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 defaultThemeVersion="124226"/>
  <bookViews>
    <workbookView xWindow="0" yWindow="0" windowWidth="20490" windowHeight="7695" tabRatio="814" activeTab="2"/>
  </bookViews>
  <sheets>
    <sheet name="Титул" sheetId="7" r:id="rId1"/>
    <sheet name="Свод" sheetId="31" r:id="rId2"/>
    <sheet name="Общественные пространства " sheetId="41" r:id="rId3"/>
    <sheet name="ДТ " sheetId="40" r:id="rId4"/>
    <sheet name="СНО" sheetId="37" r:id="rId5"/>
    <sheet name="Примечание" sheetId="36" r:id="rId6"/>
    <sheet name="Иные объекты благоустройства" sheetId="35" state="hidden" r:id="rId7"/>
    <sheet name="Лист1" sheetId="38" r:id="rId8"/>
    <sheet name="Лист2" sheetId="42" r:id="rId9"/>
  </sheets>
  <externalReferences>
    <externalReference r:id="rId10"/>
  </externalReferences>
  <definedNames>
    <definedName name="_Hlk38842750" localSheetId="1">Свод!$B$10</definedName>
    <definedName name="_Hlk38847491" localSheetId="1">Свод!$A$1</definedName>
    <definedName name="_xlnm._FilterDatabase" localSheetId="3" hidden="1">'ДТ '!$A$10:$JA$380</definedName>
    <definedName name="_xlnm._FilterDatabase" localSheetId="6" hidden="1">'Иные объекты благоустройства'!$A$9:$DH$9</definedName>
    <definedName name="_xlnm._FilterDatabase" localSheetId="2" hidden="1">'Общественные пространства '!$A$8:$ABA$1550</definedName>
    <definedName name="Z_37FA2F8E_6799_457C_9EFD_B732FA7237F4_.wvu.Cols" localSheetId="6" hidden="1">'Иные объекты благоустройства'!$GU:$GU</definedName>
    <definedName name="Z_37FA2F8E_6799_457C_9EFD_B732FA7237F4_.wvu.FilterData" localSheetId="6" hidden="1">'Иные объекты благоустройства'!$A$9:$DH$9</definedName>
    <definedName name="Z_37FA2F8E_6799_457C_9EFD_B732FA7237F4_.wvu.PrintArea" localSheetId="6" hidden="1">'Иные объекты благоустройства'!$A$1:$BQ$8</definedName>
    <definedName name="Z_37FA2F8E_6799_457C_9EFD_B732FA7237F4_.wvu.PrintArea" localSheetId="0" hidden="1">Титул!$A$1:$I$12</definedName>
    <definedName name="Исполнитель">[1]!Таблица5[Исполнитель]</definedName>
    <definedName name="_xlnm.Print_Area" localSheetId="3">'ДТ '!$A$1:$HS$20</definedName>
    <definedName name="_xlnm.Print_Area" localSheetId="6">'Иные объекты благоустройства'!$A$1:$BQ$8</definedName>
    <definedName name="_xlnm.Print_Area" localSheetId="2">'Общественные пространства '!$A$1:$CA$8</definedName>
    <definedName name="_xlnm.Print_Area" localSheetId="0">Титул!$A$1:$I$12</definedName>
    <definedName name="Подотчетность">[1]!Таблица2[Подотчетность]</definedName>
  </definedNames>
  <calcPr calcId="144525"/>
  <customWorkbookViews>
    <customWorkbookView name="Словеснова - Личное представление" guid="{37FA2F8E-6799-457C-9EFD-B732FA7237F4}" mergeInterval="0" personalView="1" maximized="1" windowWidth="1916" windowHeight="858" tabRatio="814" activeSheetId="29"/>
  </customWorkbookViews>
</workbook>
</file>

<file path=xl/calcChain.xml><?xml version="1.0" encoding="utf-8"?>
<calcChain xmlns="http://schemas.openxmlformats.org/spreadsheetml/2006/main">
  <c r="H74" i="41" l="1"/>
  <c r="G74" i="41"/>
  <c r="I74" i="41" s="1"/>
  <c r="H73" i="41"/>
  <c r="G73" i="41"/>
  <c r="I73" i="41" s="1"/>
  <c r="H72" i="41"/>
  <c r="G72" i="41"/>
  <c r="I72" i="41" s="1"/>
  <c r="H71" i="41"/>
  <c r="G71" i="41"/>
  <c r="I71" i="41" s="1"/>
  <c r="H70" i="41"/>
  <c r="G70" i="41"/>
  <c r="I70" i="41" s="1"/>
  <c r="H69" i="41"/>
  <c r="G69" i="41"/>
  <c r="I69" i="41" s="1"/>
  <c r="H68" i="41"/>
  <c r="G68" i="41"/>
  <c r="I68" i="41" s="1"/>
  <c r="H67" i="41"/>
  <c r="G67" i="41"/>
  <c r="I67" i="41" s="1"/>
  <c r="H66" i="41"/>
  <c r="G66" i="41"/>
  <c r="I66" i="41" s="1"/>
  <c r="H65" i="41"/>
  <c r="G65" i="41"/>
  <c r="I65" i="41" s="1"/>
  <c r="H64" i="41"/>
  <c r="G64" i="41"/>
  <c r="I64" i="41" s="1"/>
  <c r="H63" i="41"/>
  <c r="G63" i="41"/>
  <c r="I63" i="41" s="1"/>
  <c r="H62" i="41"/>
  <c r="G62" i="41"/>
  <c r="I62" i="41" s="1"/>
  <c r="H61" i="41"/>
  <c r="G61" i="41"/>
  <c r="I61" i="41" s="1"/>
  <c r="H60" i="41"/>
  <c r="G60" i="41"/>
  <c r="I60" i="41" s="1"/>
  <c r="H59" i="41"/>
  <c r="G59" i="41"/>
  <c r="I59" i="41" s="1"/>
  <c r="H58" i="41"/>
  <c r="G58" i="41"/>
  <c r="I58" i="41" s="1"/>
  <c r="H57" i="41"/>
  <c r="G57" i="41"/>
  <c r="I57" i="41" s="1"/>
  <c r="H56" i="41"/>
  <c r="G56" i="41"/>
  <c r="I56" i="41" s="1"/>
  <c r="H55" i="41"/>
  <c r="G55" i="41"/>
  <c r="I55" i="41" s="1"/>
  <c r="H54" i="41"/>
  <c r="G54" i="41"/>
  <c r="I54" i="41" s="1"/>
  <c r="H53" i="41"/>
  <c r="G53" i="41"/>
  <c r="I53" i="41" s="1"/>
  <c r="H52" i="41"/>
  <c r="G52" i="41"/>
  <c r="I52" i="41" s="1"/>
  <c r="H51" i="41"/>
  <c r="G51" i="41"/>
  <c r="I51" i="41" s="1"/>
  <c r="H50" i="41"/>
  <c r="G50" i="41"/>
  <c r="I50" i="41" s="1"/>
  <c r="H49" i="41"/>
  <c r="G49" i="41"/>
  <c r="I49" i="41" s="1"/>
  <c r="H48" i="41"/>
  <c r="G48" i="41"/>
  <c r="I48" i="41" s="1"/>
  <c r="H47" i="41"/>
  <c r="G47" i="41"/>
  <c r="I47" i="41" s="1"/>
  <c r="H46" i="41"/>
  <c r="G46" i="41"/>
  <c r="I46" i="41" s="1"/>
  <c r="H45" i="41"/>
  <c r="G45" i="41"/>
  <c r="I45" i="41" s="1"/>
  <c r="H44" i="41"/>
  <c r="G44" i="41"/>
  <c r="I44" i="41" s="1"/>
  <c r="H43" i="41"/>
  <c r="G43" i="41"/>
  <c r="I43" i="41" s="1"/>
  <c r="H42" i="41"/>
  <c r="G42" i="41"/>
  <c r="I42" i="41" s="1"/>
  <c r="H41" i="41"/>
  <c r="G41" i="41"/>
  <c r="I41" i="41" s="1"/>
  <c r="H40" i="41"/>
  <c r="G40" i="41"/>
  <c r="I40" i="41" s="1"/>
  <c r="H39" i="41"/>
  <c r="G39" i="41"/>
  <c r="I39" i="41" s="1"/>
  <c r="H38" i="41"/>
  <c r="G38" i="41"/>
  <c r="I38" i="41" s="1"/>
  <c r="H37" i="41"/>
  <c r="G37" i="41"/>
  <c r="I37" i="41" s="1"/>
  <c r="H36" i="41"/>
  <c r="G36" i="41"/>
  <c r="I36" i="41" s="1"/>
  <c r="H35" i="41"/>
  <c r="G35" i="41"/>
  <c r="I35" i="41" s="1"/>
  <c r="H34" i="41"/>
  <c r="G34" i="41"/>
  <c r="I34" i="41" s="1"/>
  <c r="H33" i="41"/>
  <c r="G33" i="41"/>
  <c r="I33" i="41" s="1"/>
  <c r="H32" i="41"/>
  <c r="G32" i="41"/>
  <c r="I32" i="41" s="1"/>
  <c r="H31" i="41"/>
  <c r="G31" i="41"/>
  <c r="I31" i="41" s="1"/>
  <c r="H30" i="41"/>
  <c r="G30" i="41"/>
  <c r="I30" i="41" s="1"/>
  <c r="H29" i="41"/>
  <c r="G29" i="41"/>
  <c r="I29" i="41" s="1"/>
  <c r="H28" i="41"/>
  <c r="G28" i="41"/>
  <c r="I28" i="41" s="1"/>
  <c r="H27" i="41"/>
  <c r="G27" i="41"/>
  <c r="I27" i="41" s="1"/>
  <c r="H26" i="41"/>
  <c r="G26" i="41"/>
  <c r="I26" i="41" s="1"/>
  <c r="H25" i="41"/>
  <c r="G25" i="41"/>
  <c r="I25" i="41" s="1"/>
  <c r="H24" i="41"/>
  <c r="G24" i="41"/>
  <c r="I24" i="41" s="1"/>
  <c r="H23" i="41"/>
  <c r="G23" i="41"/>
  <c r="I23" i="41" s="1"/>
  <c r="H22" i="41"/>
  <c r="G22" i="41"/>
  <c r="I22" i="41" s="1"/>
  <c r="H21" i="41"/>
  <c r="G21" i="41"/>
  <c r="I21" i="41" s="1"/>
  <c r="H20" i="41"/>
  <c r="G20" i="41"/>
  <c r="I20" i="41" s="1"/>
  <c r="H19" i="41"/>
  <c r="G19" i="41"/>
  <c r="I19" i="41" s="1"/>
  <c r="H18" i="41"/>
  <c r="G18" i="41"/>
  <c r="I18" i="41" s="1"/>
  <c r="H17" i="41"/>
  <c r="G17" i="41"/>
  <c r="I17" i="41" s="1"/>
  <c r="H16" i="41"/>
  <c r="G16" i="41"/>
  <c r="I16" i="41" s="1"/>
  <c r="H15" i="41"/>
  <c r="G15" i="41"/>
  <c r="I15" i="41" s="1"/>
  <c r="H14" i="41"/>
  <c r="G14" i="41"/>
  <c r="I14" i="41" s="1"/>
  <c r="AV13" i="41"/>
  <c r="H13" i="41"/>
  <c r="G13" i="41"/>
  <c r="I13" i="41" s="1"/>
  <c r="H12" i="41"/>
  <c r="G12" i="41"/>
  <c r="I12" i="41" s="1"/>
  <c r="H11" i="41"/>
  <c r="G11" i="41"/>
  <c r="I11" i="41" s="1"/>
  <c r="H10" i="41"/>
  <c r="G10" i="41"/>
  <c r="I10" i="41" s="1"/>
  <c r="B8" i="41" l="1"/>
  <c r="C8" i="41" s="1"/>
  <c r="D8" i="41" s="1"/>
  <c r="E8" i="41" s="1"/>
  <c r="F8" i="41" s="1"/>
  <c r="G8" i="41" s="1"/>
  <c r="H8" i="41" s="1"/>
  <c r="I8" i="41" s="1"/>
  <c r="J8" i="41" s="1"/>
  <c r="K8" i="41" s="1"/>
  <c r="L8" i="41" s="1"/>
  <c r="M8" i="41" s="1"/>
  <c r="N8" i="41" s="1"/>
  <c r="O8" i="41" s="1"/>
  <c r="P8" i="41" s="1"/>
  <c r="Q8" i="41" s="1"/>
  <c r="R8" i="41" s="1"/>
  <c r="S8" i="41" s="1"/>
  <c r="T8" i="41" s="1"/>
  <c r="U8" i="41" s="1"/>
  <c r="V8" i="41" s="1"/>
  <c r="W8" i="41" s="1"/>
  <c r="X8" i="41" s="1"/>
  <c r="Y8" i="41" s="1"/>
  <c r="Z8" i="41" s="1"/>
  <c r="AA8" i="41" s="1"/>
  <c r="AB8" i="41" s="1"/>
  <c r="AC8" i="41" s="1"/>
  <c r="AD8" i="41" s="1"/>
  <c r="AE8" i="41" s="1"/>
  <c r="AF8" i="41" s="1"/>
  <c r="AG8" i="41" s="1"/>
  <c r="AH8" i="41" s="1"/>
  <c r="AI8" i="41" s="1"/>
  <c r="AJ8" i="41" s="1"/>
  <c r="AK8" i="41" s="1"/>
  <c r="AL8" i="41" s="1"/>
  <c r="AM8" i="41" s="1"/>
  <c r="AN8" i="41" s="1"/>
  <c r="AO8" i="41" s="1"/>
  <c r="AP8" i="41" s="1"/>
  <c r="AQ8" i="41" s="1"/>
  <c r="AR8" i="41" s="1"/>
  <c r="AS8" i="41" s="1"/>
  <c r="AT8" i="41" s="1"/>
  <c r="AU8" i="41" s="1"/>
  <c r="AV8" i="41" s="1"/>
  <c r="AW8" i="41" s="1"/>
  <c r="AX8" i="41" s="1"/>
  <c r="AY8" i="41" s="1"/>
  <c r="AZ8" i="41" s="1"/>
  <c r="BA8" i="41" s="1"/>
  <c r="BB8" i="41" s="1"/>
  <c r="BC8" i="41" s="1"/>
  <c r="BD8" i="41" s="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S8" i="41" s="1"/>
  <c r="BT8" i="41" s="1"/>
  <c r="BU8" i="41" s="1"/>
  <c r="BV8" i="41" s="1"/>
  <c r="BW8" i="41" s="1"/>
  <c r="BX8" i="41" s="1"/>
  <c r="BY8" i="41" s="1"/>
  <c r="BZ8" i="41" s="1"/>
  <c r="CA8" i="41" s="1"/>
  <c r="CB8" i="41" s="1"/>
  <c r="CC8" i="41" s="1"/>
  <c r="CD8" i="41" s="1"/>
  <c r="CE8" i="41" s="1"/>
  <c r="CF8" i="41" s="1"/>
  <c r="CG8" i="41" s="1"/>
  <c r="CH8" i="41" s="1"/>
  <c r="CI8" i="41" s="1"/>
  <c r="CJ8" i="41" s="1"/>
  <c r="CK8" i="41" s="1"/>
  <c r="CL8" i="41" s="1"/>
  <c r="CM8" i="41" s="1"/>
  <c r="CN8" i="41" s="1"/>
  <c r="CO8" i="41" s="1"/>
  <c r="CP8" i="41" s="1"/>
  <c r="CQ8" i="41" s="1"/>
  <c r="CR8" i="41" s="1"/>
  <c r="CS8" i="41" s="1"/>
  <c r="CT8" i="41" s="1"/>
  <c r="CU8" i="41" s="1"/>
  <c r="CV8" i="41" s="1"/>
  <c r="CW8" i="41" s="1"/>
  <c r="CX8" i="41" s="1"/>
  <c r="CY8" i="41" s="1"/>
  <c r="CZ8" i="41" s="1"/>
  <c r="DA8" i="41" s="1"/>
  <c r="DB8" i="41" s="1"/>
  <c r="DC8" i="41" s="1"/>
  <c r="DD8" i="41" s="1"/>
  <c r="DE8" i="41" s="1"/>
  <c r="DF8" i="41" s="1"/>
  <c r="DG8" i="41" s="1"/>
  <c r="DH8" i="41" s="1"/>
  <c r="DI8" i="41" s="1"/>
  <c r="DJ8" i="41" s="1"/>
  <c r="DK8" i="41" s="1"/>
  <c r="DL8" i="41" s="1"/>
  <c r="DM8" i="41" s="1"/>
  <c r="DN8" i="41" s="1"/>
  <c r="DO8" i="41" s="1"/>
  <c r="DP8" i="41" s="1"/>
  <c r="DQ8" i="41" s="1"/>
  <c r="DR8" i="41" s="1"/>
  <c r="DS8" i="41" s="1"/>
  <c r="DT8" i="41" s="1"/>
  <c r="DU8" i="41" s="1"/>
  <c r="DV8" i="41" s="1"/>
  <c r="DW8" i="41" s="1"/>
  <c r="DX8" i="41" s="1"/>
  <c r="DY8" i="41" s="1"/>
  <c r="DZ8" i="41" s="1"/>
  <c r="EA8" i="41" s="1"/>
  <c r="EB8" i="41" s="1"/>
  <c r="EC8" i="41" s="1"/>
  <c r="ED8" i="41" s="1"/>
  <c r="EE8" i="41" s="1"/>
  <c r="EF8" i="41" s="1"/>
  <c r="EG8" i="41" s="1"/>
  <c r="EH8" i="41" s="1"/>
  <c r="EI8" i="41" s="1"/>
  <c r="EJ8" i="41" s="1"/>
  <c r="EK8" i="41" s="1"/>
  <c r="EL8" i="41" s="1"/>
  <c r="EM8" i="41" s="1"/>
  <c r="EN8" i="41" s="1"/>
  <c r="EO8" i="41" s="1"/>
  <c r="EP8" i="41" s="1"/>
  <c r="EQ8" i="41" s="1"/>
  <c r="ER8" i="41" s="1"/>
  <c r="ES8" i="41" s="1"/>
  <c r="ET8" i="41" s="1"/>
  <c r="EU8" i="41" s="1"/>
  <c r="EV8" i="41" s="1"/>
  <c r="EW8" i="41" s="1"/>
  <c r="EX8" i="41" s="1"/>
  <c r="EY8" i="41" s="1"/>
  <c r="EZ8" i="41" s="1"/>
  <c r="FA8" i="41" s="1"/>
  <c r="FB8" i="41" s="1"/>
  <c r="FC8" i="41" s="1"/>
  <c r="FD8" i="41" s="1"/>
  <c r="FE8" i="41" s="1"/>
  <c r="FF8" i="41" s="1"/>
  <c r="FG8" i="41" s="1"/>
  <c r="FH8" i="41" s="1"/>
  <c r="FI8" i="41" s="1"/>
  <c r="FJ8" i="41" s="1"/>
  <c r="FK8" i="41" s="1"/>
  <c r="FL8" i="41" s="1"/>
  <c r="FM8" i="41" s="1"/>
  <c r="FN8" i="41" s="1"/>
  <c r="FO8" i="41" s="1"/>
  <c r="FP8" i="41" s="1"/>
  <c r="FQ8" i="41" s="1"/>
  <c r="FR8" i="41" s="1"/>
  <c r="FS8" i="41" s="1"/>
  <c r="FT8" i="41" s="1"/>
  <c r="FU8" i="41" s="1"/>
  <c r="FV8" i="41" s="1"/>
  <c r="FW8" i="41" s="1"/>
  <c r="FX8" i="41" s="1"/>
  <c r="FY8" i="41" s="1"/>
  <c r="FZ8" i="41" s="1"/>
  <c r="GA8" i="41" s="1"/>
  <c r="GB8" i="41" s="1"/>
  <c r="GC8" i="41" s="1"/>
  <c r="C9" i="41"/>
  <c r="D9" i="41"/>
  <c r="E9" i="41"/>
  <c r="F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K9" i="41"/>
  <c r="AL9" i="41"/>
  <c r="AM9" i="41"/>
  <c r="AN9" i="41"/>
  <c r="AO9" i="41"/>
  <c r="AP9" i="41"/>
  <c r="AQ9" i="41"/>
  <c r="AR9" i="41"/>
  <c r="AS9" i="41"/>
  <c r="AT9" i="41"/>
  <c r="AU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S9" i="41"/>
  <c r="BT9" i="41"/>
  <c r="BU9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A9" i="41"/>
  <c r="DB9" i="41"/>
  <c r="DC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EI9" i="41"/>
  <c r="EJ9" i="41"/>
  <c r="EK9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FQ9" i="41"/>
  <c r="FR9" i="41"/>
  <c r="FS9" i="41"/>
  <c r="FT9" i="41"/>
  <c r="FU9" i="41"/>
  <c r="FV9" i="41"/>
  <c r="FW9" i="41"/>
  <c r="FX9" i="41"/>
  <c r="FY9" i="41"/>
  <c r="FZ9" i="41"/>
  <c r="GA9" i="41"/>
  <c r="GB9" i="41"/>
  <c r="GC9" i="41"/>
  <c r="ABA9" i="41"/>
  <c r="AV9" i="41"/>
  <c r="G75" i="41"/>
  <c r="H75" i="41"/>
  <c r="G76" i="41"/>
  <c r="H76" i="41"/>
  <c r="G77" i="41"/>
  <c r="H77" i="41"/>
  <c r="I77" i="41" s="1"/>
  <c r="G78" i="41"/>
  <c r="H78" i="41"/>
  <c r="G79" i="41"/>
  <c r="H79" i="41"/>
  <c r="I79" i="41" s="1"/>
  <c r="G80" i="41"/>
  <c r="H80" i="41"/>
  <c r="G81" i="41"/>
  <c r="H81" i="41"/>
  <c r="I81" i="41" s="1"/>
  <c r="G82" i="41"/>
  <c r="H82" i="41"/>
  <c r="G83" i="41"/>
  <c r="H83" i="41"/>
  <c r="I83" i="41" s="1"/>
  <c r="G84" i="41"/>
  <c r="H84" i="41"/>
  <c r="I84" i="41" s="1"/>
  <c r="G85" i="41"/>
  <c r="H85" i="41"/>
  <c r="G86" i="41"/>
  <c r="H86" i="41"/>
  <c r="G87" i="41"/>
  <c r="H87" i="41"/>
  <c r="G88" i="41"/>
  <c r="H88" i="41"/>
  <c r="I88" i="41" s="1"/>
  <c r="G89" i="41"/>
  <c r="H89" i="41"/>
  <c r="G90" i="41"/>
  <c r="H90" i="41"/>
  <c r="G91" i="41"/>
  <c r="H91" i="41"/>
  <c r="G92" i="41"/>
  <c r="H92" i="41"/>
  <c r="G93" i="41"/>
  <c r="H93" i="41"/>
  <c r="G94" i="41"/>
  <c r="H94" i="41"/>
  <c r="G95" i="41"/>
  <c r="H95" i="41"/>
  <c r="G96" i="41"/>
  <c r="H96" i="41"/>
  <c r="G97" i="41"/>
  <c r="H97" i="41"/>
  <c r="G98" i="41"/>
  <c r="H98" i="41"/>
  <c r="G99" i="41"/>
  <c r="H99" i="41"/>
  <c r="G100" i="41"/>
  <c r="H100" i="41"/>
  <c r="G101" i="41"/>
  <c r="H101" i="41"/>
  <c r="G102" i="41"/>
  <c r="H102" i="41"/>
  <c r="G103" i="41"/>
  <c r="H103" i="41"/>
  <c r="G104" i="41"/>
  <c r="H104" i="41"/>
  <c r="G105" i="41"/>
  <c r="H105" i="41"/>
  <c r="G106" i="41"/>
  <c r="H106" i="41"/>
  <c r="G107" i="41"/>
  <c r="H107" i="41"/>
  <c r="G108" i="41"/>
  <c r="H108" i="41"/>
  <c r="G109" i="41"/>
  <c r="H109" i="41"/>
  <c r="G110" i="41"/>
  <c r="H110" i="41"/>
  <c r="G111" i="41"/>
  <c r="H111" i="41"/>
  <c r="G112" i="41"/>
  <c r="H112" i="41"/>
  <c r="G113" i="41"/>
  <c r="H113" i="41"/>
  <c r="G114" i="41"/>
  <c r="H114" i="41"/>
  <c r="G115" i="41"/>
  <c r="H115" i="41"/>
  <c r="G116" i="41"/>
  <c r="H116" i="41"/>
  <c r="G117" i="41"/>
  <c r="H117" i="41"/>
  <c r="G118" i="41"/>
  <c r="H118" i="41"/>
  <c r="G119" i="41"/>
  <c r="H119" i="41"/>
  <c r="G120" i="41"/>
  <c r="H120" i="41"/>
  <c r="G121" i="41"/>
  <c r="H121" i="41"/>
  <c r="G122" i="41"/>
  <c r="H122" i="41"/>
  <c r="G123" i="41"/>
  <c r="H123" i="41"/>
  <c r="G124" i="41"/>
  <c r="H124" i="41"/>
  <c r="G125" i="41"/>
  <c r="H125" i="41"/>
  <c r="G126" i="41"/>
  <c r="H126" i="41"/>
  <c r="G127" i="41"/>
  <c r="H127" i="41"/>
  <c r="G128" i="41"/>
  <c r="H128" i="41"/>
  <c r="G129" i="41"/>
  <c r="H129" i="41"/>
  <c r="G130" i="41"/>
  <c r="H130" i="41"/>
  <c r="G131" i="41"/>
  <c r="H131" i="41"/>
  <c r="G132" i="41"/>
  <c r="H132" i="41"/>
  <c r="G133" i="41"/>
  <c r="H133" i="41"/>
  <c r="G134" i="41"/>
  <c r="H134" i="41"/>
  <c r="G135" i="41"/>
  <c r="H135" i="41"/>
  <c r="G136" i="41"/>
  <c r="H136" i="41"/>
  <c r="G137" i="41"/>
  <c r="H137" i="41"/>
  <c r="G138" i="41"/>
  <c r="H138" i="41"/>
  <c r="G139" i="41"/>
  <c r="H139" i="41"/>
  <c r="G140" i="41"/>
  <c r="H140" i="41"/>
  <c r="G141" i="41"/>
  <c r="H141" i="41"/>
  <c r="G142" i="41"/>
  <c r="H142" i="41"/>
  <c r="G143" i="41"/>
  <c r="H143" i="41"/>
  <c r="G144" i="41"/>
  <c r="H144" i="41"/>
  <c r="G145" i="41"/>
  <c r="H145" i="41"/>
  <c r="G146" i="41"/>
  <c r="H146" i="41"/>
  <c r="G147" i="41"/>
  <c r="H147" i="41"/>
  <c r="G148" i="41"/>
  <c r="H148" i="41"/>
  <c r="G149" i="41"/>
  <c r="H149" i="41"/>
  <c r="G150" i="41"/>
  <c r="H150" i="41"/>
  <c r="G151" i="41"/>
  <c r="H151" i="41"/>
  <c r="G152" i="41"/>
  <c r="H152" i="41"/>
  <c r="G153" i="41"/>
  <c r="H153" i="41"/>
  <c r="G154" i="41"/>
  <c r="H154" i="41"/>
  <c r="G155" i="41"/>
  <c r="H155" i="41"/>
  <c r="G156" i="41"/>
  <c r="H156" i="41"/>
  <c r="G157" i="41"/>
  <c r="I157" i="41" s="1"/>
  <c r="H157" i="41"/>
  <c r="G158" i="41"/>
  <c r="H158" i="41"/>
  <c r="G159" i="41"/>
  <c r="H159" i="41"/>
  <c r="G160" i="41"/>
  <c r="H160" i="41"/>
  <c r="I160" i="41"/>
  <c r="G161" i="41"/>
  <c r="H161" i="41"/>
  <c r="G162" i="41"/>
  <c r="H162" i="41"/>
  <c r="G163" i="41"/>
  <c r="H163" i="41"/>
  <c r="I163" i="41" s="1"/>
  <c r="G164" i="41"/>
  <c r="H164" i="41"/>
  <c r="G165" i="41"/>
  <c r="H165" i="41"/>
  <c r="G166" i="41"/>
  <c r="H166" i="41"/>
  <c r="G167" i="41"/>
  <c r="H167" i="41"/>
  <c r="I167" i="41" s="1"/>
  <c r="G168" i="41"/>
  <c r="H168" i="41"/>
  <c r="G169" i="41"/>
  <c r="H169" i="41"/>
  <c r="G170" i="41"/>
  <c r="H170" i="41"/>
  <c r="G171" i="41"/>
  <c r="H171" i="41"/>
  <c r="I171" i="41" s="1"/>
  <c r="G172" i="41"/>
  <c r="H172" i="41"/>
  <c r="I172" i="41" s="1"/>
  <c r="G173" i="41"/>
  <c r="H173" i="41"/>
  <c r="G174" i="41"/>
  <c r="H174" i="41"/>
  <c r="G175" i="41"/>
  <c r="H175" i="41"/>
  <c r="G176" i="41"/>
  <c r="H176" i="41"/>
  <c r="I176" i="41" s="1"/>
  <c r="G177" i="41"/>
  <c r="H177" i="41"/>
  <c r="G178" i="41"/>
  <c r="H178" i="41"/>
  <c r="G179" i="41"/>
  <c r="H179" i="41"/>
  <c r="G180" i="41"/>
  <c r="H180" i="41"/>
  <c r="G181" i="41"/>
  <c r="H181" i="41"/>
  <c r="G182" i="41"/>
  <c r="H182" i="41"/>
  <c r="G183" i="41"/>
  <c r="H183" i="41"/>
  <c r="G184" i="41"/>
  <c r="H184" i="41"/>
  <c r="G185" i="41"/>
  <c r="H185" i="41"/>
  <c r="G186" i="41"/>
  <c r="H186" i="41"/>
  <c r="G187" i="41"/>
  <c r="H187" i="41"/>
  <c r="G188" i="41"/>
  <c r="H188" i="41"/>
  <c r="G189" i="41"/>
  <c r="I189" i="41" s="1"/>
  <c r="H189" i="41"/>
  <c r="G190" i="41"/>
  <c r="H190" i="41"/>
  <c r="G191" i="41"/>
  <c r="H191" i="41"/>
  <c r="G192" i="41"/>
  <c r="H192" i="41"/>
  <c r="I192" i="41"/>
  <c r="G193" i="41"/>
  <c r="H193" i="41"/>
  <c r="G194" i="41"/>
  <c r="H194" i="41"/>
  <c r="G195" i="41"/>
  <c r="H195" i="41"/>
  <c r="I195" i="41" s="1"/>
  <c r="G196" i="41"/>
  <c r="H196" i="41"/>
  <c r="G197" i="41"/>
  <c r="H197" i="41"/>
  <c r="G198" i="41"/>
  <c r="H198" i="41"/>
  <c r="G199" i="41"/>
  <c r="H199" i="41"/>
  <c r="I199" i="41" s="1"/>
  <c r="G200" i="41"/>
  <c r="H200" i="41"/>
  <c r="G201" i="41"/>
  <c r="H201" i="41"/>
  <c r="G202" i="41"/>
  <c r="H202" i="41"/>
  <c r="G203" i="41"/>
  <c r="H203" i="41"/>
  <c r="I203" i="41" s="1"/>
  <c r="G204" i="41"/>
  <c r="H204" i="41"/>
  <c r="I204" i="41" s="1"/>
  <c r="G205" i="41"/>
  <c r="H205" i="41"/>
  <c r="G206" i="41"/>
  <c r="H206" i="41"/>
  <c r="G207" i="41"/>
  <c r="H207" i="41"/>
  <c r="G208" i="41"/>
  <c r="H208" i="41"/>
  <c r="I208" i="41" s="1"/>
  <c r="G209" i="41"/>
  <c r="H209" i="41"/>
  <c r="G210" i="41"/>
  <c r="H210" i="41"/>
  <c r="G211" i="41"/>
  <c r="H211" i="41"/>
  <c r="G212" i="41"/>
  <c r="H212" i="41"/>
  <c r="G213" i="41"/>
  <c r="H213" i="41"/>
  <c r="G214" i="41"/>
  <c r="H214" i="41"/>
  <c r="G215" i="41"/>
  <c r="H215" i="41"/>
  <c r="G216" i="41"/>
  <c r="H216" i="41"/>
  <c r="G217" i="41"/>
  <c r="H217" i="41"/>
  <c r="G218" i="41"/>
  <c r="H218" i="41"/>
  <c r="G219" i="41"/>
  <c r="H219" i="41"/>
  <c r="G220" i="41"/>
  <c r="H220" i="41"/>
  <c r="G221" i="41"/>
  <c r="I221" i="41" s="1"/>
  <c r="H221" i="41"/>
  <c r="G222" i="41"/>
  <c r="H222" i="41"/>
  <c r="G223" i="41"/>
  <c r="H223" i="41"/>
  <c r="G224" i="41"/>
  <c r="H224" i="41"/>
  <c r="I224" i="41"/>
  <c r="G225" i="41"/>
  <c r="H225" i="41"/>
  <c r="G226" i="41"/>
  <c r="H226" i="41"/>
  <c r="G227" i="41"/>
  <c r="H227" i="41"/>
  <c r="I227" i="41" s="1"/>
  <c r="G228" i="41"/>
  <c r="H228" i="41"/>
  <c r="G229" i="41"/>
  <c r="H229" i="41"/>
  <c r="G230" i="41"/>
  <c r="H230" i="41"/>
  <c r="G231" i="41"/>
  <c r="H231" i="41"/>
  <c r="I231" i="41" s="1"/>
  <c r="G232" i="41"/>
  <c r="H232" i="41"/>
  <c r="G233" i="41"/>
  <c r="H233" i="41"/>
  <c r="G234" i="41"/>
  <c r="H234" i="41"/>
  <c r="G235" i="41"/>
  <c r="H235" i="41"/>
  <c r="I235" i="41" s="1"/>
  <c r="G236" i="41"/>
  <c r="H236" i="41"/>
  <c r="I236" i="41" s="1"/>
  <c r="G237" i="41"/>
  <c r="H237" i="41"/>
  <c r="G238" i="41"/>
  <c r="H238" i="41"/>
  <c r="G239" i="41"/>
  <c r="H239" i="41"/>
  <c r="G240" i="41"/>
  <c r="H240" i="41"/>
  <c r="I240" i="41" s="1"/>
  <c r="G241" i="41"/>
  <c r="H241" i="41"/>
  <c r="G242" i="41"/>
  <c r="H242" i="41"/>
  <c r="G243" i="41"/>
  <c r="H243" i="41"/>
  <c r="G244" i="41"/>
  <c r="H244" i="41"/>
  <c r="G245" i="41"/>
  <c r="H245" i="41"/>
  <c r="G246" i="41"/>
  <c r="H246" i="41"/>
  <c r="G247" i="41"/>
  <c r="H247" i="41"/>
  <c r="G248" i="41"/>
  <c r="H248" i="41"/>
  <c r="G249" i="41"/>
  <c r="H249" i="41"/>
  <c r="G250" i="41"/>
  <c r="H250" i="41"/>
  <c r="G251" i="41"/>
  <c r="H251" i="41"/>
  <c r="G252" i="41"/>
  <c r="H252" i="41"/>
  <c r="G253" i="41"/>
  <c r="I253" i="41" s="1"/>
  <c r="H253" i="41"/>
  <c r="G254" i="41"/>
  <c r="H254" i="41"/>
  <c r="G255" i="41"/>
  <c r="H255" i="41"/>
  <c r="G256" i="41"/>
  <c r="H256" i="41"/>
  <c r="I256" i="41"/>
  <c r="G257" i="41"/>
  <c r="H257" i="41"/>
  <c r="G258" i="41"/>
  <c r="H258" i="41"/>
  <c r="G259" i="41"/>
  <c r="H259" i="41"/>
  <c r="I259" i="41" s="1"/>
  <c r="G260" i="41"/>
  <c r="H260" i="41"/>
  <c r="G261" i="41"/>
  <c r="H261" i="41"/>
  <c r="G262" i="41"/>
  <c r="H262" i="41"/>
  <c r="G263" i="41"/>
  <c r="H263" i="41"/>
  <c r="I263" i="41" s="1"/>
  <c r="G264" i="41"/>
  <c r="H264" i="41"/>
  <c r="G265" i="41"/>
  <c r="H265" i="41"/>
  <c r="G266" i="41"/>
  <c r="H266" i="41"/>
  <c r="G267" i="41"/>
  <c r="H267" i="41"/>
  <c r="I267" i="41" s="1"/>
  <c r="G268" i="41"/>
  <c r="H268" i="41"/>
  <c r="I268" i="41" s="1"/>
  <c r="G269" i="41"/>
  <c r="H269" i="41"/>
  <c r="G270" i="41"/>
  <c r="H270" i="41"/>
  <c r="G271" i="41"/>
  <c r="H271" i="41"/>
  <c r="G272" i="41"/>
  <c r="H272" i="41"/>
  <c r="I272" i="41" s="1"/>
  <c r="G273" i="41"/>
  <c r="H273" i="41"/>
  <c r="G274" i="41"/>
  <c r="H274" i="41"/>
  <c r="G275" i="41"/>
  <c r="H275" i="41"/>
  <c r="G276" i="41"/>
  <c r="H276" i="41"/>
  <c r="G277" i="41"/>
  <c r="H277" i="41"/>
  <c r="G278" i="41"/>
  <c r="H278" i="41"/>
  <c r="G279" i="41"/>
  <c r="H279" i="41"/>
  <c r="G280" i="41"/>
  <c r="H280" i="41"/>
  <c r="G281" i="41"/>
  <c r="H281" i="41"/>
  <c r="G282" i="41"/>
  <c r="H282" i="41"/>
  <c r="G283" i="41"/>
  <c r="H283" i="41"/>
  <c r="G284" i="41"/>
  <c r="H284" i="41"/>
  <c r="I284" i="41" s="1"/>
  <c r="G285" i="41"/>
  <c r="H285" i="41"/>
  <c r="G286" i="41"/>
  <c r="H286" i="41"/>
  <c r="G287" i="41"/>
  <c r="H287" i="41"/>
  <c r="G288" i="41"/>
  <c r="H288" i="41"/>
  <c r="G289" i="41"/>
  <c r="H289" i="41"/>
  <c r="G290" i="41"/>
  <c r="H290" i="41"/>
  <c r="G291" i="41"/>
  <c r="H291" i="41"/>
  <c r="G292" i="41"/>
  <c r="H292" i="41"/>
  <c r="G293" i="41"/>
  <c r="H293" i="41"/>
  <c r="G294" i="41"/>
  <c r="H294" i="41"/>
  <c r="G295" i="41"/>
  <c r="H295" i="41"/>
  <c r="G296" i="41"/>
  <c r="H296" i="41"/>
  <c r="G297" i="41"/>
  <c r="H297" i="41"/>
  <c r="G298" i="41"/>
  <c r="H298" i="41"/>
  <c r="G299" i="41"/>
  <c r="H299" i="41"/>
  <c r="G300" i="41"/>
  <c r="H300" i="41"/>
  <c r="I300" i="41" s="1"/>
  <c r="G301" i="41"/>
  <c r="H301" i="41"/>
  <c r="G302" i="41"/>
  <c r="H302" i="41"/>
  <c r="G303" i="41"/>
  <c r="H303" i="41"/>
  <c r="G304" i="41"/>
  <c r="H304" i="41"/>
  <c r="G305" i="41"/>
  <c r="H305" i="41"/>
  <c r="G306" i="41"/>
  <c r="H306" i="41"/>
  <c r="G307" i="41"/>
  <c r="H307" i="41"/>
  <c r="G308" i="41"/>
  <c r="H308" i="41"/>
  <c r="G309" i="41"/>
  <c r="H309" i="41"/>
  <c r="G310" i="41"/>
  <c r="I310" i="41" s="1"/>
  <c r="H310" i="41"/>
  <c r="G311" i="41"/>
  <c r="H311" i="41"/>
  <c r="G312" i="41"/>
  <c r="I312" i="41" s="1"/>
  <c r="H312" i="41"/>
  <c r="G313" i="41"/>
  <c r="H313" i="41"/>
  <c r="G314" i="41"/>
  <c r="H314" i="41"/>
  <c r="G315" i="41"/>
  <c r="H315" i="41"/>
  <c r="G316" i="41"/>
  <c r="H316" i="41"/>
  <c r="I316" i="41"/>
  <c r="G317" i="41"/>
  <c r="H317" i="41"/>
  <c r="G318" i="41"/>
  <c r="H318" i="41"/>
  <c r="G319" i="41"/>
  <c r="H319" i="41"/>
  <c r="G320" i="41"/>
  <c r="H320" i="41"/>
  <c r="I320" i="41" s="1"/>
  <c r="G321" i="41"/>
  <c r="H321" i="41"/>
  <c r="I321" i="41" s="1"/>
  <c r="G322" i="41"/>
  <c r="H322" i="41"/>
  <c r="G323" i="41"/>
  <c r="H323" i="41"/>
  <c r="I323" i="41" s="1"/>
  <c r="G324" i="41"/>
  <c r="H324" i="41"/>
  <c r="G325" i="41"/>
  <c r="H325" i="41"/>
  <c r="I325" i="41" s="1"/>
  <c r="G326" i="41"/>
  <c r="H326" i="41"/>
  <c r="G327" i="41"/>
  <c r="H327" i="41"/>
  <c r="I327" i="41" s="1"/>
  <c r="G328" i="41"/>
  <c r="H328" i="41"/>
  <c r="G329" i="41"/>
  <c r="H329" i="41"/>
  <c r="I329" i="41" s="1"/>
  <c r="G330" i="41"/>
  <c r="H330" i="41"/>
  <c r="G331" i="41"/>
  <c r="H331" i="41"/>
  <c r="I331" i="41" s="1"/>
  <c r="G332" i="41"/>
  <c r="H332" i="41"/>
  <c r="I332" i="41" s="1"/>
  <c r="G333" i="41"/>
  <c r="H333" i="41"/>
  <c r="G334" i="41"/>
  <c r="H334" i="41"/>
  <c r="G335" i="41"/>
  <c r="H335" i="41"/>
  <c r="G336" i="41"/>
  <c r="H336" i="41"/>
  <c r="I336" i="41" s="1"/>
  <c r="G337" i="41"/>
  <c r="H337" i="41"/>
  <c r="G338" i="41"/>
  <c r="H338" i="41"/>
  <c r="G339" i="41"/>
  <c r="H339" i="41"/>
  <c r="G340" i="41"/>
  <c r="H340" i="41"/>
  <c r="G341" i="41"/>
  <c r="H341" i="41"/>
  <c r="G342" i="41"/>
  <c r="H342" i="41"/>
  <c r="G343" i="41"/>
  <c r="H343" i="41"/>
  <c r="G344" i="41"/>
  <c r="H344" i="41"/>
  <c r="G345" i="41"/>
  <c r="H345" i="41"/>
  <c r="G346" i="41"/>
  <c r="H346" i="41"/>
  <c r="G347" i="41"/>
  <c r="H347" i="41"/>
  <c r="G348" i="41"/>
  <c r="H348" i="41"/>
  <c r="G349" i="41"/>
  <c r="H349" i="41"/>
  <c r="G350" i="41"/>
  <c r="H350" i="41"/>
  <c r="G351" i="41"/>
  <c r="H351" i="41"/>
  <c r="G352" i="41"/>
  <c r="H352" i="41"/>
  <c r="G353" i="41"/>
  <c r="H353" i="41"/>
  <c r="G354" i="41"/>
  <c r="I354" i="41" s="1"/>
  <c r="H354" i="41"/>
  <c r="G355" i="41"/>
  <c r="H355" i="41"/>
  <c r="G356" i="41"/>
  <c r="I356" i="41" s="1"/>
  <c r="H356" i="41"/>
  <c r="G357" i="41"/>
  <c r="H357" i="41"/>
  <c r="G358" i="41"/>
  <c r="I358" i="41" s="1"/>
  <c r="H358" i="41"/>
  <c r="G359" i="41"/>
  <c r="H359" i="41"/>
  <c r="G360" i="41"/>
  <c r="I360" i="41" s="1"/>
  <c r="H360" i="41"/>
  <c r="G361" i="41"/>
  <c r="H361" i="41"/>
  <c r="G362" i="41"/>
  <c r="H362" i="41"/>
  <c r="G363" i="41"/>
  <c r="H363" i="41"/>
  <c r="G364" i="41"/>
  <c r="H364" i="41"/>
  <c r="I364" i="41"/>
  <c r="G365" i="41"/>
  <c r="H365" i="41"/>
  <c r="G366" i="41"/>
  <c r="H366" i="41"/>
  <c r="G367" i="41"/>
  <c r="H367" i="41"/>
  <c r="G368" i="41"/>
  <c r="H368" i="41"/>
  <c r="I368" i="41" s="1"/>
  <c r="G369" i="41"/>
  <c r="H369" i="41"/>
  <c r="I369" i="41" s="1"/>
  <c r="G370" i="41"/>
  <c r="H370" i="41"/>
  <c r="G371" i="41"/>
  <c r="H371" i="41"/>
  <c r="G372" i="41"/>
  <c r="H372" i="41"/>
  <c r="G373" i="41"/>
  <c r="H373" i="41"/>
  <c r="G374" i="41"/>
  <c r="H374" i="41"/>
  <c r="G375" i="41"/>
  <c r="H375" i="41"/>
  <c r="G376" i="41"/>
  <c r="H376" i="41"/>
  <c r="G377" i="41"/>
  <c r="H377" i="41"/>
  <c r="G378" i="41"/>
  <c r="I378" i="41" s="1"/>
  <c r="H378" i="41"/>
  <c r="G379" i="41"/>
  <c r="H379" i="41"/>
  <c r="G380" i="41"/>
  <c r="H380" i="41"/>
  <c r="I380" i="41"/>
  <c r="G381" i="41"/>
  <c r="H381" i="41"/>
  <c r="G382" i="41"/>
  <c r="H382" i="41"/>
  <c r="G383" i="41"/>
  <c r="H383" i="41"/>
  <c r="G384" i="41"/>
  <c r="H384" i="41"/>
  <c r="G385" i="41"/>
  <c r="H385" i="41"/>
  <c r="G386" i="41"/>
  <c r="H386" i="41"/>
  <c r="G387" i="41"/>
  <c r="H387" i="41"/>
  <c r="G388" i="41"/>
  <c r="H388" i="41"/>
  <c r="G389" i="41"/>
  <c r="H389" i="41"/>
  <c r="G390" i="41"/>
  <c r="H390" i="41"/>
  <c r="G391" i="41"/>
  <c r="H391" i="41"/>
  <c r="G392" i="41"/>
  <c r="H392" i="41"/>
  <c r="I392" i="41" s="1"/>
  <c r="G393" i="41"/>
  <c r="H393" i="41"/>
  <c r="G394" i="41"/>
  <c r="H394" i="41"/>
  <c r="G395" i="41"/>
  <c r="H395" i="41"/>
  <c r="G396" i="41"/>
  <c r="H396" i="41"/>
  <c r="G397" i="41"/>
  <c r="H397" i="41"/>
  <c r="G398" i="41"/>
  <c r="H398" i="41"/>
  <c r="G399" i="41"/>
  <c r="H399" i="41"/>
  <c r="G400" i="41"/>
  <c r="H400" i="41"/>
  <c r="G401" i="41"/>
  <c r="H401" i="41"/>
  <c r="G402" i="41"/>
  <c r="H402" i="41"/>
  <c r="G403" i="41"/>
  <c r="H403" i="41"/>
  <c r="G404" i="41"/>
  <c r="H404" i="41"/>
  <c r="G405" i="41"/>
  <c r="H405" i="41"/>
  <c r="G406" i="41"/>
  <c r="H406" i="41"/>
  <c r="G407" i="41"/>
  <c r="H407" i="41"/>
  <c r="G408" i="41"/>
  <c r="H408" i="41"/>
  <c r="G409" i="41"/>
  <c r="H409" i="41"/>
  <c r="G410" i="41"/>
  <c r="H410" i="41"/>
  <c r="G411" i="41"/>
  <c r="H411" i="41"/>
  <c r="G412" i="41"/>
  <c r="H412" i="41"/>
  <c r="I412" i="41"/>
  <c r="G413" i="41"/>
  <c r="H413" i="41"/>
  <c r="I413" i="41" s="1"/>
  <c r="G414" i="41"/>
  <c r="H414" i="41"/>
  <c r="G415" i="41"/>
  <c r="H415" i="41"/>
  <c r="G416" i="41"/>
  <c r="H416" i="41"/>
  <c r="G417" i="41"/>
  <c r="H417" i="41"/>
  <c r="G418" i="41"/>
  <c r="H418" i="41"/>
  <c r="G419" i="41"/>
  <c r="H419" i="41"/>
  <c r="G420" i="41"/>
  <c r="H420" i="41"/>
  <c r="G421" i="41"/>
  <c r="H421" i="41"/>
  <c r="I421" i="41" s="1"/>
  <c r="G422" i="41"/>
  <c r="H422" i="41"/>
  <c r="G423" i="41"/>
  <c r="H423" i="41"/>
  <c r="G424" i="41"/>
  <c r="H424" i="41"/>
  <c r="G425" i="41"/>
  <c r="H425" i="41"/>
  <c r="G426" i="41"/>
  <c r="H426" i="41"/>
  <c r="G427" i="41"/>
  <c r="H427" i="41"/>
  <c r="G428" i="41"/>
  <c r="H428" i="41"/>
  <c r="G429" i="41"/>
  <c r="H429" i="41"/>
  <c r="G430" i="41"/>
  <c r="H430" i="41"/>
  <c r="G431" i="41"/>
  <c r="H431" i="41"/>
  <c r="G432" i="41"/>
  <c r="H432" i="41"/>
  <c r="G433" i="41"/>
  <c r="H433" i="41"/>
  <c r="G434" i="41"/>
  <c r="I434" i="41" s="1"/>
  <c r="H434" i="41"/>
  <c r="G435" i="41"/>
  <c r="H435" i="41"/>
  <c r="G436" i="41"/>
  <c r="I436" i="41" s="1"/>
  <c r="H436" i="41"/>
  <c r="G437" i="41"/>
  <c r="H437" i="41"/>
  <c r="G438" i="41"/>
  <c r="I438" i="41" s="1"/>
  <c r="H438" i="41"/>
  <c r="G439" i="41"/>
  <c r="I439" i="41" s="1"/>
  <c r="H439" i="41"/>
  <c r="G440" i="41"/>
  <c r="H440" i="41"/>
  <c r="I440" i="41"/>
  <c r="G441" i="41"/>
  <c r="H441" i="41"/>
  <c r="I441" i="41" s="1"/>
  <c r="G442" i="41"/>
  <c r="H442" i="41"/>
  <c r="G443" i="41"/>
  <c r="H443" i="41"/>
  <c r="G444" i="41"/>
  <c r="H444" i="41"/>
  <c r="G445" i="41"/>
  <c r="H445" i="41"/>
  <c r="G446" i="41"/>
  <c r="H446" i="41"/>
  <c r="G447" i="41"/>
  <c r="H447" i="41"/>
  <c r="G448" i="41"/>
  <c r="H448" i="41"/>
  <c r="I448" i="41" s="1"/>
  <c r="G449" i="41"/>
  <c r="H449" i="41"/>
  <c r="G450" i="41"/>
  <c r="H450" i="41"/>
  <c r="G451" i="41"/>
  <c r="H451" i="41"/>
  <c r="G452" i="41"/>
  <c r="H452" i="41"/>
  <c r="G453" i="41"/>
  <c r="H453" i="41"/>
  <c r="G454" i="41"/>
  <c r="H454" i="41"/>
  <c r="G455" i="41"/>
  <c r="H455" i="41"/>
  <c r="G456" i="41"/>
  <c r="H456" i="41"/>
  <c r="I456" i="41" s="1"/>
  <c r="G457" i="41"/>
  <c r="H457" i="41"/>
  <c r="G458" i="41"/>
  <c r="H458" i="41"/>
  <c r="G459" i="41"/>
  <c r="H459" i="41"/>
  <c r="G460" i="41"/>
  <c r="H460" i="41"/>
  <c r="G461" i="41"/>
  <c r="H461" i="41"/>
  <c r="G462" i="41"/>
  <c r="H462" i="41"/>
  <c r="G463" i="41"/>
  <c r="H463" i="41"/>
  <c r="G464" i="41"/>
  <c r="H464" i="41"/>
  <c r="G465" i="41"/>
  <c r="H465" i="41"/>
  <c r="G466" i="41"/>
  <c r="I466" i="41" s="1"/>
  <c r="H466" i="41"/>
  <c r="G467" i="41"/>
  <c r="I467" i="41" s="1"/>
  <c r="H467" i="41"/>
  <c r="G468" i="41"/>
  <c r="I468" i="41" s="1"/>
  <c r="H468" i="41"/>
  <c r="G469" i="41"/>
  <c r="H469" i="41"/>
  <c r="G470" i="41"/>
  <c r="I470" i="41" s="1"/>
  <c r="H470" i="41"/>
  <c r="G471" i="41"/>
  <c r="I471" i="41" s="1"/>
  <c r="H471" i="41"/>
  <c r="G472" i="41"/>
  <c r="H472" i="41"/>
  <c r="I472" i="41"/>
  <c r="G473" i="41"/>
  <c r="H473" i="41"/>
  <c r="I473" i="41" s="1"/>
  <c r="G474" i="41"/>
  <c r="H474" i="41"/>
  <c r="G475" i="41"/>
  <c r="H475" i="41"/>
  <c r="G476" i="41"/>
  <c r="H476" i="41"/>
  <c r="G477" i="41"/>
  <c r="H477" i="41"/>
  <c r="G478" i="41"/>
  <c r="H478" i="41"/>
  <c r="G479" i="41"/>
  <c r="H479" i="41"/>
  <c r="G480" i="41"/>
  <c r="H480" i="41"/>
  <c r="I480" i="41" s="1"/>
  <c r="G481" i="41"/>
  <c r="H481" i="41"/>
  <c r="G482" i="41"/>
  <c r="H482" i="41"/>
  <c r="G483" i="41"/>
  <c r="H483" i="41"/>
  <c r="G484" i="41"/>
  <c r="H484" i="41"/>
  <c r="G485" i="41"/>
  <c r="H485" i="41"/>
  <c r="G486" i="41"/>
  <c r="H486" i="41"/>
  <c r="G487" i="41"/>
  <c r="H487" i="41"/>
  <c r="G488" i="41"/>
  <c r="H488" i="41"/>
  <c r="I488" i="41" s="1"/>
  <c r="G489" i="41"/>
  <c r="H489" i="41"/>
  <c r="G490" i="41"/>
  <c r="I490" i="41" s="1"/>
  <c r="H490" i="41"/>
  <c r="G491" i="41"/>
  <c r="H491" i="41"/>
  <c r="G492" i="41"/>
  <c r="H492" i="41"/>
  <c r="G493" i="41"/>
  <c r="H493" i="41"/>
  <c r="I493" i="41"/>
  <c r="G494" i="41"/>
  <c r="H494" i="41"/>
  <c r="G495" i="41"/>
  <c r="H495" i="41"/>
  <c r="G496" i="41"/>
  <c r="H496" i="41"/>
  <c r="I496" i="41" s="1"/>
  <c r="G497" i="41"/>
  <c r="H497" i="41"/>
  <c r="G498" i="41"/>
  <c r="H498" i="41"/>
  <c r="G499" i="41"/>
  <c r="H499" i="41"/>
  <c r="G500" i="41"/>
  <c r="H500" i="41"/>
  <c r="I500" i="41" s="1"/>
  <c r="G501" i="41"/>
  <c r="H501" i="41"/>
  <c r="G502" i="41"/>
  <c r="H502" i="41"/>
  <c r="G503" i="41"/>
  <c r="H503" i="41"/>
  <c r="G504" i="41"/>
  <c r="H504" i="41"/>
  <c r="I504" i="41" s="1"/>
  <c r="G505" i="41"/>
  <c r="H505" i="41"/>
  <c r="I505" i="41" s="1"/>
  <c r="G506" i="41"/>
  <c r="H506" i="41"/>
  <c r="G507" i="41"/>
  <c r="H507" i="41"/>
  <c r="G508" i="41"/>
  <c r="H508" i="41"/>
  <c r="G509" i="41"/>
  <c r="H509" i="41"/>
  <c r="I509" i="41" s="1"/>
  <c r="G510" i="41"/>
  <c r="H510" i="41"/>
  <c r="G511" i="41"/>
  <c r="H511" i="41"/>
  <c r="G512" i="41"/>
  <c r="H512" i="41"/>
  <c r="G513" i="41"/>
  <c r="H513" i="41"/>
  <c r="G514" i="41"/>
  <c r="H514" i="41"/>
  <c r="G515" i="41"/>
  <c r="H515" i="41"/>
  <c r="G516" i="41"/>
  <c r="H516" i="41"/>
  <c r="G517" i="41"/>
  <c r="H517" i="41"/>
  <c r="G518" i="41"/>
  <c r="H518" i="41"/>
  <c r="G519" i="41"/>
  <c r="H519" i="41"/>
  <c r="G520" i="41"/>
  <c r="H520" i="41"/>
  <c r="G521" i="41"/>
  <c r="H521" i="41"/>
  <c r="G522" i="41"/>
  <c r="H522" i="41"/>
  <c r="G523" i="41"/>
  <c r="H523" i="41"/>
  <c r="G524" i="41"/>
  <c r="H524" i="41"/>
  <c r="G525" i="41"/>
  <c r="H525" i="41"/>
  <c r="G526" i="41"/>
  <c r="H526" i="41"/>
  <c r="G527" i="41"/>
  <c r="H527" i="41"/>
  <c r="G528" i="41"/>
  <c r="H528" i="41"/>
  <c r="G529" i="41"/>
  <c r="H529" i="41"/>
  <c r="G530" i="41"/>
  <c r="H530" i="41"/>
  <c r="G531" i="41"/>
  <c r="I531" i="41" s="1"/>
  <c r="H531" i="41"/>
  <c r="G532" i="41"/>
  <c r="H532" i="41"/>
  <c r="G533" i="41"/>
  <c r="I533" i="41" s="1"/>
  <c r="H533" i="41"/>
  <c r="G534" i="41"/>
  <c r="H534" i="41"/>
  <c r="G535" i="41"/>
  <c r="H535" i="41"/>
  <c r="G536" i="41"/>
  <c r="H536" i="41"/>
  <c r="G537" i="41"/>
  <c r="H537" i="41"/>
  <c r="G538" i="41"/>
  <c r="H538" i="41"/>
  <c r="G539" i="41"/>
  <c r="I539" i="41" s="1"/>
  <c r="H539" i="41"/>
  <c r="G540" i="41"/>
  <c r="H540" i="41"/>
  <c r="G541" i="41"/>
  <c r="H541" i="41"/>
  <c r="I541" i="41"/>
  <c r="G542" i="41"/>
  <c r="H542" i="41"/>
  <c r="G543" i="41"/>
  <c r="H543" i="41"/>
  <c r="G544" i="41"/>
  <c r="H544" i="41"/>
  <c r="I544" i="41" s="1"/>
  <c r="G545" i="41"/>
  <c r="H545" i="41"/>
  <c r="G546" i="41"/>
  <c r="H546" i="41"/>
  <c r="G547" i="41"/>
  <c r="H547" i="41"/>
  <c r="G548" i="41"/>
  <c r="H548" i="41"/>
  <c r="G549" i="41"/>
  <c r="H549" i="41"/>
  <c r="G550" i="41"/>
  <c r="H550" i="41"/>
  <c r="I550" i="41" s="1"/>
  <c r="G551" i="41"/>
  <c r="H551" i="41"/>
  <c r="G552" i="41"/>
  <c r="H552" i="41"/>
  <c r="I552" i="41" s="1"/>
  <c r="G553" i="41"/>
  <c r="H553" i="41"/>
  <c r="I553" i="41" s="1"/>
  <c r="G554" i="41"/>
  <c r="H554" i="41"/>
  <c r="G555" i="41"/>
  <c r="H555" i="41"/>
  <c r="I555" i="41" s="1"/>
  <c r="G556" i="41"/>
  <c r="H556" i="41"/>
  <c r="G557" i="41"/>
  <c r="H557" i="41"/>
  <c r="G558" i="41"/>
  <c r="H558" i="41"/>
  <c r="G559" i="41"/>
  <c r="H559" i="41"/>
  <c r="G560" i="41"/>
  <c r="H560" i="41"/>
  <c r="G561" i="41"/>
  <c r="H561" i="41"/>
  <c r="G562" i="41"/>
  <c r="H562" i="41"/>
  <c r="G563" i="41"/>
  <c r="H563" i="41"/>
  <c r="I563" i="41" s="1"/>
  <c r="G564" i="41"/>
  <c r="H564" i="41"/>
  <c r="G565" i="41"/>
  <c r="H565" i="41"/>
  <c r="G566" i="41"/>
  <c r="H566" i="41"/>
  <c r="G567" i="41"/>
  <c r="H567" i="41"/>
  <c r="G568" i="41"/>
  <c r="H568" i="41"/>
  <c r="G569" i="41"/>
  <c r="H569" i="41"/>
  <c r="G570" i="41"/>
  <c r="H570" i="41"/>
  <c r="G571" i="41"/>
  <c r="H571" i="41"/>
  <c r="G572" i="41"/>
  <c r="H572" i="41"/>
  <c r="G573" i="41"/>
  <c r="H573" i="41"/>
  <c r="G574" i="41"/>
  <c r="H574" i="41"/>
  <c r="G575" i="41"/>
  <c r="H575" i="41"/>
  <c r="G576" i="41"/>
  <c r="H576" i="41"/>
  <c r="G577" i="41"/>
  <c r="I577" i="41" s="1"/>
  <c r="H577" i="41"/>
  <c r="G578" i="41"/>
  <c r="H578" i="41"/>
  <c r="G579" i="41"/>
  <c r="H579" i="41"/>
  <c r="G580" i="41"/>
  <c r="H580" i="41"/>
  <c r="G581" i="41"/>
  <c r="H581" i="41"/>
  <c r="I581" i="41"/>
  <c r="G582" i="41"/>
  <c r="H582" i="41"/>
  <c r="I582" i="41" s="1"/>
  <c r="G583" i="41"/>
  <c r="H583" i="41"/>
  <c r="G584" i="41"/>
  <c r="H584" i="41"/>
  <c r="G585" i="41"/>
  <c r="H585" i="41"/>
  <c r="G586" i="41"/>
  <c r="H586" i="41"/>
  <c r="I586" i="41" s="1"/>
  <c r="G587" i="41"/>
  <c r="H587" i="41"/>
  <c r="I587" i="41" s="1"/>
  <c r="G588" i="41"/>
  <c r="H588" i="41"/>
  <c r="G589" i="41"/>
  <c r="H589" i="41"/>
  <c r="I589" i="41" s="1"/>
  <c r="G590" i="41"/>
  <c r="H590" i="41"/>
  <c r="G591" i="41"/>
  <c r="H591" i="41"/>
  <c r="G592" i="41"/>
  <c r="H592" i="41"/>
  <c r="G593" i="41"/>
  <c r="H593" i="41"/>
  <c r="G594" i="41"/>
  <c r="H594" i="41"/>
  <c r="G595" i="41"/>
  <c r="H595" i="41"/>
  <c r="G596" i="41"/>
  <c r="H596" i="41"/>
  <c r="G597" i="41"/>
  <c r="H597" i="41"/>
  <c r="I597" i="41" s="1"/>
  <c r="G598" i="41"/>
  <c r="H598" i="41"/>
  <c r="G599" i="41"/>
  <c r="H599" i="41"/>
  <c r="G600" i="41"/>
  <c r="H600" i="41"/>
  <c r="G601" i="41"/>
  <c r="H601" i="41"/>
  <c r="G602" i="41"/>
  <c r="H602" i="41"/>
  <c r="G603" i="41"/>
  <c r="H603" i="41"/>
  <c r="G604" i="41"/>
  <c r="H604" i="41"/>
  <c r="G605" i="41"/>
  <c r="H605" i="41"/>
  <c r="G606" i="41"/>
  <c r="H606" i="41"/>
  <c r="G607" i="41"/>
  <c r="H607" i="41"/>
  <c r="G608" i="41"/>
  <c r="H608" i="41"/>
  <c r="G609" i="41"/>
  <c r="H609" i="41"/>
  <c r="G610" i="41"/>
  <c r="H610" i="41"/>
  <c r="G611" i="41"/>
  <c r="H611" i="41"/>
  <c r="G612" i="41"/>
  <c r="H612" i="41"/>
  <c r="G613" i="41"/>
  <c r="H613" i="41"/>
  <c r="G614" i="41"/>
  <c r="H614" i="41"/>
  <c r="G615" i="41"/>
  <c r="H615" i="41"/>
  <c r="G616" i="41"/>
  <c r="H616" i="41"/>
  <c r="G617" i="41"/>
  <c r="H617" i="41"/>
  <c r="G618" i="41"/>
  <c r="H618" i="41"/>
  <c r="G619" i="41"/>
  <c r="H619" i="41"/>
  <c r="G620" i="41"/>
  <c r="H620" i="41"/>
  <c r="G621" i="41"/>
  <c r="I621" i="41" s="1"/>
  <c r="H621" i="41"/>
  <c r="G622" i="41"/>
  <c r="H622" i="41"/>
  <c r="G623" i="41"/>
  <c r="H623" i="41"/>
  <c r="G624" i="41"/>
  <c r="H624" i="41"/>
  <c r="G625" i="41"/>
  <c r="H625" i="41"/>
  <c r="G626" i="41"/>
  <c r="H626" i="41"/>
  <c r="G627" i="41"/>
  <c r="H627" i="41"/>
  <c r="G628" i="41"/>
  <c r="H628" i="41"/>
  <c r="G629" i="41"/>
  <c r="H629" i="41"/>
  <c r="I629" i="41"/>
  <c r="G630" i="41"/>
  <c r="H630" i="41"/>
  <c r="I630" i="41" s="1"/>
  <c r="G631" i="41"/>
  <c r="H631" i="41"/>
  <c r="I631" i="41" s="1"/>
  <c r="G632" i="41"/>
  <c r="H632" i="41"/>
  <c r="I632" i="41" s="1"/>
  <c r="G633" i="41"/>
  <c r="H633" i="41"/>
  <c r="I633" i="41" s="1"/>
  <c r="G634" i="41"/>
  <c r="H634" i="41"/>
  <c r="I634" i="41" s="1"/>
  <c r="G635" i="41"/>
  <c r="H635" i="41"/>
  <c r="I635" i="41" s="1"/>
  <c r="G636" i="41"/>
  <c r="H636" i="41"/>
  <c r="I636" i="41" s="1"/>
  <c r="G637" i="41"/>
  <c r="H637" i="41"/>
  <c r="G638" i="41"/>
  <c r="H638" i="41"/>
  <c r="G639" i="41"/>
  <c r="H639" i="41"/>
  <c r="G640" i="41"/>
  <c r="H640" i="41"/>
  <c r="G641" i="41"/>
  <c r="H641" i="41"/>
  <c r="G642" i="41"/>
  <c r="H642" i="41"/>
  <c r="I642" i="41" s="1"/>
  <c r="G643" i="41"/>
  <c r="H643" i="41"/>
  <c r="I643" i="41" s="1"/>
  <c r="G644" i="41"/>
  <c r="H644" i="41"/>
  <c r="I644" i="41" s="1"/>
  <c r="G645" i="41"/>
  <c r="H645" i="41"/>
  <c r="I645" i="41" s="1"/>
  <c r="G646" i="41"/>
  <c r="H646" i="41"/>
  <c r="G647" i="41"/>
  <c r="H647" i="41"/>
  <c r="G648" i="41"/>
  <c r="H648" i="41"/>
  <c r="G649" i="41"/>
  <c r="H649" i="41"/>
  <c r="G650" i="41"/>
  <c r="H650" i="41"/>
  <c r="G651" i="41"/>
  <c r="H651" i="41"/>
  <c r="G652" i="41"/>
  <c r="H652" i="41"/>
  <c r="G653" i="41"/>
  <c r="H653" i="41"/>
  <c r="G654" i="41"/>
  <c r="H654" i="41"/>
  <c r="G655" i="41"/>
  <c r="H655" i="41"/>
  <c r="G656" i="41"/>
  <c r="H656" i="41"/>
  <c r="G657" i="41"/>
  <c r="H657" i="41"/>
  <c r="G658" i="41"/>
  <c r="H658" i="41"/>
  <c r="G659" i="41"/>
  <c r="H659" i="41"/>
  <c r="G660" i="41"/>
  <c r="H660" i="41"/>
  <c r="G661" i="41"/>
  <c r="H661" i="41"/>
  <c r="G662" i="41"/>
  <c r="H662" i="41"/>
  <c r="G663" i="41"/>
  <c r="H663" i="41"/>
  <c r="G664" i="41"/>
  <c r="H664" i="41"/>
  <c r="G665" i="41"/>
  <c r="H665" i="41"/>
  <c r="G666" i="41"/>
  <c r="H666" i="41"/>
  <c r="G667" i="41"/>
  <c r="H667" i="41"/>
  <c r="G668" i="41"/>
  <c r="H668" i="41"/>
  <c r="G669" i="41"/>
  <c r="H669" i="41"/>
  <c r="G670" i="41"/>
  <c r="H670" i="41"/>
  <c r="G671" i="41"/>
  <c r="H671" i="41"/>
  <c r="G672" i="41"/>
  <c r="H672" i="41"/>
  <c r="G673" i="41"/>
  <c r="H673" i="41"/>
  <c r="G674" i="41"/>
  <c r="H674" i="41"/>
  <c r="G675" i="41"/>
  <c r="H675" i="41"/>
  <c r="G676" i="41"/>
  <c r="H676" i="41"/>
  <c r="G677" i="41"/>
  <c r="H677" i="41"/>
  <c r="G678" i="41"/>
  <c r="H678" i="41"/>
  <c r="G679" i="41"/>
  <c r="H679" i="41"/>
  <c r="G680" i="41"/>
  <c r="H680" i="41"/>
  <c r="G681" i="41"/>
  <c r="H681" i="41"/>
  <c r="G682" i="41"/>
  <c r="H682" i="41"/>
  <c r="G683" i="41"/>
  <c r="H683" i="41"/>
  <c r="G684" i="41"/>
  <c r="H684" i="41"/>
  <c r="G685" i="41"/>
  <c r="H685" i="41"/>
  <c r="G686" i="41"/>
  <c r="H686" i="41"/>
  <c r="G687" i="41"/>
  <c r="H687" i="41"/>
  <c r="G688" i="41"/>
  <c r="H688" i="41"/>
  <c r="G689" i="41"/>
  <c r="H689" i="41"/>
  <c r="G690" i="41"/>
  <c r="H690" i="41"/>
  <c r="I690" i="41" s="1"/>
  <c r="G691" i="41"/>
  <c r="H691" i="41"/>
  <c r="G692" i="41"/>
  <c r="H692" i="41"/>
  <c r="I692" i="41" s="1"/>
  <c r="G693" i="41"/>
  <c r="H693" i="41"/>
  <c r="G694" i="41"/>
  <c r="H694" i="41"/>
  <c r="I694" i="41" s="1"/>
  <c r="G695" i="41"/>
  <c r="H695" i="41"/>
  <c r="G696" i="41"/>
  <c r="H696" i="41"/>
  <c r="I696" i="41" s="1"/>
  <c r="G697" i="41"/>
  <c r="H697" i="41"/>
  <c r="G698" i="41"/>
  <c r="H698" i="41"/>
  <c r="I698" i="41" s="1"/>
  <c r="G699" i="41"/>
  <c r="H699" i="41"/>
  <c r="G700" i="41"/>
  <c r="H700" i="41"/>
  <c r="I700" i="41" s="1"/>
  <c r="G701" i="41"/>
  <c r="H701" i="41"/>
  <c r="G702" i="41"/>
  <c r="H702" i="41"/>
  <c r="I702" i="41" s="1"/>
  <c r="G703" i="41"/>
  <c r="H703" i="41"/>
  <c r="G704" i="41"/>
  <c r="H704" i="41"/>
  <c r="I704" i="41" s="1"/>
  <c r="G705" i="41"/>
  <c r="H705" i="41"/>
  <c r="G706" i="41"/>
  <c r="H706" i="41"/>
  <c r="I706" i="41" s="1"/>
  <c r="G707" i="41"/>
  <c r="H707" i="41"/>
  <c r="G708" i="41"/>
  <c r="H708" i="41"/>
  <c r="I708" i="41" s="1"/>
  <c r="G709" i="41"/>
  <c r="H709" i="41"/>
  <c r="G710" i="41"/>
  <c r="H710" i="41"/>
  <c r="I710" i="41" s="1"/>
  <c r="G711" i="41"/>
  <c r="H711" i="41"/>
  <c r="G712" i="41"/>
  <c r="H712" i="41"/>
  <c r="I712" i="41" s="1"/>
  <c r="G713" i="41"/>
  <c r="H713" i="41"/>
  <c r="G714" i="41"/>
  <c r="H714" i="41"/>
  <c r="I714" i="41" s="1"/>
  <c r="G715" i="41"/>
  <c r="H715" i="41"/>
  <c r="G716" i="41"/>
  <c r="H716" i="41"/>
  <c r="I716" i="41" s="1"/>
  <c r="G717" i="41"/>
  <c r="H717" i="41"/>
  <c r="G718" i="41"/>
  <c r="H718" i="41"/>
  <c r="I718" i="41" s="1"/>
  <c r="G719" i="41"/>
  <c r="H719" i="41"/>
  <c r="G720" i="41"/>
  <c r="H720" i="41"/>
  <c r="I720" i="41" s="1"/>
  <c r="G721" i="41"/>
  <c r="H721" i="41"/>
  <c r="G722" i="41"/>
  <c r="H722" i="41"/>
  <c r="I722" i="41" s="1"/>
  <c r="G723" i="41"/>
  <c r="H723" i="41"/>
  <c r="G724" i="41"/>
  <c r="H724" i="41"/>
  <c r="I724" i="41" s="1"/>
  <c r="G725" i="41"/>
  <c r="H725" i="41"/>
  <c r="G726" i="41"/>
  <c r="H726" i="41"/>
  <c r="I726" i="41" s="1"/>
  <c r="G727" i="41"/>
  <c r="H727" i="41"/>
  <c r="G728" i="41"/>
  <c r="H728" i="41"/>
  <c r="I728" i="41" s="1"/>
  <c r="G729" i="41"/>
  <c r="H729" i="41"/>
  <c r="G730" i="41"/>
  <c r="H730" i="41"/>
  <c r="I730" i="41" s="1"/>
  <c r="G731" i="41"/>
  <c r="H731" i="41"/>
  <c r="G732" i="41"/>
  <c r="H732" i="41"/>
  <c r="I732" i="41" s="1"/>
  <c r="G733" i="41"/>
  <c r="H733" i="41"/>
  <c r="G734" i="41"/>
  <c r="H734" i="41"/>
  <c r="I734" i="41" s="1"/>
  <c r="G735" i="41"/>
  <c r="H735" i="41"/>
  <c r="G736" i="41"/>
  <c r="H736" i="41"/>
  <c r="I736" i="41" s="1"/>
  <c r="G737" i="41"/>
  <c r="H737" i="41"/>
  <c r="G738" i="41"/>
  <c r="H738" i="41"/>
  <c r="I738" i="41" s="1"/>
  <c r="G739" i="41"/>
  <c r="H739" i="41"/>
  <c r="G740" i="41"/>
  <c r="H740" i="41"/>
  <c r="I740" i="41" s="1"/>
  <c r="G741" i="41"/>
  <c r="H741" i="41"/>
  <c r="G742" i="41"/>
  <c r="H742" i="41"/>
  <c r="I742" i="41" s="1"/>
  <c r="G743" i="41"/>
  <c r="H743" i="41"/>
  <c r="G744" i="41"/>
  <c r="H744" i="41"/>
  <c r="I744" i="41" s="1"/>
  <c r="G745" i="41"/>
  <c r="H745" i="41"/>
  <c r="G746" i="41"/>
  <c r="H746" i="41"/>
  <c r="I746" i="41" s="1"/>
  <c r="G747" i="41"/>
  <c r="H747" i="41"/>
  <c r="G748" i="41"/>
  <c r="H748" i="41"/>
  <c r="I748" i="41" s="1"/>
  <c r="G749" i="41"/>
  <c r="H749" i="41"/>
  <c r="G750" i="41"/>
  <c r="H750" i="41"/>
  <c r="I750" i="41" s="1"/>
  <c r="G751" i="41"/>
  <c r="H751" i="41"/>
  <c r="G752" i="41"/>
  <c r="H752" i="41"/>
  <c r="I752" i="41" s="1"/>
  <c r="G753" i="41"/>
  <c r="H753" i="41"/>
  <c r="G754" i="41"/>
  <c r="H754" i="41"/>
  <c r="G755" i="41"/>
  <c r="H755" i="41"/>
  <c r="G756" i="41"/>
  <c r="H756" i="41"/>
  <c r="G757" i="41"/>
  <c r="H757" i="41"/>
  <c r="G758" i="41"/>
  <c r="H758" i="41"/>
  <c r="G759" i="41"/>
  <c r="H759" i="41"/>
  <c r="G760" i="41"/>
  <c r="H760" i="41"/>
  <c r="G761" i="41"/>
  <c r="H761" i="41"/>
  <c r="G762" i="41"/>
  <c r="H762" i="41"/>
  <c r="G763" i="41"/>
  <c r="H763" i="41"/>
  <c r="G764" i="41"/>
  <c r="H764" i="41"/>
  <c r="G765" i="41"/>
  <c r="H765" i="41"/>
  <c r="G766" i="41"/>
  <c r="H766" i="41"/>
  <c r="G767" i="41"/>
  <c r="H767" i="41"/>
  <c r="G768" i="41"/>
  <c r="H768" i="41"/>
  <c r="G769" i="41"/>
  <c r="H769" i="41"/>
  <c r="G770" i="41"/>
  <c r="H770" i="41"/>
  <c r="G771" i="41"/>
  <c r="H771" i="41"/>
  <c r="G772" i="41"/>
  <c r="H772" i="41"/>
  <c r="G773" i="41"/>
  <c r="H773" i="41"/>
  <c r="G774" i="41"/>
  <c r="H774" i="41"/>
  <c r="G775" i="41"/>
  <c r="H775" i="41"/>
  <c r="G776" i="41"/>
  <c r="H776" i="41"/>
  <c r="G777" i="41"/>
  <c r="H777" i="41"/>
  <c r="G778" i="41"/>
  <c r="H778" i="41"/>
  <c r="G779" i="41"/>
  <c r="H779" i="41"/>
  <c r="G780" i="41"/>
  <c r="H780" i="41"/>
  <c r="G781" i="41"/>
  <c r="H781" i="41"/>
  <c r="G782" i="41"/>
  <c r="H782" i="41"/>
  <c r="G783" i="41"/>
  <c r="H783" i="41"/>
  <c r="G784" i="41"/>
  <c r="H784" i="41"/>
  <c r="G785" i="41"/>
  <c r="H785" i="41"/>
  <c r="G786" i="41"/>
  <c r="H786" i="41"/>
  <c r="G787" i="41"/>
  <c r="H787" i="41"/>
  <c r="G788" i="41"/>
  <c r="H788" i="41"/>
  <c r="G789" i="41"/>
  <c r="H789" i="41"/>
  <c r="G790" i="41"/>
  <c r="H790" i="41"/>
  <c r="G791" i="41"/>
  <c r="H791" i="41"/>
  <c r="G792" i="41"/>
  <c r="H792" i="41"/>
  <c r="G793" i="41"/>
  <c r="H793" i="41"/>
  <c r="G794" i="41"/>
  <c r="H794" i="41"/>
  <c r="G795" i="41"/>
  <c r="H795" i="41"/>
  <c r="G796" i="41"/>
  <c r="H796" i="41"/>
  <c r="G797" i="41"/>
  <c r="H797" i="41"/>
  <c r="I797" i="41" s="1"/>
  <c r="G798" i="41"/>
  <c r="H798" i="41"/>
  <c r="G799" i="41"/>
  <c r="H799" i="41"/>
  <c r="G800" i="41"/>
  <c r="H800" i="41"/>
  <c r="G801" i="41"/>
  <c r="H801" i="41"/>
  <c r="G802" i="41"/>
  <c r="H802" i="41"/>
  <c r="G803" i="41"/>
  <c r="H803" i="41"/>
  <c r="G804" i="41"/>
  <c r="H804" i="41"/>
  <c r="G805" i="41"/>
  <c r="H805" i="41"/>
  <c r="G806" i="41"/>
  <c r="H806" i="41"/>
  <c r="G807" i="41"/>
  <c r="H807" i="41"/>
  <c r="G808" i="41"/>
  <c r="H808" i="41"/>
  <c r="G809" i="41"/>
  <c r="H809" i="41"/>
  <c r="G810" i="41"/>
  <c r="H810" i="41"/>
  <c r="G811" i="41"/>
  <c r="H811" i="41"/>
  <c r="G812" i="41"/>
  <c r="H812" i="41"/>
  <c r="G813" i="41"/>
  <c r="H813" i="41"/>
  <c r="G814" i="41"/>
  <c r="H814" i="41"/>
  <c r="G815" i="41"/>
  <c r="H815" i="41"/>
  <c r="G816" i="41"/>
  <c r="H816" i="41"/>
  <c r="G817" i="41"/>
  <c r="H817" i="41"/>
  <c r="I817" i="41"/>
  <c r="G818" i="41"/>
  <c r="H818" i="41"/>
  <c r="I818" i="41" s="1"/>
  <c r="G819" i="41"/>
  <c r="H819" i="41"/>
  <c r="I819" i="41" s="1"/>
  <c r="G820" i="41"/>
  <c r="H820" i="41"/>
  <c r="I820" i="41" s="1"/>
  <c r="G821" i="41"/>
  <c r="H821" i="41"/>
  <c r="G822" i="41"/>
  <c r="H822" i="41"/>
  <c r="I822" i="41" s="1"/>
  <c r="G823" i="41"/>
  <c r="H823" i="41"/>
  <c r="G824" i="41"/>
  <c r="H824" i="41"/>
  <c r="I824" i="41" s="1"/>
  <c r="G825" i="41"/>
  <c r="H825" i="41"/>
  <c r="G826" i="41"/>
  <c r="H826" i="41"/>
  <c r="I826" i="41" s="1"/>
  <c r="G827" i="41"/>
  <c r="H827" i="41"/>
  <c r="I827" i="41" s="1"/>
  <c r="G828" i="41"/>
  <c r="H828" i="41"/>
  <c r="G829" i="41"/>
  <c r="H829" i="41"/>
  <c r="I829" i="41" s="1"/>
  <c r="G830" i="41"/>
  <c r="H830" i="41"/>
  <c r="G831" i="41"/>
  <c r="H831" i="41"/>
  <c r="G832" i="41"/>
  <c r="H832" i="41"/>
  <c r="G833" i="41"/>
  <c r="H833" i="41"/>
  <c r="G834" i="41"/>
  <c r="H834" i="41"/>
  <c r="G835" i="41"/>
  <c r="H835" i="41"/>
  <c r="G836" i="41"/>
  <c r="H836" i="41"/>
  <c r="G837" i="41"/>
  <c r="H837" i="41"/>
  <c r="G838" i="41"/>
  <c r="H838" i="41"/>
  <c r="G839" i="41"/>
  <c r="H839" i="41"/>
  <c r="G840" i="41"/>
  <c r="H840" i="41"/>
  <c r="G841" i="41"/>
  <c r="H841" i="41"/>
  <c r="G842" i="41"/>
  <c r="H842" i="41"/>
  <c r="G843" i="41"/>
  <c r="H843" i="41"/>
  <c r="G844" i="41"/>
  <c r="I844" i="41" s="1"/>
  <c r="H844" i="41"/>
  <c r="G845" i="41"/>
  <c r="H845" i="41"/>
  <c r="I845" i="41"/>
  <c r="G846" i="41"/>
  <c r="H846" i="41"/>
  <c r="I846" i="41" s="1"/>
  <c r="G847" i="41"/>
  <c r="H847" i="41"/>
  <c r="G848" i="41"/>
  <c r="H848" i="41"/>
  <c r="G849" i="41"/>
  <c r="H849" i="41"/>
  <c r="G850" i="41"/>
  <c r="H850" i="41"/>
  <c r="I850" i="41" s="1"/>
  <c r="G851" i="41"/>
  <c r="H851" i="41"/>
  <c r="G852" i="41"/>
  <c r="H852" i="41"/>
  <c r="G853" i="41"/>
  <c r="H853" i="41"/>
  <c r="G854" i="41"/>
  <c r="H854" i="41"/>
  <c r="I854" i="41" s="1"/>
  <c r="G855" i="41"/>
  <c r="H855" i="41"/>
  <c r="G856" i="41"/>
  <c r="H856" i="41"/>
  <c r="G857" i="41"/>
  <c r="H857" i="41"/>
  <c r="I857" i="41" s="1"/>
  <c r="G858" i="41"/>
  <c r="H858" i="41"/>
  <c r="G859" i="41"/>
  <c r="H859" i="41"/>
  <c r="G860" i="41"/>
  <c r="H860" i="41"/>
  <c r="G861" i="41"/>
  <c r="H861" i="41"/>
  <c r="I861" i="41" s="1"/>
  <c r="G862" i="41"/>
  <c r="H862" i="41"/>
  <c r="G863" i="41"/>
  <c r="H863" i="41"/>
  <c r="G864" i="41"/>
  <c r="H864" i="41"/>
  <c r="G865" i="41"/>
  <c r="H865" i="41"/>
  <c r="G866" i="41"/>
  <c r="H866" i="41"/>
  <c r="G867" i="41"/>
  <c r="H867" i="41"/>
  <c r="G868" i="41"/>
  <c r="H868" i="41"/>
  <c r="G869" i="41"/>
  <c r="H869" i="41"/>
  <c r="G870" i="41"/>
  <c r="H870" i="41"/>
  <c r="G871" i="41"/>
  <c r="H871" i="41"/>
  <c r="G872" i="41"/>
  <c r="H872" i="41"/>
  <c r="G873" i="41"/>
  <c r="H873" i="41"/>
  <c r="G874" i="41"/>
  <c r="H874" i="41"/>
  <c r="G875" i="41"/>
  <c r="H875" i="41"/>
  <c r="G876" i="41"/>
  <c r="I876" i="41" s="1"/>
  <c r="H876" i="41"/>
  <c r="G877" i="41"/>
  <c r="H877" i="41"/>
  <c r="I877" i="41"/>
  <c r="G878" i="41"/>
  <c r="H878" i="41"/>
  <c r="I878" i="41" s="1"/>
  <c r="G879" i="41"/>
  <c r="H879" i="41"/>
  <c r="G880" i="41"/>
  <c r="H880" i="41"/>
  <c r="G881" i="41"/>
  <c r="H881" i="41"/>
  <c r="I881" i="41" s="1"/>
  <c r="G882" i="41"/>
  <c r="H882" i="41"/>
  <c r="I882" i="41" s="1"/>
  <c r="G883" i="41"/>
  <c r="H883" i="41"/>
  <c r="G884" i="41"/>
  <c r="H884" i="41"/>
  <c r="G885" i="41"/>
  <c r="H885" i="41"/>
  <c r="I885" i="41" s="1"/>
  <c r="G886" i="41"/>
  <c r="H886" i="41"/>
  <c r="I886" i="41" s="1"/>
  <c r="G887" i="41"/>
  <c r="H887" i="41"/>
  <c r="G888" i="41"/>
  <c r="H888" i="41"/>
  <c r="G889" i="41"/>
  <c r="H889" i="41"/>
  <c r="G890" i="41"/>
  <c r="H890" i="41"/>
  <c r="I890" i="41" s="1"/>
  <c r="G891" i="41"/>
  <c r="H891" i="41"/>
  <c r="G892" i="41"/>
  <c r="H892" i="41"/>
  <c r="G893" i="41"/>
  <c r="H893" i="41"/>
  <c r="G894" i="41"/>
  <c r="H894" i="41"/>
  <c r="G895" i="41"/>
  <c r="H895" i="41"/>
  <c r="G896" i="41"/>
  <c r="H896" i="41"/>
  <c r="G897" i="41"/>
  <c r="H897" i="41"/>
  <c r="G898" i="41"/>
  <c r="H898" i="41"/>
  <c r="G899" i="41"/>
  <c r="H899" i="41"/>
  <c r="G900" i="41"/>
  <c r="H900" i="41"/>
  <c r="G901" i="41"/>
  <c r="H901" i="41"/>
  <c r="G902" i="41"/>
  <c r="H902" i="41"/>
  <c r="G903" i="41"/>
  <c r="H903" i="41"/>
  <c r="G904" i="41"/>
  <c r="H904" i="41"/>
  <c r="G905" i="41"/>
  <c r="H905" i="41"/>
  <c r="G906" i="41"/>
  <c r="H906" i="41"/>
  <c r="G907" i="41"/>
  <c r="H907" i="41"/>
  <c r="G908" i="41"/>
  <c r="H908" i="41"/>
  <c r="G909" i="41"/>
  <c r="H909" i="41"/>
  <c r="G910" i="41"/>
  <c r="H910" i="41"/>
  <c r="G911" i="41"/>
  <c r="H911" i="41"/>
  <c r="G912" i="41"/>
  <c r="H912" i="41"/>
  <c r="G913" i="41"/>
  <c r="H913" i="41"/>
  <c r="G914" i="41"/>
  <c r="H914" i="41"/>
  <c r="G915" i="41"/>
  <c r="H915" i="41"/>
  <c r="G916" i="41"/>
  <c r="H916" i="41"/>
  <c r="G917" i="41"/>
  <c r="H917" i="41"/>
  <c r="G918" i="41"/>
  <c r="H918" i="41"/>
  <c r="G919" i="41"/>
  <c r="H919" i="41"/>
  <c r="G920" i="41"/>
  <c r="H920" i="41"/>
  <c r="G921" i="41"/>
  <c r="H921" i="41"/>
  <c r="G922" i="41"/>
  <c r="H922" i="41"/>
  <c r="G923" i="41"/>
  <c r="H923" i="41"/>
  <c r="G924" i="41"/>
  <c r="H924" i="41"/>
  <c r="G925" i="41"/>
  <c r="H925" i="41"/>
  <c r="G926" i="41"/>
  <c r="H926" i="41"/>
  <c r="G927" i="41"/>
  <c r="H927" i="41"/>
  <c r="G928" i="41"/>
  <c r="H928" i="41"/>
  <c r="G929" i="41"/>
  <c r="H929" i="41"/>
  <c r="G930" i="41"/>
  <c r="H930" i="41"/>
  <c r="G931" i="41"/>
  <c r="H931" i="41"/>
  <c r="G932" i="41"/>
  <c r="H932" i="41"/>
  <c r="G933" i="41"/>
  <c r="H933" i="41"/>
  <c r="G934" i="41"/>
  <c r="H934" i="41"/>
  <c r="G935" i="41"/>
  <c r="H935" i="41"/>
  <c r="G936" i="41"/>
  <c r="H936" i="41"/>
  <c r="G937" i="41"/>
  <c r="H937" i="41"/>
  <c r="G938" i="41"/>
  <c r="H938" i="41"/>
  <c r="G939" i="41"/>
  <c r="H939" i="41"/>
  <c r="G940" i="41"/>
  <c r="H940" i="41"/>
  <c r="G941" i="41"/>
  <c r="H941" i="41"/>
  <c r="G942" i="41"/>
  <c r="H942" i="41"/>
  <c r="G943" i="41"/>
  <c r="H943" i="41"/>
  <c r="G944" i="41"/>
  <c r="H944" i="41"/>
  <c r="G945" i="41"/>
  <c r="H945" i="41"/>
  <c r="G946" i="41"/>
  <c r="H946" i="41"/>
  <c r="G947" i="41"/>
  <c r="H947" i="41"/>
  <c r="G948" i="41"/>
  <c r="H948" i="41"/>
  <c r="G949" i="41"/>
  <c r="H949" i="41"/>
  <c r="G950" i="41"/>
  <c r="H950" i="41"/>
  <c r="G951" i="41"/>
  <c r="H951" i="41"/>
  <c r="G952" i="41"/>
  <c r="H952" i="41"/>
  <c r="G953" i="41"/>
  <c r="H953" i="41"/>
  <c r="G954" i="41"/>
  <c r="H954" i="41"/>
  <c r="G955" i="41"/>
  <c r="H955" i="41"/>
  <c r="G956" i="41"/>
  <c r="H956" i="41"/>
  <c r="G957" i="41"/>
  <c r="H957" i="41"/>
  <c r="G958" i="41"/>
  <c r="H958" i="41"/>
  <c r="G959" i="41"/>
  <c r="H959" i="41"/>
  <c r="G960" i="41"/>
  <c r="H960" i="41"/>
  <c r="G961" i="41"/>
  <c r="H961" i="41"/>
  <c r="G962" i="41"/>
  <c r="H962" i="41"/>
  <c r="G963" i="41"/>
  <c r="H963" i="41"/>
  <c r="G964" i="41"/>
  <c r="H964" i="41"/>
  <c r="G965" i="41"/>
  <c r="H965" i="41"/>
  <c r="G966" i="41"/>
  <c r="H966" i="41"/>
  <c r="G967" i="41"/>
  <c r="H967" i="41"/>
  <c r="G968" i="41"/>
  <c r="H968" i="41"/>
  <c r="G969" i="41"/>
  <c r="H969" i="41"/>
  <c r="G970" i="41"/>
  <c r="H970" i="41"/>
  <c r="G971" i="41"/>
  <c r="H971" i="41"/>
  <c r="G972" i="41"/>
  <c r="H972" i="41"/>
  <c r="G973" i="41"/>
  <c r="H973" i="41"/>
  <c r="G974" i="41"/>
  <c r="H974" i="41"/>
  <c r="G975" i="41"/>
  <c r="H975" i="41"/>
  <c r="G976" i="41"/>
  <c r="H976" i="41"/>
  <c r="G977" i="41"/>
  <c r="H977" i="41"/>
  <c r="G978" i="41"/>
  <c r="H978" i="41"/>
  <c r="G979" i="41"/>
  <c r="H979" i="41"/>
  <c r="G980" i="41"/>
  <c r="H980" i="41"/>
  <c r="G981" i="41"/>
  <c r="H981" i="41"/>
  <c r="G982" i="41"/>
  <c r="H982" i="41"/>
  <c r="G983" i="41"/>
  <c r="H983" i="41"/>
  <c r="G984" i="41"/>
  <c r="H984" i="41"/>
  <c r="G985" i="41"/>
  <c r="H985" i="41"/>
  <c r="G986" i="41"/>
  <c r="H986" i="41"/>
  <c r="G987" i="41"/>
  <c r="H987" i="41"/>
  <c r="G988" i="41"/>
  <c r="H988" i="41"/>
  <c r="G989" i="41"/>
  <c r="H989" i="41"/>
  <c r="G990" i="41"/>
  <c r="H990" i="41"/>
  <c r="G991" i="41"/>
  <c r="H991" i="41"/>
  <c r="G992" i="41"/>
  <c r="H992" i="41"/>
  <c r="G993" i="41"/>
  <c r="H993" i="41"/>
  <c r="G994" i="41"/>
  <c r="H994" i="41"/>
  <c r="G995" i="41"/>
  <c r="H995" i="41"/>
  <c r="G996" i="41"/>
  <c r="H996" i="41"/>
  <c r="G997" i="41"/>
  <c r="H997" i="41"/>
  <c r="G998" i="41"/>
  <c r="H998" i="41"/>
  <c r="G999" i="41"/>
  <c r="H999" i="41"/>
  <c r="G1000" i="41"/>
  <c r="H1000" i="41"/>
  <c r="G1001" i="41"/>
  <c r="H1001" i="41"/>
  <c r="G1002" i="41"/>
  <c r="H1002" i="41"/>
  <c r="G1003" i="41"/>
  <c r="H1003" i="41"/>
  <c r="G1004" i="41"/>
  <c r="H1004" i="41"/>
  <c r="G1005" i="41"/>
  <c r="H1005" i="41"/>
  <c r="G1006" i="41"/>
  <c r="H1006" i="41"/>
  <c r="G1007" i="41"/>
  <c r="H1007" i="41"/>
  <c r="G1008" i="41"/>
  <c r="H1008" i="41"/>
  <c r="G1009" i="41"/>
  <c r="H1009" i="41"/>
  <c r="G1010" i="41"/>
  <c r="H1010" i="41"/>
  <c r="G1011" i="41"/>
  <c r="H1011" i="41"/>
  <c r="G1012" i="41"/>
  <c r="H1012" i="41"/>
  <c r="G1013" i="41"/>
  <c r="H1013" i="41"/>
  <c r="G1014" i="41"/>
  <c r="H1014" i="41"/>
  <c r="G1015" i="41"/>
  <c r="H1015" i="41"/>
  <c r="G1016" i="41"/>
  <c r="H1016" i="41"/>
  <c r="G1017" i="41"/>
  <c r="H1017" i="41"/>
  <c r="G1018" i="41"/>
  <c r="H1018" i="41"/>
  <c r="G1019" i="41"/>
  <c r="H1019" i="41"/>
  <c r="G1020" i="41"/>
  <c r="H1020" i="41"/>
  <c r="G1021" i="41"/>
  <c r="H1021" i="41"/>
  <c r="G1022" i="41"/>
  <c r="H1022" i="41"/>
  <c r="G1023" i="41"/>
  <c r="H1023" i="41"/>
  <c r="G1024" i="41"/>
  <c r="H1024" i="41"/>
  <c r="G1025" i="41"/>
  <c r="H1025" i="41"/>
  <c r="G1026" i="41"/>
  <c r="H1026" i="41"/>
  <c r="G1027" i="41"/>
  <c r="H1027" i="41"/>
  <c r="G1028" i="41"/>
  <c r="H1028" i="41"/>
  <c r="G1029" i="41"/>
  <c r="H1029" i="41"/>
  <c r="G1030" i="41"/>
  <c r="H1030" i="41"/>
  <c r="G1031" i="41"/>
  <c r="H1031" i="41"/>
  <c r="G1032" i="41"/>
  <c r="H1032" i="41"/>
  <c r="G1033" i="41"/>
  <c r="H1033" i="41"/>
  <c r="G1034" i="41"/>
  <c r="H1034" i="41"/>
  <c r="G1035" i="41"/>
  <c r="H1035" i="41"/>
  <c r="G1036" i="41"/>
  <c r="H1036" i="41"/>
  <c r="G1037" i="41"/>
  <c r="H1037" i="41"/>
  <c r="G1038" i="41"/>
  <c r="H1038" i="41"/>
  <c r="G1039" i="41"/>
  <c r="H1039" i="41"/>
  <c r="G1040" i="41"/>
  <c r="H1040" i="41"/>
  <c r="G1041" i="41"/>
  <c r="H1041" i="41"/>
  <c r="G1042" i="41"/>
  <c r="H1042" i="41"/>
  <c r="G1043" i="41"/>
  <c r="H1043" i="41"/>
  <c r="G1044" i="41"/>
  <c r="H1044" i="41"/>
  <c r="G1045" i="41"/>
  <c r="H1045" i="41"/>
  <c r="G1046" i="41"/>
  <c r="H1046" i="41"/>
  <c r="G1047" i="41"/>
  <c r="H1047" i="41"/>
  <c r="G1048" i="41"/>
  <c r="H1048" i="41"/>
  <c r="G1049" i="41"/>
  <c r="H1049" i="41"/>
  <c r="G1050" i="41"/>
  <c r="H1050" i="41"/>
  <c r="G1051" i="41"/>
  <c r="H1051" i="41"/>
  <c r="G1052" i="41"/>
  <c r="H1052" i="41"/>
  <c r="G1053" i="41"/>
  <c r="H1053" i="41"/>
  <c r="G1054" i="41"/>
  <c r="H1054" i="41"/>
  <c r="G1055" i="41"/>
  <c r="H1055" i="41"/>
  <c r="G1056" i="41"/>
  <c r="H1056" i="41"/>
  <c r="G1057" i="41"/>
  <c r="H1057" i="41"/>
  <c r="G1058" i="41"/>
  <c r="H1058" i="41"/>
  <c r="G1059" i="41"/>
  <c r="H1059" i="41"/>
  <c r="G1060" i="41"/>
  <c r="H1060" i="41"/>
  <c r="G1061" i="41"/>
  <c r="H1061" i="41"/>
  <c r="G1062" i="41"/>
  <c r="H1062" i="41"/>
  <c r="G1063" i="41"/>
  <c r="H1063" i="41"/>
  <c r="G1064" i="41"/>
  <c r="H1064" i="41"/>
  <c r="G1065" i="41"/>
  <c r="H1065" i="41"/>
  <c r="G1066" i="41"/>
  <c r="H1066" i="41"/>
  <c r="G1067" i="41"/>
  <c r="H1067" i="41"/>
  <c r="G1068" i="41"/>
  <c r="H1068" i="41"/>
  <c r="G1069" i="41"/>
  <c r="H1069" i="41"/>
  <c r="G1070" i="41"/>
  <c r="H1070" i="41"/>
  <c r="G1071" i="41"/>
  <c r="H1071" i="41"/>
  <c r="G1072" i="41"/>
  <c r="H1072" i="41"/>
  <c r="G1073" i="41"/>
  <c r="H1073" i="41"/>
  <c r="G1074" i="41"/>
  <c r="H1074" i="41"/>
  <c r="G1075" i="41"/>
  <c r="H1075" i="41"/>
  <c r="G1076" i="41"/>
  <c r="H1076" i="41"/>
  <c r="G1077" i="41"/>
  <c r="H1077" i="41"/>
  <c r="G1078" i="41"/>
  <c r="H1078" i="41"/>
  <c r="G1079" i="41"/>
  <c r="H1079" i="41"/>
  <c r="G1080" i="41"/>
  <c r="H1080" i="41"/>
  <c r="G1081" i="41"/>
  <c r="H1081" i="41"/>
  <c r="G1082" i="41"/>
  <c r="H1082" i="41"/>
  <c r="G1083" i="41"/>
  <c r="H1083" i="41"/>
  <c r="G1084" i="41"/>
  <c r="H1084" i="41"/>
  <c r="G1085" i="41"/>
  <c r="H1085" i="41"/>
  <c r="G1086" i="41"/>
  <c r="H1086" i="41"/>
  <c r="G1087" i="41"/>
  <c r="H1087" i="41"/>
  <c r="G1088" i="41"/>
  <c r="H1088" i="41"/>
  <c r="G1089" i="41"/>
  <c r="H1089" i="41"/>
  <c r="G1090" i="41"/>
  <c r="H1090" i="41"/>
  <c r="G1091" i="41"/>
  <c r="H1091" i="41"/>
  <c r="G1092" i="41"/>
  <c r="H1092" i="41"/>
  <c r="G1093" i="41"/>
  <c r="H1093" i="41"/>
  <c r="G1094" i="41"/>
  <c r="H1094" i="41"/>
  <c r="G1095" i="41"/>
  <c r="H1095" i="41"/>
  <c r="G1096" i="41"/>
  <c r="H1096" i="41"/>
  <c r="G1097" i="41"/>
  <c r="H1097" i="41"/>
  <c r="G1098" i="41"/>
  <c r="H1098" i="41"/>
  <c r="G1099" i="41"/>
  <c r="H1099" i="41"/>
  <c r="G1100" i="41"/>
  <c r="H1100" i="41"/>
  <c r="G1101" i="41"/>
  <c r="H1101" i="41"/>
  <c r="G1102" i="41"/>
  <c r="H1102" i="41"/>
  <c r="G1103" i="41"/>
  <c r="H1103" i="41"/>
  <c r="G1104" i="41"/>
  <c r="H1104" i="41"/>
  <c r="G1105" i="41"/>
  <c r="H1105" i="41"/>
  <c r="G1106" i="41"/>
  <c r="H1106" i="41"/>
  <c r="G1107" i="41"/>
  <c r="H1107" i="41"/>
  <c r="G1108" i="41"/>
  <c r="H1108" i="41"/>
  <c r="G1109" i="41"/>
  <c r="H1109" i="41"/>
  <c r="G1110" i="41"/>
  <c r="H1110" i="41"/>
  <c r="G1111" i="41"/>
  <c r="H1111" i="41"/>
  <c r="G1112" i="41"/>
  <c r="H1112" i="41"/>
  <c r="G1113" i="41"/>
  <c r="H1113" i="41"/>
  <c r="G1114" i="41"/>
  <c r="H1114" i="41"/>
  <c r="G1115" i="41"/>
  <c r="H1115" i="41"/>
  <c r="G1116" i="41"/>
  <c r="H1116" i="41"/>
  <c r="G1117" i="41"/>
  <c r="H1117" i="41"/>
  <c r="G1118" i="41"/>
  <c r="H1118" i="41"/>
  <c r="G1119" i="41"/>
  <c r="H1119" i="41"/>
  <c r="G1120" i="41"/>
  <c r="H1120" i="41"/>
  <c r="G1121" i="41"/>
  <c r="H1121" i="41"/>
  <c r="G1122" i="41"/>
  <c r="H1122" i="41"/>
  <c r="G1123" i="41"/>
  <c r="H1123" i="41"/>
  <c r="G1124" i="41"/>
  <c r="H1124" i="41"/>
  <c r="G1125" i="41"/>
  <c r="H1125" i="41"/>
  <c r="G1126" i="41"/>
  <c r="H1126" i="41"/>
  <c r="G1127" i="41"/>
  <c r="H1127" i="41"/>
  <c r="G1128" i="41"/>
  <c r="H1128" i="41"/>
  <c r="G1129" i="41"/>
  <c r="H1129" i="41"/>
  <c r="G1130" i="41"/>
  <c r="H1130" i="41"/>
  <c r="G1131" i="41"/>
  <c r="H1131" i="41"/>
  <c r="G1132" i="41"/>
  <c r="H1132" i="41"/>
  <c r="G1133" i="41"/>
  <c r="H1133" i="41"/>
  <c r="G1134" i="41"/>
  <c r="H1134" i="41"/>
  <c r="G1135" i="41"/>
  <c r="H1135" i="41"/>
  <c r="G1136" i="41"/>
  <c r="H1136" i="41"/>
  <c r="G1137" i="41"/>
  <c r="H1137" i="41"/>
  <c r="G1138" i="41"/>
  <c r="H1138" i="41"/>
  <c r="G1139" i="41"/>
  <c r="H1139" i="41"/>
  <c r="G1140" i="41"/>
  <c r="H1140" i="41"/>
  <c r="G1141" i="41"/>
  <c r="H1141" i="41"/>
  <c r="G1142" i="41"/>
  <c r="H1142" i="41"/>
  <c r="G1143" i="41"/>
  <c r="H1143" i="41"/>
  <c r="G1144" i="41"/>
  <c r="H1144" i="41"/>
  <c r="G1145" i="41"/>
  <c r="H1145" i="41"/>
  <c r="G1146" i="41"/>
  <c r="H1146" i="41"/>
  <c r="G1147" i="41"/>
  <c r="H1147" i="41"/>
  <c r="G1148" i="41"/>
  <c r="H1148" i="41"/>
  <c r="G1149" i="41"/>
  <c r="H1149" i="41"/>
  <c r="G1150" i="41"/>
  <c r="H1150" i="41"/>
  <c r="G1151" i="41"/>
  <c r="H1151" i="41"/>
  <c r="G1152" i="41"/>
  <c r="H1152" i="41"/>
  <c r="G1153" i="41"/>
  <c r="H1153" i="41"/>
  <c r="G1154" i="41"/>
  <c r="H1154" i="41"/>
  <c r="G1155" i="41"/>
  <c r="H1155" i="41"/>
  <c r="G1156" i="41"/>
  <c r="H1156" i="41"/>
  <c r="G1157" i="41"/>
  <c r="H1157" i="41"/>
  <c r="G1158" i="41"/>
  <c r="H1158" i="41"/>
  <c r="G1159" i="41"/>
  <c r="H1159" i="41"/>
  <c r="G1160" i="41"/>
  <c r="H1160" i="41"/>
  <c r="G1161" i="41"/>
  <c r="H1161" i="41"/>
  <c r="G1162" i="41"/>
  <c r="H1162" i="41"/>
  <c r="G1163" i="41"/>
  <c r="H1163" i="41"/>
  <c r="G1164" i="41"/>
  <c r="H1164" i="41"/>
  <c r="G1165" i="41"/>
  <c r="H1165" i="41"/>
  <c r="G1166" i="41"/>
  <c r="H1166" i="41"/>
  <c r="G1167" i="41"/>
  <c r="H1167" i="41"/>
  <c r="G1168" i="41"/>
  <c r="H1168" i="41"/>
  <c r="G1169" i="41"/>
  <c r="H1169" i="41"/>
  <c r="G1170" i="41"/>
  <c r="H1170" i="41"/>
  <c r="G1171" i="41"/>
  <c r="H1171" i="41"/>
  <c r="G1172" i="41"/>
  <c r="H1172" i="41"/>
  <c r="G1173" i="41"/>
  <c r="H1173" i="41"/>
  <c r="G1174" i="41"/>
  <c r="H1174" i="41"/>
  <c r="G1175" i="41"/>
  <c r="H1175" i="41"/>
  <c r="G1176" i="41"/>
  <c r="H1176" i="41"/>
  <c r="G1177" i="41"/>
  <c r="H1177" i="41"/>
  <c r="G1178" i="41"/>
  <c r="H1178" i="41"/>
  <c r="G1179" i="41"/>
  <c r="H1179" i="41"/>
  <c r="G1180" i="41"/>
  <c r="H1180" i="41"/>
  <c r="G1181" i="41"/>
  <c r="H1181" i="41"/>
  <c r="G1182" i="41"/>
  <c r="H1182" i="41"/>
  <c r="G1183" i="41"/>
  <c r="H1183" i="41"/>
  <c r="G1184" i="41"/>
  <c r="H1184" i="41"/>
  <c r="G1185" i="41"/>
  <c r="H1185" i="41"/>
  <c r="G1186" i="41"/>
  <c r="H1186" i="41"/>
  <c r="G1187" i="41"/>
  <c r="H1187" i="41"/>
  <c r="G1188" i="41"/>
  <c r="H1188" i="41"/>
  <c r="G1189" i="41"/>
  <c r="H1189" i="41"/>
  <c r="G1190" i="41"/>
  <c r="H1190" i="41"/>
  <c r="G1191" i="41"/>
  <c r="H1191" i="41"/>
  <c r="G1192" i="41"/>
  <c r="H1192" i="41"/>
  <c r="G1193" i="41"/>
  <c r="H1193" i="41"/>
  <c r="G1194" i="41"/>
  <c r="H1194" i="41"/>
  <c r="G1195" i="41"/>
  <c r="H1195" i="41"/>
  <c r="G1196" i="41"/>
  <c r="H1196" i="41"/>
  <c r="G1197" i="41"/>
  <c r="H1197" i="41"/>
  <c r="G1198" i="41"/>
  <c r="H1198" i="41"/>
  <c r="G1199" i="41"/>
  <c r="H1199" i="41"/>
  <c r="G1200" i="41"/>
  <c r="H1200" i="41"/>
  <c r="G1201" i="41"/>
  <c r="H1201" i="41"/>
  <c r="G1202" i="41"/>
  <c r="H1202" i="41"/>
  <c r="G1203" i="41"/>
  <c r="H1203" i="41"/>
  <c r="G1204" i="41"/>
  <c r="H1204" i="41"/>
  <c r="G1205" i="41"/>
  <c r="I1205" i="41" s="1"/>
  <c r="H1205" i="41"/>
  <c r="G1206" i="41"/>
  <c r="H1206" i="41"/>
  <c r="G1207" i="41"/>
  <c r="H1207" i="41"/>
  <c r="I1207" i="41"/>
  <c r="G1208" i="41"/>
  <c r="H1208" i="41"/>
  <c r="G1209" i="41"/>
  <c r="H1209" i="41"/>
  <c r="G1210" i="41"/>
  <c r="H1210" i="41"/>
  <c r="G1211" i="41"/>
  <c r="H1211" i="41"/>
  <c r="I1211" i="41" s="1"/>
  <c r="G1212" i="41"/>
  <c r="H1212" i="41"/>
  <c r="G1213" i="41"/>
  <c r="H1213" i="41"/>
  <c r="G1214" i="41"/>
  <c r="H1214" i="41"/>
  <c r="G1215" i="41"/>
  <c r="H1215" i="41"/>
  <c r="G1216" i="41"/>
  <c r="H1216" i="41"/>
  <c r="I1216" i="41" s="1"/>
  <c r="G1217" i="41"/>
  <c r="H1217" i="41"/>
  <c r="G1218" i="41"/>
  <c r="H1218" i="41"/>
  <c r="I1218" i="41" s="1"/>
  <c r="G1219" i="41"/>
  <c r="H1219" i="41"/>
  <c r="G1220" i="41"/>
  <c r="H1220" i="41"/>
  <c r="G1221" i="41"/>
  <c r="H1221" i="41"/>
  <c r="G1222" i="41"/>
  <c r="H1222" i="41"/>
  <c r="G1223" i="41"/>
  <c r="H1223" i="41"/>
  <c r="I1223" i="41" s="1"/>
  <c r="G1224" i="41"/>
  <c r="H1224" i="41"/>
  <c r="G1225" i="41"/>
  <c r="H1225" i="41"/>
  <c r="G1226" i="41"/>
  <c r="H1226" i="41"/>
  <c r="G1227" i="41"/>
  <c r="H1227" i="41"/>
  <c r="G1228" i="41"/>
  <c r="H1228" i="41"/>
  <c r="G1229" i="41"/>
  <c r="H1229" i="41"/>
  <c r="G1230" i="41"/>
  <c r="H1230" i="41"/>
  <c r="G1231" i="41"/>
  <c r="H1231" i="41"/>
  <c r="G1232" i="41"/>
  <c r="H1232" i="41"/>
  <c r="G1233" i="41"/>
  <c r="H1233" i="41"/>
  <c r="G1234" i="41"/>
  <c r="H1234" i="41"/>
  <c r="G1235" i="41"/>
  <c r="H1235" i="41"/>
  <c r="G1236" i="41"/>
  <c r="H1236" i="41"/>
  <c r="G1237" i="41"/>
  <c r="H1237" i="41"/>
  <c r="G1238" i="41"/>
  <c r="H1238" i="41"/>
  <c r="G1239" i="41"/>
  <c r="H1239" i="41"/>
  <c r="G1240" i="41"/>
  <c r="H1240" i="41"/>
  <c r="G1241" i="41"/>
  <c r="H1241" i="41"/>
  <c r="G1242" i="41"/>
  <c r="H1242" i="41"/>
  <c r="G1243" i="41"/>
  <c r="H1243" i="41"/>
  <c r="I1243" i="41" s="1"/>
  <c r="G1244" i="41"/>
  <c r="H1244" i="41"/>
  <c r="G1245" i="41"/>
  <c r="H1245" i="41"/>
  <c r="G1246" i="41"/>
  <c r="H1246" i="41"/>
  <c r="G1247" i="41"/>
  <c r="H1247" i="41"/>
  <c r="G1248" i="41"/>
  <c r="H1248" i="41"/>
  <c r="G1249" i="41"/>
  <c r="H1249" i="41"/>
  <c r="G1250" i="41"/>
  <c r="H1250" i="41"/>
  <c r="G1251" i="41"/>
  <c r="H1251" i="41"/>
  <c r="G1252" i="41"/>
  <c r="H1252" i="41"/>
  <c r="G1253" i="41"/>
  <c r="H1253" i="41"/>
  <c r="G1254" i="41"/>
  <c r="H1254" i="41"/>
  <c r="G1255" i="41"/>
  <c r="H1255" i="41"/>
  <c r="G1256" i="41"/>
  <c r="H1256" i="41"/>
  <c r="G1257" i="41"/>
  <c r="H1257" i="41"/>
  <c r="G1258" i="41"/>
  <c r="H1258" i="41"/>
  <c r="G1259" i="41"/>
  <c r="H1259" i="41"/>
  <c r="G1260" i="41"/>
  <c r="H1260" i="41"/>
  <c r="G1261" i="41"/>
  <c r="H1261" i="41"/>
  <c r="G1262" i="41"/>
  <c r="H1262" i="41"/>
  <c r="G1263" i="41"/>
  <c r="I1263" i="41" s="1"/>
  <c r="H1263" i="41"/>
  <c r="G1264" i="41"/>
  <c r="H1264" i="41"/>
  <c r="G1265" i="41"/>
  <c r="I1265" i="41" s="1"/>
  <c r="H1265" i="41"/>
  <c r="G1266" i="41"/>
  <c r="H1266" i="41"/>
  <c r="G1267" i="41"/>
  <c r="H1267" i="41"/>
  <c r="I1267" i="41"/>
  <c r="G1268" i="41"/>
  <c r="H1268" i="41"/>
  <c r="G1269" i="41"/>
  <c r="H1269" i="41"/>
  <c r="I1269" i="41" s="1"/>
  <c r="G1270" i="41"/>
  <c r="H1270" i="41"/>
  <c r="G1271" i="41"/>
  <c r="H1271" i="41"/>
  <c r="G1272" i="41"/>
  <c r="H1272" i="41"/>
  <c r="I1272" i="41" s="1"/>
  <c r="G1273" i="41"/>
  <c r="H1273" i="41"/>
  <c r="G1274" i="41"/>
  <c r="H1274" i="41"/>
  <c r="G1275" i="41"/>
  <c r="H1275" i="41"/>
  <c r="I1275" i="41" s="1"/>
  <c r="G1276" i="41"/>
  <c r="H1276" i="41"/>
  <c r="G1277" i="41"/>
  <c r="H1277" i="41"/>
  <c r="G1278" i="41"/>
  <c r="H1278" i="41"/>
  <c r="G1279" i="41"/>
  <c r="H1279" i="41"/>
  <c r="G1280" i="41"/>
  <c r="H1280" i="41"/>
  <c r="G1281" i="41"/>
  <c r="H1281" i="41"/>
  <c r="G1282" i="41"/>
  <c r="H1282" i="41"/>
  <c r="G1283" i="41"/>
  <c r="H1283" i="41"/>
  <c r="I1283" i="41" s="1"/>
  <c r="G1284" i="41"/>
  <c r="H1284" i="41"/>
  <c r="G1285" i="41"/>
  <c r="H1285" i="41"/>
  <c r="G1286" i="41"/>
  <c r="H1286" i="41"/>
  <c r="G1287" i="41"/>
  <c r="H1287" i="41"/>
  <c r="G1288" i="41"/>
  <c r="H1288" i="41"/>
  <c r="G1289" i="41"/>
  <c r="H1289" i="41"/>
  <c r="G1290" i="41"/>
  <c r="H1290" i="41"/>
  <c r="G1291" i="41"/>
  <c r="H1291" i="41"/>
  <c r="G1292" i="41"/>
  <c r="I1292" i="41" s="1"/>
  <c r="H1292" i="41"/>
  <c r="G1293" i="41"/>
  <c r="H1293" i="41"/>
  <c r="G1294" i="41"/>
  <c r="H1294" i="41"/>
  <c r="G1295" i="41"/>
  <c r="I1295" i="41" s="1"/>
  <c r="H1295" i="41"/>
  <c r="G1296" i="41"/>
  <c r="H1296" i="41"/>
  <c r="G1297" i="41"/>
  <c r="I1297" i="41" s="1"/>
  <c r="H1297" i="41"/>
  <c r="G1298" i="41"/>
  <c r="H1298" i="41"/>
  <c r="G1299" i="41"/>
  <c r="H1299" i="41"/>
  <c r="I1299" i="41"/>
  <c r="G1300" i="41"/>
  <c r="H1300" i="41"/>
  <c r="G1301" i="41"/>
  <c r="H1301" i="41"/>
  <c r="I1301" i="41" s="1"/>
  <c r="G1302" i="41"/>
  <c r="H1302" i="41"/>
  <c r="G1303" i="41"/>
  <c r="H1303" i="41"/>
  <c r="G1304" i="41"/>
  <c r="H1304" i="41"/>
  <c r="G1305" i="41"/>
  <c r="H1305" i="41"/>
  <c r="G1306" i="41"/>
  <c r="H1306" i="41"/>
  <c r="G1307" i="41"/>
  <c r="H1307" i="41"/>
  <c r="I1307" i="41" s="1"/>
  <c r="G1308" i="41"/>
  <c r="H1308" i="41"/>
  <c r="G1309" i="41"/>
  <c r="H1309" i="41"/>
  <c r="G1310" i="41"/>
  <c r="H1310" i="41"/>
  <c r="G1311" i="41"/>
  <c r="H1311" i="41"/>
  <c r="G1312" i="41"/>
  <c r="H1312" i="41"/>
  <c r="G1313" i="41"/>
  <c r="H1313" i="41"/>
  <c r="G1314" i="41"/>
  <c r="H1314" i="41"/>
  <c r="G1315" i="41"/>
  <c r="H1315" i="41"/>
  <c r="I1315" i="41" s="1"/>
  <c r="G1316" i="41"/>
  <c r="H1316" i="41"/>
  <c r="G1317" i="41"/>
  <c r="H1317" i="41"/>
  <c r="G1318" i="41"/>
  <c r="H1318" i="41"/>
  <c r="G1319" i="41"/>
  <c r="H1319" i="41"/>
  <c r="G1320" i="41"/>
  <c r="H1320" i="41"/>
  <c r="G1321" i="41"/>
  <c r="H1321" i="41"/>
  <c r="G1322" i="41"/>
  <c r="H1322" i="41"/>
  <c r="G1323" i="41"/>
  <c r="H1323" i="41"/>
  <c r="G1324" i="41"/>
  <c r="H1324" i="41"/>
  <c r="G1325" i="41"/>
  <c r="H1325" i="41"/>
  <c r="G1326" i="41"/>
  <c r="H1326" i="41"/>
  <c r="G1327" i="41"/>
  <c r="I1327" i="41" s="1"/>
  <c r="H1327" i="41"/>
  <c r="G1328" i="41"/>
  <c r="H1328" i="41"/>
  <c r="G1329" i="41"/>
  <c r="I1329" i="41" s="1"/>
  <c r="H1329" i="41"/>
  <c r="G1330" i="41"/>
  <c r="H1330" i="41"/>
  <c r="G1331" i="41"/>
  <c r="I1331" i="41" s="1"/>
  <c r="H1331" i="41"/>
  <c r="G1332" i="41"/>
  <c r="H1332" i="41"/>
  <c r="G1333" i="41"/>
  <c r="H1333" i="41"/>
  <c r="I1333" i="41" s="1"/>
  <c r="G1334" i="41"/>
  <c r="H1334" i="41"/>
  <c r="G1335" i="41"/>
  <c r="H1335" i="41"/>
  <c r="G1336" i="41"/>
  <c r="H1336" i="41"/>
  <c r="I1336" i="41" s="1"/>
  <c r="G1337" i="41"/>
  <c r="H1337" i="41"/>
  <c r="G1338" i="41"/>
  <c r="H1338" i="41"/>
  <c r="G1339" i="41"/>
  <c r="H1339" i="41"/>
  <c r="I1339" i="41" s="1"/>
  <c r="G1340" i="41"/>
  <c r="H1340" i="41"/>
  <c r="G1341" i="41"/>
  <c r="H1341" i="41"/>
  <c r="G1342" i="41"/>
  <c r="H1342" i="41"/>
  <c r="G1343" i="41"/>
  <c r="H1343" i="41"/>
  <c r="G1344" i="41"/>
  <c r="H1344" i="41"/>
  <c r="G1345" i="41"/>
  <c r="H1345" i="41"/>
  <c r="G1346" i="41"/>
  <c r="H1346" i="41"/>
  <c r="G1347" i="41"/>
  <c r="H1347" i="41"/>
  <c r="I1347" i="41" s="1"/>
  <c r="G1348" i="41"/>
  <c r="H1348" i="41"/>
  <c r="G1349" i="41"/>
  <c r="H1349" i="41"/>
  <c r="G1350" i="41"/>
  <c r="H1350" i="41"/>
  <c r="G1351" i="41"/>
  <c r="H1351" i="41"/>
  <c r="G1352" i="41"/>
  <c r="H1352" i="41"/>
  <c r="G1353" i="41"/>
  <c r="H1353" i="41"/>
  <c r="G1354" i="41"/>
  <c r="H1354" i="41"/>
  <c r="G1355" i="41"/>
  <c r="H1355" i="41"/>
  <c r="G1356" i="41"/>
  <c r="H1356" i="41"/>
  <c r="G1357" i="41"/>
  <c r="H1357" i="41"/>
  <c r="G1358" i="41"/>
  <c r="H1358" i="41"/>
  <c r="G1359" i="41"/>
  <c r="I1359" i="41" s="1"/>
  <c r="H1359" i="41"/>
  <c r="G1360" i="41"/>
  <c r="H1360" i="41"/>
  <c r="G1361" i="41"/>
  <c r="I1361" i="41" s="1"/>
  <c r="H1361" i="41"/>
  <c r="G1362" i="41"/>
  <c r="H1362" i="41"/>
  <c r="G1363" i="41"/>
  <c r="I1363" i="41" s="1"/>
  <c r="H1363" i="41"/>
  <c r="G1364" i="41"/>
  <c r="H1364" i="41"/>
  <c r="G1365" i="41"/>
  <c r="H1365" i="41"/>
  <c r="I1365" i="41" s="1"/>
  <c r="G1366" i="41"/>
  <c r="H1366" i="41"/>
  <c r="G1367" i="41"/>
  <c r="H1367" i="41"/>
  <c r="G1368" i="41"/>
  <c r="H1368" i="41"/>
  <c r="I1368" i="41" s="1"/>
  <c r="G1369" i="41"/>
  <c r="H1369" i="41"/>
  <c r="G1370" i="41"/>
  <c r="H1370" i="41"/>
  <c r="G1371" i="41"/>
  <c r="H1371" i="41"/>
  <c r="I1371" i="41" s="1"/>
  <c r="G1372" i="41"/>
  <c r="H1372" i="41"/>
  <c r="G1373" i="41"/>
  <c r="H1373" i="41"/>
  <c r="G1374" i="41"/>
  <c r="H1374" i="41"/>
  <c r="G1375" i="41"/>
  <c r="H1375" i="41"/>
  <c r="G1376" i="41"/>
  <c r="H1376" i="41"/>
  <c r="G1377" i="41"/>
  <c r="H1377" i="41"/>
  <c r="G1378" i="41"/>
  <c r="H1378" i="41"/>
  <c r="G1379" i="41"/>
  <c r="H1379" i="41"/>
  <c r="I1379" i="41" s="1"/>
  <c r="G1380" i="41"/>
  <c r="H1380" i="41"/>
  <c r="G1381" i="41"/>
  <c r="H1381" i="41"/>
  <c r="G1382" i="41"/>
  <c r="H1382" i="41"/>
  <c r="G1383" i="41"/>
  <c r="H1383" i="41"/>
  <c r="G1384" i="41"/>
  <c r="H1384" i="41"/>
  <c r="G1385" i="41"/>
  <c r="H1385" i="41"/>
  <c r="G1386" i="41"/>
  <c r="H1386" i="41"/>
  <c r="G1387" i="41"/>
  <c r="H1387" i="41"/>
  <c r="G1388" i="41"/>
  <c r="I1388" i="41" s="1"/>
  <c r="H1388" i="41"/>
  <c r="G1389" i="41"/>
  <c r="H1389" i="41"/>
  <c r="G1390" i="41"/>
  <c r="H1390" i="41"/>
  <c r="G1391" i="41"/>
  <c r="I1391" i="41" s="1"/>
  <c r="H1391" i="41"/>
  <c r="G1392" i="41"/>
  <c r="H1392" i="41"/>
  <c r="G1393" i="41"/>
  <c r="I1393" i="41" s="1"/>
  <c r="H1393" i="41"/>
  <c r="G1394" i="41"/>
  <c r="H1394" i="41"/>
  <c r="G1395" i="41"/>
  <c r="I1395" i="41" s="1"/>
  <c r="H1395" i="41"/>
  <c r="G1396" i="41"/>
  <c r="H1396" i="41"/>
  <c r="G1397" i="41"/>
  <c r="H1397" i="41"/>
  <c r="I1397" i="41" s="1"/>
  <c r="G1398" i="41"/>
  <c r="H1398" i="41"/>
  <c r="G1399" i="41"/>
  <c r="H1399" i="41"/>
  <c r="G1400" i="41"/>
  <c r="H1400" i="41"/>
  <c r="I1400" i="41" s="1"/>
  <c r="G1401" i="41"/>
  <c r="H1401" i="41"/>
  <c r="G1402" i="41"/>
  <c r="H1402" i="41"/>
  <c r="I1402" i="41" s="1"/>
  <c r="G1403" i="41"/>
  <c r="H1403" i="41"/>
  <c r="I1403" i="41" s="1"/>
  <c r="G1404" i="41"/>
  <c r="H1404" i="41"/>
  <c r="G1405" i="41"/>
  <c r="H1405" i="41"/>
  <c r="I1405" i="41" s="1"/>
  <c r="G1406" i="41"/>
  <c r="H1406" i="41"/>
  <c r="G1407" i="41"/>
  <c r="H1407" i="41"/>
  <c r="G1408" i="41"/>
  <c r="H1408" i="41"/>
  <c r="G1409" i="41"/>
  <c r="H1409" i="41"/>
  <c r="G1410" i="41"/>
  <c r="H1410" i="41"/>
  <c r="G1411" i="41"/>
  <c r="H1411" i="41"/>
  <c r="G1412" i="41"/>
  <c r="H1412" i="41"/>
  <c r="G1413" i="41"/>
  <c r="H1413" i="41"/>
  <c r="G1414" i="41"/>
  <c r="H1414" i="41"/>
  <c r="G1415" i="41"/>
  <c r="I1415" i="41" s="1"/>
  <c r="H1415" i="41"/>
  <c r="G1416" i="41"/>
  <c r="H1416" i="41"/>
  <c r="G1417" i="41"/>
  <c r="H1417" i="41"/>
  <c r="I1417" i="41" s="1"/>
  <c r="G1418" i="41"/>
  <c r="H1418" i="41"/>
  <c r="G1419" i="41"/>
  <c r="H1419" i="41"/>
  <c r="G1420" i="41"/>
  <c r="H1420" i="41"/>
  <c r="I1420" i="41" s="1"/>
  <c r="G1421" i="41"/>
  <c r="H1421" i="41"/>
  <c r="G1422" i="41"/>
  <c r="H1422" i="41"/>
  <c r="I1422" i="41" s="1"/>
  <c r="G1423" i="41"/>
  <c r="H1423" i="41"/>
  <c r="G1424" i="41"/>
  <c r="H1424" i="41"/>
  <c r="I1424" i="41" s="1"/>
  <c r="G1425" i="41"/>
  <c r="H1425" i="41"/>
  <c r="G1426" i="41"/>
  <c r="H1426" i="41"/>
  <c r="I1426" i="41" s="1"/>
  <c r="G1427" i="41"/>
  <c r="H1427" i="41"/>
  <c r="G1428" i="41"/>
  <c r="H1428" i="41"/>
  <c r="I1428" i="41" s="1"/>
  <c r="G1429" i="41"/>
  <c r="H1429" i="41"/>
  <c r="G1430" i="41"/>
  <c r="H1430" i="41"/>
  <c r="I1430" i="41" s="1"/>
  <c r="G1431" i="41"/>
  <c r="H1431" i="41"/>
  <c r="I1431" i="41" s="1"/>
  <c r="G1432" i="41"/>
  <c r="H1432" i="41"/>
  <c r="G1433" i="41"/>
  <c r="H1433" i="41"/>
  <c r="G1434" i="41"/>
  <c r="H1434" i="41"/>
  <c r="G1435" i="41"/>
  <c r="H1435" i="41"/>
  <c r="G1436" i="41"/>
  <c r="H1436" i="41"/>
  <c r="G1437" i="41"/>
  <c r="H1437" i="41"/>
  <c r="G1438" i="41"/>
  <c r="H1438" i="41"/>
  <c r="G1439" i="41"/>
  <c r="H1439" i="41"/>
  <c r="G1440" i="41"/>
  <c r="H1440" i="41"/>
  <c r="G1441" i="41"/>
  <c r="H1441" i="41"/>
  <c r="G1442" i="41"/>
  <c r="H1442" i="41"/>
  <c r="G1443" i="41"/>
  <c r="H1443" i="41"/>
  <c r="G1444" i="41"/>
  <c r="H1444" i="41"/>
  <c r="G1445" i="41"/>
  <c r="H1445" i="41"/>
  <c r="G1446" i="41"/>
  <c r="H1446" i="41"/>
  <c r="G1447" i="41"/>
  <c r="H1447" i="41"/>
  <c r="G1448" i="41"/>
  <c r="H1448" i="41"/>
  <c r="G1449" i="41"/>
  <c r="H1449" i="41"/>
  <c r="I1449" i="41" s="1"/>
  <c r="G1450" i="41"/>
  <c r="H1450" i="41"/>
  <c r="G1451" i="41"/>
  <c r="H1451" i="41"/>
  <c r="G1452" i="41"/>
  <c r="H1452" i="41"/>
  <c r="G1453" i="41"/>
  <c r="H1453" i="41"/>
  <c r="G1454" i="41"/>
  <c r="H1454" i="41"/>
  <c r="G1455" i="41"/>
  <c r="H1455" i="41"/>
  <c r="G1456" i="41"/>
  <c r="H1456" i="41"/>
  <c r="G1457" i="41"/>
  <c r="H1457" i="41"/>
  <c r="G1458" i="41"/>
  <c r="H1458" i="41"/>
  <c r="G1459" i="41"/>
  <c r="H1459" i="41"/>
  <c r="G1460" i="41"/>
  <c r="H1460" i="41"/>
  <c r="G1461" i="41"/>
  <c r="H1461" i="41"/>
  <c r="G1462" i="41"/>
  <c r="H1462" i="41"/>
  <c r="G1463" i="41"/>
  <c r="H1463" i="41"/>
  <c r="G1464" i="41"/>
  <c r="H1464" i="41"/>
  <c r="G1465" i="41"/>
  <c r="H1465" i="41"/>
  <c r="G1466" i="41"/>
  <c r="H1466" i="41"/>
  <c r="G1467" i="41"/>
  <c r="H1467" i="41"/>
  <c r="G1468" i="41"/>
  <c r="H1468" i="41"/>
  <c r="G1469" i="41"/>
  <c r="H1469" i="41"/>
  <c r="G1470" i="41"/>
  <c r="H1470" i="41"/>
  <c r="G1471" i="41"/>
  <c r="H1471" i="41"/>
  <c r="G1472" i="41"/>
  <c r="H1472" i="41"/>
  <c r="G1473" i="41"/>
  <c r="H1473" i="41"/>
  <c r="G1474" i="41"/>
  <c r="H1474" i="41"/>
  <c r="G1475" i="41"/>
  <c r="H1475" i="41"/>
  <c r="G1476" i="41"/>
  <c r="H1476" i="41"/>
  <c r="G1477" i="41"/>
  <c r="I1477" i="41" s="1"/>
  <c r="H1477" i="41"/>
  <c r="G1478" i="41"/>
  <c r="H1478" i="41"/>
  <c r="G1479" i="41"/>
  <c r="H1479" i="41"/>
  <c r="G1480" i="41"/>
  <c r="H1480" i="41"/>
  <c r="G1481" i="41"/>
  <c r="I1481" i="41" s="1"/>
  <c r="H1481" i="41"/>
  <c r="G1482" i="41"/>
  <c r="H1482" i="41"/>
  <c r="G1483" i="41"/>
  <c r="H1483" i="41"/>
  <c r="I1483" i="41" s="1"/>
  <c r="G1484" i="41"/>
  <c r="H1484" i="41"/>
  <c r="G1485" i="41"/>
  <c r="H1485" i="41"/>
  <c r="I1485" i="41" s="1"/>
  <c r="G1486" i="41"/>
  <c r="H1486" i="41"/>
  <c r="I1486" i="41" s="1"/>
  <c r="G1487" i="41"/>
  <c r="H1487" i="41"/>
  <c r="G1488" i="41"/>
  <c r="H1488" i="41"/>
  <c r="I1488" i="41" s="1"/>
  <c r="G1489" i="41"/>
  <c r="H1489" i="41"/>
  <c r="G1490" i="41"/>
  <c r="H1490" i="41"/>
  <c r="I1490" i="41" s="1"/>
  <c r="G1491" i="41"/>
  <c r="H1491" i="41"/>
  <c r="G1492" i="41"/>
  <c r="H1492" i="41"/>
  <c r="I1492" i="41" s="1"/>
  <c r="G1493" i="41"/>
  <c r="H1493" i="41"/>
  <c r="G1494" i="41"/>
  <c r="H1494" i="41"/>
  <c r="I1494" i="41" s="1"/>
  <c r="G1495" i="41"/>
  <c r="H1495" i="41"/>
  <c r="I1495" i="41" s="1"/>
  <c r="G1496" i="41"/>
  <c r="H1496" i="41"/>
  <c r="I1496" i="41" s="1"/>
  <c r="G1497" i="41"/>
  <c r="H1497" i="41"/>
  <c r="I1497" i="41" s="1"/>
  <c r="G1498" i="41"/>
  <c r="H1498" i="41"/>
  <c r="G1499" i="41"/>
  <c r="H1499" i="41"/>
  <c r="G1500" i="41"/>
  <c r="H1500" i="41"/>
  <c r="G1501" i="41"/>
  <c r="H1501" i="41"/>
  <c r="G1502" i="41"/>
  <c r="H1502" i="41"/>
  <c r="G1503" i="41"/>
  <c r="H1503" i="41"/>
  <c r="G1504" i="41"/>
  <c r="H1504" i="41"/>
  <c r="G1505" i="41"/>
  <c r="H1505" i="41"/>
  <c r="G1506" i="41"/>
  <c r="H1506" i="41"/>
  <c r="G1507" i="41"/>
  <c r="H1507" i="41"/>
  <c r="G1508" i="41"/>
  <c r="H1508" i="41"/>
  <c r="G1509" i="41"/>
  <c r="H1509" i="41"/>
  <c r="G1510" i="41"/>
  <c r="H1510" i="41"/>
  <c r="G1511" i="41"/>
  <c r="H1511" i="41"/>
  <c r="G1512" i="41"/>
  <c r="H1512" i="41"/>
  <c r="G1513" i="41"/>
  <c r="H1513" i="41"/>
  <c r="G1514" i="41"/>
  <c r="H1514" i="41"/>
  <c r="G1515" i="41"/>
  <c r="H1515" i="41"/>
  <c r="G1516" i="41"/>
  <c r="H1516" i="41"/>
  <c r="G1517" i="41"/>
  <c r="H1517" i="41"/>
  <c r="G1518" i="41"/>
  <c r="H1518" i="41"/>
  <c r="G1519" i="41"/>
  <c r="H1519" i="41"/>
  <c r="G1520" i="41"/>
  <c r="H1520" i="41"/>
  <c r="G1521" i="41"/>
  <c r="H1521" i="41"/>
  <c r="G1522" i="41"/>
  <c r="H1522" i="41"/>
  <c r="G1523" i="41"/>
  <c r="H1523" i="41"/>
  <c r="G1524" i="41"/>
  <c r="H1524" i="41"/>
  <c r="G1525" i="41"/>
  <c r="H1525" i="41"/>
  <c r="G1526" i="41"/>
  <c r="H1526" i="41"/>
  <c r="G1527" i="41"/>
  <c r="H1527" i="41"/>
  <c r="G1528" i="41"/>
  <c r="H1528" i="41"/>
  <c r="G1529" i="41"/>
  <c r="H1529" i="41"/>
  <c r="G1530" i="41"/>
  <c r="H1530" i="41"/>
  <c r="G1531" i="41"/>
  <c r="H1531" i="41"/>
  <c r="G1532" i="41"/>
  <c r="H1532" i="41"/>
  <c r="G1533" i="41"/>
  <c r="H1533" i="41"/>
  <c r="G1534" i="41"/>
  <c r="H1534" i="41"/>
  <c r="G1535" i="41"/>
  <c r="H1535" i="41"/>
  <c r="G1536" i="41"/>
  <c r="H1536" i="41"/>
  <c r="G1537" i="41"/>
  <c r="H1537" i="41"/>
  <c r="G1538" i="41"/>
  <c r="H1538" i="41"/>
  <c r="G1539" i="41"/>
  <c r="H1539" i="41"/>
  <c r="G1540" i="41"/>
  <c r="H1540" i="41"/>
  <c r="G1541" i="41"/>
  <c r="H1541" i="41"/>
  <c r="G1542" i="41"/>
  <c r="H1542" i="41"/>
  <c r="G1543" i="41"/>
  <c r="H1543" i="41"/>
  <c r="G1544" i="41"/>
  <c r="H1544" i="41"/>
  <c r="G1545" i="41"/>
  <c r="H1545" i="41"/>
  <c r="G1546" i="41"/>
  <c r="H1546" i="41"/>
  <c r="G1547" i="41"/>
  <c r="H1547" i="41"/>
  <c r="G1548" i="41"/>
  <c r="H1548" i="41"/>
  <c r="G1549" i="41"/>
  <c r="H1549" i="41"/>
  <c r="G1550" i="41"/>
  <c r="H1550" i="41"/>
  <c r="B9" i="40"/>
  <c r="C9" i="40" s="1"/>
  <c r="D9" i="40" s="1"/>
  <c r="E9" i="40" s="1"/>
  <c r="F9" i="40" s="1"/>
  <c r="G9" i="40" s="1"/>
  <c r="H9" i="40" s="1"/>
  <c r="I9" i="40" s="1"/>
  <c r="J9" i="40" s="1"/>
  <c r="K9" i="40" s="1"/>
  <c r="L9" i="40" s="1"/>
  <c r="M9" i="40" s="1"/>
  <c r="N9" i="40" s="1"/>
  <c r="O9" i="40" s="1"/>
  <c r="P9" i="40" s="1"/>
  <c r="Q9" i="40" s="1"/>
  <c r="R9" i="40" s="1"/>
  <c r="S9" i="40" s="1"/>
  <c r="T9" i="40" s="1"/>
  <c r="U9" i="40" s="1"/>
  <c r="V9" i="40" s="1"/>
  <c r="W9" i="40" s="1"/>
  <c r="X9" i="40" s="1"/>
  <c r="Y9" i="40" s="1"/>
  <c r="Z9" i="40" s="1"/>
  <c r="AA9" i="40" s="1"/>
  <c r="AB9" i="40" s="1"/>
  <c r="AC9" i="40" s="1"/>
  <c r="AD9" i="40" s="1"/>
  <c r="AF9" i="40"/>
  <c r="AG9" i="40" s="1"/>
  <c r="AH9" i="40" s="1"/>
  <c r="AI9" i="40" s="1"/>
  <c r="AJ9" i="40" s="1"/>
  <c r="AK9" i="40" s="1"/>
  <c r="AL9" i="40" s="1"/>
  <c r="AM9" i="40" s="1"/>
  <c r="AN9" i="40" s="1"/>
  <c r="AO9" i="40" s="1"/>
  <c r="AP9" i="40" s="1"/>
  <c r="AQ9" i="40" s="1"/>
  <c r="AR9" i="40" s="1"/>
  <c r="AS9" i="40" s="1"/>
  <c r="AT9" i="40" s="1"/>
  <c r="AU9" i="40" s="1"/>
  <c r="AV9" i="40" s="1"/>
  <c r="AW9" i="40" s="1"/>
  <c r="AX9" i="40" s="1"/>
  <c r="AY9" i="40" s="1"/>
  <c r="AZ9" i="40" s="1"/>
  <c r="BA9" i="40" s="1"/>
  <c r="BB9" i="40" s="1"/>
  <c r="BC9" i="40" s="1"/>
  <c r="BD9" i="40" s="1"/>
  <c r="BE9" i="40" s="1"/>
  <c r="BF9" i="40" s="1"/>
  <c r="BG9" i="40" s="1"/>
  <c r="BH9" i="40" s="1"/>
  <c r="BI9" i="40" s="1"/>
  <c r="BJ9" i="40" s="1"/>
  <c r="BK9" i="40" s="1"/>
  <c r="BL9" i="40" s="1"/>
  <c r="BM9" i="40" s="1"/>
  <c r="BN9" i="40" s="1"/>
  <c r="BO9" i="40" s="1"/>
  <c r="BP9" i="40" s="1"/>
  <c r="BQ9" i="40" s="1"/>
  <c r="BR9" i="40" s="1"/>
  <c r="BS9" i="40" s="1"/>
  <c r="BT9" i="40" s="1"/>
  <c r="BU9" i="40" s="1"/>
  <c r="BV9" i="40" s="1"/>
  <c r="BW9" i="40" s="1"/>
  <c r="BX9" i="40" s="1"/>
  <c r="BY9" i="40" s="1"/>
  <c r="BZ9" i="40" s="1"/>
  <c r="CA9" i="40" s="1"/>
  <c r="CB9" i="40" s="1"/>
  <c r="CC9" i="40" s="1"/>
  <c r="CD9" i="40" s="1"/>
  <c r="CE9" i="40" s="1"/>
  <c r="CF9" i="40" s="1"/>
  <c r="CG9" i="40" s="1"/>
  <c r="CH9" i="40" s="1"/>
  <c r="CI9" i="40" s="1"/>
  <c r="CJ9" i="40" s="1"/>
  <c r="CK9" i="40" s="1"/>
  <c r="CL9" i="40" s="1"/>
  <c r="CM9" i="40" s="1"/>
  <c r="CN9" i="40" s="1"/>
  <c r="CO9" i="40" s="1"/>
  <c r="CP9" i="40" s="1"/>
  <c r="CQ9" i="40" s="1"/>
  <c r="CR9" i="40" s="1"/>
  <c r="CS9" i="40" s="1"/>
  <c r="CT9" i="40" s="1"/>
  <c r="CU9" i="40" s="1"/>
  <c r="CV9" i="40" s="1"/>
  <c r="CW9" i="40" s="1"/>
  <c r="CX9" i="40" s="1"/>
  <c r="CY9" i="40" s="1"/>
  <c r="CZ9" i="40" s="1"/>
  <c r="DA9" i="40" s="1"/>
  <c r="DB9" i="40" s="1"/>
  <c r="DC9" i="40" s="1"/>
  <c r="DD9" i="40" s="1"/>
  <c r="DE9" i="40" s="1"/>
  <c r="DF9" i="40" s="1"/>
  <c r="DG9" i="40" s="1"/>
  <c r="DH9" i="40" s="1"/>
  <c r="DI9" i="40" s="1"/>
  <c r="DJ9" i="40" s="1"/>
  <c r="DK9" i="40" s="1"/>
  <c r="DL9" i="40" s="1"/>
  <c r="DM9" i="40" s="1"/>
  <c r="DN9" i="40" s="1"/>
  <c r="DO9" i="40" s="1"/>
  <c r="DP9" i="40" s="1"/>
  <c r="C10" i="40"/>
  <c r="D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V10" i="40"/>
  <c r="W10" i="40"/>
  <c r="X10" i="40"/>
  <c r="Y10" i="40"/>
  <c r="Z10" i="40"/>
  <c r="AA10" i="40"/>
  <c r="AB10" i="40"/>
  <c r="AC10" i="40"/>
  <c r="AD10" i="40"/>
  <c r="AE10" i="40"/>
  <c r="AF10" i="40"/>
  <c r="AG10" i="40"/>
  <c r="AH10" i="40"/>
  <c r="AI10" i="40"/>
  <c r="AJ10" i="40"/>
  <c r="AK10" i="40"/>
  <c r="AL10" i="40"/>
  <c r="AM10" i="40"/>
  <c r="AN10" i="40"/>
  <c r="AO10" i="40"/>
  <c r="AP10" i="40"/>
  <c r="AQ10" i="40"/>
  <c r="AR10" i="40"/>
  <c r="AS10" i="40"/>
  <c r="AT10" i="40"/>
  <c r="AU10" i="40"/>
  <c r="AV10" i="40"/>
  <c r="AW10" i="40"/>
  <c r="AX10" i="40"/>
  <c r="AY10" i="40"/>
  <c r="AZ10" i="40"/>
  <c r="BA10" i="40"/>
  <c r="BB10" i="40"/>
  <c r="BC10" i="40"/>
  <c r="BD10" i="40"/>
  <c r="BE10" i="40"/>
  <c r="BF10" i="40"/>
  <c r="BG10" i="40"/>
  <c r="BH10" i="40"/>
  <c r="BI10" i="40"/>
  <c r="BJ10" i="40"/>
  <c r="BK10" i="40"/>
  <c r="BL10" i="40"/>
  <c r="BM10" i="40"/>
  <c r="BN10" i="40"/>
  <c r="BO10" i="40"/>
  <c r="BP10" i="40"/>
  <c r="BQ10" i="40"/>
  <c r="BR10" i="40"/>
  <c r="BS10" i="40"/>
  <c r="BT10" i="40"/>
  <c r="BU10" i="40"/>
  <c r="BV10" i="40"/>
  <c r="BW10" i="40"/>
  <c r="BX10" i="40"/>
  <c r="BY10" i="40"/>
  <c r="BZ10" i="40"/>
  <c r="CA10" i="40"/>
  <c r="CB10" i="40"/>
  <c r="CC10" i="40"/>
  <c r="CD10" i="40"/>
  <c r="CE10" i="40"/>
  <c r="CF10" i="40"/>
  <c r="CG10" i="40"/>
  <c r="CH10" i="40"/>
  <c r="CI10" i="40"/>
  <c r="CJ10" i="40"/>
  <c r="CK10" i="40"/>
  <c r="CL10" i="40"/>
  <c r="CM10" i="40"/>
  <c r="CN10" i="40"/>
  <c r="CO10" i="40"/>
  <c r="CP10" i="40"/>
  <c r="CQ10" i="40"/>
  <c r="CR10" i="40"/>
  <c r="CS10" i="40"/>
  <c r="CT10" i="40"/>
  <c r="CU10" i="40"/>
  <c r="CV10" i="40"/>
  <c r="CW10" i="40"/>
  <c r="CX10" i="40"/>
  <c r="CY10" i="40"/>
  <c r="CZ10" i="40"/>
  <c r="DA10" i="40"/>
  <c r="DB10" i="40"/>
  <c r="DC10" i="40"/>
  <c r="DD10" i="40"/>
  <c r="DE10" i="40"/>
  <c r="DF10" i="40"/>
  <c r="DG10" i="40"/>
  <c r="DH10" i="40"/>
  <c r="DI10" i="40"/>
  <c r="DJ10" i="40"/>
  <c r="DK10" i="40"/>
  <c r="DL10" i="40"/>
  <c r="DM10" i="40"/>
  <c r="DN10" i="40"/>
  <c r="DO10" i="40"/>
  <c r="DP10" i="40"/>
  <c r="DQ10" i="40"/>
  <c r="DR10" i="40"/>
  <c r="DS10" i="40"/>
  <c r="DT10" i="40"/>
  <c r="DU10" i="40"/>
  <c r="DV10" i="40"/>
  <c r="DW10" i="40"/>
  <c r="DX10" i="40"/>
  <c r="DY10" i="40"/>
  <c r="DZ10" i="40"/>
  <c r="EA10" i="40"/>
  <c r="EB10" i="40"/>
  <c r="EC10" i="40"/>
  <c r="ED10" i="40"/>
  <c r="EE10" i="40"/>
  <c r="EF10" i="40"/>
  <c r="EG10" i="40"/>
  <c r="EH10" i="40"/>
  <c r="EI10" i="40"/>
  <c r="EJ10" i="40"/>
  <c r="EK10" i="40"/>
  <c r="EL10" i="40"/>
  <c r="EM10" i="40"/>
  <c r="EN10" i="40"/>
  <c r="EO10" i="40"/>
  <c r="EP10" i="40"/>
  <c r="EQ10" i="40"/>
  <c r="ER10" i="40"/>
  <c r="ES10" i="40"/>
  <c r="ET10" i="40"/>
  <c r="EU10" i="40"/>
  <c r="EV10" i="40"/>
  <c r="EW10" i="40"/>
  <c r="EX10" i="40"/>
  <c r="EY10" i="40"/>
  <c r="EZ10" i="40"/>
  <c r="FA10" i="40"/>
  <c r="FB10" i="40"/>
  <c r="FC10" i="40"/>
  <c r="FD10" i="40"/>
  <c r="FE10" i="40"/>
  <c r="FF10" i="40"/>
  <c r="FG10" i="40"/>
  <c r="FH10" i="40"/>
  <c r="FI10" i="40"/>
  <c r="FJ10" i="40"/>
  <c r="FK10" i="40"/>
  <c r="FL10" i="40"/>
  <c r="FM10" i="40"/>
  <c r="FN10" i="40"/>
  <c r="FO10" i="40"/>
  <c r="FP10" i="40"/>
  <c r="FQ10" i="40"/>
  <c r="FR10" i="40"/>
  <c r="FS10" i="40"/>
  <c r="FT10" i="40"/>
  <c r="FU10" i="40"/>
  <c r="FV10" i="40"/>
  <c r="FW10" i="40"/>
  <c r="FX10" i="40"/>
  <c r="FY10" i="40"/>
  <c r="FZ10" i="40"/>
  <c r="GA10" i="40"/>
  <c r="GB10" i="40"/>
  <c r="GC10" i="40"/>
  <c r="GD10" i="40"/>
  <c r="GE10" i="40"/>
  <c r="GF10" i="40"/>
  <c r="GG10" i="40"/>
  <c r="GH10" i="40"/>
  <c r="GI10" i="40"/>
  <c r="GJ10" i="40"/>
  <c r="GK10" i="40"/>
  <c r="GL10" i="40"/>
  <c r="GM10" i="40"/>
  <c r="GN10" i="40"/>
  <c r="GO10" i="40"/>
  <c r="GP10" i="40"/>
  <c r="GQ10" i="40"/>
  <c r="GR10" i="40"/>
  <c r="GS10" i="40"/>
  <c r="GT10" i="40"/>
  <c r="GU10" i="40"/>
  <c r="GV10" i="40"/>
  <c r="GW10" i="40"/>
  <c r="GX10" i="40"/>
  <c r="GY10" i="40"/>
  <c r="GZ10" i="40"/>
  <c r="HA10" i="40"/>
  <c r="HB10" i="40"/>
  <c r="HC10" i="40"/>
  <c r="HD10" i="40"/>
  <c r="HE10" i="40"/>
  <c r="HF10" i="40"/>
  <c r="HG10" i="40"/>
  <c r="HH10" i="40"/>
  <c r="HI10" i="40"/>
  <c r="HJ10" i="40"/>
  <c r="HK10" i="40"/>
  <c r="HL10" i="40"/>
  <c r="HM10" i="40"/>
  <c r="HN10" i="40"/>
  <c r="HO10" i="40"/>
  <c r="HP10" i="40"/>
  <c r="HQ10" i="40"/>
  <c r="HR10" i="40"/>
  <c r="HS10" i="40"/>
  <c r="HT10" i="40"/>
  <c r="HU10" i="40"/>
  <c r="HV10" i="40"/>
  <c r="HW10" i="40"/>
  <c r="HX10" i="40"/>
  <c r="HY10" i="40"/>
  <c r="HZ10" i="40"/>
  <c r="IA10" i="40"/>
  <c r="IB10" i="40"/>
  <c r="IC10" i="40"/>
  <c r="ID10" i="40"/>
  <c r="IE10" i="40"/>
  <c r="IF10" i="40"/>
  <c r="IG10" i="40"/>
  <c r="IH10" i="40"/>
  <c r="II10" i="40"/>
  <c r="IJ10" i="40"/>
  <c r="IK10" i="40"/>
  <c r="IL10" i="40"/>
  <c r="IM10" i="40"/>
  <c r="IN10" i="40"/>
  <c r="IO10" i="40"/>
  <c r="IP10" i="40"/>
  <c r="IQ10" i="40"/>
  <c r="IR10" i="40"/>
  <c r="IS10" i="40"/>
  <c r="IT10" i="40"/>
  <c r="IU10" i="40"/>
  <c r="IV10" i="40"/>
  <c r="IW10" i="40"/>
  <c r="IX10" i="40"/>
  <c r="IY10" i="40"/>
  <c r="IZ10" i="40"/>
  <c r="JA10" i="40"/>
  <c r="F11" i="40"/>
  <c r="E11" i="40" s="1"/>
  <c r="G11" i="40"/>
  <c r="H11" i="40"/>
  <c r="I11" i="40"/>
  <c r="F12" i="40"/>
  <c r="G12" i="40"/>
  <c r="H12" i="40"/>
  <c r="I12" i="40"/>
  <c r="F13" i="40"/>
  <c r="G13" i="40"/>
  <c r="H13" i="40"/>
  <c r="I13" i="40"/>
  <c r="F14" i="40"/>
  <c r="G14" i="40"/>
  <c r="H14" i="40"/>
  <c r="I14" i="40"/>
  <c r="F15" i="40"/>
  <c r="G15" i="40"/>
  <c r="H15" i="40"/>
  <c r="I15" i="40"/>
  <c r="F16" i="40"/>
  <c r="G16" i="40"/>
  <c r="H16" i="40"/>
  <c r="I16" i="40"/>
  <c r="F17" i="40"/>
  <c r="G17" i="40"/>
  <c r="H17" i="40"/>
  <c r="I17" i="40"/>
  <c r="F18" i="40"/>
  <c r="G18" i="40"/>
  <c r="H18" i="40"/>
  <c r="I18" i="40"/>
  <c r="F19" i="40"/>
  <c r="G19" i="40"/>
  <c r="H19" i="40"/>
  <c r="I19" i="40"/>
  <c r="F20" i="40"/>
  <c r="G20" i="40"/>
  <c r="H20" i="40"/>
  <c r="I20" i="40"/>
  <c r="F21" i="40"/>
  <c r="G21" i="40"/>
  <c r="H21" i="40"/>
  <c r="I21" i="40"/>
  <c r="F22" i="40"/>
  <c r="G22" i="40"/>
  <c r="H22" i="40"/>
  <c r="I22" i="40"/>
  <c r="F23" i="40"/>
  <c r="G23" i="40"/>
  <c r="H23" i="40"/>
  <c r="I23" i="40"/>
  <c r="F24" i="40"/>
  <c r="G24" i="40"/>
  <c r="H24" i="40"/>
  <c r="I24" i="40"/>
  <c r="F25" i="40"/>
  <c r="G25" i="40"/>
  <c r="H25" i="40"/>
  <c r="I25" i="40"/>
  <c r="F26" i="40"/>
  <c r="G26" i="40"/>
  <c r="H26" i="40"/>
  <c r="I26" i="40"/>
  <c r="F27" i="40"/>
  <c r="G27" i="40"/>
  <c r="H27" i="40"/>
  <c r="I27" i="40"/>
  <c r="F28" i="40"/>
  <c r="G28" i="40"/>
  <c r="H28" i="40"/>
  <c r="I28" i="40"/>
  <c r="F29" i="40"/>
  <c r="G29" i="40"/>
  <c r="H29" i="40"/>
  <c r="I29" i="40"/>
  <c r="F30" i="40"/>
  <c r="G30" i="40"/>
  <c r="H30" i="40"/>
  <c r="I30" i="40"/>
  <c r="F31" i="40"/>
  <c r="G31" i="40"/>
  <c r="H31" i="40"/>
  <c r="I31" i="40"/>
  <c r="F32" i="40"/>
  <c r="G32" i="40"/>
  <c r="H32" i="40"/>
  <c r="I32" i="40"/>
  <c r="F33" i="40"/>
  <c r="G33" i="40"/>
  <c r="H33" i="40"/>
  <c r="I33" i="40"/>
  <c r="F34" i="40"/>
  <c r="G34" i="40"/>
  <c r="H34" i="40"/>
  <c r="I34" i="40"/>
  <c r="F35" i="40"/>
  <c r="G35" i="40"/>
  <c r="H35" i="40"/>
  <c r="I35" i="40"/>
  <c r="F36" i="40"/>
  <c r="G36" i="40"/>
  <c r="H36" i="40"/>
  <c r="I36" i="40"/>
  <c r="F37" i="40"/>
  <c r="G37" i="40"/>
  <c r="H37" i="40"/>
  <c r="I37" i="40"/>
  <c r="F38" i="40"/>
  <c r="G38" i="40"/>
  <c r="H38" i="40"/>
  <c r="I38" i="40"/>
  <c r="F39" i="40"/>
  <c r="G39" i="40"/>
  <c r="H39" i="40"/>
  <c r="I39" i="40"/>
  <c r="F40" i="40"/>
  <c r="G40" i="40"/>
  <c r="H40" i="40"/>
  <c r="I40" i="40"/>
  <c r="F41" i="40"/>
  <c r="G41" i="40"/>
  <c r="H41" i="40"/>
  <c r="I41" i="40"/>
  <c r="F42" i="40"/>
  <c r="G42" i="40"/>
  <c r="H42" i="40"/>
  <c r="I42" i="40"/>
  <c r="F43" i="40"/>
  <c r="G43" i="40"/>
  <c r="H43" i="40"/>
  <c r="I43" i="40"/>
  <c r="F44" i="40"/>
  <c r="G44" i="40"/>
  <c r="H44" i="40"/>
  <c r="I44" i="40"/>
  <c r="F45" i="40"/>
  <c r="G45" i="40"/>
  <c r="H45" i="40"/>
  <c r="I45" i="40"/>
  <c r="F46" i="40"/>
  <c r="G46" i="40"/>
  <c r="H46" i="40"/>
  <c r="I46" i="40"/>
  <c r="F47" i="40"/>
  <c r="G47" i="40"/>
  <c r="H47" i="40"/>
  <c r="I47" i="40"/>
  <c r="F48" i="40"/>
  <c r="G48" i="40"/>
  <c r="H48" i="40"/>
  <c r="I48" i="40"/>
  <c r="F49" i="40"/>
  <c r="G49" i="40"/>
  <c r="H49" i="40"/>
  <c r="I49" i="40"/>
  <c r="F50" i="40"/>
  <c r="G50" i="40"/>
  <c r="H50" i="40"/>
  <c r="I50" i="40"/>
  <c r="F51" i="40"/>
  <c r="G51" i="40"/>
  <c r="H51" i="40"/>
  <c r="I51" i="40"/>
  <c r="F52" i="40"/>
  <c r="G52" i="40"/>
  <c r="H52" i="40"/>
  <c r="I52" i="40"/>
  <c r="F53" i="40"/>
  <c r="G53" i="40"/>
  <c r="H53" i="40"/>
  <c r="I53" i="40"/>
  <c r="F54" i="40"/>
  <c r="G54" i="40"/>
  <c r="H54" i="40"/>
  <c r="I54" i="40"/>
  <c r="F55" i="40"/>
  <c r="G55" i="40"/>
  <c r="H55" i="40"/>
  <c r="I55" i="40"/>
  <c r="F56" i="40"/>
  <c r="G56" i="40"/>
  <c r="H56" i="40"/>
  <c r="I56" i="40"/>
  <c r="F57" i="40"/>
  <c r="G57" i="40"/>
  <c r="H57" i="40"/>
  <c r="I57" i="40"/>
  <c r="F58" i="40"/>
  <c r="G58" i="40"/>
  <c r="H58" i="40"/>
  <c r="I58" i="40"/>
  <c r="F59" i="40"/>
  <c r="G59" i="40"/>
  <c r="H59" i="40"/>
  <c r="I59" i="40"/>
  <c r="F60" i="40"/>
  <c r="G60" i="40"/>
  <c r="H60" i="40"/>
  <c r="I60" i="40"/>
  <c r="F61" i="40"/>
  <c r="G61" i="40"/>
  <c r="H61" i="40"/>
  <c r="I61" i="40"/>
  <c r="F62" i="40"/>
  <c r="G62" i="40"/>
  <c r="H62" i="40"/>
  <c r="I62" i="40"/>
  <c r="F63" i="40"/>
  <c r="G63" i="40"/>
  <c r="H63" i="40"/>
  <c r="I63" i="40"/>
  <c r="F64" i="40"/>
  <c r="G64" i="40"/>
  <c r="H64" i="40"/>
  <c r="I64" i="40"/>
  <c r="F65" i="40"/>
  <c r="G65" i="40"/>
  <c r="H65" i="40"/>
  <c r="I65" i="40"/>
  <c r="F66" i="40"/>
  <c r="G66" i="40"/>
  <c r="H66" i="40"/>
  <c r="I66" i="40"/>
  <c r="F67" i="40"/>
  <c r="G67" i="40"/>
  <c r="H67" i="40"/>
  <c r="I67" i="40"/>
  <c r="F68" i="40"/>
  <c r="G68" i="40"/>
  <c r="H68" i="40"/>
  <c r="I68" i="40"/>
  <c r="F69" i="40"/>
  <c r="G69" i="40"/>
  <c r="H69" i="40"/>
  <c r="I69" i="40"/>
  <c r="F70" i="40"/>
  <c r="G70" i="40"/>
  <c r="H70" i="40"/>
  <c r="I70" i="40"/>
  <c r="F71" i="40"/>
  <c r="G71" i="40"/>
  <c r="H71" i="40"/>
  <c r="I71" i="40"/>
  <c r="F72" i="40"/>
  <c r="G72" i="40"/>
  <c r="H72" i="40"/>
  <c r="I72" i="40"/>
  <c r="F73" i="40"/>
  <c r="G73" i="40"/>
  <c r="H73" i="40"/>
  <c r="I73" i="40"/>
  <c r="F74" i="40"/>
  <c r="G74" i="40"/>
  <c r="H74" i="40"/>
  <c r="I74" i="40"/>
  <c r="F75" i="40"/>
  <c r="G75" i="40"/>
  <c r="H75" i="40"/>
  <c r="I75" i="40"/>
  <c r="F76" i="40"/>
  <c r="G76" i="40"/>
  <c r="H76" i="40"/>
  <c r="I76" i="40"/>
  <c r="F77" i="40"/>
  <c r="G77" i="40"/>
  <c r="H77" i="40"/>
  <c r="I77" i="40"/>
  <c r="F78" i="40"/>
  <c r="G78" i="40"/>
  <c r="H78" i="40"/>
  <c r="I78" i="40"/>
  <c r="F79" i="40"/>
  <c r="G79" i="40"/>
  <c r="H79" i="40"/>
  <c r="I79" i="40"/>
  <c r="F80" i="40"/>
  <c r="G80" i="40"/>
  <c r="H80" i="40"/>
  <c r="I80" i="40"/>
  <c r="F81" i="40"/>
  <c r="G81" i="40"/>
  <c r="H81" i="40"/>
  <c r="I81" i="40"/>
  <c r="F82" i="40"/>
  <c r="G82" i="40"/>
  <c r="H82" i="40"/>
  <c r="I82" i="40"/>
  <c r="F83" i="40"/>
  <c r="G83" i="40"/>
  <c r="H83" i="40"/>
  <c r="I83" i="40"/>
  <c r="F84" i="40"/>
  <c r="G84" i="40"/>
  <c r="H84" i="40"/>
  <c r="I84" i="40"/>
  <c r="F85" i="40"/>
  <c r="G85" i="40"/>
  <c r="H85" i="40"/>
  <c r="I85" i="40"/>
  <c r="F86" i="40"/>
  <c r="G86" i="40"/>
  <c r="H86" i="40"/>
  <c r="I86" i="40"/>
  <c r="F87" i="40"/>
  <c r="G87" i="40"/>
  <c r="H87" i="40"/>
  <c r="I87" i="40"/>
  <c r="F88" i="40"/>
  <c r="G88" i="40"/>
  <c r="H88" i="40"/>
  <c r="I88" i="40"/>
  <c r="E88" i="40" s="1"/>
  <c r="F89" i="40"/>
  <c r="G89" i="40"/>
  <c r="H89" i="40"/>
  <c r="I89" i="40"/>
  <c r="F90" i="40"/>
  <c r="G90" i="40"/>
  <c r="H90" i="40"/>
  <c r="I90" i="40"/>
  <c r="F91" i="40"/>
  <c r="G91" i="40"/>
  <c r="H91" i="40"/>
  <c r="I91" i="40"/>
  <c r="F92" i="40"/>
  <c r="G92" i="40"/>
  <c r="H92" i="40"/>
  <c r="I92" i="40"/>
  <c r="E92" i="40" s="1"/>
  <c r="F93" i="40"/>
  <c r="G93" i="40"/>
  <c r="H93" i="40"/>
  <c r="I93" i="40"/>
  <c r="F94" i="40"/>
  <c r="G94" i="40"/>
  <c r="H94" i="40"/>
  <c r="I94" i="40"/>
  <c r="F95" i="40"/>
  <c r="G95" i="40"/>
  <c r="H95" i="40"/>
  <c r="I95" i="40"/>
  <c r="F96" i="40"/>
  <c r="G96" i="40"/>
  <c r="H96" i="40"/>
  <c r="I96" i="40"/>
  <c r="E96" i="40" s="1"/>
  <c r="F97" i="40"/>
  <c r="G97" i="40"/>
  <c r="H97" i="40"/>
  <c r="I97" i="40"/>
  <c r="F98" i="40"/>
  <c r="G98" i="40"/>
  <c r="H98" i="40"/>
  <c r="I98" i="40"/>
  <c r="F99" i="40"/>
  <c r="G99" i="40"/>
  <c r="H99" i="40"/>
  <c r="I99" i="40"/>
  <c r="F100" i="40"/>
  <c r="G100" i="40"/>
  <c r="H100" i="40"/>
  <c r="I100" i="40"/>
  <c r="E100" i="40" s="1"/>
  <c r="F101" i="40"/>
  <c r="G101" i="40"/>
  <c r="H101" i="40"/>
  <c r="I101" i="40"/>
  <c r="F102" i="40"/>
  <c r="G102" i="40"/>
  <c r="H102" i="40"/>
  <c r="I102" i="40"/>
  <c r="F103" i="40"/>
  <c r="G103" i="40"/>
  <c r="H103" i="40"/>
  <c r="I103" i="40"/>
  <c r="F104" i="40"/>
  <c r="G104" i="40"/>
  <c r="H104" i="40"/>
  <c r="I104" i="40"/>
  <c r="E104" i="40" s="1"/>
  <c r="F105" i="40"/>
  <c r="G105" i="40"/>
  <c r="H105" i="40"/>
  <c r="I105" i="40"/>
  <c r="F106" i="40"/>
  <c r="G106" i="40"/>
  <c r="H106" i="40"/>
  <c r="I106" i="40"/>
  <c r="F107" i="40"/>
  <c r="G107" i="40"/>
  <c r="H107" i="40"/>
  <c r="I107" i="40"/>
  <c r="F108" i="40"/>
  <c r="G108" i="40"/>
  <c r="H108" i="40"/>
  <c r="I108" i="40"/>
  <c r="E108" i="40" s="1"/>
  <c r="F109" i="40"/>
  <c r="G109" i="40"/>
  <c r="H109" i="40"/>
  <c r="I109" i="40"/>
  <c r="F110" i="40"/>
  <c r="G110" i="40"/>
  <c r="H110" i="40"/>
  <c r="I110" i="40"/>
  <c r="F111" i="40"/>
  <c r="G111" i="40"/>
  <c r="H111" i="40"/>
  <c r="I111" i="40"/>
  <c r="F112" i="40"/>
  <c r="G112" i="40"/>
  <c r="H112" i="40"/>
  <c r="I112" i="40"/>
  <c r="E112" i="40" s="1"/>
  <c r="F113" i="40"/>
  <c r="G113" i="40"/>
  <c r="H113" i="40"/>
  <c r="I113" i="40"/>
  <c r="F114" i="40"/>
  <c r="G114" i="40"/>
  <c r="H114" i="40"/>
  <c r="I114" i="40"/>
  <c r="F115" i="40"/>
  <c r="G115" i="40"/>
  <c r="H115" i="40"/>
  <c r="I115" i="40"/>
  <c r="F116" i="40"/>
  <c r="G116" i="40"/>
  <c r="H116" i="40"/>
  <c r="I116" i="40"/>
  <c r="E116" i="40" s="1"/>
  <c r="F117" i="40"/>
  <c r="G117" i="40"/>
  <c r="H117" i="40"/>
  <c r="I117" i="40"/>
  <c r="F118" i="40"/>
  <c r="G118" i="40"/>
  <c r="H118" i="40"/>
  <c r="I118" i="40"/>
  <c r="F119" i="40"/>
  <c r="G119" i="40"/>
  <c r="H119" i="40"/>
  <c r="I119" i="40"/>
  <c r="F120" i="40"/>
  <c r="G120" i="40"/>
  <c r="H120" i="40"/>
  <c r="I120" i="40"/>
  <c r="E120" i="40" s="1"/>
  <c r="F121" i="40"/>
  <c r="G121" i="40"/>
  <c r="H121" i="40"/>
  <c r="I121" i="40"/>
  <c r="F122" i="40"/>
  <c r="G122" i="40"/>
  <c r="H122" i="40"/>
  <c r="I122" i="40"/>
  <c r="F123" i="40"/>
  <c r="G123" i="40"/>
  <c r="H123" i="40"/>
  <c r="I123" i="40"/>
  <c r="F124" i="40"/>
  <c r="G124" i="40"/>
  <c r="H124" i="40"/>
  <c r="I124" i="40"/>
  <c r="E124" i="40" s="1"/>
  <c r="F125" i="40"/>
  <c r="G125" i="40"/>
  <c r="H125" i="40"/>
  <c r="I125" i="40"/>
  <c r="F126" i="40"/>
  <c r="G126" i="40"/>
  <c r="H126" i="40"/>
  <c r="I126" i="40"/>
  <c r="F127" i="40"/>
  <c r="G127" i="40"/>
  <c r="H127" i="40"/>
  <c r="I127" i="40"/>
  <c r="F128" i="40"/>
  <c r="G128" i="40"/>
  <c r="H128" i="40"/>
  <c r="I128" i="40"/>
  <c r="E128" i="40" s="1"/>
  <c r="F129" i="40"/>
  <c r="G129" i="40"/>
  <c r="H129" i="40"/>
  <c r="I129" i="40"/>
  <c r="F130" i="40"/>
  <c r="G130" i="40"/>
  <c r="H130" i="40"/>
  <c r="I130" i="40"/>
  <c r="F131" i="40"/>
  <c r="G131" i="40"/>
  <c r="H131" i="40"/>
  <c r="I131" i="40"/>
  <c r="F132" i="40"/>
  <c r="G132" i="40"/>
  <c r="H132" i="40"/>
  <c r="I132" i="40"/>
  <c r="E132" i="40" s="1"/>
  <c r="F133" i="40"/>
  <c r="G133" i="40"/>
  <c r="H133" i="40"/>
  <c r="I133" i="40"/>
  <c r="F134" i="40"/>
  <c r="G134" i="40"/>
  <c r="H134" i="40"/>
  <c r="I134" i="40"/>
  <c r="F135" i="40"/>
  <c r="G135" i="40"/>
  <c r="H135" i="40"/>
  <c r="I135" i="40"/>
  <c r="F136" i="40"/>
  <c r="G136" i="40"/>
  <c r="H136" i="40"/>
  <c r="I136" i="40"/>
  <c r="E136" i="40" s="1"/>
  <c r="F137" i="40"/>
  <c r="G137" i="40"/>
  <c r="H137" i="40"/>
  <c r="I137" i="40"/>
  <c r="F138" i="40"/>
  <c r="G138" i="40"/>
  <c r="H138" i="40"/>
  <c r="I138" i="40"/>
  <c r="F139" i="40"/>
  <c r="G139" i="40"/>
  <c r="H139" i="40"/>
  <c r="I139" i="40"/>
  <c r="F140" i="40"/>
  <c r="G140" i="40"/>
  <c r="H140" i="40"/>
  <c r="I140" i="40"/>
  <c r="E140" i="40" s="1"/>
  <c r="F141" i="40"/>
  <c r="G141" i="40"/>
  <c r="H141" i="40"/>
  <c r="I141" i="40"/>
  <c r="F142" i="40"/>
  <c r="G142" i="40"/>
  <c r="H142" i="40"/>
  <c r="I142" i="40"/>
  <c r="F143" i="40"/>
  <c r="G143" i="40"/>
  <c r="H143" i="40"/>
  <c r="I143" i="40"/>
  <c r="F144" i="40"/>
  <c r="G144" i="40"/>
  <c r="H144" i="40"/>
  <c r="I144" i="40"/>
  <c r="E144" i="40" s="1"/>
  <c r="F145" i="40"/>
  <c r="G145" i="40"/>
  <c r="H145" i="40"/>
  <c r="I145" i="40"/>
  <c r="F146" i="40"/>
  <c r="G146" i="40"/>
  <c r="H146" i="40"/>
  <c r="I146" i="40"/>
  <c r="F147" i="40"/>
  <c r="G147" i="40"/>
  <c r="H147" i="40"/>
  <c r="I147" i="40"/>
  <c r="F148" i="40"/>
  <c r="G148" i="40"/>
  <c r="H148" i="40"/>
  <c r="I148" i="40"/>
  <c r="E148" i="40" s="1"/>
  <c r="F149" i="40"/>
  <c r="G149" i="40"/>
  <c r="H149" i="40"/>
  <c r="I149" i="40"/>
  <c r="F150" i="40"/>
  <c r="G150" i="40"/>
  <c r="H150" i="40"/>
  <c r="I150" i="40"/>
  <c r="F151" i="40"/>
  <c r="G151" i="40"/>
  <c r="H151" i="40"/>
  <c r="I151" i="40"/>
  <c r="F152" i="40"/>
  <c r="G152" i="40"/>
  <c r="H152" i="40"/>
  <c r="I152" i="40"/>
  <c r="F153" i="40"/>
  <c r="G153" i="40"/>
  <c r="H153" i="40"/>
  <c r="I153" i="40"/>
  <c r="F154" i="40"/>
  <c r="G154" i="40"/>
  <c r="H154" i="40"/>
  <c r="I154" i="40"/>
  <c r="E154" i="40" s="1"/>
  <c r="F155" i="40"/>
  <c r="G155" i="40"/>
  <c r="H155" i="40"/>
  <c r="I155" i="40"/>
  <c r="F156" i="40"/>
  <c r="G156" i="40"/>
  <c r="H156" i="40"/>
  <c r="I156" i="40"/>
  <c r="F157" i="40"/>
  <c r="G157" i="40"/>
  <c r="H157" i="40"/>
  <c r="I157" i="40"/>
  <c r="F158" i="40"/>
  <c r="G158" i="40"/>
  <c r="H158" i="40"/>
  <c r="I158" i="40"/>
  <c r="E158" i="40" s="1"/>
  <c r="F159" i="40"/>
  <c r="G159" i="40"/>
  <c r="H159" i="40"/>
  <c r="I159" i="40"/>
  <c r="F160" i="40"/>
  <c r="G160" i="40"/>
  <c r="H160" i="40"/>
  <c r="I160" i="40"/>
  <c r="F161" i="40"/>
  <c r="G161" i="40"/>
  <c r="H161" i="40"/>
  <c r="I161" i="40"/>
  <c r="F162" i="40"/>
  <c r="G162" i="40"/>
  <c r="H162" i="40"/>
  <c r="I162" i="40"/>
  <c r="E162" i="40" s="1"/>
  <c r="F163" i="40"/>
  <c r="G163" i="40"/>
  <c r="H163" i="40"/>
  <c r="I163" i="40"/>
  <c r="F164" i="40"/>
  <c r="G164" i="40"/>
  <c r="H164" i="40"/>
  <c r="I164" i="40"/>
  <c r="F165" i="40"/>
  <c r="G165" i="40"/>
  <c r="H165" i="40"/>
  <c r="I165" i="40"/>
  <c r="F166" i="40"/>
  <c r="G166" i="40"/>
  <c r="H166" i="40"/>
  <c r="I166" i="40"/>
  <c r="E166" i="40" s="1"/>
  <c r="F167" i="40"/>
  <c r="G167" i="40"/>
  <c r="H167" i="40"/>
  <c r="I167" i="40"/>
  <c r="F168" i="40"/>
  <c r="G168" i="40"/>
  <c r="H168" i="40"/>
  <c r="I168" i="40"/>
  <c r="F169" i="40"/>
  <c r="G169" i="40"/>
  <c r="H169" i="40"/>
  <c r="I169" i="40"/>
  <c r="F170" i="40"/>
  <c r="G170" i="40"/>
  <c r="H170" i="40"/>
  <c r="I170" i="40"/>
  <c r="E170" i="40" s="1"/>
  <c r="F171" i="40"/>
  <c r="G171" i="40"/>
  <c r="H171" i="40"/>
  <c r="I171" i="40"/>
  <c r="F172" i="40"/>
  <c r="G172" i="40"/>
  <c r="H172" i="40"/>
  <c r="I172" i="40"/>
  <c r="F173" i="40"/>
  <c r="G173" i="40"/>
  <c r="H173" i="40"/>
  <c r="I173" i="40"/>
  <c r="F174" i="40"/>
  <c r="G174" i="40"/>
  <c r="H174" i="40"/>
  <c r="I174" i="40"/>
  <c r="E174" i="40" s="1"/>
  <c r="F175" i="40"/>
  <c r="G175" i="40"/>
  <c r="H175" i="40"/>
  <c r="I175" i="40"/>
  <c r="F176" i="40"/>
  <c r="G176" i="40"/>
  <c r="H176" i="40"/>
  <c r="I176" i="40"/>
  <c r="F177" i="40"/>
  <c r="G177" i="40"/>
  <c r="H177" i="40"/>
  <c r="I177" i="40"/>
  <c r="F178" i="40"/>
  <c r="G178" i="40"/>
  <c r="H178" i="40"/>
  <c r="I178" i="40"/>
  <c r="E178" i="40" s="1"/>
  <c r="F179" i="40"/>
  <c r="G179" i="40"/>
  <c r="H179" i="40"/>
  <c r="I179" i="40"/>
  <c r="F180" i="40"/>
  <c r="G180" i="40"/>
  <c r="H180" i="40"/>
  <c r="I180" i="40"/>
  <c r="F181" i="40"/>
  <c r="G181" i="40"/>
  <c r="H181" i="40"/>
  <c r="I181" i="40"/>
  <c r="F182" i="40"/>
  <c r="G182" i="40"/>
  <c r="H182" i="40"/>
  <c r="I182" i="40"/>
  <c r="E182" i="40" s="1"/>
  <c r="F183" i="40"/>
  <c r="G183" i="40"/>
  <c r="H183" i="40"/>
  <c r="I183" i="40"/>
  <c r="F184" i="40"/>
  <c r="G184" i="40"/>
  <c r="H184" i="40"/>
  <c r="I184" i="40"/>
  <c r="F185" i="40"/>
  <c r="G185" i="40"/>
  <c r="H185" i="40"/>
  <c r="I185" i="40"/>
  <c r="F186" i="40"/>
  <c r="G186" i="40"/>
  <c r="H186" i="40"/>
  <c r="I186" i="40"/>
  <c r="E186" i="40" s="1"/>
  <c r="F187" i="40"/>
  <c r="G187" i="40"/>
  <c r="H187" i="40"/>
  <c r="I187" i="40"/>
  <c r="F188" i="40"/>
  <c r="G188" i="40"/>
  <c r="H188" i="40"/>
  <c r="I188" i="40"/>
  <c r="F189" i="40"/>
  <c r="G189" i="40"/>
  <c r="H189" i="40"/>
  <c r="I189" i="40"/>
  <c r="F190" i="40"/>
  <c r="G190" i="40"/>
  <c r="H190" i="40"/>
  <c r="I190" i="40"/>
  <c r="E190" i="40" s="1"/>
  <c r="F191" i="40"/>
  <c r="G191" i="40"/>
  <c r="H191" i="40"/>
  <c r="I191" i="40"/>
  <c r="F192" i="40"/>
  <c r="G192" i="40"/>
  <c r="H192" i="40"/>
  <c r="I192" i="40"/>
  <c r="F193" i="40"/>
  <c r="G193" i="40"/>
  <c r="H193" i="40"/>
  <c r="I193" i="40"/>
  <c r="F194" i="40"/>
  <c r="G194" i="40"/>
  <c r="H194" i="40"/>
  <c r="I194" i="40"/>
  <c r="E194" i="40" s="1"/>
  <c r="F195" i="40"/>
  <c r="G195" i="40"/>
  <c r="H195" i="40"/>
  <c r="I195" i="40"/>
  <c r="F196" i="40"/>
  <c r="G196" i="40"/>
  <c r="H196" i="40"/>
  <c r="I196" i="40"/>
  <c r="F197" i="40"/>
  <c r="G197" i="40"/>
  <c r="H197" i="40"/>
  <c r="I197" i="40"/>
  <c r="F198" i="40"/>
  <c r="G198" i="40"/>
  <c r="H198" i="40"/>
  <c r="I198" i="40"/>
  <c r="E198" i="40" s="1"/>
  <c r="F199" i="40"/>
  <c r="G199" i="40"/>
  <c r="H199" i="40"/>
  <c r="I199" i="40"/>
  <c r="F200" i="40"/>
  <c r="G200" i="40"/>
  <c r="H200" i="40"/>
  <c r="I200" i="40"/>
  <c r="F201" i="40"/>
  <c r="G201" i="40"/>
  <c r="H201" i="40"/>
  <c r="I201" i="40"/>
  <c r="F202" i="40"/>
  <c r="G202" i="40"/>
  <c r="H202" i="40"/>
  <c r="I202" i="40"/>
  <c r="E202" i="40" s="1"/>
  <c r="F203" i="40"/>
  <c r="G203" i="40"/>
  <c r="H203" i="40"/>
  <c r="I203" i="40"/>
  <c r="F204" i="40"/>
  <c r="G204" i="40"/>
  <c r="H204" i="40"/>
  <c r="I204" i="40"/>
  <c r="F205" i="40"/>
  <c r="G205" i="40"/>
  <c r="H205" i="40"/>
  <c r="I205" i="40"/>
  <c r="F206" i="40"/>
  <c r="G206" i="40"/>
  <c r="H206" i="40"/>
  <c r="I206" i="40"/>
  <c r="E206" i="40" s="1"/>
  <c r="F207" i="40"/>
  <c r="G207" i="40"/>
  <c r="H207" i="40"/>
  <c r="I207" i="40"/>
  <c r="F208" i="40"/>
  <c r="G208" i="40"/>
  <c r="H208" i="40"/>
  <c r="I208" i="40"/>
  <c r="F209" i="40"/>
  <c r="G209" i="40"/>
  <c r="H209" i="40"/>
  <c r="I209" i="40"/>
  <c r="F210" i="40"/>
  <c r="G210" i="40"/>
  <c r="H210" i="40"/>
  <c r="I210" i="40"/>
  <c r="E210" i="40" s="1"/>
  <c r="F211" i="40"/>
  <c r="G211" i="40"/>
  <c r="H211" i="40"/>
  <c r="I211" i="40"/>
  <c r="F212" i="40"/>
  <c r="G212" i="40"/>
  <c r="H212" i="40"/>
  <c r="I212" i="40"/>
  <c r="F213" i="40"/>
  <c r="G213" i="40"/>
  <c r="H213" i="40"/>
  <c r="I213" i="40"/>
  <c r="F214" i="40"/>
  <c r="G214" i="40"/>
  <c r="H214" i="40"/>
  <c r="I214" i="40"/>
  <c r="F215" i="40"/>
  <c r="G215" i="40"/>
  <c r="H215" i="40"/>
  <c r="I215" i="40"/>
  <c r="F216" i="40"/>
  <c r="G216" i="40"/>
  <c r="H216" i="40"/>
  <c r="I216" i="40"/>
  <c r="F217" i="40"/>
  <c r="G217" i="40"/>
  <c r="H217" i="40"/>
  <c r="I217" i="40"/>
  <c r="F218" i="40"/>
  <c r="G218" i="40"/>
  <c r="H218" i="40"/>
  <c r="I218" i="40"/>
  <c r="E218" i="40" s="1"/>
  <c r="F219" i="40"/>
  <c r="G219" i="40"/>
  <c r="H219" i="40"/>
  <c r="I219" i="40"/>
  <c r="F220" i="40"/>
  <c r="G220" i="40"/>
  <c r="H220" i="40"/>
  <c r="I220" i="40"/>
  <c r="F221" i="40"/>
  <c r="G221" i="40"/>
  <c r="H221" i="40"/>
  <c r="I221" i="40"/>
  <c r="F222" i="40"/>
  <c r="G222" i="40"/>
  <c r="H222" i="40"/>
  <c r="I222" i="40"/>
  <c r="E222" i="40" s="1"/>
  <c r="F223" i="40"/>
  <c r="G223" i="40"/>
  <c r="H223" i="40"/>
  <c r="I223" i="40"/>
  <c r="F224" i="40"/>
  <c r="G224" i="40"/>
  <c r="H224" i="40"/>
  <c r="I224" i="40"/>
  <c r="F225" i="40"/>
  <c r="G225" i="40"/>
  <c r="H225" i="40"/>
  <c r="I225" i="40"/>
  <c r="F226" i="40"/>
  <c r="G226" i="40"/>
  <c r="H226" i="40"/>
  <c r="I226" i="40"/>
  <c r="E226" i="40" s="1"/>
  <c r="F227" i="40"/>
  <c r="G227" i="40"/>
  <c r="H227" i="40"/>
  <c r="I227" i="40"/>
  <c r="F228" i="40"/>
  <c r="G228" i="40"/>
  <c r="H228" i="40"/>
  <c r="I228" i="40"/>
  <c r="F229" i="40"/>
  <c r="G229" i="40"/>
  <c r="H229" i="40"/>
  <c r="I229" i="40"/>
  <c r="F230" i="40"/>
  <c r="G230" i="40"/>
  <c r="H230" i="40"/>
  <c r="I230" i="40"/>
  <c r="E230" i="40" s="1"/>
  <c r="F231" i="40"/>
  <c r="G231" i="40"/>
  <c r="H231" i="40"/>
  <c r="I231" i="40"/>
  <c r="F232" i="40"/>
  <c r="G232" i="40"/>
  <c r="H232" i="40"/>
  <c r="I232" i="40"/>
  <c r="F233" i="40"/>
  <c r="G233" i="40"/>
  <c r="H233" i="40"/>
  <c r="I233" i="40"/>
  <c r="F234" i="40"/>
  <c r="G234" i="40"/>
  <c r="H234" i="40"/>
  <c r="I234" i="40"/>
  <c r="E234" i="40" s="1"/>
  <c r="F235" i="40"/>
  <c r="G235" i="40"/>
  <c r="H235" i="40"/>
  <c r="I235" i="40"/>
  <c r="F236" i="40"/>
  <c r="G236" i="40"/>
  <c r="H236" i="40"/>
  <c r="I236" i="40"/>
  <c r="F237" i="40"/>
  <c r="G237" i="40"/>
  <c r="H237" i="40"/>
  <c r="I237" i="40"/>
  <c r="F238" i="40"/>
  <c r="G238" i="40"/>
  <c r="H238" i="40"/>
  <c r="I238" i="40"/>
  <c r="E238" i="40" s="1"/>
  <c r="F239" i="40"/>
  <c r="G239" i="40"/>
  <c r="H239" i="40"/>
  <c r="I239" i="40"/>
  <c r="F240" i="40"/>
  <c r="G240" i="40"/>
  <c r="H240" i="40"/>
  <c r="I240" i="40"/>
  <c r="F241" i="40"/>
  <c r="G241" i="40"/>
  <c r="H241" i="40"/>
  <c r="I241" i="40"/>
  <c r="F242" i="40"/>
  <c r="G242" i="40"/>
  <c r="H242" i="40"/>
  <c r="I242" i="40"/>
  <c r="E242" i="40" s="1"/>
  <c r="F243" i="40"/>
  <c r="G243" i="40"/>
  <c r="H243" i="40"/>
  <c r="I243" i="40"/>
  <c r="F244" i="40"/>
  <c r="G244" i="40"/>
  <c r="H244" i="40"/>
  <c r="I244" i="40"/>
  <c r="F245" i="40"/>
  <c r="G245" i="40"/>
  <c r="H245" i="40"/>
  <c r="I245" i="40"/>
  <c r="F246" i="40"/>
  <c r="G246" i="40"/>
  <c r="H246" i="40"/>
  <c r="I246" i="40"/>
  <c r="E246" i="40" s="1"/>
  <c r="F247" i="40"/>
  <c r="G247" i="40"/>
  <c r="H247" i="40"/>
  <c r="I247" i="40"/>
  <c r="F248" i="40"/>
  <c r="G248" i="40"/>
  <c r="H248" i="40"/>
  <c r="I248" i="40"/>
  <c r="F249" i="40"/>
  <c r="G249" i="40"/>
  <c r="H249" i="40"/>
  <c r="I249" i="40"/>
  <c r="F250" i="40"/>
  <c r="G250" i="40"/>
  <c r="H250" i="40"/>
  <c r="I250" i="40"/>
  <c r="E250" i="40" s="1"/>
  <c r="F251" i="40"/>
  <c r="G251" i="40"/>
  <c r="H251" i="40"/>
  <c r="I251" i="40"/>
  <c r="F252" i="40"/>
  <c r="G252" i="40"/>
  <c r="H252" i="40"/>
  <c r="I252" i="40"/>
  <c r="F253" i="40"/>
  <c r="G253" i="40"/>
  <c r="H253" i="40"/>
  <c r="I253" i="40"/>
  <c r="F254" i="40"/>
  <c r="G254" i="40"/>
  <c r="H254" i="40"/>
  <c r="I254" i="40"/>
  <c r="E254" i="40" s="1"/>
  <c r="F255" i="40"/>
  <c r="G255" i="40"/>
  <c r="H255" i="40"/>
  <c r="I255" i="40"/>
  <c r="F256" i="40"/>
  <c r="G256" i="40"/>
  <c r="H256" i="40"/>
  <c r="I256" i="40"/>
  <c r="F257" i="40"/>
  <c r="G257" i="40"/>
  <c r="H257" i="40"/>
  <c r="I257" i="40"/>
  <c r="F258" i="40"/>
  <c r="G258" i="40"/>
  <c r="H258" i="40"/>
  <c r="I258" i="40"/>
  <c r="E258" i="40" s="1"/>
  <c r="F259" i="40"/>
  <c r="G259" i="40"/>
  <c r="H259" i="40"/>
  <c r="I259" i="40"/>
  <c r="F260" i="40"/>
  <c r="G260" i="40"/>
  <c r="H260" i="40"/>
  <c r="I260" i="40"/>
  <c r="F261" i="40"/>
  <c r="G261" i="40"/>
  <c r="H261" i="40"/>
  <c r="I261" i="40"/>
  <c r="F262" i="40"/>
  <c r="G262" i="40"/>
  <c r="H262" i="40"/>
  <c r="I262" i="40"/>
  <c r="E262" i="40" s="1"/>
  <c r="F263" i="40"/>
  <c r="G263" i="40"/>
  <c r="H263" i="40"/>
  <c r="I263" i="40"/>
  <c r="F264" i="40"/>
  <c r="G264" i="40"/>
  <c r="H264" i="40"/>
  <c r="I264" i="40"/>
  <c r="F265" i="40"/>
  <c r="G265" i="40"/>
  <c r="H265" i="40"/>
  <c r="I265" i="40"/>
  <c r="F266" i="40"/>
  <c r="G266" i="40"/>
  <c r="H266" i="40"/>
  <c r="I266" i="40"/>
  <c r="E266" i="40" s="1"/>
  <c r="F267" i="40"/>
  <c r="G267" i="40"/>
  <c r="H267" i="40"/>
  <c r="I267" i="40"/>
  <c r="F268" i="40"/>
  <c r="G268" i="40"/>
  <c r="H268" i="40"/>
  <c r="I268" i="40"/>
  <c r="F269" i="40"/>
  <c r="G269" i="40"/>
  <c r="H269" i="40"/>
  <c r="I269" i="40"/>
  <c r="F270" i="40"/>
  <c r="G270" i="40"/>
  <c r="H270" i="40"/>
  <c r="I270" i="40"/>
  <c r="E270" i="40" s="1"/>
  <c r="F271" i="40"/>
  <c r="G271" i="40"/>
  <c r="H271" i="40"/>
  <c r="I271" i="40"/>
  <c r="F272" i="40"/>
  <c r="G272" i="40"/>
  <c r="H272" i="40"/>
  <c r="I272" i="40"/>
  <c r="F273" i="40"/>
  <c r="G273" i="40"/>
  <c r="H273" i="40"/>
  <c r="I273" i="40"/>
  <c r="F274" i="40"/>
  <c r="G274" i="40"/>
  <c r="H274" i="40"/>
  <c r="I274" i="40"/>
  <c r="E274" i="40" s="1"/>
  <c r="F275" i="40"/>
  <c r="G275" i="40"/>
  <c r="H275" i="40"/>
  <c r="I275" i="40"/>
  <c r="F276" i="40"/>
  <c r="G276" i="40"/>
  <c r="H276" i="40"/>
  <c r="I276" i="40"/>
  <c r="F277" i="40"/>
  <c r="G277" i="40"/>
  <c r="H277" i="40"/>
  <c r="I277" i="40"/>
  <c r="F278" i="40"/>
  <c r="G278" i="40"/>
  <c r="H278" i="40"/>
  <c r="I278" i="40"/>
  <c r="E278" i="40" s="1"/>
  <c r="F279" i="40"/>
  <c r="G279" i="40"/>
  <c r="H279" i="40"/>
  <c r="I279" i="40"/>
  <c r="F280" i="40"/>
  <c r="G280" i="40"/>
  <c r="H280" i="40"/>
  <c r="I280" i="40"/>
  <c r="F281" i="40"/>
  <c r="G281" i="40"/>
  <c r="H281" i="40"/>
  <c r="I281" i="40"/>
  <c r="F282" i="40"/>
  <c r="G282" i="40"/>
  <c r="H282" i="40"/>
  <c r="I282" i="40"/>
  <c r="E282" i="40" s="1"/>
  <c r="F283" i="40"/>
  <c r="G283" i="40"/>
  <c r="H283" i="40"/>
  <c r="I283" i="40"/>
  <c r="F284" i="40"/>
  <c r="G284" i="40"/>
  <c r="H284" i="40"/>
  <c r="I284" i="40"/>
  <c r="F285" i="40"/>
  <c r="G285" i="40"/>
  <c r="H285" i="40"/>
  <c r="I285" i="40"/>
  <c r="F286" i="40"/>
  <c r="G286" i="40"/>
  <c r="H286" i="40"/>
  <c r="I286" i="40"/>
  <c r="E286" i="40" s="1"/>
  <c r="F287" i="40"/>
  <c r="G287" i="40"/>
  <c r="H287" i="40"/>
  <c r="I287" i="40"/>
  <c r="F288" i="40"/>
  <c r="G288" i="40"/>
  <c r="H288" i="40"/>
  <c r="I288" i="40"/>
  <c r="F289" i="40"/>
  <c r="G289" i="40"/>
  <c r="H289" i="40"/>
  <c r="I289" i="40"/>
  <c r="F290" i="40"/>
  <c r="G290" i="40"/>
  <c r="H290" i="40"/>
  <c r="I290" i="40"/>
  <c r="E290" i="40" s="1"/>
  <c r="F291" i="40"/>
  <c r="G291" i="40"/>
  <c r="H291" i="40"/>
  <c r="I291" i="40"/>
  <c r="F292" i="40"/>
  <c r="G292" i="40"/>
  <c r="H292" i="40"/>
  <c r="I292" i="40"/>
  <c r="F293" i="40"/>
  <c r="G293" i="40"/>
  <c r="H293" i="40"/>
  <c r="I293" i="40"/>
  <c r="F294" i="40"/>
  <c r="G294" i="40"/>
  <c r="H294" i="40"/>
  <c r="I294" i="40"/>
  <c r="E294" i="40" s="1"/>
  <c r="F295" i="40"/>
  <c r="G295" i="40"/>
  <c r="H295" i="40"/>
  <c r="I295" i="40"/>
  <c r="F296" i="40"/>
  <c r="G296" i="40"/>
  <c r="H296" i="40"/>
  <c r="I296" i="40"/>
  <c r="F297" i="40"/>
  <c r="G297" i="40"/>
  <c r="H297" i="40"/>
  <c r="I297" i="40"/>
  <c r="F298" i="40"/>
  <c r="G298" i="40"/>
  <c r="H298" i="40"/>
  <c r="I298" i="40"/>
  <c r="E298" i="40" s="1"/>
  <c r="F299" i="40"/>
  <c r="G299" i="40"/>
  <c r="H299" i="40"/>
  <c r="I299" i="40"/>
  <c r="F300" i="40"/>
  <c r="G300" i="40"/>
  <c r="H300" i="40"/>
  <c r="I300" i="40"/>
  <c r="F301" i="40"/>
  <c r="G301" i="40"/>
  <c r="H301" i="40"/>
  <c r="I301" i="40"/>
  <c r="F302" i="40"/>
  <c r="G302" i="40"/>
  <c r="H302" i="40"/>
  <c r="I302" i="40"/>
  <c r="E302" i="40" s="1"/>
  <c r="F303" i="40"/>
  <c r="G303" i="40"/>
  <c r="H303" i="40"/>
  <c r="I303" i="40"/>
  <c r="F304" i="40"/>
  <c r="G304" i="40"/>
  <c r="H304" i="40"/>
  <c r="I304" i="40"/>
  <c r="F305" i="40"/>
  <c r="G305" i="40"/>
  <c r="H305" i="40"/>
  <c r="I305" i="40"/>
  <c r="F306" i="40"/>
  <c r="G306" i="40"/>
  <c r="H306" i="40"/>
  <c r="I306" i="40"/>
  <c r="E306" i="40" s="1"/>
  <c r="F307" i="40"/>
  <c r="G307" i="40"/>
  <c r="H307" i="40"/>
  <c r="I307" i="40"/>
  <c r="F308" i="40"/>
  <c r="G308" i="40"/>
  <c r="H308" i="40"/>
  <c r="I308" i="40"/>
  <c r="F309" i="40"/>
  <c r="G309" i="40"/>
  <c r="H309" i="40"/>
  <c r="I309" i="40"/>
  <c r="F310" i="40"/>
  <c r="G310" i="40"/>
  <c r="H310" i="40"/>
  <c r="I310" i="40"/>
  <c r="E310" i="40" s="1"/>
  <c r="F311" i="40"/>
  <c r="G311" i="40"/>
  <c r="H311" i="40"/>
  <c r="I311" i="40"/>
  <c r="F312" i="40"/>
  <c r="G312" i="40"/>
  <c r="H312" i="40"/>
  <c r="I312" i="40"/>
  <c r="F313" i="40"/>
  <c r="G313" i="40"/>
  <c r="H313" i="40"/>
  <c r="I313" i="40"/>
  <c r="F314" i="40"/>
  <c r="G314" i="40"/>
  <c r="H314" i="40"/>
  <c r="I314" i="40"/>
  <c r="E314" i="40" s="1"/>
  <c r="F315" i="40"/>
  <c r="G315" i="40"/>
  <c r="H315" i="40"/>
  <c r="I315" i="40"/>
  <c r="F316" i="40"/>
  <c r="G316" i="40"/>
  <c r="H316" i="40"/>
  <c r="I316" i="40"/>
  <c r="F317" i="40"/>
  <c r="G317" i="40"/>
  <c r="H317" i="40"/>
  <c r="I317" i="40"/>
  <c r="F318" i="40"/>
  <c r="G318" i="40"/>
  <c r="H318" i="40"/>
  <c r="I318" i="40"/>
  <c r="E318" i="40" s="1"/>
  <c r="F319" i="40"/>
  <c r="G319" i="40"/>
  <c r="H319" i="40"/>
  <c r="I319" i="40"/>
  <c r="F320" i="40"/>
  <c r="G320" i="40"/>
  <c r="H320" i="40"/>
  <c r="I320" i="40"/>
  <c r="F321" i="40"/>
  <c r="G321" i="40"/>
  <c r="H321" i="40"/>
  <c r="I321" i="40"/>
  <c r="F322" i="40"/>
  <c r="G322" i="40"/>
  <c r="H322" i="40"/>
  <c r="I322" i="40"/>
  <c r="E322" i="40" s="1"/>
  <c r="F323" i="40"/>
  <c r="G323" i="40"/>
  <c r="H323" i="40"/>
  <c r="I323" i="40"/>
  <c r="F324" i="40"/>
  <c r="G324" i="40"/>
  <c r="H324" i="40"/>
  <c r="I324" i="40"/>
  <c r="F325" i="40"/>
  <c r="G325" i="40"/>
  <c r="H325" i="40"/>
  <c r="I325" i="40"/>
  <c r="F326" i="40"/>
  <c r="G326" i="40"/>
  <c r="H326" i="40"/>
  <c r="I326" i="40"/>
  <c r="E326" i="40" s="1"/>
  <c r="F327" i="40"/>
  <c r="G327" i="40"/>
  <c r="H327" i="40"/>
  <c r="I327" i="40"/>
  <c r="F328" i="40"/>
  <c r="G328" i="40"/>
  <c r="H328" i="40"/>
  <c r="I328" i="40"/>
  <c r="F329" i="40"/>
  <c r="G329" i="40"/>
  <c r="H329" i="40"/>
  <c r="I329" i="40"/>
  <c r="F330" i="40"/>
  <c r="G330" i="40"/>
  <c r="H330" i="40"/>
  <c r="I330" i="40"/>
  <c r="E330" i="40" s="1"/>
  <c r="F331" i="40"/>
  <c r="G331" i="40"/>
  <c r="H331" i="40"/>
  <c r="I331" i="40"/>
  <c r="F332" i="40"/>
  <c r="G332" i="40"/>
  <c r="H332" i="40"/>
  <c r="I332" i="40"/>
  <c r="I3" i="40" s="1"/>
  <c r="F333" i="40"/>
  <c r="G333" i="40"/>
  <c r="H333" i="40"/>
  <c r="I333" i="40"/>
  <c r="F334" i="40"/>
  <c r="G334" i="40"/>
  <c r="H334" i="40"/>
  <c r="I334" i="40"/>
  <c r="E334" i="40" s="1"/>
  <c r="F335" i="40"/>
  <c r="G335" i="40"/>
  <c r="H335" i="40"/>
  <c r="I335" i="40"/>
  <c r="F336" i="40"/>
  <c r="G336" i="40"/>
  <c r="H336" i="40"/>
  <c r="I336" i="40"/>
  <c r="F337" i="40"/>
  <c r="G337" i="40"/>
  <c r="H337" i="40"/>
  <c r="I337" i="40"/>
  <c r="F338" i="40"/>
  <c r="G338" i="40"/>
  <c r="H338" i="40"/>
  <c r="I338" i="40"/>
  <c r="E338" i="40" s="1"/>
  <c r="F339" i="40"/>
  <c r="G339" i="40"/>
  <c r="H339" i="40"/>
  <c r="I339" i="40"/>
  <c r="F340" i="40"/>
  <c r="G340" i="40"/>
  <c r="H340" i="40"/>
  <c r="I340" i="40"/>
  <c r="F341" i="40"/>
  <c r="G341" i="40"/>
  <c r="H341" i="40"/>
  <c r="I341" i="40"/>
  <c r="F342" i="40"/>
  <c r="G342" i="40"/>
  <c r="H342" i="40"/>
  <c r="I342" i="40"/>
  <c r="E342" i="40" s="1"/>
  <c r="F343" i="40"/>
  <c r="G343" i="40"/>
  <c r="H343" i="40"/>
  <c r="I343" i="40"/>
  <c r="F344" i="40"/>
  <c r="G344" i="40"/>
  <c r="H344" i="40"/>
  <c r="I344" i="40"/>
  <c r="F345" i="40"/>
  <c r="G345" i="40"/>
  <c r="H345" i="40"/>
  <c r="I345" i="40"/>
  <c r="F346" i="40"/>
  <c r="G346" i="40"/>
  <c r="H346" i="40"/>
  <c r="I346" i="40"/>
  <c r="E346" i="40" s="1"/>
  <c r="F347" i="40"/>
  <c r="G347" i="40"/>
  <c r="H347" i="40"/>
  <c r="I347" i="40"/>
  <c r="F348" i="40"/>
  <c r="G348" i="40"/>
  <c r="H348" i="40"/>
  <c r="I348" i="40"/>
  <c r="F349" i="40"/>
  <c r="G349" i="40"/>
  <c r="H349" i="40"/>
  <c r="I349" i="40"/>
  <c r="F350" i="40"/>
  <c r="G350" i="40"/>
  <c r="H350" i="40"/>
  <c r="I350" i="40"/>
  <c r="E350" i="40" s="1"/>
  <c r="F351" i="40"/>
  <c r="G351" i="40"/>
  <c r="H351" i="40"/>
  <c r="I351" i="40"/>
  <c r="F352" i="40"/>
  <c r="G352" i="40"/>
  <c r="H352" i="40"/>
  <c r="I352" i="40"/>
  <c r="F353" i="40"/>
  <c r="G353" i="40"/>
  <c r="H353" i="40"/>
  <c r="I353" i="40"/>
  <c r="F354" i="40"/>
  <c r="G354" i="40"/>
  <c r="H354" i="40"/>
  <c r="I354" i="40"/>
  <c r="E354" i="40" s="1"/>
  <c r="F355" i="40"/>
  <c r="G355" i="40"/>
  <c r="H355" i="40"/>
  <c r="I355" i="40"/>
  <c r="F356" i="40"/>
  <c r="G356" i="40"/>
  <c r="H356" i="40"/>
  <c r="I356" i="40"/>
  <c r="F357" i="40"/>
  <c r="G357" i="40"/>
  <c r="H357" i="40"/>
  <c r="I357" i="40"/>
  <c r="F358" i="40"/>
  <c r="G358" i="40"/>
  <c r="H358" i="40"/>
  <c r="I358" i="40"/>
  <c r="E358" i="40" s="1"/>
  <c r="F359" i="40"/>
  <c r="G359" i="40"/>
  <c r="H359" i="40"/>
  <c r="I359" i="40"/>
  <c r="F360" i="40"/>
  <c r="G360" i="40"/>
  <c r="H360" i="40"/>
  <c r="I360" i="40"/>
  <c r="F361" i="40"/>
  <c r="G361" i="40"/>
  <c r="H361" i="40"/>
  <c r="I361" i="40"/>
  <c r="F362" i="40"/>
  <c r="G362" i="40"/>
  <c r="H362" i="40"/>
  <c r="I362" i="40"/>
  <c r="E362" i="40" s="1"/>
  <c r="F363" i="40"/>
  <c r="G363" i="40"/>
  <c r="H363" i="40"/>
  <c r="I363" i="40"/>
  <c r="F364" i="40"/>
  <c r="G364" i="40"/>
  <c r="H364" i="40"/>
  <c r="I364" i="40"/>
  <c r="F365" i="40"/>
  <c r="G365" i="40"/>
  <c r="H365" i="40"/>
  <c r="I365" i="40"/>
  <c r="F366" i="40"/>
  <c r="G366" i="40"/>
  <c r="H366" i="40"/>
  <c r="I366" i="40"/>
  <c r="E366" i="40" s="1"/>
  <c r="F367" i="40"/>
  <c r="G367" i="40"/>
  <c r="H367" i="40"/>
  <c r="I367" i="40"/>
  <c r="F368" i="40"/>
  <c r="G368" i="40"/>
  <c r="H368" i="40"/>
  <c r="I368" i="40"/>
  <c r="F369" i="40"/>
  <c r="G369" i="40"/>
  <c r="H369" i="40"/>
  <c r="I369" i="40"/>
  <c r="F370" i="40"/>
  <c r="G370" i="40"/>
  <c r="H370" i="40"/>
  <c r="I370" i="40"/>
  <c r="E370" i="40" s="1"/>
  <c r="F371" i="40"/>
  <c r="G371" i="40"/>
  <c r="H371" i="40"/>
  <c r="I371" i="40"/>
  <c r="F372" i="40"/>
  <c r="G372" i="40"/>
  <c r="H372" i="40"/>
  <c r="I372" i="40"/>
  <c r="F373" i="40"/>
  <c r="G373" i="40"/>
  <c r="H373" i="40"/>
  <c r="I373" i="40"/>
  <c r="F374" i="40"/>
  <c r="G374" i="40"/>
  <c r="H374" i="40"/>
  <c r="I374" i="40"/>
  <c r="E374" i="40" s="1"/>
  <c r="F375" i="40"/>
  <c r="G375" i="40"/>
  <c r="H375" i="40"/>
  <c r="I375" i="40"/>
  <c r="F376" i="40"/>
  <c r="G376" i="40"/>
  <c r="H376" i="40"/>
  <c r="I376" i="40"/>
  <c r="F377" i="40"/>
  <c r="G377" i="40"/>
  <c r="H377" i="40"/>
  <c r="I377" i="40"/>
  <c r="F378" i="40"/>
  <c r="G378" i="40"/>
  <c r="H378" i="40"/>
  <c r="I378" i="40"/>
  <c r="E378" i="40" s="1"/>
  <c r="F379" i="40"/>
  <c r="G379" i="40"/>
  <c r="H379" i="40"/>
  <c r="I379" i="40"/>
  <c r="F380" i="40"/>
  <c r="G380" i="40"/>
  <c r="H380" i="40"/>
  <c r="I380" i="40"/>
  <c r="I1469" i="41" l="1"/>
  <c r="I1467" i="41"/>
  <c r="I1465" i="41"/>
  <c r="I1464" i="41"/>
  <c r="I1463" i="41"/>
  <c r="I1462" i="41"/>
  <c r="I1460" i="41"/>
  <c r="I1458" i="41"/>
  <c r="I1456" i="41"/>
  <c r="I1455" i="41"/>
  <c r="I1454" i="41"/>
  <c r="I1453" i="41"/>
  <c r="I1451" i="41"/>
  <c r="I1445" i="41"/>
  <c r="I1432" i="41"/>
  <c r="I1413" i="41"/>
  <c r="I1410" i="41"/>
  <c r="I1408" i="41"/>
  <c r="I1387" i="41"/>
  <c r="I1381" i="41"/>
  <c r="I1377" i="41"/>
  <c r="I1375" i="41"/>
  <c r="I1372" i="41"/>
  <c r="I1355" i="41"/>
  <c r="I1352" i="41"/>
  <c r="I1349" i="41"/>
  <c r="I1345" i="41"/>
  <c r="I1343" i="41"/>
  <c r="I1323" i="41"/>
  <c r="I1320" i="41"/>
  <c r="I1317" i="41"/>
  <c r="I1313" i="41"/>
  <c r="I1311" i="41"/>
  <c r="I1291" i="41"/>
  <c r="I1288" i="41"/>
  <c r="I1285" i="41"/>
  <c r="I1281" i="41"/>
  <c r="I1279" i="41"/>
  <c r="I1259" i="41"/>
  <c r="I1254" i="41"/>
  <c r="I1252" i="41"/>
  <c r="I1247" i="41"/>
  <c r="I1241" i="41"/>
  <c r="I1239" i="41"/>
  <c r="I1237" i="41"/>
  <c r="I1235" i="41"/>
  <c r="I1233" i="41"/>
  <c r="I1231" i="41"/>
  <c r="I1229" i="41"/>
  <c r="I1199" i="41"/>
  <c r="I1195" i="41"/>
  <c r="I1192" i="41"/>
  <c r="I1184" i="41"/>
  <c r="I1183" i="41"/>
  <c r="I1179" i="41"/>
  <c r="I1177" i="41"/>
  <c r="I1175" i="41"/>
  <c r="I1173" i="41"/>
  <c r="I1171" i="41"/>
  <c r="I1169" i="41"/>
  <c r="I1167" i="41"/>
  <c r="I1165" i="41"/>
  <c r="I1163" i="41"/>
  <c r="I1161" i="41"/>
  <c r="I1159" i="41"/>
  <c r="I1157" i="41"/>
  <c r="I1155" i="41"/>
  <c r="I1153" i="41"/>
  <c r="I1151" i="41"/>
  <c r="I1149" i="41"/>
  <c r="I1147" i="41"/>
  <c r="I1145" i="41"/>
  <c r="I1143" i="41"/>
  <c r="I1141" i="41"/>
  <c r="I1139" i="41"/>
  <c r="I1137" i="41"/>
  <c r="I1135" i="41"/>
  <c r="I1133" i="41"/>
  <c r="I1131" i="41"/>
  <c r="I1129" i="41"/>
  <c r="I1127" i="41"/>
  <c r="I1125" i="41"/>
  <c r="I1123" i="41"/>
  <c r="I1121" i="41"/>
  <c r="I1119" i="41"/>
  <c r="I1117" i="41"/>
  <c r="I1115" i="41"/>
  <c r="I1113" i="41"/>
  <c r="I1111" i="41"/>
  <c r="I1109" i="41"/>
  <c r="I1107" i="41"/>
  <c r="I1105" i="41"/>
  <c r="I1103" i="41"/>
  <c r="I1101" i="41"/>
  <c r="I1099" i="41"/>
  <c r="I1097" i="41"/>
  <c r="I1095" i="41"/>
  <c r="I1093" i="41"/>
  <c r="I1091" i="41"/>
  <c r="I1087" i="41"/>
  <c r="I1083" i="41"/>
  <c r="I1081" i="41"/>
  <c r="I1079" i="41"/>
  <c r="I1077" i="41"/>
  <c r="I1075" i="41"/>
  <c r="I1071" i="41"/>
  <c r="I1069" i="41"/>
  <c r="I1067" i="41"/>
  <c r="I1065" i="41"/>
  <c r="I1063" i="41"/>
  <c r="I1061" i="41"/>
  <c r="I1059" i="41"/>
  <c r="I1055" i="41"/>
  <c r="I1051" i="41"/>
  <c r="I1049" i="41"/>
  <c r="I1047" i="41"/>
  <c r="I1045" i="41"/>
  <c r="I1043" i="41"/>
  <c r="I1041" i="41"/>
  <c r="I1039" i="41"/>
  <c r="I1037" i="41"/>
  <c r="I1035" i="41"/>
  <c r="I1033" i="41"/>
  <c r="I1031" i="41"/>
  <c r="I1029" i="41"/>
  <c r="I927" i="41"/>
  <c r="I926" i="41"/>
  <c r="I925" i="41"/>
  <c r="I923" i="41"/>
  <c r="I922" i="41"/>
  <c r="I921" i="41"/>
  <c r="I919" i="41"/>
  <c r="I918" i="41"/>
  <c r="I917" i="41"/>
  <c r="I914" i="41"/>
  <c r="I910" i="41"/>
  <c r="I909" i="41"/>
  <c r="I907" i="41"/>
  <c r="I906" i="41"/>
  <c r="I905" i="41"/>
  <c r="I902" i="41"/>
  <c r="I901" i="41"/>
  <c r="I897" i="41"/>
  <c r="I893" i="41"/>
  <c r="I887" i="41"/>
  <c r="I873" i="41"/>
  <c r="I870" i="41"/>
  <c r="I866" i="41"/>
  <c r="I862" i="41"/>
  <c r="I860" i="41"/>
  <c r="I841" i="41"/>
  <c r="I838" i="41"/>
  <c r="I834" i="41"/>
  <c r="I830" i="41"/>
  <c r="I828" i="41"/>
  <c r="I813" i="41"/>
  <c r="I812" i="41"/>
  <c r="I810" i="41"/>
  <c r="I808" i="41"/>
  <c r="I806" i="41"/>
  <c r="I804" i="41"/>
  <c r="I802" i="41"/>
  <c r="I799" i="41"/>
  <c r="I790" i="41"/>
  <c r="I753" i="41"/>
  <c r="I613" i="41"/>
  <c r="I609" i="41"/>
  <c r="I608" i="41"/>
  <c r="I607" i="41"/>
  <c r="I606" i="41"/>
  <c r="I600" i="41"/>
  <c r="I599" i="41"/>
  <c r="I598" i="41"/>
  <c r="I593" i="41"/>
  <c r="I591" i="41"/>
  <c r="I573" i="41"/>
  <c r="I569" i="41"/>
  <c r="I568" i="41"/>
  <c r="I564" i="41"/>
  <c r="I559" i="41"/>
  <c r="I557" i="41"/>
  <c r="I525" i="41"/>
  <c r="I521" i="41"/>
  <c r="I520" i="41"/>
  <c r="I518" i="41"/>
  <c r="I516" i="41"/>
  <c r="I512" i="41"/>
  <c r="I506" i="41"/>
  <c r="I489" i="41"/>
  <c r="I485" i="41"/>
  <c r="I484" i="41"/>
  <c r="I482" i="41"/>
  <c r="I464" i="41"/>
  <c r="I457" i="41"/>
  <c r="I454" i="41"/>
  <c r="I453" i="41"/>
  <c r="I452" i="41"/>
  <c r="I450" i="41"/>
  <c r="I432" i="41"/>
  <c r="I423" i="41"/>
  <c r="I418" i="41"/>
  <c r="I416" i="41"/>
  <c r="I414" i="41"/>
  <c r="I408" i="41"/>
  <c r="I407" i="41"/>
  <c r="I405" i="41"/>
  <c r="I403" i="41"/>
  <c r="I401" i="41"/>
  <c r="I399" i="41"/>
  <c r="I397" i="41"/>
  <c r="I396" i="41"/>
  <c r="I388" i="41"/>
  <c r="I386" i="41"/>
  <c r="I384" i="41"/>
  <c r="I376" i="41"/>
  <c r="I371" i="41"/>
  <c r="I348" i="41"/>
  <c r="I343" i="41"/>
  <c r="I341" i="41"/>
  <c r="I339" i="41"/>
  <c r="I337" i="41"/>
  <c r="I304" i="41"/>
  <c r="I296" i="41"/>
  <c r="I294" i="41"/>
  <c r="I292" i="41"/>
  <c r="I290" i="41"/>
  <c r="I279" i="41"/>
  <c r="I277" i="41"/>
  <c r="I275" i="41"/>
  <c r="I273" i="41"/>
  <c r="I269" i="41"/>
  <c r="I252" i="41"/>
  <c r="I251" i="41"/>
  <c r="I247" i="41"/>
  <c r="I243" i="41"/>
  <c r="I237" i="41"/>
  <c r="I220" i="41"/>
  <c r="I219" i="41"/>
  <c r="I215" i="41"/>
  <c r="I211" i="41"/>
  <c r="I205" i="41"/>
  <c r="I188" i="41"/>
  <c r="I187" i="41"/>
  <c r="I183" i="41"/>
  <c r="I179" i="41"/>
  <c r="I173" i="41"/>
  <c r="I156" i="41"/>
  <c r="I155" i="41"/>
  <c r="I154" i="41"/>
  <c r="I153" i="41"/>
  <c r="I152" i="41"/>
  <c r="I151" i="41"/>
  <c r="I150" i="41"/>
  <c r="I149" i="41"/>
  <c r="I148" i="41"/>
  <c r="I147" i="41"/>
  <c r="I146" i="41"/>
  <c r="I145" i="41"/>
  <c r="I144" i="41"/>
  <c r="I143" i="41"/>
  <c r="I142" i="41"/>
  <c r="I141" i="41"/>
  <c r="I140" i="41"/>
  <c r="I139" i="41"/>
  <c r="I138" i="41"/>
  <c r="I137" i="41"/>
  <c r="I136" i="41"/>
  <c r="I135" i="41"/>
  <c r="I134" i="41"/>
  <c r="I133" i="41"/>
  <c r="I132" i="41"/>
  <c r="I131" i="41"/>
  <c r="I130" i="41"/>
  <c r="I129" i="41"/>
  <c r="I128" i="41"/>
  <c r="I127" i="41"/>
  <c r="I126" i="41"/>
  <c r="I125" i="41"/>
  <c r="I124" i="41"/>
  <c r="I123" i="41"/>
  <c r="I122" i="41"/>
  <c r="I121" i="41"/>
  <c r="I120" i="41"/>
  <c r="I119" i="41"/>
  <c r="I118" i="41"/>
  <c r="I117" i="41"/>
  <c r="I116" i="41"/>
  <c r="I115" i="41"/>
  <c r="I114" i="41"/>
  <c r="I113" i="41"/>
  <c r="I112" i="41"/>
  <c r="I111" i="41"/>
  <c r="I110" i="41"/>
  <c r="I109" i="41"/>
  <c r="I108" i="41"/>
  <c r="I107" i="41"/>
  <c r="I106" i="41"/>
  <c r="I105" i="41"/>
  <c r="I104" i="41"/>
  <c r="I103" i="41"/>
  <c r="I101" i="41"/>
  <c r="I99" i="41"/>
  <c r="I97" i="41"/>
  <c r="I95" i="41"/>
  <c r="I93" i="41"/>
  <c r="I90" i="41"/>
  <c r="I1550" i="41"/>
  <c r="I1549" i="41"/>
  <c r="I1548" i="41"/>
  <c r="I1547" i="41"/>
  <c r="I1546" i="41"/>
  <c r="I1545" i="41"/>
  <c r="I1544" i="41"/>
  <c r="I1543" i="41"/>
  <c r="I1542" i="41"/>
  <c r="I1541" i="41"/>
  <c r="I1540" i="41"/>
  <c r="I1539" i="41"/>
  <c r="I1538" i="41"/>
  <c r="I1537" i="41"/>
  <c r="I1536" i="41"/>
  <c r="I1535" i="41"/>
  <c r="I1534" i="41"/>
  <c r="I1533" i="41"/>
  <c r="I1532" i="41"/>
  <c r="I1531" i="41"/>
  <c r="I1530" i="41"/>
  <c r="I1529" i="41"/>
  <c r="I1528" i="41"/>
  <c r="I1527" i="41"/>
  <c r="I1526" i="41"/>
  <c r="I1525" i="41"/>
  <c r="I1524" i="41"/>
  <c r="I1523" i="41"/>
  <c r="I1522" i="41"/>
  <c r="I1521" i="41"/>
  <c r="I1520" i="41"/>
  <c r="I1519" i="41"/>
  <c r="I1518" i="41"/>
  <c r="I1517" i="41"/>
  <c r="I1515" i="41"/>
  <c r="I1513" i="41"/>
  <c r="I1511" i="41"/>
  <c r="I1509" i="41"/>
  <c r="I1507" i="41"/>
  <c r="I1505" i="41"/>
  <c r="I1503" i="41"/>
  <c r="I1501" i="41"/>
  <c r="I1499" i="41"/>
  <c r="I1493" i="41"/>
  <c r="I1489" i="41"/>
  <c r="I1479" i="41"/>
  <c r="I1476" i="41"/>
  <c r="I1474" i="41"/>
  <c r="I1472" i="41"/>
  <c r="I1471" i="41"/>
  <c r="I1470" i="41"/>
  <c r="I1461" i="41"/>
  <c r="I1448" i="41"/>
  <c r="I1447" i="41"/>
  <c r="I1446" i="41"/>
  <c r="I1444" i="41"/>
  <c r="I1442" i="41"/>
  <c r="I1440" i="41"/>
  <c r="I1438" i="41"/>
  <c r="I1437" i="41"/>
  <c r="I1435" i="41"/>
  <c r="I1433" i="41"/>
  <c r="I1427" i="41"/>
  <c r="I1423" i="41"/>
  <c r="I1419" i="41"/>
  <c r="I1416" i="41"/>
  <c r="I1411" i="41"/>
  <c r="I1401" i="41"/>
  <c r="I1399" i="41"/>
  <c r="I1389" i="41"/>
  <c r="I1385" i="41"/>
  <c r="I1383" i="41"/>
  <c r="I1380" i="41"/>
  <c r="I1373" i="41"/>
  <c r="I1369" i="41"/>
  <c r="I1367" i="41"/>
  <c r="I1360" i="41"/>
  <c r="I1357" i="41"/>
  <c r="I1353" i="41"/>
  <c r="I1351" i="41"/>
  <c r="I1341" i="41"/>
  <c r="I1337" i="41"/>
  <c r="I1335" i="41"/>
  <c r="I1328" i="41"/>
  <c r="I1325" i="41"/>
  <c r="I1321" i="41"/>
  <c r="I1319" i="41"/>
  <c r="I1312" i="41"/>
  <c r="I1309" i="41"/>
  <c r="I1305" i="41"/>
  <c r="I1303" i="41"/>
  <c r="I1300" i="41"/>
  <c r="I1293" i="41"/>
  <c r="I1289" i="41"/>
  <c r="I1287" i="41"/>
  <c r="I1280" i="41"/>
  <c r="I1277" i="41"/>
  <c r="I1273" i="41"/>
  <c r="I1271" i="41"/>
  <c r="I1264" i="41"/>
  <c r="I1261" i="41"/>
  <c r="I1257" i="41"/>
  <c r="I1255" i="41"/>
  <c r="I1253" i="41"/>
  <c r="I1251" i="41"/>
  <c r="I1249" i="41"/>
  <c r="I1238" i="41"/>
  <c r="I1236" i="41"/>
  <c r="I1234" i="41"/>
  <c r="I1232" i="41"/>
  <c r="I1227" i="41"/>
  <c r="I1221" i="41"/>
  <c r="I1219" i="41"/>
  <c r="I1217" i="41"/>
  <c r="I1215" i="41"/>
  <c r="I1213" i="41"/>
  <c r="I1202" i="41"/>
  <c r="I1200" i="41"/>
  <c r="I1198" i="41"/>
  <c r="I1197" i="41"/>
  <c r="I1191" i="41"/>
  <c r="I1190" i="41"/>
  <c r="I1189" i="41"/>
  <c r="I1187" i="41"/>
  <c r="I1185" i="41"/>
  <c r="I1182" i="41"/>
  <c r="I1180" i="41"/>
  <c r="I1174" i="41"/>
  <c r="I1106" i="41"/>
  <c r="I1102" i="41"/>
  <c r="I1098" i="41"/>
  <c r="I1027" i="41"/>
  <c r="I1025" i="41"/>
  <c r="I1023" i="41"/>
  <c r="I1021" i="41"/>
  <c r="I1019" i="41"/>
  <c r="I1017" i="41"/>
  <c r="I1015" i="41"/>
  <c r="I1013" i="41"/>
  <c r="I1011" i="41"/>
  <c r="I1009" i="41"/>
  <c r="I1007" i="41"/>
  <c r="I1005" i="41"/>
  <c r="I1003" i="41"/>
  <c r="I1001" i="41"/>
  <c r="I999" i="41"/>
  <c r="I997" i="41"/>
  <c r="I995" i="41"/>
  <c r="I993" i="41"/>
  <c r="I991" i="41"/>
  <c r="I989" i="41"/>
  <c r="I987" i="41"/>
  <c r="I985" i="41"/>
  <c r="I983" i="41"/>
  <c r="I981" i="41"/>
  <c r="I979" i="41"/>
  <c r="I977" i="41"/>
  <c r="I975" i="41"/>
  <c r="I973" i="41"/>
  <c r="I971" i="41"/>
  <c r="I969" i="41"/>
  <c r="I967" i="41"/>
  <c r="I965" i="41"/>
  <c r="I963" i="41"/>
  <c r="I961" i="41"/>
  <c r="I959" i="41"/>
  <c r="I957" i="41"/>
  <c r="I955" i="41"/>
  <c r="I953" i="41"/>
  <c r="I951" i="41"/>
  <c r="I949" i="41"/>
  <c r="I947" i="41"/>
  <c r="I945" i="41"/>
  <c r="I943" i="41"/>
  <c r="I941" i="41"/>
  <c r="I939" i="41"/>
  <c r="I937" i="41"/>
  <c r="I935" i="41"/>
  <c r="I933" i="41"/>
  <c r="I931" i="41"/>
  <c r="I929" i="41"/>
  <c r="I915" i="41"/>
  <c r="I898" i="41"/>
  <c r="I896" i="41"/>
  <c r="I869" i="41"/>
  <c r="I867" i="41"/>
  <c r="I853" i="41"/>
  <c r="I851" i="41"/>
  <c r="I837" i="41"/>
  <c r="I835" i="41"/>
  <c r="I825" i="41"/>
  <c r="I821" i="41"/>
  <c r="I815" i="41"/>
  <c r="I809" i="41"/>
  <c r="I795" i="41"/>
  <c r="I793" i="41"/>
  <c r="I791" i="41"/>
  <c r="I789" i="41"/>
  <c r="I787" i="41"/>
  <c r="I785" i="41"/>
  <c r="I783" i="41"/>
  <c r="I781" i="41"/>
  <c r="I779" i="41"/>
  <c r="I777" i="41"/>
  <c r="I775" i="41"/>
  <c r="I773" i="41"/>
  <c r="I771" i="41"/>
  <c r="I769" i="41"/>
  <c r="I767" i="41"/>
  <c r="I765" i="41"/>
  <c r="I763" i="41"/>
  <c r="I761" i="41"/>
  <c r="I759" i="41"/>
  <c r="I757" i="41"/>
  <c r="I745" i="41"/>
  <c r="I741" i="41"/>
  <c r="I737" i="41"/>
  <c r="I641" i="41"/>
  <c r="I625" i="41"/>
  <c r="I624" i="41"/>
  <c r="I623" i="41"/>
  <c r="I622" i="41"/>
  <c r="I616" i="41"/>
  <c r="I615" i="41"/>
  <c r="I614" i="41"/>
  <c r="I605" i="41"/>
  <c r="I595" i="41"/>
  <c r="I594" i="41"/>
  <c r="I590" i="41"/>
  <c r="I585" i="41"/>
  <c r="I579" i="41"/>
  <c r="I578" i="41"/>
  <c r="I574" i="41"/>
  <c r="I571" i="41"/>
  <c r="I567" i="41"/>
  <c r="I561" i="41"/>
  <c r="I560" i="41"/>
  <c r="I556" i="41"/>
  <c r="I549" i="41"/>
  <c r="I547" i="41"/>
  <c r="I537" i="41"/>
  <c r="I536" i="41"/>
  <c r="I534" i="41"/>
  <c r="I528" i="41"/>
  <c r="I526" i="41"/>
  <c r="I523" i="41"/>
  <c r="I517" i="41"/>
  <c r="I515" i="41"/>
  <c r="I501" i="41"/>
  <c r="I499" i="41"/>
  <c r="I481" i="41"/>
  <c r="I479" i="41"/>
  <c r="I476" i="41"/>
  <c r="I475" i="41"/>
  <c r="I474" i="41"/>
  <c r="I465" i="41"/>
  <c r="I462" i="41"/>
  <c r="I460" i="41"/>
  <c r="I458" i="41"/>
  <c r="I449" i="41"/>
  <c r="I446" i="41"/>
  <c r="I444" i="41"/>
  <c r="I442" i="41"/>
  <c r="I433" i="41"/>
  <c r="I431" i="41"/>
  <c r="I430" i="41"/>
  <c r="I428" i="41"/>
  <c r="I427" i="41"/>
  <c r="I426" i="41"/>
  <c r="I425" i="41"/>
  <c r="I424" i="41"/>
  <c r="I422" i="41"/>
  <c r="I420" i="41"/>
  <c r="I415" i="41"/>
  <c r="I404" i="41"/>
  <c r="I402" i="41"/>
  <c r="I400" i="41"/>
  <c r="I398" i="41"/>
  <c r="I389" i="41"/>
  <c r="I385" i="41"/>
  <c r="I382" i="41"/>
  <c r="I377" i="41"/>
  <c r="I374" i="41"/>
  <c r="I372" i="41"/>
  <c r="I370" i="41"/>
  <c r="I363" i="41"/>
  <c r="I361" i="41"/>
  <c r="I359" i="41"/>
  <c r="I357" i="41"/>
  <c r="I355" i="41"/>
  <c r="I353" i="41"/>
  <c r="I352" i="41"/>
  <c r="I344" i="41"/>
  <c r="I342" i="41"/>
  <c r="I328" i="41"/>
  <c r="I326" i="41"/>
  <c r="I324" i="41"/>
  <c r="I322" i="41"/>
  <c r="I311" i="41"/>
  <c r="I309" i="41"/>
  <c r="I307" i="41"/>
  <c r="I305" i="41"/>
  <c r="I299" i="41"/>
  <c r="I297" i="41"/>
  <c r="I295" i="41"/>
  <c r="I293" i="41"/>
  <c r="I291" i="41"/>
  <c r="I289" i="41"/>
  <c r="I288" i="41"/>
  <c r="I280" i="41"/>
  <c r="I278" i="41"/>
  <c r="I264" i="41"/>
  <c r="I262" i="41"/>
  <c r="I260" i="41"/>
  <c r="I248" i="41"/>
  <c r="I246" i="41"/>
  <c r="I232" i="41"/>
  <c r="I230" i="41"/>
  <c r="I228" i="41"/>
  <c r="I216" i="41"/>
  <c r="I214" i="41"/>
  <c r="I200" i="41"/>
  <c r="I198" i="41"/>
  <c r="I196" i="41"/>
  <c r="I184" i="41"/>
  <c r="I182" i="41"/>
  <c r="I168" i="41"/>
  <c r="I166" i="41"/>
  <c r="I164" i="41"/>
  <c r="I98" i="41"/>
  <c r="I96" i="41"/>
  <c r="I92" i="41"/>
  <c r="I86" i="41"/>
  <c r="I80" i="41"/>
  <c r="I76" i="41"/>
  <c r="E214" i="40"/>
  <c r="E380" i="40"/>
  <c r="E376" i="40"/>
  <c r="E372" i="40"/>
  <c r="E368" i="40"/>
  <c r="E364" i="40"/>
  <c r="E360" i="40"/>
  <c r="E356" i="40"/>
  <c r="E352" i="40"/>
  <c r="E348" i="40"/>
  <c r="E344" i="40"/>
  <c r="E340" i="40"/>
  <c r="E336" i="40"/>
  <c r="E332" i="40"/>
  <c r="E328" i="40"/>
  <c r="E324" i="40"/>
  <c r="E320" i="40"/>
  <c r="E316" i="40"/>
  <c r="E312" i="40"/>
  <c r="E308" i="40"/>
  <c r="E304" i="40"/>
  <c r="E300" i="40"/>
  <c r="E296" i="40"/>
  <c r="E292" i="40"/>
  <c r="E288" i="40"/>
  <c r="E284" i="40"/>
  <c r="E379" i="40"/>
  <c r="E377" i="40"/>
  <c r="E375" i="40"/>
  <c r="E373" i="40"/>
  <c r="E371" i="40"/>
  <c r="E369" i="40"/>
  <c r="E367" i="40"/>
  <c r="E365" i="40"/>
  <c r="E363" i="40"/>
  <c r="E361" i="40"/>
  <c r="E359" i="40"/>
  <c r="E357" i="40"/>
  <c r="E355" i="40"/>
  <c r="E353" i="40"/>
  <c r="E351" i="40"/>
  <c r="E349" i="40"/>
  <c r="E347" i="40"/>
  <c r="E345" i="40"/>
  <c r="E343" i="40"/>
  <c r="E341" i="40"/>
  <c r="E339" i="40"/>
  <c r="E337" i="40"/>
  <c r="E335" i="40"/>
  <c r="E333" i="40"/>
  <c r="E331" i="40"/>
  <c r="E329" i="40"/>
  <c r="E327" i="40"/>
  <c r="E325" i="40"/>
  <c r="E323" i="40"/>
  <c r="E321" i="40"/>
  <c r="E319" i="40"/>
  <c r="E317" i="40"/>
  <c r="E315" i="40"/>
  <c r="E313" i="40"/>
  <c r="E311" i="40"/>
  <c r="E309" i="40"/>
  <c r="E307" i="40"/>
  <c r="E305" i="40"/>
  <c r="E303" i="40"/>
  <c r="E301" i="40"/>
  <c r="E299" i="40"/>
  <c r="E297" i="40"/>
  <c r="E295" i="40"/>
  <c r="E293" i="40"/>
  <c r="E291" i="40"/>
  <c r="E289" i="40"/>
  <c r="E287" i="40"/>
  <c r="E285" i="40"/>
  <c r="E283" i="40"/>
  <c r="E281" i="40"/>
  <c r="E279" i="40"/>
  <c r="E277" i="40"/>
  <c r="E275" i="40"/>
  <c r="E273" i="40"/>
  <c r="E271" i="40"/>
  <c r="E269" i="40"/>
  <c r="E267" i="40"/>
  <c r="E265" i="40"/>
  <c r="E263" i="40"/>
  <c r="E261" i="40"/>
  <c r="E259" i="40"/>
  <c r="E257" i="40"/>
  <c r="E255" i="40"/>
  <c r="E253" i="40"/>
  <c r="E251" i="40"/>
  <c r="E249" i="40"/>
  <c r="E247" i="40"/>
  <c r="E245" i="40"/>
  <c r="E243" i="40"/>
  <c r="E241" i="40"/>
  <c r="E239" i="40"/>
  <c r="E237" i="40"/>
  <c r="E235" i="40"/>
  <c r="E233" i="40"/>
  <c r="E231" i="40"/>
  <c r="E229" i="40"/>
  <c r="E227" i="40"/>
  <c r="E225" i="40"/>
  <c r="E223" i="40"/>
  <c r="E221" i="40"/>
  <c r="E219" i="40"/>
  <c r="E217" i="40"/>
  <c r="E215" i="40"/>
  <c r="E213" i="40"/>
  <c r="E211" i="40"/>
  <c r="E209" i="40"/>
  <c r="E207" i="40"/>
  <c r="E205" i="40"/>
  <c r="E203" i="40"/>
  <c r="E201" i="40"/>
  <c r="E199" i="40"/>
  <c r="E197" i="40"/>
  <c r="E195" i="40"/>
  <c r="E193" i="40"/>
  <c r="E191" i="40"/>
  <c r="E189" i="40"/>
  <c r="E187" i="40"/>
  <c r="E185" i="40"/>
  <c r="E183" i="40"/>
  <c r="E181" i="40"/>
  <c r="E179" i="40"/>
  <c r="E177" i="40"/>
  <c r="E175" i="40"/>
  <c r="E173" i="40"/>
  <c r="E171" i="40"/>
  <c r="E169" i="40"/>
  <c r="E167" i="40"/>
  <c r="E165" i="40"/>
  <c r="E163" i="40"/>
  <c r="E161" i="40"/>
  <c r="E159" i="40"/>
  <c r="E157" i="40"/>
  <c r="E155" i="40"/>
  <c r="E153" i="40"/>
  <c r="E151" i="40"/>
  <c r="E150" i="40"/>
  <c r="E149" i="40"/>
  <c r="E147" i="40"/>
  <c r="E146" i="40"/>
  <c r="E145" i="40"/>
  <c r="E143" i="40"/>
  <c r="E142" i="40"/>
  <c r="E141" i="40"/>
  <c r="E139" i="40"/>
  <c r="E138" i="40"/>
  <c r="E135" i="40"/>
  <c r="E134" i="40"/>
  <c r="E133" i="40"/>
  <c r="E131" i="40"/>
  <c r="E130" i="40"/>
  <c r="E129" i="40"/>
  <c r="E127" i="40"/>
  <c r="E126" i="40"/>
  <c r="E125" i="40"/>
  <c r="E123" i="40"/>
  <c r="E122" i="40"/>
  <c r="E121" i="40"/>
  <c r="E119" i="40"/>
  <c r="E118" i="40"/>
  <c r="E117" i="40"/>
  <c r="E115" i="40"/>
  <c r="E114" i="40"/>
  <c r="E113" i="40"/>
  <c r="E111" i="40"/>
  <c r="E110" i="40"/>
  <c r="E107" i="40"/>
  <c r="E106" i="40"/>
  <c r="E103" i="40"/>
  <c r="E102" i="40"/>
  <c r="E99" i="40"/>
  <c r="E98" i="40"/>
  <c r="E95" i="40"/>
  <c r="E94" i="40"/>
  <c r="E91" i="40"/>
  <c r="E90" i="40"/>
  <c r="E87" i="40"/>
  <c r="E86" i="40"/>
  <c r="E83" i="40"/>
  <c r="E82" i="40"/>
  <c r="E81" i="40"/>
  <c r="E80" i="40"/>
  <c r="E79" i="40"/>
  <c r="E78" i="40"/>
  <c r="E77" i="40"/>
  <c r="E76" i="40"/>
  <c r="E75" i="40"/>
  <c r="E74" i="40"/>
  <c r="E73" i="40"/>
  <c r="E72" i="40"/>
  <c r="E71" i="40"/>
  <c r="E70" i="40"/>
  <c r="E69" i="40"/>
  <c r="E68" i="40"/>
  <c r="E67" i="40"/>
  <c r="E66" i="40"/>
  <c r="E65" i="40"/>
  <c r="E64" i="40"/>
  <c r="E63" i="40"/>
  <c r="E62" i="40"/>
  <c r="E61" i="40"/>
  <c r="E60" i="40"/>
  <c r="E59" i="40"/>
  <c r="E58" i="40"/>
  <c r="E57" i="40"/>
  <c r="E56" i="40"/>
  <c r="E55" i="40"/>
  <c r="E54" i="40"/>
  <c r="E53" i="40"/>
  <c r="E52" i="40"/>
  <c r="E51" i="40"/>
  <c r="E50" i="40"/>
  <c r="E49" i="40"/>
  <c r="E48" i="40"/>
  <c r="E47" i="40"/>
  <c r="E46" i="40"/>
  <c r="E45" i="40"/>
  <c r="E44" i="40"/>
  <c r="E43" i="40"/>
  <c r="E42" i="40"/>
  <c r="E41" i="40"/>
  <c r="E40" i="40"/>
  <c r="E39" i="40"/>
  <c r="E38" i="40"/>
  <c r="E37" i="40"/>
  <c r="E36" i="40"/>
  <c r="E35" i="40"/>
  <c r="E34" i="40"/>
  <c r="E33" i="40"/>
  <c r="E32" i="40"/>
  <c r="E31" i="40"/>
  <c r="E30" i="40"/>
  <c r="E29" i="40"/>
  <c r="E28" i="40"/>
  <c r="E27" i="40"/>
  <c r="E26" i="40"/>
  <c r="E25" i="40"/>
  <c r="E24" i="40"/>
  <c r="E23" i="40"/>
  <c r="E22" i="40"/>
  <c r="E21" i="40"/>
  <c r="E20" i="40"/>
  <c r="E19" i="40"/>
  <c r="E18" i="40"/>
  <c r="E17" i="40"/>
  <c r="E16" i="40"/>
  <c r="E15" i="40"/>
  <c r="E14" i="40"/>
  <c r="E13" i="40"/>
  <c r="E12" i="40"/>
  <c r="G10" i="40"/>
  <c r="I1439" i="41"/>
  <c r="I1412" i="41"/>
  <c r="E84" i="40"/>
  <c r="F10" i="40"/>
  <c r="I1457" i="41"/>
  <c r="I10" i="40"/>
  <c r="I1516" i="41"/>
  <c r="I1514" i="41"/>
  <c r="I1512" i="41"/>
  <c r="I1510" i="41"/>
  <c r="I1508" i="41"/>
  <c r="I1487" i="41"/>
  <c r="I1480" i="41"/>
  <c r="I1478" i="41"/>
  <c r="I1473" i="41"/>
  <c r="I1421" i="41"/>
  <c r="I1407" i="41"/>
  <c r="E280" i="40"/>
  <c r="E276" i="40"/>
  <c r="E272" i="40"/>
  <c r="E268" i="40"/>
  <c r="E264" i="40"/>
  <c r="E260" i="40"/>
  <c r="E256" i="40"/>
  <c r="E252" i="40"/>
  <c r="E248" i="40"/>
  <c r="E244" i="40"/>
  <c r="E240" i="40"/>
  <c r="E236" i="40"/>
  <c r="E232" i="40"/>
  <c r="E228" i="40"/>
  <c r="E224" i="40"/>
  <c r="E220" i="40"/>
  <c r="E216" i="40"/>
  <c r="E212" i="40"/>
  <c r="E208" i="40"/>
  <c r="E204" i="40"/>
  <c r="E200" i="40"/>
  <c r="E196" i="40"/>
  <c r="E192" i="40"/>
  <c r="E188" i="40"/>
  <c r="E184" i="40"/>
  <c r="E180" i="40"/>
  <c r="E176" i="40"/>
  <c r="E172" i="40"/>
  <c r="E168" i="40"/>
  <c r="E164" i="40"/>
  <c r="E160" i="40"/>
  <c r="E156" i="40"/>
  <c r="E152" i="40"/>
  <c r="E137" i="40"/>
  <c r="E109" i="40"/>
  <c r="E105" i="40"/>
  <c r="E101" i="40"/>
  <c r="E97" i="40"/>
  <c r="E93" i="40"/>
  <c r="E89" i="40"/>
  <c r="E85" i="40"/>
  <c r="H10" i="40"/>
  <c r="I1394" i="41"/>
  <c r="I1386" i="41"/>
  <c r="I1378" i="41"/>
  <c r="I1370" i="41"/>
  <c r="I1362" i="41"/>
  <c r="I1354" i="41"/>
  <c r="I1346" i="41"/>
  <c r="I1338" i="41"/>
  <c r="I1330" i="41"/>
  <c r="I1322" i="41"/>
  <c r="I1314" i="41"/>
  <c r="I1306" i="41"/>
  <c r="I1298" i="41"/>
  <c r="I1290" i="41"/>
  <c r="I1282" i="41"/>
  <c r="I1274" i="41"/>
  <c r="I1266" i="41"/>
  <c r="I1258" i="41"/>
  <c r="I1256" i="41"/>
  <c r="I1242" i="41"/>
  <c r="I1240" i="41"/>
  <c r="I1222" i="41"/>
  <c r="I1220" i="41"/>
  <c r="I894" i="41"/>
  <c r="I849" i="41"/>
  <c r="I1506" i="41"/>
  <c r="I1504" i="41"/>
  <c r="I1502" i="41"/>
  <c r="I1500" i="41"/>
  <c r="I1498" i="41"/>
  <c r="I1491" i="41"/>
  <c r="I1484" i="41"/>
  <c r="I1482" i="41"/>
  <c r="I1475" i="41"/>
  <c r="I1468" i="41"/>
  <c r="I1466" i="41"/>
  <c r="I1459" i="41"/>
  <c r="I1452" i="41"/>
  <c r="I1450" i="41"/>
  <c r="I1443" i="41"/>
  <c r="I1441" i="41"/>
  <c r="I1436" i="41"/>
  <c r="I1434" i="41"/>
  <c r="I1429" i="41"/>
  <c r="I1425" i="41"/>
  <c r="I1418" i="41"/>
  <c r="I1406" i="41"/>
  <c r="I1398" i="41"/>
  <c r="I1392" i="41"/>
  <c r="I1390" i="41"/>
  <c r="I1384" i="41"/>
  <c r="I1382" i="41"/>
  <c r="I1376" i="41"/>
  <c r="I1374" i="41"/>
  <c r="I1366" i="41"/>
  <c r="I1358" i="41"/>
  <c r="I1350" i="41"/>
  <c r="I1344" i="41"/>
  <c r="I1342" i="41"/>
  <c r="I1334" i="41"/>
  <c r="I1326" i="41"/>
  <c r="I1318" i="41"/>
  <c r="I1310" i="41"/>
  <c r="I1304" i="41"/>
  <c r="I1302" i="41"/>
  <c r="I1296" i="41"/>
  <c r="I1294" i="41"/>
  <c r="I1286" i="41"/>
  <c r="I1278" i="41"/>
  <c r="I1270" i="41"/>
  <c r="I1262" i="41"/>
  <c r="I1250" i="41"/>
  <c r="I1248" i="41"/>
  <c r="I1245" i="41"/>
  <c r="I1210" i="41"/>
  <c r="I1208" i="41"/>
  <c r="I1203" i="41"/>
  <c r="I1201" i="41"/>
  <c r="I1194" i="41"/>
  <c r="I1188" i="41"/>
  <c r="I1181" i="41"/>
  <c r="I756" i="41"/>
  <c r="I1414" i="41"/>
  <c r="I1409" i="41"/>
  <c r="I1404" i="41"/>
  <c r="I1396" i="41"/>
  <c r="I1364" i="41"/>
  <c r="I1356" i="41"/>
  <c r="I1348" i="41"/>
  <c r="I1340" i="41"/>
  <c r="I1332" i="41"/>
  <c r="I1324" i="41"/>
  <c r="I1316" i="41"/>
  <c r="I1308" i="41"/>
  <c r="I1284" i="41"/>
  <c r="I1276" i="41"/>
  <c r="I1268" i="41"/>
  <c r="I1260" i="41"/>
  <c r="I1246" i="41"/>
  <c r="I1244" i="41"/>
  <c r="I1226" i="41"/>
  <c r="I1224" i="41"/>
  <c r="I1206" i="41"/>
  <c r="I1204" i="41"/>
  <c r="I1178" i="41"/>
  <c r="I1176" i="41"/>
  <c r="I1172" i="41"/>
  <c r="I1170" i="41"/>
  <c r="I1168" i="41"/>
  <c r="I1166" i="41"/>
  <c r="I1164" i="41"/>
  <c r="I1162" i="41"/>
  <c r="I1160" i="41"/>
  <c r="I1158" i="41"/>
  <c r="I1156" i="41"/>
  <c r="I1154" i="41"/>
  <c r="I1152" i="41"/>
  <c r="I1150" i="41"/>
  <c r="I1148" i="41"/>
  <c r="I1146" i="41"/>
  <c r="I1144" i="41"/>
  <c r="I1142" i="41"/>
  <c r="I1140" i="41"/>
  <c r="I1138" i="41"/>
  <c r="I1136" i="41"/>
  <c r="I1134" i="41"/>
  <c r="I1132" i="41"/>
  <c r="I1130" i="41"/>
  <c r="I1128" i="41"/>
  <c r="I1126" i="41"/>
  <c r="I1124" i="41"/>
  <c r="I1122" i="41"/>
  <c r="I1120" i="41"/>
  <c r="I1118" i="41"/>
  <c r="I1116" i="41"/>
  <c r="I1114" i="41"/>
  <c r="I1112" i="41"/>
  <c r="I1110" i="41"/>
  <c r="I1108" i="41"/>
  <c r="I1104" i="41"/>
  <c r="I1100" i="41"/>
  <c r="I1096" i="41"/>
  <c r="I1094" i="41"/>
  <c r="I1092" i="41"/>
  <c r="I1090" i="41"/>
  <c r="I1088" i="41"/>
  <c r="I1086" i="41"/>
  <c r="I1084" i="41"/>
  <c r="I1082" i="41"/>
  <c r="I1080" i="41"/>
  <c r="I1078" i="41"/>
  <c r="I1076" i="41"/>
  <c r="I1074" i="41"/>
  <c r="I911" i="41"/>
  <c r="I865" i="41"/>
  <c r="I833" i="41"/>
  <c r="I801" i="41"/>
  <c r="I924" i="41"/>
  <c r="I920" i="41"/>
  <c r="I916" i="41"/>
  <c r="I903" i="41"/>
  <c r="I899" i="41"/>
  <c r="I892" i="41"/>
  <c r="I883" i="41"/>
  <c r="I879" i="41"/>
  <c r="I872" i="41"/>
  <c r="I863" i="41"/>
  <c r="I856" i="41"/>
  <c r="I847" i="41"/>
  <c r="I840" i="41"/>
  <c r="I831" i="41"/>
  <c r="I754" i="41"/>
  <c r="I637" i="41"/>
  <c r="I583" i="41"/>
  <c r="I545" i="41"/>
  <c r="I497" i="41"/>
  <c r="I477" i="41"/>
  <c r="I445" i="41"/>
  <c r="I1230" i="41"/>
  <c r="I1228" i="41"/>
  <c r="I1225" i="41"/>
  <c r="I1214" i="41"/>
  <c r="I1212" i="41"/>
  <c r="I1209" i="41"/>
  <c r="I1196" i="41"/>
  <c r="I1193" i="41"/>
  <c r="I1186" i="41"/>
  <c r="I1089" i="41"/>
  <c r="I1085" i="41"/>
  <c r="I1073" i="41"/>
  <c r="I1057" i="41"/>
  <c r="I1053" i="41"/>
  <c r="I912" i="41"/>
  <c r="I895" i="41"/>
  <c r="I888" i="41"/>
  <c r="I875" i="41"/>
  <c r="I868" i="41"/>
  <c r="I859" i="41"/>
  <c r="I852" i="41"/>
  <c r="I843" i="41"/>
  <c r="I836" i="41"/>
  <c r="I811" i="41"/>
  <c r="I800" i="41"/>
  <c r="I798" i="41"/>
  <c r="I755" i="41"/>
  <c r="I617" i="41"/>
  <c r="I575" i="41"/>
  <c r="I529" i="41"/>
  <c r="I469" i="41"/>
  <c r="I437" i="41"/>
  <c r="I1072" i="41"/>
  <c r="I1070" i="41"/>
  <c r="I1068" i="41"/>
  <c r="I1066" i="41"/>
  <c r="I1064" i="41"/>
  <c r="I1062" i="41"/>
  <c r="I1060" i="41"/>
  <c r="I1058" i="41"/>
  <c r="I1056" i="41"/>
  <c r="I1054" i="41"/>
  <c r="I1052" i="41"/>
  <c r="I1050" i="41"/>
  <c r="I1048" i="41"/>
  <c r="I1046" i="41"/>
  <c r="I1044" i="41"/>
  <c r="I1042" i="41"/>
  <c r="I1040" i="41"/>
  <c r="I1038" i="41"/>
  <c r="I1036" i="41"/>
  <c r="I1034" i="41"/>
  <c r="I1032" i="41"/>
  <c r="I1030" i="41"/>
  <c r="I1028" i="41"/>
  <c r="I1026" i="41"/>
  <c r="I1024" i="41"/>
  <c r="I1022" i="41"/>
  <c r="I1020" i="41"/>
  <c r="I1018" i="41"/>
  <c r="I1016" i="41"/>
  <c r="I1014" i="41"/>
  <c r="I1012" i="41"/>
  <c r="I1010" i="41"/>
  <c r="I1008" i="41"/>
  <c r="I1006" i="41"/>
  <c r="I1004" i="41"/>
  <c r="I1002" i="41"/>
  <c r="I1000" i="41"/>
  <c r="I998" i="41"/>
  <c r="I996" i="41"/>
  <c r="I994" i="41"/>
  <c r="I992" i="41"/>
  <c r="I990" i="41"/>
  <c r="I988" i="41"/>
  <c r="I986" i="41"/>
  <c r="I984" i="41"/>
  <c r="I982" i="41"/>
  <c r="I980" i="41"/>
  <c r="I978" i="41"/>
  <c r="I976" i="41"/>
  <c r="I974" i="41"/>
  <c r="I972" i="41"/>
  <c r="I970" i="41"/>
  <c r="I968" i="41"/>
  <c r="I966" i="41"/>
  <c r="I964" i="41"/>
  <c r="I962" i="41"/>
  <c r="I960" i="41"/>
  <c r="I958" i="41"/>
  <c r="I956" i="41"/>
  <c r="I954" i="41"/>
  <c r="I952" i="41"/>
  <c r="I950" i="41"/>
  <c r="I948" i="41"/>
  <c r="I946" i="41"/>
  <c r="I944" i="41"/>
  <c r="I942" i="41"/>
  <c r="I940" i="41"/>
  <c r="I938" i="41"/>
  <c r="I936" i="41"/>
  <c r="I934" i="41"/>
  <c r="I932" i="41"/>
  <c r="I930" i="41"/>
  <c r="I928" i="41"/>
  <c r="I913" i="41"/>
  <c r="I908" i="41"/>
  <c r="I904" i="41"/>
  <c r="I900" i="41"/>
  <c r="I891" i="41"/>
  <c r="I889" i="41"/>
  <c r="I884" i="41"/>
  <c r="I880" i="41"/>
  <c r="I874" i="41"/>
  <c r="I871" i="41"/>
  <c r="I864" i="41"/>
  <c r="I858" i="41"/>
  <c r="I855" i="41"/>
  <c r="I848" i="41"/>
  <c r="I842" i="41"/>
  <c r="I839" i="41"/>
  <c r="I832" i="41"/>
  <c r="I823" i="41"/>
  <c r="I816" i="41"/>
  <c r="I814" i="41"/>
  <c r="I807" i="41"/>
  <c r="I805" i="41"/>
  <c r="I803" i="41"/>
  <c r="I796" i="41"/>
  <c r="I794" i="41"/>
  <c r="I792" i="41"/>
  <c r="I788" i="41"/>
  <c r="I786" i="41"/>
  <c r="I784" i="41"/>
  <c r="I782" i="41"/>
  <c r="I780" i="41"/>
  <c r="I778" i="41"/>
  <c r="I776" i="41"/>
  <c r="I774" i="41"/>
  <c r="I772" i="41"/>
  <c r="I770" i="41"/>
  <c r="I768" i="41"/>
  <c r="I766" i="41"/>
  <c r="I764" i="41"/>
  <c r="I762" i="41"/>
  <c r="I760" i="41"/>
  <c r="I758" i="41"/>
  <c r="I751" i="41"/>
  <c r="I749" i="41"/>
  <c r="I747" i="41"/>
  <c r="I743" i="41"/>
  <c r="I739" i="41"/>
  <c r="I735" i="41"/>
  <c r="I733" i="41"/>
  <c r="I731" i="41"/>
  <c r="I729" i="41"/>
  <c r="I727" i="41"/>
  <c r="I725" i="41"/>
  <c r="I723" i="41"/>
  <c r="I721" i="41"/>
  <c r="I719" i="41"/>
  <c r="I717" i="41"/>
  <c r="I715" i="41"/>
  <c r="I713" i="41"/>
  <c r="I711" i="41"/>
  <c r="I709" i="41"/>
  <c r="I707" i="41"/>
  <c r="I705" i="41"/>
  <c r="I703" i="41"/>
  <c r="I701" i="41"/>
  <c r="I699" i="41"/>
  <c r="I697" i="41"/>
  <c r="I695" i="41"/>
  <c r="I693" i="41"/>
  <c r="I691" i="41"/>
  <c r="I689" i="41"/>
  <c r="I687" i="41"/>
  <c r="I685" i="41"/>
  <c r="I683" i="41"/>
  <c r="I681" i="41"/>
  <c r="I679" i="41"/>
  <c r="I677" i="41"/>
  <c r="I675" i="41"/>
  <c r="I673" i="41"/>
  <c r="I671" i="41"/>
  <c r="I669" i="41"/>
  <c r="I667" i="41"/>
  <c r="I665" i="41"/>
  <c r="I601" i="41"/>
  <c r="I565" i="41"/>
  <c r="I513" i="41"/>
  <c r="I461" i="41"/>
  <c r="I429" i="41"/>
  <c r="I663" i="41"/>
  <c r="I661" i="41"/>
  <c r="I659" i="41"/>
  <c r="I657" i="41"/>
  <c r="I655" i="41"/>
  <c r="I653" i="41"/>
  <c r="I651" i="41"/>
  <c r="I649" i="41"/>
  <c r="I647" i="41"/>
  <c r="I640" i="41"/>
  <c r="I638" i="41"/>
  <c r="I627" i="41"/>
  <c r="I620" i="41"/>
  <c r="I618" i="41"/>
  <c r="I611" i="41"/>
  <c r="I604" i="41"/>
  <c r="I602" i="41"/>
  <c r="I592" i="41"/>
  <c r="I584" i="41"/>
  <c r="I576" i="41"/>
  <c r="I566" i="41"/>
  <c r="I558" i="41"/>
  <c r="I548" i="41"/>
  <c r="I546" i="41"/>
  <c r="I543" i="41"/>
  <c r="I532" i="41"/>
  <c r="I530" i="41"/>
  <c r="I527" i="41"/>
  <c r="I511" i="41"/>
  <c r="I502" i="41"/>
  <c r="I495" i="41"/>
  <c r="I459" i="41"/>
  <c r="I451" i="41"/>
  <c r="I443" i="41"/>
  <c r="I435" i="41"/>
  <c r="I417" i="41"/>
  <c r="I394" i="41"/>
  <c r="I373" i="41"/>
  <c r="I514" i="41"/>
  <c r="I507" i="41"/>
  <c r="I498" i="41"/>
  <c r="I486" i="41"/>
  <c r="I483" i="41"/>
  <c r="I478" i="41"/>
  <c r="I410" i="41"/>
  <c r="I381" i="41"/>
  <c r="I379" i="41"/>
  <c r="I366" i="41"/>
  <c r="I340" i="41"/>
  <c r="I338" i="41"/>
  <c r="I308" i="41"/>
  <c r="I306" i="41"/>
  <c r="I276" i="41"/>
  <c r="I274" i="41"/>
  <c r="I265" i="41"/>
  <c r="I244" i="41"/>
  <c r="I212" i="41"/>
  <c r="I180" i="41"/>
  <c r="I688" i="41"/>
  <c r="I686" i="41"/>
  <c r="I684" i="41"/>
  <c r="I682" i="41"/>
  <c r="I680" i="41"/>
  <c r="I678" i="41"/>
  <c r="I676" i="41"/>
  <c r="I674" i="41"/>
  <c r="I672" i="41"/>
  <c r="I670" i="41"/>
  <c r="I668" i="41"/>
  <c r="I666" i="41"/>
  <c r="I664" i="41"/>
  <c r="I662" i="41"/>
  <c r="I660" i="41"/>
  <c r="I658" i="41"/>
  <c r="I656" i="41"/>
  <c r="I654" i="41"/>
  <c r="I652" i="41"/>
  <c r="I650" i="41"/>
  <c r="I648" i="41"/>
  <c r="I646" i="41"/>
  <c r="I639" i="41"/>
  <c r="I628" i="41"/>
  <c r="I626" i="41"/>
  <c r="I619" i="41"/>
  <c r="I612" i="41"/>
  <c r="I610" i="41"/>
  <c r="I603" i="41"/>
  <c r="I596" i="41"/>
  <c r="I588" i="41"/>
  <c r="I580" i="41"/>
  <c r="I572" i="41"/>
  <c r="I570" i="41"/>
  <c r="I562" i="41"/>
  <c r="I554" i="41"/>
  <c r="I551" i="41"/>
  <c r="I542" i="41"/>
  <c r="I540" i="41"/>
  <c r="I538" i="41"/>
  <c r="I535" i="41"/>
  <c r="I524" i="41"/>
  <c r="I522" i="41"/>
  <c r="I519" i="41"/>
  <c r="I510" i="41"/>
  <c r="I508" i="41"/>
  <c r="I503" i="41"/>
  <c r="I494" i="41"/>
  <c r="I492" i="41"/>
  <c r="I463" i="41"/>
  <c r="I455" i="41"/>
  <c r="I447" i="41"/>
  <c r="I391" i="41"/>
  <c r="I347" i="41"/>
  <c r="I345" i="41"/>
  <c r="I315" i="41"/>
  <c r="I313" i="41"/>
  <c r="I283" i="41"/>
  <c r="I281" i="41"/>
  <c r="I419" i="41"/>
  <c r="I411" i="41"/>
  <c r="I409" i="41"/>
  <c r="I406" i="41"/>
  <c r="I395" i="41"/>
  <c r="I393" i="41"/>
  <c r="I390" i="41"/>
  <c r="I387" i="41"/>
  <c r="I383" i="41"/>
  <c r="I375" i="41"/>
  <c r="I367" i="41"/>
  <c r="I365" i="41"/>
  <c r="I362" i="41"/>
  <c r="I351" i="41"/>
  <c r="I349" i="41"/>
  <c r="I346" i="41"/>
  <c r="I335" i="41"/>
  <c r="I333" i="41"/>
  <c r="I330" i="41"/>
  <c r="I319" i="41"/>
  <c r="I317" i="41"/>
  <c r="I314" i="41"/>
  <c r="I303" i="41"/>
  <c r="I301" i="41"/>
  <c r="I298" i="41"/>
  <c r="I287" i="41"/>
  <c r="I285" i="41"/>
  <c r="I282" i="41"/>
  <c r="I271" i="41"/>
  <c r="I266" i="41"/>
  <c r="I257" i="41"/>
  <c r="I255" i="41"/>
  <c r="I250" i="41"/>
  <c r="I241" i="41"/>
  <c r="I239" i="41"/>
  <c r="I234" i="41"/>
  <c r="I225" i="41"/>
  <c r="I223" i="41"/>
  <c r="I218" i="41"/>
  <c r="I209" i="41"/>
  <c r="I207" i="41"/>
  <c r="I202" i="41"/>
  <c r="I193" i="41"/>
  <c r="I191" i="41"/>
  <c r="I186" i="41"/>
  <c r="I177" i="41"/>
  <c r="I175" i="41"/>
  <c r="I170" i="41"/>
  <c r="I161" i="41"/>
  <c r="I159" i="41"/>
  <c r="I94" i="41"/>
  <c r="I87" i="41"/>
  <c r="I85" i="41"/>
  <c r="I78" i="41"/>
  <c r="I258" i="41"/>
  <c r="I249" i="41"/>
  <c r="I242" i="41"/>
  <c r="I233" i="41"/>
  <c r="I226" i="41"/>
  <c r="I217" i="41"/>
  <c r="I210" i="41"/>
  <c r="I201" i="41"/>
  <c r="I194" i="41"/>
  <c r="I185" i="41"/>
  <c r="I178" i="41"/>
  <c r="I169" i="41"/>
  <c r="I162" i="41"/>
  <c r="I350" i="41"/>
  <c r="I334" i="41"/>
  <c r="I318" i="41"/>
  <c r="I302" i="41"/>
  <c r="I286" i="41"/>
  <c r="I270" i="41"/>
  <c r="I261" i="41"/>
  <c r="I254" i="41"/>
  <c r="I245" i="41"/>
  <c r="I238" i="41"/>
  <c r="I229" i="41"/>
  <c r="I222" i="41"/>
  <c r="I213" i="41"/>
  <c r="I206" i="41"/>
  <c r="I197" i="41"/>
  <c r="I190" i="41"/>
  <c r="I181" i="41"/>
  <c r="I174" i="41"/>
  <c r="I165" i="41"/>
  <c r="I158" i="41"/>
  <c r="I102" i="41"/>
  <c r="I100" i="41"/>
  <c r="I91" i="41"/>
  <c r="I89" i="41"/>
  <c r="I82" i="41"/>
  <c r="I75" i="41"/>
  <c r="G9" i="41"/>
  <c r="I487" i="41"/>
  <c r="I491" i="41"/>
  <c r="H9" i="41"/>
  <c r="G3" i="40"/>
  <c r="DQ9" i="40"/>
  <c r="DR9" i="40"/>
  <c r="DS9" i="40" s="1"/>
  <c r="DT9" i="40" s="1"/>
  <c r="DU9" i="40" s="1"/>
  <c r="DV9" i="40" s="1"/>
  <c r="DW9" i="40" s="1"/>
  <c r="DX9" i="40" s="1"/>
  <c r="DY9" i="40" s="1"/>
  <c r="DZ9" i="40" s="1"/>
  <c r="EA9" i="40" s="1"/>
  <c r="EB9" i="40" s="1"/>
  <c r="EC9" i="40" s="1"/>
  <c r="ED9" i="40" s="1"/>
  <c r="EE9" i="40" s="1"/>
  <c r="EF9" i="40" s="1"/>
  <c r="EG9" i="40" s="1"/>
  <c r="EH9" i="40" s="1"/>
  <c r="EI9" i="40" s="1"/>
  <c r="EJ9" i="40" s="1"/>
  <c r="EK9" i="40" s="1"/>
  <c r="EL9" i="40" s="1"/>
  <c r="EM9" i="40" s="1"/>
  <c r="EN9" i="40" s="1"/>
  <c r="EO9" i="40" s="1"/>
  <c r="EP9" i="40" s="1"/>
  <c r="EQ9" i="40" s="1"/>
  <c r="ER9" i="40" s="1"/>
  <c r="ES9" i="40" s="1"/>
  <c r="ET9" i="40" s="1"/>
  <c r="EU9" i="40" s="1"/>
  <c r="EV9" i="40" s="1"/>
  <c r="EW9" i="40" s="1"/>
  <c r="EX9" i="40" s="1"/>
  <c r="EY9" i="40" s="1"/>
  <c r="EZ9" i="40" s="1"/>
  <c r="FA9" i="40" s="1"/>
  <c r="FB9" i="40" s="1"/>
  <c r="FC9" i="40" s="1"/>
  <c r="FD9" i="40" s="1"/>
  <c r="FE9" i="40" s="1"/>
  <c r="FF9" i="40" s="1"/>
  <c r="FG9" i="40" s="1"/>
  <c r="FH9" i="40" s="1"/>
  <c r="FI9" i="40" s="1"/>
  <c r="FJ9" i="40" s="1"/>
  <c r="FK9" i="40" s="1"/>
  <c r="FL9" i="40" s="1"/>
  <c r="FM9" i="40" s="1"/>
  <c r="FN9" i="40" s="1"/>
  <c r="FO9" i="40" s="1"/>
  <c r="FP9" i="40" s="1"/>
  <c r="FQ9" i="40" s="1"/>
  <c r="FR9" i="40" s="1"/>
  <c r="FS9" i="40" s="1"/>
  <c r="FT9" i="40" s="1"/>
  <c r="FU9" i="40" s="1"/>
  <c r="FV9" i="40" s="1"/>
  <c r="FW9" i="40" s="1"/>
  <c r="FX9" i="40" s="1"/>
  <c r="FY9" i="40" s="1"/>
  <c r="FZ9" i="40" s="1"/>
  <c r="GA9" i="40" s="1"/>
  <c r="GB9" i="40" s="1"/>
  <c r="GC9" i="40" s="1"/>
  <c r="GD9" i="40" s="1"/>
  <c r="GE9" i="40" s="1"/>
  <c r="GF9" i="40" s="1"/>
  <c r="GG9" i="40" s="1"/>
  <c r="GH9" i="40" s="1"/>
  <c r="GI9" i="40" s="1"/>
  <c r="GJ9" i="40" s="1"/>
  <c r="GK9" i="40" s="1"/>
  <c r="GL9" i="40" s="1"/>
  <c r="GM9" i="40" s="1"/>
  <c r="GN9" i="40" s="1"/>
  <c r="GO9" i="40" s="1"/>
  <c r="GP9" i="40" s="1"/>
  <c r="GQ9" i="40" s="1"/>
  <c r="GR9" i="40" s="1"/>
  <c r="GS9" i="40" s="1"/>
  <c r="GT9" i="40" s="1"/>
  <c r="GU9" i="40" s="1"/>
  <c r="GV9" i="40" s="1"/>
  <c r="GW9" i="40" s="1"/>
  <c r="GX9" i="40" s="1"/>
  <c r="GY9" i="40" s="1"/>
  <c r="GZ9" i="40" s="1"/>
  <c r="HA9" i="40" s="1"/>
  <c r="HB9" i="40" s="1"/>
  <c r="HC9" i="40" s="1"/>
  <c r="HD9" i="40" s="1"/>
  <c r="HE9" i="40" s="1"/>
  <c r="HF9" i="40" s="1"/>
  <c r="HG9" i="40" s="1"/>
  <c r="HH9" i="40" s="1"/>
  <c r="HI9" i="40" s="1"/>
  <c r="HJ9" i="40" s="1"/>
  <c r="HK9" i="40" s="1"/>
  <c r="HL9" i="40" s="1"/>
  <c r="HM9" i="40" s="1"/>
  <c r="HN9" i="40" s="1"/>
  <c r="HO9" i="40" s="1"/>
  <c r="HP9" i="40" s="1"/>
  <c r="HQ9" i="40" s="1"/>
  <c r="HR9" i="40" s="1"/>
  <c r="HS9" i="40" s="1"/>
  <c r="HT9" i="40" s="1"/>
  <c r="HU9" i="40" s="1"/>
  <c r="HV9" i="40" s="1"/>
  <c r="HW9" i="40" s="1"/>
  <c r="HX9" i="40" s="1"/>
  <c r="HY9" i="40" s="1"/>
  <c r="HZ9" i="40" s="1"/>
  <c r="IA9" i="40" s="1"/>
  <c r="IB9" i="40" s="1"/>
  <c r="IC9" i="40" s="1"/>
  <c r="ID9" i="40" s="1"/>
  <c r="IE9" i="40" s="1"/>
  <c r="IF9" i="40" s="1"/>
  <c r="IG9" i="40" s="1"/>
  <c r="IH9" i="40" s="1"/>
  <c r="II9" i="40" s="1"/>
  <c r="IJ9" i="40" s="1"/>
  <c r="IK9" i="40" s="1"/>
  <c r="IL9" i="40" s="1"/>
  <c r="IM9" i="40" s="1"/>
  <c r="IN9" i="40" s="1"/>
  <c r="IO9" i="40" s="1"/>
  <c r="IP9" i="40" s="1"/>
  <c r="IQ9" i="40" s="1"/>
  <c r="IR9" i="40" s="1"/>
  <c r="IS9" i="40" s="1"/>
  <c r="IT9" i="40" s="1"/>
  <c r="IU9" i="40" s="1"/>
  <c r="IV9" i="40" s="1"/>
  <c r="IW9" i="40" s="1"/>
  <c r="IX9" i="40" s="1"/>
  <c r="IY9" i="40" s="1"/>
  <c r="IZ9" i="40" s="1"/>
  <c r="JA9" i="40" s="1"/>
  <c r="E10" i="40"/>
  <c r="I9" i="41" l="1"/>
  <c r="H41" i="31"/>
  <c r="H40" i="31"/>
  <c r="I40" i="31"/>
  <c r="F79" i="31"/>
  <c r="G110" i="31"/>
  <c r="G109" i="31"/>
  <c r="G108" i="31"/>
  <c r="E91" i="31"/>
  <c r="E83" i="31"/>
  <c r="E82" i="31"/>
  <c r="E81" i="31"/>
  <c r="E80" i="31"/>
  <c r="E78" i="31"/>
  <c r="E72" i="31"/>
  <c r="E71" i="31"/>
  <c r="E69" i="31"/>
  <c r="E62" i="31"/>
  <c r="E79" i="31" l="1"/>
  <c r="G107" i="31"/>
  <c r="G106" i="31" l="1"/>
  <c r="G105" i="31"/>
  <c r="G104" i="31" l="1"/>
  <c r="G103" i="31"/>
  <c r="G102" i="31"/>
  <c r="G101" i="31"/>
  <c r="G100" i="31"/>
  <c r="G99" i="31"/>
  <c r="G98" i="31" l="1"/>
  <c r="G97" i="31" s="1"/>
  <c r="G96" i="31" l="1"/>
  <c r="G95" i="31"/>
  <c r="G94" i="31"/>
  <c r="G92" i="31"/>
  <c r="G91" i="31"/>
  <c r="G90" i="31"/>
  <c r="G89" i="31"/>
  <c r="G87" i="31"/>
  <c r="G86" i="31"/>
  <c r="G85" i="31"/>
  <c r="G83" i="31"/>
  <c r="G82" i="31"/>
  <c r="G81" i="31"/>
  <c r="G80" i="31"/>
  <c r="G78" i="31"/>
  <c r="F70" i="31"/>
  <c r="G75" i="31"/>
  <c r="G74" i="31"/>
  <c r="G72" i="31"/>
  <c r="G71" i="31"/>
  <c r="G69" i="31"/>
  <c r="G68" i="31"/>
  <c r="G67" i="31"/>
  <c r="G66" i="31"/>
  <c r="G65" i="31"/>
  <c r="G63" i="31"/>
  <c r="G62" i="31"/>
  <c r="G61" i="31"/>
  <c r="G60" i="31"/>
  <c r="E18" i="31"/>
  <c r="D17" i="31"/>
  <c r="E17" i="31"/>
  <c r="F17" i="31"/>
  <c r="F106" i="31"/>
  <c r="L48" i="31"/>
  <c r="K48" i="31"/>
  <c r="J48" i="31"/>
  <c r="I48" i="31"/>
  <c r="J47" i="31"/>
  <c r="D48" i="31"/>
  <c r="BH9" i="35"/>
  <c r="D69" i="31"/>
  <c r="BP9" i="35"/>
  <c r="EX9" i="35"/>
  <c r="EW9" i="35"/>
  <c r="EV9" i="35"/>
  <c r="EU9" i="35"/>
  <c r="ET9" i="35"/>
  <c r="ES9" i="35"/>
  <c r="ER9" i="35"/>
  <c r="EQ9" i="35"/>
  <c r="EP9" i="35"/>
  <c r="EO9" i="35"/>
  <c r="CX9" i="35"/>
  <c r="CO9" i="35"/>
  <c r="B8" i="35"/>
  <c r="C8" i="35" s="1"/>
  <c r="D8" i="35" s="1"/>
  <c r="E8" i="35" s="1"/>
  <c r="F8" i="35" s="1"/>
  <c r="G8" i="35" s="1"/>
  <c r="H8" i="35" s="1"/>
  <c r="I8" i="35" s="1"/>
  <c r="J8" i="35" s="1"/>
  <c r="K8" i="35" s="1"/>
  <c r="L8" i="35" s="1"/>
  <c r="M8" i="35" s="1"/>
  <c r="N8" i="35" s="1"/>
  <c r="O8" i="35" s="1"/>
  <c r="P8" i="35" s="1"/>
  <c r="Q8" i="35" s="1"/>
  <c r="R8" i="35" s="1"/>
  <c r="S8" i="35" s="1"/>
  <c r="T8" i="35" s="1"/>
  <c r="U8" i="35" s="1"/>
  <c r="V8" i="35" s="1"/>
  <c r="W8" i="35" s="1"/>
  <c r="X8" i="35" s="1"/>
  <c r="Y8" i="35" s="1"/>
  <c r="Z8" i="35" s="1"/>
  <c r="AA8" i="35" s="1"/>
  <c r="AB8" i="35" s="1"/>
  <c r="AC8" i="35" s="1"/>
  <c r="AD8" i="35" s="1"/>
  <c r="AE8" i="35" s="1"/>
  <c r="AF8" i="35" s="1"/>
  <c r="AG8" i="35" s="1"/>
  <c r="AH8" i="35" s="1"/>
  <c r="AI8" i="35" s="1"/>
  <c r="AJ8" i="35" s="1"/>
  <c r="AK8" i="35" s="1"/>
  <c r="AL8" i="35" s="1"/>
  <c r="AM8" i="35" s="1"/>
  <c r="AN8" i="35" s="1"/>
  <c r="AO8" i="35" s="1"/>
  <c r="AP8" i="35" s="1"/>
  <c r="AQ8" i="35" s="1"/>
  <c r="AR8" i="35" s="1"/>
  <c r="AS8" i="35" s="1"/>
  <c r="AT8" i="35" s="1"/>
  <c r="AU8" i="35" s="1"/>
  <c r="AV8" i="35" s="1"/>
  <c r="AW8" i="35" s="1"/>
  <c r="AX8" i="35" s="1"/>
  <c r="AY8" i="35" s="1"/>
  <c r="AZ8" i="35" s="1"/>
  <c r="BA8" i="35" s="1"/>
  <c r="BB8" i="35" l="1"/>
  <c r="BC8" i="35" s="1"/>
  <c r="BD8" i="35" s="1"/>
  <c r="BE8" i="35" s="1"/>
  <c r="BF8" i="35" s="1"/>
  <c r="BG8" i="35" s="1"/>
  <c r="BI8" i="35" s="1"/>
  <c r="BJ8" i="35" s="1"/>
  <c r="BK8" i="35" s="1"/>
  <c r="BL8" i="35" s="1"/>
  <c r="BM8" i="35" s="1"/>
  <c r="BN8" i="35" s="1"/>
  <c r="BO8" i="35" s="1"/>
  <c r="BP8" i="35" s="1"/>
  <c r="BQ8" i="35" s="1"/>
  <c r="BR8" i="35" s="1"/>
  <c r="BS8" i="35" s="1"/>
  <c r="BT8" i="35" s="1"/>
  <c r="BU8" i="35" s="1"/>
  <c r="BV8" i="35" s="1"/>
  <c r="BW8" i="35" s="1"/>
  <c r="BX8" i="35" s="1"/>
  <c r="BY8" i="35" s="1"/>
  <c r="BZ8" i="35" s="1"/>
  <c r="CA8" i="35" s="1"/>
  <c r="CB8" i="35" s="1"/>
  <c r="CC8" i="35" s="1"/>
  <c r="CD8" i="35" s="1"/>
  <c r="CE8" i="35" s="1"/>
  <c r="CF8" i="35" s="1"/>
  <c r="CG8" i="35" s="1"/>
  <c r="CH8" i="35" s="1"/>
  <c r="CI8" i="35" s="1"/>
  <c r="CJ8" i="35" s="1"/>
  <c r="CK8" i="35" s="1"/>
  <c r="CL8" i="35" s="1"/>
  <c r="CM8" i="35" s="1"/>
  <c r="CN8" i="35" s="1"/>
  <c r="CO8" i="35" s="1"/>
  <c r="CP8" i="35" s="1"/>
  <c r="CQ8" i="35" s="1"/>
  <c r="CR8" i="35" s="1"/>
  <c r="CS8" i="35" s="1"/>
  <c r="CT8" i="35" s="1"/>
  <c r="CU8" i="35" s="1"/>
  <c r="CV8" i="35" s="1"/>
  <c r="CW8" i="35" s="1"/>
  <c r="CX8" i="35" s="1"/>
  <c r="G84" i="31"/>
  <c r="G79" i="31"/>
  <c r="G64" i="31"/>
  <c r="E106" i="31"/>
  <c r="D106" i="31"/>
  <c r="G70" i="31"/>
  <c r="E70" i="31"/>
  <c r="G88" i="31"/>
  <c r="G93" i="31"/>
  <c r="G73" i="31"/>
  <c r="I38" i="31"/>
  <c r="H48" i="31"/>
  <c r="BH8" i="35" l="1"/>
  <c r="G59" i="31"/>
  <c r="CY8" i="35"/>
  <c r="CZ8" i="35" s="1"/>
  <c r="DA8" i="35" s="1"/>
  <c r="DB8" i="35" s="1"/>
  <c r="DC8" i="35" s="1"/>
  <c r="DD8" i="35" s="1"/>
  <c r="DE8" i="35" s="1"/>
  <c r="DF8" i="35" s="1"/>
  <c r="DG8" i="35" s="1"/>
  <c r="DH8" i="35" s="1"/>
  <c r="DI8" i="35" s="1"/>
  <c r="DJ8" i="35" s="1"/>
  <c r="DK8" i="35" s="1"/>
  <c r="DL8" i="35" s="1"/>
  <c r="DM8" i="35" s="1"/>
  <c r="DN8" i="35" s="1"/>
  <c r="DO8" i="35" s="1"/>
  <c r="DP8" i="35" s="1"/>
  <c r="DQ8" i="35" s="1"/>
  <c r="DR8" i="35" s="1"/>
  <c r="DS8" i="35" s="1"/>
  <c r="DT8" i="35" s="1"/>
  <c r="DU8" i="35" s="1"/>
  <c r="F105" i="31"/>
  <c r="D81" i="31"/>
  <c r="D82" i="31"/>
  <c r="E105" i="31" l="1"/>
  <c r="E110" i="31"/>
  <c r="DV8" i="35"/>
  <c r="DW8" i="35" s="1"/>
  <c r="DX8" i="35" s="1"/>
  <c r="DY8" i="35" s="1"/>
  <c r="DZ8" i="35" s="1"/>
  <c r="EA8" i="35" s="1"/>
  <c r="EB8" i="35" s="1"/>
  <c r="EC8" i="35" s="1"/>
  <c r="ED8" i="35" s="1"/>
  <c r="EE8" i="35" s="1"/>
  <c r="EF8" i="35" s="1"/>
  <c r="EG8" i="35" s="1"/>
  <c r="EH8" i="35" s="1"/>
  <c r="EI8" i="35" s="1"/>
  <c r="EJ8" i="35" s="1"/>
  <c r="EK8" i="35" s="1"/>
  <c r="EL8" i="35" s="1"/>
  <c r="EM8" i="35" s="1"/>
  <c r="EN8" i="35" s="1"/>
  <c r="EO8" i="35" s="1"/>
  <c r="EP8" i="35" s="1"/>
  <c r="EQ8" i="35" s="1"/>
  <c r="ER8" i="35" s="1"/>
  <c r="ES8" i="35" s="1"/>
  <c r="ET8" i="35" s="1"/>
  <c r="EU8" i="35" s="1"/>
  <c r="EV8" i="35" s="1"/>
  <c r="EW8" i="35" s="1"/>
  <c r="EX8" i="35" s="1"/>
  <c r="AK9" i="35"/>
  <c r="AJ9" i="35"/>
  <c r="AV9" i="35"/>
  <c r="AU9" i="35"/>
  <c r="AT9" i="35"/>
  <c r="AS9" i="35"/>
  <c r="BY9" i="35"/>
  <c r="BX9" i="35"/>
  <c r="CA9" i="35"/>
  <c r="BZ9" i="35"/>
  <c r="D83" i="31"/>
  <c r="G10" i="35"/>
  <c r="H10" i="35"/>
  <c r="G11" i="35"/>
  <c r="H11" i="35"/>
  <c r="G12" i="35"/>
  <c r="H12" i="35"/>
  <c r="G13" i="35"/>
  <c r="H13" i="35"/>
  <c r="G14" i="35"/>
  <c r="H14" i="35"/>
  <c r="G15" i="35"/>
  <c r="H15" i="35"/>
  <c r="G16" i="35"/>
  <c r="H16" i="35"/>
  <c r="G17" i="35"/>
  <c r="H17" i="35"/>
  <c r="G18" i="35"/>
  <c r="H18" i="35"/>
  <c r="G19" i="35"/>
  <c r="H19" i="35"/>
  <c r="G20" i="35"/>
  <c r="H20" i="35"/>
  <c r="G21" i="35"/>
  <c r="H21" i="35"/>
  <c r="G22" i="35"/>
  <c r="H22" i="35"/>
  <c r="G23" i="35"/>
  <c r="H23" i="35"/>
  <c r="G24" i="35"/>
  <c r="H24" i="35"/>
  <c r="G25" i="35"/>
  <c r="H25" i="35"/>
  <c r="G26" i="35"/>
  <c r="H26" i="35"/>
  <c r="G27" i="35"/>
  <c r="H27" i="35"/>
  <c r="G28" i="35"/>
  <c r="H28" i="35"/>
  <c r="G29" i="35"/>
  <c r="H29" i="35"/>
  <c r="G30" i="35"/>
  <c r="H30" i="35"/>
  <c r="G31" i="35"/>
  <c r="H31" i="35"/>
  <c r="G32" i="35"/>
  <c r="H32" i="35"/>
  <c r="G33" i="35"/>
  <c r="H33" i="35"/>
  <c r="G34" i="35"/>
  <c r="H34" i="35"/>
  <c r="G35" i="35"/>
  <c r="H35" i="35"/>
  <c r="G36" i="35"/>
  <c r="H36" i="35"/>
  <c r="G37" i="35"/>
  <c r="H37" i="35"/>
  <c r="G38" i="35"/>
  <c r="H38" i="35"/>
  <c r="G39" i="35"/>
  <c r="H39" i="35"/>
  <c r="G40" i="35"/>
  <c r="H40" i="35"/>
  <c r="G41" i="35"/>
  <c r="H41" i="35"/>
  <c r="G42" i="35"/>
  <c r="H42" i="35"/>
  <c r="G43" i="35"/>
  <c r="H43" i="35"/>
  <c r="G44" i="35"/>
  <c r="H44" i="35"/>
  <c r="G45" i="35"/>
  <c r="H45" i="35"/>
  <c r="G46" i="35"/>
  <c r="H46" i="35"/>
  <c r="G47" i="35"/>
  <c r="H47" i="35"/>
  <c r="G48" i="35"/>
  <c r="H48" i="35"/>
  <c r="G49" i="35"/>
  <c r="H49" i="35"/>
  <c r="G50" i="35"/>
  <c r="H50" i="35"/>
  <c r="G51" i="35"/>
  <c r="H51" i="35"/>
  <c r="G52" i="35"/>
  <c r="H52" i="35"/>
  <c r="G53" i="35"/>
  <c r="H53" i="35"/>
  <c r="G54" i="35"/>
  <c r="H54" i="35"/>
  <c r="G55" i="35"/>
  <c r="H55" i="35"/>
  <c r="G56" i="35"/>
  <c r="H56" i="35"/>
  <c r="G57" i="35"/>
  <c r="H57" i="35"/>
  <c r="G58" i="35"/>
  <c r="H58" i="35"/>
  <c r="G59" i="35"/>
  <c r="H59" i="35"/>
  <c r="G60" i="35"/>
  <c r="H60" i="35"/>
  <c r="G61" i="35"/>
  <c r="H61" i="35"/>
  <c r="G62" i="35"/>
  <c r="H62" i="35"/>
  <c r="G63" i="35"/>
  <c r="H63" i="35"/>
  <c r="G64" i="35"/>
  <c r="H64" i="35"/>
  <c r="G65" i="35"/>
  <c r="H65" i="35"/>
  <c r="G66" i="35"/>
  <c r="H66" i="35"/>
  <c r="G67" i="35"/>
  <c r="H67" i="35"/>
  <c r="G68" i="35"/>
  <c r="H68" i="35"/>
  <c r="G69" i="35"/>
  <c r="H69" i="35"/>
  <c r="G70" i="35"/>
  <c r="H70" i="35"/>
  <c r="G71" i="35"/>
  <c r="H71" i="35"/>
  <c r="G72" i="35"/>
  <c r="H72" i="35"/>
  <c r="G73" i="35"/>
  <c r="H73" i="35"/>
  <c r="G74" i="35"/>
  <c r="H74" i="35"/>
  <c r="G75" i="35"/>
  <c r="H75" i="35"/>
  <c r="G76" i="35"/>
  <c r="H76" i="35"/>
  <c r="G77" i="35"/>
  <c r="H77" i="35"/>
  <c r="G78" i="35"/>
  <c r="H78" i="35"/>
  <c r="G79" i="35"/>
  <c r="H79" i="35"/>
  <c r="G80" i="35"/>
  <c r="H80" i="35"/>
  <c r="G81" i="35"/>
  <c r="H81" i="35"/>
  <c r="G82" i="35"/>
  <c r="H82" i="35"/>
  <c r="G83" i="35"/>
  <c r="H83" i="35"/>
  <c r="G84" i="35"/>
  <c r="H84" i="35"/>
  <c r="G85" i="35"/>
  <c r="H85" i="35"/>
  <c r="G86" i="35"/>
  <c r="H86" i="35"/>
  <c r="G87" i="35"/>
  <c r="H87" i="35"/>
  <c r="G88" i="35"/>
  <c r="H88" i="35"/>
  <c r="G89" i="35"/>
  <c r="H89" i="35"/>
  <c r="G90" i="35"/>
  <c r="H90" i="35"/>
  <c r="G91" i="35"/>
  <c r="H91" i="35"/>
  <c r="G92" i="35"/>
  <c r="H92" i="35"/>
  <c r="G93" i="35"/>
  <c r="H93" i="35"/>
  <c r="G94" i="35"/>
  <c r="H94" i="35"/>
  <c r="G95" i="35"/>
  <c r="H95" i="35"/>
  <c r="G96" i="35"/>
  <c r="H96" i="35"/>
  <c r="G97" i="35"/>
  <c r="H97" i="35"/>
  <c r="G98" i="35"/>
  <c r="H98" i="35"/>
  <c r="G99" i="35"/>
  <c r="H99" i="35"/>
  <c r="G100" i="35"/>
  <c r="H100" i="35"/>
  <c r="G101" i="35"/>
  <c r="H101" i="35"/>
  <c r="G102" i="35"/>
  <c r="H102" i="35"/>
  <c r="G103" i="35"/>
  <c r="H103" i="35"/>
  <c r="G104" i="35"/>
  <c r="H104" i="35"/>
  <c r="G105" i="35"/>
  <c r="H105" i="35"/>
  <c r="G106" i="35"/>
  <c r="H106" i="35"/>
  <c r="G107" i="35"/>
  <c r="H107" i="35"/>
  <c r="G108" i="35"/>
  <c r="H108" i="35"/>
  <c r="G109" i="35"/>
  <c r="H109" i="35"/>
  <c r="G110" i="35"/>
  <c r="H110" i="35"/>
  <c r="G111" i="35"/>
  <c r="H111" i="35"/>
  <c r="G112" i="35"/>
  <c r="H112" i="35"/>
  <c r="G113" i="35"/>
  <c r="H113" i="35"/>
  <c r="G114" i="35"/>
  <c r="H114" i="35"/>
  <c r="G115" i="35"/>
  <c r="H115" i="35"/>
  <c r="G116" i="35"/>
  <c r="H116" i="35"/>
  <c r="G117" i="35"/>
  <c r="H117" i="35"/>
  <c r="G118" i="35"/>
  <c r="H118" i="35"/>
  <c r="G119" i="35"/>
  <c r="H119" i="35"/>
  <c r="G120" i="35"/>
  <c r="H120" i="35"/>
  <c r="G121" i="35"/>
  <c r="H121" i="35"/>
  <c r="G122" i="35"/>
  <c r="H122" i="35"/>
  <c r="G123" i="35"/>
  <c r="H123" i="35"/>
  <c r="G124" i="35"/>
  <c r="H124" i="35"/>
  <c r="G125" i="35"/>
  <c r="H125" i="35"/>
  <c r="G126" i="35"/>
  <c r="H126" i="35"/>
  <c r="G127" i="35"/>
  <c r="H127" i="35"/>
  <c r="G128" i="35"/>
  <c r="H128" i="35"/>
  <c r="G129" i="35"/>
  <c r="H129" i="35"/>
  <c r="G130" i="35"/>
  <c r="H130" i="35"/>
  <c r="G131" i="35"/>
  <c r="H131" i="35"/>
  <c r="G132" i="35"/>
  <c r="H132" i="35"/>
  <c r="G133" i="35"/>
  <c r="H133" i="35"/>
  <c r="G134" i="35"/>
  <c r="H134" i="35"/>
  <c r="G135" i="35"/>
  <c r="H135" i="35"/>
  <c r="G136" i="35"/>
  <c r="H136" i="35"/>
  <c r="G137" i="35"/>
  <c r="H137" i="35"/>
  <c r="G138" i="35"/>
  <c r="H138" i="35"/>
  <c r="G139" i="35"/>
  <c r="H139" i="35"/>
  <c r="G140" i="35"/>
  <c r="H140" i="35"/>
  <c r="G141" i="35"/>
  <c r="H141" i="35"/>
  <c r="G142" i="35"/>
  <c r="H142" i="35"/>
  <c r="G143" i="35"/>
  <c r="H143" i="35"/>
  <c r="G144" i="35"/>
  <c r="H144" i="35"/>
  <c r="G145" i="35"/>
  <c r="H145" i="35"/>
  <c r="G146" i="35"/>
  <c r="H146" i="35"/>
  <c r="G147" i="35"/>
  <c r="H147" i="35"/>
  <c r="G148" i="35"/>
  <c r="H148" i="35"/>
  <c r="G149" i="35"/>
  <c r="H149" i="35"/>
  <c r="G150" i="35"/>
  <c r="H150" i="35"/>
  <c r="G151" i="35"/>
  <c r="H151" i="35"/>
  <c r="G152" i="35"/>
  <c r="H152" i="35"/>
  <c r="G153" i="35"/>
  <c r="H153" i="35"/>
  <c r="G154" i="35"/>
  <c r="H154" i="35"/>
  <c r="G155" i="35"/>
  <c r="H155" i="35"/>
  <c r="G156" i="35"/>
  <c r="H156" i="35"/>
  <c r="G157" i="35"/>
  <c r="H157" i="35"/>
  <c r="G158" i="35"/>
  <c r="H158" i="35"/>
  <c r="G159" i="35"/>
  <c r="H159" i="35"/>
  <c r="G160" i="35"/>
  <c r="H160" i="35"/>
  <c r="G161" i="35"/>
  <c r="H161" i="35"/>
  <c r="G162" i="35"/>
  <c r="H162" i="35"/>
  <c r="G163" i="35"/>
  <c r="H163" i="35"/>
  <c r="G164" i="35"/>
  <c r="H164" i="35"/>
  <c r="G165" i="35"/>
  <c r="H165" i="35"/>
  <c r="G166" i="35"/>
  <c r="H166" i="35"/>
  <c r="G167" i="35"/>
  <c r="H167" i="35"/>
  <c r="G168" i="35"/>
  <c r="H168" i="35"/>
  <c r="G169" i="35"/>
  <c r="H169" i="35"/>
  <c r="G170" i="35"/>
  <c r="H170" i="35"/>
  <c r="G171" i="35"/>
  <c r="H171" i="35"/>
  <c r="G172" i="35"/>
  <c r="H172" i="35"/>
  <c r="G173" i="35"/>
  <c r="H173" i="35"/>
  <c r="G174" i="35"/>
  <c r="H174" i="35"/>
  <c r="G175" i="35"/>
  <c r="H175" i="35"/>
  <c r="G176" i="35"/>
  <c r="H176" i="35"/>
  <c r="G177" i="35"/>
  <c r="H177" i="35"/>
  <c r="G178" i="35"/>
  <c r="H178" i="35"/>
  <c r="G179" i="35"/>
  <c r="H179" i="35"/>
  <c r="G180" i="35"/>
  <c r="H180" i="35"/>
  <c r="G181" i="35"/>
  <c r="H181" i="35"/>
  <c r="G182" i="35"/>
  <c r="H182" i="35"/>
  <c r="G183" i="35"/>
  <c r="H183" i="35"/>
  <c r="G184" i="35"/>
  <c r="H184" i="35"/>
  <c r="G185" i="35"/>
  <c r="H185" i="35"/>
  <c r="G186" i="35"/>
  <c r="H186" i="35"/>
  <c r="G187" i="35"/>
  <c r="H187" i="35"/>
  <c r="G188" i="35"/>
  <c r="H188" i="35"/>
  <c r="G189" i="35"/>
  <c r="H189" i="35"/>
  <c r="G190" i="35"/>
  <c r="H190" i="35"/>
  <c r="G191" i="35"/>
  <c r="H191" i="35"/>
  <c r="G192" i="35"/>
  <c r="H192" i="35"/>
  <c r="G193" i="35"/>
  <c r="H193" i="35"/>
  <c r="G194" i="35"/>
  <c r="H194" i="35"/>
  <c r="G195" i="35"/>
  <c r="H195" i="35"/>
  <c r="G196" i="35"/>
  <c r="H196" i="35"/>
  <c r="G197" i="35"/>
  <c r="H197" i="35"/>
  <c r="G198" i="35"/>
  <c r="H198" i="35"/>
  <c r="G199" i="35"/>
  <c r="H199" i="35"/>
  <c r="G200" i="35"/>
  <c r="H200" i="35"/>
  <c r="G201" i="35"/>
  <c r="H201" i="35"/>
  <c r="G202" i="35"/>
  <c r="H202" i="35"/>
  <c r="G203" i="35"/>
  <c r="H203" i="35"/>
  <c r="G204" i="35"/>
  <c r="H204" i="35"/>
  <c r="G205" i="35"/>
  <c r="H205" i="35"/>
  <c r="G206" i="35"/>
  <c r="H206" i="35"/>
  <c r="G207" i="35"/>
  <c r="H207" i="35"/>
  <c r="G208" i="35"/>
  <c r="H208" i="35"/>
  <c r="G209" i="35"/>
  <c r="H209" i="35"/>
  <c r="G210" i="35"/>
  <c r="H210" i="35"/>
  <c r="G211" i="35"/>
  <c r="H211" i="35"/>
  <c r="G212" i="35"/>
  <c r="H212" i="35"/>
  <c r="G213" i="35"/>
  <c r="H213" i="35"/>
  <c r="G214" i="35"/>
  <c r="H214" i="35"/>
  <c r="G215" i="35"/>
  <c r="H215" i="35"/>
  <c r="G216" i="35"/>
  <c r="H216" i="35"/>
  <c r="G217" i="35"/>
  <c r="H217" i="35"/>
  <c r="G218" i="35"/>
  <c r="H218" i="35"/>
  <c r="G219" i="35"/>
  <c r="H219" i="35"/>
  <c r="G220" i="35"/>
  <c r="H220" i="35"/>
  <c r="G221" i="35"/>
  <c r="H221" i="35"/>
  <c r="G222" i="35"/>
  <c r="H222" i="35"/>
  <c r="G223" i="35"/>
  <c r="H223" i="35"/>
  <c r="G224" i="35"/>
  <c r="H224" i="35"/>
  <c r="G225" i="35"/>
  <c r="H225" i="35"/>
  <c r="G226" i="35"/>
  <c r="H226" i="35"/>
  <c r="G227" i="35"/>
  <c r="H227" i="35"/>
  <c r="G228" i="35"/>
  <c r="H228" i="35"/>
  <c r="G229" i="35"/>
  <c r="H229" i="35"/>
  <c r="G230" i="35"/>
  <c r="H230" i="35"/>
  <c r="G231" i="35"/>
  <c r="H231" i="35"/>
  <c r="G232" i="35"/>
  <c r="H232" i="35"/>
  <c r="G233" i="35"/>
  <c r="H233" i="35"/>
  <c r="G234" i="35"/>
  <c r="H234" i="35"/>
  <c r="G235" i="35"/>
  <c r="H235" i="35"/>
  <c r="G236" i="35"/>
  <c r="H236" i="35"/>
  <c r="G237" i="35"/>
  <c r="H237" i="35"/>
  <c r="G238" i="35"/>
  <c r="H238" i="35"/>
  <c r="G239" i="35"/>
  <c r="H239" i="35"/>
  <c r="G240" i="35"/>
  <c r="H240" i="35"/>
  <c r="G241" i="35"/>
  <c r="H241" i="35"/>
  <c r="G242" i="35"/>
  <c r="H242" i="35"/>
  <c r="G243" i="35"/>
  <c r="H243" i="35"/>
  <c r="G244" i="35"/>
  <c r="H244" i="35"/>
  <c r="G245" i="35"/>
  <c r="H245" i="35"/>
  <c r="G246" i="35"/>
  <c r="H246" i="35"/>
  <c r="G247" i="35"/>
  <c r="H247" i="35"/>
  <c r="G248" i="35"/>
  <c r="H248" i="35"/>
  <c r="G249" i="35"/>
  <c r="H249" i="35"/>
  <c r="G250" i="35"/>
  <c r="H250" i="35"/>
  <c r="G251" i="35"/>
  <c r="H251" i="35"/>
  <c r="G252" i="35"/>
  <c r="H252" i="35"/>
  <c r="G253" i="35"/>
  <c r="H253" i="35"/>
  <c r="G254" i="35"/>
  <c r="H254" i="35"/>
  <c r="G255" i="35"/>
  <c r="H255" i="35"/>
  <c r="G256" i="35"/>
  <c r="H256" i="35"/>
  <c r="G257" i="35"/>
  <c r="H257" i="35"/>
  <c r="G258" i="35"/>
  <c r="H258" i="35"/>
  <c r="G259" i="35"/>
  <c r="H259" i="35"/>
  <c r="G260" i="35"/>
  <c r="H260" i="35"/>
  <c r="G261" i="35"/>
  <c r="H261" i="35"/>
  <c r="G262" i="35"/>
  <c r="H262" i="35"/>
  <c r="G263" i="35"/>
  <c r="H263" i="35"/>
  <c r="G264" i="35"/>
  <c r="H264" i="35"/>
  <c r="G265" i="35"/>
  <c r="H265" i="35"/>
  <c r="G266" i="35"/>
  <c r="H266" i="35"/>
  <c r="G267" i="35"/>
  <c r="H267" i="35"/>
  <c r="G268" i="35"/>
  <c r="H268" i="35"/>
  <c r="G269" i="35"/>
  <c r="H269" i="35"/>
  <c r="G270" i="35"/>
  <c r="H270" i="35"/>
  <c r="G271" i="35"/>
  <c r="H271" i="35"/>
  <c r="G272" i="35"/>
  <c r="H272" i="35"/>
  <c r="G273" i="35"/>
  <c r="H273" i="35"/>
  <c r="G274" i="35"/>
  <c r="H274" i="35"/>
  <c r="G275" i="35"/>
  <c r="H275" i="35"/>
  <c r="G276" i="35"/>
  <c r="H276" i="35"/>
  <c r="G277" i="35"/>
  <c r="H277" i="35"/>
  <c r="G278" i="35"/>
  <c r="H278" i="35"/>
  <c r="G279" i="35"/>
  <c r="H279" i="35"/>
  <c r="G280" i="35"/>
  <c r="H280" i="35"/>
  <c r="G281" i="35"/>
  <c r="H281" i="35"/>
  <c r="G282" i="35"/>
  <c r="H282" i="35"/>
  <c r="G283" i="35"/>
  <c r="H283" i="35"/>
  <c r="G284" i="35"/>
  <c r="H284" i="35"/>
  <c r="G285" i="35"/>
  <c r="H285" i="35"/>
  <c r="G286" i="35"/>
  <c r="H286" i="35"/>
  <c r="G287" i="35"/>
  <c r="H287" i="35"/>
  <c r="G288" i="35"/>
  <c r="H288" i="35"/>
  <c r="G289" i="35"/>
  <c r="H289" i="35"/>
  <c r="G290" i="35"/>
  <c r="H290" i="35"/>
  <c r="G291" i="35"/>
  <c r="H291" i="35"/>
  <c r="G292" i="35"/>
  <c r="H292" i="35"/>
  <c r="G293" i="35"/>
  <c r="H293" i="35"/>
  <c r="G294" i="35"/>
  <c r="H294" i="35"/>
  <c r="G295" i="35"/>
  <c r="H295" i="35"/>
  <c r="G296" i="35"/>
  <c r="H296" i="35"/>
  <c r="G297" i="35"/>
  <c r="H297" i="35"/>
  <c r="G298" i="35"/>
  <c r="H298" i="35"/>
  <c r="G299" i="35"/>
  <c r="H299" i="35"/>
  <c r="G300" i="35"/>
  <c r="H300" i="35"/>
  <c r="G301" i="35"/>
  <c r="H301" i="35"/>
  <c r="G302" i="35"/>
  <c r="H302" i="35"/>
  <c r="G303" i="35"/>
  <c r="H303" i="35"/>
  <c r="G304" i="35"/>
  <c r="H304" i="35"/>
  <c r="G305" i="35"/>
  <c r="H305" i="35"/>
  <c r="G306" i="35"/>
  <c r="H306" i="35"/>
  <c r="G307" i="35"/>
  <c r="H307" i="35"/>
  <c r="G308" i="35"/>
  <c r="H308" i="35"/>
  <c r="G309" i="35"/>
  <c r="H309" i="35"/>
  <c r="G310" i="35"/>
  <c r="H310" i="35"/>
  <c r="G311" i="35"/>
  <c r="H311" i="35"/>
  <c r="G312" i="35"/>
  <c r="H312" i="35"/>
  <c r="G313" i="35"/>
  <c r="H313" i="35"/>
  <c r="G314" i="35"/>
  <c r="H314" i="35"/>
  <c r="G315" i="35"/>
  <c r="H315" i="35"/>
  <c r="G316" i="35"/>
  <c r="H316" i="35"/>
  <c r="G317" i="35"/>
  <c r="H317" i="35"/>
  <c r="G318" i="35"/>
  <c r="H318" i="35"/>
  <c r="G319" i="35"/>
  <c r="H319" i="35"/>
  <c r="G320" i="35"/>
  <c r="H320" i="35"/>
  <c r="G321" i="35"/>
  <c r="H321" i="35"/>
  <c r="G322" i="35"/>
  <c r="H322" i="35"/>
  <c r="G323" i="35"/>
  <c r="H323" i="35"/>
  <c r="G324" i="35"/>
  <c r="H324" i="35"/>
  <c r="G325" i="35"/>
  <c r="H325" i="35"/>
  <c r="G326" i="35"/>
  <c r="H326" i="35"/>
  <c r="G327" i="35"/>
  <c r="H327" i="35"/>
  <c r="G328" i="35"/>
  <c r="H328" i="35"/>
  <c r="G329" i="35"/>
  <c r="H329" i="35"/>
  <c r="G330" i="35"/>
  <c r="H330" i="35"/>
  <c r="G331" i="35"/>
  <c r="H331" i="35"/>
  <c r="G332" i="35"/>
  <c r="H332" i="35"/>
  <c r="G333" i="35"/>
  <c r="H333" i="35"/>
  <c r="G334" i="35"/>
  <c r="H334" i="35"/>
  <c r="G335" i="35"/>
  <c r="H335" i="35"/>
  <c r="G336" i="35"/>
  <c r="H336" i="35"/>
  <c r="G337" i="35"/>
  <c r="H337" i="35"/>
  <c r="G338" i="35"/>
  <c r="H338" i="35"/>
  <c r="G339" i="35"/>
  <c r="H339" i="35"/>
  <c r="G340" i="35"/>
  <c r="H340" i="35"/>
  <c r="G341" i="35"/>
  <c r="H341" i="35"/>
  <c r="G342" i="35"/>
  <c r="H342" i="35"/>
  <c r="G343" i="35"/>
  <c r="H343" i="35"/>
  <c r="G344" i="35"/>
  <c r="H344" i="35"/>
  <c r="G345" i="35"/>
  <c r="H345" i="35"/>
  <c r="G346" i="35"/>
  <c r="H346" i="35"/>
  <c r="G347" i="35"/>
  <c r="H347" i="35"/>
  <c r="G348" i="35"/>
  <c r="H348" i="35"/>
  <c r="G349" i="35"/>
  <c r="H349" i="35"/>
  <c r="G350" i="35"/>
  <c r="H350" i="35"/>
  <c r="G351" i="35"/>
  <c r="H351" i="35"/>
  <c r="G352" i="35"/>
  <c r="H352" i="35"/>
  <c r="G353" i="35"/>
  <c r="H353" i="35"/>
  <c r="G354" i="35"/>
  <c r="H354" i="35"/>
  <c r="G355" i="35"/>
  <c r="H355" i="35"/>
  <c r="G356" i="35"/>
  <c r="H356" i="35"/>
  <c r="G357" i="35"/>
  <c r="H357" i="35"/>
  <c r="G358" i="35"/>
  <c r="H358" i="35"/>
  <c r="G359" i="35"/>
  <c r="H359" i="35"/>
  <c r="G360" i="35"/>
  <c r="H360" i="35"/>
  <c r="G361" i="35"/>
  <c r="H361" i="35"/>
  <c r="G362" i="35"/>
  <c r="H362" i="35"/>
  <c r="G363" i="35"/>
  <c r="H363" i="35"/>
  <c r="G364" i="35"/>
  <c r="H364" i="35"/>
  <c r="G365" i="35"/>
  <c r="H365" i="35"/>
  <c r="G366" i="35"/>
  <c r="H366" i="35"/>
  <c r="G367" i="35"/>
  <c r="H367" i="35"/>
  <c r="G368" i="35"/>
  <c r="H368" i="35"/>
  <c r="G369" i="35"/>
  <c r="H369" i="35"/>
  <c r="G370" i="35"/>
  <c r="H370" i="35"/>
  <c r="G371" i="35"/>
  <c r="H371" i="35"/>
  <c r="G372" i="35"/>
  <c r="H372" i="35"/>
  <c r="G373" i="35"/>
  <c r="H373" i="35"/>
  <c r="G374" i="35"/>
  <c r="H374" i="35"/>
  <c r="G375" i="35"/>
  <c r="H375" i="35"/>
  <c r="G376" i="35"/>
  <c r="H376" i="35"/>
  <c r="G377" i="35"/>
  <c r="H377" i="35"/>
  <c r="G378" i="35"/>
  <c r="H378" i="35"/>
  <c r="G379" i="35"/>
  <c r="H379" i="35"/>
  <c r="G380" i="35"/>
  <c r="H380" i="35"/>
  <c r="G381" i="35"/>
  <c r="H381" i="35"/>
  <c r="G382" i="35"/>
  <c r="H382" i="35"/>
  <c r="G383" i="35"/>
  <c r="H383" i="35"/>
  <c r="G384" i="35"/>
  <c r="H384" i="35"/>
  <c r="G385" i="35"/>
  <c r="H385" i="35"/>
  <c r="G386" i="35"/>
  <c r="H386" i="35"/>
  <c r="G387" i="35"/>
  <c r="H387" i="35"/>
  <c r="G388" i="35"/>
  <c r="H388" i="35"/>
  <c r="G389" i="35"/>
  <c r="H389" i="35"/>
  <c r="G390" i="35"/>
  <c r="H390" i="35"/>
  <c r="G391" i="35"/>
  <c r="H391" i="35"/>
  <c r="G392" i="35"/>
  <c r="H392" i="35"/>
  <c r="G393" i="35"/>
  <c r="H393" i="35"/>
  <c r="G394" i="35"/>
  <c r="H394" i="35"/>
  <c r="G395" i="35"/>
  <c r="H395" i="35"/>
  <c r="G396" i="35"/>
  <c r="H396" i="35"/>
  <c r="G397" i="35"/>
  <c r="H397" i="35"/>
  <c r="G398" i="35"/>
  <c r="H398" i="35"/>
  <c r="G399" i="35"/>
  <c r="H399" i="35"/>
  <c r="G400" i="35"/>
  <c r="H400" i="35"/>
  <c r="G401" i="35"/>
  <c r="H401" i="35"/>
  <c r="G402" i="35"/>
  <c r="H402" i="35"/>
  <c r="G403" i="35"/>
  <c r="H403" i="35"/>
  <c r="G404" i="35"/>
  <c r="H404" i="35"/>
  <c r="G405" i="35"/>
  <c r="H405" i="35"/>
  <c r="G406" i="35"/>
  <c r="H406" i="35"/>
  <c r="G407" i="35"/>
  <c r="H407" i="35"/>
  <c r="G408" i="35"/>
  <c r="H408" i="35"/>
  <c r="G409" i="35"/>
  <c r="H409" i="35"/>
  <c r="G410" i="35"/>
  <c r="H410" i="35"/>
  <c r="G411" i="35"/>
  <c r="H411" i="35"/>
  <c r="G412" i="35"/>
  <c r="H412" i="35"/>
  <c r="G413" i="35"/>
  <c r="H413" i="35"/>
  <c r="G414" i="35"/>
  <c r="H414" i="35"/>
  <c r="G415" i="35"/>
  <c r="H415" i="35"/>
  <c r="G416" i="35"/>
  <c r="H416" i="35"/>
  <c r="G417" i="35"/>
  <c r="H417" i="35"/>
  <c r="G418" i="35"/>
  <c r="H418" i="35"/>
  <c r="G419" i="35"/>
  <c r="H419" i="35"/>
  <c r="G420" i="35"/>
  <c r="H420" i="35"/>
  <c r="G421" i="35"/>
  <c r="H421" i="35"/>
  <c r="G422" i="35"/>
  <c r="H422" i="35"/>
  <c r="G423" i="35"/>
  <c r="H423" i="35"/>
  <c r="G424" i="35"/>
  <c r="H424" i="35"/>
  <c r="G425" i="35"/>
  <c r="H425" i="35"/>
  <c r="G426" i="35"/>
  <c r="H426" i="35"/>
  <c r="G427" i="35"/>
  <c r="H427" i="35"/>
  <c r="G428" i="35"/>
  <c r="H428" i="35"/>
  <c r="G429" i="35"/>
  <c r="H429" i="35"/>
  <c r="G430" i="35"/>
  <c r="H430" i="35"/>
  <c r="G431" i="35"/>
  <c r="H431" i="35"/>
  <c r="G432" i="35"/>
  <c r="H432" i="35"/>
  <c r="G433" i="35"/>
  <c r="H433" i="35"/>
  <c r="G434" i="35"/>
  <c r="H434" i="35"/>
  <c r="G435" i="35"/>
  <c r="H435" i="35"/>
  <c r="G436" i="35"/>
  <c r="H436" i="35"/>
  <c r="G437" i="35"/>
  <c r="H437" i="35"/>
  <c r="G438" i="35"/>
  <c r="H438" i="35"/>
  <c r="G439" i="35"/>
  <c r="H439" i="35"/>
  <c r="G440" i="35"/>
  <c r="H440" i="35"/>
  <c r="G441" i="35"/>
  <c r="H441" i="35"/>
  <c r="G442" i="35"/>
  <c r="H442" i="35"/>
  <c r="G443" i="35"/>
  <c r="H443" i="35"/>
  <c r="G444" i="35"/>
  <c r="H444" i="35"/>
  <c r="G445" i="35"/>
  <c r="H445" i="35"/>
  <c r="G446" i="35"/>
  <c r="H446" i="35"/>
  <c r="G447" i="35"/>
  <c r="H447" i="35"/>
  <c r="G448" i="35"/>
  <c r="H448" i="35"/>
  <c r="G449" i="35"/>
  <c r="H449" i="35"/>
  <c r="G450" i="35"/>
  <c r="H450" i="35"/>
  <c r="G451" i="35"/>
  <c r="H451" i="35"/>
  <c r="G452" i="35"/>
  <c r="H452" i="35"/>
  <c r="G453" i="35"/>
  <c r="H453" i="35"/>
  <c r="G454" i="35"/>
  <c r="H454" i="35"/>
  <c r="G455" i="35"/>
  <c r="H455" i="35"/>
  <c r="G456" i="35"/>
  <c r="H456" i="35"/>
  <c r="G457" i="35"/>
  <c r="H457" i="35"/>
  <c r="G458" i="35"/>
  <c r="H458" i="35"/>
  <c r="G459" i="35"/>
  <c r="H459" i="35"/>
  <c r="G460" i="35"/>
  <c r="H460" i="35"/>
  <c r="G461" i="35"/>
  <c r="H461" i="35"/>
  <c r="G462" i="35"/>
  <c r="H462" i="35"/>
  <c r="G463" i="35"/>
  <c r="H463" i="35"/>
  <c r="G464" i="35"/>
  <c r="H464" i="35"/>
  <c r="G465" i="35"/>
  <c r="H465" i="35"/>
  <c r="G466" i="35"/>
  <c r="H466" i="35"/>
  <c r="G467" i="35"/>
  <c r="H467" i="35"/>
  <c r="G468" i="35"/>
  <c r="H468" i="35"/>
  <c r="G469" i="35"/>
  <c r="H469" i="35"/>
  <c r="G470" i="35"/>
  <c r="H470" i="35"/>
  <c r="G471" i="35"/>
  <c r="H471" i="35"/>
  <c r="G472" i="35"/>
  <c r="H472" i="35"/>
  <c r="G473" i="35"/>
  <c r="H473" i="35"/>
  <c r="G474" i="35"/>
  <c r="H474" i="35"/>
  <c r="G475" i="35"/>
  <c r="H475" i="35"/>
  <c r="G476" i="35"/>
  <c r="H476" i="35"/>
  <c r="G477" i="35"/>
  <c r="H477" i="35"/>
  <c r="G478" i="35"/>
  <c r="H478" i="35"/>
  <c r="G479" i="35"/>
  <c r="H479" i="35"/>
  <c r="G480" i="35"/>
  <c r="H480" i="35"/>
  <c r="G481" i="35"/>
  <c r="H481" i="35"/>
  <c r="G482" i="35"/>
  <c r="H482" i="35"/>
  <c r="G483" i="35"/>
  <c r="H483" i="35"/>
  <c r="I483" i="35" s="1"/>
  <c r="G484" i="35"/>
  <c r="H484" i="35"/>
  <c r="G485" i="35"/>
  <c r="H485" i="35"/>
  <c r="G486" i="35"/>
  <c r="H486" i="35"/>
  <c r="G487" i="35"/>
  <c r="H487" i="35"/>
  <c r="G488" i="35"/>
  <c r="H488" i="35"/>
  <c r="G489" i="35"/>
  <c r="H489" i="35"/>
  <c r="G490" i="35"/>
  <c r="H490" i="35"/>
  <c r="G491" i="35"/>
  <c r="H491" i="35"/>
  <c r="G492" i="35"/>
  <c r="H492" i="35"/>
  <c r="G493" i="35"/>
  <c r="H493" i="35"/>
  <c r="G494" i="35"/>
  <c r="H494" i="35"/>
  <c r="G495" i="35"/>
  <c r="H495" i="35"/>
  <c r="I495" i="35" s="1"/>
  <c r="G496" i="35"/>
  <c r="H496" i="35"/>
  <c r="G497" i="35"/>
  <c r="H497" i="35"/>
  <c r="G498" i="35"/>
  <c r="H498" i="35"/>
  <c r="G499" i="35"/>
  <c r="H499" i="35"/>
  <c r="G500" i="35"/>
  <c r="H500" i="35"/>
  <c r="G501" i="35"/>
  <c r="H501" i="35"/>
  <c r="G502" i="35"/>
  <c r="H502" i="35"/>
  <c r="G503" i="35"/>
  <c r="H503" i="35"/>
  <c r="G504" i="35"/>
  <c r="H504" i="35"/>
  <c r="G505" i="35"/>
  <c r="H505" i="35"/>
  <c r="G506" i="35"/>
  <c r="H506" i="35"/>
  <c r="G507" i="35"/>
  <c r="H507" i="35"/>
  <c r="I507" i="35" s="1"/>
  <c r="G508" i="35"/>
  <c r="H508" i="35"/>
  <c r="G509" i="35"/>
  <c r="H509" i="35"/>
  <c r="G510" i="35"/>
  <c r="H510" i="35"/>
  <c r="G511" i="35"/>
  <c r="H511" i="35"/>
  <c r="G512" i="35"/>
  <c r="H512" i="35"/>
  <c r="G513" i="35"/>
  <c r="H513" i="35"/>
  <c r="G514" i="35"/>
  <c r="H514" i="35"/>
  <c r="G515" i="35"/>
  <c r="H515" i="35"/>
  <c r="G516" i="35"/>
  <c r="H516" i="35"/>
  <c r="G517" i="35"/>
  <c r="H517" i="35"/>
  <c r="G518" i="35"/>
  <c r="H518" i="35"/>
  <c r="G519" i="35"/>
  <c r="H519" i="35"/>
  <c r="G520" i="35"/>
  <c r="H520" i="35"/>
  <c r="G521" i="35"/>
  <c r="H521" i="35"/>
  <c r="G522" i="35"/>
  <c r="H522" i="35"/>
  <c r="G523" i="35"/>
  <c r="H523" i="35"/>
  <c r="G524" i="35"/>
  <c r="H524" i="35"/>
  <c r="G525" i="35"/>
  <c r="H525" i="35"/>
  <c r="G526" i="35"/>
  <c r="H526" i="35"/>
  <c r="G527" i="35"/>
  <c r="H527" i="35"/>
  <c r="G528" i="35"/>
  <c r="H528" i="35"/>
  <c r="G529" i="35"/>
  <c r="H529" i="35"/>
  <c r="G530" i="35"/>
  <c r="H530" i="35"/>
  <c r="G531" i="35"/>
  <c r="H531" i="35"/>
  <c r="I531" i="35" s="1"/>
  <c r="G532" i="35"/>
  <c r="H532" i="35"/>
  <c r="G533" i="35"/>
  <c r="H533" i="35"/>
  <c r="G534" i="35"/>
  <c r="H534" i="35"/>
  <c r="G535" i="35"/>
  <c r="H535" i="35"/>
  <c r="G536" i="35"/>
  <c r="H536" i="35"/>
  <c r="G537" i="35"/>
  <c r="H537" i="35"/>
  <c r="G538" i="35"/>
  <c r="H538" i="35"/>
  <c r="G539" i="35"/>
  <c r="H539" i="35"/>
  <c r="G540" i="35"/>
  <c r="H540" i="35"/>
  <c r="G541" i="35"/>
  <c r="H541" i="35"/>
  <c r="G542" i="35"/>
  <c r="H542" i="35"/>
  <c r="G543" i="35"/>
  <c r="H543" i="35"/>
  <c r="I543" i="35" s="1"/>
  <c r="G544" i="35"/>
  <c r="H544" i="35"/>
  <c r="G545" i="35"/>
  <c r="H545" i="35"/>
  <c r="G546" i="35"/>
  <c r="H546" i="35"/>
  <c r="G547" i="35"/>
  <c r="H547" i="35"/>
  <c r="G548" i="35"/>
  <c r="H548" i="35"/>
  <c r="G549" i="35"/>
  <c r="H549" i="35"/>
  <c r="G550" i="35"/>
  <c r="H550" i="35"/>
  <c r="G551" i="35"/>
  <c r="H551" i="35"/>
  <c r="G552" i="35"/>
  <c r="H552" i="35"/>
  <c r="G553" i="35"/>
  <c r="H553" i="35"/>
  <c r="G554" i="35"/>
  <c r="H554" i="35"/>
  <c r="G555" i="35"/>
  <c r="H555" i="35"/>
  <c r="G556" i="35"/>
  <c r="H556" i="35"/>
  <c r="G557" i="35"/>
  <c r="H557" i="35"/>
  <c r="G558" i="35"/>
  <c r="H558" i="35"/>
  <c r="G559" i="35"/>
  <c r="H559" i="35"/>
  <c r="G560" i="35"/>
  <c r="H560" i="35"/>
  <c r="G561" i="35"/>
  <c r="H561" i="35"/>
  <c r="G562" i="35"/>
  <c r="H562" i="35"/>
  <c r="G563" i="35"/>
  <c r="H563" i="35"/>
  <c r="G564" i="35"/>
  <c r="H564" i="35"/>
  <c r="G565" i="35"/>
  <c r="H565" i="35"/>
  <c r="G566" i="35"/>
  <c r="H566" i="35"/>
  <c r="G567" i="35"/>
  <c r="H567" i="35"/>
  <c r="G568" i="35"/>
  <c r="H568" i="35"/>
  <c r="G569" i="35"/>
  <c r="H569" i="35"/>
  <c r="G570" i="35"/>
  <c r="H570" i="35"/>
  <c r="G571" i="35"/>
  <c r="H571" i="35"/>
  <c r="G572" i="35"/>
  <c r="H572" i="35"/>
  <c r="G573" i="35"/>
  <c r="H573" i="35"/>
  <c r="I573" i="35" s="1"/>
  <c r="G574" i="35"/>
  <c r="H574" i="35"/>
  <c r="G575" i="35"/>
  <c r="H575" i="35"/>
  <c r="G576" i="35"/>
  <c r="H576" i="35"/>
  <c r="G577" i="35"/>
  <c r="H577" i="35"/>
  <c r="G578" i="35"/>
  <c r="H578" i="35"/>
  <c r="G579" i="35"/>
  <c r="H579" i="35"/>
  <c r="G580" i="35"/>
  <c r="H580" i="35"/>
  <c r="G581" i="35"/>
  <c r="H581" i="35"/>
  <c r="G582" i="35"/>
  <c r="H582" i="35"/>
  <c r="G583" i="35"/>
  <c r="H583" i="35"/>
  <c r="G584" i="35"/>
  <c r="H584" i="35"/>
  <c r="G585" i="35"/>
  <c r="H585" i="35"/>
  <c r="G586" i="35"/>
  <c r="H586" i="35"/>
  <c r="G587" i="35"/>
  <c r="H587" i="35"/>
  <c r="G588" i="35"/>
  <c r="H588" i="35"/>
  <c r="G589" i="35"/>
  <c r="H589" i="35"/>
  <c r="G590" i="35"/>
  <c r="H590" i="35"/>
  <c r="G591" i="35"/>
  <c r="H591" i="35"/>
  <c r="G592" i="35"/>
  <c r="H592" i="35"/>
  <c r="G593" i="35"/>
  <c r="H593" i="35"/>
  <c r="G594" i="35"/>
  <c r="H594" i="35"/>
  <c r="G595" i="35"/>
  <c r="H595" i="35"/>
  <c r="G596" i="35"/>
  <c r="H596" i="35"/>
  <c r="G597" i="35"/>
  <c r="H597" i="35"/>
  <c r="G598" i="35"/>
  <c r="H598" i="35"/>
  <c r="G599" i="35"/>
  <c r="H599" i="35"/>
  <c r="G600" i="35"/>
  <c r="H600" i="35"/>
  <c r="G601" i="35"/>
  <c r="H601" i="35"/>
  <c r="G602" i="35"/>
  <c r="H602" i="35"/>
  <c r="G603" i="35"/>
  <c r="H603" i="35"/>
  <c r="I603" i="35" s="1"/>
  <c r="G604" i="35"/>
  <c r="H604" i="35"/>
  <c r="G605" i="35"/>
  <c r="H605" i="35"/>
  <c r="G606" i="35"/>
  <c r="H606" i="35"/>
  <c r="G607" i="35"/>
  <c r="H607" i="35"/>
  <c r="G608" i="35"/>
  <c r="H608" i="35"/>
  <c r="G609" i="35"/>
  <c r="H609" i="35"/>
  <c r="G610" i="35"/>
  <c r="H610" i="35"/>
  <c r="G611" i="35"/>
  <c r="H611" i="35"/>
  <c r="G612" i="35"/>
  <c r="H612" i="35"/>
  <c r="I612" i="35" s="1"/>
  <c r="G613" i="35"/>
  <c r="H613" i="35"/>
  <c r="G614" i="35"/>
  <c r="H614" i="35"/>
  <c r="G615" i="35"/>
  <c r="H615" i="35"/>
  <c r="G616" i="35"/>
  <c r="H616" i="35"/>
  <c r="G617" i="35"/>
  <c r="H617" i="35"/>
  <c r="G618" i="35"/>
  <c r="H618" i="35"/>
  <c r="G619" i="35"/>
  <c r="H619" i="35"/>
  <c r="G620" i="35"/>
  <c r="H620" i="35"/>
  <c r="G621" i="35"/>
  <c r="H621" i="35"/>
  <c r="G622" i="35"/>
  <c r="H622" i="35"/>
  <c r="G623" i="35"/>
  <c r="H623" i="35"/>
  <c r="G624" i="35"/>
  <c r="H624" i="35"/>
  <c r="G625" i="35"/>
  <c r="H625" i="35"/>
  <c r="G626" i="35"/>
  <c r="H626" i="35"/>
  <c r="G627" i="35"/>
  <c r="H627" i="35"/>
  <c r="G628" i="35"/>
  <c r="H628" i="35"/>
  <c r="G629" i="35"/>
  <c r="H629" i="35"/>
  <c r="G630" i="35"/>
  <c r="H630" i="35"/>
  <c r="G631" i="35"/>
  <c r="H631" i="35"/>
  <c r="G632" i="35"/>
  <c r="H632" i="35"/>
  <c r="G633" i="35"/>
  <c r="H633" i="35"/>
  <c r="G634" i="35"/>
  <c r="H634" i="35"/>
  <c r="G635" i="35"/>
  <c r="H635" i="35"/>
  <c r="G636" i="35"/>
  <c r="H636" i="35"/>
  <c r="G637" i="35"/>
  <c r="H637" i="35"/>
  <c r="G638" i="35"/>
  <c r="H638" i="35"/>
  <c r="G639" i="35"/>
  <c r="H639" i="35"/>
  <c r="G640" i="35"/>
  <c r="H640" i="35"/>
  <c r="G641" i="35"/>
  <c r="H641" i="35"/>
  <c r="G642" i="35"/>
  <c r="H642" i="35"/>
  <c r="G643" i="35"/>
  <c r="H643" i="35"/>
  <c r="G644" i="35"/>
  <c r="H644" i="35"/>
  <c r="G645" i="35"/>
  <c r="H645" i="35"/>
  <c r="G646" i="35"/>
  <c r="H646" i="35"/>
  <c r="G647" i="35"/>
  <c r="H647" i="35"/>
  <c r="G648" i="35"/>
  <c r="H648" i="35"/>
  <c r="G649" i="35"/>
  <c r="H649" i="35"/>
  <c r="G650" i="35"/>
  <c r="H650" i="35"/>
  <c r="G651" i="35"/>
  <c r="H651" i="35"/>
  <c r="G652" i="35"/>
  <c r="H652" i="35"/>
  <c r="G653" i="35"/>
  <c r="H653" i="35"/>
  <c r="G654" i="35"/>
  <c r="H654" i="35"/>
  <c r="G655" i="35"/>
  <c r="H655" i="35"/>
  <c r="G656" i="35"/>
  <c r="H656" i="35"/>
  <c r="G657" i="35"/>
  <c r="H657" i="35"/>
  <c r="G658" i="35"/>
  <c r="H658" i="35"/>
  <c r="G659" i="35"/>
  <c r="H659" i="35"/>
  <c r="G660" i="35"/>
  <c r="H660" i="35"/>
  <c r="G661" i="35"/>
  <c r="H661" i="35"/>
  <c r="G662" i="35"/>
  <c r="H662" i="35"/>
  <c r="G663" i="35"/>
  <c r="H663" i="35"/>
  <c r="G664" i="35"/>
  <c r="H664" i="35"/>
  <c r="G665" i="35"/>
  <c r="H665" i="35"/>
  <c r="G666" i="35"/>
  <c r="H666" i="35"/>
  <c r="G667" i="35"/>
  <c r="H667" i="35"/>
  <c r="G668" i="35"/>
  <c r="H668" i="35"/>
  <c r="G669" i="35"/>
  <c r="H669" i="35"/>
  <c r="G670" i="35"/>
  <c r="H670" i="35"/>
  <c r="G671" i="35"/>
  <c r="H671" i="35"/>
  <c r="G672" i="35"/>
  <c r="H672" i="35"/>
  <c r="G673" i="35"/>
  <c r="H673" i="35"/>
  <c r="G674" i="35"/>
  <c r="H674" i="35"/>
  <c r="G675" i="35"/>
  <c r="H675" i="35"/>
  <c r="G676" i="35"/>
  <c r="H676" i="35"/>
  <c r="G677" i="35"/>
  <c r="H677" i="35"/>
  <c r="G678" i="35"/>
  <c r="H678" i="35"/>
  <c r="G679" i="35"/>
  <c r="H679" i="35"/>
  <c r="G680" i="35"/>
  <c r="H680" i="35"/>
  <c r="G681" i="35"/>
  <c r="H681" i="35"/>
  <c r="G682" i="35"/>
  <c r="H682" i="35"/>
  <c r="G683" i="35"/>
  <c r="H683" i="35"/>
  <c r="G684" i="35"/>
  <c r="H684" i="35"/>
  <c r="G685" i="35"/>
  <c r="H685" i="35"/>
  <c r="G686" i="35"/>
  <c r="H686" i="35"/>
  <c r="G687" i="35"/>
  <c r="H687" i="35"/>
  <c r="G688" i="35"/>
  <c r="H688" i="35"/>
  <c r="G689" i="35"/>
  <c r="H689" i="35"/>
  <c r="G690" i="35"/>
  <c r="H690" i="35"/>
  <c r="G691" i="35"/>
  <c r="H691" i="35"/>
  <c r="G692" i="35"/>
  <c r="H692" i="35"/>
  <c r="G693" i="35"/>
  <c r="H693" i="35"/>
  <c r="G694" i="35"/>
  <c r="H694" i="35"/>
  <c r="G695" i="35"/>
  <c r="H695" i="35"/>
  <c r="G696" i="35"/>
  <c r="H696" i="35"/>
  <c r="G697" i="35"/>
  <c r="H697" i="35"/>
  <c r="G698" i="35"/>
  <c r="H698" i="35"/>
  <c r="G699" i="35"/>
  <c r="H699" i="35"/>
  <c r="G700" i="35"/>
  <c r="H700" i="35"/>
  <c r="G701" i="35"/>
  <c r="H701" i="35"/>
  <c r="G702" i="35"/>
  <c r="H702" i="35"/>
  <c r="G703" i="35"/>
  <c r="H703" i="35"/>
  <c r="G704" i="35"/>
  <c r="H704" i="35"/>
  <c r="G705" i="35"/>
  <c r="H705" i="35"/>
  <c r="G706" i="35"/>
  <c r="H706" i="35"/>
  <c r="G707" i="35"/>
  <c r="H707" i="35"/>
  <c r="G708" i="35"/>
  <c r="H708" i="35"/>
  <c r="G709" i="35"/>
  <c r="H709" i="35"/>
  <c r="G710" i="35"/>
  <c r="H710" i="35"/>
  <c r="G711" i="35"/>
  <c r="H711" i="35"/>
  <c r="G712" i="35"/>
  <c r="H712" i="35"/>
  <c r="G713" i="35"/>
  <c r="H713" i="35"/>
  <c r="G714" i="35"/>
  <c r="H714" i="35"/>
  <c r="G715" i="35"/>
  <c r="H715" i="35"/>
  <c r="G716" i="35"/>
  <c r="H716" i="35"/>
  <c r="G717" i="35"/>
  <c r="H717" i="35"/>
  <c r="G718" i="35"/>
  <c r="H718" i="35"/>
  <c r="G719" i="35"/>
  <c r="H719" i="35"/>
  <c r="G720" i="35"/>
  <c r="H720" i="35"/>
  <c r="G721" i="35"/>
  <c r="H721" i="35"/>
  <c r="G722" i="35"/>
  <c r="H722" i="35"/>
  <c r="G723" i="35"/>
  <c r="H723" i="35"/>
  <c r="G724" i="35"/>
  <c r="H724" i="35"/>
  <c r="G725" i="35"/>
  <c r="H725" i="35"/>
  <c r="G726" i="35"/>
  <c r="H726" i="35"/>
  <c r="G727" i="35"/>
  <c r="H727" i="35"/>
  <c r="G728" i="35"/>
  <c r="H728" i="35"/>
  <c r="G729" i="35"/>
  <c r="H729" i="35"/>
  <c r="G730" i="35"/>
  <c r="H730" i="35"/>
  <c r="G731" i="35"/>
  <c r="H731" i="35"/>
  <c r="G732" i="35"/>
  <c r="H732" i="35"/>
  <c r="G733" i="35"/>
  <c r="H733" i="35"/>
  <c r="G734" i="35"/>
  <c r="H734" i="35"/>
  <c r="G735" i="35"/>
  <c r="H735" i="35"/>
  <c r="G736" i="35"/>
  <c r="H736" i="35"/>
  <c r="G737" i="35"/>
  <c r="H737" i="35"/>
  <c r="G738" i="35"/>
  <c r="H738" i="35"/>
  <c r="G739" i="35"/>
  <c r="H739" i="35"/>
  <c r="G740" i="35"/>
  <c r="H740" i="35"/>
  <c r="G741" i="35"/>
  <c r="H741" i="35"/>
  <c r="G742" i="35"/>
  <c r="H742" i="35"/>
  <c r="G743" i="35"/>
  <c r="H743" i="35"/>
  <c r="G744" i="35"/>
  <c r="H744" i="35"/>
  <c r="G745" i="35"/>
  <c r="H745" i="35"/>
  <c r="G746" i="35"/>
  <c r="H746" i="35"/>
  <c r="G747" i="35"/>
  <c r="H747" i="35"/>
  <c r="G748" i="35"/>
  <c r="H748" i="35"/>
  <c r="G749" i="35"/>
  <c r="H749" i="35"/>
  <c r="G750" i="35"/>
  <c r="H750" i="35"/>
  <c r="G751" i="35"/>
  <c r="H751" i="35"/>
  <c r="G752" i="35"/>
  <c r="H752" i="35"/>
  <c r="G753" i="35"/>
  <c r="H753" i="35"/>
  <c r="G754" i="35"/>
  <c r="H754" i="35"/>
  <c r="G755" i="35"/>
  <c r="H755" i="35"/>
  <c r="G756" i="35"/>
  <c r="H756" i="35"/>
  <c r="G757" i="35"/>
  <c r="H757" i="35"/>
  <c r="G758" i="35"/>
  <c r="H758" i="35"/>
  <c r="G759" i="35"/>
  <c r="H759" i="35"/>
  <c r="G760" i="35"/>
  <c r="H760" i="35"/>
  <c r="G761" i="35"/>
  <c r="H761" i="35"/>
  <c r="G762" i="35"/>
  <c r="H762" i="35"/>
  <c r="G763" i="35"/>
  <c r="H763" i="35"/>
  <c r="G764" i="35"/>
  <c r="H764" i="35"/>
  <c r="G765" i="35"/>
  <c r="H765" i="35"/>
  <c r="G766" i="35"/>
  <c r="H766" i="35"/>
  <c r="G767" i="35"/>
  <c r="H767" i="35"/>
  <c r="G768" i="35"/>
  <c r="H768" i="35"/>
  <c r="G769" i="35"/>
  <c r="H769" i="35"/>
  <c r="G770" i="35"/>
  <c r="H770" i="35"/>
  <c r="G771" i="35"/>
  <c r="H771" i="35"/>
  <c r="G772" i="35"/>
  <c r="H772" i="35"/>
  <c r="G773" i="35"/>
  <c r="H773" i="35"/>
  <c r="G774" i="35"/>
  <c r="H774" i="35"/>
  <c r="G775" i="35"/>
  <c r="H775" i="35"/>
  <c r="I775" i="35" s="1"/>
  <c r="G776" i="35"/>
  <c r="H776" i="35"/>
  <c r="G777" i="35"/>
  <c r="H777" i="35"/>
  <c r="G778" i="35"/>
  <c r="H778" i="35"/>
  <c r="G779" i="35"/>
  <c r="H779" i="35"/>
  <c r="G780" i="35"/>
  <c r="H780" i="35"/>
  <c r="G781" i="35"/>
  <c r="H781" i="35"/>
  <c r="G782" i="35"/>
  <c r="H782" i="35"/>
  <c r="G783" i="35"/>
  <c r="H783" i="35"/>
  <c r="G784" i="35"/>
  <c r="H784" i="35"/>
  <c r="G785" i="35"/>
  <c r="H785" i="35"/>
  <c r="G786" i="35"/>
  <c r="H786" i="35"/>
  <c r="G787" i="35"/>
  <c r="H787" i="35"/>
  <c r="G788" i="35"/>
  <c r="H788" i="35"/>
  <c r="G789" i="35"/>
  <c r="H789" i="35"/>
  <c r="G790" i="35"/>
  <c r="H790" i="35"/>
  <c r="G791" i="35"/>
  <c r="H791" i="35"/>
  <c r="G792" i="35"/>
  <c r="H792" i="35"/>
  <c r="G793" i="35"/>
  <c r="H793" i="35"/>
  <c r="G794" i="35"/>
  <c r="H794" i="35"/>
  <c r="G795" i="35"/>
  <c r="H795" i="35"/>
  <c r="G796" i="35"/>
  <c r="H796" i="35"/>
  <c r="G797" i="35"/>
  <c r="H797" i="35"/>
  <c r="G798" i="35"/>
  <c r="H798" i="35"/>
  <c r="G799" i="35"/>
  <c r="H799" i="35"/>
  <c r="G800" i="35"/>
  <c r="H800" i="35"/>
  <c r="G801" i="35"/>
  <c r="H801" i="35"/>
  <c r="G802" i="35"/>
  <c r="H802" i="35"/>
  <c r="G803" i="35"/>
  <c r="H803" i="35"/>
  <c r="G804" i="35"/>
  <c r="H804" i="35"/>
  <c r="G805" i="35"/>
  <c r="H805" i="35"/>
  <c r="G806" i="35"/>
  <c r="H806" i="35"/>
  <c r="G807" i="35"/>
  <c r="H807" i="35"/>
  <c r="G808" i="35"/>
  <c r="H808" i="35"/>
  <c r="G809" i="35"/>
  <c r="H809" i="35"/>
  <c r="G810" i="35"/>
  <c r="H810" i="35"/>
  <c r="G811" i="35"/>
  <c r="H811" i="35"/>
  <c r="G812" i="35"/>
  <c r="H812" i="35"/>
  <c r="G813" i="35"/>
  <c r="H813" i="35"/>
  <c r="G814" i="35"/>
  <c r="H814" i="35"/>
  <c r="G815" i="35"/>
  <c r="H815" i="35"/>
  <c r="G816" i="35"/>
  <c r="H816" i="35"/>
  <c r="G817" i="35"/>
  <c r="H817" i="35"/>
  <c r="G818" i="35"/>
  <c r="H818" i="35"/>
  <c r="G819" i="35"/>
  <c r="H819" i="35"/>
  <c r="G820" i="35"/>
  <c r="H820" i="35"/>
  <c r="G821" i="35"/>
  <c r="H821" i="35"/>
  <c r="I821" i="35" s="1"/>
  <c r="G822" i="35"/>
  <c r="H822" i="35"/>
  <c r="G823" i="35"/>
  <c r="H823" i="35"/>
  <c r="G824" i="35"/>
  <c r="H824" i="35"/>
  <c r="G825" i="35"/>
  <c r="H825" i="35"/>
  <c r="G826" i="35"/>
  <c r="H826" i="35"/>
  <c r="G827" i="35"/>
  <c r="H827" i="35"/>
  <c r="G828" i="35"/>
  <c r="H828" i="35"/>
  <c r="G829" i="35"/>
  <c r="H829" i="35"/>
  <c r="G830" i="35"/>
  <c r="H830" i="35"/>
  <c r="G831" i="35"/>
  <c r="H831" i="35"/>
  <c r="G832" i="35"/>
  <c r="H832" i="35"/>
  <c r="G833" i="35"/>
  <c r="H833" i="35"/>
  <c r="G834" i="35"/>
  <c r="H834" i="35"/>
  <c r="G835" i="35"/>
  <c r="H835" i="35"/>
  <c r="G836" i="35"/>
  <c r="H836" i="35"/>
  <c r="G837" i="35"/>
  <c r="H837" i="35"/>
  <c r="G838" i="35"/>
  <c r="H838" i="35"/>
  <c r="G839" i="35"/>
  <c r="H839" i="35"/>
  <c r="G840" i="35"/>
  <c r="H840" i="35"/>
  <c r="G841" i="35"/>
  <c r="H841" i="35"/>
  <c r="G842" i="35"/>
  <c r="H842" i="35"/>
  <c r="G843" i="35"/>
  <c r="H843" i="35"/>
  <c r="G844" i="35"/>
  <c r="H844" i="35"/>
  <c r="G845" i="35"/>
  <c r="H845" i="35"/>
  <c r="G846" i="35"/>
  <c r="H846" i="35"/>
  <c r="G847" i="35"/>
  <c r="H847" i="35"/>
  <c r="G848" i="35"/>
  <c r="H848" i="35"/>
  <c r="G849" i="35"/>
  <c r="H849" i="35"/>
  <c r="G850" i="35"/>
  <c r="H850" i="35"/>
  <c r="G851" i="35"/>
  <c r="H851" i="35"/>
  <c r="G852" i="35"/>
  <c r="H852" i="35"/>
  <c r="G853" i="35"/>
  <c r="H853" i="35"/>
  <c r="G854" i="35"/>
  <c r="H854" i="35"/>
  <c r="G855" i="35"/>
  <c r="H855" i="35"/>
  <c r="G856" i="35"/>
  <c r="H856" i="35"/>
  <c r="G857" i="35"/>
  <c r="H857" i="35"/>
  <c r="G858" i="35"/>
  <c r="H858" i="35"/>
  <c r="G859" i="35"/>
  <c r="H859" i="35"/>
  <c r="G860" i="35"/>
  <c r="H860" i="35"/>
  <c r="G861" i="35"/>
  <c r="H861" i="35"/>
  <c r="G862" i="35"/>
  <c r="H862" i="35"/>
  <c r="G863" i="35"/>
  <c r="H863" i="35"/>
  <c r="G864" i="35"/>
  <c r="H864" i="35"/>
  <c r="G865" i="35"/>
  <c r="H865" i="35"/>
  <c r="G866" i="35"/>
  <c r="H866" i="35"/>
  <c r="G867" i="35"/>
  <c r="H867" i="35"/>
  <c r="G868" i="35"/>
  <c r="H868" i="35"/>
  <c r="G869" i="35"/>
  <c r="H869" i="35"/>
  <c r="I869" i="35" s="1"/>
  <c r="G870" i="35"/>
  <c r="H870" i="35"/>
  <c r="G871" i="35"/>
  <c r="H871" i="35"/>
  <c r="G872" i="35"/>
  <c r="H872" i="35"/>
  <c r="G873" i="35"/>
  <c r="H873" i="35"/>
  <c r="G874" i="35"/>
  <c r="H874" i="35"/>
  <c r="G875" i="35"/>
  <c r="H875" i="35"/>
  <c r="G876" i="35"/>
  <c r="H876" i="35"/>
  <c r="G877" i="35"/>
  <c r="H877" i="35"/>
  <c r="G878" i="35"/>
  <c r="H878" i="35"/>
  <c r="G879" i="35"/>
  <c r="H879" i="35"/>
  <c r="G880" i="35"/>
  <c r="H880" i="35"/>
  <c r="G881" i="35"/>
  <c r="H881" i="35"/>
  <c r="G882" i="35"/>
  <c r="H882" i="35"/>
  <c r="G883" i="35"/>
  <c r="H883" i="35"/>
  <c r="G884" i="35"/>
  <c r="H884" i="35"/>
  <c r="I884" i="35" s="1"/>
  <c r="G885" i="35"/>
  <c r="H885" i="35"/>
  <c r="G886" i="35"/>
  <c r="H886" i="35"/>
  <c r="G887" i="35"/>
  <c r="H887" i="35"/>
  <c r="G888" i="35"/>
  <c r="H888" i="35"/>
  <c r="G889" i="35"/>
  <c r="H889" i="35"/>
  <c r="G890" i="35"/>
  <c r="H890" i="35"/>
  <c r="G891" i="35"/>
  <c r="H891" i="35"/>
  <c r="G892" i="35"/>
  <c r="H892" i="35"/>
  <c r="G893" i="35"/>
  <c r="H893" i="35"/>
  <c r="G894" i="35"/>
  <c r="H894" i="35"/>
  <c r="G895" i="35"/>
  <c r="H895" i="35"/>
  <c r="G896" i="35"/>
  <c r="H896" i="35"/>
  <c r="G897" i="35"/>
  <c r="H897" i="35"/>
  <c r="G898" i="35"/>
  <c r="H898" i="35"/>
  <c r="G899" i="35"/>
  <c r="H899" i="35"/>
  <c r="G900" i="35"/>
  <c r="H900" i="35"/>
  <c r="G901" i="35"/>
  <c r="H901" i="35"/>
  <c r="G902" i="35"/>
  <c r="H902" i="35"/>
  <c r="G903" i="35"/>
  <c r="H903" i="35"/>
  <c r="G904" i="35"/>
  <c r="H904" i="35"/>
  <c r="G905" i="35"/>
  <c r="H905" i="35"/>
  <c r="G906" i="35"/>
  <c r="H906" i="35"/>
  <c r="G907" i="35"/>
  <c r="H907" i="35"/>
  <c r="G908" i="35"/>
  <c r="H908" i="35"/>
  <c r="G909" i="35"/>
  <c r="H909" i="35"/>
  <c r="G910" i="35"/>
  <c r="H910" i="35"/>
  <c r="G911" i="35"/>
  <c r="H911" i="35"/>
  <c r="G912" i="35"/>
  <c r="H912" i="35"/>
  <c r="G913" i="35"/>
  <c r="H913" i="35"/>
  <c r="G914" i="35"/>
  <c r="H914" i="35"/>
  <c r="G915" i="35"/>
  <c r="H915" i="35"/>
  <c r="G916" i="35"/>
  <c r="H916" i="35"/>
  <c r="G917" i="35"/>
  <c r="H917" i="35"/>
  <c r="G918" i="35"/>
  <c r="H918" i="35"/>
  <c r="G919" i="35"/>
  <c r="H919" i="35"/>
  <c r="G920" i="35"/>
  <c r="H920" i="35"/>
  <c r="G921" i="35"/>
  <c r="H921" i="35"/>
  <c r="G922" i="35"/>
  <c r="H922" i="35"/>
  <c r="G923" i="35"/>
  <c r="H923" i="35"/>
  <c r="G924" i="35"/>
  <c r="H924" i="35"/>
  <c r="G925" i="35"/>
  <c r="H925" i="35"/>
  <c r="G926" i="35"/>
  <c r="H926" i="35"/>
  <c r="G927" i="35"/>
  <c r="H927" i="35"/>
  <c r="G928" i="35"/>
  <c r="H928" i="35"/>
  <c r="G929" i="35"/>
  <c r="H929" i="35"/>
  <c r="G930" i="35"/>
  <c r="H930" i="35"/>
  <c r="G931" i="35"/>
  <c r="H931" i="35"/>
  <c r="G932" i="35"/>
  <c r="H932" i="35"/>
  <c r="G933" i="35"/>
  <c r="H933" i="35"/>
  <c r="G934" i="35"/>
  <c r="H934" i="35"/>
  <c r="G935" i="35"/>
  <c r="H935" i="35"/>
  <c r="G936" i="35"/>
  <c r="H936" i="35"/>
  <c r="G937" i="35"/>
  <c r="H937" i="35"/>
  <c r="G938" i="35"/>
  <c r="H938" i="35"/>
  <c r="G939" i="35"/>
  <c r="H939" i="35"/>
  <c r="G940" i="35"/>
  <c r="H940" i="35"/>
  <c r="G941" i="35"/>
  <c r="H941" i="35"/>
  <c r="G942" i="35"/>
  <c r="H942" i="35"/>
  <c r="G943" i="35"/>
  <c r="H943" i="35"/>
  <c r="G944" i="35"/>
  <c r="H944" i="35"/>
  <c r="G945" i="35"/>
  <c r="H945" i="35"/>
  <c r="G946" i="35"/>
  <c r="H946" i="35"/>
  <c r="G947" i="35"/>
  <c r="H947" i="35"/>
  <c r="G948" i="35"/>
  <c r="H948" i="35"/>
  <c r="G949" i="35"/>
  <c r="H949" i="35"/>
  <c r="G950" i="35"/>
  <c r="H950" i="35"/>
  <c r="G951" i="35"/>
  <c r="H951" i="35"/>
  <c r="G952" i="35"/>
  <c r="H952" i="35"/>
  <c r="G953" i="35"/>
  <c r="H953" i="35"/>
  <c r="G954" i="35"/>
  <c r="H954" i="35"/>
  <c r="G955" i="35"/>
  <c r="H955" i="35"/>
  <c r="G956" i="35"/>
  <c r="H956" i="35"/>
  <c r="G957" i="35"/>
  <c r="H957" i="35"/>
  <c r="G958" i="35"/>
  <c r="H958" i="35"/>
  <c r="G959" i="35"/>
  <c r="H959" i="35"/>
  <c r="G960" i="35"/>
  <c r="H960" i="35"/>
  <c r="G961" i="35"/>
  <c r="H961" i="35"/>
  <c r="G962" i="35"/>
  <c r="H962" i="35"/>
  <c r="G963" i="35"/>
  <c r="H963" i="35"/>
  <c r="G964" i="35"/>
  <c r="H964" i="35"/>
  <c r="G965" i="35"/>
  <c r="H965" i="35"/>
  <c r="G966" i="35"/>
  <c r="H966" i="35"/>
  <c r="G967" i="35"/>
  <c r="H967" i="35"/>
  <c r="G968" i="35"/>
  <c r="H968" i="35"/>
  <c r="G969" i="35"/>
  <c r="H969" i="35"/>
  <c r="G970" i="35"/>
  <c r="H970" i="35"/>
  <c r="G971" i="35"/>
  <c r="H971" i="35"/>
  <c r="G972" i="35"/>
  <c r="H972" i="35"/>
  <c r="G973" i="35"/>
  <c r="H973" i="35"/>
  <c r="G974" i="35"/>
  <c r="H974" i="35"/>
  <c r="G975" i="35"/>
  <c r="H975" i="35"/>
  <c r="G976" i="35"/>
  <c r="H976" i="35"/>
  <c r="G977" i="35"/>
  <c r="H977" i="35"/>
  <c r="G978" i="35"/>
  <c r="H978" i="35"/>
  <c r="G979" i="35"/>
  <c r="H979" i="35"/>
  <c r="G980" i="35"/>
  <c r="H980" i="35"/>
  <c r="G981" i="35"/>
  <c r="H981" i="35"/>
  <c r="G982" i="35"/>
  <c r="H982" i="35"/>
  <c r="G983" i="35"/>
  <c r="H983" i="35"/>
  <c r="G984" i="35"/>
  <c r="H984" i="35"/>
  <c r="G985" i="35"/>
  <c r="H985" i="35"/>
  <c r="G986" i="35"/>
  <c r="H986" i="35"/>
  <c r="G987" i="35"/>
  <c r="H987" i="35"/>
  <c r="G988" i="35"/>
  <c r="H988" i="35"/>
  <c r="G989" i="35"/>
  <c r="H989" i="35"/>
  <c r="G990" i="35"/>
  <c r="H990" i="35"/>
  <c r="G991" i="35"/>
  <c r="H991" i="35"/>
  <c r="G992" i="35"/>
  <c r="H992" i="35"/>
  <c r="G993" i="35"/>
  <c r="H993" i="35"/>
  <c r="G994" i="35"/>
  <c r="H994" i="35"/>
  <c r="G995" i="35"/>
  <c r="H995" i="35"/>
  <c r="G996" i="35"/>
  <c r="H996" i="35"/>
  <c r="G997" i="35"/>
  <c r="H997" i="35"/>
  <c r="G998" i="35"/>
  <c r="H998" i="35"/>
  <c r="G999" i="35"/>
  <c r="H999" i="35"/>
  <c r="G1000" i="35"/>
  <c r="H1000" i="35"/>
  <c r="G1001" i="35"/>
  <c r="H1001" i="35"/>
  <c r="G1002" i="35"/>
  <c r="H1002" i="35"/>
  <c r="G1003" i="35"/>
  <c r="H1003" i="35"/>
  <c r="G1004" i="35"/>
  <c r="H1004" i="35"/>
  <c r="G1005" i="35"/>
  <c r="H1005" i="35"/>
  <c r="G1006" i="35"/>
  <c r="H1006" i="35"/>
  <c r="G1007" i="35"/>
  <c r="H1007" i="35"/>
  <c r="G1008" i="35"/>
  <c r="H1008" i="35"/>
  <c r="G1009" i="35"/>
  <c r="H1009" i="35"/>
  <c r="G1010" i="35"/>
  <c r="H1010" i="35"/>
  <c r="G1011" i="35"/>
  <c r="H1011" i="35"/>
  <c r="G1012" i="35"/>
  <c r="H1012" i="35"/>
  <c r="G1013" i="35"/>
  <c r="H1013" i="35"/>
  <c r="G1014" i="35"/>
  <c r="H1014" i="35"/>
  <c r="G1015" i="35"/>
  <c r="H1015" i="35"/>
  <c r="G1016" i="35"/>
  <c r="H1016" i="35"/>
  <c r="G1017" i="35"/>
  <c r="H1017" i="35"/>
  <c r="G1018" i="35"/>
  <c r="H1018" i="35"/>
  <c r="G1019" i="35"/>
  <c r="H1019" i="35"/>
  <c r="G1020" i="35"/>
  <c r="H1020" i="35"/>
  <c r="G1021" i="35"/>
  <c r="H1021" i="35"/>
  <c r="G1022" i="35"/>
  <c r="H1022" i="35"/>
  <c r="G1023" i="35"/>
  <c r="H1023" i="35"/>
  <c r="G1024" i="35"/>
  <c r="H1024" i="35"/>
  <c r="G1025" i="35"/>
  <c r="H1025" i="35"/>
  <c r="G1026" i="35"/>
  <c r="H1026" i="35"/>
  <c r="G1027" i="35"/>
  <c r="H1027" i="35"/>
  <c r="G1028" i="35"/>
  <c r="H1028" i="35"/>
  <c r="G1029" i="35"/>
  <c r="H1029" i="35"/>
  <c r="G1030" i="35"/>
  <c r="H1030" i="35"/>
  <c r="G1031" i="35"/>
  <c r="H1031" i="35"/>
  <c r="G1032" i="35"/>
  <c r="H1032" i="35"/>
  <c r="G1033" i="35"/>
  <c r="H1033" i="35"/>
  <c r="G1034" i="35"/>
  <c r="H1034" i="35"/>
  <c r="G1035" i="35"/>
  <c r="H1035" i="35"/>
  <c r="G1036" i="35"/>
  <c r="H1036" i="35"/>
  <c r="G1037" i="35"/>
  <c r="H1037" i="35"/>
  <c r="G1038" i="35"/>
  <c r="H1038" i="35"/>
  <c r="G1039" i="35"/>
  <c r="H1039" i="35"/>
  <c r="G1040" i="35"/>
  <c r="H1040" i="35"/>
  <c r="G1041" i="35"/>
  <c r="H1041" i="35"/>
  <c r="G1042" i="35"/>
  <c r="H1042" i="35"/>
  <c r="G1043" i="35"/>
  <c r="H1043" i="35"/>
  <c r="G1044" i="35"/>
  <c r="H1044" i="35"/>
  <c r="I1044" i="35" s="1"/>
  <c r="G1045" i="35"/>
  <c r="H1045" i="35"/>
  <c r="G1046" i="35"/>
  <c r="H1046" i="35"/>
  <c r="G1047" i="35"/>
  <c r="H1047" i="35"/>
  <c r="G1048" i="35"/>
  <c r="H1048" i="35"/>
  <c r="G1049" i="35"/>
  <c r="H1049" i="35"/>
  <c r="G1050" i="35"/>
  <c r="H1050" i="35"/>
  <c r="G1051" i="35"/>
  <c r="H1051" i="35"/>
  <c r="G1052" i="35"/>
  <c r="H1052" i="35"/>
  <c r="G1053" i="35"/>
  <c r="H1053" i="35"/>
  <c r="G1054" i="35"/>
  <c r="H1054" i="35"/>
  <c r="G1055" i="35"/>
  <c r="H1055" i="35"/>
  <c r="G1056" i="35"/>
  <c r="H1056" i="35"/>
  <c r="G1057" i="35"/>
  <c r="H1057" i="35"/>
  <c r="G1058" i="35"/>
  <c r="H1058" i="35"/>
  <c r="G1059" i="35"/>
  <c r="H1059" i="35"/>
  <c r="G1060" i="35"/>
  <c r="H1060" i="35"/>
  <c r="G1061" i="35"/>
  <c r="H1061" i="35"/>
  <c r="G1062" i="35"/>
  <c r="H1062" i="35"/>
  <c r="G1063" i="35"/>
  <c r="H1063" i="35"/>
  <c r="G1064" i="35"/>
  <c r="H1064" i="35"/>
  <c r="G1065" i="35"/>
  <c r="H1065" i="35"/>
  <c r="G1066" i="35"/>
  <c r="H1066" i="35"/>
  <c r="G1067" i="35"/>
  <c r="H1067" i="35"/>
  <c r="G1068" i="35"/>
  <c r="H1068" i="35"/>
  <c r="G1069" i="35"/>
  <c r="H1069" i="35"/>
  <c r="G1070" i="35"/>
  <c r="H1070" i="35"/>
  <c r="G1071" i="35"/>
  <c r="H1071" i="35"/>
  <c r="G1072" i="35"/>
  <c r="H1072" i="35"/>
  <c r="G1073" i="35"/>
  <c r="H1073" i="35"/>
  <c r="G1074" i="35"/>
  <c r="H1074" i="35"/>
  <c r="G1075" i="35"/>
  <c r="H1075" i="35"/>
  <c r="G1076" i="35"/>
  <c r="H1076" i="35"/>
  <c r="G1077" i="35"/>
  <c r="H1077" i="35"/>
  <c r="G1078" i="35"/>
  <c r="H1078" i="35"/>
  <c r="G1079" i="35"/>
  <c r="H1079" i="35"/>
  <c r="G1080" i="35"/>
  <c r="H1080" i="35"/>
  <c r="G1081" i="35"/>
  <c r="H1081" i="35"/>
  <c r="G1082" i="35"/>
  <c r="H1082" i="35"/>
  <c r="G1083" i="35"/>
  <c r="H1083" i="35"/>
  <c r="G1084" i="35"/>
  <c r="H1084" i="35"/>
  <c r="G1085" i="35"/>
  <c r="H1085" i="35"/>
  <c r="G1086" i="35"/>
  <c r="H1086" i="35"/>
  <c r="G1087" i="35"/>
  <c r="H1087" i="35"/>
  <c r="G1088" i="35"/>
  <c r="H1088" i="35"/>
  <c r="G1089" i="35"/>
  <c r="H1089" i="35"/>
  <c r="G1090" i="35"/>
  <c r="H1090" i="35"/>
  <c r="G1091" i="35"/>
  <c r="H1091" i="35"/>
  <c r="G1092" i="35"/>
  <c r="H1092" i="35"/>
  <c r="G1093" i="35"/>
  <c r="H1093" i="35"/>
  <c r="G1094" i="35"/>
  <c r="H1094" i="35"/>
  <c r="G1095" i="35"/>
  <c r="H1095" i="35"/>
  <c r="G1096" i="35"/>
  <c r="H1096" i="35"/>
  <c r="G1097" i="35"/>
  <c r="H1097" i="35"/>
  <c r="G1098" i="35"/>
  <c r="H1098" i="35"/>
  <c r="G1099" i="35"/>
  <c r="H1099" i="35"/>
  <c r="G1100" i="35"/>
  <c r="H1100" i="35"/>
  <c r="G1101" i="35"/>
  <c r="H1101" i="35"/>
  <c r="G1102" i="35"/>
  <c r="H1102" i="35"/>
  <c r="G1103" i="35"/>
  <c r="H1103" i="35"/>
  <c r="G1104" i="35"/>
  <c r="H1104" i="35"/>
  <c r="G1105" i="35"/>
  <c r="H1105" i="35"/>
  <c r="G1106" i="35"/>
  <c r="H1106" i="35"/>
  <c r="G1107" i="35"/>
  <c r="H1107" i="35"/>
  <c r="G1108" i="35"/>
  <c r="H1108" i="35"/>
  <c r="G1109" i="35"/>
  <c r="H1109" i="35"/>
  <c r="G1110" i="35"/>
  <c r="H1110" i="35"/>
  <c r="G1111" i="35"/>
  <c r="H1111" i="35"/>
  <c r="G1112" i="35"/>
  <c r="H1112" i="35"/>
  <c r="G1113" i="35"/>
  <c r="H1113" i="35"/>
  <c r="G1114" i="35"/>
  <c r="H1114" i="35"/>
  <c r="G1115" i="35"/>
  <c r="H1115" i="35"/>
  <c r="G1116" i="35"/>
  <c r="H1116" i="35"/>
  <c r="G1117" i="35"/>
  <c r="H1117" i="35"/>
  <c r="G1118" i="35"/>
  <c r="H1118" i="35"/>
  <c r="G1119" i="35"/>
  <c r="H1119" i="35"/>
  <c r="G1120" i="35"/>
  <c r="H1120" i="35"/>
  <c r="G1121" i="35"/>
  <c r="H1121" i="35"/>
  <c r="I1121" i="35" s="1"/>
  <c r="G1122" i="35"/>
  <c r="H1122" i="35"/>
  <c r="G1123" i="35"/>
  <c r="H1123" i="35"/>
  <c r="G1124" i="35"/>
  <c r="H1124" i="35"/>
  <c r="G1125" i="35"/>
  <c r="H1125" i="35"/>
  <c r="G1126" i="35"/>
  <c r="H1126" i="35"/>
  <c r="G1127" i="35"/>
  <c r="H1127" i="35"/>
  <c r="G1128" i="35"/>
  <c r="H1128" i="35"/>
  <c r="G1129" i="35"/>
  <c r="H1129" i="35"/>
  <c r="G1130" i="35"/>
  <c r="H1130" i="35"/>
  <c r="G1131" i="35"/>
  <c r="H1131" i="35"/>
  <c r="G1132" i="35"/>
  <c r="H1132" i="35"/>
  <c r="G1133" i="35"/>
  <c r="H1133" i="35"/>
  <c r="G1134" i="35"/>
  <c r="H1134" i="35"/>
  <c r="G1135" i="35"/>
  <c r="H1135" i="35"/>
  <c r="G1136" i="35"/>
  <c r="H1136" i="35"/>
  <c r="G1137" i="35"/>
  <c r="H1137" i="35"/>
  <c r="G1138" i="35"/>
  <c r="H1138" i="35"/>
  <c r="G1139" i="35"/>
  <c r="H1139" i="35"/>
  <c r="G1140" i="35"/>
  <c r="H1140" i="35"/>
  <c r="G1141" i="35"/>
  <c r="H1141" i="35"/>
  <c r="G1142" i="35"/>
  <c r="H1142" i="35"/>
  <c r="G1143" i="35"/>
  <c r="H1143" i="35"/>
  <c r="G1144" i="35"/>
  <c r="H1144" i="35"/>
  <c r="G1145" i="35"/>
  <c r="H1145" i="35"/>
  <c r="G1146" i="35"/>
  <c r="H1146" i="35"/>
  <c r="G1147" i="35"/>
  <c r="H1147" i="35"/>
  <c r="G1148" i="35"/>
  <c r="H1148" i="35"/>
  <c r="I1148" i="35" s="1"/>
  <c r="G1149" i="35"/>
  <c r="H1149" i="35"/>
  <c r="G1150" i="35"/>
  <c r="H1150" i="35"/>
  <c r="G1151" i="35"/>
  <c r="H1151" i="35"/>
  <c r="G1152" i="35"/>
  <c r="H1152" i="35"/>
  <c r="G1153" i="35"/>
  <c r="H1153" i="35"/>
  <c r="G1154" i="35"/>
  <c r="H1154" i="35"/>
  <c r="G1155" i="35"/>
  <c r="H1155" i="35"/>
  <c r="G1156" i="35"/>
  <c r="H1156" i="35"/>
  <c r="I1156" i="35" s="1"/>
  <c r="G1157" i="35"/>
  <c r="H1157" i="35"/>
  <c r="G1158" i="35"/>
  <c r="H1158" i="35"/>
  <c r="G1159" i="35"/>
  <c r="H1159" i="35"/>
  <c r="G1160" i="35"/>
  <c r="H1160" i="35"/>
  <c r="G1161" i="35"/>
  <c r="H1161" i="35"/>
  <c r="G1162" i="35"/>
  <c r="H1162" i="35"/>
  <c r="G1163" i="35"/>
  <c r="H1163" i="35"/>
  <c r="G1164" i="35"/>
  <c r="H1164" i="35"/>
  <c r="G1165" i="35"/>
  <c r="H1165" i="35"/>
  <c r="G1166" i="35"/>
  <c r="H1166" i="35"/>
  <c r="G1167" i="35"/>
  <c r="H1167" i="35"/>
  <c r="G1168" i="35"/>
  <c r="H1168" i="35"/>
  <c r="G1169" i="35"/>
  <c r="H1169" i="35"/>
  <c r="G1170" i="35"/>
  <c r="H1170" i="35"/>
  <c r="G1171" i="35"/>
  <c r="H1171" i="35"/>
  <c r="G1172" i="35"/>
  <c r="H1172" i="35"/>
  <c r="I1172" i="35" s="1"/>
  <c r="G1173" i="35"/>
  <c r="H1173" i="35"/>
  <c r="G1174" i="35"/>
  <c r="H1174" i="35"/>
  <c r="G1175" i="35"/>
  <c r="H1175" i="35"/>
  <c r="G1176" i="35"/>
  <c r="H1176" i="35"/>
  <c r="G1177" i="35"/>
  <c r="H1177" i="35"/>
  <c r="G1178" i="35"/>
  <c r="H1178" i="35"/>
  <c r="G1179" i="35"/>
  <c r="H1179" i="35"/>
  <c r="G1180" i="35"/>
  <c r="H1180" i="35"/>
  <c r="G1181" i="35"/>
  <c r="H1181" i="35"/>
  <c r="G1182" i="35"/>
  <c r="H1182" i="35"/>
  <c r="G1183" i="35"/>
  <c r="H1183" i="35"/>
  <c r="G1184" i="35"/>
  <c r="H1184" i="35"/>
  <c r="G1185" i="35"/>
  <c r="H1185" i="35"/>
  <c r="G1186" i="35"/>
  <c r="H1186" i="35"/>
  <c r="G1187" i="35"/>
  <c r="H1187" i="35"/>
  <c r="G1188" i="35"/>
  <c r="H1188" i="35"/>
  <c r="G1189" i="35"/>
  <c r="H1189" i="35"/>
  <c r="G1190" i="35"/>
  <c r="H1190" i="35"/>
  <c r="G1191" i="35"/>
  <c r="H1191" i="35"/>
  <c r="G1192" i="35"/>
  <c r="H1192" i="35"/>
  <c r="G1193" i="35"/>
  <c r="H1193" i="35"/>
  <c r="G1194" i="35"/>
  <c r="H1194" i="35"/>
  <c r="G1195" i="35"/>
  <c r="H1195" i="35"/>
  <c r="G1196" i="35"/>
  <c r="H1196" i="35"/>
  <c r="G1197" i="35"/>
  <c r="H1197" i="35"/>
  <c r="G1198" i="35"/>
  <c r="H1198" i="35"/>
  <c r="G1199" i="35"/>
  <c r="H1199" i="35"/>
  <c r="G1200" i="35"/>
  <c r="H1200" i="35"/>
  <c r="G1201" i="35"/>
  <c r="H1201" i="35"/>
  <c r="G1202" i="35"/>
  <c r="H1202" i="35"/>
  <c r="G1203" i="35"/>
  <c r="H1203" i="35"/>
  <c r="G1204" i="35"/>
  <c r="H1204" i="35"/>
  <c r="G1205" i="35"/>
  <c r="H1205" i="35"/>
  <c r="G1206" i="35"/>
  <c r="H1206" i="35"/>
  <c r="G1207" i="35"/>
  <c r="H1207" i="35"/>
  <c r="G1208" i="35"/>
  <c r="H1208" i="35"/>
  <c r="G1209" i="35"/>
  <c r="H1209" i="35"/>
  <c r="G1210" i="35"/>
  <c r="H1210" i="35"/>
  <c r="G1211" i="35"/>
  <c r="H1211" i="35"/>
  <c r="G1212" i="35"/>
  <c r="H1212" i="35"/>
  <c r="G1213" i="35"/>
  <c r="H1213" i="35"/>
  <c r="G1214" i="35"/>
  <c r="H1214" i="35"/>
  <c r="G1215" i="35"/>
  <c r="H1215" i="35"/>
  <c r="G1216" i="35"/>
  <c r="H1216" i="35"/>
  <c r="G1217" i="35"/>
  <c r="H1217" i="35"/>
  <c r="G1218" i="35"/>
  <c r="H1218" i="35"/>
  <c r="G1219" i="35"/>
  <c r="H1219" i="35"/>
  <c r="G1220" i="35"/>
  <c r="H1220" i="35"/>
  <c r="G1221" i="35"/>
  <c r="H1221" i="35"/>
  <c r="G1222" i="35"/>
  <c r="H1222" i="35"/>
  <c r="G1223" i="35"/>
  <c r="H1223" i="35"/>
  <c r="G1224" i="35"/>
  <c r="H1224" i="35"/>
  <c r="G1225" i="35"/>
  <c r="H1225" i="35"/>
  <c r="G1226" i="35"/>
  <c r="H1226" i="35"/>
  <c r="G1227" i="35"/>
  <c r="H1227" i="35"/>
  <c r="G1228" i="35"/>
  <c r="H1228" i="35"/>
  <c r="G1229" i="35"/>
  <c r="H1229" i="35"/>
  <c r="G1230" i="35"/>
  <c r="H1230" i="35"/>
  <c r="G1231" i="35"/>
  <c r="H1231" i="35"/>
  <c r="G1232" i="35"/>
  <c r="H1232" i="35"/>
  <c r="I1232" i="35" s="1"/>
  <c r="G1233" i="35"/>
  <c r="H1233" i="35"/>
  <c r="G1234" i="35"/>
  <c r="H1234" i="35"/>
  <c r="G1235" i="35"/>
  <c r="H1235" i="35"/>
  <c r="G1236" i="35"/>
  <c r="H1236" i="35"/>
  <c r="G1237" i="35"/>
  <c r="H1237" i="35"/>
  <c r="G1238" i="35"/>
  <c r="H1238" i="35"/>
  <c r="G1239" i="35"/>
  <c r="H1239" i="35"/>
  <c r="G1240" i="35"/>
  <c r="H1240" i="35"/>
  <c r="G1241" i="35"/>
  <c r="H1241" i="35"/>
  <c r="G1242" i="35"/>
  <c r="H1242" i="35"/>
  <c r="G1243" i="35"/>
  <c r="H1243" i="35"/>
  <c r="G1244" i="35"/>
  <c r="H1244" i="35"/>
  <c r="G1245" i="35"/>
  <c r="H1245" i="35"/>
  <c r="G1246" i="35"/>
  <c r="H1246" i="35"/>
  <c r="G1247" i="35"/>
  <c r="H1247" i="35"/>
  <c r="G1248" i="35"/>
  <c r="H1248" i="35"/>
  <c r="G1249" i="35"/>
  <c r="H1249" i="35"/>
  <c r="G1250" i="35"/>
  <c r="H1250" i="35"/>
  <c r="G1251" i="35"/>
  <c r="H1251" i="35"/>
  <c r="G1252" i="35"/>
  <c r="H1252" i="35"/>
  <c r="G1253" i="35"/>
  <c r="H1253" i="35"/>
  <c r="G1254" i="35"/>
  <c r="H1254" i="35"/>
  <c r="G1255" i="35"/>
  <c r="H1255" i="35"/>
  <c r="G1256" i="35"/>
  <c r="H1256" i="35"/>
  <c r="G1257" i="35"/>
  <c r="H1257" i="35"/>
  <c r="G1258" i="35"/>
  <c r="H1258" i="35"/>
  <c r="G1259" i="35"/>
  <c r="H1259" i="35"/>
  <c r="G1260" i="35"/>
  <c r="H1260" i="35"/>
  <c r="G1261" i="35"/>
  <c r="H1261" i="35"/>
  <c r="G1262" i="35"/>
  <c r="H1262" i="35"/>
  <c r="G1263" i="35"/>
  <c r="H1263" i="35"/>
  <c r="G1264" i="35"/>
  <c r="H1264" i="35"/>
  <c r="G1265" i="35"/>
  <c r="H1265" i="35"/>
  <c r="G1266" i="35"/>
  <c r="H1266" i="35"/>
  <c r="G1267" i="35"/>
  <c r="H1267" i="35"/>
  <c r="G1268" i="35"/>
  <c r="H1268" i="35"/>
  <c r="G1269" i="35"/>
  <c r="H1269" i="35"/>
  <c r="G1270" i="35"/>
  <c r="H1270" i="35"/>
  <c r="G1271" i="35"/>
  <c r="H1271" i="35"/>
  <c r="G1272" i="35"/>
  <c r="H1272" i="35"/>
  <c r="G1273" i="35"/>
  <c r="H1273" i="35"/>
  <c r="G1274" i="35"/>
  <c r="H1274" i="35"/>
  <c r="G1275" i="35"/>
  <c r="H1275" i="35"/>
  <c r="G1276" i="35"/>
  <c r="H1276" i="35"/>
  <c r="G1277" i="35"/>
  <c r="H1277" i="35"/>
  <c r="G1278" i="35"/>
  <c r="H1278" i="35"/>
  <c r="G1279" i="35"/>
  <c r="H1279" i="35"/>
  <c r="G1280" i="35"/>
  <c r="H1280" i="35"/>
  <c r="G1281" i="35"/>
  <c r="H1281" i="35"/>
  <c r="G1282" i="35"/>
  <c r="H1282" i="35"/>
  <c r="G1283" i="35"/>
  <c r="H1283" i="35"/>
  <c r="G1284" i="35"/>
  <c r="H1284" i="35"/>
  <c r="G1285" i="35"/>
  <c r="H1285" i="35"/>
  <c r="G1286" i="35"/>
  <c r="H1286" i="35"/>
  <c r="G1287" i="35"/>
  <c r="H1287" i="35"/>
  <c r="G1288" i="35"/>
  <c r="H1288" i="35"/>
  <c r="G1289" i="35"/>
  <c r="H1289" i="35"/>
  <c r="G1290" i="35"/>
  <c r="H1290" i="35"/>
  <c r="G1291" i="35"/>
  <c r="H1291" i="35"/>
  <c r="G1292" i="35"/>
  <c r="H1292" i="35"/>
  <c r="G1293" i="35"/>
  <c r="H1293" i="35"/>
  <c r="G1294" i="35"/>
  <c r="H1294" i="35"/>
  <c r="G1295" i="35"/>
  <c r="H1295" i="35"/>
  <c r="G1296" i="35"/>
  <c r="H1296" i="35"/>
  <c r="G1297" i="35"/>
  <c r="H1297" i="35"/>
  <c r="G1298" i="35"/>
  <c r="H1298" i="35"/>
  <c r="G1299" i="35"/>
  <c r="H1299" i="35"/>
  <c r="G1300" i="35"/>
  <c r="H1300" i="35"/>
  <c r="G1301" i="35"/>
  <c r="H1301" i="35"/>
  <c r="G1302" i="35"/>
  <c r="H1302" i="35"/>
  <c r="G1303" i="35"/>
  <c r="H1303" i="35"/>
  <c r="G1304" i="35"/>
  <c r="H1304" i="35"/>
  <c r="G1305" i="35"/>
  <c r="H1305" i="35"/>
  <c r="G1306" i="35"/>
  <c r="H1306" i="35"/>
  <c r="G1307" i="35"/>
  <c r="H1307" i="35"/>
  <c r="G1308" i="35"/>
  <c r="H1308" i="35"/>
  <c r="G1309" i="35"/>
  <c r="H1309" i="35"/>
  <c r="G1310" i="35"/>
  <c r="H1310" i="35"/>
  <c r="G1311" i="35"/>
  <c r="H1311" i="35"/>
  <c r="G1312" i="35"/>
  <c r="H1312" i="35"/>
  <c r="G1313" i="35"/>
  <c r="H1313" i="35"/>
  <c r="G1314" i="35"/>
  <c r="H1314" i="35"/>
  <c r="G1315" i="35"/>
  <c r="H1315" i="35"/>
  <c r="G1316" i="35"/>
  <c r="H1316" i="35"/>
  <c r="G1317" i="35"/>
  <c r="H1317" i="35"/>
  <c r="G1318" i="35"/>
  <c r="H1318" i="35"/>
  <c r="G1319" i="35"/>
  <c r="H1319" i="35"/>
  <c r="G1320" i="35"/>
  <c r="H1320" i="35"/>
  <c r="G1321" i="35"/>
  <c r="H1321" i="35"/>
  <c r="G1322" i="35"/>
  <c r="H1322" i="35"/>
  <c r="G1323" i="35"/>
  <c r="H1323" i="35"/>
  <c r="G1324" i="35"/>
  <c r="H1324" i="35"/>
  <c r="G1325" i="35"/>
  <c r="H1325" i="35"/>
  <c r="G1326" i="35"/>
  <c r="H1326" i="35"/>
  <c r="G1327" i="35"/>
  <c r="H1327" i="35"/>
  <c r="G1328" i="35"/>
  <c r="H1328" i="35"/>
  <c r="G1329" i="35"/>
  <c r="H1329" i="35"/>
  <c r="G1330" i="35"/>
  <c r="H1330" i="35"/>
  <c r="G1331" i="35"/>
  <c r="H1331" i="35"/>
  <c r="G1332" i="35"/>
  <c r="H1332" i="35"/>
  <c r="G1333" i="35"/>
  <c r="H1333" i="35"/>
  <c r="G1334" i="35"/>
  <c r="H1334" i="35"/>
  <c r="G1335" i="35"/>
  <c r="H1335" i="35"/>
  <c r="G1336" i="35"/>
  <c r="H1336" i="35"/>
  <c r="G1337" i="35"/>
  <c r="H1337" i="35"/>
  <c r="G1338" i="35"/>
  <c r="H1338" i="35"/>
  <c r="G1339" i="35"/>
  <c r="H1339" i="35"/>
  <c r="G1340" i="35"/>
  <c r="H1340" i="35"/>
  <c r="G1341" i="35"/>
  <c r="H1341" i="35"/>
  <c r="G1342" i="35"/>
  <c r="H1342" i="35"/>
  <c r="G1343" i="35"/>
  <c r="H1343" i="35"/>
  <c r="G1344" i="35"/>
  <c r="H1344" i="35"/>
  <c r="G1345" i="35"/>
  <c r="H1345" i="35"/>
  <c r="G1346" i="35"/>
  <c r="H1346" i="35"/>
  <c r="G1347" i="35"/>
  <c r="H1347" i="35"/>
  <c r="G1348" i="35"/>
  <c r="H1348" i="35"/>
  <c r="G1349" i="35"/>
  <c r="H1349" i="35"/>
  <c r="G1350" i="35"/>
  <c r="H1350" i="35"/>
  <c r="G1351" i="35"/>
  <c r="H1351" i="35"/>
  <c r="G1352" i="35"/>
  <c r="H1352" i="35"/>
  <c r="G1353" i="35"/>
  <c r="H1353" i="35"/>
  <c r="G1354" i="35"/>
  <c r="H1354" i="35"/>
  <c r="G1355" i="35"/>
  <c r="H1355" i="35"/>
  <c r="G1356" i="35"/>
  <c r="H1356" i="35"/>
  <c r="G1357" i="35"/>
  <c r="H1357" i="35"/>
  <c r="G1358" i="35"/>
  <c r="H1358" i="35"/>
  <c r="G1359" i="35"/>
  <c r="H1359" i="35"/>
  <c r="G1360" i="35"/>
  <c r="H1360" i="35"/>
  <c r="G1361" i="35"/>
  <c r="H1361" i="35"/>
  <c r="G1362" i="35"/>
  <c r="H1362" i="35"/>
  <c r="G1363" i="35"/>
  <c r="H1363" i="35"/>
  <c r="G1364" i="35"/>
  <c r="H1364" i="35"/>
  <c r="G1365" i="35"/>
  <c r="H1365" i="35"/>
  <c r="G1366" i="35"/>
  <c r="H1366" i="35"/>
  <c r="G1367" i="35"/>
  <c r="H1367" i="35"/>
  <c r="G1368" i="35"/>
  <c r="H1368" i="35"/>
  <c r="G1369" i="35"/>
  <c r="H1369" i="35"/>
  <c r="G1370" i="35"/>
  <c r="H1370" i="35"/>
  <c r="G1371" i="35"/>
  <c r="H1371" i="35"/>
  <c r="G1372" i="35"/>
  <c r="H1372" i="35"/>
  <c r="G1373" i="35"/>
  <c r="H1373" i="35"/>
  <c r="G1374" i="35"/>
  <c r="H1374" i="35"/>
  <c r="G1375" i="35"/>
  <c r="H1375" i="35"/>
  <c r="G1376" i="35"/>
  <c r="H1376" i="35"/>
  <c r="G1377" i="35"/>
  <c r="H1377" i="35"/>
  <c r="G1378" i="35"/>
  <c r="H1378" i="35"/>
  <c r="G1379" i="35"/>
  <c r="H1379" i="35"/>
  <c r="G1380" i="35"/>
  <c r="H1380" i="35"/>
  <c r="G1381" i="35"/>
  <c r="H1381" i="35"/>
  <c r="G1382" i="35"/>
  <c r="H1382" i="35"/>
  <c r="G1383" i="35"/>
  <c r="H1383" i="35"/>
  <c r="G1384" i="35"/>
  <c r="H1384" i="35"/>
  <c r="G1385" i="35"/>
  <c r="H1385" i="35"/>
  <c r="G1386" i="35"/>
  <c r="H1386" i="35"/>
  <c r="G1387" i="35"/>
  <c r="H1387" i="35"/>
  <c r="G1388" i="35"/>
  <c r="H1388" i="35"/>
  <c r="G1389" i="35"/>
  <c r="H1389" i="35"/>
  <c r="G1390" i="35"/>
  <c r="H1390" i="35"/>
  <c r="G1391" i="35"/>
  <c r="H1391" i="35"/>
  <c r="G1392" i="35"/>
  <c r="H1392" i="35"/>
  <c r="G1393" i="35"/>
  <c r="H1393" i="35"/>
  <c r="G1394" i="35"/>
  <c r="H1394" i="35"/>
  <c r="G1395" i="35"/>
  <c r="H1395" i="35"/>
  <c r="G1396" i="35"/>
  <c r="H1396" i="35"/>
  <c r="G1397" i="35"/>
  <c r="H1397" i="35"/>
  <c r="G1398" i="35"/>
  <c r="H1398" i="35"/>
  <c r="G1399" i="35"/>
  <c r="H1399" i="35"/>
  <c r="G1400" i="35"/>
  <c r="H1400" i="35"/>
  <c r="G1401" i="35"/>
  <c r="H1401" i="35"/>
  <c r="G1402" i="35"/>
  <c r="H1402" i="35"/>
  <c r="G1403" i="35"/>
  <c r="H1403" i="35"/>
  <c r="G1404" i="35"/>
  <c r="H1404" i="35"/>
  <c r="G1405" i="35"/>
  <c r="H1405" i="35"/>
  <c r="G1406" i="35"/>
  <c r="H1406" i="35"/>
  <c r="G1407" i="35"/>
  <c r="H1407" i="35"/>
  <c r="G1408" i="35"/>
  <c r="H1408" i="35"/>
  <c r="G1409" i="35"/>
  <c r="H1409" i="35"/>
  <c r="G1410" i="35"/>
  <c r="H1410" i="35"/>
  <c r="G1411" i="35"/>
  <c r="H1411" i="35"/>
  <c r="G1412" i="35"/>
  <c r="H1412" i="35"/>
  <c r="G1413" i="35"/>
  <c r="H1413" i="35"/>
  <c r="G1414" i="35"/>
  <c r="H1414" i="35"/>
  <c r="G1415" i="35"/>
  <c r="H1415" i="35"/>
  <c r="G1416" i="35"/>
  <c r="H1416" i="35"/>
  <c r="G1417" i="35"/>
  <c r="H1417" i="35"/>
  <c r="G1418" i="35"/>
  <c r="H1418" i="35"/>
  <c r="G1419" i="35"/>
  <c r="H1419" i="35"/>
  <c r="G1420" i="35"/>
  <c r="H1420" i="35"/>
  <c r="G1421" i="35"/>
  <c r="H1421" i="35"/>
  <c r="G1422" i="35"/>
  <c r="H1422" i="35"/>
  <c r="G1423" i="35"/>
  <c r="H1423" i="35"/>
  <c r="G1424" i="35"/>
  <c r="H1424" i="35"/>
  <c r="G1425" i="35"/>
  <c r="H1425" i="35"/>
  <c r="G1426" i="35"/>
  <c r="H1426" i="35"/>
  <c r="D38" i="31"/>
  <c r="I1315" i="35" l="1"/>
  <c r="I1265" i="35"/>
  <c r="I1402" i="35"/>
  <c r="I1394" i="35"/>
  <c r="I1238" i="35"/>
  <c r="I446" i="35"/>
  <c r="I374" i="35"/>
  <c r="I471" i="35"/>
  <c r="I343" i="35"/>
  <c r="I303" i="35"/>
  <c r="I169" i="35"/>
  <c r="I97" i="35"/>
  <c r="I37" i="35"/>
  <c r="I17" i="35"/>
  <c r="I13" i="35"/>
  <c r="I1077" i="35"/>
  <c r="I641" i="35"/>
  <c r="I1364" i="35"/>
  <c r="I1296" i="35"/>
  <c r="I1383" i="35"/>
  <c r="I1048" i="35"/>
  <c r="I1422" i="35"/>
  <c r="I1231" i="35"/>
  <c r="I839" i="35"/>
  <c r="I440" i="35"/>
  <c r="I416" i="35"/>
  <c r="I404" i="35"/>
  <c r="I12" i="35"/>
  <c r="I1361" i="35"/>
  <c r="I1349" i="35"/>
  <c r="I1186" i="35"/>
  <c r="I1178" i="35"/>
  <c r="I1154" i="35"/>
  <c r="I1118" i="35"/>
  <c r="I1038" i="35"/>
  <c r="I727" i="35"/>
  <c r="I695" i="35"/>
  <c r="I465" i="35"/>
  <c r="I1309" i="35"/>
  <c r="I1363" i="35"/>
  <c r="I1104" i="35"/>
  <c r="I1056" i="35"/>
  <c r="I1050" i="35"/>
  <c r="I901" i="35"/>
  <c r="I105" i="35"/>
  <c r="I1258" i="35"/>
  <c r="I691" i="35"/>
  <c r="I667" i="35"/>
  <c r="I631" i="35"/>
  <c r="I403" i="35"/>
  <c r="I379" i="35"/>
  <c r="I14" i="35"/>
  <c r="I1096" i="35"/>
  <c r="I121" i="35"/>
  <c r="I1227" i="35"/>
  <c r="I1089" i="35"/>
  <c r="I581" i="35"/>
  <c r="I569" i="35"/>
  <c r="I533" i="35"/>
  <c r="I485" i="35"/>
  <c r="I449" i="35"/>
  <c r="I407" i="35"/>
  <c r="I1035" i="35"/>
  <c r="I1112" i="35"/>
  <c r="I759" i="35"/>
  <c r="I1410" i="35"/>
  <c r="I1254" i="35"/>
  <c r="I1242" i="35"/>
  <c r="I717" i="35"/>
  <c r="I711" i="35"/>
  <c r="I705" i="35"/>
  <c r="I669" i="35"/>
  <c r="I615" i="35"/>
  <c r="I429" i="35"/>
  <c r="I517" i="35"/>
  <c r="I21" i="35"/>
  <c r="I607" i="35"/>
  <c r="I505" i="35"/>
  <c r="I475" i="35"/>
  <c r="I761" i="35"/>
  <c r="I743" i="35"/>
  <c r="I708" i="35"/>
  <c r="I439" i="35"/>
  <c r="I349" i="35"/>
  <c r="I1143" i="35"/>
  <c r="I511" i="35"/>
  <c r="I57" i="35"/>
  <c r="I1385" i="35"/>
  <c r="I1414" i="35"/>
  <c r="I1196" i="35"/>
  <c r="I1071" i="35"/>
  <c r="I1059" i="35"/>
  <c r="I1053" i="35"/>
  <c r="I820" i="35"/>
  <c r="I790" i="35"/>
  <c r="I719" i="35"/>
  <c r="I301" i="35"/>
  <c r="I265" i="35"/>
  <c r="I253" i="35"/>
  <c r="I1351" i="35"/>
  <c r="I571" i="35"/>
  <c r="I1325" i="35"/>
  <c r="I1135" i="35"/>
  <c r="I1123" i="35"/>
  <c r="I1117" i="35"/>
  <c r="I861" i="35"/>
  <c r="I849" i="35"/>
  <c r="I813" i="35"/>
  <c r="I807" i="35"/>
  <c r="I583" i="35"/>
  <c r="I601" i="35"/>
  <c r="I1377" i="35"/>
  <c r="I1360" i="35"/>
  <c r="I1188" i="35"/>
  <c r="I1080" i="35"/>
  <c r="I1069" i="35"/>
  <c r="I1063" i="35"/>
  <c r="I1045" i="35"/>
  <c r="I1021" i="35"/>
  <c r="I752" i="35"/>
  <c r="I663" i="35"/>
  <c r="I621" i="35"/>
  <c r="I532" i="35"/>
  <c r="I436" i="35"/>
  <c r="I424" i="35"/>
  <c r="I329" i="35"/>
  <c r="I305" i="35"/>
  <c r="I185" i="35"/>
  <c r="I1187" i="35"/>
  <c r="I322" i="35"/>
  <c r="I41" i="35"/>
  <c r="I1229" i="35"/>
  <c r="I1193" i="35"/>
  <c r="I1299" i="35"/>
  <c r="I1032" i="35"/>
  <c r="I745" i="35"/>
  <c r="I656" i="35"/>
  <c r="I369" i="35"/>
  <c r="I345" i="35"/>
  <c r="I1181" i="35"/>
  <c r="I757" i="35"/>
  <c r="I751" i="35"/>
  <c r="I399" i="35"/>
  <c r="I393" i="35"/>
  <c r="I381" i="35"/>
  <c r="I363" i="35"/>
  <c r="I1340" i="35"/>
  <c r="I1328" i="35"/>
  <c r="I1316" i="35"/>
  <c r="I1263" i="35"/>
  <c r="I1257" i="35"/>
  <c r="I1245" i="35"/>
  <c r="I1239" i="35"/>
  <c r="I1037" i="35"/>
  <c r="I852" i="35"/>
  <c r="I608" i="35"/>
  <c r="I548" i="35"/>
  <c r="I327" i="35"/>
  <c r="I1424" i="35"/>
  <c r="I1103" i="35"/>
  <c r="I1388" i="35"/>
  <c r="I1371" i="35"/>
  <c r="I1278" i="35"/>
  <c r="I1266" i="35"/>
  <c r="I1226" i="35"/>
  <c r="I1220" i="35"/>
  <c r="I1184" i="35"/>
  <c r="I1090" i="35"/>
  <c r="I1078" i="35"/>
  <c r="I882" i="35"/>
  <c r="I693" i="35"/>
  <c r="I592" i="35"/>
  <c r="I568" i="35"/>
  <c r="I556" i="35"/>
  <c r="I377" i="35"/>
  <c r="I1292" i="35"/>
  <c r="I965" i="35"/>
  <c r="I704" i="35"/>
  <c r="I657" i="35"/>
  <c r="I645" i="35"/>
  <c r="I365" i="35"/>
  <c r="I353" i="35"/>
  <c r="I336" i="35"/>
  <c r="I1101" i="35"/>
  <c r="I1398" i="35"/>
  <c r="I1376" i="35"/>
  <c r="I1347" i="35"/>
  <c r="I1341" i="35"/>
  <c r="I1335" i="35"/>
  <c r="I1329" i="35"/>
  <c r="I1306" i="35"/>
  <c r="I1300" i="35"/>
  <c r="I1236" i="35"/>
  <c r="I1183" i="35"/>
  <c r="I1136" i="35"/>
  <c r="I1030" i="35"/>
  <c r="I1018" i="35"/>
  <c r="I1012" i="35"/>
  <c r="I1006" i="35"/>
  <c r="I994" i="35"/>
  <c r="I982" i="35"/>
  <c r="I970" i="35"/>
  <c r="I922" i="35"/>
  <c r="I857" i="35"/>
  <c r="I791" i="35"/>
  <c r="I644" i="35"/>
  <c r="I567" i="35"/>
  <c r="I561" i="35"/>
  <c r="I477" i="35"/>
  <c r="I406" i="35"/>
  <c r="I306" i="35"/>
  <c r="I1390" i="35"/>
  <c r="I1313" i="35"/>
  <c r="I1323" i="35"/>
  <c r="I1294" i="35"/>
  <c r="I1218" i="35"/>
  <c r="I880" i="35"/>
  <c r="I832" i="35"/>
  <c r="I749" i="35"/>
  <c r="I679" i="35"/>
  <c r="I500" i="35"/>
  <c r="I453" i="35"/>
  <c r="I233" i="35"/>
  <c r="I49" i="35"/>
  <c r="I1426" i="35"/>
  <c r="I1305" i="35"/>
  <c r="I1240" i="35"/>
  <c r="I1105" i="35"/>
  <c r="I1064" i="35"/>
  <c r="I1029" i="35"/>
  <c r="I933" i="35"/>
  <c r="I921" i="35"/>
  <c r="I643" i="35"/>
  <c r="I625" i="35"/>
  <c r="I452" i="35"/>
  <c r="I340" i="35"/>
  <c r="I328" i="35"/>
  <c r="I1280" i="35"/>
  <c r="I1293" i="35"/>
  <c r="I1281" i="35"/>
  <c r="I1205" i="35"/>
  <c r="I1176" i="35"/>
  <c r="I1093" i="35"/>
  <c r="I795" i="35"/>
  <c r="I535" i="35"/>
  <c r="I499" i="35"/>
  <c r="I487" i="35"/>
  <c r="I316" i="35"/>
  <c r="I1373" i="35"/>
  <c r="I1216" i="35"/>
  <c r="I1133" i="35"/>
  <c r="I1379" i="35"/>
  <c r="I1310" i="35"/>
  <c r="I1157" i="35"/>
  <c r="I926" i="35"/>
  <c r="I765" i="35"/>
  <c r="I736" i="35"/>
  <c r="I701" i="35"/>
  <c r="I660" i="35"/>
  <c r="I451" i="35"/>
  <c r="I77" i="35"/>
  <c r="I65" i="35"/>
  <c r="I1204" i="35"/>
  <c r="I848" i="35"/>
  <c r="I836" i="35"/>
  <c r="I824" i="35"/>
  <c r="I806" i="35"/>
  <c r="I753" i="35"/>
  <c r="I724" i="35"/>
  <c r="I665" i="35"/>
  <c r="I653" i="35"/>
  <c r="I647" i="35"/>
  <c r="I552" i="35"/>
  <c r="I516" i="35"/>
  <c r="I492" i="35"/>
  <c r="I361" i="35"/>
  <c r="I249" i="35"/>
  <c r="I1401" i="35"/>
  <c r="I165" i="35"/>
  <c r="I159" i="35"/>
  <c r="I153" i="35"/>
  <c r="I28" i="35"/>
  <c r="I1228" i="35"/>
  <c r="I1127" i="35"/>
  <c r="I1418" i="35"/>
  <c r="I1244" i="35"/>
  <c r="I1109" i="35"/>
  <c r="I1068" i="35"/>
  <c r="I949" i="35"/>
  <c r="I1343" i="35"/>
  <c r="I1314" i="35"/>
  <c r="I1302" i="35"/>
  <c r="I1291" i="35"/>
  <c r="I1285" i="35"/>
  <c r="I1279" i="35"/>
  <c r="I1267" i="35"/>
  <c r="I1255" i="35"/>
  <c r="I1179" i="35"/>
  <c r="I1132" i="35"/>
  <c r="I1102" i="35"/>
  <c r="I1020" i="35"/>
  <c r="I1014" i="35"/>
  <c r="I1002" i="35"/>
  <c r="I990" i="35"/>
  <c r="I978" i="35"/>
  <c r="I895" i="35"/>
  <c r="I889" i="35"/>
  <c r="I865" i="35"/>
  <c r="I823" i="35"/>
  <c r="I817" i="35"/>
  <c r="I805" i="35"/>
  <c r="I799" i="35"/>
  <c r="I793" i="35"/>
  <c r="I694" i="35"/>
  <c r="I628" i="35"/>
  <c r="I616" i="35"/>
  <c r="I551" i="35"/>
  <c r="I497" i="35"/>
  <c r="I461" i="35"/>
  <c r="I224" i="35"/>
  <c r="I200" i="35"/>
  <c r="I188" i="35"/>
  <c r="I93" i="35"/>
  <c r="I45" i="35"/>
  <c r="I33" i="35"/>
  <c r="I1387" i="35"/>
  <c r="I1311" i="35"/>
  <c r="I1288" i="35"/>
  <c r="I1282" i="35"/>
  <c r="I1270" i="35"/>
  <c r="I1208" i="35"/>
  <c r="I1190" i="35"/>
  <c r="I1180" i="35"/>
  <c r="I1168" i="35"/>
  <c r="I1115" i="35"/>
  <c r="I1051" i="35"/>
  <c r="I1040" i="35"/>
  <c r="I1034" i="35"/>
  <c r="I1017" i="35"/>
  <c r="I999" i="35"/>
  <c r="I987" i="35"/>
  <c r="I975" i="35"/>
  <c r="I916" i="35"/>
  <c r="I898" i="35"/>
  <c r="I887" i="35"/>
  <c r="I863" i="35"/>
  <c r="I840" i="35"/>
  <c r="I828" i="35"/>
  <c r="I788" i="35"/>
  <c r="I776" i="35"/>
  <c r="I742" i="35"/>
  <c r="I713" i="35"/>
  <c r="I696" i="35"/>
  <c r="I673" i="35"/>
  <c r="I662" i="35"/>
  <c r="I639" i="35"/>
  <c r="I599" i="35"/>
  <c r="I448" i="35"/>
  <c r="I431" i="35"/>
  <c r="I395" i="35"/>
  <c r="I383" i="35"/>
  <c r="I344" i="35"/>
  <c r="I304" i="35"/>
  <c r="I293" i="35"/>
  <c r="I287" i="35"/>
  <c r="I145" i="35"/>
  <c r="I80" i="35"/>
  <c r="I27" i="35"/>
  <c r="I1295" i="35"/>
  <c r="I1249" i="35"/>
  <c r="I1203" i="35"/>
  <c r="I1271" i="35"/>
  <c r="I1327" i="35"/>
  <c r="I1225" i="35"/>
  <c r="I1167" i="35"/>
  <c r="I1161" i="35"/>
  <c r="I1155" i="35"/>
  <c r="I1149" i="35"/>
  <c r="I1120" i="35"/>
  <c r="I1079" i="35"/>
  <c r="I1028" i="35"/>
  <c r="I980" i="35"/>
  <c r="I962" i="35"/>
  <c r="I950" i="35"/>
  <c r="I945" i="35"/>
  <c r="I915" i="35"/>
  <c r="I909" i="35"/>
  <c r="I787" i="35"/>
  <c r="I735" i="35"/>
  <c r="I729" i="35"/>
  <c r="I598" i="35"/>
  <c r="I580" i="35"/>
  <c r="I545" i="35"/>
  <c r="I539" i="35"/>
  <c r="I521" i="35"/>
  <c r="I509" i="35"/>
  <c r="I481" i="35"/>
  <c r="I470" i="35"/>
  <c r="I464" i="35"/>
  <c r="I447" i="35"/>
  <c r="I331" i="35"/>
  <c r="I209" i="35"/>
  <c r="I73" i="35"/>
  <c r="I38" i="35"/>
  <c r="I1277" i="35"/>
  <c r="I1237" i="35"/>
  <c r="I1241" i="35"/>
  <c r="I1219" i="35"/>
  <c r="I1386" i="35"/>
  <c r="I1359" i="35"/>
  <c r="I1287" i="35"/>
  <c r="I1269" i="35"/>
  <c r="I1189" i="35"/>
  <c r="I1061" i="35"/>
  <c r="I815" i="35"/>
  <c r="I804" i="35"/>
  <c r="I792" i="35"/>
  <c r="I769" i="35"/>
  <c r="I758" i="35"/>
  <c r="I632" i="35"/>
  <c r="I609" i="35"/>
  <c r="I527" i="35"/>
  <c r="I1417" i="35"/>
  <c r="I1312" i="35"/>
  <c r="I1381" i="35"/>
  <c r="I1348" i="35"/>
  <c r="I1353" i="35"/>
  <c r="I1337" i="35"/>
  <c r="I1321" i="35"/>
  <c r="I1252" i="35"/>
  <c r="I1235" i="35"/>
  <c r="I1201" i="35"/>
  <c r="I1125" i="35"/>
  <c r="I1397" i="35"/>
  <c r="I1391" i="35"/>
  <c r="I1369" i="35"/>
  <c r="I1336" i="35"/>
  <c r="I1303" i="35"/>
  <c r="I1286" i="35"/>
  <c r="I1274" i="35"/>
  <c r="I1234" i="35"/>
  <c r="I1194" i="35"/>
  <c r="I1160" i="35"/>
  <c r="I1119" i="35"/>
  <c r="I1107" i="35"/>
  <c r="I1084" i="35"/>
  <c r="I1066" i="35"/>
  <c r="I1055" i="35"/>
  <c r="I1027" i="35"/>
  <c r="I1015" i="35"/>
  <c r="I991" i="35"/>
  <c r="I979" i="35"/>
  <c r="I973" i="35"/>
  <c r="I885" i="35"/>
  <c r="I879" i="35"/>
  <c r="I873" i="35"/>
  <c r="I855" i="35"/>
  <c r="I844" i="35"/>
  <c r="I838" i="35"/>
  <c r="I809" i="35"/>
  <c r="I797" i="35"/>
  <c r="I740" i="35"/>
  <c r="I728" i="35"/>
  <c r="I688" i="35"/>
  <c r="I626" i="35"/>
  <c r="I585" i="35"/>
  <c r="I555" i="35"/>
  <c r="I538" i="35"/>
  <c r="I520" i="35"/>
  <c r="I508" i="35"/>
  <c r="I423" i="35"/>
  <c r="I417" i="35"/>
  <c r="I411" i="35"/>
  <c r="I319" i="35"/>
  <c r="I273" i="35"/>
  <c r="I137" i="35"/>
  <c r="I125" i="35"/>
  <c r="I113" i="35"/>
  <c r="I96" i="35"/>
  <c r="I72" i="35"/>
  <c r="I25" i="35"/>
  <c r="I1413" i="35"/>
  <c r="I1384" i="35"/>
  <c r="I1368" i="35"/>
  <c r="I1308" i="35"/>
  <c r="I1262" i="35"/>
  <c r="I1250" i="35"/>
  <c r="I1233" i="35"/>
  <c r="I1223" i="35"/>
  <c r="I1217" i="35"/>
  <c r="I1177" i="35"/>
  <c r="I1171" i="35"/>
  <c r="I1095" i="35"/>
  <c r="I1083" i="35"/>
  <c r="I943" i="35"/>
  <c r="I931" i="35"/>
  <c r="I925" i="35"/>
  <c r="I872" i="35"/>
  <c r="I837" i="35"/>
  <c r="I831" i="35"/>
  <c r="I825" i="35"/>
  <c r="I739" i="35"/>
  <c r="I676" i="35"/>
  <c r="I596" i="35"/>
  <c r="I584" i="35"/>
  <c r="I572" i="35"/>
  <c r="I496" i="35"/>
  <c r="I434" i="35"/>
  <c r="I296" i="35"/>
  <c r="I284" i="35"/>
  <c r="I201" i="35"/>
  <c r="I189" i="35"/>
  <c r="I160" i="35"/>
  <c r="I136" i="35"/>
  <c r="I124" i="35"/>
  <c r="I101" i="35"/>
  <c r="I95" i="35"/>
  <c r="I36" i="35"/>
  <c r="I30" i="35"/>
  <c r="I24" i="35"/>
  <c r="I1260" i="35"/>
  <c r="I1395" i="35"/>
  <c r="I1170" i="35"/>
  <c r="I1001" i="35"/>
  <c r="I942" i="35"/>
  <c r="I906" i="35"/>
  <c r="I871" i="35"/>
  <c r="I860" i="35"/>
  <c r="I784" i="35"/>
  <c r="I767" i="35"/>
  <c r="I756" i="35"/>
  <c r="I744" i="35"/>
  <c r="I721" i="35"/>
  <c r="I710" i="35"/>
  <c r="I687" i="35"/>
  <c r="I681" i="35"/>
  <c r="I595" i="35"/>
  <c r="I525" i="35"/>
  <c r="I519" i="35"/>
  <c r="I513" i="35"/>
  <c r="I484" i="35"/>
  <c r="I29" i="35"/>
  <c r="I1324" i="35"/>
  <c r="I1128" i="35"/>
  <c r="I1111" i="35"/>
  <c r="I1036" i="35"/>
  <c r="I959" i="35"/>
  <c r="I801" i="35"/>
  <c r="I772" i="35"/>
  <c r="I709" i="35"/>
  <c r="I692" i="35"/>
  <c r="I530" i="35"/>
  <c r="I524" i="35"/>
  <c r="I512" i="35"/>
  <c r="I415" i="35"/>
  <c r="I409" i="35"/>
  <c r="I385" i="35"/>
  <c r="I362" i="35"/>
  <c r="I317" i="35"/>
  <c r="I11" i="35"/>
  <c r="I1406" i="35"/>
  <c r="I1215" i="35"/>
  <c r="I1209" i="35"/>
  <c r="I1197" i="35"/>
  <c r="I1191" i="35"/>
  <c r="I1185" i="35"/>
  <c r="I1175" i="35"/>
  <c r="I1169" i="35"/>
  <c r="I1151" i="35"/>
  <c r="I1145" i="35"/>
  <c r="I1116" i="35"/>
  <c r="I1075" i="35"/>
  <c r="I1057" i="35"/>
  <c r="I1052" i="35"/>
  <c r="I1046" i="35"/>
  <c r="I958" i="35"/>
  <c r="I917" i="35"/>
  <c r="I911" i="35"/>
  <c r="I893" i="35"/>
  <c r="I888" i="35"/>
  <c r="I876" i="35"/>
  <c r="I847" i="35"/>
  <c r="I841" i="35"/>
  <c r="I812" i="35"/>
  <c r="I800" i="35"/>
  <c r="I789" i="35"/>
  <c r="I783" i="35"/>
  <c r="I777" i="35"/>
  <c r="I703" i="35"/>
  <c r="I697" i="35"/>
  <c r="I640" i="35"/>
  <c r="I623" i="35"/>
  <c r="I547" i="35"/>
  <c r="I541" i="35"/>
  <c r="I460" i="35"/>
  <c r="I373" i="35"/>
  <c r="I294" i="35"/>
  <c r="I288" i="35"/>
  <c r="I264" i="35"/>
  <c r="I252" i="35"/>
  <c r="I229" i="35"/>
  <c r="I223" i="35"/>
  <c r="I1339" i="35"/>
  <c r="I1211" i="35"/>
  <c r="I1163" i="35"/>
  <c r="I1152" i="35"/>
  <c r="I1147" i="35"/>
  <c r="I859" i="35"/>
  <c r="I853" i="35"/>
  <c r="I442" i="35"/>
  <c r="I311" i="35"/>
  <c r="I1407" i="35"/>
  <c r="I1354" i="35"/>
  <c r="I1344" i="35"/>
  <c r="I1423" i="35"/>
  <c r="I1412" i="35"/>
  <c r="I1396" i="35"/>
  <c r="I1380" i="35"/>
  <c r="I1375" i="35"/>
  <c r="I1333" i="35"/>
  <c r="I1317" i="35"/>
  <c r="I1307" i="35"/>
  <c r="I1297" i="35"/>
  <c r="I1276" i="35"/>
  <c r="I1092" i="35"/>
  <c r="I1086" i="35"/>
  <c r="I1081" i="35"/>
  <c r="I1076" i="35"/>
  <c r="I1070" i="35"/>
  <c r="I1054" i="35"/>
  <c r="I1049" i="35"/>
  <c r="I1010" i="35"/>
  <c r="I1004" i="35"/>
  <c r="I998" i="35"/>
  <c r="I986" i="35"/>
  <c r="I974" i="35"/>
  <c r="I963" i="35"/>
  <c r="I957" i="35"/>
  <c r="I910" i="35"/>
  <c r="I899" i="35"/>
  <c r="I835" i="35"/>
  <c r="I715" i="35"/>
  <c r="I333" i="35"/>
  <c r="I217" i="35"/>
  <c r="I469" i="35"/>
  <c r="I401" i="35"/>
  <c r="I338" i="35"/>
  <c r="I1332" i="35"/>
  <c r="I1264" i="35"/>
  <c r="I1247" i="35"/>
  <c r="I1199" i="35"/>
  <c r="I1150" i="35"/>
  <c r="I1140" i="35"/>
  <c r="I1134" i="35"/>
  <c r="I1129" i="35"/>
  <c r="I1091" i="35"/>
  <c r="I1085" i="35"/>
  <c r="I1058" i="35"/>
  <c r="I1043" i="35"/>
  <c r="I1026" i="35"/>
  <c r="I997" i="35"/>
  <c r="I985" i="35"/>
  <c r="I938" i="35"/>
  <c r="I886" i="35"/>
  <c r="I881" i="35"/>
  <c r="I875" i="35"/>
  <c r="I811" i="35"/>
  <c r="I737" i="35"/>
  <c r="I731" i="35"/>
  <c r="I725" i="35"/>
  <c r="I617" i="35"/>
  <c r="I560" i="35"/>
  <c r="I502" i="35"/>
  <c r="I491" i="35"/>
  <c r="I281" i="35"/>
  <c r="I1411" i="35"/>
  <c r="I1290" i="35"/>
  <c r="I1268" i="35"/>
  <c r="I1246" i="35"/>
  <c r="I1198" i="35"/>
  <c r="I1106" i="35"/>
  <c r="I1074" i="35"/>
  <c r="I1042" i="35"/>
  <c r="I1405" i="35"/>
  <c r="I1230" i="35"/>
  <c r="I1214" i="35"/>
  <c r="I1182" i="35"/>
  <c r="I1166" i="35"/>
  <c r="I1144" i="35"/>
  <c r="I1139" i="35"/>
  <c r="I1122" i="35"/>
  <c r="I966" i="35"/>
  <c r="I961" i="35"/>
  <c r="I937" i="35"/>
  <c r="I932" i="35"/>
  <c r="I914" i="35"/>
  <c r="I902" i="35"/>
  <c r="I897" i="35"/>
  <c r="I891" i="35"/>
  <c r="I868" i="35"/>
  <c r="I833" i="35"/>
  <c r="I827" i="35"/>
  <c r="I747" i="35"/>
  <c r="I376" i="35"/>
  <c r="I359" i="35"/>
  <c r="I1415" i="35"/>
  <c r="I1192" i="35"/>
  <c r="I1138" i="35"/>
  <c r="I1073" i="35"/>
  <c r="I1062" i="35"/>
  <c r="I1041" i="35"/>
  <c r="I1025" i="35"/>
  <c r="I1008" i="35"/>
  <c r="I954" i="35"/>
  <c r="I1378" i="35"/>
  <c r="I1367" i="35"/>
  <c r="I1420" i="35"/>
  <c r="I741" i="35"/>
  <c r="I661" i="35"/>
  <c r="I593" i="35"/>
  <c r="I1421" i="35"/>
  <c r="I1352" i="35"/>
  <c r="I1357" i="35"/>
  <c r="I1404" i="35"/>
  <c r="I1320" i="35"/>
  <c r="I1393" i="35"/>
  <c r="I1304" i="35"/>
  <c r="I1283" i="35"/>
  <c r="I1256" i="35"/>
  <c r="I1213" i="35"/>
  <c r="I1207" i="35"/>
  <c r="I1202" i="35"/>
  <c r="I1165" i="35"/>
  <c r="I1159" i="35"/>
  <c r="I1137" i="35"/>
  <c r="I1126" i="35"/>
  <c r="I1110" i="35"/>
  <c r="I1099" i="35"/>
  <c r="I1094" i="35"/>
  <c r="I1072" i="35"/>
  <c r="I1067" i="35"/>
  <c r="I1024" i="35"/>
  <c r="I1019" i="35"/>
  <c r="I1013" i="35"/>
  <c r="I995" i="35"/>
  <c r="I989" i="35"/>
  <c r="I977" i="35"/>
  <c r="I953" i="35"/>
  <c r="I843" i="35"/>
  <c r="I763" i="35"/>
  <c r="I689" i="35"/>
  <c r="I683" i="35"/>
  <c r="I677" i="35"/>
  <c r="I557" i="35"/>
  <c r="I398" i="35"/>
  <c r="I392" i="35"/>
  <c r="I386" i="35"/>
  <c r="I341" i="35"/>
  <c r="I1416" i="35"/>
  <c r="I1389" i="35"/>
  <c r="I1399" i="35"/>
  <c r="I1289" i="35"/>
  <c r="I1224" i="35"/>
  <c r="I1409" i="35"/>
  <c r="I1366" i="35"/>
  <c r="I1346" i="35"/>
  <c r="I1319" i="35"/>
  <c r="I1272" i="35"/>
  <c r="I1261" i="35"/>
  <c r="I89" i="35"/>
  <c r="I1400" i="35"/>
  <c r="I1331" i="35"/>
  <c r="I1284" i="35"/>
  <c r="I1330" i="35"/>
  <c r="I1273" i="35"/>
  <c r="I1251" i="35"/>
  <c r="I1372" i="35"/>
  <c r="I1356" i="35"/>
  <c r="I1425" i="35"/>
  <c r="I1419" i="35"/>
  <c r="I1403" i="35"/>
  <c r="I1408" i="35"/>
  <c r="I1392" i="35"/>
  <c r="I1365" i="35"/>
  <c r="I1355" i="35"/>
  <c r="I1345" i="35"/>
  <c r="I1318" i="35"/>
  <c r="I1298" i="35"/>
  <c r="I1222" i="35"/>
  <c r="I1212" i="35"/>
  <c r="I1206" i="35"/>
  <c r="I1174" i="35"/>
  <c r="I1164" i="35"/>
  <c r="I1158" i="35"/>
  <c r="I1153" i="35"/>
  <c r="I1142" i="35"/>
  <c r="I1131" i="35"/>
  <c r="I1114" i="35"/>
  <c r="I1098" i="35"/>
  <c r="I1088" i="35"/>
  <c r="I1082" i="35"/>
  <c r="I1023" i="35"/>
  <c r="I988" i="35"/>
  <c r="I947" i="35"/>
  <c r="I941" i="35"/>
  <c r="I785" i="35"/>
  <c r="I779" i="35"/>
  <c r="I773" i="35"/>
  <c r="I699" i="35"/>
  <c r="I579" i="35"/>
  <c r="I425" i="35"/>
  <c r="I420" i="35"/>
  <c r="I883" i="35"/>
  <c r="I845" i="35"/>
  <c r="I620" i="35"/>
  <c r="I587" i="35"/>
  <c r="I565" i="35"/>
  <c r="I488" i="35"/>
  <c r="I455" i="35"/>
  <c r="I428" i="35"/>
  <c r="I389" i="35"/>
  <c r="I325" i="35"/>
  <c r="I308" i="35"/>
  <c r="I269" i="35"/>
  <c r="I240" i="35"/>
  <c r="I205" i="35"/>
  <c r="I176" i="35"/>
  <c r="I141" i="35"/>
  <c r="I112" i="35"/>
  <c r="I32" i="35"/>
  <c r="I16" i="35"/>
  <c r="I866" i="35"/>
  <c r="I818" i="35"/>
  <c r="I770" i="35"/>
  <c r="I722" i="35"/>
  <c r="I674" i="35"/>
  <c r="I636" i="35"/>
  <c r="I614" i="35"/>
  <c r="I597" i="35"/>
  <c r="I537" i="35"/>
  <c r="I504" i="35"/>
  <c r="I444" i="35"/>
  <c r="I433" i="35"/>
  <c r="I422" i="35"/>
  <c r="I405" i="35"/>
  <c r="I350" i="35"/>
  <c r="I257" i="35"/>
  <c r="I193" i="35"/>
  <c r="I129" i="35"/>
  <c r="I48" i="35"/>
  <c r="I26" i="35"/>
  <c r="I10" i="35"/>
  <c r="I927" i="35"/>
  <c r="I652" i="35"/>
  <c r="I646" i="35"/>
  <c r="I619" i="35"/>
  <c r="I575" i="35"/>
  <c r="I564" i="35"/>
  <c r="I559" i="35"/>
  <c r="I553" i="35"/>
  <c r="I493" i="35"/>
  <c r="I482" i="35"/>
  <c r="I454" i="35"/>
  <c r="I427" i="35"/>
  <c r="I400" i="35"/>
  <c r="I394" i="35"/>
  <c r="I388" i="35"/>
  <c r="I355" i="35"/>
  <c r="I307" i="35"/>
  <c r="I297" i="35"/>
  <c r="I280" i="35"/>
  <c r="I268" i="35"/>
  <c r="I245" i="35"/>
  <c r="I239" i="35"/>
  <c r="I216" i="35"/>
  <c r="I204" i="35"/>
  <c r="I181" i="35"/>
  <c r="I175" i="35"/>
  <c r="I152" i="35"/>
  <c r="I140" i="35"/>
  <c r="I117" i="35"/>
  <c r="I111" i="35"/>
  <c r="I88" i="35"/>
  <c r="I76" i="35"/>
  <c r="I53" i="35"/>
  <c r="I42" i="35"/>
  <c r="I31" i="35"/>
  <c r="I15" i="35"/>
  <c r="I796" i="35"/>
  <c r="I780" i="35"/>
  <c r="I764" i="35"/>
  <c r="I748" i="35"/>
  <c r="I732" i="35"/>
  <c r="I716" i="35"/>
  <c r="I700" i="35"/>
  <c r="I684" i="35"/>
  <c r="I668" i="35"/>
  <c r="I651" i="35"/>
  <c r="I635" i="35"/>
  <c r="I629" i="35"/>
  <c r="I613" i="35"/>
  <c r="I591" i="35"/>
  <c r="I536" i="35"/>
  <c r="I503" i="35"/>
  <c r="I476" i="35"/>
  <c r="I459" i="35"/>
  <c r="I443" i="35"/>
  <c r="I437" i="35"/>
  <c r="I421" i="35"/>
  <c r="I371" i="35"/>
  <c r="I339" i="35"/>
  <c r="I334" i="35"/>
  <c r="I323" i="35"/>
  <c r="I256" i="35"/>
  <c r="I221" i="35"/>
  <c r="I192" i="35"/>
  <c r="I157" i="35"/>
  <c r="I128" i="35"/>
  <c r="I81" i="35"/>
  <c r="I64" i="35"/>
  <c r="I47" i="35"/>
  <c r="I20" i="35"/>
  <c r="I261" i="35"/>
  <c r="I255" i="35"/>
  <c r="I232" i="35"/>
  <c r="I220" i="35"/>
  <c r="I197" i="35"/>
  <c r="I191" i="35"/>
  <c r="I168" i="35"/>
  <c r="I156" i="35"/>
  <c r="I133" i="35"/>
  <c r="I127" i="35"/>
  <c r="I109" i="35"/>
  <c r="I104" i="35"/>
  <c r="I92" i="35"/>
  <c r="I69" i="35"/>
  <c r="I63" i="35"/>
  <c r="I46" i="35"/>
  <c r="I19" i="35"/>
  <c r="I272" i="35"/>
  <c r="I237" i="35"/>
  <c r="I208" i="35"/>
  <c r="I173" i="35"/>
  <c r="I144" i="35"/>
  <c r="I948" i="35"/>
  <c r="I930" i="35"/>
  <c r="I918" i="35"/>
  <c r="I913" i="35"/>
  <c r="I890" i="35"/>
  <c r="I633" i="35"/>
  <c r="I600" i="35"/>
  <c r="I540" i="35"/>
  <c r="I529" i="35"/>
  <c r="I518" i="35"/>
  <c r="I501" i="35"/>
  <c r="I441" i="35"/>
  <c r="I430" i="35"/>
  <c r="I408" i="35"/>
  <c r="I380" i="35"/>
  <c r="I375" i="35"/>
  <c r="I332" i="35"/>
  <c r="I225" i="35"/>
  <c r="I161" i="35"/>
  <c r="I34" i="35"/>
  <c r="I18" i="35"/>
  <c r="I671" i="35"/>
  <c r="I655" i="35"/>
  <c r="I649" i="35"/>
  <c r="I627" i="35"/>
  <c r="I605" i="35"/>
  <c r="I589" i="35"/>
  <c r="I578" i="35"/>
  <c r="I550" i="35"/>
  <c r="I523" i="35"/>
  <c r="I490" i="35"/>
  <c r="I479" i="35"/>
  <c r="I473" i="35"/>
  <c r="I468" i="35"/>
  <c r="I463" i="35"/>
  <c r="I457" i="35"/>
  <c r="I435" i="35"/>
  <c r="I413" i="35"/>
  <c r="I397" i="35"/>
  <c r="I391" i="35"/>
  <c r="I358" i="35"/>
  <c r="I347" i="35"/>
  <c r="I337" i="35"/>
  <c r="I321" i="35"/>
  <c r="I277" i="35"/>
  <c r="I271" i="35"/>
  <c r="I248" i="35"/>
  <c r="I236" i="35"/>
  <c r="I213" i="35"/>
  <c r="I207" i="35"/>
  <c r="I184" i="35"/>
  <c r="I172" i="35"/>
  <c r="I149" i="35"/>
  <c r="I143" i="35"/>
  <c r="I120" i="35"/>
  <c r="I108" i="35"/>
  <c r="I85" i="35"/>
  <c r="I79" i="35"/>
  <c r="I61" i="35"/>
  <c r="I23" i="35"/>
  <c r="I1301" i="35"/>
  <c r="I1275" i="35"/>
  <c r="I1259" i="35"/>
  <c r="I1253" i="35"/>
  <c r="I1248" i="35"/>
  <c r="I1243" i="35"/>
  <c r="I1221" i="35"/>
  <c r="I1210" i="35"/>
  <c r="I1200" i="35"/>
  <c r="I1195" i="35"/>
  <c r="I1173" i="35"/>
  <c r="I1162" i="35"/>
  <c r="I1146" i="35"/>
  <c r="I1141" i="35"/>
  <c r="I1130" i="35"/>
  <c r="I1124" i="35"/>
  <c r="I1108" i="35"/>
  <c r="I1097" i="35"/>
  <c r="I1087" i="35"/>
  <c r="I1060" i="35"/>
  <c r="I1022" i="35"/>
  <c r="I1005" i="35"/>
  <c r="I981" i="35"/>
  <c r="I969" i="35"/>
  <c r="I964" i="35"/>
  <c r="I946" i="35"/>
  <c r="I934" i="35"/>
  <c r="I929" i="35"/>
  <c r="I905" i="35"/>
  <c r="I900" i="35"/>
  <c r="I894" i="35"/>
  <c r="I867" i="35"/>
  <c r="I856" i="35"/>
  <c r="I819" i="35"/>
  <c r="I808" i="35"/>
  <c r="I771" i="35"/>
  <c r="I760" i="35"/>
  <c r="I723" i="35"/>
  <c r="I712" i="35"/>
  <c r="I680" i="35"/>
  <c r="I675" i="35"/>
  <c r="I664" i="35"/>
  <c r="I659" i="35"/>
  <c r="I648" i="35"/>
  <c r="I604" i="35"/>
  <c r="I588" i="35"/>
  <c r="I577" i="35"/>
  <c r="I566" i="35"/>
  <c r="I549" i="35"/>
  <c r="I544" i="35"/>
  <c r="I489" i="35"/>
  <c r="I478" i="35"/>
  <c r="I472" i="35"/>
  <c r="I467" i="35"/>
  <c r="I456" i="35"/>
  <c r="I412" i="35"/>
  <c r="I357" i="35"/>
  <c r="I346" i="35"/>
  <c r="I326" i="35"/>
  <c r="I320" i="35"/>
  <c r="I315" i="35"/>
  <c r="I309" i="35"/>
  <c r="I299" i="35"/>
  <c r="I241" i="35"/>
  <c r="I177" i="35"/>
  <c r="I22" i="35"/>
  <c r="I1350" i="35"/>
  <c r="I1065" i="35"/>
  <c r="I1047" i="35"/>
  <c r="I1358" i="35"/>
  <c r="I1100" i="35"/>
  <c r="I996" i="35"/>
  <c r="I1362" i="35"/>
  <c r="I1113" i="35"/>
  <c r="I1031" i="35"/>
  <c r="I1016" i="35"/>
  <c r="I1011" i="35"/>
  <c r="I1370" i="35"/>
  <c r="I1322" i="35"/>
  <c r="I1374" i="35"/>
  <c r="I1326" i="35"/>
  <c r="I1382" i="35"/>
  <c r="I1334" i="35"/>
  <c r="I1039" i="35"/>
  <c r="I1009" i="35"/>
  <c r="I993" i="35"/>
  <c r="I1338" i="35"/>
  <c r="I1342" i="35"/>
  <c r="I1033" i="35"/>
  <c r="I1003" i="35"/>
  <c r="I992" i="35"/>
  <c r="I983" i="35"/>
  <c r="I967" i="35"/>
  <c r="I951" i="35"/>
  <c r="I935" i="35"/>
  <c r="I919" i="35"/>
  <c r="I903" i="35"/>
  <c r="I624" i="35"/>
  <c r="I432" i="35"/>
  <c r="I972" i="35"/>
  <c r="I956" i="35"/>
  <c r="I940" i="35"/>
  <c r="I924" i="35"/>
  <c r="I908" i="35"/>
  <c r="I892" i="35"/>
  <c r="I563" i="35"/>
  <c r="I387" i="35"/>
  <c r="I971" i="35"/>
  <c r="I955" i="35"/>
  <c r="I939" i="35"/>
  <c r="I923" i="35"/>
  <c r="I907" i="35"/>
  <c r="I864" i="35"/>
  <c r="I816" i="35"/>
  <c r="I768" i="35"/>
  <c r="I720" i="35"/>
  <c r="I672" i="35"/>
  <c r="I480" i="35"/>
  <c r="I976" i="35"/>
  <c r="I960" i="35"/>
  <c r="I944" i="35"/>
  <c r="I928" i="35"/>
  <c r="I912" i="35"/>
  <c r="I896" i="35"/>
  <c r="I611" i="35"/>
  <c r="I419" i="35"/>
  <c r="I1007" i="35"/>
  <c r="I528" i="35"/>
  <c r="I851" i="35"/>
  <c r="I803" i="35"/>
  <c r="I755" i="35"/>
  <c r="I707" i="35"/>
  <c r="I637" i="35"/>
  <c r="I445" i="35"/>
  <c r="I576" i="35"/>
  <c r="I1000" i="35"/>
  <c r="I984" i="35"/>
  <c r="I968" i="35"/>
  <c r="I952" i="35"/>
  <c r="I936" i="35"/>
  <c r="I920" i="35"/>
  <c r="I904" i="35"/>
  <c r="I877" i="35"/>
  <c r="I829" i="35"/>
  <c r="I781" i="35"/>
  <c r="I733" i="35"/>
  <c r="I685" i="35"/>
  <c r="I515" i="35"/>
  <c r="I842" i="35"/>
  <c r="I794" i="35"/>
  <c r="I746" i="35"/>
  <c r="I698" i="35"/>
  <c r="I650" i="35"/>
  <c r="I602" i="35"/>
  <c r="I554" i="35"/>
  <c r="I506" i="35"/>
  <c r="I458" i="35"/>
  <c r="I410" i="35"/>
  <c r="I382" i="35"/>
  <c r="I367" i="35"/>
  <c r="I351" i="35"/>
  <c r="I312" i="35"/>
  <c r="I285" i="35"/>
  <c r="I846" i="35"/>
  <c r="I798" i="35"/>
  <c r="I750" i="35"/>
  <c r="I702" i="35"/>
  <c r="I654" i="35"/>
  <c r="I606" i="35"/>
  <c r="I558" i="35"/>
  <c r="I510" i="35"/>
  <c r="I462" i="35"/>
  <c r="I414" i="35"/>
  <c r="I396" i="35"/>
  <c r="I372" i="35"/>
  <c r="I356" i="35"/>
  <c r="I850" i="35"/>
  <c r="I802" i="35"/>
  <c r="I754" i="35"/>
  <c r="I706" i="35"/>
  <c r="I658" i="35"/>
  <c r="I610" i="35"/>
  <c r="I562" i="35"/>
  <c r="I514" i="35"/>
  <c r="I466" i="35"/>
  <c r="I418" i="35"/>
  <c r="I366" i="35"/>
  <c r="I854" i="35"/>
  <c r="I858" i="35"/>
  <c r="I810" i="35"/>
  <c r="I762" i="35"/>
  <c r="I714" i="35"/>
  <c r="I666" i="35"/>
  <c r="I618" i="35"/>
  <c r="I570" i="35"/>
  <c r="I522" i="35"/>
  <c r="I474" i="35"/>
  <c r="I426" i="35"/>
  <c r="I390" i="35"/>
  <c r="I360" i="35"/>
  <c r="I335" i="35"/>
  <c r="I310" i="35"/>
  <c r="I300" i="35"/>
  <c r="I289" i="35"/>
  <c r="I862" i="35"/>
  <c r="I814" i="35"/>
  <c r="I766" i="35"/>
  <c r="I718" i="35"/>
  <c r="I670" i="35"/>
  <c r="I622" i="35"/>
  <c r="I574" i="35"/>
  <c r="I526" i="35"/>
  <c r="I370" i="35"/>
  <c r="I354" i="35"/>
  <c r="I870" i="35"/>
  <c r="I822" i="35"/>
  <c r="I774" i="35"/>
  <c r="I726" i="35"/>
  <c r="I678" i="35"/>
  <c r="I630" i="35"/>
  <c r="I582" i="35"/>
  <c r="I534" i="35"/>
  <c r="I486" i="35"/>
  <c r="I438" i="35"/>
  <c r="I384" i="35"/>
  <c r="I364" i="35"/>
  <c r="I348" i="35"/>
  <c r="I324" i="35"/>
  <c r="I276" i="35"/>
  <c r="I874" i="35"/>
  <c r="I826" i="35"/>
  <c r="I778" i="35"/>
  <c r="I730" i="35"/>
  <c r="I682" i="35"/>
  <c r="I634" i="35"/>
  <c r="I586" i="35"/>
  <c r="I878" i="35"/>
  <c r="I830" i="35"/>
  <c r="I782" i="35"/>
  <c r="I734" i="35"/>
  <c r="I686" i="35"/>
  <c r="I638" i="35"/>
  <c r="I590" i="35"/>
  <c r="I542" i="35"/>
  <c r="I494" i="35"/>
  <c r="I834" i="35"/>
  <c r="I786" i="35"/>
  <c r="I738" i="35"/>
  <c r="I690" i="35"/>
  <c r="I642" i="35"/>
  <c r="I594" i="35"/>
  <c r="I546" i="35"/>
  <c r="I498" i="35"/>
  <c r="I450" i="35"/>
  <c r="I402" i="35"/>
  <c r="I378" i="35"/>
  <c r="I368" i="35"/>
  <c r="I352" i="35"/>
  <c r="I313" i="35"/>
  <c r="I292" i="35"/>
  <c r="I260" i="35"/>
  <c r="I244" i="35"/>
  <c r="I228" i="35"/>
  <c r="I212" i="35"/>
  <c r="I196" i="35"/>
  <c r="I180" i="35"/>
  <c r="I164" i="35"/>
  <c r="I148" i="35"/>
  <c r="I132" i="35"/>
  <c r="I116" i="35"/>
  <c r="I100" i="35"/>
  <c r="I84" i="35"/>
  <c r="I68" i="35"/>
  <c r="I52" i="35"/>
  <c r="I314" i="35"/>
  <c r="I286" i="35"/>
  <c r="I270" i="35"/>
  <c r="I254" i="35"/>
  <c r="I238" i="35"/>
  <c r="I222" i="35"/>
  <c r="I206" i="35"/>
  <c r="I190" i="35"/>
  <c r="I174" i="35"/>
  <c r="I158" i="35"/>
  <c r="I142" i="35"/>
  <c r="I126" i="35"/>
  <c r="I110" i="35"/>
  <c r="I94" i="35"/>
  <c r="I78" i="35"/>
  <c r="I62" i="35"/>
  <c r="I318" i="35"/>
  <c r="I291" i="35"/>
  <c r="I275" i="35"/>
  <c r="I259" i="35"/>
  <c r="I243" i="35"/>
  <c r="I227" i="35"/>
  <c r="I211" i="35"/>
  <c r="I195" i="35"/>
  <c r="I179" i="35"/>
  <c r="I163" i="35"/>
  <c r="I147" i="35"/>
  <c r="I131" i="35"/>
  <c r="I115" i="35"/>
  <c r="I99" i="35"/>
  <c r="I83" i="35"/>
  <c r="I67" i="35"/>
  <c r="I51" i="35"/>
  <c r="I35" i="35"/>
  <c r="I56" i="35"/>
  <c r="I40" i="35"/>
  <c r="I295" i="35"/>
  <c r="I290" i="35"/>
  <c r="I274" i="35"/>
  <c r="I258" i="35"/>
  <c r="I242" i="35"/>
  <c r="I226" i="35"/>
  <c r="I210" i="35"/>
  <c r="I194" i="35"/>
  <c r="I178" i="35"/>
  <c r="I162" i="35"/>
  <c r="I146" i="35"/>
  <c r="I130" i="35"/>
  <c r="I114" i="35"/>
  <c r="I98" i="35"/>
  <c r="I82" i="35"/>
  <c r="I66" i="35"/>
  <c r="I50" i="35"/>
  <c r="I330" i="35"/>
  <c r="I279" i="35"/>
  <c r="I263" i="35"/>
  <c r="I247" i="35"/>
  <c r="I231" i="35"/>
  <c r="I215" i="35"/>
  <c r="I199" i="35"/>
  <c r="I183" i="35"/>
  <c r="I167" i="35"/>
  <c r="I151" i="35"/>
  <c r="I135" i="35"/>
  <c r="I119" i="35"/>
  <c r="I103" i="35"/>
  <c r="I87" i="35"/>
  <c r="I71" i="35"/>
  <c r="I55" i="35"/>
  <c r="I39" i="35"/>
  <c r="I60" i="35"/>
  <c r="I44" i="35"/>
  <c r="I278" i="35"/>
  <c r="I262" i="35"/>
  <c r="I246" i="35"/>
  <c r="I230" i="35"/>
  <c r="I214" i="35"/>
  <c r="I198" i="35"/>
  <c r="I182" i="35"/>
  <c r="I166" i="35"/>
  <c r="I150" i="35"/>
  <c r="I134" i="35"/>
  <c r="I118" i="35"/>
  <c r="I102" i="35"/>
  <c r="I86" i="35"/>
  <c r="I70" i="35"/>
  <c r="I54" i="35"/>
  <c r="I342" i="35"/>
  <c r="I298" i="35"/>
  <c r="I283" i="35"/>
  <c r="I267" i="35"/>
  <c r="I251" i="35"/>
  <c r="I235" i="35"/>
  <c r="I219" i="35"/>
  <c r="I203" i="35"/>
  <c r="I187" i="35"/>
  <c r="I171" i="35"/>
  <c r="I155" i="35"/>
  <c r="I139" i="35"/>
  <c r="I123" i="35"/>
  <c r="I107" i="35"/>
  <c r="I91" i="35"/>
  <c r="I75" i="35"/>
  <c r="I59" i="35"/>
  <c r="I43" i="35"/>
  <c r="I302" i="35"/>
  <c r="I282" i="35"/>
  <c r="I266" i="35"/>
  <c r="I250" i="35"/>
  <c r="I234" i="35"/>
  <c r="I218" i="35"/>
  <c r="I202" i="35"/>
  <c r="I186" i="35"/>
  <c r="I170" i="35"/>
  <c r="I154" i="35"/>
  <c r="I138" i="35"/>
  <c r="I122" i="35"/>
  <c r="I106" i="35"/>
  <c r="I90" i="35"/>
  <c r="I74" i="35"/>
  <c r="I58" i="35"/>
  <c r="L38" i="31" l="1"/>
  <c r="K38" i="31" l="1"/>
  <c r="J38" i="31"/>
  <c r="H38" i="31"/>
  <c r="K47" i="31" l="1"/>
  <c r="H39" i="31"/>
  <c r="H42" i="31"/>
  <c r="H43" i="31"/>
  <c r="H47" i="31"/>
  <c r="I42" i="31"/>
  <c r="I39" i="31"/>
  <c r="L43" i="31"/>
  <c r="J43" i="31"/>
  <c r="L47" i="31"/>
  <c r="I47" i="31"/>
  <c r="L42" i="31"/>
  <c r="K42" i="31"/>
  <c r="J42" i="31"/>
  <c r="L41" i="31"/>
  <c r="K41" i="31"/>
  <c r="J41" i="31"/>
  <c r="I41" i="31"/>
  <c r="L40" i="31"/>
  <c r="J40" i="31"/>
  <c r="L39" i="31"/>
  <c r="J39" i="31"/>
  <c r="D47" i="31"/>
  <c r="D43" i="31"/>
  <c r="D41" i="31"/>
  <c r="D42" i="31"/>
  <c r="D40" i="31"/>
  <c r="D39" i="31"/>
  <c r="EN9" i="35"/>
  <c r="EM9" i="35"/>
  <c r="EL9" i="35"/>
  <c r="EK9" i="35"/>
  <c r="EJ9" i="35"/>
  <c r="EI9" i="35"/>
  <c r="EH9" i="35"/>
  <c r="EG9" i="35"/>
  <c r="EF9" i="35"/>
  <c r="EE9" i="35"/>
  <c r="ED9" i="35"/>
  <c r="EC9" i="35"/>
  <c r="EB9" i="35"/>
  <c r="EA9" i="35"/>
  <c r="DZ9" i="35"/>
  <c r="DY9" i="35"/>
  <c r="DX9" i="35"/>
  <c r="DW9" i="35"/>
  <c r="DV9" i="35"/>
  <c r="DU9" i="35"/>
  <c r="DT9" i="35"/>
  <c r="DS9" i="35"/>
  <c r="DR9" i="35"/>
  <c r="DQ9" i="35"/>
  <c r="DP9" i="35"/>
  <c r="DO9" i="35"/>
  <c r="DN9" i="35"/>
  <c r="DM9" i="35"/>
  <c r="DH9" i="35"/>
  <c r="DG9" i="35"/>
  <c r="DF9" i="35"/>
  <c r="DE9" i="35"/>
  <c r="DD9" i="35"/>
  <c r="DC9" i="35"/>
  <c r="DB9" i="35"/>
  <c r="DA9" i="35"/>
  <c r="CZ9" i="35"/>
  <c r="CY9" i="35"/>
  <c r="CW9" i="35"/>
  <c r="CV9" i="35"/>
  <c r="CU9" i="35"/>
  <c r="CT9" i="35"/>
  <c r="CS9" i="35"/>
  <c r="CR9" i="35"/>
  <c r="CQ9" i="35"/>
  <c r="CP9" i="35"/>
  <c r="CN9" i="35"/>
  <c r="CM9" i="35"/>
  <c r="CL9" i="35"/>
  <c r="CK9" i="35"/>
  <c r="CJ9" i="35"/>
  <c r="CI9" i="35"/>
  <c r="CH9" i="35"/>
  <c r="CG9" i="35"/>
  <c r="CF9" i="35"/>
  <c r="CE9" i="35"/>
  <c r="CD9" i="35"/>
  <c r="CC9" i="35"/>
  <c r="CB9" i="35"/>
  <c r="BW9" i="35"/>
  <c r="BV9" i="35"/>
  <c r="BU9" i="35"/>
  <c r="BT9" i="35"/>
  <c r="BS9" i="35"/>
  <c r="BR9" i="35"/>
  <c r="BQ9" i="35"/>
  <c r="BO9" i="35"/>
  <c r="BN9" i="35"/>
  <c r="BM9" i="35"/>
  <c r="BL9" i="35"/>
  <c r="BK9" i="35"/>
  <c r="BJ9" i="35"/>
  <c r="BI9" i="35"/>
  <c r="BG9" i="35"/>
  <c r="BF9" i="35"/>
  <c r="BE9" i="35"/>
  <c r="BD9" i="35"/>
  <c r="BC9" i="35"/>
  <c r="BB9" i="35"/>
  <c r="BA9" i="35"/>
  <c r="AZ9" i="35"/>
  <c r="AY9" i="35"/>
  <c r="AX9" i="35"/>
  <c r="AW9" i="35"/>
  <c r="AR9" i="35"/>
  <c r="AQ9" i="35"/>
  <c r="AP9" i="35"/>
  <c r="AO9" i="35"/>
  <c r="AN9" i="35"/>
  <c r="AM9" i="35"/>
  <c r="AL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F9" i="35"/>
  <c r="E9" i="35"/>
  <c r="C9" i="35"/>
  <c r="J37" i="31" l="1"/>
  <c r="H37" i="31"/>
  <c r="L37" i="31"/>
  <c r="K21" i="31"/>
  <c r="I21" i="31"/>
  <c r="H9" i="35"/>
  <c r="G9" i="35"/>
  <c r="I43" i="31"/>
  <c r="I37" i="31" s="1"/>
  <c r="K43" i="31"/>
  <c r="K39" i="31"/>
  <c r="K40" i="31"/>
  <c r="K37" i="31" l="1"/>
  <c r="I9" i="35"/>
  <c r="K18" i="31" l="1"/>
  <c r="E103" i="31"/>
  <c r="D103" i="31"/>
  <c r="K17" i="31"/>
  <c r="F103" i="31"/>
  <c r="I17" i="31"/>
  <c r="I18" i="31"/>
  <c r="F63" i="31"/>
  <c r="E63" i="31"/>
  <c r="E20" i="31" l="1"/>
  <c r="E22" i="31"/>
  <c r="E21" i="31"/>
  <c r="E19" i="31"/>
  <c r="D91" i="31"/>
  <c r="F96" i="31"/>
  <c r="E96" i="31"/>
  <c r="F95" i="31"/>
  <c r="E95" i="31"/>
  <c r="F94" i="31"/>
  <c r="E94" i="31"/>
  <c r="F92" i="31"/>
  <c r="E92" i="31"/>
  <c r="F93" i="31" l="1"/>
  <c r="D96" i="31"/>
  <c r="E93" i="31"/>
  <c r="D95" i="31"/>
  <c r="D92" i="31"/>
  <c r="D94" i="31"/>
  <c r="D93" i="31"/>
  <c r="F110" i="31" l="1"/>
  <c r="L30" i="31"/>
  <c r="J30" i="31"/>
  <c r="K30" i="31"/>
  <c r="F102" i="31"/>
  <c r="K20" i="31"/>
  <c r="F20" i="31"/>
  <c r="D20" i="31"/>
  <c r="F28" i="31"/>
  <c r="E28" i="31"/>
  <c r="L28" i="31"/>
  <c r="J28" i="31"/>
  <c r="K28" i="31"/>
  <c r="F24" i="31"/>
  <c r="E24" i="31"/>
  <c r="F23" i="31"/>
  <c r="E23" i="31"/>
  <c r="L23" i="31"/>
  <c r="J23" i="31"/>
  <c r="K23" i="31"/>
  <c r="L22" i="31"/>
  <c r="J22" i="31"/>
  <c r="F22" i="31"/>
  <c r="D22" i="31"/>
  <c r="F68" i="31"/>
  <c r="E68" i="31"/>
  <c r="F67" i="31"/>
  <c r="E67" i="31"/>
  <c r="F66" i="31"/>
  <c r="E66" i="31"/>
  <c r="F65" i="31"/>
  <c r="E65" i="31"/>
  <c r="F75" i="31"/>
  <c r="E75" i="31"/>
  <c r="F74" i="31"/>
  <c r="E74" i="31"/>
  <c r="F21" i="31"/>
  <c r="D21" i="31"/>
  <c r="F86" i="31"/>
  <c r="E86" i="31"/>
  <c r="F90" i="31"/>
  <c r="E90" i="31"/>
  <c r="F89" i="31"/>
  <c r="E89" i="31"/>
  <c r="F85" i="31"/>
  <c r="E85" i="31"/>
  <c r="F109" i="31"/>
  <c r="F61" i="31"/>
  <c r="E61" i="31"/>
  <c r="F19" i="31"/>
  <c r="D19" i="31" s="1"/>
  <c r="F60" i="31"/>
  <c r="E60" i="31"/>
  <c r="D62" i="31"/>
  <c r="D105" i="31"/>
  <c r="D110" i="31"/>
  <c r="D63" i="31"/>
  <c r="D80" i="31"/>
  <c r="D79" i="31" s="1"/>
  <c r="D78" i="31"/>
  <c r="D71" i="31"/>
  <c r="F101" i="31" l="1"/>
  <c r="F99" i="31"/>
  <c r="J20" i="31"/>
  <c r="F100" i="31"/>
  <c r="D24" i="31"/>
  <c r="H18" i="31"/>
  <c r="E64" i="31"/>
  <c r="F108" i="31"/>
  <c r="F107" i="31"/>
  <c r="F64" i="31"/>
  <c r="D28" i="31"/>
  <c r="H20" i="31"/>
  <c r="E101" i="31"/>
  <c r="E108" i="31"/>
  <c r="E107" i="31"/>
  <c r="E98" i="31"/>
  <c r="E109" i="31"/>
  <c r="F98" i="31"/>
  <c r="E99" i="31"/>
  <c r="E100" i="31"/>
  <c r="D100" i="31"/>
  <c r="E87" i="31"/>
  <c r="E84" i="31" s="1"/>
  <c r="E104" i="31"/>
  <c r="F87" i="31"/>
  <c r="F84" i="31" s="1"/>
  <c r="L21" i="31"/>
  <c r="F104" i="31"/>
  <c r="L20" i="31"/>
  <c r="F88" i="31"/>
  <c r="F73" i="31"/>
  <c r="E102" i="31"/>
  <c r="E88" i="31"/>
  <c r="K24" i="31"/>
  <c r="D65" i="31"/>
  <c r="D64" i="31"/>
  <c r="D61" i="31"/>
  <c r="J24" i="31"/>
  <c r="D66" i="31"/>
  <c r="D67" i="31"/>
  <c r="D68" i="31"/>
  <c r="D60" i="31"/>
  <c r="D75" i="31"/>
  <c r="D23" i="31"/>
  <c r="E73" i="31"/>
  <c r="D70" i="31"/>
  <c r="D72" i="31"/>
  <c r="D74" i="31"/>
  <c r="D73" i="31"/>
  <c r="D18" i="31"/>
  <c r="F18" i="31"/>
  <c r="L24" i="31"/>
  <c r="J29" i="31"/>
  <c r="H29" i="31"/>
  <c r="L29" i="31"/>
  <c r="H23" i="31"/>
  <c r="L17" i="31"/>
  <c r="I28" i="31"/>
  <c r="H28" i="31"/>
  <c r="I30" i="31"/>
  <c r="H30" i="31"/>
  <c r="I20" i="31"/>
  <c r="I24" i="31"/>
  <c r="H24" i="31"/>
  <c r="H22" i="31"/>
  <c r="I22" i="31"/>
  <c r="K22" i="31"/>
  <c r="L18" i="31"/>
  <c r="I23" i="31"/>
  <c r="H17" i="31"/>
  <c r="J17" i="31"/>
  <c r="J18" i="31"/>
  <c r="J21" i="31"/>
  <c r="H21" i="31"/>
  <c r="D86" i="31"/>
  <c r="D90" i="31"/>
  <c r="D85" i="31"/>
  <c r="D109" i="31"/>
  <c r="D108" i="31"/>
  <c r="D102" i="31"/>
  <c r="D101" i="31"/>
  <c r="D99" i="31"/>
  <c r="D98" i="31"/>
  <c r="E59" i="31" l="1"/>
  <c r="K16" i="31"/>
  <c r="K9" i="31" s="1"/>
  <c r="D97" i="31"/>
  <c r="D107" i="31"/>
  <c r="D59" i="31"/>
  <c r="D104" i="31"/>
  <c r="F97" i="31"/>
  <c r="F59" i="31"/>
  <c r="E97" i="31"/>
  <c r="L16" i="31"/>
  <c r="L9" i="31" s="1"/>
  <c r="D87" i="31"/>
  <c r="D84" i="31" s="1"/>
  <c r="D88" i="31"/>
  <c r="D89" i="31"/>
  <c r="H16" i="31"/>
  <c r="O18" i="31" s="1"/>
  <c r="I16" i="31"/>
  <c r="I9" i="31" s="1"/>
  <c r="J16" i="31"/>
  <c r="J9" i="31" s="1"/>
  <c r="O98" i="31" l="1"/>
  <c r="H9" i="31" l="1"/>
  <c r="O38" i="31"/>
</calcChain>
</file>

<file path=xl/sharedStrings.xml><?xml version="1.0" encoding="utf-8"?>
<sst xmlns="http://schemas.openxmlformats.org/spreadsheetml/2006/main" count="2639" uniqueCount="1030">
  <si>
    <t>ОМСУ</t>
  </si>
  <si>
    <t>Адрес объекта</t>
  </si>
  <si>
    <t>от______________№_____________</t>
  </si>
  <si>
    <t>Информационные стенды, ед.</t>
  </si>
  <si>
    <t>№ п/п</t>
  </si>
  <si>
    <t>Элементы сопряжения поверхностей, п.м.</t>
  </si>
  <si>
    <t>Ограждение, п.м.</t>
  </si>
  <si>
    <t>Детские площадки</t>
  </si>
  <si>
    <t xml:space="preserve">Титульный список </t>
  </si>
  <si>
    <t>Титульный список</t>
  </si>
  <si>
    <t>Озеленение</t>
  </si>
  <si>
    <t>ручная</t>
  </si>
  <si>
    <t>механизированная</t>
  </si>
  <si>
    <t>Пешеходные дорожки</t>
  </si>
  <si>
    <t>Урны, ед</t>
  </si>
  <si>
    <t>Площадки для выгула животных</t>
  </si>
  <si>
    <t>Внутридворовые проезды</t>
  </si>
  <si>
    <t>Газон, кв.м.</t>
  </si>
  <si>
    <t>Деревья, ед</t>
  </si>
  <si>
    <t>Кустарники, ед.</t>
  </si>
  <si>
    <t>металлическое</t>
  </si>
  <si>
    <t>прочее</t>
  </si>
  <si>
    <t>песчаное</t>
  </si>
  <si>
    <t>грунтовое</t>
  </si>
  <si>
    <t>гравийная крошка</t>
  </si>
  <si>
    <t>Длина, п.м.</t>
  </si>
  <si>
    <t>Ширина, п.м.</t>
  </si>
  <si>
    <t>однолетники</t>
  </si>
  <si>
    <t>Цветники, кв.м</t>
  </si>
  <si>
    <t>многолетники</t>
  </si>
  <si>
    <t>итого</t>
  </si>
  <si>
    <t xml:space="preserve">Всего уборочная площадь дворовых территорий, кв.м. </t>
  </si>
  <si>
    <t>Малые архитектурные формы</t>
  </si>
  <si>
    <t>Мягкое покрытие, кв.м</t>
  </si>
  <si>
    <t>Газон, кв.м</t>
  </si>
  <si>
    <t xml:space="preserve">Луговой </t>
  </si>
  <si>
    <t>1 класс</t>
  </si>
  <si>
    <t>3 класс</t>
  </si>
  <si>
    <t>2 класс</t>
  </si>
  <si>
    <t>Всего уборочная площадь территории , кв.м.</t>
  </si>
  <si>
    <t>Контейнерные площадки</t>
  </si>
  <si>
    <t>Специальное тренировочное оборудование для дрессировки собак</t>
  </si>
  <si>
    <t>Количество контейнерных площадок, ед.</t>
  </si>
  <si>
    <t>Количество детских площадок, ед.</t>
  </si>
  <si>
    <t>Однолетники</t>
  </si>
  <si>
    <t>Многолетники</t>
  </si>
  <si>
    <t>деревянное</t>
  </si>
  <si>
    <t xml:space="preserve"> Озеленение</t>
  </si>
  <si>
    <t>Уборочная площадь дорожек из дерева и имитации дерева (настил, декинг), кв.м.</t>
  </si>
  <si>
    <t>Спортивные площадки</t>
  </si>
  <si>
    <t>Скейтпарки</t>
  </si>
  <si>
    <t>ИТОГО</t>
  </si>
  <si>
    <t>Количество спортивных площадок, ед.</t>
  </si>
  <si>
    <t>На балансе муниципального бюджетного учреждения</t>
  </si>
  <si>
    <t>Муниципальный заказ</t>
  </si>
  <si>
    <r>
      <rPr>
        <b/>
        <sz val="14"/>
        <rFont val="Times New Roman"/>
        <family val="1"/>
      </rPr>
      <t>Пешеходные дорожки</t>
    </r>
  </si>
  <si>
    <t>Тротуары</t>
  </si>
  <si>
    <t>Уборочная площадь территории, кв.м.</t>
  </si>
  <si>
    <t>Урны</t>
  </si>
  <si>
    <t>№</t>
  </si>
  <si>
    <t>Наименование</t>
  </si>
  <si>
    <t>Коллективные автостоянки</t>
  </si>
  <si>
    <t>ПКиО</t>
  </si>
  <si>
    <t>Площадки для размещения автотранспорта, парковки</t>
  </si>
  <si>
    <t>Оборудование детских игровых площадок</t>
  </si>
  <si>
    <t>Оборудование спортивных площадок, ед.</t>
  </si>
  <si>
    <t>Количество парковочных мест, ед</t>
  </si>
  <si>
    <t>Иные средства размещения информации, включая навигацию, ед.</t>
  </si>
  <si>
    <t>Территорий общего пользования, ПКиО</t>
  </si>
  <si>
    <t>Муниципальный заказ/ 
на балансе муниципального бюджетного учреждения/ содержат иные лица</t>
  </si>
  <si>
    <t>Зона отдыха</t>
  </si>
  <si>
    <t>Тротуар</t>
  </si>
  <si>
    <t>Парк</t>
  </si>
  <si>
    <t>Внутриквартальная улица, проезды местного значения</t>
  </si>
  <si>
    <t>Пешеходная дорожка</t>
  </si>
  <si>
    <t>Водные устройства</t>
  </si>
  <si>
    <t>Фонтаны</t>
  </si>
  <si>
    <t>Количетво фонтанов, ед</t>
  </si>
  <si>
    <t>Площадь чаши, кв.м.</t>
  </si>
  <si>
    <t>Водные объекты, ед</t>
  </si>
  <si>
    <t>Средства размещения информации</t>
  </si>
  <si>
    <t>Сцены, эстрады (летние кинотеатры, зеленые театры)</t>
  </si>
  <si>
    <t>Количество парковочных мест, ед.</t>
  </si>
  <si>
    <t>Элементы мобильного озеленения, ед.</t>
  </si>
  <si>
    <t>Кол-во, ед.</t>
  </si>
  <si>
    <t>Амфитеатры, ед.</t>
  </si>
  <si>
    <t>Мобильные туалетные кабины, ед.</t>
  </si>
  <si>
    <t>Площадки для отдыха</t>
  </si>
  <si>
    <t>Количество площадок для отдыха, ед</t>
  </si>
  <si>
    <t>Оборудование детских игровых площадок, ед.</t>
  </si>
  <si>
    <t>Конструкции велопарковок, ед.</t>
  </si>
  <si>
    <r>
      <t xml:space="preserve">Тип объекта 
</t>
    </r>
    <r>
      <rPr>
        <b/>
        <sz val="14"/>
        <color rgb="FFFF0000"/>
        <rFont val="Times New Roman"/>
        <family val="1"/>
      </rPr>
      <t>(по списку)</t>
    </r>
  </si>
  <si>
    <t>Ед. изм.</t>
  </si>
  <si>
    <t>Уборочная площадь содержится:</t>
  </si>
  <si>
    <t>Доля уборочной площади (всего) от общей площади городского округа
(%)</t>
  </si>
  <si>
    <t>Площадь механизированной уборки</t>
  </si>
  <si>
    <t>Площадь ручной уборки</t>
  </si>
  <si>
    <t>Площадь, кв.м.</t>
  </si>
  <si>
    <t>Дворовых территорий</t>
  </si>
  <si>
    <t>Цветники</t>
  </si>
  <si>
    <t>кв.м.</t>
  </si>
  <si>
    <r>
      <t xml:space="preserve">Уборочная площадь 
</t>
    </r>
    <r>
      <rPr>
        <sz val="12"/>
        <color theme="1"/>
        <rFont val="Times New Roman"/>
        <family val="1"/>
      </rPr>
      <t>(всего)</t>
    </r>
  </si>
  <si>
    <r>
      <t>Объекты благоустройства сводного титульного списка объектов благоустройства, расположенных на территории Московской области</t>
    </r>
    <r>
      <rPr>
        <b/>
        <vertAlign val="superscript"/>
        <sz val="12"/>
        <color theme="1"/>
        <rFont val="Times New Roman"/>
        <family val="1"/>
      </rPr>
      <t>1</t>
    </r>
  </si>
  <si>
    <r>
      <t>Количество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 xml:space="preserve">3 </t>
    </r>
  </si>
  <si>
    <t>Примечание</t>
  </si>
  <si>
    <r>
      <t>Объекты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3</t>
    </r>
  </si>
  <si>
    <t>Ед.</t>
  </si>
  <si>
    <t>Количество объектов благоустройства
(всего)</t>
  </si>
  <si>
    <t>Объекты содержатся:</t>
  </si>
  <si>
    <t>2.</t>
  </si>
  <si>
    <t>2.1.</t>
  </si>
  <si>
    <t>Детские игровые площадки</t>
  </si>
  <si>
    <t>ед.</t>
  </si>
  <si>
    <t>кв. м</t>
  </si>
  <si>
    <t>2.2.</t>
  </si>
  <si>
    <t>2.3.</t>
  </si>
  <si>
    <t>Площадки отдыха</t>
  </si>
  <si>
    <t>2.4.</t>
  </si>
  <si>
    <t>2.5.</t>
  </si>
  <si>
    <t>пог. м</t>
  </si>
  <si>
    <t>2.7.1.</t>
  </si>
  <si>
    <t>2.7.2.</t>
  </si>
  <si>
    <t>2.7.3.</t>
  </si>
  <si>
    <t>2.8.</t>
  </si>
  <si>
    <t>2.9.</t>
  </si>
  <si>
    <t>2.10.</t>
  </si>
  <si>
    <r>
      <t xml:space="preserve">Иные </t>
    </r>
    <r>
      <rPr>
        <sz val="12"/>
        <color rgb="FF000000"/>
        <rFont val="Times New Roman"/>
        <family val="1"/>
      </rPr>
      <t>объекты благоустройства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в составе придомовых территорий многоквартирных домов</t>
    </r>
  </si>
  <si>
    <t>2.6.</t>
  </si>
  <si>
    <t>2.7.</t>
  </si>
  <si>
    <t>Внутридворовые проезды (полосы движения транспортных средств)</t>
  </si>
  <si>
    <t>Иные объекты благоустройства в составе придомовых территорий многоквартирных домов</t>
  </si>
  <si>
    <t>Форма 
сводного титульного списка объектов благоустройства, расположенных на территории Московской области</t>
  </si>
  <si>
    <t>Количество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</si>
  <si>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Уборочная площадь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</si>
  <si>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3.</t>
  </si>
  <si>
    <r>
      <rPr>
        <b/>
        <sz val="12"/>
        <color theme="1"/>
        <rFont val="Times New Roman"/>
        <family val="1"/>
      </rPr>
      <t>Территории общего пользования, ПКиО</t>
    </r>
    <r>
      <rPr>
        <sz val="12"/>
        <color theme="1"/>
        <rFont val="Times New Roman"/>
        <family val="1"/>
      </rPr>
      <t xml:space="preserve"> (всего), в т.ч.:</t>
    </r>
  </si>
  <si>
    <t>3.2.</t>
  </si>
  <si>
    <t>3.3.</t>
  </si>
  <si>
    <t>Площадки для дрессировки собак</t>
  </si>
  <si>
    <t>3.4.</t>
  </si>
  <si>
    <t>3.5.</t>
  </si>
  <si>
    <t>3.6.</t>
  </si>
  <si>
    <t>3.6.1.</t>
  </si>
  <si>
    <t>3.6.2.</t>
  </si>
  <si>
    <t>3.6.3.</t>
  </si>
  <si>
    <t>3.7.</t>
  </si>
  <si>
    <t>4.</t>
  </si>
  <si>
    <t xml:space="preserve">Внутриквартальные улицы, проезды местного значения (полосы движения транспортных средств) </t>
  </si>
  <si>
    <t>3.1.</t>
  </si>
  <si>
    <r>
      <t>Уборочная площадь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4</t>
    </r>
  </si>
  <si>
    <t>Форма 
сводного титульного списка элементов благоустройства, расположенных на территории муниципального образования Московской области</t>
  </si>
  <si>
    <t xml:space="preserve">Наименование </t>
  </si>
  <si>
    <t xml:space="preserve">Количество элементов благоустройства объектов благоустройства </t>
  </si>
  <si>
    <t>Элементы благоустройства содержатся:</t>
  </si>
  <si>
    <t>Иными лицами</t>
  </si>
  <si>
    <t>5.</t>
  </si>
  <si>
    <t>5.1.</t>
  </si>
  <si>
    <t>5.2.</t>
  </si>
  <si>
    <t>5.3.</t>
  </si>
  <si>
    <t>5.4.</t>
  </si>
  <si>
    <t>5.5.</t>
  </si>
  <si>
    <t>5.6.</t>
  </si>
  <si>
    <t>Урны (до 0,5 куб. м)</t>
  </si>
  <si>
    <t>5.7.</t>
  </si>
  <si>
    <t>Конструкции велопарковок</t>
  </si>
  <si>
    <t>Питьевые фонтанчики</t>
  </si>
  <si>
    <t>Информационные стенды</t>
  </si>
  <si>
    <t>Светодиодные светильники</t>
  </si>
  <si>
    <t>6.</t>
  </si>
  <si>
    <t>Мобильные туалетные кабины</t>
  </si>
  <si>
    <t>Амфитеатры</t>
  </si>
  <si>
    <t>7.</t>
  </si>
  <si>
    <t>7.1.</t>
  </si>
  <si>
    <t>Деревья</t>
  </si>
  <si>
    <t>7.2.</t>
  </si>
  <si>
    <t>Кустарники</t>
  </si>
  <si>
    <t>7.3.</t>
  </si>
  <si>
    <t>7.4.</t>
  </si>
  <si>
    <t>Цветники, в том числе:</t>
  </si>
  <si>
    <t>8.</t>
  </si>
  <si>
    <t>9.</t>
  </si>
  <si>
    <t>Элементы сопряжения поверхностей</t>
  </si>
  <si>
    <t xml:space="preserve">п. м </t>
  </si>
  <si>
    <t>10.</t>
  </si>
  <si>
    <t>Деревянное ограждение</t>
  </si>
  <si>
    <t>Прочие ограждения</t>
  </si>
  <si>
    <t>п. м</t>
  </si>
  <si>
    <t>11.</t>
  </si>
  <si>
    <t>11.1.</t>
  </si>
  <si>
    <t>Резиновое, синтетическое</t>
  </si>
  <si>
    <t>11.2.</t>
  </si>
  <si>
    <t>Песчаное</t>
  </si>
  <si>
    <t>11.3.</t>
  </si>
  <si>
    <t>Грунтовое</t>
  </si>
  <si>
    <t>Гравийная крошка</t>
  </si>
  <si>
    <t>Деревянное</t>
  </si>
  <si>
    <t>Луговой</t>
  </si>
  <si>
    <r>
      <t xml:space="preserve">Количество элементов благоустройства </t>
    </r>
    <r>
      <rPr>
        <sz val="12"/>
        <color theme="1"/>
        <rFont val="Times New Roman"/>
        <family val="1"/>
      </rPr>
      <t>(всего)</t>
    </r>
  </si>
  <si>
    <r>
      <t xml:space="preserve">Специализированные декоративные, технические, конструктивные устройства и оборудование </t>
    </r>
    <r>
      <rPr>
        <sz val="12"/>
        <color theme="1"/>
        <rFont val="Times New Roman"/>
        <family val="1"/>
      </rPr>
      <t>(всего), в т. ч.:</t>
    </r>
  </si>
  <si>
    <r>
      <t>Оборудование спортивных площадок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</si>
  <si>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r>
      <t>Водные 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</si>
  <si>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Средства размещения информации, включая навигацию (всего), в т. ч.:</t>
  </si>
  <si>
    <t>Светильники наружного освещения (всего), в т. ч.:</t>
  </si>
  <si>
    <r>
      <t>Водные объекты</t>
    </r>
    <r>
      <rPr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 xml:space="preserve"> </t>
    </r>
  </si>
  <si>
    <r>
      <t>Некапитальные строения, сооружения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 xml:space="preserve"> (всего), в т. ч.:</t>
    </r>
  </si>
  <si>
    <r>
      <t xml:space="preserve">Покрытия </t>
    </r>
    <r>
      <rPr>
        <sz val="12"/>
        <color theme="1"/>
        <rFont val="Times New Roman"/>
        <family val="1"/>
      </rPr>
      <t>(всего), в т. ч.:</t>
    </r>
  </si>
  <si>
    <r>
      <t>Газон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</si>
  <si>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5.8.</t>
  </si>
  <si>
    <t>8.1.</t>
  </si>
  <si>
    <t>8.2.</t>
  </si>
  <si>
    <t>8.3.</t>
  </si>
  <si>
    <t>Иные устройства и оборудования, ед.</t>
  </si>
  <si>
    <t>Металлическое ограждение</t>
  </si>
  <si>
    <t>12.</t>
  </si>
  <si>
    <t>12.1.</t>
  </si>
  <si>
    <t>12.2.</t>
  </si>
  <si>
    <t>12.3.</t>
  </si>
  <si>
    <t>12.4.</t>
  </si>
  <si>
    <t>12.5.</t>
  </si>
  <si>
    <t>12.6.</t>
  </si>
  <si>
    <t>резиновое, синтетическое</t>
  </si>
  <si>
    <t>Площдадь, кв.м.</t>
  </si>
  <si>
    <r>
      <rPr>
        <sz val="14"/>
        <rFont val="Times New Roman"/>
        <family val="1"/>
      </rPr>
      <t>длина, п.м.</t>
    </r>
  </si>
  <si>
    <r>
      <rPr>
        <sz val="14"/>
        <rFont val="Times New Roman"/>
        <family val="1"/>
      </rPr>
      <t>ширина, п.м.</t>
    </r>
  </si>
  <si>
    <r>
      <rPr>
        <sz val="14"/>
        <rFont val="Times New Roman"/>
        <family val="1"/>
      </rPr>
      <t>песчаное</t>
    </r>
  </si>
  <si>
    <r>
      <rPr>
        <sz val="14"/>
        <rFont val="Times New Roman"/>
        <family val="1"/>
      </rPr>
      <t>грунтовое</t>
    </r>
  </si>
  <si>
    <r>
      <rPr>
        <sz val="14"/>
        <rFont val="Times New Roman"/>
        <family val="1"/>
      </rPr>
      <t>гравийная крошка</t>
    </r>
  </si>
  <si>
    <t>Иной</t>
  </si>
  <si>
    <t>ед. мест</t>
  </si>
  <si>
    <t>Сад</t>
  </si>
  <si>
    <t>Бульвар</t>
  </si>
  <si>
    <t>Сквер</t>
  </si>
  <si>
    <t>Площадь</t>
  </si>
  <si>
    <t>Специальное тренировочное оборудование для дрессировки собак, ед.</t>
  </si>
  <si>
    <t>Всего</t>
  </si>
  <si>
    <t>Площадки содержатся</t>
  </si>
  <si>
    <t>из которых содержится:</t>
  </si>
  <si>
    <t>из которых содержится</t>
  </si>
  <si>
    <t>Номер ID объекта</t>
  </si>
  <si>
    <t>Кол-во площадок, ед.</t>
  </si>
  <si>
    <t>Площадка для размещения автотранспорта, парковка</t>
  </si>
  <si>
    <t>На содержание иных лиц</t>
  </si>
  <si>
    <t>Площадка для выгула животных</t>
  </si>
  <si>
    <t>Площадка для дрессировки собак</t>
  </si>
  <si>
    <t>Плитка</t>
  </si>
  <si>
    <t>12.7.</t>
  </si>
  <si>
    <t>12.8.</t>
  </si>
  <si>
    <t>Уборочная площадь твердого покрытия кв.м.</t>
  </si>
  <si>
    <t>Уборочная площадь мягкого покрытия кв.м</t>
  </si>
  <si>
    <t>Уборочная площадь покрытия из плитки, кв.м.</t>
  </si>
  <si>
    <t>Площади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</si>
  <si>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плитки</t>
    </r>
    <r>
      <rPr>
        <sz val="14"/>
        <color indexed="8"/>
        <rFont val="Times New Roman"/>
        <family val="1"/>
      </rPr>
      <t>, кв.м.</t>
    </r>
  </si>
  <si>
    <t>Уборочная площадь твердого покрытия, кв.м.</t>
  </si>
  <si>
    <t>5.8.1.</t>
  </si>
  <si>
    <t>Количество городской мебели</t>
  </si>
  <si>
    <t>Уборочная площадь покрытия, кв.м.</t>
  </si>
  <si>
    <t>Иных объектов благоустройства</t>
  </si>
  <si>
    <r>
      <t xml:space="preserve">Тип объекта 
</t>
    </r>
    <r>
      <rPr>
        <b/>
        <sz val="14"/>
        <color rgb="FFFF0000"/>
        <rFont val="Times New Roman"/>
        <family val="1"/>
      </rPr>
      <t>(свой вариант)</t>
    </r>
  </si>
  <si>
    <t>Питьевые фонтанчики, ед</t>
  </si>
  <si>
    <t>12.9.</t>
  </si>
  <si>
    <t>Ограждение (всего), в т. ч.:</t>
  </si>
  <si>
    <r>
      <t xml:space="preserve">ID объекта
</t>
    </r>
    <r>
      <rPr>
        <b/>
        <sz val="14"/>
        <color rgb="FFFF0000"/>
        <rFont val="Times New Roman"/>
        <family val="1"/>
      </rPr>
      <t>(при наличии)</t>
    </r>
  </si>
  <si>
    <t>Асфальтобетон</t>
  </si>
  <si>
    <t>Уборочная площадь покрытия из асфальтобетона, кв.м.</t>
  </si>
  <si>
    <t>Асфальтобетонное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</si>
  <si>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асфальтобетона</t>
    </r>
    <r>
      <rPr>
        <sz val="14"/>
        <color indexed="8"/>
        <rFont val="Times New Roman"/>
        <family val="1"/>
      </rPr>
      <t>, кв.м.</t>
    </r>
  </si>
  <si>
    <t>Количество 
городской мебели, ед.</t>
  </si>
  <si>
    <t>5.7.1.</t>
  </si>
  <si>
    <t>5.7.2.</t>
  </si>
  <si>
    <t>Аллея</t>
  </si>
  <si>
    <t>Набережная</t>
  </si>
  <si>
    <t>Пляж</t>
  </si>
  <si>
    <t>Пешеходная улица</t>
  </si>
  <si>
    <t>Пешеходная зона</t>
  </si>
  <si>
    <t>Береговые полосы водных объектов</t>
  </si>
  <si>
    <t>Проезды общественных территорий</t>
  </si>
  <si>
    <t>Уборочная площадь мягкого покрытия, кв.м.</t>
  </si>
  <si>
    <t>Уборочная площадь твердого территории, кв.м.</t>
  </si>
  <si>
    <t xml:space="preserve">Искусственно-травяное покрытие, кв.м.
</t>
  </si>
  <si>
    <t>Щебень</t>
  </si>
  <si>
    <t>Иное</t>
  </si>
  <si>
    <r>
      <t xml:space="preserve">Элементы озеленения </t>
    </r>
    <r>
      <rPr>
        <sz val="12"/>
        <color theme="1"/>
        <rFont val="Times New Roman"/>
        <family val="1"/>
      </rPr>
      <t>(всего),  в т. ч.:</t>
    </r>
  </si>
  <si>
    <t>Некапитальные строения, сооружения</t>
  </si>
  <si>
    <t>Нестационарные торговые объекты</t>
  </si>
  <si>
    <t>Сцены, эстрады (летние кинотеатры, зеленые театры) , ед.</t>
  </si>
  <si>
    <t>Нестационарные торговые объекты, ед.</t>
  </si>
  <si>
    <t>Количество спортивных площадок, ед:</t>
  </si>
  <si>
    <t>Скейтпарков</t>
  </si>
  <si>
    <t>щебень</t>
  </si>
  <si>
    <t>иное</t>
  </si>
  <si>
    <t>Асфальтобетон, асфальт</t>
  </si>
  <si>
    <t>Устройства для оформленя озеленения, ед</t>
  </si>
  <si>
    <t>Элементы для отдыха и защиты от осадков, ед</t>
  </si>
  <si>
    <t>Городская мебель, ед</t>
  </si>
  <si>
    <t>Элементы монументально-декоративного оформления</t>
  </si>
  <si>
    <t>Иные объекты благоустройства</t>
  </si>
  <si>
    <t>Элементы монументально-декоративного оформления, ед</t>
  </si>
  <si>
    <t>Устройства для оформления озеленения</t>
  </si>
  <si>
    <t>ОМСУ, МБУ, МКУ</t>
  </si>
  <si>
    <t>Искусственный газон</t>
  </si>
  <si>
    <t>Уборочная площадь искусственного газона, кв.м.</t>
  </si>
  <si>
    <t>Уборочная площадь деревянного покрытия, кв.м.</t>
  </si>
  <si>
    <t>Иные объекты благоустройства общественной территории, ПКиО</t>
  </si>
  <si>
    <t>12.10.</t>
  </si>
  <si>
    <t>12.11.</t>
  </si>
  <si>
    <t>Иное покрытие</t>
  </si>
  <si>
    <t>2.2.1.</t>
  </si>
  <si>
    <t>ед</t>
  </si>
  <si>
    <t>Озелененные территории многоквартирных довом</t>
  </si>
  <si>
    <t>Элементы для отдыха и защиты от осадков</t>
  </si>
  <si>
    <t>5.5.1.</t>
  </si>
  <si>
    <t>5.5.2.</t>
  </si>
  <si>
    <t>5.5.3.</t>
  </si>
  <si>
    <t>5.5.4.</t>
  </si>
  <si>
    <t>5.5.5.</t>
  </si>
  <si>
    <t>5.6.1.</t>
  </si>
  <si>
    <t>5.6.2.</t>
  </si>
  <si>
    <t>8.3.1.</t>
  </si>
  <si>
    <t>8.3.2.</t>
  </si>
  <si>
    <t>Иные устройства и оборудования</t>
  </si>
  <si>
    <t>Тротуарная плитка</t>
  </si>
  <si>
    <t>Искусственный газон, кв.м.</t>
  </si>
  <si>
    <t>Иные средства</t>
  </si>
  <si>
    <t>Уборочна площадь деревянного покрытия, кв.м.</t>
  </si>
  <si>
    <t>Иные средства, ед.</t>
  </si>
  <si>
    <t>12.10.1.</t>
  </si>
  <si>
    <t>12.10.2.</t>
  </si>
  <si>
    <t>Проезды общественных территорий, ПКиО</t>
  </si>
  <si>
    <t>Иными лицами, обеспечивающими содержание придомовых территорий многоквартирных домов, объектов, прилегающих территорий</t>
  </si>
  <si>
    <r>
      <t xml:space="preserve">Уборочная площадь
</t>
    </r>
    <r>
      <rPr>
        <sz val="12"/>
        <color theme="1"/>
        <rFont val="Times New Roman"/>
        <family val="1"/>
      </rPr>
      <t>(всего)</t>
    </r>
  </si>
  <si>
    <r>
      <t xml:space="preserve">Объекты благоустройства в составе придомовых территорий многоквартирных домов </t>
    </r>
    <r>
      <rPr>
        <sz val="12"/>
        <color theme="1"/>
        <rFont val="Times New Roman"/>
        <family val="1"/>
      </rPr>
      <t>(всего), в том числе:</t>
    </r>
  </si>
  <si>
    <t>Тротуары, в т. ч.:</t>
  </si>
  <si>
    <t>Общественные территории, ПКиО (всего)</t>
  </si>
  <si>
    <t>Иные объекты благоустройства, расположенные на земельных участках и землях,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</si>
  <si>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Малые архитектурные формы (всего), в т.ч.:</t>
  </si>
  <si>
    <t>п/п</t>
  </si>
  <si>
    <t>Условные обозначения</t>
  </si>
  <si>
    <t>Пояснения</t>
  </si>
  <si>
    <t>1.</t>
  </si>
  <si>
    <r>
      <t xml:space="preserve">ОМСУ, </t>
    </r>
    <r>
      <rPr>
        <b/>
        <sz val="12"/>
        <color rgb="FF000000"/>
        <rFont val="Times New Roman"/>
        <family val="1"/>
      </rPr>
      <t>МБУ, МКУ</t>
    </r>
  </si>
  <si>
    <r>
      <t>Орган</t>
    </r>
    <r>
      <rPr>
        <sz val="12"/>
        <color theme="1"/>
        <rFont val="Times New Roman"/>
        <family val="1"/>
      </rPr>
      <t>ы</t>
    </r>
    <r>
      <rPr>
        <sz val="11"/>
        <color theme="1"/>
        <rFont val="Times New Roman"/>
        <family val="1"/>
      </rPr>
      <t xml:space="preserve"> местного самоуправления (по муниципальным контрактам на работы по содержанию), муниципальны</t>
    </r>
    <r>
      <rPr>
        <sz val="12"/>
        <color theme="1"/>
        <rFont val="Times New Roman"/>
        <family val="1"/>
      </rPr>
      <t xml:space="preserve">е </t>
    </r>
    <r>
      <rPr>
        <sz val="11"/>
        <color theme="1"/>
        <rFont val="Times New Roman"/>
        <family val="1"/>
      </rPr>
      <t>учреждения, казенны</t>
    </r>
    <r>
      <rPr>
        <sz val="12"/>
        <color theme="1"/>
        <rFont val="Times New Roman"/>
        <family val="1"/>
      </rPr>
      <t xml:space="preserve">е </t>
    </r>
    <r>
      <rPr>
        <sz val="11"/>
        <color theme="1"/>
        <rFont val="Times New Roman"/>
        <family val="1"/>
      </rPr>
      <t>предприятия.</t>
    </r>
  </si>
  <si>
    <t>Иные лица</t>
  </si>
  <si>
    <t>Иные лица, обеспечивающие содержание придомовых территорий МКД, территорий общего пользования: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</si>
  <si>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эксплуатирующие организации</t>
    </r>
    <r>
      <rPr>
        <vertAlign val="superscript"/>
        <sz val="11"/>
        <color theme="1"/>
        <rFont val="Times New Roman"/>
        <family val="1"/>
      </rPr>
      <t>6</t>
    </r>
    <r>
      <rPr>
        <sz val="11"/>
        <color theme="1"/>
        <rFont val="Times New Roman"/>
        <family val="1"/>
      </rPr>
      <t>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</si>
  <si>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лица, разместившие объекты</t>
    </r>
    <r>
      <rPr>
        <sz val="11"/>
        <color rgb="FF000000"/>
        <rFont val="Times New Roman"/>
        <family val="1"/>
      </rPr>
      <t xml:space="preserve"> без предоставления земельных участков и установления сервитутов в соответствии с постановлением Правительства Российской Федерации от 03.12.2014 № 1300 «Об утверждении перечня видов объектов, размещение которых может осуществляться на землях или земельных участках, находящихся в государственной или муниципальной собственности, без предоставления земельных участков и установления сервитутов», постановлением Правительства Московской области от 08.04.2015 № 229/13 «Об утверждении Порядка и условий размещения на территории Московской области объектов, которые могут быть размещены на землях или земельных участках, находящихся в государственной, муниципальной собственности или государственная собственность на которые не разграничена, без предоставления земельных участков и установления сервитутов, публичного сервитута», обеспечивающие их содержание;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</si>
  <si>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лица, обеспечивающие содержание прилегающих территорий - территорий общего пользования,</t>
    </r>
    <r>
      <rPr>
        <sz val="11"/>
        <color rgb="FF000000"/>
        <rFont val="Times New Roman"/>
        <family val="1"/>
      </rPr>
      <t xml:space="preserve"> прилегающих к зданиям, строениям, сооружениям, земельным участкам, границы которых которой определены в соответствии с порядком, установленным законом Московской области от 30.12.2014 № 191/2014-ОЗ «О регулировании дополнительных вопросов в сфере благоустройства в Московской области».</t>
    </r>
  </si>
  <si>
    <t>Уборочная площадь</t>
  </si>
  <si>
    <t>Площадь объекта благоустройства, в отношении которого осуществляется деятельность по обеспечению чистоты, поддержанию в надлежащем техническом, физическом, санитарном и эстетическом состоянии в соответствии с законом Московской области от 30.12.2014 № 191/2014-ОЗ «О регулировании дополнительных вопросов в сфере благоустройства в Московской области».</t>
  </si>
  <si>
    <r>
      <t>П</t>
    </r>
    <r>
      <rPr>
        <sz val="11"/>
        <color theme="1"/>
        <rFont val="Times New Roman"/>
        <family val="1"/>
      </rPr>
      <t xml:space="preserve">ри определении уборочной площади объектов благоустройства для заполнения форм титульных списков не включаются: 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</si>
  <si>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площади застройки объектов капитального строительства;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</si>
  <si>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акватории водных объектов, в отношении которых не осуществляются водохозяйственные мероприятия в соответствии с Водным кодексом Российской Федерации органами местного самоуправления, иными лицами 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.</t>
    </r>
  </si>
  <si>
    <t>Объекты благоустройства сводного титульного списка объектов благоустройства, расположенных на территории Московской области</t>
  </si>
  <si>
    <t xml:space="preserve">Для заполнения формы титульного списка указывается сумма объектов благоустройства в соответствии с пунктами 2 - 4 сводного титульного списка объектов благоустройства. </t>
  </si>
  <si>
    <t>Придомовые территории МКД</t>
  </si>
  <si>
    <r>
      <t>Т</t>
    </r>
    <r>
      <rPr>
        <sz val="11"/>
        <color theme="1"/>
        <rFont val="Times New Roman"/>
        <family val="1"/>
      </rPr>
      <t>ерритори</t>
    </r>
    <r>
      <rPr>
        <sz val="12"/>
        <color theme="1"/>
        <rFont val="Times New Roman"/>
        <family val="1"/>
      </rPr>
      <t>и</t>
    </r>
    <r>
      <rPr>
        <sz val="11"/>
        <color theme="1"/>
        <rFont val="Times New Roman"/>
        <family val="1"/>
      </rPr>
      <t xml:space="preserve">, </t>
    </r>
    <r>
      <rPr>
        <sz val="11"/>
        <color rgb="FF000000"/>
        <rFont val="Times New Roman"/>
        <family val="1"/>
      </rPr>
      <t xml:space="preserve">на которых расположены многоквартирные жилые дома с благоустройством, предназначенным для многоквартирных жилых домов в соответствии с </t>
    </r>
    <r>
      <rPr>
        <sz val="11"/>
        <color theme="1"/>
        <rFont val="Times New Roman"/>
        <family val="1"/>
      </rPr>
      <t>СП 372.1325800.2018 «Здания жилые многоквартирные. Правила эксплуатации», в том числе письмом Минрегиона России от 14.12.2010 N 42053-ИБ/14 «Об утверждении Предложений по благоустройству придомовой территории в части детской спортивно-игровой инфраструктуры»</t>
    </r>
    <r>
      <rPr>
        <sz val="12"/>
        <color theme="1"/>
        <rFont val="Times New Roman"/>
        <family val="1"/>
      </rPr>
      <t xml:space="preserve">, </t>
    </r>
    <r>
      <rPr>
        <sz val="11"/>
        <color rgb="FF000000"/>
        <rFont val="Times New Roman"/>
        <family val="1"/>
      </rPr>
      <t>ГОСТ Р 51929-2014 «Услуги жилищно-коммунального хозяйства и управления многоквартирными домами. Термины и определения».</t>
    </r>
  </si>
  <si>
    <t>ЭО</t>
  </si>
  <si>
    <r>
      <t>Э</t>
    </r>
    <r>
      <rPr>
        <sz val="11"/>
        <color theme="1"/>
        <rFont val="Times New Roman"/>
        <family val="1"/>
      </rPr>
      <t>ксплуатирующая организация - специализированная организация, ответственная за состояние, содержание и эксплуатацию здания, строения, сооружения и (или) оказывающая услуги, связанные с управлением многоквартирным домом</t>
    </r>
    <r>
      <rPr>
        <sz val="12"/>
        <color rgb="FF000000"/>
        <rFont val="Times New Roman"/>
        <family val="1"/>
      </rPr>
      <t xml:space="preserve"> в соответствии с законом </t>
    </r>
    <r>
      <rPr>
        <sz val="11"/>
        <color rgb="FF000000"/>
        <rFont val="Times New Roman"/>
        <family val="1"/>
      </rPr>
      <t>Московской области от 30.12.2014 № 191/2014-ОЗ «О регулировании дополнительных вопросов в сфере благоустройства в Московской области».</t>
    </r>
    <r>
      <rPr>
        <sz val="12"/>
        <color theme="1"/>
        <rFont val="Times New Roman"/>
        <family val="1"/>
      </rPr>
      <t xml:space="preserve"> </t>
    </r>
  </si>
  <si>
    <t>Детская игровая площадка</t>
  </si>
  <si>
    <r>
      <t>С</t>
    </r>
    <r>
      <rPr>
        <sz val="11"/>
        <color theme="1"/>
        <rFont val="Times New Roman"/>
        <family val="1"/>
      </rPr>
      <t xml:space="preserve">пециально оборудованная территория, предназначенная для игры детей, включающая в себя соответствующие оборудование и покрытие, </t>
    </r>
    <r>
      <rPr>
        <sz val="11"/>
        <color rgb="FF2D2D2D"/>
        <rFont val="Times New Roman"/>
        <family val="1"/>
      </rPr>
      <t>требования к безопасности которых и связанными с ними процессам проектирования, производства, монтажа, эксплуатации, хранения, перевозки и утилизации установлены ТР ЕАЭС 042/2017 «Технический регламент Евразийского экономического союза «О безопасности оборудования для детских игровых площадок»</t>
    </r>
    <r>
      <rPr>
        <sz val="12"/>
        <color rgb="FF2D2D2D"/>
        <rFont val="Times New Roman"/>
        <family val="1"/>
      </rPr>
      <t>.</t>
    </r>
  </si>
  <si>
    <r>
      <t>С</t>
    </r>
    <r>
      <rPr>
        <sz val="11"/>
        <color theme="1"/>
        <rFont val="Times New Roman"/>
        <family val="1"/>
      </rPr>
      <t xml:space="preserve">пециально оборудованные территории, предназначенные для </t>
    </r>
    <r>
      <rPr>
        <sz val="11"/>
        <color rgb="FF333333"/>
        <rFont val="Times New Roman"/>
        <family val="1"/>
      </rPr>
      <t>физкультурно-оздоровительных, спортивных мероприятий, в т. ч.:</t>
    </r>
    <r>
      <rPr>
        <sz val="12"/>
        <color rgb="FF333333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игровые площадки (волейбол, баскетбол, бадминтон, хоккей, теннис и иные подобные площадки для спортивных игр), игровые поля (футбол, гольф, хоккей на траве и иные подобные поля для игр), хоккейные коробки, места для легкой атлетики, площадки для физкультурных и оздоровительных занятий (включая тренажерные площадки и площадки воркаута, скейтпарки, веревочные парки, роллердромы, скалодромы)</t>
    </r>
    <r>
      <rPr>
        <sz val="12"/>
        <color theme="1"/>
        <rFont val="Times New Roman"/>
        <family val="1"/>
      </rPr>
      <t>.</t>
    </r>
  </si>
  <si>
    <r>
      <t>Площадки, предназначенные для тихого отдыха и настольных игр взрослого населения</t>
    </r>
    <r>
      <rPr>
        <sz val="12"/>
        <color rgb="FF000000"/>
        <rFont val="Times New Roman"/>
        <family val="1"/>
      </rPr>
      <t xml:space="preserve"> в соответствии с законом </t>
    </r>
    <r>
      <rPr>
        <sz val="11"/>
        <color rgb="FF000000"/>
        <rFont val="Times New Roman"/>
        <family val="1"/>
      </rPr>
      <t>Московской области от 30.12.2014 № 191/2014-ОЗ «О регулировании дополнительных вопросов в сфере благоустройства в Московской области»</t>
    </r>
    <r>
      <rPr>
        <sz val="11"/>
        <color theme="1"/>
        <rFont val="Times New Roman"/>
        <family val="1"/>
      </rPr>
      <t>, в том числе пикниковые площадки.</t>
    </r>
  </si>
  <si>
    <t>Контейнерная площадка</t>
  </si>
  <si>
    <t>Место (площадка) накопления твердых коммунальных отходов, обустроенное в соответствии с требованиями законодательства Российской Федерации в области охраны окружающей среды и законодательства Российской Федерации в области обеспечения санитарно-эпидемиологического благополучия населения и предназначенное для размещения контейнеров и бункеров в соответствии с постановлением Правительства Российской Федерации от 12.11.2016 № 1156 «Об обращении с твердыми коммунальными отходами и внесении изменения в постановление Правительства Российской Федерации от 25.08.2008 № 641».</t>
  </si>
  <si>
    <r>
      <t>О</t>
    </r>
    <r>
      <rPr>
        <sz val="11"/>
        <color rgb="FF2D2D2D"/>
        <rFont val="Times New Roman"/>
        <family val="1"/>
      </rPr>
      <t xml:space="preserve">бъекты благоустройства многоквартирного дома в соответствии с постановлением Правительства Российской Федерации от 13.08.2006 № 491 </t>
    </r>
    <r>
      <rPr>
        <sz val="11"/>
        <color rgb="FF000000"/>
        <rFont val="Times New Roman"/>
        <family val="1"/>
      </rPr>
      <t>«</t>
    </r>
    <r>
      <rPr>
        <sz val="11"/>
        <color theme="1"/>
        <rFont val="Times New Roman"/>
        <family val="1"/>
      </rPr>
      <t>Об утверждении Правил содержания общего имущества в многоквартирном доме и Правил изменения размера платы за содержание жилого помещения в случае оказания услуг и выполнения работ по управлению, содержанию и ремонту общего имущества в многоквартирном доме ненадлежащего качества и (или) с перерывами, превышающими установленную продолжительность»</t>
    </r>
    <r>
      <rPr>
        <sz val="12"/>
        <color theme="1"/>
        <rFont val="Times New Roman"/>
        <family val="1"/>
      </rPr>
      <t>.</t>
    </r>
  </si>
  <si>
    <r>
      <t>В форме титульного списка указывается количество мест, предназначенных для организованной стоянки транспортных средств на придомовых территориях МКД</t>
    </r>
    <r>
      <rPr>
        <vertAlign val="superscript"/>
        <sz val="11"/>
        <color rgb="FF000000"/>
        <rFont val="Times New Roman"/>
        <family val="1"/>
      </rPr>
      <t>5</t>
    </r>
    <r>
      <rPr>
        <sz val="11"/>
        <color rgb="FF000000"/>
        <rFont val="Times New Roman"/>
        <family val="1"/>
      </rPr>
      <t>.</t>
    </r>
  </si>
  <si>
    <r>
      <t xml:space="preserve">Учитываются полосы движения транспортных средств (проезжая часть) проездов, </t>
    </r>
    <r>
      <rPr>
        <sz val="11"/>
        <color rgb="FF2D2D2D"/>
        <rFont val="Times New Roman"/>
        <family val="1"/>
      </rPr>
      <t xml:space="preserve">предназначенные для движения транспортных средств </t>
    </r>
    <r>
      <rPr>
        <sz val="11"/>
        <color theme="1"/>
        <rFont val="Times New Roman"/>
        <family val="1"/>
      </rPr>
      <t>на придомовых территориях многоквартирных домов, до мест примыкания к внутриквартальным улицам и проездам, выездам на территории жилых районов (микрорайонов).</t>
    </r>
  </si>
  <si>
    <r>
      <t>П</t>
    </r>
    <r>
      <rPr>
        <sz val="11"/>
        <color theme="1"/>
        <rFont val="Times New Roman"/>
        <family val="1"/>
      </rPr>
      <t xml:space="preserve">ри определении уборочной площади внутридворовых проездов: 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</si>
  <si>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учитываются разворотные площадки;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</si>
  <si>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не учитываются </t>
    </r>
    <r>
      <rPr>
        <sz val="11"/>
        <color rgb="FF2D2D2D"/>
        <rFont val="Times New Roman"/>
        <family val="1"/>
      </rPr>
      <t>места, предназначенные для</t>
    </r>
    <r>
      <rPr>
        <sz val="11"/>
        <color rgb="FF000000"/>
        <rFont val="Times New Roman"/>
        <family val="1"/>
      </rPr>
      <t xml:space="preserve"> организованной стоянки транспортных средств, являющиеся в том числе частью проезда и (или) примыкающее к проезжей части.</t>
    </r>
  </si>
  <si>
    <t>13.</t>
  </si>
  <si>
    <r>
      <t xml:space="preserve">Пешеходные пути, располагаемые с одной или двух сторон от полосы движения транспортных средств (проезжей части) проездов. </t>
    </r>
    <r>
      <rPr>
        <sz val="11"/>
        <color rgb="FF000000"/>
        <rFont val="Times New Roman"/>
        <family val="1"/>
      </rPr>
      <t>Классы тротуаров определяются в зависимости от средней интенсивности пешеходного движения: I класс - до 50 чел./час, II класс - 50 -100 чел./час, III класс - более 100 чел./час.</t>
    </r>
  </si>
  <si>
    <t>При определении ширины тротуаров (учитываются при подсчете иных объектов благоустройства: для придомовых территорий в п. 16, для территорий общего пользования в п. 25) не учитываются: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</si>
  <si>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территории, на которых размещены некапитальные строения, сооружения, в т. ч.: нестационарные торговые объекты, городская мебель 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</si>
  <si>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>площадки для посетителей - свободные от транспорта территории перед входами в здания.</t>
    </r>
  </si>
  <si>
    <t>14.</t>
  </si>
  <si>
    <r>
      <t xml:space="preserve">Благоустроенные </t>
    </r>
    <r>
      <rPr>
        <sz val="11"/>
        <color theme="1"/>
        <rFont val="Times New Roman"/>
        <family val="1"/>
      </rPr>
      <t>пешеходные пути, не относимые к тротуарам: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</si>
  <si>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пешеходные дорожки;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</si>
  <si>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велопешеходная дорожки, предназначенные для</t>
    </r>
    <r>
      <rPr>
        <sz val="11"/>
        <color rgb="FF2D2D2D"/>
        <rFont val="Arial"/>
        <family val="2"/>
      </rPr>
      <t xml:space="preserve"> </t>
    </r>
    <r>
      <rPr>
        <sz val="11"/>
        <color rgb="FF000000"/>
        <rFont val="Times New Roman"/>
        <family val="1"/>
      </rPr>
      <t xml:space="preserve">совместного с пешеходами движения велосипедистов (специализированные велосипедные дорожки </t>
    </r>
    <r>
      <rPr>
        <sz val="11"/>
        <color theme="1"/>
        <rFont val="Times New Roman"/>
        <family val="1"/>
      </rPr>
      <t>(учитываются при подсчете иных объектов благоустройства: для придомовых территорий в п. 16, для территорий общего пользования в п. 25).</t>
    </r>
  </si>
  <si>
    <t xml:space="preserve">При определении количества и уборочной площади дорожек: 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</si>
  <si>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учитываются пешеходные пути, специально благоустроенные для движения пешеходов;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</si>
  <si>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не учитываются пути движения, являющиеся результатом самовольной деятельности граждан по </t>
    </r>
    <r>
      <rPr>
        <sz val="11"/>
        <color rgb="FF000000"/>
        <rFont val="Times New Roman"/>
        <family val="1"/>
      </rPr>
      <t>повреждению или уничтожению зеленых насаждений, использованию объектов благоустройства, не предназначенных для движения пешеходов, а также</t>
    </r>
    <r>
      <rPr>
        <sz val="11"/>
        <color rgb="FF2D2D2D"/>
        <rFont val="Arial"/>
        <family val="2"/>
      </rPr>
      <t xml:space="preserve"> </t>
    </r>
    <r>
      <rPr>
        <sz val="11"/>
        <color rgb="FF000000"/>
        <rFont val="Times New Roman"/>
        <family val="1"/>
      </rPr>
      <t>площадки для посетителей - свободные от транспорта территории перед входами в здания;</t>
    </r>
    <r>
      <rPr>
        <sz val="11"/>
        <color theme="1"/>
        <rFont val="Times New Roman"/>
        <family val="1"/>
      </rPr>
      <t xml:space="preserve"> территории, на которых размещены некапитальные строения, сооружения, в т. ч.: нестационарные торговые объекты, городская мебель.</t>
    </r>
  </si>
  <si>
    <t>15.</t>
  </si>
  <si>
    <t>Озелененные территории МКД</t>
  </si>
  <si>
    <t>Территории с газонным покрытием и (или) кустарником, и (или) деревьями, и (или) цветниками, не являющиеся частями площадок, указанных в пп. 7 – 11.</t>
  </si>
  <si>
    <t>При подсчете не учитываются места размещения мобильного и вертикального озеленения.</t>
  </si>
  <si>
    <t>16.</t>
  </si>
  <si>
    <r>
      <t xml:space="preserve">Иные </t>
    </r>
    <r>
      <rPr>
        <b/>
        <sz val="12"/>
        <color rgb="FF000000"/>
        <rFont val="Times New Roman"/>
        <family val="1"/>
      </rPr>
      <t xml:space="preserve">объекты благоустройства </t>
    </r>
    <r>
      <rPr>
        <b/>
        <sz val="12"/>
        <color theme="1"/>
        <rFont val="Times New Roman"/>
        <family val="1"/>
      </rPr>
      <t>МКД</t>
    </r>
  </si>
  <si>
    <t>Территории, не учтенные при подсчете объектов благоустройства, указанных в пп. 7 – 15, в т. ч.: отмостка, площадки при входах в здания, площадки для сушки белья, велосипедные дорожки, иные подобные объекты благоустройства.</t>
  </si>
  <si>
    <t>17.</t>
  </si>
  <si>
    <t>Территории общего пользования</t>
  </si>
  <si>
    <t>Территории, которыми беспрепятственно пользуется неограниченный круг лиц в соответствии с Градостроительным кодексом Российской Федерации.</t>
  </si>
  <si>
    <r>
      <t xml:space="preserve">При подсчете учитываются территории общего пользования </t>
    </r>
    <r>
      <rPr>
        <sz val="11"/>
        <color rgb="FF000000"/>
        <rFont val="Times New Roman"/>
        <family val="1"/>
      </rPr>
      <t>на землях или земельных участках, находящихся в государственной или муниципальной собственности, за исключением улиц и дорог федерального и регионального значения: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</si>
  <si>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функциональные объекты благоустройства;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</si>
  <si>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иные объекты благоустройства территорий общего пользования.</t>
    </r>
  </si>
  <si>
    <t>18.</t>
  </si>
  <si>
    <r>
      <t>Объект ландшафтной архитектуры, структура которого предусматривает зонирование в соответствии с распоряжением Министерства культуры Российской Федерации от 2.08.2017 № Р-965 «</t>
    </r>
    <r>
      <rPr>
        <sz val="11"/>
        <color theme="1"/>
        <rFont val="Times New Roman"/>
        <family val="1"/>
      </rPr>
      <t>О введении в действие методических рекомендаций субъектам Российской Федерации и органам местного самоуправления по развитию сети организаций культуры и обеспеченности населения услугами организаций культуры».</t>
    </r>
  </si>
  <si>
    <t>19.</t>
  </si>
  <si>
    <t>Функциональные объекты благоустройства территорий общего пользования</t>
  </si>
  <si>
    <t>Территории общего пользования с функциональным назначением: общественные территории, предназначенные для прогулок, отдыха, развлечений жителей, проезды, тротуары, пешеходные дорожки, стоянки транспортных средств, площадки для выгула животных и дрессировки собак.</t>
  </si>
  <si>
    <t>20.</t>
  </si>
  <si>
    <t>Общественные территории</t>
  </si>
  <si>
    <r>
      <t xml:space="preserve">Территории общего пользования, предназначенные для прогулок, отдыха, развлечений жителей в соответствии с </t>
    </r>
    <r>
      <rPr>
        <sz val="11"/>
        <color rgb="FF000000"/>
        <rFont val="Times New Roman"/>
        <family val="1"/>
      </rPr>
      <t xml:space="preserve">СП 82.13330.2016 «Благоустройство территорий. Актуализированная редакция СНиП III-10-75» (с Изменениями №№ 1, 2), </t>
    </r>
    <r>
      <rPr>
        <sz val="11"/>
        <color rgb="FF333333"/>
        <rFont val="Times New Roman"/>
        <family val="1"/>
      </rPr>
      <t>СП 42.13330.2016 «Свод правил. Градостроительство. Планировка и застройка городских и сельских поселений»,</t>
    </r>
    <r>
      <rPr>
        <sz val="11"/>
        <color rgb="FF333333"/>
        <rFont val="Arial"/>
        <family val="2"/>
      </rPr>
      <t xml:space="preserve"> </t>
    </r>
    <r>
      <rPr>
        <sz val="11"/>
        <color theme="1"/>
        <rFont val="Times New Roman"/>
        <family val="1"/>
      </rPr>
      <t xml:space="preserve">распоряжением Правительства Российской Федерации от 23.03.2019 № 510-р «Об утверждении методики формирования индекса качества городской среды», в т. ч.: 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</si>
  <si>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зоны отдыха; 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</si>
  <si>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парки;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</si>
  <si>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ПКиО; </t>
    </r>
  </si>
  <si>
    <r>
      <t>г)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сады (городские сады);</t>
    </r>
  </si>
  <si>
    <r>
      <t>д)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бульвары; </t>
    </r>
  </si>
  <si>
    <r>
      <t>е)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аллеи; </t>
    </r>
  </si>
  <si>
    <r>
      <t>ж)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 xml:space="preserve">скверы; </t>
    </r>
  </si>
  <si>
    <r>
      <t>з)</t>
    </r>
    <r>
      <rPr>
        <sz val="7"/>
        <color theme="1"/>
        <rFont val="Times New Roman"/>
        <family val="1"/>
      </rPr>
      <t xml:space="preserve">    </t>
    </r>
    <r>
      <rPr>
        <sz val="11"/>
        <color theme="1"/>
        <rFont val="Times New Roman"/>
        <family val="1"/>
      </rPr>
      <t xml:space="preserve">площади; </t>
    </r>
  </si>
  <si>
    <r>
      <t>и)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пешеходные улицы и зоны; </t>
    </r>
  </si>
  <si>
    <r>
      <t>к)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набережные, </t>
    </r>
  </si>
  <si>
    <r>
      <t>л)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береговые полосы водных объектов (в т.ч. пляжи), </t>
    </r>
  </si>
  <si>
    <r>
      <t>м)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иные объекты ландшафтной архитектуры, озелененные и рекреационные территории и зоны общего пользования.</t>
    </r>
  </si>
  <si>
    <t>21.</t>
  </si>
  <si>
    <r>
      <t>Выгульные площадки, оборудованных в соответствии с видовыми особенностями животных</t>
    </r>
    <r>
      <rPr>
        <sz val="12"/>
        <color theme="1"/>
        <rFont val="Times New Roman"/>
        <family val="1"/>
      </rPr>
      <t xml:space="preserve"> в </t>
    </r>
    <r>
      <rPr>
        <sz val="12"/>
        <color rgb="FF000000"/>
        <rFont val="Times New Roman"/>
        <family val="1"/>
      </rPr>
      <t xml:space="preserve">соответствии с законом </t>
    </r>
    <r>
      <rPr>
        <sz val="11"/>
        <color rgb="FF000000"/>
        <rFont val="Times New Roman"/>
        <family val="1"/>
      </rPr>
      <t>Московской области от 30.12.2014 № 191/2014-ОЗ «О регулировании дополнительных вопросов в сфере благоустройства в Московской области».</t>
    </r>
  </si>
  <si>
    <t>22.</t>
  </si>
  <si>
    <r>
      <t>Площадки, оборудованны</t>
    </r>
    <r>
      <rPr>
        <sz val="12"/>
        <color theme="1"/>
        <rFont val="Times New Roman"/>
        <family val="1"/>
      </rPr>
      <t>е</t>
    </r>
    <r>
      <rPr>
        <sz val="11"/>
        <color rgb="FF000000"/>
        <rFont val="Times New Roman"/>
        <family val="1"/>
      </rPr>
      <t xml:space="preserve"> учебными, тренировочными, спортивными снарядами и сооружениями, включая спортивные и дрессировочные препятствия</t>
    </r>
    <r>
      <rPr>
        <sz val="12"/>
        <color theme="1"/>
        <rFont val="Times New Roman"/>
        <family val="1"/>
      </rPr>
      <t xml:space="preserve"> в </t>
    </r>
    <r>
      <rPr>
        <sz val="12"/>
        <color rgb="FF000000"/>
        <rFont val="Times New Roman"/>
        <family val="1"/>
      </rPr>
      <t xml:space="preserve">соответствии с законом </t>
    </r>
    <r>
      <rPr>
        <sz val="11"/>
        <color rgb="FF000000"/>
        <rFont val="Times New Roman"/>
        <family val="1"/>
      </rPr>
      <t>Московской области от 30.12.2014 № 191/2014-ОЗ «О регулировании дополнительных вопросов в сфере благоустройства в Московской области».</t>
    </r>
  </si>
  <si>
    <t>23.</t>
  </si>
  <si>
    <t>Площадки для размещения автотранспорта</t>
  </si>
  <si>
    <t>Для заполнения формы титульного списка объектов благоустройства общего пользования учитываются: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</si>
  <si>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открытые площадки, специально обозначенные и при необходимости обустроенные для использования неограниченным кругом лиц для хранения и (или) паркования транспортных средств;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</si>
  <si>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rgb="FF2D2D2D"/>
        <rFont val="Times New Roman"/>
        <family val="1"/>
      </rPr>
      <t>места, предназначенные для</t>
    </r>
    <r>
      <rPr>
        <sz val="11"/>
        <color rgb="FF000000"/>
        <rFont val="Times New Roman"/>
        <family val="1"/>
      </rPr>
      <t xml:space="preserve"> организованной стоянки транспортных средств, являющиеся в том числе частью проезда и (или) примыкающие к проезжей части.</t>
    </r>
  </si>
  <si>
    <t>24.</t>
  </si>
  <si>
    <r>
      <t>Для заполнения формы титульного списка учитываются полосы движения транспортных средств (проезжая часть) внутри кварталов (в соответствии с постановлением Правительства Московской области от 17.08.2015 № 713/30 «</t>
    </r>
    <r>
      <rPr>
        <sz val="11"/>
        <color rgb="FF000000"/>
        <rFont val="Times New Roman"/>
        <family val="1"/>
      </rPr>
      <t xml:space="preserve">Об утверждении нормативов градостроительного проектирования Московской области» части жилых районов, ограниченные магистральными улицами, жилыми улицами, пешеходными аллеями, естественными и искусственными рубежами) улиц и проездов в зонах жилой застройки, общественно-деловых и иных зонах, являющихся территориями общего пользования до мест примыкания к магистральным улицам районного значения, иным магистральным улицам и дорогам в соответствии с </t>
    </r>
    <r>
      <rPr>
        <sz val="11"/>
        <color theme="1"/>
        <rFont val="Times New Roman"/>
        <family val="1"/>
      </rPr>
      <t xml:space="preserve">  </t>
    </r>
    <r>
      <rPr>
        <sz val="11"/>
        <color rgb="FF2D2D2D"/>
        <rFont val="Times New Roman"/>
        <family val="1"/>
      </rPr>
      <t>СП 396.1325800.2018 «Улицы и дороги населенных пунктов. Правила градостроительного проектирования».</t>
    </r>
  </si>
  <si>
    <r>
      <t>П</t>
    </r>
    <r>
      <rPr>
        <sz val="11"/>
        <color theme="1"/>
        <rFont val="Times New Roman"/>
        <family val="1"/>
      </rPr>
      <t xml:space="preserve">ри определении уборочной площади внутриквартальных проездов: 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</si>
  <si>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не учитываются </t>
    </r>
    <r>
      <rPr>
        <sz val="11"/>
        <color rgb="FF2D2D2D"/>
        <rFont val="Times New Roman"/>
        <family val="1"/>
      </rPr>
      <t>места, предназначенные для</t>
    </r>
    <r>
      <rPr>
        <sz val="11"/>
        <color rgb="FF000000"/>
        <rFont val="Times New Roman"/>
        <family val="1"/>
      </rPr>
      <t xml:space="preserve"> организованной стоянки транспортных средств, являющиеся в том числе частью проезда и (или) примыкающее к проезжей части, внутридворовые проезды.</t>
    </r>
  </si>
  <si>
    <t>25.</t>
  </si>
  <si>
    <t>Иные объекты благоустройства территорий общего пользования</t>
  </si>
  <si>
    <t>Для заполнения формы титульного списка учитываются объекты благоустройства, используемые неограниченным кругом лиц, не указанные в пп. 17 – 24, 13, в т.ч.: озеленение, не относимое к общественным территориям, обособленные велодорожки, приобъектные площадки, места размещения некапитальных объектов.</t>
  </si>
  <si>
    <t>26.</t>
  </si>
  <si>
    <r>
      <t>Оборудование, установленное на детской игровой площадке, с которым или на котором дети могут играть индивидуально или группой по своему усмотрению и правилам в соответствии с ТР ЕАЭС 042/2017 «Технический регламент Евразийского экономического союза «О безопасности оборудования для детских игровых площадок»</t>
    </r>
    <r>
      <rPr>
        <sz val="12"/>
        <color rgb="FF000000"/>
        <rFont val="Times New Roman"/>
        <family val="1"/>
      </rPr>
      <t xml:space="preserve">,                    </t>
    </r>
    <r>
      <rPr>
        <sz val="11"/>
        <color rgb="FF000000"/>
        <rFont val="Times New Roman"/>
        <family val="1"/>
      </rPr>
      <t>ГОСТ Р 52169-2012 «Оборудование и покрытия детских игровых площадок. Безопасность конструкции и методы испытаний. Общие требования».</t>
    </r>
  </si>
  <si>
    <t>27.</t>
  </si>
  <si>
    <t>Спортивное оборудование</t>
  </si>
  <si>
    <t xml:space="preserve">Оборудование, устройства, приспособления, снаряды, размещение которых на спортивной площадке предусмотрено правилами соревнований по видам спорта, правилами спортивных федераций, иными правилами, устанавливающими требования к спортивным сооружениям, их функциональным зонам, архитектурно-планировочным, конструктивным, инженерным и технологическим решениям, в т. ч. в соответствии с СП 332.1325800.2017 «Спортивные сооружения. Правила проектирования». </t>
  </si>
  <si>
    <t>При подсчете не учитываются столы и лавки (стулья) для настольных игр (учитываются при подсчете малых архитектурных форм в п. 30).</t>
  </si>
  <si>
    <t>28.</t>
  </si>
  <si>
    <r>
      <t>У</t>
    </r>
    <r>
      <rPr>
        <sz val="11"/>
        <color rgb="FF000000"/>
        <rFont val="Times New Roman"/>
        <family val="1"/>
      </rPr>
      <t>чебны</t>
    </r>
    <r>
      <rPr>
        <sz val="12"/>
        <color rgb="FF000000"/>
        <rFont val="Times New Roman"/>
        <family val="1"/>
      </rPr>
      <t>е</t>
    </r>
    <r>
      <rPr>
        <sz val="11"/>
        <color rgb="FF000000"/>
        <rFont val="Times New Roman"/>
        <family val="1"/>
      </rPr>
      <t>, тренировочны</t>
    </r>
    <r>
      <rPr>
        <sz val="12"/>
        <color rgb="FF000000"/>
        <rFont val="Times New Roman"/>
        <family val="1"/>
      </rPr>
      <t>е</t>
    </r>
    <r>
      <rPr>
        <sz val="11"/>
        <color rgb="FF000000"/>
        <rFont val="Times New Roman"/>
        <family val="1"/>
      </rPr>
      <t>, спортивны</t>
    </r>
    <r>
      <rPr>
        <sz val="12"/>
        <color rgb="FF000000"/>
        <rFont val="Times New Roman"/>
        <family val="1"/>
      </rPr>
      <t>е</t>
    </r>
    <r>
      <rPr>
        <sz val="11"/>
        <color rgb="FF000000"/>
        <rFont val="Times New Roman"/>
        <family val="1"/>
      </rPr>
      <t xml:space="preserve"> снаряд</t>
    </r>
    <r>
      <rPr>
        <sz val="12"/>
        <color rgb="FF000000"/>
        <rFont val="Times New Roman"/>
        <family val="1"/>
      </rPr>
      <t>ы</t>
    </r>
    <r>
      <rPr>
        <sz val="11"/>
        <color rgb="FF000000"/>
        <rFont val="Times New Roman"/>
        <family val="1"/>
      </rPr>
      <t xml:space="preserve"> и сооружения</t>
    </r>
    <r>
      <rPr>
        <sz val="12"/>
        <color rgb="FF000000"/>
        <rFont val="Times New Roman"/>
        <family val="1"/>
      </rPr>
      <t xml:space="preserve"> для дрессировки собак</t>
    </r>
    <r>
      <rPr>
        <sz val="11"/>
        <color rgb="FF000000"/>
        <rFont val="Times New Roman"/>
        <family val="1"/>
      </rPr>
      <t>, включая спортивные и дрессировочные препятствия (барьеры, бумы, бревна, окопы, лестницы, укрытия), боксы для фиксации собак или места для привязывания (собаковязи)</t>
    </r>
    <r>
      <rPr>
        <sz val="12"/>
        <color rgb="FF000000"/>
        <rFont val="Times New Roman"/>
        <family val="1"/>
      </rPr>
      <t>.</t>
    </r>
  </si>
  <si>
    <t>29.</t>
  </si>
  <si>
    <r>
      <t xml:space="preserve">Специальные конструкции, оборудование мест для стоянки или хранения велосипедов в соответствии с </t>
    </r>
    <r>
      <rPr>
        <sz val="11"/>
        <color rgb="FF000000"/>
        <rFont val="Times New Roman"/>
        <family val="1"/>
      </rPr>
      <t>ГОСТ 33150-2014 «Дороги автомобильные общего пользования. Проектирование пешеходных и велосипедных дорожек. Общие требования (Переиздание)»</t>
    </r>
  </si>
  <si>
    <t>30.</t>
  </si>
  <si>
    <r>
      <t>Для заполнения формы титульного списка учитываются:</t>
    </r>
    <r>
      <rPr>
        <sz val="11"/>
        <color rgb="FF2D2D2D"/>
        <rFont val="Times New Roman"/>
        <family val="1"/>
      </rPr>
      <t xml:space="preserve"> 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</si>
  <si>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rgb="FF2D2D2D"/>
        <rFont val="Times New Roman"/>
        <family val="1"/>
      </rPr>
      <t xml:space="preserve">элементы монументально-декоративного оформления </t>
    </r>
    <r>
      <rPr>
        <sz val="11"/>
        <color rgb="FF000000"/>
        <rFont val="Times New Roman"/>
        <family val="1"/>
      </rPr>
      <t>(</t>
    </r>
    <r>
      <rPr>
        <sz val="11"/>
        <color theme="1"/>
        <rFont val="Times New Roman"/>
        <family val="1"/>
      </rPr>
      <t>скульптурно-архитектурные композиции, монументально-декоративные композиции, монументы, памятные знаки и иные художественно-декоративные объекты);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</si>
  <si>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rgb="FF2D2D2D"/>
        <rFont val="Times New Roman"/>
        <family val="1"/>
      </rPr>
      <t xml:space="preserve">устройства для оформления мобильного и вертикального озеленения (трельяжи, шпалеры, перголы, контейнеры, цветочницы, вазоны); 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</si>
  <si>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rgb="FF2D2D2D"/>
        <rFont val="Times New Roman"/>
        <family val="1"/>
      </rPr>
      <t xml:space="preserve">городская мебель, в т. ч.: </t>
    </r>
    <r>
      <rPr>
        <sz val="11"/>
        <color rgb="FF000000"/>
        <rFont val="Times New Roman"/>
        <family val="1"/>
      </rPr>
      <t xml:space="preserve">скамьи, столы, в т. ч.: </t>
    </r>
    <r>
      <rPr>
        <sz val="11"/>
        <color theme="1"/>
        <rFont val="Times New Roman"/>
        <family val="1"/>
      </rPr>
      <t xml:space="preserve">для настольных игр, </t>
    </r>
    <r>
      <rPr>
        <sz val="11"/>
        <color rgb="FF000000"/>
        <rFont val="Times New Roman"/>
        <family val="1"/>
      </rPr>
      <t>диваны, шезлонги, гамаки, и иные подобные элементы благоустройства для сидения и лежания на улице;</t>
    </r>
  </si>
  <si>
    <r>
      <t>г)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элементы для отдыха и защиты от осадков, в т.ч.: тенты, уличные зонты, кабины для переодевания, беседки, пикниковое оборудование.</t>
    </r>
  </si>
  <si>
    <r>
      <t xml:space="preserve">При подсчете не учитываются </t>
    </r>
    <r>
      <rPr>
        <sz val="11"/>
        <color rgb="FF2D2D2D"/>
        <rFont val="Times New Roman"/>
        <family val="1"/>
      </rPr>
      <t>коммунально-бытовое и техническое оборудование (учитываются при подсчете иных устройств и оборудования в п. 36).</t>
    </r>
  </si>
  <si>
    <t>31.</t>
  </si>
  <si>
    <t>Средства размещения информации, включая навигацию</t>
  </si>
  <si>
    <t>Для заполнения формы титульного списка учитываются: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</si>
  <si>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указатели наименования улиц и дорог (домовой указатель);</t>
    </r>
    <r>
      <rPr>
        <sz val="11"/>
        <color rgb="FF000000"/>
        <rFont val="Times New Roman"/>
        <family val="1"/>
      </rPr>
      <t xml:space="preserve"> 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</si>
  <si>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средства размещения информации на ограждении контейнерной площадки;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</si>
  <si>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учрежденческие доски;</t>
    </r>
  </si>
  <si>
    <r>
      <t>г)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вывески;</t>
    </r>
  </si>
  <si>
    <r>
      <t>д)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информационные уличные стенды;</t>
    </r>
  </si>
  <si>
    <r>
      <t>е)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>средства информационной поддержки и навигации МГН</t>
    </r>
    <r>
      <rPr>
        <sz val="11"/>
        <color theme="1"/>
        <rFont val="Times New Roman"/>
        <family val="1"/>
      </rPr>
      <t xml:space="preserve"> «безбарьерная среда»</t>
    </r>
    <r>
      <rPr>
        <sz val="12"/>
        <color theme="1"/>
        <rFont val="Times New Roman"/>
        <family val="1"/>
      </rPr>
      <t>;</t>
    </r>
  </si>
  <si>
    <r>
      <t>ж)</t>
    </r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>носители информации дорожного движения</t>
    </r>
    <r>
      <rPr>
        <sz val="12"/>
        <color theme="1"/>
        <rFont val="Times New Roman"/>
        <family val="1"/>
      </rPr>
      <t xml:space="preserve"> внутридворовых и внутриквартальных улиц и проездов.</t>
    </r>
  </si>
  <si>
    <t>32.</t>
  </si>
  <si>
    <t>Элементы средств наружного освещения</t>
  </si>
  <si>
    <r>
      <t>Для заполнения формы титульного списка учитываются светильники наружного освещения, располагаемые на придомовых территориях МКД</t>
    </r>
    <r>
      <rPr>
        <vertAlign val="superscript"/>
        <sz val="11"/>
        <color theme="1"/>
        <rFont val="Times New Roman"/>
        <family val="1"/>
      </rPr>
      <t>5</t>
    </r>
    <r>
      <rPr>
        <sz val="11"/>
        <color theme="1"/>
        <rFont val="Times New Roman"/>
        <family val="1"/>
      </rPr>
      <t>, территориях общего пользования</t>
    </r>
    <r>
      <rPr>
        <vertAlign val="superscript"/>
        <sz val="11"/>
        <color theme="1"/>
        <rFont val="Times New Roman"/>
        <family val="1"/>
      </rPr>
      <t>17</t>
    </r>
    <r>
      <rPr>
        <sz val="11"/>
        <color theme="1"/>
        <rFont val="Times New Roman"/>
        <family val="1"/>
      </rPr>
      <t>.</t>
    </r>
  </si>
  <si>
    <t>33.</t>
  </si>
  <si>
    <t>Водные объекты</t>
  </si>
  <si>
    <r>
      <t>Для заполнения формы титульного списка учитываются</t>
    </r>
    <r>
      <rPr>
        <sz val="12"/>
        <color theme="1"/>
        <rFont val="Times New Roman"/>
        <family val="1"/>
      </rPr>
      <t xml:space="preserve"> </t>
    </r>
    <r>
      <rPr>
        <sz val="11"/>
        <color theme="1"/>
        <rFont val="Times New Roman"/>
        <family val="1"/>
      </rPr>
      <t xml:space="preserve">все пруды и обводненные карьеры, </t>
    </r>
    <r>
      <rPr>
        <sz val="11"/>
        <color rgb="FF000000"/>
        <rFont val="Times New Roman"/>
        <family val="1"/>
      </rPr>
      <t xml:space="preserve">расположенные на </t>
    </r>
    <r>
      <rPr>
        <sz val="11"/>
        <color theme="1"/>
        <rFont val="Times New Roman"/>
        <family val="1"/>
      </rPr>
      <t>земельных участках, находящихся в государственной или муниципальной собственности, а также водные объекты, в отношении которых осуществляются водохозяйственные мероприятия и мероприятия по охране водных объектов органами местного самоуправления, водные объекты, расположенные на земельных участках и землях, находящихся в государственной или муниципальной собственности, используемые юридическими лицами, индивидуальными предпринимателями в соответствии с Водным кодексом Российской Федерации</t>
    </r>
    <r>
      <rPr>
        <sz val="12"/>
        <color theme="1"/>
        <rFont val="Times New Roman"/>
        <family val="1"/>
      </rPr>
      <t>.</t>
    </r>
  </si>
  <si>
    <t>34.</t>
  </si>
  <si>
    <r>
      <t>Для заполнения формы титульного списка учитываются</t>
    </r>
    <r>
      <rPr>
        <sz val="12"/>
        <color theme="1"/>
        <rFont val="Times New Roman"/>
        <family val="1"/>
      </rPr>
      <t xml:space="preserve"> все строения, сооружения, которые не имеют прочной связи с землей и конструктивные характеристики которых позволяют осуществить их перемещение и (или) демонтаж и последующую сборку без несоразмерного ущерба назначению и без изменения основных характеристик строений, сооружений, в т.ч.:</t>
    </r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</si>
  <si>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 xml:space="preserve">объекты, предназначенные для обеспечения безопасности людей на водных объектах; 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</si>
  <si>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>сооружения водно-спасательных станций и постов;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</si>
  <si>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 xml:space="preserve">навесы; </t>
    </r>
  </si>
  <si>
    <r>
      <t>г)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лодочные станции, пирсы; </t>
    </r>
  </si>
  <si>
    <r>
      <t>д)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 xml:space="preserve">пункты охраны правопорядка, контрольно-пропускные пункты; </t>
    </r>
  </si>
  <si>
    <r>
      <t>е)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 xml:space="preserve">мобильные туалетные кабины; </t>
    </r>
  </si>
  <si>
    <r>
      <t>ж)</t>
    </r>
    <r>
      <rPr>
        <sz val="7"/>
        <color theme="1"/>
        <rFont val="Times New Roman"/>
        <family val="1"/>
      </rPr>
      <t xml:space="preserve">  </t>
    </r>
    <r>
      <rPr>
        <sz val="11"/>
        <color rgb="FF000000"/>
        <rFont val="Times New Roman"/>
        <family val="1"/>
      </rPr>
      <t>платежные терминалы;</t>
    </r>
  </si>
  <si>
    <r>
      <t>з)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остановочные павильоны; </t>
    </r>
  </si>
  <si>
    <r>
      <t>и)</t>
    </r>
    <r>
      <rPr>
        <sz val="7"/>
        <color theme="1"/>
        <rFont val="Times New Roman"/>
        <family val="1"/>
      </rPr>
      <t xml:space="preserve">   </t>
    </r>
    <r>
      <rPr>
        <sz val="11"/>
        <color rgb="FF000000"/>
        <rFont val="Times New Roman"/>
        <family val="1"/>
      </rPr>
      <t>голубятни;</t>
    </r>
    <r>
      <rPr>
        <sz val="11"/>
        <color theme="1"/>
        <rFont val="Times New Roman"/>
        <family val="1"/>
      </rPr>
      <t xml:space="preserve"> </t>
    </r>
  </si>
  <si>
    <r>
      <t>к)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нестационарные торговые объекты;</t>
    </r>
  </si>
  <si>
    <r>
      <t>л)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сезонные (летние) кафе; </t>
    </r>
  </si>
  <si>
    <r>
      <t>м)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 xml:space="preserve">сцены, эстрады (летние кинотеатры, зеленые театры); </t>
    </r>
  </si>
  <si>
    <r>
      <t>н)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амфитеатры;</t>
    </r>
  </si>
  <si>
    <r>
      <t>о)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сооружения для хранения спортивного, уборочного инвентаря.</t>
    </r>
  </si>
  <si>
    <t>35.</t>
  </si>
  <si>
    <r>
      <t>Участки геометрической или свободной формы с выезженными однолетними или многолетними (включая двулетние) цветочными растениями в соответствии с</t>
    </r>
    <r>
      <rPr>
        <sz val="11"/>
        <color rgb="FF2D2D2D"/>
        <rFont val="Times New Roman"/>
        <family val="1"/>
      </rPr>
      <t xml:space="preserve"> ГОСТ 28329-89 «Озеленение городов. Термины и определения»</t>
    </r>
    <r>
      <rPr>
        <sz val="11"/>
        <color rgb="FF000000"/>
        <rFont val="Times New Roman"/>
        <family val="1"/>
      </rPr>
      <t>:</t>
    </r>
  </si>
  <si>
    <r>
      <t>а)</t>
    </r>
    <r>
      <rPr>
        <sz val="7"/>
        <color theme="1"/>
        <rFont val="Times New Roman"/>
        <family val="1"/>
      </rPr>
      <t xml:space="preserve">  </t>
    </r>
    <r>
      <rPr>
        <sz val="11"/>
        <color rgb="FF000000"/>
        <rFont val="Times New Roman"/>
        <family val="1"/>
      </rPr>
      <t>однолетники - декоративные травянистые растения, цикл развития которых ограничен одним сезоном вегетации, и многолетние травянистые растения, возделываемые как однолетники;</t>
    </r>
  </si>
  <si>
    <r>
      <t>б)</t>
    </r>
    <r>
      <rPr>
        <sz val="7"/>
        <color theme="1"/>
        <rFont val="Times New Roman"/>
        <family val="1"/>
      </rPr>
      <t xml:space="preserve">  </t>
    </r>
    <r>
      <rPr>
        <sz val="11"/>
        <color rgb="FF000000"/>
        <rFont val="Times New Roman"/>
        <family val="1"/>
      </rPr>
      <t>многолетники - травянистые декоративные растения, включая двулетние декоративные травянистые растения, используемые для озеленения в течение двух сезонов вегетации.</t>
    </r>
  </si>
  <si>
    <t xml:space="preserve">В форме титульного списка указывается количество цветников (участков с цветочными растениями) и их площадь. </t>
  </si>
  <si>
    <t>36.</t>
  </si>
  <si>
    <t>Иные устройства и оборудование</t>
  </si>
  <si>
    <t>Для заполнения формы титульного списка учитываются элементы благоустройства, не указанные в пп. 26 – 35, в т. ч.:</t>
  </si>
  <si>
    <r>
      <t>а)</t>
    </r>
    <r>
      <rPr>
        <sz val="7"/>
        <color rgb="FF2D2D2D"/>
        <rFont val="Times New Roman"/>
        <family val="1"/>
      </rPr>
      <t xml:space="preserve">  </t>
    </r>
    <r>
      <rPr>
        <sz val="11"/>
        <color rgb="FF2D2D2D"/>
        <rFont val="Times New Roman"/>
        <family val="1"/>
      </rPr>
      <t>уличное техническое оборудование;</t>
    </r>
  </si>
  <si>
    <r>
      <t>б)</t>
    </r>
    <r>
      <rPr>
        <sz val="7"/>
        <color rgb="FF2D2D2D"/>
        <rFont val="Times New Roman"/>
        <family val="1"/>
      </rPr>
      <t xml:space="preserve">  </t>
    </r>
    <r>
      <rPr>
        <sz val="11"/>
        <color rgb="FF2D2D2D"/>
        <rFont val="Times New Roman"/>
        <family val="1"/>
      </rPr>
      <t>приствольные решетки;</t>
    </r>
  </si>
  <si>
    <r>
      <t>в)</t>
    </r>
    <r>
      <rPr>
        <sz val="7"/>
        <color rgb="FF2D2D2D"/>
        <rFont val="Times New Roman"/>
        <family val="1"/>
      </rPr>
      <t xml:space="preserve">  </t>
    </r>
    <r>
      <rPr>
        <sz val="11"/>
        <color rgb="FF2D2D2D"/>
        <rFont val="Times New Roman"/>
        <family val="1"/>
      </rPr>
      <t>сборно-разборные искусственные неровности;</t>
    </r>
  </si>
  <si>
    <r>
      <t>г)</t>
    </r>
    <r>
      <rPr>
        <sz val="7"/>
        <color rgb="FF2D2D2D"/>
        <rFont val="Times New Roman"/>
        <family val="1"/>
      </rPr>
      <t xml:space="preserve">   </t>
    </r>
    <r>
      <rPr>
        <sz val="11"/>
        <color rgb="FF2D2D2D"/>
        <rFont val="Times New Roman"/>
        <family val="1"/>
      </rPr>
      <t>шлагбаумы;</t>
    </r>
  </si>
  <si>
    <r>
      <t>д)</t>
    </r>
    <r>
      <rPr>
        <sz val="7"/>
        <color rgb="FF2D2D2D"/>
        <rFont val="Times New Roman"/>
        <family val="1"/>
      </rPr>
      <t xml:space="preserve">  </t>
    </r>
    <r>
      <rPr>
        <sz val="11"/>
        <color rgb="FF000000"/>
        <rFont val="Times New Roman"/>
        <family val="1"/>
      </rPr>
      <t>столбики, болларды, делиниаторы, блоки;</t>
    </r>
  </si>
  <si>
    <r>
      <t>е)</t>
    </r>
    <r>
      <rPr>
        <sz val="7"/>
        <color rgb="FF2D2D2D"/>
        <rFont val="Times New Roman"/>
        <family val="1"/>
      </rPr>
      <t xml:space="preserve">  </t>
    </r>
    <r>
      <rPr>
        <sz val="11"/>
        <color rgb="FF2D2D2D"/>
        <rFont val="Times New Roman"/>
        <family val="1"/>
      </rPr>
      <t>оборудование для сушки белья.</t>
    </r>
  </si>
  <si>
    <t>37.</t>
  </si>
  <si>
    <t>Для заполнения формы титульного списка учитываются все элементы сопряжения поверхностей, в т. ч.: бортовые камни, а также пандусы и лестницы, не являющиеся конструктивными элементами зданий, строений, сооружений.</t>
  </si>
  <si>
    <t>38.</t>
  </si>
  <si>
    <t>Ограждения</t>
  </si>
  <si>
    <r>
      <t>а)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дорожные ограждения внутриквартальных улиц и проездов;</t>
    </r>
  </si>
  <si>
    <r>
      <t>б)</t>
    </r>
    <r>
      <rPr>
        <sz val="7"/>
        <color theme="1"/>
        <rFont val="Times New Roman"/>
        <family val="1"/>
      </rPr>
      <t xml:space="preserve">  </t>
    </r>
    <r>
      <rPr>
        <sz val="11"/>
        <color rgb="FF000000"/>
        <rFont val="Times New Roman"/>
        <family val="1"/>
      </rPr>
      <t>стационарные функциональные ограждения, размещаемые в виде обрамления и защиты территорий, объекта капитального строительства, элемента благоустройства территории, зоны с особыми условиями использования территории;</t>
    </r>
  </si>
  <si>
    <r>
      <t>в)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ограждения контейнерных площадок.</t>
    </r>
  </si>
  <si>
    <t>При подсчете ограждений не учитываются строительные и иные временные ограждения.</t>
  </si>
  <si>
    <t>39.</t>
  </si>
  <si>
    <t>Газон</t>
  </si>
  <si>
    <r>
      <t>Травяной покров, создаваемый посевом семян специально подобранных трав, являющийся фоном для посадок и парковых сооружений и самостоятельным элементом ландшафтной композиции в соответствии с</t>
    </r>
    <r>
      <rPr>
        <b/>
        <sz val="23"/>
        <color rgb="FF2D2D2D"/>
        <rFont val="Arial"/>
        <family val="2"/>
      </rPr>
      <t xml:space="preserve"> </t>
    </r>
    <r>
      <rPr>
        <sz val="11"/>
        <color rgb="FF2D2D2D"/>
        <rFont val="Times New Roman"/>
        <family val="1"/>
      </rPr>
      <t>ГОСТ 28329-89 «Озеленение городов. Термины и определения», СП 82.13330.2016 Благоустройство территорий. Актуализированная редакция СНиП III-10-75 (с Изменением № 1, 2), в т. ч.:</t>
    </r>
  </si>
  <si>
    <r>
      <t>а)</t>
    </r>
    <r>
      <rPr>
        <sz val="7"/>
        <color rgb="FF2D2D2D"/>
        <rFont val="Times New Roman"/>
        <family val="1"/>
      </rPr>
      <t xml:space="preserve">  </t>
    </r>
    <r>
      <rPr>
        <sz val="11"/>
        <color rgb="FF2D2D2D"/>
        <rFont val="Times New Roman"/>
        <family val="1"/>
      </rPr>
      <t>луговой газон - газон или улучшенный естественный травяной покров, содержащийся в режиме луговых угодий, допускающем хождение, игры и отдых на траве;</t>
    </r>
  </si>
  <si>
    <r>
      <t>б)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иной газон – мавританский, спортивный, универсальный газоны, газонные решетки, травяной покров, не относимый к луговому газону.</t>
    </r>
  </si>
  <si>
    <t>При подсчете газонов не учитываются искусственные газонные покрытия.</t>
  </si>
  <si>
    <t>40.</t>
  </si>
  <si>
    <t>Покрытия</t>
  </si>
  <si>
    <t>Для заполнения формы титульного списка учитываются уборочные площади покрытий поверхностей объектов благоустройства по наименованиям:</t>
  </si>
  <si>
    <r>
      <t>а)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резиновое, синтетическое (в т.ч.: наливное, рулонное и модульное плиточное);</t>
    </r>
  </si>
  <si>
    <r>
      <t>б)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искусственный газон;</t>
    </r>
  </si>
  <si>
    <r>
      <t>в)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песчаное (песчаные смеси);</t>
    </r>
  </si>
  <si>
    <r>
      <t>г)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грунтовое (в т.ч.: глинистое, почвенное</t>
    </r>
    <r>
      <rPr>
        <sz val="11"/>
        <color rgb="FF2D2D2D"/>
        <rFont val="Times New Roman"/>
        <family val="1"/>
      </rPr>
      <t xml:space="preserve"> покрытие, состоящее из неорганического и органического вещества и обладающего плодородием</t>
    </r>
    <r>
      <rPr>
        <sz val="11"/>
        <color theme="1"/>
        <rFont val="Times New Roman"/>
        <family val="1"/>
      </rPr>
      <t xml:space="preserve">, </t>
    </r>
    <r>
      <rPr>
        <sz val="11"/>
        <color rgb="FF2D2D2D"/>
        <rFont val="Times New Roman"/>
        <family val="1"/>
      </rPr>
      <t>относимое к компонентам геологической среды);</t>
    </r>
  </si>
  <si>
    <r>
      <t>д)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гравийная крошка (гранитный отсев);</t>
    </r>
  </si>
  <si>
    <r>
      <t>е)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деревянное;</t>
    </r>
  </si>
  <si>
    <r>
      <t>ж)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тротуарная плитка (в т.ч. брусчатка);</t>
    </r>
  </si>
  <si>
    <r>
      <t>з)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 xml:space="preserve">асфальтобетонное, асфальтовое; </t>
    </r>
  </si>
  <si>
    <r>
      <t>и)</t>
    </r>
    <r>
      <rPr>
        <sz val="7"/>
        <color theme="1"/>
        <rFont val="Times New Roman"/>
        <family val="1"/>
      </rPr>
      <t xml:space="preserve">  </t>
    </r>
    <r>
      <rPr>
        <sz val="11"/>
        <color theme="1"/>
        <rFont val="Times New Roman"/>
        <family val="1"/>
      </rPr>
      <t>щебень;</t>
    </r>
  </si>
  <si>
    <r>
      <t>к)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газон</t>
    </r>
    <r>
      <rPr>
        <vertAlign val="superscript"/>
        <sz val="12"/>
        <color theme="1"/>
        <rFont val="Times New Roman"/>
        <family val="1"/>
      </rPr>
      <t>39</t>
    </r>
    <r>
      <rPr>
        <sz val="11"/>
        <color theme="1"/>
        <rFont val="Times New Roman"/>
        <family val="1"/>
      </rPr>
      <t>;</t>
    </r>
  </si>
  <si>
    <r>
      <t>л)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Times New Roman"/>
        <family val="1"/>
      </rPr>
      <t>иное покрытие (бетонные плиты, керамзит, комбинированные покрытия (в т. ч.: плитка, утопленная в газон), кора и щепа, цветочные растения).</t>
    </r>
  </si>
  <si>
    <t>Внутридворовые проезды 
(полосы движения транспортных средств)</t>
  </si>
  <si>
    <t>Внутриквартальные улицы, проезды 
(полосы движения транспортных средств)</t>
  </si>
  <si>
    <t>Проверка площади по общественным пространствам</t>
  </si>
  <si>
    <t>Проверка площади по 
дворовым территориям</t>
  </si>
  <si>
    <r>
      <t xml:space="preserve">Муниципальный заказ/ 
на балансе муниципального бюджетного учреждения/ содержат иные лица
</t>
    </r>
    <r>
      <rPr>
        <b/>
        <sz val="14"/>
        <color rgb="FFFF0000"/>
        <rFont val="Times New Roman"/>
        <family val="1"/>
      </rPr>
      <t>(по списку)</t>
    </r>
  </si>
  <si>
    <t>Проверка площади покрытия</t>
  </si>
  <si>
    <t>Сергиево-Посадский ГО</t>
  </si>
  <si>
    <t>«25 КВАРТАЛ»: Новоугличское шоссе, д.4; ул.Инженерная, д.2, 4, 6; пр.Красной Армии, д.197/2, 199, 199А, 201, 201А, 203, 203А, 203Б</t>
  </si>
  <si>
    <t>Базисный питомник, д.1, 2, 3, 4, 5, 6 (Лесхоз)</t>
  </si>
  <si>
    <t>Базисный питомник, д.7, 8, 9, 11, 15 (Лесхоз)</t>
  </si>
  <si>
    <t>бул.Кузнецова, д.3, 3А, 7</t>
  </si>
  <si>
    <t>бул.Кузнецова, д.4А, 5, 6; Зелёный пер., д.25; пр. Красной Армии, д.185/27, 187</t>
  </si>
  <si>
    <t>Зелёный пер., д.13/30, 15</t>
  </si>
  <si>
    <t>Московское шоссе, д. 22, 24, 26, 28</t>
  </si>
  <si>
    <t>Московское шоссе, д. 2, 4, 12</t>
  </si>
  <si>
    <t>Московское шоссе, д. 30А, 30/3</t>
  </si>
  <si>
    <t>Московское шоссе д. 7 к. 2 , д. 7 к. 3</t>
  </si>
  <si>
    <t>Московское шоссе д. 9,11,13,15, ул. Строительная 6,7,5,4</t>
  </si>
  <si>
    <t>Новоугличское шоссе, д.101, 102</t>
  </si>
  <si>
    <t>Новоугличское шоссе, д.13, 11, 9, 7</t>
  </si>
  <si>
    <t>Новоугличское шоссе, д.17, 19, 21; ул. 1-й Ударной Армии, д.44</t>
  </si>
  <si>
    <t>Новоугличское шоссе, д.32; ул. Инженерная, д.11, 13, 7</t>
  </si>
  <si>
    <t>Новоугличское шоссе, д.3, 5; пр. Красной Армии, д.195/1</t>
  </si>
  <si>
    <t>Новоугличское шоссе, д.38, 36, 34</t>
  </si>
  <si>
    <t>Новоугличское шоссе, д.42, 44; ул. Дружбы, д.1, 1А</t>
  </si>
  <si>
    <t>Новоугличское шоссе, д.46, 62, 64,66</t>
  </si>
  <si>
    <t>Новоугличское шоссе д. 49,49А,49Б,47А,47Б</t>
  </si>
  <si>
    <t>Новоугличское шоссе, д.50, 48, 50А, 72А</t>
  </si>
  <si>
    <t>Новоугличское шоссе, д.52, 82А, 84А</t>
  </si>
  <si>
    <t>Новоугличское шоссе, д.53, 51А, 51 корп. 1 , 2</t>
  </si>
  <si>
    <t>Новоугличское шоссе, д.54, 56, 58, 60, 60а,52б,52а</t>
  </si>
  <si>
    <t>Новоугличское шоссе, д.57, 59, 59Б, 63, 61</t>
  </si>
  <si>
    <t>Новоугличское шоссе, д.67, 69, 69А, 69Б,65, 65А</t>
  </si>
  <si>
    <t>Новоугличское шоссе, д.68А, 70А, 74А</t>
  </si>
  <si>
    <t>Новоугличское шоссе, д.80А, 88, 90</t>
  </si>
  <si>
    <t>Новоугличское шоссе, д.92, 94</t>
  </si>
  <si>
    <t>Новоугличское шоссе, д.96, 98, 100</t>
  </si>
  <si>
    <t>пер. Красный д. 4к.1, 4к.2, 4к.3</t>
  </si>
  <si>
    <t>пос. Конкурсный ул. Парковая д. 18, 17, 25, 24, 23, 22</t>
  </si>
  <si>
    <t>пос.НИИРП д.1,1А,2,3,4</t>
  </si>
  <si>
    <t>Пр. Красной Армии, 234 корп. 3, 4, 5, 6</t>
  </si>
  <si>
    <t>пр. Красной Армии 251А</t>
  </si>
  <si>
    <t>пр. Красной Армии 253А</t>
  </si>
  <si>
    <t>Пр. Красной Армии, д.138/2</t>
  </si>
  <si>
    <t>Пр. Красной Армии, д.139</t>
  </si>
  <si>
    <t>Пр. Красной Армии, д.180/2; пер.Новый, д.4, 6</t>
  </si>
  <si>
    <t>Пр. Красной Армии, д.186/2, 182/1, 184</t>
  </si>
  <si>
    <t>Пр. Красной Армии, д.192/2; Валовый пер. 4, 6</t>
  </si>
  <si>
    <t>Пр. Красной Армии, д.1А; Новозагорский проезд, д.6, Хотьковский проезд, д.3</t>
  </si>
  <si>
    <t>Пр. Красной Армии, д.1; ул.Куликова, д.2</t>
  </si>
  <si>
    <t>Пр. Красной Армии, д.205, 205А, 205В, 205Д, 205Г; ул.Инженерная, д.10</t>
  </si>
  <si>
    <t>Пр. Красной Армии, д.206, 206А; Валовый пер., д.3; ул.Валовая, д.39/5, 39А</t>
  </si>
  <si>
    <t>Пр. Красной Армии, д.207Б; ул.Чайковского, д.11, 13, 13А; ул.Глинки, д.8, 10</t>
  </si>
  <si>
    <t>Пр. Красной Армии, д.209; ул. Глинки, д.17</t>
  </si>
  <si>
    <t>Пр. Красной Армии, д.212, 208</t>
  </si>
  <si>
    <t>Пр. Красной Армии, д.215, 217; ул.Чайковского, д.7, 9</t>
  </si>
  <si>
    <t>пр. Красной Армии д. 236, 238</t>
  </si>
  <si>
    <t>пр. Красной Армии д. 240</t>
  </si>
  <si>
    <t>пр. Красной Армии д. 247</t>
  </si>
  <si>
    <t>Пр. Красной Армии, д.251Б</t>
  </si>
  <si>
    <t>Пр. Красной Армии, д.7; ул.Воробьёвская, д.16, 18А, 18Б</t>
  </si>
  <si>
    <t>Пр. Красной Армии, д.9/1, 9А, 9Б</t>
  </si>
  <si>
    <t>пр. Красной Армииид. 218, 218А, 218с1</t>
  </si>
  <si>
    <t>Скобяное ш. д.6, 6а</t>
  </si>
  <si>
    <t>с. Мишутино, д.30, 31, 1, 2</t>
  </si>
  <si>
    <t>с. Мишутино, д.32, 33, 34, 15</t>
  </si>
  <si>
    <t>с. Мишутино, д.8, 20, 21</t>
  </si>
  <si>
    <t>с. Мишутино, д.9, 10, 11</t>
  </si>
  <si>
    <t>Строительная ул. д. 3, Московское шоссе д. 7</t>
  </si>
  <si>
    <t>ул. 1-й Ударной Армии, д.32, 34, 36</t>
  </si>
  <si>
    <t>ул. 1-й Ударной Армии, д.38, 40, 42, 42А</t>
  </si>
  <si>
    <t>ул. 1-й Ударной Армии д. 95</t>
  </si>
  <si>
    <t>ул. 1-я Рыбная, д.3</t>
  </si>
  <si>
    <t>ул. 1-я Рыбная, д.88, 90, 92; ул.Железнодорожная, д.37А</t>
  </si>
  <si>
    <t>ул. 2-й Кирпичный завод, д.18,19,20,24,Скобяное ш. д.12,14</t>
  </si>
  <si>
    <t>ул.Бероунская, д.20</t>
  </si>
  <si>
    <t>ул.Бероунская, д.4; ул.Валовая, д.25/6</t>
  </si>
  <si>
    <t>ул. Валовая, д.19/8; ул. Шлякова, д.13, 15/17</t>
  </si>
  <si>
    <t>ул. Валовая, д.21/5; пер.Новый, д.3</t>
  </si>
  <si>
    <t>ул. Валовая, д.27/3, 29; ул. Бероунская, д.1; пр. Красной Армии, д.188</t>
  </si>
  <si>
    <t>ул. Валовая, д.28; ул. Шлякова, д.19, 19А</t>
  </si>
  <si>
    <t>ул. Валовая, д.50, 50А</t>
  </si>
  <si>
    <t>ул. Владимирская 2Ак3, 2Ак3, 2Ак1, 2Ак4</t>
  </si>
  <si>
    <t>Ул. Владимирская, д.7, корп.1, 2, 3</t>
  </si>
  <si>
    <t>Ул.Вознесенская, д.109, 111, 78, 80, 80А, 82</t>
  </si>
  <si>
    <t>ул. Вознесенская д 44, 44А , 50, 48, 46</t>
  </si>
  <si>
    <t>ул.Вознесенская, д, 86, 88, 90; пр.Красной Армии, д.2А</t>
  </si>
  <si>
    <t>ул. Воробьевская 34</t>
  </si>
  <si>
    <t>ул. Воробьевская 38,42</t>
  </si>
  <si>
    <t>ул. Воробьевская 40,</t>
  </si>
  <si>
    <t>Ул. Воробьёвская, д.15, 17,17а,Хотьковский проезд, д.18,36</t>
  </si>
  <si>
    <t>ул.Воробьёвская, д.23, 27,19</t>
  </si>
  <si>
    <t>ул.Воробьёвская, д.25, 29; Хотьковский проезд, д.44а,42а,40а,22,24</t>
  </si>
  <si>
    <t>ул.Воробьёвская, д.31, 33; Хотьковский проезд, д.46</t>
  </si>
  <si>
    <t>Ул. Воробьёвская, д.3А,5А; пр. Красной Армии, д.6, 8</t>
  </si>
  <si>
    <t>Ул. Воробьёвская, д.7, 9, 11, 13; пр. Красной Армии, д.3</t>
  </si>
  <si>
    <t>Ул. Воробьёвская, д.8, 10; пр. Красной Армии, д.48А</t>
  </si>
  <si>
    <t>ул. Глинки д 8А</t>
  </si>
  <si>
    <t>ул. Дружбы 9А, 9Ак.1</t>
  </si>
  <si>
    <t>Ул. Дружбы, д.11А, 11, 12</t>
  </si>
  <si>
    <t>Ул. Дружбы, д.13, 13А</t>
  </si>
  <si>
    <t>Ул. Дружбы, д.14, 16</t>
  </si>
  <si>
    <t>Ул. Дружбы, д.15, корп.1, 2</t>
  </si>
  <si>
    <t>Ул. Дружбы, д.2, 3, 3А, 4</t>
  </si>
  <si>
    <t>Ул. Дружбы, д.4А, 4Б, 4В; ул.Матросова, д.7</t>
  </si>
  <si>
    <t>Ул. Дружбы, д.6, 6А, 7</t>
  </si>
  <si>
    <t>Ул. Дружбы, д.7А, 8, 8А</t>
  </si>
  <si>
    <t>Ул. Дружбы, д.9, 10</t>
  </si>
  <si>
    <t>ул. Железнодорожная д. 22/1, 22А</t>
  </si>
  <si>
    <t>ул.Железнодорожная, д.24, 26, 28, 30, 32,Ул. Институтская, д.12, 13</t>
  </si>
  <si>
    <t>ул. Железнодорожная д. 25/2</t>
  </si>
  <si>
    <t>ул.Железнодорожная, д.33, 35; ул. 1-я Рыбная, д.80, 82, 84, 86</t>
  </si>
  <si>
    <t>ул.Железнодорожная, д.34, 38, 40,36,42</t>
  </si>
  <si>
    <t>ул. Замышляева д. 7</t>
  </si>
  <si>
    <t>ул. Инженерная д.21</t>
  </si>
  <si>
    <t>ул.Инженерная д.8</t>
  </si>
  <si>
    <t>ул. Институтская д. 8</t>
  </si>
  <si>
    <t>ул. Карла Либкнехта д. 5, 3, 1 ; ул. Стахановская д. 4, 2</t>
  </si>
  <si>
    <t>ул. Карьерная д 29, 31, 33</t>
  </si>
  <si>
    <t>ул. Кирпичная д.24,27, Центральная д.  8а</t>
  </si>
  <si>
    <t>ул. Кирпичная д.2А, ул. Клубная д.26</t>
  </si>
  <si>
    <t>ул. Клементьевская, д.29</t>
  </si>
  <si>
    <t>ул.Клементьевская, д.70/13, 72, 74, 76; ул.Школьная, д.5, 7, 9, 11</t>
  </si>
  <si>
    <t>ул. Клубная, д.3, 5,7, ул. Центральная , д.1.3,5,60</t>
  </si>
  <si>
    <t>ул.Куликова, д.17; ул.Школьная, д.8, 10, 12; ул.Толстого, д.2</t>
  </si>
  <si>
    <t>ул.Куликова, д.21, 21А, 23; ул.Маяковского, д.8; ул.Толстого, д.4А</t>
  </si>
  <si>
    <t>Ул.Куликова, д.4, 6; ул.Клементьевская, д.73; Хотьковский проезд, д.9; Новозагорский проезд, д.3, 3а</t>
  </si>
  <si>
    <t>ул.Куликова, д.9, 15; ул.Школьная. д.15, 17, 19А, ул.Клементьевская, д.82</t>
  </si>
  <si>
    <t>ул. Л.Булавина, д. 1/12, 3; ул. Карла Либкнехта, д. 2/16, 4</t>
  </si>
  <si>
    <t>ул. Л.Булавина, д. 2/10, 4</t>
  </si>
  <si>
    <t>ул. Л. Булавина , д. 9А , ул. Шлякова д. 32 , ул. Краснофлотская д. 9  д. 11/12 , ул К . Либкнехта д. 10</t>
  </si>
  <si>
    <t>ул. Лесная, д.1, 2, 3, 4, 5</t>
  </si>
  <si>
    <t>ул. Лесная, д.6, 8</t>
  </si>
  <si>
    <t>ул. Маслиева, д.1,2, 7</t>
  </si>
  <si>
    <t>ул. Маслиева, д.19, 20</t>
  </si>
  <si>
    <t>ул Маслиева д 1А, 4</t>
  </si>
  <si>
    <t>ул. Маслиева, д.8, 9</t>
  </si>
  <si>
    <t>ул. Матросова д.2/1</t>
  </si>
  <si>
    <t>Ул.Матросова, д. 4, 6</t>
  </si>
  <si>
    <t>Ул.Маяковского, д.15А, 15/25; ул.Свердлова, д.1А</t>
  </si>
  <si>
    <t>ул. Мира, д.1, 1А, 1Б, 1В, 3</t>
  </si>
  <si>
    <t>ул. Мира, д.18, 20; ул.Ясная, д.6; ул.Весенняя, д.3</t>
  </si>
  <si>
    <t>ул. Мира, д.4, 6, 8, 10; ул.Победы, д.3, 5, 1</t>
  </si>
  <si>
    <t>ул. Мира. д.5, 7; ул.Юности, д.2, 4</t>
  </si>
  <si>
    <t>ул. Мира, д.9, 11; ул.Юности, д.6, 8</t>
  </si>
  <si>
    <t>ул. Молодежная д. 8а</t>
  </si>
  <si>
    <t>ул. Молодежная д. 8б, 8в</t>
  </si>
  <si>
    <t>Ул. Молодёжная, д.1, 3, 5, ул. Мира, д.2, ул.Солнечная, д.2, 4, 6; б-р Свободы, д.1</t>
  </si>
  <si>
    <t>ул. Московская, д. , 13, 14, 15,16,17,18,19,20</t>
  </si>
  <si>
    <t>ул. Московская, д. 1, 5, 8, 21</t>
  </si>
  <si>
    <t>ул. Московская, д. 16, 17, 18, 20</t>
  </si>
  <si>
    <t>ул. Московская, д. 2, 3, 4, 6, 7, 22,10,11</t>
  </si>
  <si>
    <t>ул. Озерная, д.4, 5, 6, 5А; ул.Ясная, д.8</t>
  </si>
  <si>
    <t>ул. Озерная, д.8, 10, 7, 9, 11. 13</t>
  </si>
  <si>
    <t>ул.Октябрьская, д.2, 3, 4, 6, 8, 10, 12</t>
  </si>
  <si>
    <t>ул. Орджоникидзе, д.21, 25, 27 (Афанасово)</t>
  </si>
  <si>
    <t>ул. Осипенко, д.2, 4</t>
  </si>
  <si>
    <t>ул. Осипенко д.2 с1</t>
  </si>
  <si>
    <t>ул. Осипенко д. 6, 8</t>
  </si>
  <si>
    <t>ул. Победы, д.7, 9; ул.Ясная, д.1; ул.Мира, д.12, 14, 16 ; б-р Свободы, д.6</t>
  </si>
  <si>
    <t>ул. Пограничная д. 10Ас1, 30Ас1, 30Ас2</t>
  </si>
  <si>
    <t>ул. Птицеградская, д.1, 1А</t>
  </si>
  <si>
    <t>ул. Птицеградская, д.14, 18, 22</t>
  </si>
  <si>
    <t>ул. Птицеградская, д.21, 21А</t>
  </si>
  <si>
    <t>ул. Птицеградская, д.4, 7, 6, 8А</t>
  </si>
  <si>
    <t>ул. Сергиевская д. 13 ( ЖК «Донской» )</t>
  </si>
  <si>
    <t>ул. Симоненкова д.17,17а</t>
  </si>
  <si>
    <t>Ул.Симоненкова, д.19, 21, 23, 25; ул.Октябрьская, д.1, 5, 7, 9, 11</t>
  </si>
  <si>
    <t>ул. Солнечная, д.1, 3, 5, 7/3; ул.Победы, д.2, 4, 6</t>
  </si>
  <si>
    <t>ул. Стахановская д. 9/42, 11, 19/13</t>
  </si>
  <si>
    <t>ул. Строительная д. 8,10</t>
  </si>
  <si>
    <t>ул.Толстого, д.1Б, 2Б, 3Б; ул.Куликова, д.3, 5; ул.Клементьевская, д.79, 81</t>
  </si>
  <si>
    <t>ул. Толстого, д.4, 2а</t>
  </si>
  <si>
    <t>ул.Толстого, д.6, 6А; ул.Маяковского, д.8А, 6, 4/8</t>
  </si>
  <si>
    <t>ул. Фестивальная, д.1</t>
  </si>
  <si>
    <t>ул. Фестивальная д. 23</t>
  </si>
  <si>
    <t>ул. Фестивальная, д.3</t>
  </si>
  <si>
    <t>ул. Центральная д. 13, ул. Клубная , д. 22,24,20,20а</t>
  </si>
  <si>
    <t>ул. Чайковского д.20</t>
  </si>
  <si>
    <t>ул.Школьная, д.19, 21; ул.Толстого, д.4Б</t>
  </si>
  <si>
    <t>ул. Шлякова, д. 23/5, 27/6</t>
  </si>
  <si>
    <t>ул. Шлякова, д.26/1, пер. Красный, 3, ул. Краснофлотская, д.3</t>
  </si>
  <si>
    <t>ул. Шлякова, д. 29/7; ул. Стахановская, д. 6/31</t>
  </si>
  <si>
    <t>ул. Шлякова, д. 33/7; ул. Стахановская, д. 5,ул.Бероунская, д.22; ул. Стахановская, д.1А</t>
  </si>
  <si>
    <t>ул. Шлякова, д. 40/8, ул. Карла Либнехта, д. 9(«Пентагон»)</t>
  </si>
  <si>
    <t>ул.Энгельса, д.3, 5</t>
  </si>
  <si>
    <t>ул. Юности, д.1; ул.Озерная, д.1, 3, 2; ул.Ясная, д.3</t>
  </si>
  <si>
    <t>Хотьковский проезд, д.15, 17/18; ул.Маяковского, д.12/22, 14, 16; ул.Куликова, д.18, 18Б, 20</t>
  </si>
  <si>
    <t>Хотьковский проезд, д.38А,36А</t>
  </si>
  <si>
    <t>Хотьковский проезд, д.38; ул.Воробьёвская, д.21</t>
  </si>
  <si>
    <t>Хотьковский проезд, д.7,9, Новозагорский проезд, д5</t>
  </si>
  <si>
    <t>Ярославское шоссе д. 11,12,13</t>
  </si>
  <si>
    <t>Ярославское шоссе д. 14, 21</t>
  </si>
  <si>
    <t>Ярославское шоссе, д. 23</t>
  </si>
  <si>
    <t>Ярославское шоссе, д. 45, 12А, 1, 8</t>
  </si>
  <si>
    <t>Ярославское шоссе д. 9, 22</t>
  </si>
  <si>
    <t>пос. Загорские дали, д.1, 2, 3, 4, 5</t>
  </si>
  <si>
    <t>село Глинково, д.73, 75</t>
  </si>
  <si>
    <t>пос. Конкурсный ул. Парковая д. 26, 3а,10 11,27,39,35,32,28,34,33</t>
  </si>
  <si>
    <t>пос. Конкурсный ул. Парковая д 41, 40</t>
  </si>
  <si>
    <t>д. Тураково ( 2 дома)</t>
  </si>
  <si>
    <t>Аллея журналистов</t>
  </si>
  <si>
    <t>муниципальный заказ</t>
  </si>
  <si>
    <t>Аллея на ул. Карла Либкнехта</t>
  </si>
  <si>
    <t>Блинная гора</t>
  </si>
  <si>
    <t>пешеходная зона</t>
  </si>
  <si>
    <t>Бульвар Кузнецова</t>
  </si>
  <si>
    <t>Бульвар Свободы пос. Ферма</t>
  </si>
  <si>
    <t>Воробьевская 10</t>
  </si>
  <si>
    <t>Дорога к Храму</t>
  </si>
  <si>
    <t>Парк памяти в Афанасово</t>
  </si>
  <si>
    <t>на балансе муниципального бюджетного учреждения</t>
  </si>
  <si>
    <t>Пешеходная зона вдоль р.Копнинка</t>
  </si>
  <si>
    <t>Пешеходная зона в районе въездной группы  в п. Лакокраска</t>
  </si>
  <si>
    <t>Пешеходная зона в районе въездной группы  в п. Лесхоз</t>
  </si>
  <si>
    <t>Пешеходная зона  на ул. Матросова, к ЖК «Архимед», вблизи МБДОУ «Детский сад общеразвивающего вида № 36»</t>
  </si>
  <si>
    <t>Площадь Юннатов</t>
  </si>
  <si>
    <t>Сквер ДК им. Гагарина</t>
  </si>
  <si>
    <t>Сквер Загорского</t>
  </si>
  <si>
    <t>Сквер им. Ленина</t>
  </si>
  <si>
    <t>Сквер Крицкого</t>
  </si>
  <si>
    <t>Сквер Новоугличское шоссе д.94а</t>
  </si>
  <si>
    <t>сквер Перта и Февроньи</t>
  </si>
  <si>
    <t>Сквер преподобного Сергия</t>
  </si>
  <si>
    <t>сквер родителей Сергия Радонежского</t>
  </si>
  <si>
    <t>Сквер Территория проспект Красной Армии д.3</t>
  </si>
  <si>
    <t>Сквер Территория проспект Красной Армии д.9</t>
  </si>
  <si>
    <t>Сквер у ДК «50-летия Октября»</t>
  </si>
  <si>
    <t>Сквер у Кинотехникума</t>
  </si>
  <si>
    <t>сквер у Новоугличское шоссе д.2</t>
  </si>
  <si>
    <t>Сквер у теннисных кортов ул. Дружбы д.1</t>
  </si>
  <si>
    <t>Сквер у школы №4</t>
  </si>
  <si>
    <t>Советская площадь</t>
  </si>
  <si>
    <t>Территория вблизи мемориала «Вечный огонь»</t>
  </si>
  <si>
    <t>Территория вокруг памятника на ул. Глинки (Пешеходная зона Мемориального сквера)</t>
  </si>
  <si>
    <t>Территория у Белого пруда</t>
  </si>
  <si>
    <t>Территория у дома № 251 по проспекту Красной Армии</t>
  </si>
  <si>
    <t>Ул. Сергиевская Смотровая площадка</t>
  </si>
  <si>
    <t>Сергиево Посадский г.о.</t>
  </si>
  <si>
    <t>р.п. Богородское  дома № 1; 2; 3; 4; 5;  6</t>
  </si>
  <si>
    <t xml:space="preserve">р.п. Богородское  дома № 13; 14; 15; 16; 17а </t>
  </si>
  <si>
    <t>р.п. Богородское  дома № 70</t>
  </si>
  <si>
    <t>р.п. Богородское дома № 57; 58;59;60;61;62;71;72</t>
  </si>
  <si>
    <t>р.п. Богородское  дома № 17;18;19; 23;24;25;26;27;28;55; 56</t>
  </si>
  <si>
    <t>р.п. Богородское жилых дома № 31; 32;33</t>
  </si>
  <si>
    <t>р.п. Богородское  дома № 1/1; 1/2; 1/3; 9; 45</t>
  </si>
  <si>
    <t>р.п. Богородское  дома № 77; 77а; 78; 79; 81; 90а</t>
  </si>
  <si>
    <t>р.п. Богородское  ул. Первая дома № 1; 2; 3; 4; 5; 6; 7</t>
  </si>
  <si>
    <t>с. Муханово ул. Советская дома № 13; 15; 17; 19; 20; 21</t>
  </si>
  <si>
    <t>д.Кузьмино</t>
  </si>
  <si>
    <t>с.Константиново</t>
  </si>
  <si>
    <t>д.Самотовино</t>
  </si>
  <si>
    <t>д.Шабурново</t>
  </si>
  <si>
    <t>с.Шеметово</t>
  </si>
  <si>
    <t xml:space="preserve">д.Марьино </t>
  </si>
  <si>
    <t>д. Селково дом : №№15;16;17;17а;20;2125;26; 27;14а.</t>
  </si>
  <si>
    <t>д.Трехселище дом : №№5;1;2;6</t>
  </si>
  <si>
    <t>д.Торгашино дом : №№3;4;7;10;11;12;13;17;18;20;21;22</t>
  </si>
  <si>
    <t>д.Федорцово дом : №№7;8;9;10;11;12;13;14</t>
  </si>
  <si>
    <t>Сергиево-Посадский г.о.</t>
  </si>
  <si>
    <t>дер.Березняки, дома №№ 1, 1А, 1Б, 2, 3, 4, 5, 6, 7, 8, 9, 10, 10А, 11, 12, 13, 13А, 14, 15, 16, 17, 18, 19, 20, 21, 22, 23, 24, 25, 26, 27, 28, 29, 31, 32, 33, 34, 35, 36, 37, 38</t>
  </si>
  <si>
    <t>дер.Березняки, дома №№ 53, 54</t>
  </si>
  <si>
    <t>с.Сватково, дома №№ 1, 2, 3, 4, 5, 6, 7, 8, 9, 10, 11</t>
  </si>
  <si>
    <t>с.Бужаниново, дома №№ 1, 8, 9, 10, 15, 16, 20, 23, 24, 29, 31, 32, 46, 47, 47А</t>
  </si>
  <si>
    <t>дер.Путятино, дома №№ 133, 134</t>
  </si>
  <si>
    <t>г. Краснозаводск, ул. Больничный переулок, д. №№10, 12</t>
  </si>
  <si>
    <t>г. Краснозаводск, ул. 40 лет Победы, д. №№1, 2, 3, 4, 5</t>
  </si>
  <si>
    <t>г. Краснозаводск, ул. 40 лет Победы, д. №8</t>
  </si>
  <si>
    <t>г. Краснозаводск, ул. 40 лет Победы, д. №9</t>
  </si>
  <si>
    <t>г. Краснозаводск, ул. 40 лет Победы, д. №№6, 7</t>
  </si>
  <si>
    <t>г. Краснозаводск, ул. 40 лет Победы, д. №11</t>
  </si>
  <si>
    <t>д. Семенково, д. №№5, 6, 7, 8, 9, 18, 19</t>
  </si>
  <si>
    <t>г. Краснозаводск, ул. 1 Мая, д. №№10А, 10Б</t>
  </si>
  <si>
    <t>г. Краснозаводск, ул. 1 Мая, д. №27</t>
  </si>
  <si>
    <t>г. Краснозаводск, ул. Новая, д. №№5, 7</t>
  </si>
  <si>
    <t>г. Краснозаводск, ул. Новая, д. №№1, 2, 3, 8</t>
  </si>
  <si>
    <t>г. Краснозаводск, ул. Новая, д. №№4, 4а</t>
  </si>
  <si>
    <t>г. Краснозаводск, ул. Театральная, д. №6</t>
  </si>
  <si>
    <t>г. Краснозаводск, ул. Театральная, д. №10</t>
  </si>
  <si>
    <t>г. Краснозаводск, ул. Театральная, д. №14</t>
  </si>
  <si>
    <t>г. Краснозаводск, ул. 1 Мая, д. №10, 12, 14, 16</t>
  </si>
  <si>
    <t>г. Краснозаводск, Больничный переулок, д. №№3, 5, 13, 14</t>
  </si>
  <si>
    <t>г. Краснозаводск, ул. Горького, д. №№3, 5</t>
  </si>
  <si>
    <t>г. Краснозаводск, ул. Горького, д. №№15, 17, 23, 25, 27</t>
  </si>
  <si>
    <t>г. Краснозаводск, ул. Горького, д. №№10, 11, 12, 14</t>
  </si>
  <si>
    <t>г. Краснозаводск, ул. 1 Мая, д. №№18, 20, 22, ул. Трудовые резервы, д. №№3, 5, 7, 9</t>
  </si>
  <si>
    <t>г. Краснозаводск, ул. 1 Мая, д. №№2, 2а, 6, 8, ул. Строителей, д. №№2а</t>
  </si>
  <si>
    <t>г. Краснозаводск, ул.1 Мая, д. №№24, 26, ул. Трудовые резервы, д. №№11, 13</t>
  </si>
  <si>
    <t>г. Краснозаводск, ул. 1 Мая, д. №31</t>
  </si>
  <si>
    <t>г. Краснозаводск, ул. 1 Мая, д. №№7, 9, 11, 13, 15, 17, 19, 21</t>
  </si>
  <si>
    <t>г. Краснозаводск, ул. 1 Мая, д.№№35, 35а, 37, 39, 41</t>
  </si>
  <si>
    <t>г. Краснозаводск, ул. 1 Мая, д. №№43, 45, 51, 53</t>
  </si>
  <si>
    <t>г. Краснозаводск, ул. 50 лет Октября, д. №3</t>
  </si>
  <si>
    <t>г. Краснозаводск, ул. 50 лет Октября, д. №№8, 10</t>
  </si>
  <si>
    <t>г. Краснозаводск, ул. 50 лет Октября, д. №№2, 4 ,6 и  ул. Театральная, д. №№4, 8, 12, 16</t>
  </si>
  <si>
    <t>г. Краснозаводск, ул. Строителей, д. №№10, 13, 11, 12, 14, ул. 1 Мая, д. №14Б</t>
  </si>
  <si>
    <t>г. Краснозаводск, ул. Строителей, д. №№15,19</t>
  </si>
  <si>
    <t>г. Краснозаводск, ул. Трудовые резервы, д. №№8, 10, 12</t>
  </si>
  <si>
    <t>Парк г. Краснозаводск, ул. Театральная</t>
  </si>
  <si>
    <t>Площадь г. Краснозаводск, площадь Рдултовского</t>
  </si>
  <si>
    <t>Площадь г. Краснозаводск, ул. 1 Мая, в районе д.28 ( КДЦ "Радуга ")</t>
  </si>
  <si>
    <t xml:space="preserve">Площадь г. Краснозаводск, ул. 50 лет Октября, у дома 10  </t>
  </si>
  <si>
    <t xml:space="preserve">Площадь г. Краснозаводск, ул. Горького </t>
  </si>
  <si>
    <t>Администрация Сергево-Посадского городского округа</t>
  </si>
  <si>
    <t>г. Пересвет, ул. Строителей, д.6,8,10,12, ул. Октябрьская, 2</t>
  </si>
  <si>
    <t>г. Пересвет, ул. Бабушкина, д. 2, 4, 6, ул. Советская, д.10</t>
  </si>
  <si>
    <t>г. Пересвет, ул. Строителей, д. 11а, 11б, 13, 15</t>
  </si>
  <si>
    <t>г. Пересвет, ул. Комсомольская, д.6, 8, ул. Чкалова, д.2,3,4,5</t>
  </si>
  <si>
    <t xml:space="preserve">г. Пересвет, ул. Пионерская, д. 8, 10; ул. Первомайская, д. 2, 4; ул. Советская, д. 9, 11, ул. Ленина, д.1 </t>
  </si>
  <si>
    <t>г. Пересвет, ул. Первомайская, д.10, ул. Ленина, д. 3,5,7</t>
  </si>
  <si>
    <t>г. Пересвет, ул. Пионерская, д.4, 6, ул. Комсомольская, д. 1, 3, ул. Советская, д. 5, 7,  ул. Ленина, д.2</t>
  </si>
  <si>
    <t>г. Пересвет, ул. Ленина, д.4, 6, 8, ул. Комсомольская, д. 5, 7, 9</t>
  </si>
  <si>
    <t>г. Пересвет, ул. Мира, д. 2а</t>
  </si>
  <si>
    <t>г. Пересвет, ул. Мира, д. 1,3,5,7,9,11, ул. Строителей, д. 2,4</t>
  </si>
  <si>
    <t>г. Пересвет, ул. Строителей, д. 1,1а,3,5</t>
  </si>
  <si>
    <t>г. Пересвет, ул. Строителей, д. 7, 9, ул. Октябрьская, д. 1, 3, 4, 5, 6, 7</t>
  </si>
  <si>
    <t>г. Пересвет, ул. Советская, д.2а, 2б, ул. Чкалова, д.6</t>
  </si>
  <si>
    <t>г. Пересвет, ул. Гагарина, д. 1, 2, 3, 4, 5</t>
  </si>
  <si>
    <t>г. Пересвет, ул. Пионерская, д.2, ул. Комсомольская, д. 2, 4</t>
  </si>
  <si>
    <t>г. Пересвет, ул. Гагарина, д. 6, 7, 8а, 8б, 11</t>
  </si>
  <si>
    <t>г. Пересвет, ул. Королева, д. 2, 2а, 2б, 4, 6, 8, 10, 12, 14</t>
  </si>
  <si>
    <t>г. Пересвет, ул. Королева, д. 1, 3, 5, 7, 9, 11, 13, 15</t>
  </si>
  <si>
    <t>гп Пересвет Сергиево-Посадского ГО</t>
  </si>
  <si>
    <t>"Макаркин пруд" у дома 15 по ул. Строителей</t>
  </si>
  <si>
    <t>Пешеходно-парковая зона у д. 2,4,6 по ул. Бабушкина</t>
  </si>
  <si>
    <t>Пешеходно-парковая зона у д. 9 по ул. Гагарина</t>
  </si>
  <si>
    <t>Пешеходно-парковая зона от д. 3 по ул. Советская до д. 6 по ул. Октябрьская</t>
  </si>
  <si>
    <t>ул. Строителей у д. 1 площадь им. В.А. Пухова</t>
  </si>
  <si>
    <t>ул. Строителей у д. 12 Площадь Защитников Отечества</t>
  </si>
  <si>
    <t>р.п. Скоропусковский дворовая территория №1 дома № 1, 1а, 2, 2а, 4/4а, 32</t>
  </si>
  <si>
    <t>р.п. Скоропусковский дворовая территория №2 дома № 3, 3а, 5, 6</t>
  </si>
  <si>
    <t>р.п. Скоропусковский дворовая территория №3 дома № 7/9, 8/8а, 10, 11</t>
  </si>
  <si>
    <t>р.п. Скоропусковский дворовая территория №4 дома № 9, 12, 13, 17</t>
  </si>
  <si>
    <t>р.п. Скоропусковский дворовая территория №5 дома № 15, 16, 19, 20, 21</t>
  </si>
  <si>
    <t>р.п. Скоропусковский дворовая территория №6 дома № 21а, 22, 23, 24, 25, 30а</t>
  </si>
  <si>
    <t>г. Сергиев Посад-14 дворовая территория №7 дома № 1, 2, 3, 4, 5, 6, 7, 8</t>
  </si>
  <si>
    <t>г. Сергиев Посад-14 дворовая территория №8 дома № 70, 71, 72, 73, 74</t>
  </si>
  <si>
    <t>1</t>
  </si>
  <si>
    <t>2</t>
  </si>
  <si>
    <t>Сергиево-Посадский городской округ</t>
  </si>
  <si>
    <t>пос. Реммаш,ул. Мира, д.3, 10, 11, 12, 14, 16, 18, ул. Институтская, д.12, 14</t>
  </si>
  <si>
    <t>пос. Реммаш, ул. Школьная, д.2, 4, 6, 8</t>
  </si>
  <si>
    <t>пос.Реммаш, ул. Мира, д.22,24, ул. Спортивная, д.7,9,13,15</t>
  </si>
  <si>
    <t>пос. Реммаш, ул. Институтская, д.1, 3, 5, 11</t>
  </si>
  <si>
    <t>пос. Реммаш, ул. Школьная, д.20, ул. Юбилейная, д.13</t>
  </si>
  <si>
    <t>пос. Реммаш, ул. Юбилейная, д.7, 9, 11</t>
  </si>
  <si>
    <t>пос. Реммаш, ул. Мира, д.1, 2, 4, 6, ул. Спортивная, д.1, ул. Институтская, д.6</t>
  </si>
  <si>
    <t>пос. Реммаш, ул. Институтская, д.7, 9, 13, 15</t>
  </si>
  <si>
    <t>пос. Реммаш, ул. Школьная, д.14,16,18</t>
  </si>
  <si>
    <t>пос. Реммаш, ул. Юбилейная, д.1, 3, 5, ул. Институтская, д.2,4</t>
  </si>
  <si>
    <t>пос. Реммаш, ул. Мира</t>
  </si>
  <si>
    <t>ТУ Хотьковское</t>
  </si>
  <si>
    <t>ул.Михеенко, д 11,11а,13,15,9,9а</t>
  </si>
  <si>
    <t>ул.Михеенко, д 16,17,18, 19,20,21</t>
  </si>
  <si>
    <t>ул. Михеенко, д. 5,6,7,8, ул. Ломоносова д. 11,12,12а, ул. Ленина д. 3,4</t>
  </si>
  <si>
    <t>ул. Ленина, д. 1 ул. Ломоносова д. 2.4,9,14 ул. Лихачева д. 2,13,14а ул. Жуковского д. 2,8,10</t>
  </si>
  <si>
    <t>ул. Лихачева, д 1,3</t>
  </si>
  <si>
    <t>ул. Черняховского д 10,14,12</t>
  </si>
  <si>
    <t>ул .Калинина д. 1а,2а,За,4а,5а,6а,7а,8а,9а, 10а, 11 а, 17а</t>
  </si>
  <si>
    <t>ул. Калинина д.12,13, 14,15а</t>
  </si>
  <si>
    <t>ул.Калинина д.6.8 ул. Черняховского, д. 1,2,4</t>
  </si>
  <si>
    <t>ул. Черняховского д.8,9, 11</t>
  </si>
  <si>
    <t>пр-д Строителей д. 1,3,4 ул. Черняховского, д. 6</t>
  </si>
  <si>
    <t>ул. Ак.Королева д.3,3а,5 ул. Майолик д.6</t>
  </si>
  <si>
    <t>ул. 3-е Митино д.7,9.</t>
  </si>
  <si>
    <t>ул. Ак.Королева д.2,4 ул. Майолик д. 1/1 а,4</t>
  </si>
  <si>
    <t>ул. Ак.Королева д.11,7/1,7/2</t>
  </si>
  <si>
    <t>ул. Седина, д.28 ул. Хотьковская д.27</t>
  </si>
  <si>
    <t>ул. Седина, д.32,33,34,35,36</t>
  </si>
  <si>
    <t>ул. Менделеева д. 17,19,21,23</t>
  </si>
  <si>
    <t>Художественный пр-д д.4</t>
  </si>
  <si>
    <t>ул. Горжовицкая д. 1,2,3,4,5,6,7,8,9</t>
  </si>
  <si>
    <t>ул. Горжовицкая д. 12,13,15</t>
  </si>
  <si>
    <t>ул.1-я Хотьковская д.24,26 /а,б.в/</t>
  </si>
  <si>
    <t>ул. Седина. д.43,4,6, ул. 2-я Рабочая д.33, 34,46,47,47а, 48</t>
  </si>
  <si>
    <t>ул. 2-я Рабочая д. 1/1а, 26, 28, 29,31</t>
  </si>
  <si>
    <t>д. Жучки д. 24,15, 16, 6, 7, 8, 10</t>
  </si>
  <si>
    <t>д.Жучки д. 8/8а</t>
  </si>
  <si>
    <t>пос. ОРГРЭС д. 2,3а,5,6</t>
  </si>
  <si>
    <t>ст.Желтиково д. 1,2,3</t>
  </si>
  <si>
    <t>Ткацкий пер. д.1 ул.Горбуновская, д. 71,75 ул, Новая д. 9,11,13 ул. Горбуновская фабрика д.2,3 Фабричный пер. 1,2,3,4,6,7,8,15</t>
  </si>
  <si>
    <t>ул. Новая д.1,2,4а</t>
  </si>
  <si>
    <t>ул. Октябрьская д. 6, 7, 7а, 8а, 10, 1, 3, За, 5</t>
  </si>
  <si>
    <t>д. Морозово д.1</t>
  </si>
  <si>
    <t>д. Репихово д. 26,26а,28</t>
  </si>
  <si>
    <t>д. Репихово д. 11,12,13</t>
  </si>
  <si>
    <t>д. Жучки д. 1</t>
  </si>
  <si>
    <t>д. Жучки д. 2</t>
  </si>
  <si>
    <t>д. Жучки д. 4</t>
  </si>
  <si>
    <t>д. Жучки д. 5</t>
  </si>
  <si>
    <t>с. Васильевское д.20,22,24</t>
  </si>
  <si>
    <t>с. Васильевское д.13,15,17,19</t>
  </si>
  <si>
    <t>с. Васильевское д.21,23,25,27,29</t>
  </si>
  <si>
    <t>пос. Мостовик, ул. Лесная, д.46,44,25,23,21,19</t>
  </si>
  <si>
    <t>пос. Мостовик, ул. Пионерская, д.2,12,16,8,10</t>
  </si>
  <si>
    <t>пос. Мостовик, ул. Лесная, д.5,7, ул. Первомайская д.1,3, Лесной пер. д.1</t>
  </si>
  <si>
    <t>пос. Мостовик, ул. Пионерская, д1,3,5,15б,9,11,13, ул. Садовая д.17</t>
  </si>
  <si>
    <t>пос. Мостовик, ул. Первомайская д.7,9,11,16,17</t>
  </si>
  <si>
    <t>п. Лоза (д. 1, 2, 3)</t>
  </si>
  <si>
    <t>п. Лоза (д. 4, 5, 6, 7, 8, 9, 10, 11, 12, 13)</t>
  </si>
  <si>
    <t>п. Лоза (д. 14, 15, 16, 17)</t>
  </si>
  <si>
    <t>п. Лоза (д. 17а, 18)</t>
  </si>
  <si>
    <t>п. Лоза (д. 19, 20)</t>
  </si>
  <si>
    <t>п. Ситники (д. 3, 7, 8)</t>
  </si>
  <si>
    <t>п. Заречный (д. 1, 2, 3, 4а, 5, 6, 7, 8, 9, 10, 11)</t>
  </si>
  <si>
    <t>п. Заречный (д. 12, 13)</t>
  </si>
  <si>
    <t>д. Зубцово (д. 10, 11, 12, 13)</t>
  </si>
  <si>
    <t>1,5</t>
  </si>
  <si>
    <t>Пешеходная зона от ж/д платформы Абрамцево до ФГБУК "Государственный историко-художественный и литературный музей-заповедник "Абрамцево"</t>
  </si>
  <si>
    <t>Пешеходная зона от ж/д станции Хотькова ставропигиального женского монастыря</t>
  </si>
  <si>
    <t>с. Васильевское</t>
  </si>
  <si>
    <t>п. Лоза, за д. 4</t>
  </si>
  <si>
    <t>Хотьковское ТУ</t>
  </si>
  <si>
    <t>ул. Седина д. 8</t>
  </si>
  <si>
    <t>ул. Ленина д. 2, ул Лихачева д. 6</t>
  </si>
  <si>
    <t>ул. Академика Королева д.9</t>
  </si>
  <si>
    <t>ул. Михеенко д. 25 (ЖК Олимп)</t>
  </si>
  <si>
    <t>ул. Академика Королёва д. 4а</t>
  </si>
  <si>
    <t>Левонапрудная ул., Келарский пруд</t>
  </si>
  <si>
    <t>Площадь пос. Мостовик, ул. Первомайская</t>
  </si>
  <si>
    <t>1-я Хотьковская д. 20</t>
  </si>
  <si>
    <t>УТВЕРЖДЕНЫ
постановлением главы Сергиево-Посадского городского округа Московской области</t>
  </si>
  <si>
    <t>Муниципальное образование Московской области</t>
  </si>
  <si>
    <t>Адрес (адресный ориентир)</t>
  </si>
  <si>
    <r>
      <t>Объем потребленной электроэнергии на наружное освещение за отчетный год</t>
    </r>
    <r>
      <rPr>
        <sz val="8"/>
        <color rgb="FF000000"/>
        <rFont val="Calibri"/>
        <family val="2"/>
        <charset val="204"/>
        <scheme val="minor"/>
      </rPr>
      <t>(кВт*ч)</t>
    </r>
  </si>
  <si>
    <r>
      <t xml:space="preserve">Затраты на оплату </t>
    </r>
    <r>
      <rPr>
        <b/>
        <sz val="10"/>
        <color rgb="FF000000"/>
        <rFont val="Calibri"/>
        <family val="2"/>
        <charset val="204"/>
        <scheme val="minor"/>
      </rPr>
      <t xml:space="preserve">потребленной электроэнергии </t>
    </r>
    <r>
      <rPr>
        <b/>
        <sz val="10"/>
        <color theme="1"/>
        <rFont val="Calibri"/>
        <family val="2"/>
        <charset val="204"/>
        <scheme val="minor"/>
      </rPr>
      <t>для наружного освещения за отчетный год</t>
    </r>
    <r>
      <rPr>
        <sz val="8"/>
        <color theme="1"/>
        <rFont val="Calibri"/>
        <family val="2"/>
        <charset val="204"/>
        <scheme val="minor"/>
      </rPr>
      <t xml:space="preserve"> (руб.)</t>
    </r>
  </si>
  <si>
    <t>Администрация Сергиево-Посадского городского округа</t>
  </si>
  <si>
    <t>Московская обл., г. Сергиев Посад, ул. проспект Красной Армии, д. 169</t>
  </si>
  <si>
    <r>
      <t>Суммарная номинальная мощность установленных светильников наружного освещения</t>
    </r>
    <r>
      <rPr>
        <sz val="7"/>
        <color rgb="FF000000"/>
        <rFont val="Calibri"/>
        <family val="2"/>
        <charset val="204"/>
        <scheme val="minor"/>
      </rPr>
      <t>(кВт)</t>
    </r>
  </si>
  <si>
    <t xml:space="preserve">Количество светильников </t>
  </si>
  <si>
    <t>(всего)</t>
  </si>
  <si>
    <r>
      <t xml:space="preserve">Светильники содержатся </t>
    </r>
    <r>
      <rPr>
        <sz val="6"/>
        <color theme="1"/>
        <rFont val="Calibri"/>
        <family val="2"/>
        <charset val="204"/>
        <scheme val="minor"/>
      </rPr>
      <t>(шт..)</t>
    </r>
    <r>
      <rPr>
        <b/>
        <sz val="9"/>
        <color theme="1"/>
        <rFont val="Calibri"/>
        <family val="2"/>
        <charset val="204"/>
        <scheme val="minor"/>
      </rPr>
      <t>:</t>
    </r>
  </si>
  <si>
    <r>
      <t xml:space="preserve">ОМСУ, </t>
    </r>
    <r>
      <rPr>
        <b/>
        <sz val="10"/>
        <color rgb="FF000000"/>
        <rFont val="Calibri"/>
        <family val="2"/>
        <charset val="204"/>
        <scheme val="minor"/>
      </rPr>
      <t>МБУ, МКУ</t>
    </r>
    <r>
      <rPr>
        <vertAlign val="superscript"/>
        <sz val="10"/>
        <color theme="1"/>
        <rFont val="Calibri"/>
        <family val="2"/>
        <charset val="204"/>
        <scheme val="minor"/>
      </rPr>
      <t>1</t>
    </r>
  </si>
  <si>
    <r>
      <t>Иными лицами</t>
    </r>
    <r>
      <rPr>
        <vertAlign val="superscript"/>
        <sz val="10"/>
        <color theme="1"/>
        <rFont val="Calibri"/>
        <family val="2"/>
        <charset val="204"/>
        <scheme val="minor"/>
      </rPr>
      <t>2</t>
    </r>
  </si>
  <si>
    <t>Светодиодные</t>
  </si>
  <si>
    <t>Иные</t>
  </si>
  <si>
    <t xml:space="preserve">Количество </t>
  </si>
  <si>
    <t>опор</t>
  </si>
  <si>
    <r>
      <t>(всего</t>
    </r>
    <r>
      <rPr>
        <sz val="6"/>
        <color theme="1"/>
        <rFont val="Calibri"/>
        <family val="2"/>
        <charset val="204"/>
        <scheme val="minor"/>
      </rPr>
      <t>(шт..</t>
    </r>
    <r>
      <rPr>
        <sz val="8"/>
        <color theme="1"/>
        <rFont val="Calibri"/>
        <family val="2"/>
        <charset val="204"/>
        <scheme val="minor"/>
      </rPr>
      <t>)</t>
    </r>
    <r>
      <rPr>
        <b/>
        <sz val="9"/>
        <color theme="1"/>
        <rFont val="Calibri"/>
        <family val="2"/>
        <charset val="204"/>
        <scheme val="minor"/>
      </rPr>
      <t>:</t>
    </r>
  </si>
  <si>
    <t>Количес</t>
  </si>
  <si>
    <t>тво опор металли</t>
  </si>
  <si>
    <r>
      <t>ческих</t>
    </r>
    <r>
      <rPr>
        <sz val="6"/>
        <color theme="1"/>
        <rFont val="Calibri"/>
        <family val="2"/>
        <charset val="204"/>
        <scheme val="minor"/>
      </rPr>
      <t>(шт..)</t>
    </r>
    <r>
      <rPr>
        <b/>
        <sz val="9"/>
        <color theme="1"/>
        <rFont val="Calibri"/>
        <family val="2"/>
        <charset val="204"/>
        <scheme val="minor"/>
      </rPr>
      <t>:</t>
    </r>
  </si>
  <si>
    <r>
      <t xml:space="preserve">Опоры металлические содержатся </t>
    </r>
    <r>
      <rPr>
        <sz val="6"/>
        <color theme="1"/>
        <rFont val="Calibri"/>
        <family val="2"/>
        <charset val="204"/>
        <scheme val="minor"/>
      </rPr>
      <t>(шт..)</t>
    </r>
    <r>
      <rPr>
        <b/>
        <sz val="9"/>
        <color theme="1"/>
        <rFont val="Calibri"/>
        <family val="2"/>
        <charset val="204"/>
        <scheme val="minor"/>
      </rPr>
      <t>:</t>
    </r>
  </si>
  <si>
    <t>тво опор железобе</t>
  </si>
  <si>
    <r>
      <t>тонных</t>
    </r>
    <r>
      <rPr>
        <sz val="6"/>
        <color theme="1"/>
        <rFont val="Calibri"/>
        <family val="2"/>
        <charset val="204"/>
        <scheme val="minor"/>
      </rPr>
      <t xml:space="preserve"> (шт..)</t>
    </r>
    <r>
      <rPr>
        <b/>
        <sz val="9"/>
        <color theme="1"/>
        <rFont val="Calibri"/>
        <family val="2"/>
        <charset val="204"/>
        <scheme val="minor"/>
      </rPr>
      <t>:</t>
    </r>
  </si>
  <si>
    <r>
      <t xml:space="preserve">Опоры железобетонные содержатся </t>
    </r>
    <r>
      <rPr>
        <sz val="6"/>
        <color theme="1"/>
        <rFont val="Calibri"/>
        <family val="2"/>
        <charset val="204"/>
        <scheme val="minor"/>
      </rPr>
      <t>(шт..)</t>
    </r>
    <r>
      <rPr>
        <b/>
        <sz val="9"/>
        <color theme="1"/>
        <rFont val="Calibri"/>
        <family val="2"/>
        <charset val="204"/>
        <scheme val="minor"/>
      </rPr>
      <t>:</t>
    </r>
  </si>
  <si>
    <r>
      <t xml:space="preserve">ОМСУ, </t>
    </r>
    <r>
      <rPr>
        <b/>
        <sz val="9"/>
        <color rgb="FF000000"/>
        <rFont val="Calibri"/>
        <family val="2"/>
        <charset val="204"/>
        <scheme val="minor"/>
      </rPr>
      <t>МБУ, МКУ</t>
    </r>
    <r>
      <rPr>
        <vertAlign val="superscript"/>
        <sz val="9"/>
        <color theme="1"/>
        <rFont val="Calibri"/>
        <family val="2"/>
        <charset val="204"/>
        <scheme val="minor"/>
      </rPr>
      <t>1</t>
    </r>
  </si>
  <si>
    <r>
      <t>Иными лицами</t>
    </r>
    <r>
      <rPr>
        <vertAlign val="superscript"/>
        <sz val="9"/>
        <color theme="1"/>
        <rFont val="Calibri"/>
        <family val="2"/>
        <charset val="204"/>
        <scheme val="minor"/>
      </rPr>
      <t>2</t>
    </r>
  </si>
  <si>
    <t>прямостоечные окрашен</t>
  </si>
  <si>
    <t>ные</t>
  </si>
  <si>
    <t>прямостоечные оцинкован</t>
  </si>
  <si>
    <t>фланцевые окрашен</t>
  </si>
  <si>
    <t>фланцевые оцинкован</t>
  </si>
  <si>
    <t>одностоечные</t>
  </si>
  <si>
    <t>с одним подко</t>
  </si>
  <si>
    <t>сом</t>
  </si>
  <si>
    <t>с двумя подко</t>
  </si>
  <si>
    <t>сами</t>
  </si>
  <si>
    <t>Неизолированный</t>
  </si>
  <si>
    <t>СИП</t>
  </si>
  <si>
    <t>Однорожковый</t>
  </si>
  <si>
    <t>Двухрожковый</t>
  </si>
  <si>
    <t>Трехрожковый</t>
  </si>
  <si>
    <t>Четырехрожковый</t>
  </si>
  <si>
    <t>Прибор учета</t>
  </si>
  <si>
    <t>Фотореле</t>
  </si>
  <si>
    <t>Реле времени</t>
  </si>
  <si>
    <t>Рубильник</t>
  </si>
  <si>
    <t>Контактор</t>
  </si>
  <si>
    <t>Трансформатор понижающий</t>
  </si>
  <si>
    <t>Трансформатор напряжения</t>
  </si>
  <si>
    <t>Однополюсной</t>
  </si>
  <si>
    <t>Трехполюсной</t>
  </si>
  <si>
    <t>Устройства содержатся ОМСУ, МБУ, МКУ1:</t>
  </si>
  <si>
    <t>Провод(км)</t>
  </si>
  <si>
    <t>Кабель силовой(км)</t>
  </si>
  <si>
    <t>Кабельная линия электропередач, проложенная в земле(км)</t>
  </si>
  <si>
    <t>Кронштейн(шт.)</t>
  </si>
  <si>
    <t>(всего(шт..):</t>
  </si>
  <si>
    <t>Трансформатор тока(всего(шт..):</t>
  </si>
  <si>
    <t>Выключатель автоматический(всего(шт..):</t>
  </si>
  <si>
    <t>Магнитный пускатель(всего(шт..):</t>
  </si>
  <si>
    <t>средств наружного освещения придомовых территорий многоквартирных домов,</t>
  </si>
  <si>
    <t>территорий общего пользования муниципального образования Московской области</t>
  </si>
  <si>
    <t xml:space="preserve">Титульные списки  объектов благоустройства Сергиево-Посадского городского округа Московской области </t>
  </si>
  <si>
    <t>Сквер на ул. Птицеградская</t>
  </si>
  <si>
    <t>Центральная площадь</t>
  </si>
  <si>
    <r>
      <rPr>
        <sz val="14"/>
        <rFont val="Times New Roman"/>
        <family val="1"/>
        <charset val="204"/>
      </rPr>
      <t>Парк Победы</t>
    </r>
  </si>
  <si>
    <t>Дворовая территория с.Шеметово мкр.Новый д.18, 20, 21, 22, 23, 24, 25, 26, 27, 28</t>
  </si>
  <si>
    <t>Дворовая территория с.Шеметово мкр.Новый д.64А, 64Б, 64В, 65, 68</t>
  </si>
  <si>
    <t>Дворовая территория с.Шеметово мкр.Новый д.А, Б, В, Г, Д, Е, Ж, 9, 10, 11, 12, 12А, 13, 14, 15, 16, 17, 19</t>
  </si>
  <si>
    <t>п. Здравница</t>
  </si>
  <si>
    <t>ул. Даниила Черного д. 11, 9, 7, 5, 3</t>
  </si>
  <si>
    <t>ул. Андрея Рублева д. 11, 9,15,13, Фресковая аллея 1, 2,3,4, ул. Даниила Черного л. 12,10,8</t>
  </si>
  <si>
    <t>ул. Андрея Рублева д. 1,3,5,7, ул. Даниила Черного 2,4,6</t>
  </si>
  <si>
    <t>ул. Юности д.2а, ул. Мира д. 3а</t>
  </si>
  <si>
    <t>ул. Центральная д. 10,14,16, 4А, 4Б</t>
  </si>
  <si>
    <t>пос. Север д. 1, 2, 3, 4, 5, 6, 10, 11, 12</t>
  </si>
  <si>
    <t>Хотьковский проезд, д.19; ул.Свердлова, д.17, 15, ул. Маяковского д.17, 19</t>
  </si>
  <si>
    <t>Сквер на ул. Карла Маркса</t>
  </si>
  <si>
    <t>Пешеходная зона по ул. Карла Маркса</t>
  </si>
  <si>
    <t>Пешеходная зона Пожарный переулок</t>
  </si>
  <si>
    <t>Парковая территория МБУК КПЦ "Дубрава" имени протоиерея  А. Меня микрорайон Семхоз, ул. Парковая, 16</t>
  </si>
  <si>
    <t>Парковая территория МБУК "Центр Елизаветы Мамонтовой" парк "Сказочный" г.Хотьково, проезд Строителей д.2 строение 1</t>
  </si>
  <si>
    <t xml:space="preserve">Парковая территория МБУК Дом Культуры «Космос» г. Пересвет,  ул. Пионерская д.1 </t>
  </si>
  <si>
    <t>Парковая территория МБУК ОДЦ "Октябрь", г. Сергиев Посад,  ул. Центральная, д. 58</t>
  </si>
  <si>
    <t>Парковая территория МБУК "ДК им. Ю.А.Гагарина" г. Сергиев Посад, пр. Красной Армии, д. 185</t>
  </si>
  <si>
    <t>МАУ "Городские парки Сергиева Посада" г. Сергиев Посад,  ул. Вифанская, владение 151</t>
  </si>
  <si>
    <t>Историко-культурный и ландшафтный парк "Покровский" г. Хотьково,  ул. 2-ая Рабочая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</si>
</sst>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_р_._-;\-* #,##0_р_._-;_-* &quot;-&quot;_р_._-;_-@_-"/>
    <numFmt numFmtId="165" formatCode="_-* #,##0.00_р_._-;\-* #,##0.00_р_._-;_-* &quot;-&quot;??_р_._-;_-@_-"/>
    <numFmt numFmtId="166" formatCode="0.0"/>
    <numFmt numFmtId="167" formatCode="_-* #,##0.00[$€-1]_-;\-* #,##0.00[$€-1]_-;_-* &quot;-&quot;??[$€-1]_-"/>
    <numFmt numFmtId="168" formatCode="#,##0.0###############"/>
    <numFmt numFmtId="169" formatCode="_(* #,##0.00_);_(* \(#,##0.00\);_(* &quot;-&quot;??_);_(@_)"/>
  </numFmts>
  <fonts count="8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color theme="0"/>
      <name val="Times New Roman"/>
      <family val="1"/>
      <charset val="204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b/>
      <sz val="24"/>
      <color theme="1"/>
      <name val="Times New Roman"/>
      <family val="1"/>
      <charset val="204"/>
    </font>
    <font>
      <sz val="14"/>
      <color indexed="8"/>
      <name val="Times New Roman"/>
      <family val="1"/>
    </font>
    <font>
      <b/>
      <sz val="24"/>
      <color theme="1"/>
      <name val="Times New Roman"/>
      <family val="1"/>
    </font>
    <font>
      <b/>
      <sz val="24"/>
      <color theme="0"/>
      <name val="Times New Roman"/>
      <family val="1"/>
    </font>
    <font>
      <b/>
      <sz val="14"/>
      <color rgb="FFFF0000"/>
      <name val="Times New Roman"/>
      <family val="1"/>
    </font>
    <font>
      <vertAlign val="superscript"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sz val="14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sz val="7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2D2D2D"/>
      <name val="Times New Roman"/>
      <family val="1"/>
    </font>
    <font>
      <sz val="12"/>
      <color rgb="FF2D2D2D"/>
      <name val="Times New Roman"/>
      <family val="1"/>
    </font>
    <font>
      <sz val="11"/>
      <color rgb="FF333333"/>
      <name val="Times New Roman"/>
      <family val="1"/>
    </font>
    <font>
      <sz val="12"/>
      <color rgb="FF333333"/>
      <name val="Times New Roman"/>
      <family val="1"/>
    </font>
    <font>
      <vertAlign val="superscript"/>
      <sz val="11"/>
      <color rgb="FF000000"/>
      <name val="Times New Roman"/>
      <family val="1"/>
    </font>
    <font>
      <sz val="11"/>
      <color rgb="FF2D2D2D"/>
      <name val="Arial"/>
      <family val="2"/>
    </font>
    <font>
      <sz val="11"/>
      <color rgb="FF333333"/>
      <name val="Arial"/>
      <family val="2"/>
    </font>
    <font>
      <sz val="7"/>
      <color rgb="FF2D2D2D"/>
      <name val="Times New Roman"/>
      <family val="1"/>
    </font>
    <font>
      <b/>
      <sz val="23"/>
      <color rgb="FF2D2D2D"/>
      <name val="Arial"/>
      <family val="2"/>
    </font>
    <font>
      <b/>
      <sz val="18"/>
      <color theme="1"/>
      <name val="Times New Roman"/>
      <family val="1"/>
    </font>
    <font>
      <b/>
      <sz val="20"/>
      <color theme="1"/>
      <name val="Times New Roman"/>
      <family val="1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rgb="FF000000"/>
      <name val="Calibri"/>
      <family val="2"/>
      <charset val="204"/>
      <scheme val="minor"/>
    </font>
    <font>
      <b/>
      <sz val="2"/>
      <color theme="1"/>
      <name val="Calibri"/>
      <family val="2"/>
      <charset val="204"/>
      <scheme val="minor"/>
    </font>
    <font>
      <sz val="7"/>
      <color rgb="FF000000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vertAlign val="superscript"/>
      <sz val="10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vertAlign val="superscript"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4"/>
      <color rgb="FF232931"/>
      <name val="Arial"/>
      <family val="2"/>
      <charset val="204"/>
    </font>
    <font>
      <sz val="14"/>
      <color rgb="FF4A505B"/>
      <name val="Arial"/>
      <family val="2"/>
      <charset val="204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gray06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3FB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rgb="FFFFD5B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167" fontId="22" fillId="0" borderId="0" applyFont="0" applyFill="0" applyBorder="0" applyAlignment="0" applyProtection="0"/>
    <xf numFmtId="0" fontId="23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20">
    <xf numFmtId="0" fontId="0" fillId="0" borderId="0" xfId="0"/>
    <xf numFmtId="0" fontId="0" fillId="0" borderId="0" xfId="0"/>
    <xf numFmtId="0" fontId="19" fillId="0" borderId="0" xfId="0" applyFont="1" applyAlignment="1">
      <alignment horizontal="left"/>
    </xf>
    <xf numFmtId="0" fontId="19" fillId="0" borderId="0" xfId="0" applyFont="1"/>
    <xf numFmtId="0" fontId="19" fillId="0" borderId="0" xfId="0" applyFont="1" applyFill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Fill="1" applyAlignment="1"/>
    <xf numFmtId="0" fontId="20" fillId="0" borderId="0" xfId="0" applyFont="1" applyFill="1"/>
    <xf numFmtId="0" fontId="24" fillId="0" borderId="0" xfId="0" applyFont="1" applyFill="1" applyAlignment="1"/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7" fillId="0" borderId="0" xfId="0" applyFont="1"/>
    <xf numFmtId="0" fontId="36" fillId="0" borderId="0" xfId="0" applyFont="1" applyAlignment="1">
      <alignment horizontal="left" vertical="center"/>
    </xf>
    <xf numFmtId="0" fontId="26" fillId="0" borderId="0" xfId="0" applyFont="1"/>
    <xf numFmtId="0" fontId="26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5" fillId="0" borderId="10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0" xfId="0" applyFont="1" applyBorder="1" applyAlignment="1">
      <alignment vertical="center" wrapText="1"/>
    </xf>
    <xf numFmtId="16" fontId="26" fillId="0" borderId="10" xfId="0" applyNumberFormat="1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horizontal="justify" vertical="center" wrapText="1"/>
    </xf>
    <xf numFmtId="0" fontId="26" fillId="0" borderId="10" xfId="0" applyFont="1" applyBorder="1" applyAlignment="1">
      <alignment horizontal="justify" vertical="center" wrapText="1"/>
    </xf>
    <xf numFmtId="0" fontId="40" fillId="0" borderId="10" xfId="0" applyFont="1" applyBorder="1" applyAlignment="1">
      <alignment horizontal="justify" vertical="center" wrapText="1"/>
    </xf>
    <xf numFmtId="14" fontId="26" fillId="0" borderId="10" xfId="0" applyNumberFormat="1" applyFont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31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center" vertical="center" wrapText="1"/>
    </xf>
    <xf numFmtId="0" fontId="28" fillId="0" borderId="33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28" fillId="0" borderId="45" xfId="0" applyFont="1" applyFill="1" applyBorder="1" applyAlignment="1">
      <alignment horizontal="center" vertical="center" wrapText="1"/>
    </xf>
    <xf numFmtId="0" fontId="29" fillId="33" borderId="15" xfId="0" applyFont="1" applyFill="1" applyBorder="1" applyAlignment="1">
      <alignment horizontal="centerContinuous" vertical="center"/>
    </xf>
    <xf numFmtId="0" fontId="29" fillId="33" borderId="15" xfId="0" applyFont="1" applyFill="1" applyBorder="1" applyAlignment="1">
      <alignment horizontal="center" vertical="center"/>
    </xf>
    <xf numFmtId="0" fontId="29" fillId="33" borderId="15" xfId="0" applyFont="1" applyFill="1" applyBorder="1" applyAlignment="1">
      <alignment horizontal="center" vertical="center" wrapText="1"/>
    </xf>
    <xf numFmtId="0" fontId="44" fillId="0" borderId="0" xfId="0" applyFont="1"/>
    <xf numFmtId="0" fontId="28" fillId="0" borderId="0" xfId="0" applyFont="1" applyFill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8" fillId="0" borderId="33" xfId="0" applyFont="1" applyFill="1" applyBorder="1" applyAlignment="1">
      <alignment horizontal="center" vertical="center"/>
    </xf>
    <xf numFmtId="0" fontId="28" fillId="0" borderId="60" xfId="0" applyFont="1" applyFill="1" applyBorder="1" applyAlignment="1">
      <alignment horizontal="center" vertical="center" wrapText="1"/>
    </xf>
    <xf numFmtId="0" fontId="29" fillId="33" borderId="17" xfId="0" applyFont="1" applyFill="1" applyBorder="1" applyAlignment="1">
      <alignment horizontal="center" vertical="center"/>
    </xf>
    <xf numFmtId="0" fontId="29" fillId="33" borderId="19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40" fillId="0" borderId="10" xfId="0" applyFont="1" applyFill="1" applyBorder="1" applyAlignment="1">
      <alignment vertical="center" wrapText="1"/>
    </xf>
    <xf numFmtId="0" fontId="26" fillId="0" borderId="10" xfId="0" applyFont="1" applyFill="1" applyBorder="1" applyAlignment="1">
      <alignment vertical="center" wrapText="1"/>
    </xf>
    <xf numFmtId="0" fontId="28" fillId="0" borderId="61" xfId="0" applyFont="1" applyFill="1" applyBorder="1" applyAlignment="1">
      <alignment horizontal="center" vertical="center" wrapText="1"/>
    </xf>
    <xf numFmtId="0" fontId="28" fillId="0" borderId="62" xfId="0" applyFont="1" applyFill="1" applyBorder="1" applyAlignment="1">
      <alignment horizontal="center" vertical="center" wrapText="1"/>
    </xf>
    <xf numFmtId="0" fontId="27" fillId="0" borderId="14" xfId="0" applyFont="1" applyFill="1" applyBorder="1" applyAlignment="1">
      <alignment vertical="center" wrapText="1"/>
    </xf>
    <xf numFmtId="0" fontId="0" fillId="0" borderId="0" xfId="0" applyAlignment="1">
      <alignment horizontal="left" vertical="top"/>
    </xf>
    <xf numFmtId="0" fontId="28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28" fillId="0" borderId="55" xfId="0" applyFont="1" applyFill="1" applyBorder="1" applyAlignment="1">
      <alignment horizontal="center" vertical="center"/>
    </xf>
    <xf numFmtId="0" fontId="0" fillId="0" borderId="0" xfId="0" applyFill="1"/>
    <xf numFmtId="0" fontId="25" fillId="0" borderId="10" xfId="0" applyFont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left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15" xfId="0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8" fillId="0" borderId="10" xfId="0" applyFont="1" applyFill="1" applyBorder="1" applyProtection="1">
      <protection locked="0"/>
    </xf>
    <xf numFmtId="0" fontId="28" fillId="0" borderId="10" xfId="0" applyFont="1" applyFill="1" applyBorder="1" applyAlignment="1" applyProtection="1">
      <alignment wrapText="1"/>
      <protection locked="0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25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16" fontId="26" fillId="0" borderId="10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36" borderId="10" xfId="0" applyFont="1" applyFill="1" applyBorder="1" applyAlignment="1">
      <alignment horizontal="center" vertical="center" wrapText="1"/>
    </xf>
    <xf numFmtId="0" fontId="29" fillId="33" borderId="66" xfId="0" applyFont="1" applyFill="1" applyBorder="1" applyAlignment="1">
      <alignment horizontal="center" vertical="center"/>
    </xf>
    <xf numFmtId="0" fontId="29" fillId="33" borderId="67" xfId="0" applyFont="1" applyFill="1" applyBorder="1" applyAlignment="1">
      <alignment horizontal="center" vertical="center"/>
    </xf>
    <xf numFmtId="0" fontId="29" fillId="33" borderId="68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justify" vertical="center" wrapText="1"/>
    </xf>
    <xf numFmtId="4" fontId="44" fillId="0" borderId="0" xfId="0" applyNumberFormat="1" applyFont="1"/>
    <xf numFmtId="0" fontId="29" fillId="33" borderId="70" xfId="0" applyFont="1" applyFill="1" applyBorder="1" applyAlignment="1">
      <alignment horizontal="center" vertical="center"/>
    </xf>
    <xf numFmtId="0" fontId="44" fillId="0" borderId="10" xfId="0" applyFont="1" applyBorder="1"/>
    <xf numFmtId="0" fontId="28" fillId="36" borderId="28" xfId="0" applyFont="1" applyFill="1" applyBorder="1" applyAlignment="1">
      <alignment horizontal="center" vertical="center" wrapText="1"/>
    </xf>
    <xf numFmtId="0" fontId="28" fillId="0" borderId="61" xfId="0" applyFont="1" applyFill="1" applyBorder="1" applyAlignment="1">
      <alignment horizontal="center" vertical="center"/>
    </xf>
    <xf numFmtId="0" fontId="28" fillId="37" borderId="29" xfId="0" applyFont="1" applyFill="1" applyBorder="1" applyAlignment="1">
      <alignment horizontal="center" vertical="center" wrapText="1"/>
    </xf>
    <xf numFmtId="0" fontId="28" fillId="37" borderId="57" xfId="0" applyFont="1" applyFill="1" applyBorder="1" applyAlignment="1">
      <alignment horizontal="center" vertical="center" wrapText="1"/>
    </xf>
    <xf numFmtId="0" fontId="28" fillId="37" borderId="32" xfId="0" applyFont="1" applyFill="1" applyBorder="1" applyAlignment="1">
      <alignment horizontal="center" vertical="center" wrapText="1"/>
    </xf>
    <xf numFmtId="0" fontId="28" fillId="37" borderId="33" xfId="0" applyFont="1" applyFill="1" applyBorder="1" applyAlignment="1">
      <alignment horizontal="center" vertical="center" wrapText="1"/>
    </xf>
    <xf numFmtId="0" fontId="28" fillId="38" borderId="31" xfId="0" applyFont="1" applyFill="1" applyBorder="1" applyAlignment="1">
      <alignment horizontal="center" vertical="center" wrapText="1"/>
    </xf>
    <xf numFmtId="0" fontId="28" fillId="38" borderId="32" xfId="0" applyFont="1" applyFill="1" applyBorder="1" applyAlignment="1">
      <alignment horizontal="center" vertical="center" wrapText="1"/>
    </xf>
    <xf numFmtId="0" fontId="28" fillId="38" borderId="33" xfId="0" applyFont="1" applyFill="1" applyBorder="1" applyAlignment="1">
      <alignment horizontal="center" vertical="center" wrapText="1"/>
    </xf>
    <xf numFmtId="0" fontId="28" fillId="37" borderId="55" xfId="0" applyFont="1" applyFill="1" applyBorder="1" applyAlignment="1">
      <alignment horizontal="center" vertical="center" wrapText="1"/>
    </xf>
    <xf numFmtId="0" fontId="28" fillId="39" borderId="31" xfId="0" applyFont="1" applyFill="1" applyBorder="1" applyAlignment="1">
      <alignment horizontal="center" vertical="center" wrapText="1"/>
    </xf>
    <xf numFmtId="0" fontId="28" fillId="39" borderId="57" xfId="0" applyFont="1" applyFill="1" applyBorder="1" applyAlignment="1">
      <alignment horizontal="center" vertical="center" wrapText="1"/>
    </xf>
    <xf numFmtId="0" fontId="28" fillId="39" borderId="32" xfId="0" applyFont="1" applyFill="1" applyBorder="1" applyAlignment="1">
      <alignment horizontal="center" vertical="center" wrapText="1"/>
    </xf>
    <xf numFmtId="0" fontId="28" fillId="40" borderId="31" xfId="0" applyFont="1" applyFill="1" applyBorder="1" applyAlignment="1">
      <alignment horizontal="center" vertical="center" wrapText="1"/>
    </xf>
    <xf numFmtId="0" fontId="28" fillId="40" borderId="33" xfId="0" applyFont="1" applyFill="1" applyBorder="1" applyAlignment="1">
      <alignment horizontal="center" vertical="center" wrapText="1"/>
    </xf>
    <xf numFmtId="0" fontId="28" fillId="41" borderId="28" xfId="0" applyFont="1" applyFill="1" applyBorder="1" applyAlignment="1">
      <alignment horizontal="center" vertical="center" wrapText="1"/>
    </xf>
    <xf numFmtId="0" fontId="28" fillId="41" borderId="29" xfId="0" applyFont="1" applyFill="1" applyBorder="1" applyAlignment="1">
      <alignment horizontal="center" vertical="center" wrapText="1"/>
    </xf>
    <xf numFmtId="0" fontId="28" fillId="41" borderId="62" xfId="0" applyFont="1" applyFill="1" applyBorder="1" applyAlignment="1">
      <alignment horizontal="center" vertical="center" wrapText="1"/>
    </xf>
    <xf numFmtId="0" fontId="28" fillId="42" borderId="31" xfId="0" applyFont="1" applyFill="1" applyBorder="1" applyAlignment="1">
      <alignment horizontal="center" vertical="center" wrapText="1"/>
    </xf>
    <xf numFmtId="0" fontId="28" fillId="42" borderId="32" xfId="0" applyFont="1" applyFill="1" applyBorder="1" applyAlignment="1">
      <alignment horizontal="center" vertical="center" wrapText="1"/>
    </xf>
    <xf numFmtId="0" fontId="28" fillId="43" borderId="31" xfId="0" applyFont="1" applyFill="1" applyBorder="1" applyAlignment="1">
      <alignment horizontal="center" vertical="center" wrapText="1"/>
    </xf>
    <xf numFmtId="0" fontId="28" fillId="43" borderId="32" xfId="0" applyFont="1" applyFill="1" applyBorder="1" applyAlignment="1">
      <alignment horizontal="center" vertical="center" wrapText="1"/>
    </xf>
    <xf numFmtId="0" fontId="28" fillId="43" borderId="33" xfId="0" applyFont="1" applyFill="1" applyBorder="1" applyAlignment="1">
      <alignment horizontal="center" vertical="center" wrapText="1"/>
    </xf>
    <xf numFmtId="0" fontId="28" fillId="39" borderId="33" xfId="0" applyFont="1" applyFill="1" applyBorder="1" applyAlignment="1">
      <alignment horizontal="center" vertical="center" wrapText="1"/>
    </xf>
    <xf numFmtId="0" fontId="28" fillId="37" borderId="28" xfId="0" applyFont="1" applyFill="1" applyBorder="1" applyAlignment="1">
      <alignment horizontal="center" vertical="center" wrapText="1"/>
    </xf>
    <xf numFmtId="0" fontId="28" fillId="37" borderId="31" xfId="0" applyFont="1" applyFill="1" applyBorder="1" applyAlignment="1">
      <alignment horizontal="center" vertical="center" wrapText="1"/>
    </xf>
    <xf numFmtId="0" fontId="28" fillId="35" borderId="28" xfId="0" applyFont="1" applyFill="1" applyBorder="1" applyAlignment="1">
      <alignment horizontal="center" vertical="center" wrapText="1"/>
    </xf>
    <xf numFmtId="0" fontId="28" fillId="35" borderId="31" xfId="0" applyFont="1" applyFill="1" applyBorder="1" applyAlignment="1">
      <alignment horizontal="center" vertical="center" wrapText="1"/>
    </xf>
    <xf numFmtId="0" fontId="28" fillId="44" borderId="31" xfId="0" applyFont="1" applyFill="1" applyBorder="1" applyAlignment="1">
      <alignment horizontal="center" vertical="center" wrapText="1"/>
    </xf>
    <xf numFmtId="0" fontId="28" fillId="44" borderId="32" xfId="0" applyFont="1" applyFill="1" applyBorder="1" applyAlignment="1">
      <alignment horizontal="center" vertical="center" wrapText="1"/>
    </xf>
    <xf numFmtId="0" fontId="28" fillId="44" borderId="55" xfId="0" applyFont="1" applyFill="1" applyBorder="1" applyAlignment="1">
      <alignment horizontal="center" vertical="center" wrapText="1"/>
    </xf>
    <xf numFmtId="0" fontId="28" fillId="41" borderId="57" xfId="0" applyFont="1" applyFill="1" applyBorder="1" applyAlignment="1">
      <alignment horizontal="center" vertical="center" wrapText="1"/>
    </xf>
    <xf numFmtId="0" fontId="28" fillId="41" borderId="32" xfId="0" applyFont="1" applyFill="1" applyBorder="1" applyAlignment="1">
      <alignment horizontal="center" vertical="center" wrapText="1"/>
    </xf>
    <xf numFmtId="0" fontId="28" fillId="41" borderId="33" xfId="0" applyFont="1" applyFill="1" applyBorder="1" applyAlignment="1">
      <alignment horizontal="center" vertical="center" wrapText="1"/>
    </xf>
    <xf numFmtId="0" fontId="28" fillId="45" borderId="32" xfId="0" applyFont="1" applyFill="1" applyBorder="1" applyAlignment="1">
      <alignment horizontal="center" vertical="center" wrapText="1"/>
    </xf>
    <xf numFmtId="0" fontId="28" fillId="45" borderId="55" xfId="0" applyFont="1" applyFill="1" applyBorder="1" applyAlignment="1">
      <alignment horizontal="center" vertical="center" wrapText="1"/>
    </xf>
    <xf numFmtId="0" fontId="28" fillId="38" borderId="55" xfId="0" applyFont="1" applyFill="1" applyBorder="1" applyAlignment="1">
      <alignment horizontal="center" vertical="center"/>
    </xf>
    <xf numFmtId="0" fontId="28" fillId="46" borderId="31" xfId="0" applyFont="1" applyFill="1" applyBorder="1" applyAlignment="1">
      <alignment horizontal="center" vertical="center" wrapText="1"/>
    </xf>
    <xf numFmtId="0" fontId="28" fillId="46" borderId="32" xfId="0" applyFont="1" applyFill="1" applyBorder="1" applyAlignment="1">
      <alignment horizontal="center" vertical="center" wrapText="1"/>
    </xf>
    <xf numFmtId="0" fontId="28" fillId="46" borderId="33" xfId="0" applyFont="1" applyFill="1" applyBorder="1" applyAlignment="1">
      <alignment horizontal="center" vertical="center" wrapText="1"/>
    </xf>
    <xf numFmtId="0" fontId="28" fillId="39" borderId="55" xfId="0" applyFont="1" applyFill="1" applyBorder="1" applyAlignment="1">
      <alignment horizontal="center" vertical="center" wrapText="1"/>
    </xf>
    <xf numFmtId="0" fontId="28" fillId="42" borderId="55" xfId="0" applyFont="1" applyFill="1" applyBorder="1" applyAlignment="1">
      <alignment horizontal="center" vertical="center" wrapText="1"/>
    </xf>
    <xf numFmtId="0" fontId="28" fillId="40" borderId="32" xfId="0" applyFont="1" applyFill="1" applyBorder="1" applyAlignment="1">
      <alignment horizontal="center" vertical="center" wrapText="1"/>
    </xf>
    <xf numFmtId="0" fontId="28" fillId="43" borderId="55" xfId="0" applyFont="1" applyFill="1" applyBorder="1" applyAlignment="1">
      <alignment horizontal="center" vertical="center" wrapText="1"/>
    </xf>
    <xf numFmtId="0" fontId="28" fillId="45" borderId="31" xfId="0" applyFont="1" applyFill="1" applyBorder="1" applyAlignment="1">
      <alignment horizontal="center" vertical="center" wrapText="1"/>
    </xf>
    <xf numFmtId="0" fontId="28" fillId="45" borderId="33" xfId="0" applyFont="1" applyFill="1" applyBorder="1" applyAlignment="1">
      <alignment horizontal="center" vertical="center" wrapText="1"/>
    </xf>
    <xf numFmtId="0" fontId="28" fillId="47" borderId="57" xfId="0" applyFont="1" applyFill="1" applyBorder="1" applyAlignment="1">
      <alignment horizontal="center" vertical="center" wrapText="1"/>
    </xf>
    <xf numFmtId="0" fontId="28" fillId="47" borderId="32" xfId="0" applyFont="1" applyFill="1" applyBorder="1" applyAlignment="1">
      <alignment horizontal="center" vertical="center" wrapText="1"/>
    </xf>
    <xf numFmtId="0" fontId="28" fillId="47" borderId="55" xfId="0" applyFont="1" applyFill="1" applyBorder="1" applyAlignment="1">
      <alignment horizontal="center" vertical="center" wrapText="1"/>
    </xf>
    <xf numFmtId="0" fontId="28" fillId="47" borderId="31" xfId="0" applyFont="1" applyFill="1" applyBorder="1" applyAlignment="1">
      <alignment horizontal="center" vertical="center" wrapText="1"/>
    </xf>
    <xf numFmtId="0" fontId="28" fillId="49" borderId="31" xfId="0" applyFont="1" applyFill="1" applyBorder="1" applyAlignment="1">
      <alignment horizontal="center" vertical="center" wrapText="1"/>
    </xf>
    <xf numFmtId="0" fontId="28" fillId="49" borderId="32" xfId="0" applyFont="1" applyFill="1" applyBorder="1" applyAlignment="1">
      <alignment horizontal="center" vertical="center" wrapText="1"/>
    </xf>
    <xf numFmtId="0" fontId="28" fillId="49" borderId="33" xfId="0" applyFont="1" applyFill="1" applyBorder="1" applyAlignment="1">
      <alignment horizontal="center" vertical="center" wrapText="1"/>
    </xf>
    <xf numFmtId="0" fontId="28" fillId="44" borderId="61" xfId="0" applyFont="1" applyFill="1" applyBorder="1" applyAlignment="1">
      <alignment horizontal="center" vertical="center" wrapText="1"/>
    </xf>
    <xf numFmtId="0" fontId="28" fillId="45" borderId="60" xfId="0" applyFont="1" applyFill="1" applyBorder="1" applyAlignment="1">
      <alignment horizontal="center" vertical="center" wrapText="1"/>
    </xf>
    <xf numFmtId="0" fontId="28" fillId="46" borderId="61" xfId="0" applyFont="1" applyFill="1" applyBorder="1" applyAlignment="1">
      <alignment horizontal="center" vertical="center" wrapText="1"/>
    </xf>
    <xf numFmtId="0" fontId="28" fillId="41" borderId="55" xfId="0" applyFont="1" applyFill="1" applyBorder="1" applyAlignment="1">
      <alignment horizontal="center" vertical="center" wrapText="1"/>
    </xf>
    <xf numFmtId="0" fontId="28" fillId="41" borderId="31" xfId="0" applyFont="1" applyFill="1" applyBorder="1" applyAlignment="1">
      <alignment horizontal="center" vertical="center" wrapText="1"/>
    </xf>
    <xf numFmtId="0" fontId="28" fillId="41" borderId="55" xfId="0" applyFont="1" applyFill="1" applyBorder="1" applyAlignment="1">
      <alignment horizontal="center" vertical="center"/>
    </xf>
    <xf numFmtId="0" fontId="28" fillId="49" borderId="61" xfId="0" applyFont="1" applyFill="1" applyBorder="1" applyAlignment="1">
      <alignment horizontal="center" vertical="center"/>
    </xf>
    <xf numFmtId="0" fontId="28" fillId="49" borderId="55" xfId="0" applyFont="1" applyFill="1" applyBorder="1" applyAlignment="1">
      <alignment horizontal="center" vertical="center"/>
    </xf>
    <xf numFmtId="0" fontId="28" fillId="50" borderId="31" xfId="0" applyFont="1" applyFill="1" applyBorder="1" applyAlignment="1">
      <alignment horizontal="center" vertical="center" wrapText="1"/>
    </xf>
    <xf numFmtId="0" fontId="28" fillId="50" borderId="32" xfId="0" applyFont="1" applyFill="1" applyBorder="1" applyAlignment="1">
      <alignment horizontal="center" vertical="center" wrapText="1"/>
    </xf>
    <xf numFmtId="0" fontId="28" fillId="50" borderId="55" xfId="0" applyFont="1" applyFill="1" applyBorder="1" applyAlignment="1">
      <alignment horizontal="center" vertical="center" wrapText="1"/>
    </xf>
    <xf numFmtId="0" fontId="28" fillId="37" borderId="61" xfId="0" applyFont="1" applyFill="1" applyBorder="1" applyAlignment="1">
      <alignment horizontal="center" vertical="center" wrapText="1"/>
    </xf>
    <xf numFmtId="0" fontId="28" fillId="37" borderId="40" xfId="0" applyFont="1" applyFill="1" applyBorder="1" applyAlignment="1">
      <alignment horizontal="center" vertical="center" wrapText="1"/>
    </xf>
    <xf numFmtId="0" fontId="28" fillId="48" borderId="45" xfId="0" applyFont="1" applyFill="1" applyBorder="1" applyAlignment="1">
      <alignment horizontal="center" vertical="center" wrapText="1"/>
    </xf>
    <xf numFmtId="4" fontId="26" fillId="0" borderId="10" xfId="0" applyNumberFormat="1" applyFont="1" applyFill="1" applyBorder="1" applyAlignment="1" applyProtection="1">
      <alignment horizontal="center" vertical="center" wrapText="1"/>
      <protection hidden="1"/>
    </xf>
    <xf numFmtId="4" fontId="25" fillId="0" borderId="10" xfId="0" applyNumberFormat="1" applyFont="1" applyFill="1" applyBorder="1" applyAlignment="1" applyProtection="1">
      <alignment horizontal="center" vertical="center" wrapText="1"/>
      <protection hidden="1"/>
    </xf>
    <xf numFmtId="4" fontId="25" fillId="0" borderId="10" xfId="0" applyNumberFormat="1" applyFont="1" applyBorder="1" applyAlignment="1" applyProtection="1">
      <alignment horizontal="center" vertical="center" wrapText="1"/>
      <protection hidden="1"/>
    </xf>
    <xf numFmtId="3" fontId="26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10" xfId="0" applyNumberFormat="1" applyFont="1" applyBorder="1" applyAlignment="1" applyProtection="1">
      <alignment horizontal="center" vertical="center" wrapText="1"/>
      <protection hidden="1"/>
    </xf>
    <xf numFmtId="0" fontId="28" fillId="35" borderId="11" xfId="0" applyFont="1" applyFill="1" applyBorder="1" applyAlignment="1">
      <alignment horizontal="center" vertical="center" wrapText="1"/>
    </xf>
    <xf numFmtId="0" fontId="28" fillId="35" borderId="55" xfId="0" applyFont="1" applyFill="1" applyBorder="1" applyAlignment="1">
      <alignment horizontal="center" vertical="center" wrapText="1"/>
    </xf>
    <xf numFmtId="0" fontId="28" fillId="43" borderId="12" xfId="0" applyFont="1" applyFill="1" applyBorder="1" applyAlignment="1">
      <alignment horizontal="center" vertical="center" wrapText="1"/>
    </xf>
    <xf numFmtId="0" fontId="28" fillId="43" borderId="57" xfId="0" applyFont="1" applyFill="1" applyBorder="1" applyAlignment="1">
      <alignment horizontal="center" vertical="center" wrapText="1"/>
    </xf>
    <xf numFmtId="4" fontId="26" fillId="0" borderId="0" xfId="0" applyNumberFormat="1" applyFont="1"/>
    <xf numFmtId="0" fontId="29" fillId="0" borderId="42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6" fillId="0" borderId="71" xfId="0" applyFont="1" applyBorder="1" applyAlignment="1">
      <alignment horizontal="center" vertical="center" wrapText="1"/>
    </xf>
    <xf numFmtId="0" fontId="25" fillId="0" borderId="72" xfId="0" applyFont="1" applyBorder="1" applyAlignment="1">
      <alignment horizontal="center" vertical="center" wrapText="1"/>
    </xf>
    <xf numFmtId="0" fontId="46" fillId="0" borderId="72" xfId="0" applyFont="1" applyBorder="1" applyAlignment="1">
      <alignment horizontal="justify" vertical="center" wrapText="1"/>
    </xf>
    <xf numFmtId="0" fontId="46" fillId="0" borderId="49" xfId="0" applyFont="1" applyBorder="1" applyAlignment="1">
      <alignment horizontal="justify" vertical="center" wrapText="1"/>
    </xf>
    <xf numFmtId="0" fontId="26" fillId="0" borderId="72" xfId="0" applyFont="1" applyBorder="1" applyAlignment="1">
      <alignment horizontal="justify" vertical="center" wrapText="1"/>
    </xf>
    <xf numFmtId="0" fontId="50" fillId="0" borderId="49" xfId="0" applyFont="1" applyBorder="1" applyAlignment="1">
      <alignment horizontal="justify" vertical="center" wrapText="1"/>
    </xf>
    <xf numFmtId="0" fontId="26" fillId="0" borderId="49" xfId="0" applyFont="1" applyBorder="1" applyAlignment="1">
      <alignment horizontal="justify" vertical="center" wrapText="1"/>
    </xf>
    <xf numFmtId="0" fontId="46" fillId="0" borderId="72" xfId="0" applyFont="1" applyBorder="1" applyAlignment="1">
      <alignment horizontal="center" vertical="center" wrapText="1"/>
    </xf>
    <xf numFmtId="0" fontId="50" fillId="0" borderId="72" xfId="0" applyFont="1" applyBorder="1" applyAlignment="1">
      <alignment horizontal="justify" vertical="center" wrapText="1"/>
    </xf>
    <xf numFmtId="0" fontId="52" fillId="0" borderId="49" xfId="0" applyFont="1" applyBorder="1" applyAlignment="1">
      <alignment horizontal="justify" vertical="center" wrapText="1"/>
    </xf>
    <xf numFmtId="0" fontId="0" fillId="0" borderId="49" xfId="0" applyBorder="1" applyAlignment="1">
      <alignment vertical="top" wrapText="1"/>
    </xf>
    <xf numFmtId="0" fontId="0" fillId="0" borderId="72" xfId="0" applyBorder="1" applyAlignment="1">
      <alignment vertical="top" wrapText="1"/>
    </xf>
    <xf numFmtId="0" fontId="46" fillId="0" borderId="72" xfId="0" applyFont="1" applyBorder="1" applyAlignment="1">
      <alignment vertical="center" wrapText="1"/>
    </xf>
    <xf numFmtId="0" fontId="51" fillId="0" borderId="49" xfId="0" applyFont="1" applyBorder="1" applyAlignment="1">
      <alignment horizontal="justify" vertical="center" wrapText="1"/>
    </xf>
    <xf numFmtId="0" fontId="27" fillId="0" borderId="72" xfId="0" applyFont="1" applyBorder="1" applyAlignment="1">
      <alignment horizontal="justify" vertical="center" wrapText="1"/>
    </xf>
    <xf numFmtId="0" fontId="51" fillId="0" borderId="72" xfId="0" applyFont="1" applyBorder="1" applyAlignment="1">
      <alignment horizontal="justify" vertical="center" wrapText="1"/>
    </xf>
    <xf numFmtId="0" fontId="46" fillId="0" borderId="49" xfId="0" applyFont="1" applyBorder="1" applyAlignment="1">
      <alignment vertical="center" wrapText="1"/>
    </xf>
    <xf numFmtId="0" fontId="46" fillId="0" borderId="0" xfId="0" applyFont="1" applyFill="1" applyAlignment="1">
      <alignment wrapText="1"/>
    </xf>
    <xf numFmtId="0" fontId="17" fillId="0" borderId="0" xfId="0" applyFont="1" applyProtection="1">
      <protection hidden="1"/>
    </xf>
    <xf numFmtId="0" fontId="28" fillId="0" borderId="10" xfId="0" applyFont="1" applyBorder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center" vertical="center" wrapText="1"/>
      <protection locked="0"/>
    </xf>
    <xf numFmtId="0" fontId="44" fillId="0" borderId="10" xfId="0" applyFont="1" applyBorder="1" applyAlignment="1" applyProtection="1"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Alignment="1" applyProtection="1">
      <protection locked="0"/>
    </xf>
    <xf numFmtId="0" fontId="29" fillId="33" borderId="15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Protection="1"/>
    <xf numFmtId="0" fontId="28" fillId="0" borderId="0" xfId="0" applyFont="1" applyFill="1" applyAlignment="1" applyProtection="1">
      <alignment horizontal="center" vertical="center"/>
    </xf>
    <xf numFmtId="0" fontId="28" fillId="0" borderId="0" xfId="0" applyFont="1" applyFill="1" applyProtection="1"/>
    <xf numFmtId="4" fontId="25" fillId="0" borderId="10" xfId="0" applyNumberFormat="1" applyFont="1" applyBorder="1" applyAlignment="1">
      <alignment horizontal="center" vertical="center"/>
    </xf>
    <xf numFmtId="4" fontId="26" fillId="0" borderId="10" xfId="0" applyNumberFormat="1" applyFont="1" applyFill="1" applyBorder="1" applyAlignment="1" applyProtection="1">
      <alignment horizontal="center" vertical="center"/>
      <protection hidden="1"/>
    </xf>
    <xf numFmtId="4" fontId="25" fillId="0" borderId="10" xfId="0" applyNumberFormat="1" applyFont="1" applyFill="1" applyBorder="1" applyAlignment="1" applyProtection="1">
      <alignment horizontal="center" vertical="center"/>
      <protection hidden="1"/>
    </xf>
    <xf numFmtId="4" fontId="2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14" xfId="0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vertical="center" wrapText="1"/>
      <protection locked="0"/>
    </xf>
    <xf numFmtId="0" fontId="26" fillId="0" borderId="14" xfId="0" applyFont="1" applyBorder="1" applyAlignment="1" applyProtection="1">
      <alignment vertical="center" wrapText="1"/>
      <protection locked="0"/>
    </xf>
    <xf numFmtId="0" fontId="26" fillId="0" borderId="10" xfId="0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horizontal="center" vertical="center" wrapText="1"/>
      <protection locked="0"/>
    </xf>
    <xf numFmtId="3" fontId="26" fillId="0" borderId="10" xfId="0" applyNumberFormat="1" applyFont="1" applyBorder="1" applyAlignment="1" applyProtection="1">
      <alignment horizontal="center" vertical="center" wrapText="1"/>
      <protection hidden="1"/>
    </xf>
    <xf numFmtId="4" fontId="26" fillId="0" borderId="10" xfId="0" applyNumberFormat="1" applyFont="1" applyBorder="1" applyAlignment="1" applyProtection="1">
      <alignment horizontal="center" vertical="center" wrapText="1"/>
      <protection hidden="1"/>
    </xf>
    <xf numFmtId="0" fontId="26" fillId="0" borderId="10" xfId="0" applyFont="1" applyFill="1" applyBorder="1" applyAlignment="1" applyProtection="1">
      <alignment horizontal="center" vertical="center" wrapText="1"/>
      <protection hidden="1"/>
    </xf>
    <xf numFmtId="4" fontId="26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4" fontId="25" fillId="0" borderId="14" xfId="0" applyNumberFormat="1" applyFont="1" applyBorder="1" applyAlignment="1" applyProtection="1">
      <alignment horizontal="center" vertical="center"/>
      <protection hidden="1"/>
    </xf>
    <xf numFmtId="4" fontId="26" fillId="0" borderId="14" xfId="0" applyNumberFormat="1" applyFont="1" applyBorder="1" applyAlignment="1" applyProtection="1">
      <alignment horizontal="center" vertical="center"/>
      <protection hidden="1"/>
    </xf>
    <xf numFmtId="4" fontId="26" fillId="0" borderId="14" xfId="0" applyNumberFormat="1" applyFont="1" applyFill="1" applyBorder="1" applyAlignment="1" applyProtection="1">
      <alignment horizontal="center" vertical="center" wrapText="1"/>
      <protection hidden="1"/>
    </xf>
    <xf numFmtId="4" fontId="26" fillId="0" borderId="10" xfId="0" applyNumberFormat="1" applyFont="1" applyBorder="1" applyAlignment="1" applyProtection="1">
      <alignment horizontal="center" vertical="center"/>
      <protection hidden="1"/>
    </xf>
    <xf numFmtId="4" fontId="26" fillId="0" borderId="14" xfId="0" applyNumberFormat="1" applyFont="1" applyBorder="1" applyAlignment="1" applyProtection="1">
      <alignment horizontal="center" vertical="center"/>
      <protection locked="0" hidden="1"/>
    </xf>
    <xf numFmtId="4" fontId="25" fillId="0" borderId="10" xfId="0" applyNumberFormat="1" applyFont="1" applyBorder="1" applyAlignment="1" applyProtection="1">
      <alignment horizontal="center" vertical="center"/>
      <protection hidden="1"/>
    </xf>
    <xf numFmtId="4" fontId="26" fillId="0" borderId="10" xfId="0" applyNumberFormat="1" applyFont="1" applyFill="1" applyBorder="1" applyAlignment="1" applyProtection="1">
      <alignment horizontal="center" vertical="center"/>
      <protection locked="0"/>
    </xf>
    <xf numFmtId="4" fontId="26" fillId="0" borderId="0" xfId="0" applyNumberFormat="1" applyFont="1" applyAlignment="1" applyProtection="1">
      <alignment horizontal="center" vertical="center"/>
      <protection hidden="1"/>
    </xf>
    <xf numFmtId="0" fontId="62" fillId="51" borderId="10" xfId="0" applyFont="1" applyFill="1" applyBorder="1" applyAlignment="1" applyProtection="1">
      <alignment horizontal="center" vertical="center"/>
      <protection locked="0"/>
    </xf>
    <xf numFmtId="0" fontId="28" fillId="37" borderId="0" xfId="0" applyFont="1" applyFill="1" applyProtection="1"/>
    <xf numFmtId="0" fontId="0" fillId="0" borderId="0" xfId="0"/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62" fillId="51" borderId="10" xfId="0" applyFont="1" applyFill="1" applyBorder="1" applyAlignment="1" applyProtection="1">
      <alignment horizontal="center" vertical="center" wrapText="1"/>
      <protection locked="0"/>
    </xf>
    <xf numFmtId="168" fontId="62" fillId="51" borderId="10" xfId="0" applyNumberFormat="1" applyFont="1" applyFill="1" applyBorder="1" applyAlignment="1" applyProtection="1">
      <alignment horizontal="center" vertical="center"/>
      <protection locked="0"/>
    </xf>
    <xf numFmtId="0" fontId="64" fillId="51" borderId="10" xfId="0" applyFont="1" applyFill="1" applyBorder="1" applyAlignment="1" applyProtection="1">
      <alignment horizontal="center" vertical="center"/>
      <protection locked="0"/>
    </xf>
    <xf numFmtId="16" fontId="26" fillId="37" borderId="10" xfId="0" applyNumberFormat="1" applyFont="1" applyFill="1" applyBorder="1" applyAlignment="1">
      <alignment horizontal="center" vertical="center" wrapText="1"/>
    </xf>
    <xf numFmtId="0" fontId="26" fillId="37" borderId="10" xfId="0" applyFont="1" applyFill="1" applyBorder="1" applyAlignment="1">
      <alignment vertical="center" wrapText="1"/>
    </xf>
    <xf numFmtId="0" fontId="26" fillId="37" borderId="10" xfId="0" applyFont="1" applyFill="1" applyBorder="1" applyAlignment="1">
      <alignment horizontal="center" vertical="center" wrapText="1"/>
    </xf>
    <xf numFmtId="3" fontId="26" fillId="37" borderId="10" xfId="0" applyNumberFormat="1" applyFont="1" applyFill="1" applyBorder="1" applyAlignment="1" applyProtection="1">
      <alignment horizontal="center" vertical="center" wrapText="1"/>
      <protection locked="0"/>
    </xf>
    <xf numFmtId="0" fontId="26" fillId="37" borderId="0" xfId="0" applyFont="1" applyFill="1"/>
    <xf numFmtId="0" fontId="40" fillId="37" borderId="10" xfId="0" applyFont="1" applyFill="1" applyBorder="1" applyAlignment="1">
      <alignment vertical="center" wrapText="1"/>
    </xf>
    <xf numFmtId="0" fontId="70" fillId="0" borderId="77" xfId="0" applyFont="1" applyBorder="1" applyAlignment="1">
      <alignment horizontal="center" vertical="center" wrapText="1"/>
    </xf>
    <xf numFmtId="0" fontId="70" fillId="0" borderId="74" xfId="0" applyFont="1" applyBorder="1" applyAlignment="1">
      <alignment horizontal="center" vertical="center" wrapText="1"/>
    </xf>
    <xf numFmtId="0" fontId="81" fillId="0" borderId="0" xfId="0" applyFont="1" applyAlignment="1">
      <alignment vertical="center"/>
    </xf>
    <xf numFmtId="0" fontId="0" fillId="0" borderId="0" xfId="0" applyBorder="1"/>
    <xf numFmtId="0" fontId="82" fillId="0" borderId="0" xfId="0" applyFont="1" applyAlignment="1">
      <alignment horizontal="left" vertical="center"/>
    </xf>
    <xf numFmtId="0" fontId="82" fillId="0" borderId="0" xfId="0" applyFont="1" applyAlignment="1">
      <alignment horizontal="left"/>
    </xf>
    <xf numFmtId="0" fontId="70" fillId="0" borderId="0" xfId="0" applyFont="1" applyBorder="1" applyAlignment="1">
      <alignment horizontal="center"/>
    </xf>
    <xf numFmtId="0" fontId="72" fillId="0" borderId="0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3" fillId="0" borderId="1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 wrapText="1"/>
    </xf>
    <xf numFmtId="0" fontId="70" fillId="0" borderId="76" xfId="0" applyFont="1" applyBorder="1" applyAlignment="1">
      <alignment horizontal="center"/>
    </xf>
    <xf numFmtId="0" fontId="70" fillId="0" borderId="75" xfId="0" applyFont="1" applyBorder="1" applyAlignment="1">
      <alignment horizontal="center"/>
    </xf>
    <xf numFmtId="0" fontId="70" fillId="0" borderId="72" xfId="0" applyFont="1" applyBorder="1" applyAlignment="1">
      <alignment horizontal="center"/>
    </xf>
    <xf numFmtId="0" fontId="73" fillId="0" borderId="29" xfId="0" applyFont="1" applyBorder="1" applyAlignment="1">
      <alignment horizontal="center" vertical="center" wrapText="1"/>
    </xf>
    <xf numFmtId="0" fontId="70" fillId="0" borderId="80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 vertical="center" wrapText="1"/>
    </xf>
    <xf numFmtId="0" fontId="67" fillId="0" borderId="84" xfId="0" applyFont="1" applyBorder="1" applyAlignment="1">
      <alignment horizontal="center" vertical="center" wrapText="1"/>
    </xf>
    <xf numFmtId="0" fontId="67" fillId="0" borderId="89" xfId="0" applyFont="1" applyBorder="1" applyAlignment="1">
      <alignment horizontal="center" vertical="center" wrapText="1"/>
    </xf>
    <xf numFmtId="0" fontId="66" fillId="0" borderId="77" xfId="0" applyFont="1" applyBorder="1" applyAlignment="1">
      <alignment horizontal="center" vertical="center" wrapText="1"/>
    </xf>
    <xf numFmtId="0" fontId="70" fillId="0" borderId="76" xfId="0" applyFont="1" applyBorder="1" applyAlignment="1">
      <alignment vertical="center" wrapText="1"/>
    </xf>
    <xf numFmtId="0" fontId="0" fillId="0" borderId="90" xfId="0" applyBorder="1" applyAlignment="1">
      <alignment vertical="center" wrapText="1"/>
    </xf>
    <xf numFmtId="0" fontId="73" fillId="0" borderId="65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34" xfId="0" applyFont="1" applyBorder="1" applyAlignment="1">
      <alignment horizontal="center" vertical="center" wrapText="1"/>
    </xf>
    <xf numFmtId="0" fontId="70" fillId="0" borderId="71" xfId="0" applyFont="1" applyBorder="1" applyAlignment="1">
      <alignment horizontal="center" vertical="center" wrapText="1"/>
    </xf>
    <xf numFmtId="0" fontId="70" fillId="0" borderId="66" xfId="0" applyFont="1" applyBorder="1" applyAlignment="1">
      <alignment horizontal="center" vertical="center" wrapText="1"/>
    </xf>
    <xf numFmtId="0" fontId="70" fillId="0" borderId="67" xfId="0" applyFont="1" applyBorder="1" applyAlignment="1">
      <alignment horizontal="center" vertical="center" wrapText="1"/>
    </xf>
    <xf numFmtId="0" fontId="70" fillId="0" borderId="68" xfId="0" applyFont="1" applyBorder="1" applyAlignment="1">
      <alignment horizontal="center" vertical="center" wrapText="1"/>
    </xf>
    <xf numFmtId="0" fontId="70" fillId="0" borderId="81" xfId="0" applyFont="1" applyBorder="1" applyAlignment="1">
      <alignment horizontal="center" vertical="center" wrapText="1"/>
    </xf>
    <xf numFmtId="0" fontId="70" fillId="0" borderId="82" xfId="0" applyFont="1" applyBorder="1" applyAlignment="1">
      <alignment horizontal="center" vertical="center" wrapText="1"/>
    </xf>
    <xf numFmtId="0" fontId="70" fillId="0" borderId="83" xfId="0" applyFont="1" applyBorder="1" applyAlignment="1">
      <alignment horizontal="center" vertical="center" wrapText="1"/>
    </xf>
    <xf numFmtId="0" fontId="75" fillId="0" borderId="27" xfId="0" applyFont="1" applyBorder="1" applyAlignment="1">
      <alignment horizontal="center" vertical="center" wrapText="1"/>
    </xf>
    <xf numFmtId="0" fontId="75" fillId="0" borderId="69" xfId="0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19" fillId="37" borderId="10" xfId="0" applyFont="1" applyFill="1" applyBorder="1" applyAlignment="1" applyProtection="1">
      <alignment horizontal="center" vertical="center" wrapText="1"/>
      <protection locked="0"/>
    </xf>
    <xf numFmtId="0" fontId="28" fillId="51" borderId="10" xfId="0" applyFont="1" applyFill="1" applyBorder="1" applyProtection="1">
      <protection locked="0"/>
    </xf>
    <xf numFmtId="0" fontId="29" fillId="33" borderId="15" xfId="0" applyFont="1" applyFill="1" applyBorder="1" applyAlignment="1" applyProtection="1">
      <alignment horizontal="center" vertical="center" wrapText="1"/>
      <protection locked="0"/>
    </xf>
    <xf numFmtId="0" fontId="28" fillId="51" borderId="10" xfId="0" applyFont="1" applyFill="1" applyBorder="1" applyAlignment="1" applyProtection="1">
      <alignment horizontal="center" vertical="center"/>
      <protection locked="0"/>
    </xf>
    <xf numFmtId="0" fontId="19" fillId="51" borderId="10" xfId="0" applyFont="1" applyFill="1" applyBorder="1" applyAlignment="1" applyProtection="1">
      <alignment horizontal="center" vertical="center" wrapText="1"/>
      <protection locked="0"/>
    </xf>
    <xf numFmtId="0" fontId="63" fillId="51" borderId="10" xfId="0" applyFont="1" applyFill="1" applyBorder="1" applyAlignment="1" applyProtection="1">
      <alignment horizontal="center" vertical="center"/>
      <protection locked="0"/>
    </xf>
    <xf numFmtId="49" fontId="62" fillId="51" borderId="10" xfId="0" applyNumberFormat="1" applyFont="1" applyFill="1" applyBorder="1" applyAlignment="1" applyProtection="1">
      <alignment horizontal="center" vertical="center"/>
      <protection locked="0"/>
    </xf>
    <xf numFmtId="0" fontId="62" fillId="51" borderId="10" xfId="0" applyFont="1" applyFill="1" applyBorder="1" applyAlignment="1" applyProtection="1">
      <alignment horizontal="center" vertical="center"/>
    </xf>
    <xf numFmtId="0" fontId="28" fillId="41" borderId="12" xfId="0" applyFont="1" applyFill="1" applyBorder="1" applyAlignment="1">
      <alignment horizontal="center" vertical="center" wrapText="1"/>
    </xf>
    <xf numFmtId="0" fontId="28" fillId="46" borderId="28" xfId="0" applyFont="1" applyFill="1" applyBorder="1" applyAlignment="1">
      <alignment horizontal="center" vertical="center" wrapText="1"/>
    </xf>
    <xf numFmtId="0" fontId="28" fillId="46" borderId="10" xfId="0" applyFont="1" applyFill="1" applyBorder="1" applyAlignment="1">
      <alignment horizontal="center" vertical="center" wrapText="1"/>
    </xf>
    <xf numFmtId="0" fontId="28" fillId="45" borderId="11" xfId="0" applyFont="1" applyFill="1" applyBorder="1" applyAlignment="1">
      <alignment horizontal="center" vertical="center" wrapText="1"/>
    </xf>
    <xf numFmtId="0" fontId="28" fillId="38" borderId="11" xfId="0" applyFont="1" applyFill="1" applyBorder="1" applyAlignment="1">
      <alignment horizontal="center" vertical="center"/>
    </xf>
    <xf numFmtId="0" fontId="28" fillId="47" borderId="10" xfId="0" applyFont="1" applyFill="1" applyBorder="1" applyAlignment="1">
      <alignment horizontal="center" vertical="center" wrapText="1"/>
    </xf>
    <xf numFmtId="0" fontId="28" fillId="43" borderId="10" xfId="0" applyFont="1" applyFill="1" applyBorder="1" applyAlignment="1">
      <alignment horizontal="center" vertical="center" wrapText="1"/>
    </xf>
    <xf numFmtId="0" fontId="28" fillId="43" borderId="29" xfId="0" applyFont="1" applyFill="1" applyBorder="1" applyAlignment="1">
      <alignment horizontal="center" vertical="center" wrapText="1"/>
    </xf>
    <xf numFmtId="0" fontId="28" fillId="39" borderId="10" xfId="0" applyFont="1" applyFill="1" applyBorder="1" applyAlignment="1">
      <alignment horizontal="center" vertical="center" wrapText="1"/>
    </xf>
    <xf numFmtId="0" fontId="28" fillId="44" borderId="28" xfId="0" applyFont="1" applyFill="1" applyBorder="1" applyAlignment="1">
      <alignment horizontal="center" vertical="center" wrapText="1"/>
    </xf>
    <xf numFmtId="0" fontId="28" fillId="44" borderId="10" xfId="0" applyFont="1" applyFill="1" applyBorder="1" applyAlignment="1">
      <alignment horizontal="center" vertical="center" wrapText="1"/>
    </xf>
    <xf numFmtId="0" fontId="28" fillId="37" borderId="11" xfId="0" applyFont="1" applyFill="1" applyBorder="1" applyAlignment="1">
      <alignment horizontal="center" vertical="center" wrapText="1"/>
    </xf>
    <xf numFmtId="0" fontId="28" fillId="37" borderId="12" xfId="0" applyFont="1" applyFill="1" applyBorder="1" applyAlignment="1">
      <alignment horizontal="center" vertical="center" wrapText="1"/>
    </xf>
    <xf numFmtId="0" fontId="28" fillId="39" borderId="11" xfId="0" applyFont="1" applyFill="1" applyBorder="1" applyAlignment="1">
      <alignment horizontal="center" vertical="center" wrapText="1"/>
    </xf>
    <xf numFmtId="0" fontId="28" fillId="47" borderId="28" xfId="0" applyFont="1" applyFill="1" applyBorder="1" applyAlignment="1">
      <alignment horizontal="center" vertical="center" wrapText="1"/>
    </xf>
    <xf numFmtId="0" fontId="28" fillId="37" borderId="10" xfId="0" applyFont="1" applyFill="1" applyBorder="1" applyAlignment="1">
      <alignment horizontal="center" vertical="center" wrapText="1"/>
    </xf>
    <xf numFmtId="0" fontId="28" fillId="38" borderId="10" xfId="0" applyFont="1" applyFill="1" applyBorder="1" applyAlignment="1">
      <alignment horizontal="center" vertical="center" wrapText="1"/>
    </xf>
    <xf numFmtId="0" fontId="28" fillId="38" borderId="29" xfId="0" applyFont="1" applyFill="1" applyBorder="1" applyAlignment="1">
      <alignment horizontal="center" vertical="center" wrapText="1"/>
    </xf>
    <xf numFmtId="0" fontId="28" fillId="45" borderId="10" xfId="0" applyFont="1" applyFill="1" applyBorder="1" applyAlignment="1">
      <alignment horizontal="center" vertical="center" wrapText="1"/>
    </xf>
    <xf numFmtId="0" fontId="28" fillId="41" borderId="11" xfId="0" applyFont="1" applyFill="1" applyBorder="1" applyAlignment="1">
      <alignment horizontal="center" vertical="center" wrapText="1"/>
    </xf>
    <xf numFmtId="0" fontId="28" fillId="43" borderId="28" xfId="0" applyFont="1" applyFill="1" applyBorder="1" applyAlignment="1">
      <alignment horizontal="center" vertical="center" wrapText="1"/>
    </xf>
    <xf numFmtId="0" fontId="28" fillId="39" borderId="28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28" fillId="38" borderId="28" xfId="0" applyFont="1" applyFill="1" applyBorder="1" applyAlignment="1">
      <alignment horizontal="center" vertical="center" wrapText="1"/>
    </xf>
    <xf numFmtId="0" fontId="28" fillId="47" borderId="11" xfId="0" applyFont="1" applyFill="1" applyBorder="1" applyAlignment="1">
      <alignment horizontal="center" vertical="center" wrapText="1"/>
    </xf>
    <xf numFmtId="0" fontId="43" fillId="37" borderId="12" xfId="0" applyFont="1" applyFill="1" applyBorder="1" applyAlignment="1">
      <alignment horizontal="center" vertical="center" wrapText="1"/>
    </xf>
    <xf numFmtId="0" fontId="28" fillId="44" borderId="11" xfId="0" applyFont="1" applyFill="1" applyBorder="1" applyAlignment="1">
      <alignment horizontal="center" vertical="center" wrapText="1"/>
    </xf>
    <xf numFmtId="0" fontId="28" fillId="46" borderId="29" xfId="0" applyFont="1" applyFill="1" applyBorder="1" applyAlignment="1">
      <alignment horizontal="center" vertical="center" wrapText="1"/>
    </xf>
    <xf numFmtId="0" fontId="28" fillId="41" borderId="10" xfId="0" applyFont="1" applyFill="1" applyBorder="1" applyAlignment="1">
      <alignment horizontal="center" vertical="center" wrapText="1"/>
    </xf>
    <xf numFmtId="0" fontId="28" fillId="49" borderId="28" xfId="0" applyFont="1" applyFill="1" applyBorder="1" applyAlignment="1">
      <alignment horizontal="center" vertical="center" wrapText="1"/>
    </xf>
    <xf numFmtId="0" fontId="28" fillId="49" borderId="10" xfId="0" applyFont="1" applyFill="1" applyBorder="1" applyAlignment="1">
      <alignment horizontal="center" vertical="center" wrapText="1"/>
    </xf>
    <xf numFmtId="0" fontId="28" fillId="45" borderId="28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34" fillId="43" borderId="10" xfId="0" applyFont="1" applyFill="1" applyBorder="1" applyAlignment="1">
      <alignment horizontal="center" vertical="center" wrapText="1"/>
    </xf>
    <xf numFmtId="0" fontId="34" fillId="43" borderId="28" xfId="0" applyFont="1" applyFill="1" applyBorder="1" applyAlignment="1">
      <alignment horizontal="center" vertical="center" wrapText="1"/>
    </xf>
    <xf numFmtId="0" fontId="28" fillId="39" borderId="29" xfId="0" applyFont="1" applyFill="1" applyBorder="1" applyAlignment="1">
      <alignment horizontal="center" vertical="center" wrapText="1"/>
    </xf>
    <xf numFmtId="0" fontId="28" fillId="50" borderId="10" xfId="0" applyFont="1" applyFill="1" applyBorder="1" applyAlignment="1">
      <alignment horizontal="center" vertical="center" wrapText="1"/>
    </xf>
    <xf numFmtId="0" fontId="28" fillId="45" borderId="29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 applyProtection="1">
      <alignment horizontal="center"/>
      <protection locked="0"/>
    </xf>
    <xf numFmtId="0" fontId="45" fillId="0" borderId="10" xfId="0" applyFont="1" applyFill="1" applyBorder="1" applyAlignment="1" applyProtection="1">
      <alignment horizontal="center"/>
      <protection locked="0"/>
    </xf>
    <xf numFmtId="0" fontId="29" fillId="51" borderId="15" xfId="0" applyFont="1" applyFill="1" applyBorder="1" applyAlignment="1" applyProtection="1">
      <alignment horizontal="center" vertical="center"/>
      <protection locked="0"/>
    </xf>
    <xf numFmtId="0" fontId="28" fillId="51" borderId="10" xfId="0" applyFont="1" applyFill="1" applyBorder="1" applyAlignment="1" applyProtection="1">
      <alignment wrapText="1"/>
      <protection locked="0"/>
    </xf>
    <xf numFmtId="0" fontId="62" fillId="51" borderId="10" xfId="0" applyFont="1" applyFill="1" applyBorder="1" applyProtection="1">
      <protection locked="0"/>
    </xf>
    <xf numFmtId="0" fontId="64" fillId="51" borderId="10" xfId="0" applyFont="1" applyFill="1" applyBorder="1" applyProtection="1">
      <protection locked="0"/>
    </xf>
    <xf numFmtId="0" fontId="19" fillId="51" borderId="10" xfId="0" applyFont="1" applyFill="1" applyBorder="1" applyAlignment="1" applyProtection="1">
      <alignment wrapText="1"/>
      <protection locked="0"/>
    </xf>
    <xf numFmtId="0" fontId="62" fillId="51" borderId="10" xfId="0" applyNumberFormat="1" applyFont="1" applyFill="1" applyBorder="1" applyAlignment="1" applyProtection="1">
      <alignment horizontal="center"/>
      <protection locked="0"/>
    </xf>
    <xf numFmtId="0" fontId="62" fillId="51" borderId="10" xfId="0" applyNumberFormat="1" applyFont="1" applyFill="1" applyBorder="1" applyAlignment="1" applyProtection="1">
      <alignment horizontal="center" vertical="center"/>
      <protection locked="0"/>
    </xf>
    <xf numFmtId="0" fontId="64" fillId="51" borderId="10" xfId="0" applyNumberFormat="1" applyFont="1" applyFill="1" applyBorder="1" applyAlignment="1" applyProtection="1">
      <alignment horizontal="center"/>
      <protection locked="0"/>
    </xf>
    <xf numFmtId="0" fontId="28" fillId="47" borderId="0" xfId="0" applyFont="1" applyFill="1" applyProtection="1"/>
    <xf numFmtId="0" fontId="62" fillId="51" borderId="10" xfId="0" applyNumberFormat="1" applyFont="1" applyFill="1" applyBorder="1" applyAlignment="1" applyProtection="1">
      <alignment horizontal="center" vertical="center" wrapText="1"/>
      <protection locked="0"/>
    </xf>
    <xf numFmtId="0" fontId="43" fillId="37" borderId="0" xfId="0" applyFont="1" applyFill="1" applyProtection="1"/>
    <xf numFmtId="0" fontId="84" fillId="51" borderId="10" xfId="0" applyNumberFormat="1" applyFont="1" applyFill="1" applyBorder="1" applyAlignment="1" applyProtection="1">
      <alignment horizontal="center"/>
      <protection locked="0"/>
    </xf>
    <xf numFmtId="0" fontId="84" fillId="51" borderId="10" xfId="0" applyNumberFormat="1" applyFont="1" applyFill="1" applyBorder="1" applyAlignment="1" applyProtection="1">
      <alignment horizontal="center" vertical="center"/>
      <protection locked="0"/>
    </xf>
    <xf numFmtId="0" fontId="84" fillId="51" borderId="10" xfId="0" applyNumberFormat="1" applyFont="1" applyFill="1" applyBorder="1" applyAlignment="1" applyProtection="1">
      <alignment horizontal="center" vertical="center" wrapText="1"/>
      <protection locked="0"/>
    </xf>
    <xf numFmtId="0" fontId="84" fillId="51" borderId="10" xfId="0" applyFont="1" applyFill="1" applyBorder="1" applyProtection="1">
      <protection locked="0"/>
    </xf>
    <xf numFmtId="0" fontId="31" fillId="33" borderId="15" xfId="0" applyFont="1" applyFill="1" applyBorder="1" applyAlignment="1" applyProtection="1">
      <alignment horizontal="center" vertical="center"/>
      <protection locked="0"/>
    </xf>
    <xf numFmtId="0" fontId="62" fillId="51" borderId="10" xfId="0" applyFont="1" applyFill="1" applyBorder="1" applyAlignment="1" applyProtection="1">
      <alignment horizontal="center"/>
      <protection locked="0"/>
    </xf>
    <xf numFmtId="0" fontId="84" fillId="51" borderId="10" xfId="0" applyFont="1" applyFill="1" applyBorder="1" applyAlignment="1" applyProtection="1">
      <alignment horizontal="center" vertical="center"/>
      <protection locked="0"/>
    </xf>
    <xf numFmtId="0" fontId="62" fillId="51" borderId="10" xfId="0" applyFont="1" applyFill="1" applyBorder="1" applyAlignment="1" applyProtection="1">
      <alignment vertical="center"/>
      <protection locked="0"/>
    </xf>
    <xf numFmtId="0" fontId="62" fillId="51" borderId="10" xfId="0" applyFont="1" applyFill="1" applyBorder="1" applyAlignment="1" applyProtection="1">
      <alignment horizontal="center" vertical="justify"/>
      <protection locked="0"/>
    </xf>
    <xf numFmtId="2" fontId="62" fillId="51" borderId="10" xfId="0" applyNumberFormat="1" applyFont="1" applyFill="1" applyBorder="1" applyAlignment="1" applyProtection="1">
      <alignment horizontal="center" vertical="center"/>
      <protection locked="0"/>
    </xf>
    <xf numFmtId="49" fontId="62" fillId="51" borderId="10" xfId="0" applyNumberFormat="1" applyFont="1" applyFill="1" applyBorder="1" applyAlignment="1" applyProtection="1">
      <alignment horizontal="center" vertical="center" wrapText="1"/>
      <protection locked="0"/>
    </xf>
    <xf numFmtId="0" fontId="62" fillId="51" borderId="10" xfId="0" applyFont="1" applyFill="1" applyBorder="1"/>
    <xf numFmtId="2" fontId="62" fillId="51" borderId="10" xfId="0" applyNumberFormat="1" applyFont="1" applyFill="1" applyBorder="1" applyAlignment="1" applyProtection="1">
      <alignment horizontal="center" vertical="center" wrapText="1"/>
      <protection locked="0"/>
    </xf>
    <xf numFmtId="166" fontId="62" fillId="51" borderId="10" xfId="0" applyNumberFormat="1" applyFont="1" applyFill="1" applyBorder="1" applyProtection="1">
      <protection locked="0"/>
    </xf>
    <xf numFmtId="0" fontId="28" fillId="51" borderId="0" xfId="0" applyFont="1" applyFill="1" applyProtection="1"/>
    <xf numFmtId="0" fontId="64" fillId="51" borderId="10" xfId="0" applyFont="1" applyFill="1" applyBorder="1" applyAlignment="1" applyProtection="1">
      <alignment horizontal="center"/>
      <protection locked="0"/>
    </xf>
    <xf numFmtId="0" fontId="85" fillId="51" borderId="10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 wrapText="1"/>
      <protection locked="0"/>
    </xf>
    <xf numFmtId="0" fontId="44" fillId="51" borderId="10" xfId="0" applyFont="1" applyFill="1" applyBorder="1" applyAlignment="1" applyProtection="1">
      <protection locked="0"/>
    </xf>
    <xf numFmtId="0" fontId="28" fillId="51" borderId="10" xfId="0" applyFont="1" applyFill="1" applyBorder="1" applyAlignment="1" applyProtection="1">
      <alignment horizontal="left" vertical="center" wrapText="1"/>
      <protection locked="0"/>
    </xf>
    <xf numFmtId="0" fontId="28" fillId="51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35" fillId="0" borderId="0" xfId="0" applyFont="1" applyAlignment="1">
      <alignment horizontal="left" vertical="center" wrapText="1"/>
    </xf>
    <xf numFmtId="0" fontId="19" fillId="35" borderId="10" xfId="0" applyFont="1" applyFill="1" applyBorder="1" applyAlignment="1" applyProtection="1">
      <alignment horizontal="center" vertical="center" wrapText="1"/>
      <protection locked="0"/>
    </xf>
    <xf numFmtId="0" fontId="65" fillId="35" borderId="10" xfId="0" applyFont="1" applyFill="1" applyBorder="1" applyAlignment="1" applyProtection="1">
      <alignment horizontal="center" vertical="center" wrapText="1"/>
      <protection locked="0"/>
    </xf>
    <xf numFmtId="0" fontId="65" fillId="35" borderId="73" xfId="0" applyFont="1" applyFill="1" applyBorder="1" applyAlignment="1" applyProtection="1">
      <alignment horizontal="center" vertical="center" wrapText="1"/>
      <protection locked="0"/>
    </xf>
    <xf numFmtId="0" fontId="83" fillId="35" borderId="73" xfId="0" applyFont="1" applyFill="1" applyBorder="1" applyAlignment="1" applyProtection="1">
      <alignment horizontal="center" vertical="center" wrapText="1"/>
      <protection locked="0"/>
    </xf>
    <xf numFmtId="0" fontId="28" fillId="35" borderId="10" xfId="0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Fill="1"/>
    <xf numFmtId="0" fontId="44" fillId="52" borderId="10" xfId="0" applyFont="1" applyFill="1" applyBorder="1" applyAlignment="1" applyProtection="1">
      <protection locked="0"/>
    </xf>
    <xf numFmtId="0" fontId="19" fillId="0" borderId="10" xfId="0" applyFont="1" applyFill="1" applyBorder="1" applyAlignment="1" applyProtection="1">
      <alignment horizontal="center" vertical="center" wrapText="1"/>
      <protection locked="0"/>
    </xf>
    <xf numFmtId="0" fontId="44" fillId="0" borderId="10" xfId="0" applyFont="1" applyFill="1" applyBorder="1" applyAlignment="1" applyProtection="1">
      <protection locked="0"/>
    </xf>
    <xf numFmtId="0" fontId="87" fillId="0" borderId="0" xfId="0" applyFont="1" applyFill="1" applyAlignment="1">
      <alignment vertical="center" wrapText="1"/>
    </xf>
    <xf numFmtId="0" fontId="28" fillId="52" borderId="0" xfId="0" applyFont="1" applyFill="1" applyAlignment="1">
      <alignment vertical="center"/>
    </xf>
    <xf numFmtId="0" fontId="86" fillId="52" borderId="0" xfId="0" applyFont="1" applyFill="1" applyAlignment="1">
      <alignment horizontal="center" vertical="center"/>
    </xf>
    <xf numFmtId="0" fontId="44" fillId="52" borderId="0" xfId="0" applyFont="1" applyFill="1"/>
    <xf numFmtId="0" fontId="28" fillId="52" borderId="10" xfId="0" applyFont="1" applyFill="1" applyBorder="1" applyAlignment="1" applyProtection="1">
      <alignment horizontal="center" vertical="center" wrapText="1"/>
      <protection locked="0"/>
    </xf>
    <xf numFmtId="0" fontId="28" fillId="52" borderId="10" xfId="0" applyFont="1" applyFill="1" applyBorder="1" applyAlignment="1" applyProtection="1">
      <alignment horizontal="center" vertical="center"/>
      <protection locked="0"/>
    </xf>
    <xf numFmtId="0" fontId="28" fillId="52" borderId="10" xfId="0" applyFont="1" applyFill="1" applyBorder="1" applyAlignment="1" applyProtection="1">
      <alignment horizontal="left" vertical="center" wrapText="1"/>
      <protection locked="0"/>
    </xf>
    <xf numFmtId="0" fontId="19" fillId="52" borderId="10" xfId="0" applyFont="1" applyFill="1" applyBorder="1" applyAlignment="1" applyProtection="1">
      <alignment horizontal="center" vertical="center" wrapText="1"/>
      <protection locked="0"/>
    </xf>
    <xf numFmtId="0" fontId="28" fillId="52" borderId="15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>
      <alignment vertical="center"/>
    </xf>
    <xf numFmtId="0" fontId="28" fillId="0" borderId="10" xfId="0" applyFont="1" applyFill="1" applyBorder="1" applyAlignment="1" applyProtection="1">
      <alignment horizontal="left" vertical="center" wrapText="1"/>
      <protection locked="0"/>
    </xf>
    <xf numFmtId="0" fontId="29" fillId="33" borderId="15" xfId="0" applyFont="1" applyFill="1" applyBorder="1" applyAlignment="1" applyProtection="1">
      <alignment horizontal="center" vertical="center" wrapText="1"/>
      <protection locked="0"/>
    </xf>
    <xf numFmtId="0" fontId="28" fillId="38" borderId="10" xfId="0" applyFont="1" applyFill="1" applyBorder="1" applyAlignment="1" applyProtection="1">
      <alignment horizontal="center" vertical="center"/>
      <protection locked="0"/>
    </xf>
    <xf numFmtId="0" fontId="19" fillId="38" borderId="10" xfId="0" applyFont="1" applyFill="1" applyBorder="1" applyAlignment="1" applyProtection="1">
      <alignment horizontal="center" vertical="center" wrapText="1"/>
      <protection locked="0"/>
    </xf>
    <xf numFmtId="0" fontId="44" fillId="38" borderId="0" xfId="0" applyFont="1" applyFill="1"/>
    <xf numFmtId="0" fontId="28" fillId="38" borderId="0" xfId="0" applyFont="1" applyFill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28" fillId="0" borderId="10" xfId="0" applyFont="1" applyFill="1" applyBorder="1" applyAlignment="1" applyProtection="1">
      <alignment horizontal="center" vertical="center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Border="1" applyAlignment="1" applyProtection="1">
      <alignment horizontal="center" vertical="center"/>
      <protection locked="0"/>
    </xf>
    <xf numFmtId="0" fontId="28" fillId="0" borderId="15" xfId="0" applyFont="1" applyFill="1" applyBorder="1" applyAlignment="1" applyProtection="1">
      <alignment horizontal="center" vertical="center" wrapText="1"/>
      <protection locked="0"/>
    </xf>
    <xf numFmtId="0" fontId="28" fillId="53" borderId="10" xfId="0" applyFont="1" applyFill="1" applyBorder="1" applyAlignment="1" applyProtection="1">
      <alignment horizontal="center" vertical="center"/>
      <protection locked="0"/>
    </xf>
    <xf numFmtId="0" fontId="19" fillId="53" borderId="10" xfId="0" applyFont="1" applyFill="1" applyBorder="1" applyAlignment="1" applyProtection="1">
      <alignment horizontal="center" vertical="center" wrapText="1"/>
      <protection locked="0"/>
    </xf>
    <xf numFmtId="0" fontId="65" fillId="53" borderId="73" xfId="0" applyFont="1" applyFill="1" applyBorder="1" applyAlignment="1" applyProtection="1">
      <alignment horizontal="center" vertical="center" wrapText="1"/>
      <protection locked="0"/>
    </xf>
    <xf numFmtId="0" fontId="29" fillId="53" borderId="15" xfId="0" applyFont="1" applyFill="1" applyBorder="1" applyAlignment="1" applyProtection="1">
      <alignment horizontal="center" vertical="center" wrapText="1"/>
      <protection locked="0"/>
    </xf>
    <xf numFmtId="0" fontId="28" fillId="53" borderId="10" xfId="0" applyFont="1" applyFill="1" applyBorder="1" applyAlignment="1" applyProtection="1">
      <alignment horizontal="center" vertical="center" wrapText="1"/>
      <protection locked="0"/>
    </xf>
    <xf numFmtId="0" fontId="28" fillId="53" borderId="10" xfId="0" applyFont="1" applyFill="1" applyBorder="1" applyAlignment="1" applyProtection="1">
      <alignment horizontal="left" vertical="center" wrapText="1"/>
      <protection locked="0"/>
    </xf>
    <xf numFmtId="0" fontId="86" fillId="53" borderId="0" xfId="0" applyFont="1" applyFill="1" applyAlignment="1">
      <alignment horizontal="center" vertical="center"/>
    </xf>
    <xf numFmtId="0" fontId="44" fillId="53" borderId="10" xfId="0" applyFont="1" applyFill="1" applyBorder="1" applyAlignment="1" applyProtection="1">
      <protection locked="0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61" fillId="0" borderId="42" xfId="0" applyFont="1" applyBorder="1" applyAlignment="1">
      <alignment horizontal="center" vertical="center" wrapText="1"/>
    </xf>
    <xf numFmtId="0" fontId="61" fillId="0" borderId="43" xfId="0" applyFont="1" applyBorder="1" applyAlignment="1">
      <alignment horizontal="center" vertical="center" wrapText="1"/>
    </xf>
    <xf numFmtId="4" fontId="26" fillId="0" borderId="43" xfId="0" applyNumberFormat="1" applyFont="1" applyBorder="1" applyAlignment="1">
      <alignment horizontal="center" vertical="center"/>
    </xf>
    <xf numFmtId="0" fontId="26" fillId="0" borderId="71" xfId="0" applyFont="1" applyBorder="1" applyAlignment="1">
      <alignment horizontal="center" vertical="center"/>
    </xf>
    <xf numFmtId="0" fontId="25" fillId="0" borderId="11" xfId="0" applyNumberFormat="1" applyFont="1" applyBorder="1" applyAlignment="1" applyProtection="1">
      <alignment horizontal="center" vertical="center" wrapText="1"/>
      <protection locked="0"/>
    </xf>
    <xf numFmtId="0" fontId="25" fillId="0" borderId="13" xfId="0" applyNumberFormat="1" applyFont="1" applyBorder="1" applyAlignment="1" applyProtection="1">
      <alignment horizontal="center" vertical="center" wrapText="1"/>
      <protection locked="0"/>
    </xf>
    <xf numFmtId="0" fontId="25" fillId="0" borderId="12" xfId="0" applyNumberFormat="1" applyFont="1" applyBorder="1" applyAlignment="1" applyProtection="1">
      <alignment horizontal="center" vertical="center" wrapText="1"/>
      <protection locked="0"/>
    </xf>
    <xf numFmtId="0" fontId="25" fillId="0" borderId="10" xfId="0" applyNumberFormat="1" applyFont="1" applyBorder="1" applyAlignment="1" applyProtection="1">
      <alignment horizontal="center" vertical="center" wrapText="1"/>
      <protection locked="0"/>
    </xf>
    <xf numFmtId="0" fontId="25" fillId="37" borderId="10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justify" vertical="center" wrapText="1"/>
    </xf>
    <xf numFmtId="0" fontId="41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4" fontId="26" fillId="34" borderId="10" xfId="0" applyNumberFormat="1" applyFont="1" applyFill="1" applyBorder="1" applyAlignment="1" applyProtection="1">
      <alignment horizontal="center" vertical="center" wrapText="1"/>
      <protection hidden="1"/>
    </xf>
    <xf numFmtId="4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4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 wrapText="1"/>
    </xf>
    <xf numFmtId="3" fontId="25" fillId="0" borderId="11" xfId="0" applyNumberFormat="1" applyFont="1" applyBorder="1" applyAlignment="1" applyProtection="1">
      <alignment horizontal="center" vertical="center" wrapText="1"/>
      <protection hidden="1"/>
    </xf>
    <xf numFmtId="3" fontId="25" fillId="0" borderId="13" xfId="0" applyNumberFormat="1" applyFont="1" applyBorder="1" applyAlignment="1" applyProtection="1">
      <alignment horizontal="center" vertical="center" wrapText="1"/>
      <protection hidden="1"/>
    </xf>
    <xf numFmtId="3" fontId="25" fillId="0" borderId="12" xfId="0" applyNumberFormat="1" applyFont="1" applyBorder="1" applyAlignment="1" applyProtection="1">
      <alignment horizontal="center" vertical="center" wrapText="1"/>
      <protection hidden="1"/>
    </xf>
    <xf numFmtId="0" fontId="26" fillId="0" borderId="10" xfId="0" applyFont="1" applyBorder="1" applyAlignment="1">
      <alignment horizontal="left" vertical="center"/>
    </xf>
    <xf numFmtId="0" fontId="25" fillId="0" borderId="14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3" fontId="26" fillId="0" borderId="10" xfId="0" applyNumberFormat="1" applyFont="1" applyBorder="1" applyAlignment="1" applyProtection="1">
      <alignment horizontal="center" vertical="center" wrapText="1"/>
      <protection hidden="1"/>
    </xf>
    <xf numFmtId="0" fontId="26" fillId="0" borderId="11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4" fontId="26" fillId="34" borderId="11" xfId="0" applyNumberFormat="1" applyFont="1" applyFill="1" applyBorder="1" applyAlignment="1" applyProtection="1">
      <alignment horizontal="center" vertical="center" wrapText="1"/>
      <protection locked="0" hidden="1"/>
    </xf>
    <xf numFmtId="4" fontId="26" fillId="34" borderId="13" xfId="0" applyNumberFormat="1" applyFont="1" applyFill="1" applyBorder="1" applyAlignment="1" applyProtection="1">
      <alignment horizontal="center" vertical="center" wrapText="1"/>
      <protection locked="0" hidden="1"/>
    </xf>
    <xf numFmtId="4" fontId="26" fillId="34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60" fillId="0" borderId="42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/>
    </xf>
    <xf numFmtId="4" fontId="26" fillId="0" borderId="10" xfId="0" applyNumberFormat="1" applyFont="1" applyBorder="1" applyAlignment="1" applyProtection="1">
      <alignment horizontal="center" vertical="center" wrapText="1"/>
      <protection hidden="1"/>
    </xf>
    <xf numFmtId="0" fontId="28" fillId="45" borderId="28" xfId="0" applyFont="1" applyFill="1" applyBorder="1" applyAlignment="1">
      <alignment horizontal="center" vertical="center"/>
    </xf>
    <xf numFmtId="0" fontId="28" fillId="45" borderId="10" xfId="0" applyFont="1" applyFill="1" applyBorder="1" applyAlignment="1">
      <alignment horizontal="center" vertical="center"/>
    </xf>
    <xf numFmtId="0" fontId="28" fillId="45" borderId="11" xfId="0" applyFont="1" applyFill="1" applyBorder="1" applyAlignment="1">
      <alignment horizontal="center" vertical="center"/>
    </xf>
    <xf numFmtId="0" fontId="28" fillId="45" borderId="28" xfId="0" applyFont="1" applyFill="1" applyBorder="1" applyAlignment="1">
      <alignment horizontal="center" vertical="center" wrapText="1"/>
    </xf>
    <xf numFmtId="0" fontId="28" fillId="45" borderId="10" xfId="0" applyFont="1" applyFill="1" applyBorder="1" applyAlignment="1">
      <alignment horizontal="center" vertical="center" wrapText="1"/>
    </xf>
    <xf numFmtId="0" fontId="28" fillId="47" borderId="16" xfId="0" applyFont="1" applyFill="1" applyBorder="1" applyAlignment="1">
      <alignment horizontal="center" vertical="center" wrapText="1"/>
    </xf>
    <xf numFmtId="0" fontId="28" fillId="47" borderId="23" xfId="0" applyFont="1" applyFill="1" applyBorder="1" applyAlignment="1">
      <alignment horizontal="center" vertical="center" wrapText="1"/>
    </xf>
    <xf numFmtId="0" fontId="28" fillId="47" borderId="17" xfId="0" applyFont="1" applyFill="1" applyBorder="1" applyAlignment="1">
      <alignment horizontal="center" vertical="center" wrapText="1"/>
    </xf>
    <xf numFmtId="0" fontId="29" fillId="48" borderId="42" xfId="0" applyFont="1" applyFill="1" applyBorder="1" applyAlignment="1">
      <alignment horizontal="center" vertical="center" wrapText="1"/>
    </xf>
    <xf numFmtId="0" fontId="29" fillId="48" borderId="43" xfId="0" applyFont="1" applyFill="1" applyBorder="1" applyAlignment="1">
      <alignment horizontal="center" vertical="center" wrapText="1"/>
    </xf>
    <xf numFmtId="0" fontId="29" fillId="48" borderId="44" xfId="0" applyFont="1" applyFill="1" applyBorder="1" applyAlignment="1">
      <alignment horizontal="center" vertical="center" wrapText="1"/>
    </xf>
    <xf numFmtId="0" fontId="29" fillId="42" borderId="52" xfId="0" applyFont="1" applyFill="1" applyBorder="1" applyAlignment="1">
      <alignment horizontal="center" vertical="center" wrapText="1"/>
    </xf>
    <xf numFmtId="0" fontId="29" fillId="42" borderId="53" xfId="0" applyFont="1" applyFill="1" applyBorder="1" applyAlignment="1">
      <alignment horizontal="center" vertical="center" wrapText="1"/>
    </xf>
    <xf numFmtId="0" fontId="29" fillId="42" borderId="59" xfId="0" applyFont="1" applyFill="1" applyBorder="1" applyAlignment="1">
      <alignment horizontal="center" vertical="center" wrapText="1"/>
    </xf>
    <xf numFmtId="0" fontId="28" fillId="42" borderId="28" xfId="0" applyFont="1" applyFill="1" applyBorder="1" applyAlignment="1">
      <alignment horizontal="center" vertical="center" wrapText="1"/>
    </xf>
    <xf numFmtId="0" fontId="28" fillId="47" borderId="11" xfId="0" applyFont="1" applyFill="1" applyBorder="1" applyAlignment="1">
      <alignment horizontal="center" vertical="center"/>
    </xf>
    <xf numFmtId="0" fontId="28" fillId="47" borderId="13" xfId="0" applyFont="1" applyFill="1" applyBorder="1" applyAlignment="1">
      <alignment horizontal="center" vertical="center"/>
    </xf>
    <xf numFmtId="0" fontId="28" fillId="49" borderId="28" xfId="0" applyFont="1" applyFill="1" applyBorder="1" applyAlignment="1">
      <alignment horizontal="center" vertical="center" wrapText="1"/>
    </xf>
    <xf numFmtId="0" fontId="28" fillId="49" borderId="10" xfId="0" applyFont="1" applyFill="1" applyBorder="1" applyAlignment="1">
      <alignment horizontal="center" vertical="center" wrapText="1"/>
    </xf>
    <xf numFmtId="0" fontId="28" fillId="45" borderId="11" xfId="0" applyFont="1" applyFill="1" applyBorder="1" applyAlignment="1">
      <alignment horizontal="center" vertical="center" wrapText="1"/>
    </xf>
    <xf numFmtId="0" fontId="28" fillId="38" borderId="10" xfId="0" applyFont="1" applyFill="1" applyBorder="1" applyAlignment="1">
      <alignment horizontal="center" vertical="center" wrapText="1"/>
    </xf>
    <xf numFmtId="0" fontId="42" fillId="45" borderId="14" xfId="0" applyFont="1" applyFill="1" applyBorder="1" applyAlignment="1">
      <alignment horizontal="center" vertical="center" wrapText="1"/>
    </xf>
    <xf numFmtId="0" fontId="42" fillId="45" borderId="15" xfId="0" applyFont="1" applyFill="1" applyBorder="1" applyAlignment="1">
      <alignment horizontal="center" vertical="center" wrapText="1"/>
    </xf>
    <xf numFmtId="0" fontId="43" fillId="45" borderId="11" xfId="0" applyFont="1" applyFill="1" applyBorder="1" applyAlignment="1">
      <alignment horizontal="center" vertical="center" wrapText="1"/>
    </xf>
    <xf numFmtId="0" fontId="43" fillId="45" borderId="13" xfId="0" applyFont="1" applyFill="1" applyBorder="1" applyAlignment="1">
      <alignment horizontal="center" vertical="center" wrapText="1"/>
    </xf>
    <xf numFmtId="0" fontId="43" fillId="45" borderId="12" xfId="0" applyFont="1" applyFill="1" applyBorder="1" applyAlignment="1">
      <alignment horizontal="center" vertical="center" wrapText="1"/>
    </xf>
    <xf numFmtId="0" fontId="43" fillId="45" borderId="14" xfId="0" applyFont="1" applyFill="1" applyBorder="1" applyAlignment="1">
      <alignment horizontal="center" vertical="center" wrapText="1"/>
    </xf>
    <xf numFmtId="0" fontId="28" fillId="47" borderId="10" xfId="0" applyFont="1" applyFill="1" applyBorder="1" applyAlignment="1">
      <alignment horizontal="center" vertical="center" wrapText="1"/>
    </xf>
    <xf numFmtId="0" fontId="43" fillId="45" borderId="10" xfId="0" applyFont="1" applyFill="1" applyBorder="1" applyAlignment="1">
      <alignment horizontal="center" vertical="center" wrapText="1"/>
    </xf>
    <xf numFmtId="0" fontId="42" fillId="45" borderId="10" xfId="0" applyFont="1" applyFill="1" applyBorder="1" applyAlignment="1">
      <alignment horizontal="center" vertical="center" wrapText="1"/>
    </xf>
    <xf numFmtId="0" fontId="42" fillId="45" borderId="29" xfId="0" applyFont="1" applyFill="1" applyBorder="1" applyAlignment="1">
      <alignment horizontal="center" vertical="center" wrapText="1"/>
    </xf>
    <xf numFmtId="0" fontId="28" fillId="38" borderId="29" xfId="0" applyFont="1" applyFill="1" applyBorder="1" applyAlignment="1">
      <alignment horizontal="center" vertical="center" wrapText="1"/>
    </xf>
    <xf numFmtId="0" fontId="29" fillId="38" borderId="52" xfId="0" applyFont="1" applyFill="1" applyBorder="1" applyAlignment="1">
      <alignment horizontal="center" vertical="center"/>
    </xf>
    <xf numFmtId="0" fontId="29" fillId="38" borderId="53" xfId="0" applyFont="1" applyFill="1" applyBorder="1" applyAlignment="1">
      <alignment horizontal="center" vertical="center"/>
    </xf>
    <xf numFmtId="0" fontId="29" fillId="38" borderId="54" xfId="0" applyFont="1" applyFill="1" applyBorder="1" applyAlignment="1">
      <alignment horizontal="center" vertical="center"/>
    </xf>
    <xf numFmtId="0" fontId="29" fillId="47" borderId="26" xfId="0" applyFont="1" applyFill="1" applyBorder="1" applyAlignment="1">
      <alignment horizontal="center" vertical="center"/>
    </xf>
    <xf numFmtId="0" fontId="28" fillId="42" borderId="10" xfId="0" applyFont="1" applyFill="1" applyBorder="1" applyAlignment="1">
      <alignment horizontal="center" vertical="center" wrapText="1"/>
    </xf>
    <xf numFmtId="0" fontId="28" fillId="42" borderId="11" xfId="0" applyFont="1" applyFill="1" applyBorder="1" applyAlignment="1">
      <alignment horizontal="center" vertical="center" wrapText="1"/>
    </xf>
    <xf numFmtId="0" fontId="28" fillId="47" borderId="11" xfId="0" applyFont="1" applyFill="1" applyBorder="1" applyAlignment="1">
      <alignment horizontal="center" vertical="center" wrapText="1"/>
    </xf>
    <xf numFmtId="0" fontId="28" fillId="47" borderId="13" xfId="0" applyFont="1" applyFill="1" applyBorder="1" applyAlignment="1">
      <alignment horizontal="center" vertical="center" wrapText="1"/>
    </xf>
    <xf numFmtId="0" fontId="28" fillId="47" borderId="12" xfId="0" applyFont="1" applyFill="1" applyBorder="1" applyAlignment="1">
      <alignment horizontal="center" vertical="center" wrapText="1"/>
    </xf>
    <xf numFmtId="0" fontId="28" fillId="45" borderId="14" xfId="0" applyFont="1" applyFill="1" applyBorder="1" applyAlignment="1">
      <alignment horizontal="center" vertical="center" wrapText="1"/>
    </xf>
    <xf numFmtId="0" fontId="28" fillId="45" borderId="15" xfId="0" applyFont="1" applyFill="1" applyBorder="1" applyAlignment="1">
      <alignment horizontal="center" vertical="center" wrapText="1"/>
    </xf>
    <xf numFmtId="0" fontId="28" fillId="47" borderId="14" xfId="0" applyFont="1" applyFill="1" applyBorder="1" applyAlignment="1">
      <alignment horizontal="center" vertical="center" wrapText="1"/>
    </xf>
    <xf numFmtId="0" fontId="28" fillId="47" borderId="20" xfId="0" applyFont="1" applyFill="1" applyBorder="1" applyAlignment="1">
      <alignment horizontal="center" vertical="center" wrapText="1"/>
    </xf>
    <xf numFmtId="0" fontId="28" fillId="47" borderId="15" xfId="0" applyFont="1" applyFill="1" applyBorder="1" applyAlignment="1">
      <alignment horizontal="center" vertical="center" wrapText="1"/>
    </xf>
    <xf numFmtId="0" fontId="32" fillId="39" borderId="52" xfId="0" applyFont="1" applyFill="1" applyBorder="1" applyAlignment="1">
      <alignment horizontal="center" vertical="center" wrapText="1"/>
    </xf>
    <xf numFmtId="0" fontId="32" fillId="39" borderId="59" xfId="0" applyFont="1" applyFill="1" applyBorder="1" applyAlignment="1">
      <alignment horizontal="center" vertical="center" wrapText="1"/>
    </xf>
    <xf numFmtId="0" fontId="29" fillId="46" borderId="25" xfId="0" applyFont="1" applyFill="1" applyBorder="1" applyAlignment="1">
      <alignment horizontal="center" vertical="center" wrapText="1"/>
    </xf>
    <xf numFmtId="0" fontId="29" fillId="46" borderId="40" xfId="0" applyFont="1" applyFill="1" applyBorder="1" applyAlignment="1">
      <alignment horizontal="center" vertical="center" wrapText="1"/>
    </xf>
    <xf numFmtId="0" fontId="29" fillId="37" borderId="26" xfId="0" applyFont="1" applyFill="1" applyBorder="1" applyAlignment="1">
      <alignment horizontal="center" vertical="center" wrapText="1"/>
    </xf>
    <xf numFmtId="0" fontId="29" fillId="37" borderId="27" xfId="0" applyFont="1" applyFill="1" applyBorder="1" applyAlignment="1">
      <alignment horizontal="center" vertical="center" wrapText="1"/>
    </xf>
    <xf numFmtId="0" fontId="32" fillId="44" borderId="35" xfId="0" applyFont="1" applyFill="1" applyBorder="1" applyAlignment="1">
      <alignment horizontal="center" vertical="center" wrapText="1"/>
    </xf>
    <xf numFmtId="0" fontId="32" fillId="44" borderId="48" xfId="0" applyFont="1" applyFill="1" applyBorder="1" applyAlignment="1">
      <alignment horizontal="center" vertical="center" wrapText="1"/>
    </xf>
    <xf numFmtId="0" fontId="32" fillId="44" borderId="37" xfId="0" applyFont="1" applyFill="1" applyBorder="1" applyAlignment="1">
      <alignment horizontal="center" vertical="center" wrapText="1"/>
    </xf>
    <xf numFmtId="0" fontId="32" fillId="45" borderId="36" xfId="0" applyFont="1" applyFill="1" applyBorder="1" applyAlignment="1">
      <alignment horizontal="center" vertical="center" wrapText="1"/>
    </xf>
    <xf numFmtId="0" fontId="32" fillId="45" borderId="49" xfId="0" applyFont="1" applyFill="1" applyBorder="1" applyAlignment="1">
      <alignment horizontal="center" vertical="center" wrapText="1"/>
    </xf>
    <xf numFmtId="0" fontId="32" fillId="45" borderId="38" xfId="0" applyFont="1" applyFill="1" applyBorder="1" applyAlignment="1">
      <alignment horizontal="center" vertical="center" wrapText="1"/>
    </xf>
    <xf numFmtId="0" fontId="32" fillId="40" borderId="52" xfId="0" applyFont="1" applyFill="1" applyBorder="1" applyAlignment="1">
      <alignment horizontal="center" vertical="center" wrapText="1"/>
    </xf>
    <xf numFmtId="0" fontId="32" fillId="40" borderId="53" xfId="0" applyFont="1" applyFill="1" applyBorder="1" applyAlignment="1">
      <alignment horizontal="center" vertical="center" wrapText="1"/>
    </xf>
    <xf numFmtId="0" fontId="32" fillId="40" borderId="54" xfId="0" applyFont="1" applyFill="1" applyBorder="1" applyAlignment="1">
      <alignment horizontal="center" vertical="center" wrapText="1"/>
    </xf>
    <xf numFmtId="0" fontId="34" fillId="40" borderId="28" xfId="0" applyFont="1" applyFill="1" applyBorder="1" applyAlignment="1">
      <alignment horizontal="center" vertical="center" wrapText="1"/>
    </xf>
    <xf numFmtId="0" fontId="34" fillId="40" borderId="10" xfId="0" applyFont="1" applyFill="1" applyBorder="1" applyAlignment="1">
      <alignment horizontal="center" vertical="center" wrapText="1"/>
    </xf>
    <xf numFmtId="0" fontId="34" fillId="40" borderId="29" xfId="0" applyFont="1" applyFill="1" applyBorder="1" applyAlignment="1">
      <alignment horizontal="center" vertical="center" wrapText="1"/>
    </xf>
    <xf numFmtId="0" fontId="28" fillId="49" borderId="14" xfId="0" applyFont="1" applyFill="1" applyBorder="1" applyAlignment="1">
      <alignment horizontal="center" vertical="center" wrapText="1"/>
    </xf>
    <xf numFmtId="0" fontId="28" fillId="49" borderId="20" xfId="0" applyFont="1" applyFill="1" applyBorder="1" applyAlignment="1">
      <alignment horizontal="center" vertical="center" wrapText="1"/>
    </xf>
    <xf numFmtId="0" fontId="28" fillId="49" borderId="15" xfId="0" applyFont="1" applyFill="1" applyBorder="1" applyAlignment="1">
      <alignment horizontal="center" vertical="center" wrapText="1"/>
    </xf>
    <xf numFmtId="0" fontId="28" fillId="49" borderId="34" xfId="0" applyFont="1" applyFill="1" applyBorder="1" applyAlignment="1">
      <alignment horizontal="center" vertical="center" wrapText="1"/>
    </xf>
    <xf numFmtId="0" fontId="28" fillId="49" borderId="51" xfId="0" applyFont="1" applyFill="1" applyBorder="1" applyAlignment="1">
      <alignment horizontal="center" vertical="center" wrapText="1"/>
    </xf>
    <xf numFmtId="0" fontId="28" fillId="49" borderId="41" xfId="0" applyFont="1" applyFill="1" applyBorder="1" applyAlignment="1">
      <alignment horizontal="center" vertical="center" wrapText="1"/>
    </xf>
    <xf numFmtId="0" fontId="34" fillId="39" borderId="28" xfId="0" applyFont="1" applyFill="1" applyBorder="1" applyAlignment="1">
      <alignment horizontal="center" vertical="center" wrapText="1"/>
    </xf>
    <xf numFmtId="0" fontId="34" fillId="39" borderId="11" xfId="0" applyFont="1" applyFill="1" applyBorder="1" applyAlignment="1">
      <alignment horizontal="center" vertical="center" wrapText="1"/>
    </xf>
    <xf numFmtId="0" fontId="28" fillId="37" borderId="21" xfId="0" applyFont="1" applyFill="1" applyBorder="1" applyAlignment="1">
      <alignment horizontal="center" vertical="center" wrapText="1"/>
    </xf>
    <xf numFmtId="0" fontId="28" fillId="37" borderId="22" xfId="0" applyFont="1" applyFill="1" applyBorder="1" applyAlignment="1">
      <alignment horizontal="center" vertical="center" wrapText="1"/>
    </xf>
    <xf numFmtId="0" fontId="28" fillId="37" borderId="18" xfId="0" applyFont="1" applyFill="1" applyBorder="1" applyAlignment="1">
      <alignment horizontal="center" vertical="center" wrapText="1"/>
    </xf>
    <xf numFmtId="0" fontId="28" fillId="37" borderId="19" xfId="0" applyFont="1" applyFill="1" applyBorder="1" applyAlignment="1">
      <alignment horizontal="center" vertical="center" wrapText="1"/>
    </xf>
    <xf numFmtId="0" fontId="28" fillId="37" borderId="34" xfId="0" applyFont="1" applyFill="1" applyBorder="1" applyAlignment="1">
      <alignment horizontal="center" vertical="center" wrapText="1"/>
    </xf>
    <xf numFmtId="0" fontId="28" fillId="37" borderId="51" xfId="0" applyFont="1" applyFill="1" applyBorder="1" applyAlignment="1">
      <alignment horizontal="center" vertical="center" wrapText="1"/>
    </xf>
    <xf numFmtId="0" fontId="28" fillId="37" borderId="41" xfId="0" applyFont="1" applyFill="1" applyBorder="1" applyAlignment="1">
      <alignment horizontal="center" vertical="center" wrapText="1"/>
    </xf>
    <xf numFmtId="0" fontId="29" fillId="49" borderId="25" xfId="0" applyFont="1" applyFill="1" applyBorder="1" applyAlignment="1">
      <alignment horizontal="center" vertical="center" wrapText="1"/>
    </xf>
    <xf numFmtId="0" fontId="29" fillId="49" borderId="26" xfId="0" applyFont="1" applyFill="1" applyBorder="1" applyAlignment="1">
      <alignment horizontal="center" vertical="center" wrapText="1"/>
    </xf>
    <xf numFmtId="0" fontId="29" fillId="49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29" fillId="0" borderId="52" xfId="0" applyFont="1" applyFill="1" applyBorder="1" applyAlignment="1">
      <alignment horizontal="center" vertical="center" wrapText="1"/>
    </xf>
    <xf numFmtId="0" fontId="29" fillId="0" borderId="28" xfId="0" applyFont="1" applyFill="1" applyBorder="1" applyAlignment="1">
      <alignment horizontal="center" vertical="center" wrapText="1"/>
    </xf>
    <xf numFmtId="0" fontId="29" fillId="0" borderId="28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/>
    </xf>
    <xf numFmtId="0" fontId="29" fillId="0" borderId="59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34" fillId="43" borderId="10" xfId="0" applyFont="1" applyFill="1" applyBorder="1" applyAlignment="1">
      <alignment horizontal="center" vertical="center"/>
    </xf>
    <xf numFmtId="0" fontId="34" fillId="43" borderId="10" xfId="0" applyFont="1" applyFill="1" applyBorder="1" applyAlignment="1">
      <alignment horizontal="center" vertical="center" wrapText="1"/>
    </xf>
    <xf numFmtId="0" fontId="29" fillId="39" borderId="52" xfId="0" applyFont="1" applyFill="1" applyBorder="1" applyAlignment="1">
      <alignment horizontal="center" vertical="center" wrapText="1"/>
    </xf>
    <xf numFmtId="0" fontId="29" fillId="39" borderId="53" xfId="0" applyFont="1" applyFill="1" applyBorder="1" applyAlignment="1">
      <alignment horizontal="center" vertical="center" wrapText="1"/>
    </xf>
    <xf numFmtId="0" fontId="29" fillId="39" borderId="59" xfId="0" applyFont="1" applyFill="1" applyBorder="1" applyAlignment="1">
      <alignment horizontal="center" vertical="center" wrapText="1"/>
    </xf>
    <xf numFmtId="0" fontId="28" fillId="39" borderId="28" xfId="0" applyFont="1" applyFill="1" applyBorder="1" applyAlignment="1">
      <alignment horizontal="center" vertical="center"/>
    </xf>
    <xf numFmtId="0" fontId="28" fillId="39" borderId="10" xfId="0" applyFont="1" applyFill="1" applyBorder="1" applyAlignment="1">
      <alignment horizontal="center" vertical="center"/>
    </xf>
    <xf numFmtId="0" fontId="28" fillId="39" borderId="11" xfId="0" applyFont="1" applyFill="1" applyBorder="1" applyAlignment="1">
      <alignment horizontal="center" vertical="center"/>
    </xf>
    <xf numFmtId="0" fontId="28" fillId="39" borderId="28" xfId="0" applyFont="1" applyFill="1" applyBorder="1" applyAlignment="1">
      <alignment horizontal="center" vertical="center" wrapText="1"/>
    </xf>
    <xf numFmtId="0" fontId="28" fillId="39" borderId="10" xfId="0" applyFont="1" applyFill="1" applyBorder="1" applyAlignment="1">
      <alignment horizontal="center" vertical="center" wrapText="1"/>
    </xf>
    <xf numFmtId="0" fontId="28" fillId="39" borderId="11" xfId="0" applyFont="1" applyFill="1" applyBorder="1" applyAlignment="1">
      <alignment horizontal="center" vertical="center" wrapText="1"/>
    </xf>
    <xf numFmtId="0" fontId="32" fillId="43" borderId="52" xfId="0" applyFont="1" applyFill="1" applyBorder="1" applyAlignment="1">
      <alignment horizontal="center" vertical="center"/>
    </xf>
    <xf numFmtId="0" fontId="32" fillId="43" borderId="53" xfId="0" applyFont="1" applyFill="1" applyBorder="1" applyAlignment="1">
      <alignment horizontal="center" vertical="center"/>
    </xf>
    <xf numFmtId="0" fontId="32" fillId="43" borderId="59" xfId="0" applyFont="1" applyFill="1" applyBorder="1" applyAlignment="1">
      <alignment horizontal="center" vertical="center"/>
    </xf>
    <xf numFmtId="0" fontId="34" fillId="43" borderId="28" xfId="0" applyFont="1" applyFill="1" applyBorder="1" applyAlignment="1">
      <alignment horizontal="center" vertical="center" wrapText="1"/>
    </xf>
    <xf numFmtId="0" fontId="34" fillId="43" borderId="28" xfId="0" applyFont="1" applyFill="1" applyBorder="1" applyAlignment="1">
      <alignment horizontal="center" vertical="center"/>
    </xf>
    <xf numFmtId="0" fontId="34" fillId="43" borderId="11" xfId="0" applyFont="1" applyFill="1" applyBorder="1" applyAlignment="1">
      <alignment horizontal="center" vertical="center"/>
    </xf>
    <xf numFmtId="0" fontId="34" fillId="43" borderId="13" xfId="0" applyFont="1" applyFill="1" applyBorder="1" applyAlignment="1">
      <alignment horizontal="center" vertical="center"/>
    </xf>
    <xf numFmtId="0" fontId="34" fillId="43" borderId="12" xfId="0" applyFont="1" applyFill="1" applyBorder="1" applyAlignment="1">
      <alignment horizontal="center" vertical="center"/>
    </xf>
    <xf numFmtId="0" fontId="34" fillId="43" borderId="11" xfId="0" applyFont="1" applyFill="1" applyBorder="1" applyAlignment="1">
      <alignment horizontal="center" vertical="center" wrapText="1"/>
    </xf>
    <xf numFmtId="0" fontId="43" fillId="38" borderId="28" xfId="0" applyFont="1" applyFill="1" applyBorder="1" applyAlignment="1">
      <alignment horizontal="center" vertical="center" wrapText="1"/>
    </xf>
    <xf numFmtId="0" fontId="28" fillId="37" borderId="10" xfId="0" applyFont="1" applyFill="1" applyBorder="1" applyAlignment="1">
      <alignment horizontal="center" vertical="center" wrapText="1"/>
    </xf>
    <xf numFmtId="0" fontId="28" fillId="38" borderId="10" xfId="0" applyFont="1" applyFill="1" applyBorder="1" applyAlignment="1">
      <alignment horizontal="center" vertical="center"/>
    </xf>
    <xf numFmtId="0" fontId="28" fillId="37" borderId="10" xfId="0" applyFont="1" applyFill="1" applyBorder="1" applyAlignment="1">
      <alignment horizontal="center" vertical="center"/>
    </xf>
    <xf numFmtId="0" fontId="43" fillId="37" borderId="56" xfId="0" applyFont="1" applyFill="1" applyBorder="1" applyAlignment="1">
      <alignment horizontal="center" vertical="center" wrapText="1"/>
    </xf>
    <xf numFmtId="0" fontId="43" fillId="37" borderId="22" xfId="0" applyFont="1" applyFill="1" applyBorder="1" applyAlignment="1">
      <alignment horizontal="center" vertical="center" wrapText="1"/>
    </xf>
    <xf numFmtId="0" fontId="43" fillId="37" borderId="37" xfId="0" applyFont="1" applyFill="1" applyBorder="1" applyAlignment="1">
      <alignment horizontal="center" vertical="center" wrapText="1"/>
    </xf>
    <xf numFmtId="0" fontId="43" fillId="37" borderId="19" xfId="0" applyFont="1" applyFill="1" applyBorder="1" applyAlignment="1">
      <alignment horizontal="center" vertical="center" wrapText="1"/>
    </xf>
    <xf numFmtId="0" fontId="30" fillId="45" borderId="25" xfId="0" applyFont="1" applyFill="1" applyBorder="1" applyAlignment="1">
      <alignment horizontal="center" vertical="center" wrapText="1"/>
    </xf>
    <xf numFmtId="0" fontId="30" fillId="45" borderId="26" xfId="0" applyFont="1" applyFill="1" applyBorder="1" applyAlignment="1">
      <alignment horizontal="center" vertical="center" wrapText="1"/>
    </xf>
    <xf numFmtId="0" fontId="30" fillId="45" borderId="27" xfId="0" applyFont="1" applyFill="1" applyBorder="1" applyAlignment="1">
      <alignment horizontal="center" vertical="center" wrapText="1"/>
    </xf>
    <xf numFmtId="0" fontId="28" fillId="38" borderId="28" xfId="0" applyFont="1" applyFill="1" applyBorder="1" applyAlignment="1">
      <alignment horizontal="center" vertical="center"/>
    </xf>
    <xf numFmtId="0" fontId="28" fillId="38" borderId="28" xfId="0" applyFont="1" applyFill="1" applyBorder="1" applyAlignment="1">
      <alignment horizontal="center" vertical="center" wrapText="1"/>
    </xf>
    <xf numFmtId="0" fontId="28" fillId="37" borderId="14" xfId="0" applyFont="1" applyFill="1" applyBorder="1" applyAlignment="1">
      <alignment horizontal="center" vertical="center" wrapText="1"/>
    </xf>
    <xf numFmtId="0" fontId="28" fillId="37" borderId="20" xfId="0" applyFont="1" applyFill="1" applyBorder="1" applyAlignment="1">
      <alignment horizontal="center" vertical="center" wrapText="1"/>
    </xf>
    <xf numFmtId="0" fontId="28" fillId="37" borderId="15" xfId="0" applyFont="1" applyFill="1" applyBorder="1" applyAlignment="1">
      <alignment horizontal="center" vertical="center" wrapText="1"/>
    </xf>
    <xf numFmtId="0" fontId="28" fillId="37" borderId="11" xfId="0" applyFont="1" applyFill="1" applyBorder="1" applyAlignment="1">
      <alignment horizontal="center" vertical="center" wrapText="1"/>
    </xf>
    <xf numFmtId="0" fontId="29" fillId="37" borderId="58" xfId="0" applyFont="1" applyFill="1" applyBorder="1" applyAlignment="1">
      <alignment horizontal="center" vertical="center"/>
    </xf>
    <xf numFmtId="0" fontId="29" fillId="37" borderId="53" xfId="0" applyFont="1" applyFill="1" applyBorder="1" applyAlignment="1">
      <alignment horizontal="center" vertical="center"/>
    </xf>
    <xf numFmtId="0" fontId="29" fillId="37" borderId="59" xfId="0" applyFont="1" applyFill="1" applyBorder="1" applyAlignment="1">
      <alignment horizontal="center" vertical="center"/>
    </xf>
    <xf numFmtId="0" fontId="28" fillId="41" borderId="10" xfId="0" applyFont="1" applyFill="1" applyBorder="1" applyAlignment="1">
      <alignment horizontal="center" vertical="center" wrapText="1"/>
    </xf>
    <xf numFmtId="0" fontId="29" fillId="39" borderId="52" xfId="0" applyFont="1" applyFill="1" applyBorder="1" applyAlignment="1">
      <alignment horizontal="center" vertical="center"/>
    </xf>
    <xf numFmtId="0" fontId="29" fillId="39" borderId="53" xfId="0" applyFont="1" applyFill="1" applyBorder="1" applyAlignment="1">
      <alignment horizontal="center" vertical="center"/>
    </xf>
    <xf numFmtId="0" fontId="29" fillId="39" borderId="54" xfId="0" applyFont="1" applyFill="1" applyBorder="1" applyAlignment="1">
      <alignment horizontal="center" vertical="center"/>
    </xf>
    <xf numFmtId="0" fontId="43" fillId="39" borderId="28" xfId="0" applyFont="1" applyFill="1" applyBorder="1" applyAlignment="1">
      <alignment horizontal="center" vertical="center" wrapText="1"/>
    </xf>
    <xf numFmtId="0" fontId="28" fillId="39" borderId="29" xfId="0" applyFont="1" applyFill="1" applyBorder="1" applyAlignment="1">
      <alignment horizontal="center" vertical="center"/>
    </xf>
    <xf numFmtId="0" fontId="28" fillId="39" borderId="29" xfId="0" applyFont="1" applyFill="1" applyBorder="1" applyAlignment="1">
      <alignment horizontal="center" vertical="center" wrapText="1"/>
    </xf>
    <xf numFmtId="0" fontId="28" fillId="45" borderId="29" xfId="0" applyFont="1" applyFill="1" applyBorder="1" applyAlignment="1">
      <alignment horizontal="center" vertical="center" wrapText="1"/>
    </xf>
    <xf numFmtId="0" fontId="32" fillId="41" borderId="26" xfId="0" applyFont="1" applyFill="1" applyBorder="1" applyAlignment="1">
      <alignment horizontal="center" vertical="center"/>
    </xf>
    <xf numFmtId="0" fontId="32" fillId="41" borderId="27" xfId="0" applyFont="1" applyFill="1" applyBorder="1" applyAlignment="1">
      <alignment horizontal="center" vertical="center"/>
    </xf>
    <xf numFmtId="0" fontId="28" fillId="41" borderId="12" xfId="0" applyFont="1" applyFill="1" applyBorder="1" applyAlignment="1">
      <alignment horizontal="center" vertical="center" wrapText="1"/>
    </xf>
    <xf numFmtId="0" fontId="29" fillId="50" borderId="52" xfId="0" applyFont="1" applyFill="1" applyBorder="1" applyAlignment="1">
      <alignment horizontal="center" vertical="center"/>
    </xf>
    <xf numFmtId="0" fontId="29" fillId="50" borderId="53" xfId="0" applyFont="1" applyFill="1" applyBorder="1" applyAlignment="1">
      <alignment horizontal="center" vertical="center"/>
    </xf>
    <xf numFmtId="0" fontId="29" fillId="50" borderId="59" xfId="0" applyFont="1" applyFill="1" applyBorder="1" applyAlignment="1">
      <alignment horizontal="center" vertical="center"/>
    </xf>
    <xf numFmtId="4" fontId="43" fillId="50" borderId="28" xfId="0" applyNumberFormat="1" applyFont="1" applyFill="1" applyBorder="1" applyAlignment="1">
      <alignment horizontal="center" vertical="center" wrapText="1"/>
    </xf>
    <xf numFmtId="0" fontId="28" fillId="41" borderId="11" xfId="0" applyFont="1" applyFill="1" applyBorder="1" applyAlignment="1">
      <alignment horizontal="center" vertical="center"/>
    </xf>
    <xf numFmtId="0" fontId="28" fillId="41" borderId="13" xfId="0" applyFont="1" applyFill="1" applyBorder="1" applyAlignment="1">
      <alignment horizontal="center" vertical="center"/>
    </xf>
    <xf numFmtId="0" fontId="28" fillId="41" borderId="11" xfId="0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 wrapText="1"/>
    </xf>
    <xf numFmtId="0" fontId="28" fillId="50" borderId="10" xfId="0" applyFont="1" applyFill="1" applyBorder="1" applyAlignment="1">
      <alignment horizontal="center" vertical="center"/>
    </xf>
    <xf numFmtId="0" fontId="28" fillId="50" borderId="10" xfId="0" applyFont="1" applyFill="1" applyBorder="1" applyAlignment="1">
      <alignment horizontal="center" vertical="center" wrapText="1"/>
    </xf>
    <xf numFmtId="0" fontId="28" fillId="46" borderId="29" xfId="0" applyFont="1" applyFill="1" applyBorder="1" applyAlignment="1">
      <alignment horizontal="center" vertical="center" wrapText="1"/>
    </xf>
    <xf numFmtId="0" fontId="28" fillId="49" borderId="14" xfId="0" applyFont="1" applyFill="1" applyBorder="1" applyAlignment="1">
      <alignment horizontal="center" vertical="center"/>
    </xf>
    <xf numFmtId="0" fontId="28" fillId="49" borderId="15" xfId="0" applyFont="1" applyFill="1" applyBorder="1" applyAlignment="1">
      <alignment horizontal="center" vertical="center"/>
    </xf>
    <xf numFmtId="0" fontId="28" fillId="49" borderId="11" xfId="0" applyFont="1" applyFill="1" applyBorder="1" applyAlignment="1">
      <alignment horizontal="center" vertical="center" wrapText="1"/>
    </xf>
    <xf numFmtId="0" fontId="28" fillId="49" borderId="13" xfId="0" applyFont="1" applyFill="1" applyBorder="1" applyAlignment="1">
      <alignment horizontal="center" vertical="center" wrapText="1"/>
    </xf>
    <xf numFmtId="0" fontId="28" fillId="49" borderId="12" xfId="0" applyFont="1" applyFill="1" applyBorder="1" applyAlignment="1">
      <alignment horizontal="center" vertical="center" wrapText="1"/>
    </xf>
    <xf numFmtId="0" fontId="28" fillId="49" borderId="16" xfId="0" applyFont="1" applyFill="1" applyBorder="1" applyAlignment="1">
      <alignment horizontal="center" vertical="center" wrapText="1"/>
    </xf>
    <xf numFmtId="0" fontId="28" fillId="49" borderId="23" xfId="0" applyFont="1" applyFill="1" applyBorder="1" applyAlignment="1">
      <alignment horizontal="center" vertical="center" wrapText="1"/>
    </xf>
    <xf numFmtId="0" fontId="28" fillId="49" borderId="17" xfId="0" applyFont="1" applyFill="1" applyBorder="1" applyAlignment="1">
      <alignment horizontal="center" vertical="center" wrapText="1"/>
    </xf>
    <xf numFmtId="0" fontId="28" fillId="41" borderId="16" xfId="0" applyFont="1" applyFill="1" applyBorder="1" applyAlignment="1">
      <alignment horizontal="center" vertical="center" wrapText="1"/>
    </xf>
    <xf numFmtId="0" fontId="28" fillId="41" borderId="21" xfId="0" applyFont="1" applyFill="1" applyBorder="1" applyAlignment="1">
      <alignment horizontal="center" vertical="center" wrapText="1"/>
    </xf>
    <xf numFmtId="0" fontId="28" fillId="41" borderId="22" xfId="0" applyFont="1" applyFill="1" applyBorder="1" applyAlignment="1">
      <alignment horizontal="center" vertical="center" wrapText="1"/>
    </xf>
    <xf numFmtId="0" fontId="28" fillId="41" borderId="17" xfId="0" applyFont="1" applyFill="1" applyBorder="1" applyAlignment="1">
      <alignment horizontal="center" vertical="center" wrapText="1"/>
    </xf>
    <xf numFmtId="0" fontId="28" fillId="41" borderId="18" xfId="0" applyFont="1" applyFill="1" applyBorder="1" applyAlignment="1">
      <alignment horizontal="center" vertical="center" wrapText="1"/>
    </xf>
    <xf numFmtId="0" fontId="28" fillId="41" borderId="19" xfId="0" applyFont="1" applyFill="1" applyBorder="1" applyAlignment="1">
      <alignment horizontal="center" vertical="center" wrapText="1"/>
    </xf>
    <xf numFmtId="0" fontId="29" fillId="45" borderId="52" xfId="0" applyFont="1" applyFill="1" applyBorder="1" applyAlignment="1">
      <alignment horizontal="center" vertical="center"/>
    </xf>
    <xf numFmtId="0" fontId="29" fillId="45" borderId="53" xfId="0" applyFont="1" applyFill="1" applyBorder="1" applyAlignment="1">
      <alignment horizontal="center" vertical="center"/>
    </xf>
    <xf numFmtId="0" fontId="29" fillId="45" borderId="54" xfId="0" applyFont="1" applyFill="1" applyBorder="1" applyAlignment="1">
      <alignment horizontal="center" vertical="center"/>
    </xf>
    <xf numFmtId="0" fontId="29" fillId="41" borderId="58" xfId="0" applyFont="1" applyFill="1" applyBorder="1" applyAlignment="1">
      <alignment horizontal="center" vertical="center"/>
    </xf>
    <xf numFmtId="0" fontId="29" fillId="41" borderId="53" xfId="0" applyFont="1" applyFill="1" applyBorder="1" applyAlignment="1">
      <alignment horizontal="center" vertical="center"/>
    </xf>
    <xf numFmtId="0" fontId="29" fillId="41" borderId="59" xfId="0" applyFont="1" applyFill="1" applyBorder="1" applyAlignment="1">
      <alignment horizontal="center" vertical="center"/>
    </xf>
    <xf numFmtId="0" fontId="28" fillId="46" borderId="10" xfId="0" applyFont="1" applyFill="1" applyBorder="1" applyAlignment="1">
      <alignment horizontal="center" vertical="center" wrapText="1"/>
    </xf>
    <xf numFmtId="0" fontId="29" fillId="49" borderId="52" xfId="0" applyFont="1" applyFill="1" applyBorder="1" applyAlignment="1">
      <alignment horizontal="center" vertical="center"/>
    </xf>
    <xf numFmtId="0" fontId="29" fillId="49" borderId="53" xfId="0" applyFont="1" applyFill="1" applyBorder="1" applyAlignment="1">
      <alignment horizontal="center" vertical="center"/>
    </xf>
    <xf numFmtId="0" fontId="29" fillId="49" borderId="59" xfId="0" applyFont="1" applyFill="1" applyBorder="1" applyAlignment="1">
      <alignment horizontal="center" vertical="center"/>
    </xf>
    <xf numFmtId="0" fontId="29" fillId="46" borderId="52" xfId="0" applyFont="1" applyFill="1" applyBorder="1" applyAlignment="1">
      <alignment horizontal="center" vertical="center" wrapText="1"/>
    </xf>
    <xf numFmtId="0" fontId="29" fillId="46" borderId="53" xfId="0" applyFont="1" applyFill="1" applyBorder="1" applyAlignment="1">
      <alignment horizontal="center" vertical="center" wrapText="1"/>
    </xf>
    <xf numFmtId="0" fontId="29" fillId="46" borderId="54" xfId="0" applyFont="1" applyFill="1" applyBorder="1" applyAlignment="1">
      <alignment horizontal="center" vertical="center" wrapText="1"/>
    </xf>
    <xf numFmtId="0" fontId="28" fillId="46" borderId="28" xfId="0" applyFont="1" applyFill="1" applyBorder="1" applyAlignment="1">
      <alignment horizontal="center" vertical="center" wrapText="1"/>
    </xf>
    <xf numFmtId="0" fontId="43" fillId="46" borderId="28" xfId="0" applyFont="1" applyFill="1" applyBorder="1" applyAlignment="1">
      <alignment horizontal="center" vertical="center" wrapText="1"/>
    </xf>
    <xf numFmtId="0" fontId="43" fillId="46" borderId="10" xfId="0" applyFont="1" applyFill="1" applyBorder="1" applyAlignment="1">
      <alignment horizontal="center" vertical="center" wrapText="1"/>
    </xf>
    <xf numFmtId="0" fontId="28" fillId="46" borderId="10" xfId="0" applyFont="1" applyFill="1" applyBorder="1" applyAlignment="1">
      <alignment horizontal="center" vertical="center"/>
    </xf>
    <xf numFmtId="0" fontId="28" fillId="49" borderId="10" xfId="0" applyFont="1" applyFill="1" applyBorder="1" applyAlignment="1">
      <alignment horizontal="center" vertical="center"/>
    </xf>
    <xf numFmtId="0" fontId="28" fillId="50" borderId="16" xfId="0" applyFont="1" applyFill="1" applyBorder="1" applyAlignment="1">
      <alignment horizontal="center" vertical="center" wrapText="1"/>
    </xf>
    <xf numFmtId="0" fontId="28" fillId="50" borderId="23" xfId="0" applyFont="1" applyFill="1" applyBorder="1" applyAlignment="1">
      <alignment horizontal="center" vertical="center" wrapText="1"/>
    </xf>
    <xf numFmtId="0" fontId="28" fillId="50" borderId="17" xfId="0" applyFont="1" applyFill="1" applyBorder="1" applyAlignment="1">
      <alignment horizontal="center" vertical="center" wrapText="1"/>
    </xf>
    <xf numFmtId="0" fontId="28" fillId="50" borderId="14" xfId="0" applyFont="1" applyFill="1" applyBorder="1" applyAlignment="1">
      <alignment horizontal="center" vertical="center" wrapText="1"/>
    </xf>
    <xf numFmtId="0" fontId="28" fillId="50" borderId="20" xfId="0" applyFont="1" applyFill="1" applyBorder="1" applyAlignment="1">
      <alignment horizontal="center" vertical="center" wrapText="1"/>
    </xf>
    <xf numFmtId="0" fontId="28" fillId="50" borderId="15" xfId="0" applyFont="1" applyFill="1" applyBorder="1" applyAlignment="1">
      <alignment horizontal="center" vertical="center" wrapText="1"/>
    </xf>
    <xf numFmtId="0" fontId="28" fillId="41" borderId="10" xfId="0" applyFont="1" applyFill="1" applyBorder="1" applyAlignment="1">
      <alignment horizontal="center" vertical="center"/>
    </xf>
    <xf numFmtId="4" fontId="43" fillId="38" borderId="10" xfId="0" applyNumberFormat="1" applyFont="1" applyFill="1" applyBorder="1" applyAlignment="1">
      <alignment horizontal="center" vertical="center" wrapText="1"/>
    </xf>
    <xf numFmtId="0" fontId="28" fillId="43" borderId="10" xfId="0" applyFont="1" applyFill="1" applyBorder="1" applyAlignment="1">
      <alignment horizontal="center" vertical="center"/>
    </xf>
    <xf numFmtId="0" fontId="28" fillId="43" borderId="10" xfId="0" applyFont="1" applyFill="1" applyBorder="1" applyAlignment="1">
      <alignment horizontal="center" vertical="center" wrapText="1"/>
    </xf>
    <xf numFmtId="0" fontId="28" fillId="43" borderId="11" xfId="0" applyFont="1" applyFill="1" applyBorder="1" applyAlignment="1">
      <alignment horizontal="center" vertical="center"/>
    </xf>
    <xf numFmtId="0" fontId="28" fillId="43" borderId="13" xfId="0" applyFont="1" applyFill="1" applyBorder="1" applyAlignment="1">
      <alignment horizontal="center" vertical="center"/>
    </xf>
    <xf numFmtId="0" fontId="28" fillId="43" borderId="12" xfId="0" applyFont="1" applyFill="1" applyBorder="1" applyAlignment="1">
      <alignment horizontal="center" vertical="center"/>
    </xf>
    <xf numFmtId="0" fontId="29" fillId="45" borderId="25" xfId="0" applyFont="1" applyFill="1" applyBorder="1" applyAlignment="1">
      <alignment horizontal="center" vertical="center"/>
    </xf>
    <xf numFmtId="0" fontId="29" fillId="45" borderId="26" xfId="0" applyFont="1" applyFill="1" applyBorder="1" applyAlignment="1">
      <alignment horizontal="center" vertical="center"/>
    </xf>
    <xf numFmtId="0" fontId="29" fillId="45" borderId="27" xfId="0" applyFont="1" applyFill="1" applyBorder="1" applyAlignment="1">
      <alignment horizontal="center" vertical="center"/>
    </xf>
    <xf numFmtId="0" fontId="29" fillId="38" borderId="58" xfId="0" applyFont="1" applyFill="1" applyBorder="1" applyAlignment="1">
      <alignment horizontal="center" vertical="center"/>
    </xf>
    <xf numFmtId="0" fontId="29" fillId="38" borderId="59" xfId="0" applyFont="1" applyFill="1" applyBorder="1" applyAlignment="1">
      <alignment horizontal="center" vertical="center"/>
    </xf>
    <xf numFmtId="0" fontId="28" fillId="43" borderId="29" xfId="0" applyFont="1" applyFill="1" applyBorder="1" applyAlignment="1">
      <alignment horizontal="center" vertical="center" wrapText="1"/>
    </xf>
    <xf numFmtId="0" fontId="28" fillId="45" borderId="12" xfId="0" applyFont="1" applyFill="1" applyBorder="1" applyAlignment="1">
      <alignment horizontal="center" vertical="center" wrapText="1"/>
    </xf>
    <xf numFmtId="0" fontId="29" fillId="43" borderId="10" xfId="0" applyFont="1" applyFill="1" applyBorder="1" applyAlignment="1">
      <alignment horizontal="center" vertical="center"/>
    </xf>
    <xf numFmtId="0" fontId="28" fillId="43" borderId="28" xfId="0" applyFont="1" applyFill="1" applyBorder="1" applyAlignment="1">
      <alignment horizontal="center" vertical="center"/>
    </xf>
    <xf numFmtId="0" fontId="28" fillId="38" borderId="11" xfId="0" applyFont="1" applyFill="1" applyBorder="1" applyAlignment="1">
      <alignment horizontal="center" vertical="center" wrapText="1"/>
    </xf>
    <xf numFmtId="0" fontId="28" fillId="38" borderId="13" xfId="0" applyFont="1" applyFill="1" applyBorder="1" applyAlignment="1">
      <alignment horizontal="center" vertical="center" wrapText="1"/>
    </xf>
    <xf numFmtId="0" fontId="28" fillId="38" borderId="12" xfId="0" applyFont="1" applyFill="1" applyBorder="1" applyAlignment="1">
      <alignment horizontal="center" vertical="center" wrapText="1"/>
    </xf>
    <xf numFmtId="0" fontId="43" fillId="38" borderId="11" xfId="0" applyFont="1" applyFill="1" applyBorder="1" applyAlignment="1">
      <alignment horizontal="center" vertical="center" wrapText="1"/>
    </xf>
    <xf numFmtId="0" fontId="43" fillId="38" borderId="13" xfId="0" applyFont="1" applyFill="1" applyBorder="1" applyAlignment="1">
      <alignment horizontal="center" vertical="center" wrapText="1"/>
    </xf>
    <xf numFmtId="0" fontId="43" fillId="38" borderId="12" xfId="0" applyFont="1" applyFill="1" applyBorder="1" applyAlignment="1">
      <alignment horizontal="center" vertical="center" wrapText="1"/>
    </xf>
    <xf numFmtId="0" fontId="28" fillId="38" borderId="11" xfId="0" applyFont="1" applyFill="1" applyBorder="1" applyAlignment="1">
      <alignment horizontal="center" vertical="center"/>
    </xf>
    <xf numFmtId="0" fontId="28" fillId="38" borderId="13" xfId="0" applyFont="1" applyFill="1" applyBorder="1" applyAlignment="1">
      <alignment horizontal="center" vertical="center"/>
    </xf>
    <xf numFmtId="0" fontId="28" fillId="38" borderId="12" xfId="0" applyFont="1" applyFill="1" applyBorder="1" applyAlignment="1">
      <alignment horizontal="center" vertical="center"/>
    </xf>
    <xf numFmtId="0" fontId="28" fillId="38" borderId="16" xfId="0" applyFont="1" applyFill="1" applyBorder="1" applyAlignment="1">
      <alignment horizontal="center" vertical="center" wrapText="1"/>
    </xf>
    <xf numFmtId="0" fontId="28" fillId="38" borderId="22" xfId="0" applyFont="1" applyFill="1" applyBorder="1" applyAlignment="1">
      <alignment horizontal="center" vertical="center" wrapText="1"/>
    </xf>
    <xf numFmtId="0" fontId="28" fillId="38" borderId="17" xfId="0" applyFont="1" applyFill="1" applyBorder="1" applyAlignment="1">
      <alignment horizontal="center" vertical="center" wrapText="1"/>
    </xf>
    <xf numFmtId="0" fontId="28" fillId="38" borderId="19" xfId="0" applyFont="1" applyFill="1" applyBorder="1" applyAlignment="1">
      <alignment horizontal="center" vertical="center" wrapText="1"/>
    </xf>
    <xf numFmtId="0" fontId="28" fillId="45" borderId="16" xfId="0" applyFont="1" applyFill="1" applyBorder="1" applyAlignment="1">
      <alignment horizontal="center" vertical="center" wrapText="1"/>
    </xf>
    <xf numFmtId="0" fontId="28" fillId="45" borderId="21" xfId="0" applyFont="1" applyFill="1" applyBorder="1" applyAlignment="1">
      <alignment horizontal="center" vertical="center" wrapText="1"/>
    </xf>
    <xf numFmtId="0" fontId="28" fillId="45" borderId="23" xfId="0" applyFont="1" applyFill="1" applyBorder="1" applyAlignment="1">
      <alignment horizontal="center" vertical="center" wrapText="1"/>
    </xf>
    <xf numFmtId="0" fontId="28" fillId="45" borderId="0" xfId="0" applyFont="1" applyFill="1" applyBorder="1" applyAlignment="1">
      <alignment horizontal="center" vertical="center" wrapText="1"/>
    </xf>
    <xf numFmtId="0" fontId="29" fillId="43" borderId="11" xfId="0" applyFont="1" applyFill="1" applyBorder="1" applyAlignment="1">
      <alignment horizontal="center" vertical="center"/>
    </xf>
    <xf numFmtId="0" fontId="29" fillId="43" borderId="13" xfId="0" applyFont="1" applyFill="1" applyBorder="1" applyAlignment="1">
      <alignment horizontal="center" vertical="center"/>
    </xf>
    <xf numFmtId="0" fontId="29" fillId="43" borderId="12" xfId="0" applyFont="1" applyFill="1" applyBorder="1" applyAlignment="1">
      <alignment horizontal="center" vertical="center"/>
    </xf>
    <xf numFmtId="0" fontId="43" fillId="37" borderId="10" xfId="0" applyFont="1" applyFill="1" applyBorder="1" applyAlignment="1">
      <alignment horizontal="center" vertical="center" wrapText="1"/>
    </xf>
    <xf numFmtId="0" fontId="28" fillId="37" borderId="16" xfId="0" applyFont="1" applyFill="1" applyBorder="1" applyAlignment="1">
      <alignment horizontal="center" vertical="center" wrapText="1"/>
    </xf>
    <xf numFmtId="0" fontId="28" fillId="37" borderId="17" xfId="0" applyFont="1" applyFill="1" applyBorder="1" applyAlignment="1">
      <alignment horizontal="center" vertical="center" wrapText="1"/>
    </xf>
    <xf numFmtId="0" fontId="29" fillId="44" borderId="52" xfId="0" applyFont="1" applyFill="1" applyBorder="1" applyAlignment="1">
      <alignment horizontal="center" vertical="center" wrapText="1"/>
    </xf>
    <xf numFmtId="0" fontId="29" fillId="44" borderId="53" xfId="0" applyFont="1" applyFill="1" applyBorder="1" applyAlignment="1">
      <alignment horizontal="center" vertical="center" wrapText="1"/>
    </xf>
    <xf numFmtId="0" fontId="29" fillId="44" borderId="59" xfId="0" applyFont="1" applyFill="1" applyBorder="1" applyAlignment="1">
      <alignment horizontal="center" vertical="center" wrapText="1"/>
    </xf>
    <xf numFmtId="0" fontId="43" fillId="39" borderId="10" xfId="0" applyFont="1" applyFill="1" applyBorder="1" applyAlignment="1">
      <alignment horizontal="center" vertical="center" wrapText="1"/>
    </xf>
    <xf numFmtId="0" fontId="28" fillId="39" borderId="12" xfId="0" applyFont="1" applyFill="1" applyBorder="1" applyAlignment="1">
      <alignment horizontal="center" vertical="center" wrapText="1"/>
    </xf>
    <xf numFmtId="0" fontId="28" fillId="39" borderId="69" xfId="0" applyFont="1" applyFill="1" applyBorder="1" applyAlignment="1">
      <alignment horizontal="center" vertical="center" wrapText="1"/>
    </xf>
    <xf numFmtId="0" fontId="28" fillId="44" borderId="28" xfId="0" applyFont="1" applyFill="1" applyBorder="1" applyAlignment="1">
      <alignment horizontal="center" vertical="center" wrapText="1"/>
    </xf>
    <xf numFmtId="0" fontId="28" fillId="44" borderId="10" xfId="0" applyFont="1" applyFill="1" applyBorder="1" applyAlignment="1">
      <alignment horizontal="center" vertical="center" wrapText="1"/>
    </xf>
    <xf numFmtId="0" fontId="29" fillId="43" borderId="52" xfId="0" applyFont="1" applyFill="1" applyBorder="1" applyAlignment="1">
      <alignment horizontal="center" vertical="center"/>
    </xf>
    <xf numFmtId="0" fontId="29" fillId="43" borderId="53" xfId="0" applyFont="1" applyFill="1" applyBorder="1" applyAlignment="1">
      <alignment horizontal="center" vertical="center"/>
    </xf>
    <xf numFmtId="0" fontId="29" fillId="43" borderId="54" xfId="0" applyFont="1" applyFill="1" applyBorder="1" applyAlignment="1">
      <alignment horizontal="center" vertical="center"/>
    </xf>
    <xf numFmtId="0" fontId="29" fillId="43" borderId="40" xfId="0" applyFont="1" applyFill="1" applyBorder="1" applyAlignment="1">
      <alignment horizontal="center" vertical="center" wrapText="1"/>
    </xf>
    <xf numFmtId="0" fontId="29" fillId="43" borderId="13" xfId="0" applyFont="1" applyFill="1" applyBorder="1" applyAlignment="1">
      <alignment horizontal="center" vertical="center" wrapText="1"/>
    </xf>
    <xf numFmtId="0" fontId="29" fillId="43" borderId="12" xfId="0" applyFont="1" applyFill="1" applyBorder="1" applyAlignment="1">
      <alignment horizontal="center" vertical="center" wrapText="1"/>
    </xf>
    <xf numFmtId="0" fontId="28" fillId="45" borderId="13" xfId="0" applyFont="1" applyFill="1" applyBorder="1" applyAlignment="1">
      <alignment horizontal="center" vertical="center" wrapText="1"/>
    </xf>
    <xf numFmtId="0" fontId="28" fillId="39" borderId="1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8" fillId="37" borderId="12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29" fillId="0" borderId="49" xfId="0" applyFont="1" applyFill="1" applyBorder="1" applyAlignment="1">
      <alignment horizontal="center" vertical="center" wrapText="1"/>
    </xf>
    <xf numFmtId="0" fontId="29" fillId="0" borderId="38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center"/>
    </xf>
    <xf numFmtId="0" fontId="28" fillId="47" borderId="28" xfId="0" applyFont="1" applyFill="1" applyBorder="1" applyAlignment="1">
      <alignment horizontal="center" vertical="center" wrapText="1"/>
    </xf>
    <xf numFmtId="0" fontId="28" fillId="37" borderId="30" xfId="0" applyFont="1" applyFill="1" applyBorder="1" applyAlignment="1">
      <alignment horizontal="center" vertical="center" wrapText="1"/>
    </xf>
    <xf numFmtId="0" fontId="28" fillId="37" borderId="23" xfId="0" applyFont="1" applyFill="1" applyBorder="1" applyAlignment="1">
      <alignment horizontal="center" vertical="center" wrapText="1"/>
    </xf>
    <xf numFmtId="0" fontId="28" fillId="37" borderId="49" xfId="0" applyFont="1" applyFill="1" applyBorder="1" applyAlignment="1">
      <alignment horizontal="center" vertical="center" wrapText="1"/>
    </xf>
    <xf numFmtId="0" fontId="28" fillId="37" borderId="38" xfId="0" applyFont="1" applyFill="1" applyBorder="1" applyAlignment="1">
      <alignment horizontal="center" vertical="center" wrapText="1"/>
    </xf>
    <xf numFmtId="0" fontId="43" fillId="37" borderId="21" xfId="0" applyFont="1" applyFill="1" applyBorder="1" applyAlignment="1">
      <alignment horizontal="center" vertical="center" wrapText="1"/>
    </xf>
    <xf numFmtId="0" fontId="43" fillId="37" borderId="18" xfId="0" applyFont="1" applyFill="1" applyBorder="1" applyAlignment="1">
      <alignment horizontal="center" vertical="center" wrapText="1"/>
    </xf>
    <xf numFmtId="0" fontId="28" fillId="37" borderId="13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29" xfId="0" applyFont="1" applyFill="1" applyBorder="1" applyAlignment="1">
      <alignment horizontal="center" vertical="center" wrapText="1"/>
    </xf>
    <xf numFmtId="0" fontId="43" fillId="38" borderId="10" xfId="0" applyFont="1" applyFill="1" applyBorder="1" applyAlignment="1">
      <alignment horizontal="center" vertical="center" wrapText="1"/>
    </xf>
    <xf numFmtId="0" fontId="29" fillId="37" borderId="25" xfId="0" applyFont="1" applyFill="1" applyBorder="1" applyAlignment="1">
      <alignment horizontal="center" vertical="center"/>
    </xf>
    <xf numFmtId="0" fontId="29" fillId="37" borderId="26" xfId="0" applyFont="1" applyFill="1" applyBorder="1" applyAlignment="1">
      <alignment horizontal="center" vertical="center"/>
    </xf>
    <xf numFmtId="0" fontId="29" fillId="37" borderId="27" xfId="0" applyFont="1" applyFill="1" applyBorder="1" applyAlignment="1">
      <alignment horizontal="center" vertical="center"/>
    </xf>
    <xf numFmtId="0" fontId="43" fillId="37" borderId="40" xfId="0" applyFont="1" applyFill="1" applyBorder="1" applyAlignment="1">
      <alignment horizontal="center" vertical="center" wrapText="1"/>
    </xf>
    <xf numFmtId="0" fontId="43" fillId="37" borderId="12" xfId="0" applyFont="1" applyFill="1" applyBorder="1" applyAlignment="1">
      <alignment horizontal="center" vertical="center" wrapText="1"/>
    </xf>
    <xf numFmtId="0" fontId="28" fillId="37" borderId="24" xfId="0" applyFont="1" applyFill="1" applyBorder="1" applyAlignment="1">
      <alignment horizontal="center" vertical="center" wrapText="1"/>
    </xf>
    <xf numFmtId="0" fontId="29" fillId="41" borderId="26" xfId="0" applyFont="1" applyFill="1" applyBorder="1" applyAlignment="1">
      <alignment horizontal="center" vertical="center"/>
    </xf>
    <xf numFmtId="0" fontId="29" fillId="41" borderId="27" xfId="0" applyFont="1" applyFill="1" applyBorder="1" applyAlignment="1">
      <alignment horizontal="center" vertical="center"/>
    </xf>
    <xf numFmtId="0" fontId="28" fillId="44" borderId="11" xfId="0" applyFont="1" applyFill="1" applyBorder="1" applyAlignment="1">
      <alignment horizontal="center" vertical="center" wrapText="1"/>
    </xf>
    <xf numFmtId="0" fontId="29" fillId="39" borderId="25" xfId="0" applyFont="1" applyFill="1" applyBorder="1" applyAlignment="1">
      <alignment horizontal="center" vertical="center"/>
    </xf>
    <xf numFmtId="0" fontId="29" fillId="39" borderId="26" xfId="0" applyFont="1" applyFill="1" applyBorder="1" applyAlignment="1">
      <alignment horizontal="center" vertical="center"/>
    </xf>
    <xf numFmtId="0" fontId="29" fillId="39" borderId="27" xfId="0" applyFont="1" applyFill="1" applyBorder="1" applyAlignment="1">
      <alignment horizontal="center" vertical="center"/>
    </xf>
    <xf numFmtId="0" fontId="28" fillId="37" borderId="56" xfId="0" applyFont="1" applyFill="1" applyBorder="1" applyAlignment="1">
      <alignment horizontal="center" vertical="center" wrapText="1"/>
    </xf>
    <xf numFmtId="0" fontId="28" fillId="37" borderId="48" xfId="0" applyFont="1" applyFill="1" applyBorder="1" applyAlignment="1">
      <alignment horizontal="center" vertical="center" wrapText="1"/>
    </xf>
    <xf numFmtId="0" fontId="28" fillId="37" borderId="37" xfId="0" applyFont="1" applyFill="1" applyBorder="1" applyAlignment="1">
      <alignment horizontal="center" vertical="center" wrapText="1"/>
    </xf>
    <xf numFmtId="0" fontId="28" fillId="41" borderId="23" xfId="0" applyFont="1" applyFill="1" applyBorder="1" applyAlignment="1">
      <alignment horizontal="center" vertical="center" wrapText="1"/>
    </xf>
    <xf numFmtId="0" fontId="28" fillId="41" borderId="24" xfId="0" applyFont="1" applyFill="1" applyBorder="1" applyAlignment="1">
      <alignment horizontal="center" vertical="center" wrapText="1"/>
    </xf>
    <xf numFmtId="0" fontId="29" fillId="35" borderId="52" xfId="0" applyFont="1" applyFill="1" applyBorder="1" applyAlignment="1">
      <alignment horizontal="center" vertical="center" wrapText="1"/>
    </xf>
    <xf numFmtId="0" fontId="29" fillId="35" borderId="59" xfId="0" applyFont="1" applyFill="1" applyBorder="1" applyAlignment="1">
      <alignment horizontal="center" vertical="center" wrapText="1"/>
    </xf>
    <xf numFmtId="0" fontId="29" fillId="35" borderId="28" xfId="0" applyFont="1" applyFill="1" applyBorder="1" applyAlignment="1">
      <alignment horizontal="center" vertical="center" wrapText="1"/>
    </xf>
    <xf numFmtId="0" fontId="29" fillId="35" borderId="11" xfId="0" applyFont="1" applyFill="1" applyBorder="1" applyAlignment="1">
      <alignment horizontal="center" vertical="center" wrapText="1"/>
    </xf>
    <xf numFmtId="0" fontId="29" fillId="41" borderId="35" xfId="0" applyFont="1" applyFill="1" applyBorder="1" applyAlignment="1">
      <alignment horizontal="center" vertical="center" wrapText="1"/>
    </xf>
    <xf numFmtId="0" fontId="29" fillId="41" borderId="36" xfId="0" applyFont="1" applyFill="1" applyBorder="1" applyAlignment="1">
      <alignment horizontal="center" vertical="center" wrapText="1"/>
    </xf>
    <xf numFmtId="0" fontId="29" fillId="41" borderId="48" xfId="0" applyFont="1" applyFill="1" applyBorder="1" applyAlignment="1">
      <alignment horizontal="center" vertical="center" wrapText="1"/>
    </xf>
    <xf numFmtId="0" fontId="29" fillId="41" borderId="49" xfId="0" applyFont="1" applyFill="1" applyBorder="1" applyAlignment="1">
      <alignment horizontal="center" vertical="center" wrapText="1"/>
    </xf>
    <xf numFmtId="0" fontId="29" fillId="41" borderId="37" xfId="0" applyFont="1" applyFill="1" applyBorder="1" applyAlignment="1">
      <alignment horizontal="center" vertical="center" wrapText="1"/>
    </xf>
    <xf numFmtId="0" fontId="29" fillId="41" borderId="38" xfId="0" applyFont="1" applyFill="1" applyBorder="1" applyAlignment="1">
      <alignment horizontal="center" vertical="center" wrapText="1"/>
    </xf>
    <xf numFmtId="0" fontId="28" fillId="37" borderId="0" xfId="0" applyFont="1" applyFill="1" applyBorder="1" applyAlignment="1">
      <alignment horizontal="center" vertical="center" wrapText="1"/>
    </xf>
    <xf numFmtId="0" fontId="29" fillId="37" borderId="25" xfId="0" applyFont="1" applyFill="1" applyBorder="1" applyAlignment="1">
      <alignment horizontal="center" vertical="center" wrapText="1"/>
    </xf>
    <xf numFmtId="0" fontId="29" fillId="43" borderId="58" xfId="0" applyFont="1" applyFill="1" applyBorder="1" applyAlignment="1">
      <alignment horizontal="center" vertical="center" wrapText="1"/>
    </xf>
    <xf numFmtId="0" fontId="29" fillId="43" borderId="53" xfId="0" applyFont="1" applyFill="1" applyBorder="1" applyAlignment="1">
      <alignment horizontal="center" vertical="center" wrapText="1"/>
    </xf>
    <xf numFmtId="0" fontId="29" fillId="43" borderId="54" xfId="0" applyFont="1" applyFill="1" applyBorder="1" applyAlignment="1">
      <alignment horizontal="center" vertical="center" wrapText="1"/>
    </xf>
    <xf numFmtId="0" fontId="29" fillId="47" borderId="52" xfId="0" applyFont="1" applyFill="1" applyBorder="1" applyAlignment="1">
      <alignment horizontal="center" vertical="center"/>
    </xf>
    <xf numFmtId="0" fontId="29" fillId="47" borderId="53" xfId="0" applyFont="1" applyFill="1" applyBorder="1" applyAlignment="1">
      <alignment horizontal="center" vertical="center"/>
    </xf>
    <xf numFmtId="0" fontId="29" fillId="47" borderId="59" xfId="0" applyFont="1" applyFill="1" applyBorder="1" applyAlignment="1">
      <alignment horizontal="center" vertical="center"/>
    </xf>
    <xf numFmtId="4" fontId="43" fillId="38" borderId="28" xfId="0" applyNumberFormat="1" applyFont="1" applyFill="1" applyBorder="1" applyAlignment="1">
      <alignment horizontal="center" vertical="center" wrapText="1"/>
    </xf>
    <xf numFmtId="0" fontId="28" fillId="43" borderId="28" xfId="0" applyFont="1" applyFill="1" applyBorder="1" applyAlignment="1">
      <alignment horizontal="center" vertical="center" wrapText="1"/>
    </xf>
    <xf numFmtId="0" fontId="43" fillId="41" borderId="12" xfId="0" applyFont="1" applyFill="1" applyBorder="1" applyAlignment="1">
      <alignment horizontal="center" vertical="center" wrapText="1"/>
    </xf>
    <xf numFmtId="0" fontId="43" fillId="41" borderId="10" xfId="0" applyFont="1" applyFill="1" applyBorder="1" applyAlignment="1">
      <alignment horizontal="center" vertical="center" wrapText="1"/>
    </xf>
    <xf numFmtId="0" fontId="28" fillId="41" borderId="30" xfId="0" applyFont="1" applyFill="1" applyBorder="1" applyAlignment="1">
      <alignment horizontal="center" vertical="center" wrapText="1"/>
    </xf>
    <xf numFmtId="0" fontId="28" fillId="41" borderId="49" xfId="0" applyFont="1" applyFill="1" applyBorder="1" applyAlignment="1">
      <alignment horizontal="center" vertical="center" wrapText="1"/>
    </xf>
    <xf numFmtId="0" fontId="28" fillId="41" borderId="38" xfId="0" applyFont="1" applyFill="1" applyBorder="1" applyAlignment="1">
      <alignment horizontal="center" vertical="center" wrapText="1"/>
    </xf>
    <xf numFmtId="0" fontId="28" fillId="46" borderId="16" xfId="0" applyFont="1" applyFill="1" applyBorder="1" applyAlignment="1">
      <alignment horizontal="center" vertical="center" wrapText="1"/>
    </xf>
    <xf numFmtId="0" fontId="28" fillId="46" borderId="22" xfId="0" applyFont="1" applyFill="1" applyBorder="1" applyAlignment="1">
      <alignment horizontal="center" vertical="center" wrapText="1"/>
    </xf>
    <xf numFmtId="0" fontId="28" fillId="46" borderId="17" xfId="0" applyFont="1" applyFill="1" applyBorder="1" applyAlignment="1">
      <alignment horizontal="center" vertical="center" wrapText="1"/>
    </xf>
    <xf numFmtId="0" fontId="28" fillId="46" borderId="19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wrapText="1"/>
    </xf>
    <xf numFmtId="0" fontId="82" fillId="0" borderId="0" xfId="0" applyFont="1" applyAlignment="1">
      <alignment horizontal="left"/>
    </xf>
    <xf numFmtId="0" fontId="70" fillId="0" borderId="66" xfId="0" applyFont="1" applyBorder="1" applyAlignment="1">
      <alignment vertical="center" wrapText="1"/>
    </xf>
    <xf numFmtId="0" fontId="70" fillId="0" borderId="67" xfId="0" applyFont="1" applyBorder="1" applyAlignment="1">
      <alignment vertical="center" wrapText="1"/>
    </xf>
    <xf numFmtId="0" fontId="70" fillId="0" borderId="68" xfId="0" applyFont="1" applyBorder="1" applyAlignment="1">
      <alignment vertical="center" wrapText="1"/>
    </xf>
    <xf numFmtId="4" fontId="70" fillId="0" borderId="66" xfId="0" applyNumberFormat="1" applyFont="1" applyBorder="1" applyAlignment="1">
      <alignment vertical="center" wrapText="1"/>
    </xf>
    <xf numFmtId="4" fontId="70" fillId="0" borderId="67" xfId="0" applyNumberFormat="1" applyFont="1" applyBorder="1" applyAlignment="1">
      <alignment vertical="center" wrapText="1"/>
    </xf>
    <xf numFmtId="4" fontId="70" fillId="0" borderId="68" xfId="0" applyNumberFormat="1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0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66" fillId="0" borderId="81" xfId="0" applyFont="1" applyBorder="1" applyAlignment="1">
      <alignment horizontal="center" vertical="center" wrapText="1"/>
    </xf>
    <xf numFmtId="0" fontId="66" fillId="0" borderId="82" xfId="0" applyFont="1" applyBorder="1" applyAlignment="1">
      <alignment horizontal="center" vertical="center" wrapText="1"/>
    </xf>
    <xf numFmtId="0" fontId="66" fillId="0" borderId="83" xfId="0" applyFont="1" applyBorder="1" applyAlignment="1">
      <alignment horizontal="center" vertical="center" wrapText="1"/>
    </xf>
    <xf numFmtId="0" fontId="67" fillId="0" borderId="81" xfId="0" applyFont="1" applyBorder="1" applyAlignment="1">
      <alignment horizontal="center" vertical="center" wrapText="1"/>
    </xf>
    <xf numFmtId="0" fontId="67" fillId="0" borderId="82" xfId="0" applyFont="1" applyBorder="1" applyAlignment="1">
      <alignment horizontal="center" vertical="center" wrapText="1"/>
    </xf>
    <xf numFmtId="0" fontId="67" fillId="0" borderId="83" xfId="0" applyFont="1" applyBorder="1" applyAlignment="1">
      <alignment horizontal="center" vertical="center" wrapText="1"/>
    </xf>
    <xf numFmtId="0" fontId="70" fillId="0" borderId="81" xfId="0" applyFont="1" applyBorder="1" applyAlignment="1">
      <alignment horizontal="center" vertical="center" wrapText="1"/>
    </xf>
    <xf numFmtId="0" fontId="70" fillId="0" borderId="82" xfId="0" applyFont="1" applyBorder="1" applyAlignment="1">
      <alignment horizontal="center" vertical="center" wrapText="1"/>
    </xf>
    <xf numFmtId="0" fontId="70" fillId="0" borderId="83" xfId="0" applyFont="1" applyBorder="1" applyAlignment="1">
      <alignment horizontal="center" vertical="center" wrapText="1"/>
    </xf>
    <xf numFmtId="0" fontId="70" fillId="0" borderId="81" xfId="0" applyFont="1" applyBorder="1" applyAlignment="1">
      <alignment horizontal="center" vertical="top" wrapText="1"/>
    </xf>
    <xf numFmtId="0" fontId="70" fillId="0" borderId="82" xfId="0" applyFont="1" applyBorder="1" applyAlignment="1">
      <alignment horizontal="center" vertical="top" wrapText="1"/>
    </xf>
    <xf numFmtId="0" fontId="70" fillId="0" borderId="83" xfId="0" applyFont="1" applyBorder="1" applyAlignment="1">
      <alignment horizontal="center" vertical="top" wrapText="1"/>
    </xf>
    <xf numFmtId="0" fontId="77" fillId="0" borderId="67" xfId="0" applyFont="1" applyBorder="1" applyAlignment="1">
      <alignment horizontal="center" vertical="center" wrapText="1"/>
    </xf>
    <xf numFmtId="0" fontId="77" fillId="0" borderId="68" xfId="0" applyFont="1" applyBorder="1" applyAlignment="1">
      <alignment horizontal="center" vertical="center" wrapText="1"/>
    </xf>
    <xf numFmtId="0" fontId="78" fillId="0" borderId="87" xfId="0" applyFont="1" applyBorder="1" applyAlignment="1">
      <alignment horizontal="center" vertical="center" wrapText="1"/>
    </xf>
    <xf numFmtId="0" fontId="78" fillId="0" borderId="82" xfId="0" applyFont="1" applyBorder="1" applyAlignment="1">
      <alignment horizontal="center" vertical="center" wrapText="1"/>
    </xf>
    <xf numFmtId="0" fontId="78" fillId="0" borderId="83" xfId="0" applyFont="1" applyBorder="1" applyAlignment="1">
      <alignment horizontal="center" vertical="center" wrapText="1"/>
    </xf>
    <xf numFmtId="0" fontId="66" fillId="0" borderId="52" xfId="0" applyFont="1" applyBorder="1" applyAlignment="1">
      <alignment horizontal="center" vertical="center" wrapText="1"/>
    </xf>
    <xf numFmtId="0" fontId="66" fillId="0" borderId="53" xfId="0" applyFont="1" applyBorder="1" applyAlignment="1">
      <alignment horizontal="center" vertical="center" wrapText="1"/>
    </xf>
    <xf numFmtId="0" fontId="66" fillId="0" borderId="54" xfId="0" applyFont="1" applyBorder="1" applyAlignment="1">
      <alignment horizontal="center" vertical="center" wrapText="1"/>
    </xf>
    <xf numFmtId="0" fontId="66" fillId="0" borderId="28" xfId="0" applyFont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0" fontId="66" fillId="0" borderId="29" xfId="0" applyFont="1" applyBorder="1" applyAlignment="1">
      <alignment horizontal="center" vertical="center" wrapText="1"/>
    </xf>
    <xf numFmtId="0" fontId="66" fillId="0" borderId="31" xfId="0" applyFont="1" applyBorder="1" applyAlignment="1">
      <alignment horizontal="center" vertical="center" wrapText="1"/>
    </xf>
    <xf numFmtId="0" fontId="66" fillId="0" borderId="32" xfId="0" applyFont="1" applyBorder="1" applyAlignment="1">
      <alignment horizontal="center" vertical="center" wrapText="1"/>
    </xf>
    <xf numFmtId="0" fontId="66" fillId="0" borderId="33" xfId="0" applyFont="1" applyBorder="1" applyAlignment="1">
      <alignment horizontal="center" vertical="center" wrapText="1"/>
    </xf>
    <xf numFmtId="0" fontId="67" fillId="0" borderId="25" xfId="0" applyFont="1" applyBorder="1" applyAlignment="1">
      <alignment horizontal="center" vertical="center" wrapText="1"/>
    </xf>
    <xf numFmtId="0" fontId="67" fillId="0" borderId="26" xfId="0" applyFont="1" applyBorder="1" applyAlignment="1">
      <alignment horizontal="center" vertical="center" wrapText="1"/>
    </xf>
    <xf numFmtId="0" fontId="67" fillId="0" borderId="27" xfId="0" applyFont="1" applyBorder="1" applyAlignment="1">
      <alignment horizontal="center" vertical="center" wrapText="1"/>
    </xf>
    <xf numFmtId="0" fontId="69" fillId="0" borderId="40" xfId="0" applyFont="1" applyBorder="1" applyAlignment="1">
      <alignment horizontal="center" vertical="center" wrapText="1"/>
    </xf>
    <xf numFmtId="0" fontId="69" fillId="0" borderId="13" xfId="0" applyFont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0" fillId="0" borderId="61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67" fillId="0" borderId="87" xfId="0" applyFont="1" applyBorder="1" applyAlignment="1">
      <alignment horizontal="center" vertical="center" wrapText="1"/>
    </xf>
    <xf numFmtId="0" fontId="77" fillId="0" borderId="66" xfId="0" applyFont="1" applyBorder="1" applyAlignment="1">
      <alignment horizontal="center" vertical="center" wrapText="1"/>
    </xf>
    <xf numFmtId="0" fontId="77" fillId="0" borderId="85" xfId="0" applyFont="1" applyBorder="1" applyAlignment="1">
      <alignment horizontal="center" vertical="center" wrapText="1"/>
    </xf>
    <xf numFmtId="0" fontId="67" fillId="0" borderId="52" xfId="0" applyFont="1" applyBorder="1" applyAlignment="1">
      <alignment horizontal="center" vertical="center" wrapText="1"/>
    </xf>
    <xf numFmtId="0" fontId="67" fillId="0" borderId="54" xfId="0" applyFont="1" applyBorder="1" applyAlignment="1">
      <alignment horizontal="center" vertical="center" wrapText="1"/>
    </xf>
    <xf numFmtId="0" fontId="67" fillId="0" borderId="28" xfId="0" applyFont="1" applyBorder="1" applyAlignment="1">
      <alignment horizontal="center" vertical="center" wrapText="1"/>
    </xf>
    <xf numFmtId="0" fontId="67" fillId="0" borderId="29" xfId="0" applyFont="1" applyBorder="1" applyAlignment="1">
      <alignment horizontal="center" vertical="center" wrapText="1"/>
    </xf>
    <xf numFmtId="0" fontId="69" fillId="0" borderId="28" xfId="0" applyFont="1" applyBorder="1" applyAlignment="1">
      <alignment horizontal="center" vertical="center" wrapText="1"/>
    </xf>
    <xf numFmtId="0" fontId="69" fillId="0" borderId="29" xfId="0" applyFont="1" applyBorder="1" applyAlignment="1">
      <alignment horizontal="center" vertical="center" wrapText="1"/>
    </xf>
    <xf numFmtId="0" fontId="0" fillId="0" borderId="65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67" fillId="0" borderId="46" xfId="0" applyFont="1" applyBorder="1" applyAlignment="1">
      <alignment horizontal="center" vertical="center" wrapText="1"/>
    </xf>
    <xf numFmtId="0" fontId="67" fillId="0" borderId="47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 vertical="center" wrapText="1"/>
    </xf>
    <xf numFmtId="0" fontId="75" fillId="0" borderId="52" xfId="0" applyFont="1" applyBorder="1" applyAlignment="1">
      <alignment horizontal="center" vertical="center" wrapText="1"/>
    </xf>
    <xf numFmtId="0" fontId="75" fillId="0" borderId="53" xfId="0" applyFont="1" applyBorder="1" applyAlignment="1">
      <alignment horizontal="center" vertical="center" wrapText="1"/>
    </xf>
    <xf numFmtId="0" fontId="75" fillId="0" borderId="54" xfId="0" applyFont="1" applyBorder="1" applyAlignment="1">
      <alignment horizontal="center" vertical="center" wrapText="1"/>
    </xf>
    <xf numFmtId="0" fontId="71" fillId="0" borderId="66" xfId="0" applyFont="1" applyBorder="1" applyAlignment="1">
      <alignment horizontal="center" vertical="center" wrapText="1"/>
    </xf>
    <xf numFmtId="0" fontId="71" fillId="0" borderId="67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0" fillId="0" borderId="66" xfId="0" applyFont="1" applyBorder="1" applyAlignment="1">
      <alignment horizontal="center" vertical="center" wrapText="1"/>
    </xf>
    <xf numFmtId="0" fontId="70" fillId="0" borderId="67" xfId="0" applyFont="1" applyBorder="1" applyAlignment="1">
      <alignment horizontal="center" vertical="center" wrapText="1"/>
    </xf>
    <xf numFmtId="0" fontId="70" fillId="0" borderId="68" xfId="0" applyFont="1" applyBorder="1" applyAlignment="1">
      <alignment horizontal="center" vertical="center" wrapText="1"/>
    </xf>
    <xf numFmtId="0" fontId="70" fillId="0" borderId="85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 wrapText="1"/>
    </xf>
    <xf numFmtId="0" fontId="73" fillId="0" borderId="29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73" fillId="0" borderId="34" xfId="0" applyFont="1" applyBorder="1" applyAlignment="1">
      <alignment horizontal="center" vertical="center" wrapText="1"/>
    </xf>
    <xf numFmtId="0" fontId="73" fillId="0" borderId="28" xfId="0" applyFont="1" applyBorder="1" applyAlignment="1">
      <alignment horizontal="center" vertical="center" wrapText="1"/>
    </xf>
    <xf numFmtId="0" fontId="73" fillId="0" borderId="65" xfId="0" applyFont="1" applyBorder="1" applyAlignment="1">
      <alignment horizontal="center" vertical="center" wrapText="1"/>
    </xf>
    <xf numFmtId="0" fontId="67" fillId="0" borderId="81" xfId="0" applyFont="1" applyBorder="1" applyAlignment="1">
      <alignment horizontal="center"/>
    </xf>
    <xf numFmtId="0" fontId="67" fillId="0" borderId="82" xfId="0" applyFont="1" applyBorder="1" applyAlignment="1">
      <alignment horizontal="center"/>
    </xf>
    <xf numFmtId="0" fontId="67" fillId="0" borderId="83" xfId="0" applyFont="1" applyBorder="1" applyAlignment="1">
      <alignment horizontal="center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67" fillId="0" borderId="54" xfId="0" applyFont="1" applyBorder="1" applyAlignment="1">
      <alignment horizontal="center"/>
    </xf>
    <xf numFmtId="0" fontId="75" fillId="0" borderId="32" xfId="0" applyFont="1" applyBorder="1" applyAlignment="1">
      <alignment horizontal="center" vertical="center"/>
    </xf>
    <xf numFmtId="0" fontId="75" fillId="0" borderId="33" xfId="0" applyFont="1" applyBorder="1" applyAlignment="1">
      <alignment horizontal="center" vertical="center"/>
    </xf>
    <xf numFmtId="0" fontId="70" fillId="0" borderId="81" xfId="0" applyFont="1" applyBorder="1" applyAlignment="1">
      <alignment horizontal="center"/>
    </xf>
    <xf numFmtId="0" fontId="70" fillId="0" borderId="82" xfId="0" applyFont="1" applyBorder="1" applyAlignment="1">
      <alignment horizontal="center"/>
    </xf>
    <xf numFmtId="0" fontId="70" fillId="0" borderId="86" xfId="0" applyFont="1" applyBorder="1" applyAlignment="1">
      <alignment horizontal="center"/>
    </xf>
    <xf numFmtId="0" fontId="70" fillId="0" borderId="83" xfId="0" applyFont="1" applyBorder="1" applyAlignment="1">
      <alignment horizontal="center"/>
    </xf>
    <xf numFmtId="0" fontId="70" fillId="0" borderId="66" xfId="0" applyFont="1" applyBorder="1" applyAlignment="1">
      <alignment horizontal="center"/>
    </xf>
    <xf numFmtId="0" fontId="70" fillId="0" borderId="68" xfId="0" applyFont="1" applyBorder="1" applyAlignment="1">
      <alignment horizontal="center"/>
    </xf>
    <xf numFmtId="0" fontId="70" fillId="0" borderId="67" xfId="0" applyFont="1" applyBorder="1" applyAlignment="1">
      <alignment horizontal="center"/>
    </xf>
    <xf numFmtId="0" fontId="75" fillId="0" borderId="67" xfId="0" applyFont="1" applyBorder="1" applyAlignment="1">
      <alignment horizontal="center" vertical="center"/>
    </xf>
    <xf numFmtId="0" fontId="75" fillId="0" borderId="68" xfId="0" applyFont="1" applyBorder="1" applyAlignment="1">
      <alignment horizontal="center" vertical="center"/>
    </xf>
    <xf numFmtId="0" fontId="75" fillId="0" borderId="66" xfId="0" applyFont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88" xfId="0" applyBorder="1" applyAlignment="1">
      <alignment horizontal="center"/>
    </xf>
    <xf numFmtId="0" fontId="67" fillId="0" borderId="53" xfId="0" applyFont="1" applyBorder="1" applyAlignment="1">
      <alignment horizontal="center" vertical="center" wrapText="1"/>
    </xf>
    <xf numFmtId="0" fontId="67" fillId="0" borderId="31" xfId="0" applyFont="1" applyBorder="1" applyAlignment="1">
      <alignment horizontal="center" vertical="center" wrapText="1"/>
    </xf>
    <xf numFmtId="0" fontId="67" fillId="0" borderId="32" xfId="0" applyFont="1" applyBorder="1" applyAlignment="1">
      <alignment horizontal="center" vertical="center" wrapText="1"/>
    </xf>
    <xf numFmtId="0" fontId="67" fillId="0" borderId="33" xfId="0" applyFont="1" applyBorder="1" applyAlignment="1">
      <alignment horizontal="center" vertical="center" wrapText="1"/>
    </xf>
    <xf numFmtId="0" fontId="67" fillId="0" borderId="52" xfId="0" applyFont="1" applyBorder="1" applyAlignment="1">
      <alignment horizontal="center" vertical="center"/>
    </xf>
    <xf numFmtId="0" fontId="67" fillId="0" borderId="53" xfId="0" applyFont="1" applyBorder="1" applyAlignment="1">
      <alignment horizontal="center" vertical="center"/>
    </xf>
    <xf numFmtId="0" fontId="67" fillId="0" borderId="54" xfId="0" applyFont="1" applyBorder="1" applyAlignment="1">
      <alignment horizontal="center" vertical="center"/>
    </xf>
    <xf numFmtId="0" fontId="67" fillId="0" borderId="31" xfId="0" applyFont="1" applyBorder="1" applyAlignment="1">
      <alignment horizontal="center" vertical="center"/>
    </xf>
    <xf numFmtId="0" fontId="67" fillId="0" borderId="32" xfId="0" applyFont="1" applyBorder="1" applyAlignment="1">
      <alignment horizontal="center" vertical="center"/>
    </xf>
    <xf numFmtId="0" fontId="67" fillId="0" borderId="33" xfId="0" applyFont="1" applyBorder="1" applyAlignment="1">
      <alignment horizontal="center" vertical="center"/>
    </xf>
    <xf numFmtId="0" fontId="75" fillId="0" borderId="31" xfId="0" applyFont="1" applyBorder="1" applyAlignment="1">
      <alignment horizontal="center" vertical="center"/>
    </xf>
    <xf numFmtId="0" fontId="69" fillId="0" borderId="31" xfId="0" applyFont="1" applyBorder="1" applyAlignment="1">
      <alignment horizontal="center" vertical="top"/>
    </xf>
    <xf numFmtId="0" fontId="69" fillId="0" borderId="33" xfId="0" applyFont="1" applyBorder="1" applyAlignment="1">
      <alignment horizontal="center" vertical="top"/>
    </xf>
    <xf numFmtId="0" fontId="69" fillId="0" borderId="32" xfId="0" applyFont="1" applyBorder="1" applyAlignment="1">
      <alignment horizontal="center" vertical="top"/>
    </xf>
    <xf numFmtId="0" fontId="70" fillId="0" borderId="70" xfId="0" applyFont="1" applyBorder="1" applyAlignment="1">
      <alignment horizontal="center"/>
    </xf>
    <xf numFmtId="0" fontId="67" fillId="0" borderId="52" xfId="0" applyFont="1" applyBorder="1" applyAlignment="1">
      <alignment horizontal="center" vertical="top"/>
    </xf>
    <xf numFmtId="0" fontId="67" fillId="0" borderId="53" xfId="0" applyFont="1" applyBorder="1" applyAlignment="1">
      <alignment horizontal="center" vertical="top"/>
    </xf>
    <xf numFmtId="0" fontId="67" fillId="0" borderId="59" xfId="0" applyFont="1" applyBorder="1" applyAlignment="1">
      <alignment horizontal="center" vertical="top"/>
    </xf>
    <xf numFmtId="0" fontId="67" fillId="0" borderId="31" xfId="0" applyFont="1" applyBorder="1" applyAlignment="1">
      <alignment horizontal="center" vertical="top"/>
    </xf>
    <xf numFmtId="0" fontId="67" fillId="0" borderId="32" xfId="0" applyFont="1" applyBorder="1" applyAlignment="1">
      <alignment horizontal="center" vertical="top"/>
    </xf>
    <xf numFmtId="0" fontId="67" fillId="0" borderId="55" xfId="0" applyFont="1" applyBorder="1" applyAlignment="1">
      <alignment horizontal="center" vertical="top"/>
    </xf>
    <xf numFmtId="0" fontId="70" fillId="0" borderId="31" xfId="0" applyFont="1" applyBorder="1" applyAlignment="1">
      <alignment horizontal="center"/>
    </xf>
    <xf numFmtId="0" fontId="70" fillId="0" borderId="32" xfId="0" applyFont="1" applyBorder="1" applyAlignment="1">
      <alignment horizontal="center"/>
    </xf>
    <xf numFmtId="0" fontId="70" fillId="0" borderId="33" xfId="0" applyFont="1" applyBorder="1" applyAlignment="1">
      <alignment horizontal="center"/>
    </xf>
    <xf numFmtId="0" fontId="67" fillId="0" borderId="54" xfId="0" applyFont="1" applyBorder="1" applyAlignment="1">
      <alignment horizontal="center" vertical="top"/>
    </xf>
    <xf numFmtId="0" fontId="67" fillId="0" borderId="33" xfId="0" applyFont="1" applyBorder="1" applyAlignment="1">
      <alignment horizontal="center" vertical="top"/>
    </xf>
    <xf numFmtId="0" fontId="26" fillId="0" borderId="42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26" fillId="0" borderId="71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5" fillId="0" borderId="7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justify" vertical="center" wrapText="1"/>
    </xf>
    <xf numFmtId="0" fontId="46" fillId="0" borderId="71" xfId="0" applyFont="1" applyBorder="1" applyAlignment="1">
      <alignment horizontal="justify" vertical="center" wrapText="1"/>
    </xf>
    <xf numFmtId="0" fontId="47" fillId="0" borderId="42" xfId="0" applyFont="1" applyBorder="1" applyAlignment="1">
      <alignment horizontal="center" vertical="center" wrapText="1"/>
    </xf>
    <xf numFmtId="0" fontId="47" fillId="0" borderId="71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justify" vertical="center" wrapText="1"/>
    </xf>
    <xf numFmtId="0" fontId="50" fillId="0" borderId="71" xfId="0" applyFont="1" applyBorder="1" applyAlignment="1">
      <alignment horizontal="justify" vertical="center" wrapText="1"/>
    </xf>
    <xf numFmtId="0" fontId="46" fillId="0" borderId="43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center" vertical="center"/>
    </xf>
    <xf numFmtId="0" fontId="29" fillId="0" borderId="64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32" fillId="0" borderId="52" xfId="0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54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34" fillId="0" borderId="28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 wrapText="1"/>
    </xf>
    <xf numFmtId="0" fontId="34" fillId="0" borderId="29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 wrapText="1"/>
    </xf>
    <xf numFmtId="0" fontId="28" fillId="0" borderId="51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29" fillId="0" borderId="26" xfId="0" applyFont="1" applyFill="1" applyBorder="1" applyAlignment="1">
      <alignment horizontal="center" vertical="center" wrapText="1"/>
    </xf>
    <xf numFmtId="0" fontId="29" fillId="0" borderId="27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52" xfId="0" applyFont="1" applyFill="1" applyBorder="1" applyAlignment="1">
      <alignment horizontal="center" vertical="center" wrapText="1"/>
    </xf>
    <xf numFmtId="0" fontId="32" fillId="0" borderId="59" xfId="0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 vertical="center" wrapText="1"/>
    </xf>
    <xf numFmtId="0" fontId="42" fillId="0" borderId="15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/>
    </xf>
    <xf numFmtId="0" fontId="32" fillId="0" borderId="36" xfId="0" applyFont="1" applyFill="1" applyBorder="1" applyAlignment="1">
      <alignment horizontal="center" vertical="center" wrapText="1"/>
    </xf>
    <xf numFmtId="0" fontId="32" fillId="0" borderId="49" xfId="0" applyFont="1" applyFill="1" applyBorder="1" applyAlignment="1">
      <alignment horizontal="center" vertical="center" wrapText="1"/>
    </xf>
    <xf numFmtId="0" fontId="32" fillId="0" borderId="38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center" vertical="center" wrapText="1"/>
    </xf>
    <xf numFmtId="0" fontId="43" fillId="0" borderId="28" xfId="0" applyFont="1" applyFill="1" applyBorder="1" applyAlignment="1">
      <alignment horizontal="center" vertical="center" wrapText="1"/>
    </xf>
    <xf numFmtId="4" fontId="43" fillId="0" borderId="28" xfId="0" applyNumberFormat="1" applyFont="1" applyFill="1" applyBorder="1" applyAlignment="1">
      <alignment horizontal="center" vertical="center" wrapText="1"/>
    </xf>
    <xf numFmtId="0" fontId="43" fillId="0" borderId="65" xfId="0" applyFont="1" applyFill="1" applyBorder="1" applyAlignment="1">
      <alignment horizontal="center" vertical="center" wrapText="1"/>
    </xf>
    <xf numFmtId="0" fontId="43" fillId="0" borderId="50" xfId="0" applyFont="1" applyFill="1" applyBorder="1" applyAlignment="1">
      <alignment horizontal="center" vertical="center" wrapText="1"/>
    </xf>
    <xf numFmtId="0" fontId="43" fillId="0" borderId="39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43" fillId="0" borderId="13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 vertical="center" wrapText="1"/>
    </xf>
    <xf numFmtId="0" fontId="42" fillId="36" borderId="15" xfId="0" applyFont="1" applyFill="1" applyBorder="1" applyAlignment="1">
      <alignment horizontal="center" vertical="center" wrapText="1"/>
    </xf>
    <xf numFmtId="0" fontId="28" fillId="36" borderId="10" xfId="0" applyFont="1" applyFill="1" applyBorder="1" applyAlignment="1">
      <alignment horizontal="center" vertical="center" wrapText="1"/>
    </xf>
    <xf numFmtId="0" fontId="29" fillId="36" borderId="42" xfId="0" applyFont="1" applyFill="1" applyBorder="1" applyAlignment="1">
      <alignment horizontal="center" vertical="center" wrapText="1"/>
    </xf>
    <xf numFmtId="0" fontId="29" fillId="36" borderId="43" xfId="0" applyFont="1" applyFill="1" applyBorder="1" applyAlignment="1">
      <alignment horizontal="center" vertical="center" wrapText="1"/>
    </xf>
    <xf numFmtId="0" fontId="29" fillId="36" borderId="44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8" xfId="0" applyFont="1" applyFill="1" applyBorder="1" applyAlignment="1">
      <alignment horizontal="center" vertical="center" wrapText="1"/>
    </xf>
    <xf numFmtId="0" fontId="28" fillId="0" borderId="19" xfId="0" applyFont="1" applyFill="1" applyBorder="1" applyAlignment="1">
      <alignment horizontal="center" vertical="center" wrapText="1"/>
    </xf>
    <xf numFmtId="0" fontId="28" fillId="36" borderId="52" xfId="0" applyFont="1" applyFill="1" applyBorder="1" applyAlignment="1">
      <alignment horizontal="center" vertical="center"/>
    </xf>
    <xf numFmtId="0" fontId="28" fillId="36" borderId="53" xfId="0" applyFont="1" applyFill="1" applyBorder="1" applyAlignment="1">
      <alignment horizontal="center" vertical="center"/>
    </xf>
    <xf numFmtId="0" fontId="28" fillId="36" borderId="54" xfId="0" applyFont="1" applyFill="1" applyBorder="1" applyAlignment="1">
      <alignment horizontal="center" vertical="center"/>
    </xf>
    <xf numFmtId="0" fontId="28" fillId="36" borderId="28" xfId="0" applyFont="1" applyFill="1" applyBorder="1" applyAlignment="1">
      <alignment horizontal="center" vertical="center" wrapText="1"/>
    </xf>
    <xf numFmtId="0" fontId="28" fillId="36" borderId="29" xfId="0" applyFont="1" applyFill="1" applyBorder="1" applyAlignment="1">
      <alignment horizontal="center" vertical="center" wrapText="1"/>
    </xf>
    <xf numFmtId="0" fontId="28" fillId="36" borderId="10" xfId="0" applyFont="1" applyFill="1" applyBorder="1" applyAlignment="1">
      <alignment horizontal="center" vertical="center"/>
    </xf>
    <xf numFmtId="0" fontId="28" fillId="36" borderId="29" xfId="0" applyFont="1" applyFill="1" applyBorder="1" applyAlignment="1">
      <alignment horizontal="center" vertical="center"/>
    </xf>
    <xf numFmtId="0" fontId="43" fillId="0" borderId="56" xfId="0" applyFont="1" applyFill="1" applyBorder="1" applyAlignment="1">
      <alignment horizontal="center" vertical="center" wrapText="1"/>
    </xf>
    <xf numFmtId="0" fontId="43" fillId="0" borderId="22" xfId="0" applyFont="1" applyFill="1" applyBorder="1" applyAlignment="1">
      <alignment horizontal="center" vertical="center" wrapText="1"/>
    </xf>
    <xf numFmtId="0" fontId="43" fillId="0" borderId="37" xfId="0" applyFont="1" applyFill="1" applyBorder="1" applyAlignment="1">
      <alignment horizontal="center" vertical="center" wrapText="1"/>
    </xf>
    <xf numFmtId="0" fontId="43" fillId="0" borderId="19" xfId="0" applyFont="1" applyFill="1" applyBorder="1" applyAlignment="1">
      <alignment horizontal="center" vertical="center" wrapText="1"/>
    </xf>
    <xf numFmtId="0" fontId="28" fillId="36" borderId="21" xfId="0" applyFont="1" applyFill="1" applyBorder="1" applyAlignment="1">
      <alignment horizontal="center" vertical="center" wrapText="1"/>
    </xf>
    <xf numFmtId="0" fontId="28" fillId="36" borderId="30" xfId="0" applyFont="1" applyFill="1" applyBorder="1" applyAlignment="1">
      <alignment horizontal="center" vertical="center" wrapText="1"/>
    </xf>
    <xf numFmtId="0" fontId="28" fillId="36" borderId="14" xfId="0" applyFont="1" applyFill="1" applyBorder="1" applyAlignment="1">
      <alignment horizontal="center" vertical="center" wrapText="1"/>
    </xf>
    <xf numFmtId="0" fontId="28" fillId="36" borderId="15" xfId="0" applyFont="1" applyFill="1" applyBorder="1" applyAlignment="1">
      <alignment horizontal="center" vertical="center" wrapText="1"/>
    </xf>
    <xf numFmtId="0" fontId="32" fillId="0" borderId="53" xfId="0" applyFont="1" applyFill="1" applyBorder="1" applyAlignment="1">
      <alignment horizontal="center" vertical="center" wrapText="1"/>
    </xf>
    <xf numFmtId="0" fontId="32" fillId="0" borderId="54" xfId="0" applyFont="1" applyFill="1" applyBorder="1" applyAlignment="1">
      <alignment horizontal="center" vertical="center" wrapText="1"/>
    </xf>
  </cellXfs>
  <cellStyles count="5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Euro" xfId="43"/>
    <cellStyle name="oft Excel]_x000d__x000a_Comment=Строки open=/f добавляют пользовательские функции к списку Вставить функцию._x000d__x000a_Maximized=3_x000d__x000a_Basi" xfId="44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45"/>
    <cellStyle name="Обычный 2" xfId="42"/>
    <cellStyle name="Обычный 2 10" xfId="46"/>
    <cellStyle name="Обычный 2 26" xfId="47"/>
    <cellStyle name="Обычный 3" xfId="48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Тысячи [0]_Продукция (2)" xfId="49"/>
    <cellStyle name="Тысячи_Продукция (2)" xfId="50"/>
    <cellStyle name="Финансовый 2" xfId="52"/>
    <cellStyle name="Финансовый 3" xfId="51"/>
    <cellStyle name="Хороший" xfId="6" builtinId="26" customBuiltin="1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73FB79"/>
      <color rgb="FF6DE87B"/>
      <color rgb="FFFFD592"/>
      <color rgb="FFFFD579"/>
      <color rgb="FFFFD5BB"/>
      <color rgb="FFFF8AD8"/>
      <color rgb="FFFF7E79"/>
      <color rgb="FF76D6FF"/>
      <color rgb="FF5BD068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2.168.5.41\abd\Users\PerepelicynaSL\Desktop\&#1055;&#1088;&#1080;&#1083;&#1086;&#1078;&#1077;&#1085;&#1080;&#1077;%201.1_&#1040;&#1087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_Апп"/>
      <sheetName val="инструкция"/>
      <sheetName val="янв"/>
      <sheetName val="фев"/>
      <sheetName val="мар"/>
      <sheetName val="апр"/>
      <sheetName val="май"/>
      <sheetName val="июнь"/>
      <sheetName val="июль"/>
      <sheetName val="авг"/>
      <sheetName val="сен"/>
      <sheetName val="окт"/>
      <sheetName val="нояб"/>
      <sheetName val="дек"/>
      <sheetName val="свод"/>
      <sheetName val="Ожид."/>
      <sheetName val="План-факт"/>
      <sheetName val="списки"/>
      <sheetName val="ЛИМИТ"/>
      <sheetName val="Лист2"/>
      <sheetName val="Приложение 1.1_Апп.xlsx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I38"/>
  <sheetViews>
    <sheetView view="pageBreakPreview" zoomScaleNormal="100" zoomScaleSheetLayoutView="100" workbookViewId="0">
      <selection activeCell="B8" sqref="B8:I8"/>
    </sheetView>
  </sheetViews>
  <sheetFormatPr defaultColWidth="8.85546875" defaultRowHeight="15" x14ac:dyDescent="0.25"/>
  <cols>
    <col min="1" max="1" width="9.140625" style="1"/>
  </cols>
  <sheetData>
    <row r="1" spans="2:9" ht="87.75" customHeight="1" x14ac:dyDescent="0.3">
      <c r="E1" s="420" t="s">
        <v>942</v>
      </c>
      <c r="F1" s="420"/>
      <c r="G1" s="420"/>
      <c r="H1" s="420"/>
      <c r="I1" s="420"/>
    </row>
    <row r="2" spans="2:9" ht="18.75" x14ac:dyDescent="0.3">
      <c r="E2" s="2" t="s">
        <v>2</v>
      </c>
      <c r="F2" s="2"/>
      <c r="G2" s="2"/>
      <c r="H2" s="2"/>
      <c r="I2" s="2"/>
    </row>
    <row r="8" spans="2:9" ht="88.5" customHeight="1" x14ac:dyDescent="0.25">
      <c r="B8" s="418" t="s">
        <v>1005</v>
      </c>
      <c r="C8" s="419"/>
      <c r="D8" s="419"/>
      <c r="E8" s="419"/>
      <c r="F8" s="419"/>
      <c r="G8" s="419"/>
      <c r="H8" s="419"/>
      <c r="I8" s="419"/>
    </row>
    <row r="15" spans="2:9" ht="18.75" x14ac:dyDescent="0.25">
      <c r="B15" s="5"/>
    </row>
    <row r="16" spans="2:9" ht="18.75" x14ac:dyDescent="0.25">
      <c r="B16" s="6"/>
    </row>
    <row r="17" spans="2:2" ht="18.75" x14ac:dyDescent="0.25">
      <c r="B17" s="6"/>
    </row>
    <row r="18" spans="2:2" ht="18.75" x14ac:dyDescent="0.25">
      <c r="B18" s="6"/>
    </row>
    <row r="38" spans="6:6" ht="18.75" x14ac:dyDescent="0.3">
      <c r="F38" s="3"/>
    </row>
  </sheetData>
  <customSheetViews>
    <customSheetView guid="{37FA2F8E-6799-457C-9EFD-B732FA7237F4}" showPageBreaks="1" fitToPage="1" printArea="1" view="pageBreakPreview">
      <selection activeCell="B8" sqref="B8:I8"/>
      <pageMargins left="1.1811023622047245" right="0.70866141732283472" top="0.74803149606299213" bottom="0.74803149606299213" header="0.31496062992125984" footer="0.31496062992125984"/>
      <pageSetup paperSize="9" orientation="portrait" useFirstPageNumber="1" r:id="rId1"/>
    </customSheetView>
  </customSheetViews>
  <mergeCells count="2">
    <mergeCell ref="B8:I8"/>
    <mergeCell ref="E1:I1"/>
  </mergeCells>
  <pageMargins left="1.1811023622047245" right="0.70866141732283472" top="0.74803149606299213" bottom="0.74803149606299213" header="0.31496062992125984" footer="0.31496062992125984"/>
  <pageSetup paperSize="9" orientation="portrait" useFirstPageNumber="1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19"/>
  <sheetViews>
    <sheetView topLeftCell="A79" zoomScale="80" zoomScaleNormal="80" workbookViewId="0">
      <selection activeCell="F75" sqref="F75"/>
    </sheetView>
  </sheetViews>
  <sheetFormatPr defaultColWidth="10.85546875" defaultRowHeight="15.75" x14ac:dyDescent="0.25"/>
  <cols>
    <col min="1" max="1" width="13.140625" style="15" customWidth="1"/>
    <col min="2" max="2" width="51.28515625" style="15" customWidth="1"/>
    <col min="3" max="3" width="7.85546875" style="15" customWidth="1"/>
    <col min="4" max="4" width="18" style="15" customWidth="1"/>
    <col min="5" max="5" width="37.42578125" style="15" customWidth="1"/>
    <col min="6" max="6" width="19.140625" style="15" customWidth="1"/>
    <col min="7" max="7" width="14.7109375" style="15" customWidth="1"/>
    <col min="8" max="8" width="24.85546875" style="15" customWidth="1"/>
    <col min="9" max="9" width="26.140625" style="15" customWidth="1"/>
    <col min="10" max="10" width="23.42578125" style="15" customWidth="1"/>
    <col min="11" max="11" width="24.42578125" style="15" customWidth="1"/>
    <col min="12" max="12" width="24" style="15" customWidth="1"/>
    <col min="13" max="13" width="23" style="15" customWidth="1"/>
    <col min="14" max="14" width="10.85546875" style="15"/>
    <col min="15" max="15" width="47.28515625" style="15" customWidth="1"/>
    <col min="16" max="16384" width="10.85546875" style="15"/>
  </cols>
  <sheetData>
    <row r="1" spans="1:15" ht="48.95" customHeight="1" x14ac:dyDescent="0.3"/>
    <row r="2" spans="1:15" ht="66.95" customHeight="1" x14ac:dyDescent="0.25">
      <c r="A2" s="433" t="s">
        <v>131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</row>
    <row r="4" spans="1:15" ht="15.95" customHeight="1" x14ac:dyDescent="0.25">
      <c r="A4" s="441" t="s">
        <v>59</v>
      </c>
      <c r="B4" s="441" t="s">
        <v>60</v>
      </c>
      <c r="C4" s="441"/>
      <c r="D4" s="441"/>
      <c r="E4" s="441"/>
      <c r="F4" s="441"/>
      <c r="G4" s="434" t="s">
        <v>92</v>
      </c>
      <c r="H4" s="434" t="s">
        <v>101</v>
      </c>
      <c r="I4" s="441" t="s">
        <v>93</v>
      </c>
      <c r="J4" s="441"/>
      <c r="K4" s="441"/>
      <c r="L4" s="441"/>
      <c r="M4" s="434" t="s">
        <v>94</v>
      </c>
    </row>
    <row r="5" spans="1:15" x14ac:dyDescent="0.25">
      <c r="A5" s="441"/>
      <c r="B5" s="441"/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34"/>
    </row>
    <row r="6" spans="1:15" ht="128.1" customHeight="1" x14ac:dyDescent="0.25">
      <c r="A6" s="441"/>
      <c r="B6" s="441"/>
      <c r="C6" s="441"/>
      <c r="D6" s="441"/>
      <c r="E6" s="441"/>
      <c r="F6" s="441"/>
      <c r="G6" s="441"/>
      <c r="H6" s="441"/>
      <c r="I6" s="434" t="s">
        <v>298</v>
      </c>
      <c r="J6" s="443"/>
      <c r="K6" s="434" t="s">
        <v>154</v>
      </c>
      <c r="L6" s="443"/>
      <c r="M6" s="434"/>
    </row>
    <row r="7" spans="1:15" ht="30" customHeight="1" x14ac:dyDescent="0.25">
      <c r="A7" s="441"/>
      <c r="B7" s="441"/>
      <c r="C7" s="441"/>
      <c r="D7" s="441"/>
      <c r="E7" s="441"/>
      <c r="F7" s="441"/>
      <c r="G7" s="441"/>
      <c r="H7" s="441"/>
      <c r="I7" s="16" t="s">
        <v>95</v>
      </c>
      <c r="J7" s="16" t="s">
        <v>96</v>
      </c>
      <c r="K7" s="16" t="s">
        <v>95</v>
      </c>
      <c r="L7" s="16" t="s">
        <v>96</v>
      </c>
      <c r="M7" s="434"/>
    </row>
    <row r="8" spans="1:15" ht="15.6" x14ac:dyDescent="0.3">
      <c r="A8" s="20">
        <v>1</v>
      </c>
      <c r="B8" s="473">
        <v>2</v>
      </c>
      <c r="C8" s="473"/>
      <c r="D8" s="473"/>
      <c r="E8" s="473"/>
      <c r="F8" s="473"/>
      <c r="G8" s="20">
        <v>3</v>
      </c>
      <c r="H8" s="20">
        <v>4</v>
      </c>
      <c r="I8" s="20">
        <v>5</v>
      </c>
      <c r="J8" s="20">
        <v>6</v>
      </c>
      <c r="K8" s="20">
        <v>7</v>
      </c>
      <c r="L8" s="20">
        <v>8</v>
      </c>
      <c r="M8" s="20">
        <v>9</v>
      </c>
    </row>
    <row r="9" spans="1:15" s="17" customFormat="1" ht="59.1" customHeight="1" x14ac:dyDescent="0.25">
      <c r="A9" s="18">
        <v>1</v>
      </c>
      <c r="B9" s="472" t="s">
        <v>102</v>
      </c>
      <c r="C9" s="472"/>
      <c r="D9" s="472"/>
      <c r="E9" s="472"/>
      <c r="F9" s="472"/>
      <c r="G9" s="20" t="s">
        <v>100</v>
      </c>
      <c r="H9" s="224" t="e">
        <f>SUM(H16,H37,H48)</f>
        <v>#REF!</v>
      </c>
      <c r="I9" s="224" t="e">
        <f t="shared" ref="I9:L9" si="0">SUM(I16,I37,I48)</f>
        <v>#REF!</v>
      </c>
      <c r="J9" s="224" t="e">
        <f t="shared" si="0"/>
        <v>#REF!</v>
      </c>
      <c r="K9" s="224" t="e">
        <f t="shared" si="0"/>
        <v>#REF!</v>
      </c>
      <c r="L9" s="224" t="e">
        <f t="shared" si="0"/>
        <v>#REF!</v>
      </c>
      <c r="M9" s="227">
        <v>0.309</v>
      </c>
    </row>
    <row r="10" spans="1:15" ht="29.1" customHeight="1" x14ac:dyDescent="0.3"/>
    <row r="11" spans="1:15" ht="36.950000000000003" customHeight="1" x14ac:dyDescent="0.25">
      <c r="A11" s="441" t="s">
        <v>59</v>
      </c>
      <c r="B11" s="441" t="s">
        <v>60</v>
      </c>
      <c r="C11" s="434" t="s">
        <v>103</v>
      </c>
      <c r="D11" s="434"/>
      <c r="E11" s="434"/>
      <c r="F11" s="434"/>
      <c r="G11" s="434" t="s">
        <v>92</v>
      </c>
      <c r="H11" s="441" t="s">
        <v>149</v>
      </c>
      <c r="I11" s="441"/>
      <c r="J11" s="441"/>
      <c r="K11" s="441"/>
      <c r="L11" s="441"/>
      <c r="M11" s="434" t="s">
        <v>104</v>
      </c>
    </row>
    <row r="12" spans="1:15" ht="54" customHeight="1" x14ac:dyDescent="0.25">
      <c r="A12" s="441"/>
      <c r="B12" s="441"/>
      <c r="C12" s="434"/>
      <c r="D12" s="434"/>
      <c r="E12" s="434"/>
      <c r="F12" s="434"/>
      <c r="G12" s="441"/>
      <c r="H12" s="441"/>
      <c r="I12" s="441"/>
      <c r="J12" s="441"/>
      <c r="K12" s="441"/>
      <c r="L12" s="441"/>
      <c r="M12" s="434"/>
    </row>
    <row r="13" spans="1:15" ht="83.1" customHeight="1" x14ac:dyDescent="0.25">
      <c r="A13" s="441"/>
      <c r="B13" s="434" t="s">
        <v>105</v>
      </c>
      <c r="C13" s="441" t="s">
        <v>106</v>
      </c>
      <c r="D13" s="434" t="s">
        <v>107</v>
      </c>
      <c r="E13" s="441" t="s">
        <v>108</v>
      </c>
      <c r="F13" s="441"/>
      <c r="G13" s="441"/>
      <c r="H13" s="437" t="s">
        <v>329</v>
      </c>
      <c r="I13" s="434" t="s">
        <v>298</v>
      </c>
      <c r="J13" s="443"/>
      <c r="K13" s="434" t="s">
        <v>355</v>
      </c>
      <c r="L13" s="443"/>
      <c r="M13" s="434"/>
    </row>
    <row r="14" spans="1:15" ht="135.94999999999999" customHeight="1" x14ac:dyDescent="0.25">
      <c r="A14" s="441"/>
      <c r="B14" s="434"/>
      <c r="C14" s="441"/>
      <c r="D14" s="434"/>
      <c r="E14" s="21" t="s">
        <v>298</v>
      </c>
      <c r="F14" s="21" t="s">
        <v>355</v>
      </c>
      <c r="G14" s="441"/>
      <c r="H14" s="438"/>
      <c r="I14" s="16" t="s">
        <v>95</v>
      </c>
      <c r="J14" s="16" t="s">
        <v>96</v>
      </c>
      <c r="K14" s="16" t="s">
        <v>95</v>
      </c>
      <c r="L14" s="16" t="s">
        <v>96</v>
      </c>
      <c r="M14" s="434"/>
    </row>
    <row r="15" spans="1:15" ht="16.5" thickBot="1" x14ac:dyDescent="0.3">
      <c r="A15" s="20">
        <v>10</v>
      </c>
      <c r="B15" s="20">
        <v>11</v>
      </c>
      <c r="C15" s="20">
        <v>12</v>
      </c>
      <c r="D15" s="20">
        <v>13</v>
      </c>
      <c r="E15" s="20">
        <v>14</v>
      </c>
      <c r="F15" s="20">
        <v>15</v>
      </c>
      <c r="G15" s="20">
        <v>16</v>
      </c>
      <c r="H15" s="20">
        <v>17</v>
      </c>
      <c r="I15" s="20">
        <v>18</v>
      </c>
      <c r="J15" s="20">
        <v>19</v>
      </c>
      <c r="K15" s="20">
        <v>20</v>
      </c>
      <c r="L15" s="20">
        <v>21</v>
      </c>
      <c r="M15" s="20">
        <v>22</v>
      </c>
    </row>
    <row r="16" spans="1:15" ht="65.099999999999994" customHeight="1" x14ac:dyDescent="0.25">
      <c r="A16" s="19" t="s">
        <v>109</v>
      </c>
      <c r="B16" s="442" t="s">
        <v>330</v>
      </c>
      <c r="C16" s="442"/>
      <c r="D16" s="442"/>
      <c r="E16" s="442"/>
      <c r="F16" s="442"/>
      <c r="G16" s="56" t="s">
        <v>100</v>
      </c>
      <c r="H16" s="237" t="e">
        <f>SUM(H17,H18,H20,H21,H22,H23,H24,H28,H29,H30)</f>
        <v>#REF!</v>
      </c>
      <c r="I16" s="237" t="e">
        <f>SUM(I17,I18,I20,I21,I22,I23,I24,I28,I29,I30)</f>
        <v>#REF!</v>
      </c>
      <c r="J16" s="237" t="e">
        <f>SUM(J17,J18,J20,J21,J22,J23,J24,J28,J29,J30)</f>
        <v>#REF!</v>
      </c>
      <c r="K16" s="237" t="e">
        <f>SUM(K17,K18,K20,K21,K22,K23,K24,K28,K29,K30)</f>
        <v>#REF!</v>
      </c>
      <c r="L16" s="237" t="e">
        <f>SUM(L17,L18,L20,L21,L22,L23,L24,L28,L29,L30)</f>
        <v>#REF!</v>
      </c>
      <c r="M16" s="228"/>
      <c r="O16" s="470" t="s">
        <v>524</v>
      </c>
    </row>
    <row r="17" spans="1:15" x14ac:dyDescent="0.25">
      <c r="A17" s="16" t="s">
        <v>110</v>
      </c>
      <c r="B17" s="23" t="s">
        <v>111</v>
      </c>
      <c r="C17" s="16" t="s">
        <v>112</v>
      </c>
      <c r="D17" s="184" t="e">
        <f>#REF!</f>
        <v>#REF!</v>
      </c>
      <c r="E17" s="184" t="e">
        <f>#REF!</f>
        <v>#REF!</v>
      </c>
      <c r="F17" s="184" t="e">
        <f>#REF!</f>
        <v>#REF!</v>
      </c>
      <c r="G17" s="16" t="s">
        <v>113</v>
      </c>
      <c r="H17" s="238" t="e">
        <f>SUM(#REF!,#REF!,#REF!,#REF!,#REF!,#REF!,#REF!,#REF!,#REF!,#REF!,#REF!,#REF!,#REF!,#REF!,#REF!,#REF!)</f>
        <v>#REF!</v>
      </c>
      <c r="I17" s="181" t="e">
        <f>SUM(#REF!,#REF!)</f>
        <v>#REF!</v>
      </c>
      <c r="J17" s="181" t="e">
        <f>SUM(#REF!,#REF!,#REF!,#REF!,#REF!,#REF!)</f>
        <v>#REF!</v>
      </c>
      <c r="K17" s="181" t="e">
        <f>SUM(#REF!,#REF!)</f>
        <v>#REF!</v>
      </c>
      <c r="L17" s="181" t="e">
        <f>SUM(#REF!,#REF!,#REF!,#REF!,#REF!,#REF!)</f>
        <v>#REF!</v>
      </c>
      <c r="M17" s="229"/>
      <c r="O17" s="471"/>
    </row>
    <row r="18" spans="1:15" x14ac:dyDescent="0.25">
      <c r="A18" s="16" t="s">
        <v>114</v>
      </c>
      <c r="B18" s="59" t="s">
        <v>49</v>
      </c>
      <c r="C18" s="16" t="s">
        <v>112</v>
      </c>
      <c r="D18" s="184" t="e">
        <f>#REF!</f>
        <v>#REF!</v>
      </c>
      <c r="E18" s="184" t="e">
        <f>#REF!</f>
        <v>#REF!</v>
      </c>
      <c r="F18" s="184" t="e">
        <f>#REF!</f>
        <v>#REF!</v>
      </c>
      <c r="G18" s="16" t="s">
        <v>113</v>
      </c>
      <c r="H18" s="238" t="e">
        <f>SUM(#REF!,#REF!,#REF!,#REF!,#REF!,#REF!,#REF!,#REF!,#REF!,#REF!,#REF!,#REF!,#REF!,#REF!,#REF!,#REF!,#REF!,#REF!)</f>
        <v>#REF!</v>
      </c>
      <c r="I18" s="181" t="e">
        <f>#REF!+#REF!</f>
        <v>#REF!</v>
      </c>
      <c r="J18" s="181" t="e">
        <f>SUM(#REF!,#REF!,#REF!,#REF!,#REF!,#REF!,#REF!)</f>
        <v>#REF!</v>
      </c>
      <c r="K18" s="181" t="e">
        <f>#REF!+#REF!</f>
        <v>#REF!</v>
      </c>
      <c r="L18" s="181" t="e">
        <f>SUM(#REF!,#REF!,#REF!,#REF!,#REF!,#REF!,#REF!)</f>
        <v>#REF!</v>
      </c>
      <c r="M18" s="229"/>
      <c r="O18" s="423" t="e">
        <f>H16-#REF!</f>
        <v>#REF!</v>
      </c>
    </row>
    <row r="19" spans="1:15" ht="16.5" thickBot="1" x14ac:dyDescent="0.3">
      <c r="A19" s="98" t="s">
        <v>306</v>
      </c>
      <c r="B19" s="59" t="s">
        <v>50</v>
      </c>
      <c r="C19" s="98" t="s">
        <v>307</v>
      </c>
      <c r="D19" s="184" t="e">
        <f>E19+F19</f>
        <v>#REF!</v>
      </c>
      <c r="E19" s="184" t="e">
        <f>#REF!</f>
        <v>#REF!</v>
      </c>
      <c r="F19" s="184" t="e">
        <f>#REF!</f>
        <v>#REF!</v>
      </c>
      <c r="G19" s="98"/>
      <c r="H19" s="238"/>
      <c r="I19" s="181"/>
      <c r="J19" s="181"/>
      <c r="K19" s="181"/>
      <c r="L19" s="181"/>
      <c r="M19" s="229"/>
      <c r="O19" s="424"/>
    </row>
    <row r="20" spans="1:15" x14ac:dyDescent="0.25">
      <c r="A20" s="16" t="s">
        <v>115</v>
      </c>
      <c r="B20" s="23" t="s">
        <v>116</v>
      </c>
      <c r="C20" s="16" t="s">
        <v>112</v>
      </c>
      <c r="D20" s="184" t="e">
        <f>#REF!</f>
        <v>#REF!</v>
      </c>
      <c r="E20" s="184" t="e">
        <f>#REF!</f>
        <v>#REF!</v>
      </c>
      <c r="F20" s="184" t="e">
        <f>#REF!</f>
        <v>#REF!</v>
      </c>
      <c r="G20" s="16" t="s">
        <v>113</v>
      </c>
      <c r="H20" s="238" t="e">
        <f>SUM(#REF!,#REF!,#REF!,#REF!,#REF!,#REF!,#REF!,#REF!,#REF!,#REF!,#REF!,#REF!,#REF!,#REF!,#REF!,#REF!,#REF!,#REF!,#REF!,#REF!,#REF!,#REF!)</f>
        <v>#REF!</v>
      </c>
      <c r="I20" s="181" t="e">
        <f>SUM(#REF!,#REF!)</f>
        <v>#REF!</v>
      </c>
      <c r="J20" s="181" t="e">
        <f>#REF!+#REF!+#REF!+#REF!+#REF!+#REF!+#REF!+#REF!+#REF!</f>
        <v>#REF!</v>
      </c>
      <c r="K20" s="181" t="e">
        <f>#REF!+#REF!</f>
        <v>#REF!</v>
      </c>
      <c r="L20" s="181" t="e">
        <f>SUM(#REF!,#REF!,#REF!,#REF!,#REF!,#REF!,#REF!,#REF!,#REF!)</f>
        <v>#REF!</v>
      </c>
      <c r="M20" s="229"/>
    </row>
    <row r="21" spans="1:15" x14ac:dyDescent="0.25">
      <c r="A21" s="16" t="s">
        <v>117</v>
      </c>
      <c r="B21" s="23" t="s">
        <v>40</v>
      </c>
      <c r="C21" s="16" t="s">
        <v>112</v>
      </c>
      <c r="D21" s="184" t="e">
        <f>#REF!</f>
        <v>#REF!</v>
      </c>
      <c r="E21" s="184" t="e">
        <f>#REF!</f>
        <v>#REF!</v>
      </c>
      <c r="F21" s="184" t="e">
        <f>#REF!</f>
        <v>#REF!</v>
      </c>
      <c r="G21" s="16" t="s">
        <v>113</v>
      </c>
      <c r="H21" s="238" t="e">
        <f>SUM(#REF!,#REF!,#REF!,#REF!,#REF!,#REF!,#REF!,#REF!)</f>
        <v>#REF!</v>
      </c>
      <c r="I21" s="181" t="e">
        <f>#REF!+#REF!</f>
        <v>#REF!</v>
      </c>
      <c r="J21" s="181" t="e">
        <f>#REF!+#REF!</f>
        <v>#REF!</v>
      </c>
      <c r="K21" s="181" t="e">
        <f>SUM(#REF!+#REF!)</f>
        <v>#REF!</v>
      </c>
      <c r="L21" s="181" t="e">
        <f>SUM(#REF!,#REF!)</f>
        <v>#REF!</v>
      </c>
      <c r="M21" s="229"/>
    </row>
    <row r="22" spans="1:15" ht="23.1" customHeight="1" x14ac:dyDescent="0.25">
      <c r="A22" s="50" t="s">
        <v>118</v>
      </c>
      <c r="B22" s="62" t="s">
        <v>61</v>
      </c>
      <c r="C22" s="49" t="s">
        <v>228</v>
      </c>
      <c r="D22" s="184" t="e">
        <f>#REF!</f>
        <v>#REF!</v>
      </c>
      <c r="E22" s="184" t="e">
        <f>#REF!</f>
        <v>#REF!</v>
      </c>
      <c r="F22" s="184" t="e">
        <f>#REF!</f>
        <v>#REF!</v>
      </c>
      <c r="G22" s="50" t="s">
        <v>113</v>
      </c>
      <c r="H22" s="238" t="e">
        <f>SUM(#REF!,#REF!,#REF!,#REF!,#REF!,#REF!,#REF!,#REF!,#REF!,#REF!,#REF!,#REF!,#REF!,#REF!,#REF!,#REF!)</f>
        <v>#REF!</v>
      </c>
      <c r="I22" s="239" t="e">
        <f>SUM(#REF!,#REF!)</f>
        <v>#REF!</v>
      </c>
      <c r="J22" s="239" t="e">
        <f>SUM(#REF!,#REF!,#REF!,#REF!,#REF!,#REF!)</f>
        <v>#REF!</v>
      </c>
      <c r="K22" s="239" t="e">
        <f>SUM(#REF!,#REF!)</f>
        <v>#REF!</v>
      </c>
      <c r="L22" s="239" t="e">
        <f>SUM(#REF!,#REF!,#REF!,#REF!,#REF!,#REF!)</f>
        <v>#REF!</v>
      </c>
      <c r="M22" s="230"/>
    </row>
    <row r="23" spans="1:15" ht="51" customHeight="1" x14ac:dyDescent="0.25">
      <c r="A23" s="24" t="s">
        <v>127</v>
      </c>
      <c r="B23" s="23" t="s">
        <v>129</v>
      </c>
      <c r="C23" s="16" t="s">
        <v>119</v>
      </c>
      <c r="D23" s="235" t="e">
        <f>E23+F23</f>
        <v>#REF!</v>
      </c>
      <c r="E23" s="235" t="e">
        <f>#REF!</f>
        <v>#REF!</v>
      </c>
      <c r="F23" s="235" t="e">
        <f>#REF!</f>
        <v>#REF!</v>
      </c>
      <c r="G23" s="16" t="s">
        <v>113</v>
      </c>
      <c r="H23" s="238" t="e">
        <f>SUM(#REF!,#REF!,#REF!,#REF!,#REF!,#REF!,#REF!,#REF!,#REF!,#REF!,#REF!,#REF!,#REF!,#REF!,#REF!,#REF!)</f>
        <v>#REF!</v>
      </c>
      <c r="I23" s="181" t="e">
        <f>#REF!+#REF!</f>
        <v>#REF!</v>
      </c>
      <c r="J23" s="181" t="e">
        <f>#REF!+#REF!+#REF!+#REF!+#REF!+#REF!</f>
        <v>#REF!</v>
      </c>
      <c r="K23" s="181" t="e">
        <f>#REF!+#REF!</f>
        <v>#REF!</v>
      </c>
      <c r="L23" s="181" t="e">
        <f>#REF!+#REF!+#REF!+#REF!+#REF!+#REF!</f>
        <v>#REF!</v>
      </c>
      <c r="M23" s="229"/>
    </row>
    <row r="24" spans="1:15" x14ac:dyDescent="0.25">
      <c r="A24" s="24" t="s">
        <v>128</v>
      </c>
      <c r="B24" s="23" t="s">
        <v>331</v>
      </c>
      <c r="C24" s="16" t="s">
        <v>119</v>
      </c>
      <c r="D24" s="181" t="e">
        <f>E24+F24</f>
        <v>#REF!</v>
      </c>
      <c r="E24" s="181" t="e">
        <f>#REF!</f>
        <v>#REF!</v>
      </c>
      <c r="F24" s="181" t="e">
        <f>#REF!</f>
        <v>#REF!</v>
      </c>
      <c r="G24" s="16" t="s">
        <v>113</v>
      </c>
      <c r="H24" s="238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)</f>
        <v>#REF!</v>
      </c>
      <c r="I24" s="181" t="e">
        <f>SUM(#REF!,#REF!,#REF!,#REF!,#REF!,#REF!)</f>
        <v>#REF!</v>
      </c>
      <c r="J24" s="181" t="e">
        <f>SUM(#REF!,#REF!,#REF!,#REF!,#REF!,#REF!,#REF!,#REF!,#REF!,#REF!,#REF!,#REF!,#REF!,#REF!,#REF!,#REF!,#REF!,#REF!)</f>
        <v>#REF!</v>
      </c>
      <c r="K24" s="181" t="e">
        <f>SUM(#REF!,#REF!,#REF!,#REF!,#REF!,#REF!)</f>
        <v>#REF!</v>
      </c>
      <c r="L24" s="181" t="e">
        <f>SUM(#REF!,#REF!,#REF!,#REF!,#REF!,#REF!,#REF!,#REF!,#REF!,#REF!,#REF!,#REF!,#REF!,#REF!,#REF!,#REF!,#REF!,#REF!)</f>
        <v>#REF!</v>
      </c>
      <c r="M24" s="229"/>
    </row>
    <row r="25" spans="1:15" ht="17.100000000000001" customHeight="1" x14ac:dyDescent="0.25">
      <c r="A25" s="16" t="s">
        <v>120</v>
      </c>
      <c r="B25" s="25" t="s">
        <v>36</v>
      </c>
      <c r="C25" s="16" t="s">
        <v>119</v>
      </c>
      <c r="D25" s="467"/>
      <c r="E25" s="468"/>
      <c r="F25" s="469"/>
      <c r="G25" s="16" t="s">
        <v>113</v>
      </c>
      <c r="H25" s="241"/>
      <c r="I25" s="236"/>
      <c r="J25" s="236"/>
      <c r="K25" s="236"/>
      <c r="L25" s="236"/>
      <c r="M25" s="229"/>
    </row>
    <row r="26" spans="1:15" x14ac:dyDescent="0.25">
      <c r="A26" s="16" t="s">
        <v>121</v>
      </c>
      <c r="B26" s="25" t="s">
        <v>38</v>
      </c>
      <c r="C26" s="16" t="s">
        <v>119</v>
      </c>
      <c r="D26" s="467"/>
      <c r="E26" s="468"/>
      <c r="F26" s="469"/>
      <c r="G26" s="16" t="s">
        <v>113</v>
      </c>
      <c r="H26" s="241"/>
      <c r="I26" s="236"/>
      <c r="J26" s="236"/>
      <c r="K26" s="236"/>
      <c r="L26" s="236"/>
      <c r="M26" s="229"/>
    </row>
    <row r="27" spans="1:15" x14ac:dyDescent="0.25">
      <c r="A27" s="16" t="s">
        <v>122</v>
      </c>
      <c r="B27" s="25" t="s">
        <v>37</v>
      </c>
      <c r="C27" s="16" t="s">
        <v>119</v>
      </c>
      <c r="D27" s="467"/>
      <c r="E27" s="468"/>
      <c r="F27" s="469"/>
      <c r="G27" s="16" t="s">
        <v>113</v>
      </c>
      <c r="H27" s="241"/>
      <c r="I27" s="236"/>
      <c r="J27" s="236"/>
      <c r="K27" s="236"/>
      <c r="L27" s="236"/>
      <c r="M27" s="229"/>
    </row>
    <row r="28" spans="1:15" x14ac:dyDescent="0.25">
      <c r="A28" s="16" t="s">
        <v>123</v>
      </c>
      <c r="B28" s="23" t="s">
        <v>13</v>
      </c>
      <c r="C28" s="16" t="s">
        <v>119</v>
      </c>
      <c r="D28" s="181" t="e">
        <f>E28+F28</f>
        <v>#REF!</v>
      </c>
      <c r="E28" s="181" t="e">
        <f>#REF!</f>
        <v>#REF!</v>
      </c>
      <c r="F28" s="181" t="e">
        <f>#REF!</f>
        <v>#REF!</v>
      </c>
      <c r="G28" s="16" t="s">
        <v>113</v>
      </c>
      <c r="H28" s="238" t="e">
        <f>SUM(#REF!,#REF!,#REF!,#REF!,#REF!,#REF!,#REF!,#REF!,#REF!,#REF!,#REF!,#REF!,#REF!,#REF!,#REF!,#REF!,#REF!,#REF!)</f>
        <v>#REF!</v>
      </c>
      <c r="I28" s="181" t="e">
        <f>SUM(#REF!,#REF!)</f>
        <v>#REF!</v>
      </c>
      <c r="J28" s="181" t="e">
        <f>SUM(#REF!,#REF!,#REF!,#REF!,#REF!,#REF!,#REF!)</f>
        <v>#REF!</v>
      </c>
      <c r="K28" s="181" t="e">
        <f>SUM(#REF!,#REF!)</f>
        <v>#REF!</v>
      </c>
      <c r="L28" s="181" t="e">
        <f>SUM(#REF!,#REF!,#REF!,#REF!,#REF!,#REF!,#REF!)</f>
        <v>#REF!</v>
      </c>
      <c r="M28" s="229"/>
    </row>
    <row r="29" spans="1:15" x14ac:dyDescent="0.25">
      <c r="A29" s="16" t="s">
        <v>124</v>
      </c>
      <c r="B29" s="432" t="s">
        <v>308</v>
      </c>
      <c r="C29" s="432"/>
      <c r="D29" s="432"/>
      <c r="E29" s="432"/>
      <c r="F29" s="432"/>
      <c r="G29" s="16" t="s">
        <v>113</v>
      </c>
      <c r="H29" s="238" t="e">
        <f>SUM(#REF!,#REF!,#REF!,#REF!)</f>
        <v>#REF!</v>
      </c>
      <c r="I29" s="181"/>
      <c r="J29" s="181" t="e">
        <f>#REF!+#REF!</f>
        <v>#REF!</v>
      </c>
      <c r="K29" s="181"/>
      <c r="L29" s="181" t="e">
        <f>SUM(#REF!,#REF!)</f>
        <v>#REF!</v>
      </c>
      <c r="M29" s="229"/>
    </row>
    <row r="30" spans="1:15" x14ac:dyDescent="0.25">
      <c r="A30" s="16" t="s">
        <v>125</v>
      </c>
      <c r="B30" s="432" t="s">
        <v>126</v>
      </c>
      <c r="C30" s="432"/>
      <c r="D30" s="432"/>
      <c r="E30" s="432"/>
      <c r="F30" s="432"/>
      <c r="G30" s="16" t="s">
        <v>113</v>
      </c>
      <c r="H30" s="240" t="e">
        <f>SUM(#REF!,#REF!,#REF!,#REF!,#REF!,#REF!,#REF!,#REF!,#REF!,#REF!,#REF!,#REF!,#REF!,#REF!,#REF!,#REF!,#REF!,#REF!,#REF!,#REF!)</f>
        <v>#REF!</v>
      </c>
      <c r="I30" s="181" t="e">
        <f>SUM(#REF!,#REF!)</f>
        <v>#REF!</v>
      </c>
      <c r="J30" s="181" t="e">
        <f>SUM(#REF!,#REF!,#REF!,#REF!,#REF!,#REF!,#REF!,#REF!)</f>
        <v>#REF!</v>
      </c>
      <c r="K30" s="181" t="e">
        <f>SUM(#REF!,#REF!)</f>
        <v>#REF!</v>
      </c>
      <c r="L30" s="181" t="e">
        <f>SUM(#REF!,#REF!,#REF!,#REF!,#REF!,#REF!,#REF!,#REF!)</f>
        <v>#REF!</v>
      </c>
      <c r="M30" s="229"/>
    </row>
    <row r="32" spans="1:15" ht="56.1" customHeight="1" x14ac:dyDescent="0.25">
      <c r="A32" s="441" t="s">
        <v>59</v>
      </c>
      <c r="B32" s="448" t="s">
        <v>60</v>
      </c>
      <c r="C32" s="437" t="s">
        <v>106</v>
      </c>
      <c r="D32" s="451" t="s">
        <v>132</v>
      </c>
      <c r="E32" s="452"/>
      <c r="F32" s="453"/>
      <c r="G32" s="434" t="s">
        <v>92</v>
      </c>
      <c r="H32" s="434" t="s">
        <v>133</v>
      </c>
      <c r="I32" s="434"/>
      <c r="J32" s="434"/>
      <c r="K32" s="434"/>
      <c r="L32" s="434"/>
      <c r="M32" s="434" t="s">
        <v>104</v>
      </c>
    </row>
    <row r="33" spans="1:15" ht="36" customHeight="1" x14ac:dyDescent="0.25">
      <c r="A33" s="441"/>
      <c r="B33" s="449"/>
      <c r="C33" s="439"/>
      <c r="D33" s="454"/>
      <c r="E33" s="455"/>
      <c r="F33" s="456"/>
      <c r="G33" s="441"/>
      <c r="H33" s="437" t="s">
        <v>101</v>
      </c>
      <c r="I33" s="460" t="s">
        <v>93</v>
      </c>
      <c r="J33" s="461"/>
      <c r="K33" s="461"/>
      <c r="L33" s="462"/>
      <c r="M33" s="434"/>
    </row>
    <row r="34" spans="1:15" ht="84.95" customHeight="1" x14ac:dyDescent="0.25">
      <c r="A34" s="441"/>
      <c r="B34" s="449"/>
      <c r="C34" s="439"/>
      <c r="D34" s="454"/>
      <c r="E34" s="455"/>
      <c r="F34" s="456"/>
      <c r="G34" s="441"/>
      <c r="H34" s="439"/>
      <c r="I34" s="434" t="s">
        <v>298</v>
      </c>
      <c r="J34" s="443"/>
      <c r="K34" s="434" t="s">
        <v>154</v>
      </c>
      <c r="L34" s="443"/>
      <c r="M34" s="434"/>
    </row>
    <row r="35" spans="1:15" ht="54" customHeight="1" thickBot="1" x14ac:dyDescent="0.3">
      <c r="A35" s="441"/>
      <c r="B35" s="450"/>
      <c r="C35" s="438"/>
      <c r="D35" s="457"/>
      <c r="E35" s="458"/>
      <c r="F35" s="459"/>
      <c r="G35" s="441"/>
      <c r="H35" s="438"/>
      <c r="I35" s="16" t="s">
        <v>95</v>
      </c>
      <c r="J35" s="16" t="s">
        <v>96</v>
      </c>
      <c r="K35" s="16" t="s">
        <v>95</v>
      </c>
      <c r="L35" s="16" t="s">
        <v>96</v>
      </c>
      <c r="M35" s="434"/>
    </row>
    <row r="36" spans="1:15" s="17" customFormat="1" ht="21" customHeight="1" x14ac:dyDescent="0.25">
      <c r="A36" s="67">
        <v>23</v>
      </c>
      <c r="B36" s="67">
        <v>24</v>
      </c>
      <c r="C36" s="67">
        <v>25</v>
      </c>
      <c r="D36" s="464">
        <v>26</v>
      </c>
      <c r="E36" s="465"/>
      <c r="F36" s="466"/>
      <c r="G36" s="67">
        <v>27</v>
      </c>
      <c r="H36" s="67">
        <v>28</v>
      </c>
      <c r="I36" s="67">
        <v>29</v>
      </c>
      <c r="J36" s="67">
        <v>30</v>
      </c>
      <c r="K36" s="67">
        <v>31</v>
      </c>
      <c r="L36" s="67">
        <v>32</v>
      </c>
      <c r="M36" s="67">
        <v>33</v>
      </c>
      <c r="O36" s="470" t="s">
        <v>523</v>
      </c>
    </row>
    <row r="37" spans="1:15" ht="29.1" customHeight="1" x14ac:dyDescent="0.25">
      <c r="A37" s="96" t="s">
        <v>134</v>
      </c>
      <c r="B37" s="447" t="s">
        <v>135</v>
      </c>
      <c r="C37" s="447"/>
      <c r="D37" s="447"/>
      <c r="E37" s="447"/>
      <c r="F37" s="447"/>
      <c r="G37" s="57" t="s">
        <v>100</v>
      </c>
      <c r="H37" s="242" t="e">
        <f>SUM(H38,H39,H40,H41,H42,H43,H47)</f>
        <v>#REF!</v>
      </c>
      <c r="I37" s="242" t="e">
        <f>SUM(I38,I39,I40,I41,I42,I43,I47)</f>
        <v>#REF!</v>
      </c>
      <c r="J37" s="242" t="e">
        <f t="shared" ref="J37:L37" si="1">SUM(J38,J39,J40,J41,J42,J43,J47)</f>
        <v>#REF!</v>
      </c>
      <c r="K37" s="242" t="e">
        <f t="shared" si="1"/>
        <v>#REF!</v>
      </c>
      <c r="L37" s="242" t="e">
        <f t="shared" si="1"/>
        <v>#REF!</v>
      </c>
      <c r="M37" s="231"/>
      <c r="O37" s="471"/>
    </row>
    <row r="38" spans="1:15" x14ac:dyDescent="0.25">
      <c r="A38" s="24" t="s">
        <v>148</v>
      </c>
      <c r="B38" s="23" t="s">
        <v>332</v>
      </c>
      <c r="C38" s="16" t="s">
        <v>112</v>
      </c>
      <c r="D38" s="463" t="e">
        <f>SUM(COUNTIF(#REF!,{"Зона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объектов"}))</f>
        <v>#REF!</v>
      </c>
      <c r="E38" s="463"/>
      <c r="F38" s="463"/>
      <c r="G38" s="20" t="s">
        <v>100</v>
      </c>
      <c r="H38" s="225" t="e">
        <f>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объектов"}))</f>
        <v>#REF!</v>
      </c>
      <c r="I38" s="225" t="e">
        <f>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объектов"},#REF!,"Муниципальный заказ"))
+SUM(SUMIFS(#REF!,#REF!,{"Зона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объектов"},#REF!,"На балансе муниципального бюджетного учреждения"))</f>
        <v>#REF!</v>
      </c>
      <c r="J38" s="225" t="e">
        <f>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объектов"},#REF!,"Муниципальный заказ"))
+SUM(SUMIFS(#REF!,#REF!,{"Зона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объектов"},#REF!,"На балансе муниципального бюджетного учреждения"))</f>
        <v>#REF!</v>
      </c>
      <c r="K38" s="225" t="e">
        <f>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объектов"},#REF!,"На содержание иных лиц"))</f>
        <v>#REF!</v>
      </c>
      <c r="L38" s="225" t="e">
        <f>SUM(SUMIFS(#REF!,#REF!,{"Зона отдыха","Парк","ПКиО","Сад","Бульвар","Сквер","Площадь","Аллея","Набережная","Пляж","Пешеходная улица","Пешеходная зона","Береговые полосы водных объектов"},#REF!,"На содержание иных лиц"))</f>
        <v>#REF!</v>
      </c>
      <c r="M38" s="231"/>
      <c r="O38" s="423" t="e">
        <f>H37+H48-#REF!</f>
        <v>#REF!</v>
      </c>
    </row>
    <row r="39" spans="1:15" ht="16.5" thickBot="1" x14ac:dyDescent="0.3">
      <c r="A39" s="16" t="s">
        <v>136</v>
      </c>
      <c r="B39" s="23" t="s">
        <v>15</v>
      </c>
      <c r="C39" s="16" t="s">
        <v>112</v>
      </c>
      <c r="D39" s="463" t="e">
        <f>COUNTIF(#REF!,"Площадка для выгула животных")</f>
        <v>#REF!</v>
      </c>
      <c r="E39" s="463"/>
      <c r="F39" s="463"/>
      <c r="G39" s="20" t="s">
        <v>100</v>
      </c>
      <c r="H39" s="225" t="e">
        <f>SUMIFS(#REF!,#REF!,"Площадка для выгула животных")</f>
        <v>#REF!</v>
      </c>
      <c r="I39" s="225" t="e">
        <f>SUM(SUMIFS(#REF!,#REF!,{"Площадка для выгула животных"},#REF!,"Муниципальный заказ"))
+SUM(SUMIFS(#REF!,#REF!,{"Площадка для выгула животных"},#REF!,"На балансе муниципального бюджетного учреждения"))</f>
        <v>#REF!</v>
      </c>
      <c r="J39" s="225" t="e">
        <f>SUM(SUMIFS(#REF!,#REF!,{"Площадка для выгула животных"},#REF!,"Муниципальный заказ"))
+SUM(SUMIFS(#REF!,#REF!,{"Площадка для выгула животных"},#REF!,"На балансе муниципального бюджетного учреждения"))</f>
        <v>#REF!</v>
      </c>
      <c r="K39" s="225" t="e">
        <f>SUM(SUMIFS(#REF!,#REF!,{"Площадка для выгула животных"},#REF!,"На содержание иных лиц"))</f>
        <v>#REF!</v>
      </c>
      <c r="L39" s="225" t="e">
        <f>SUM(SUMIFS(#REF!,#REF!,{"Площадка для выгула животных"},#REF!,"На содержание иных лиц"))</f>
        <v>#REF!</v>
      </c>
      <c r="M39" s="231"/>
      <c r="O39" s="424"/>
    </row>
    <row r="40" spans="1:15" x14ac:dyDescent="0.25">
      <c r="A40" s="16" t="s">
        <v>137</v>
      </c>
      <c r="B40" s="23" t="s">
        <v>138</v>
      </c>
      <c r="C40" s="16" t="s">
        <v>112</v>
      </c>
      <c r="D40" s="463" t="e">
        <f>COUNTIF(#REF!,"Площадка для дрессировки собак")</f>
        <v>#REF!</v>
      </c>
      <c r="E40" s="463"/>
      <c r="F40" s="463"/>
      <c r="G40" s="20" t="s">
        <v>100</v>
      </c>
      <c r="H40" s="225" t="e">
        <f>SUMIFS(#REF!,#REF!,"Площадка для дрессировки собак")</f>
        <v>#REF!</v>
      </c>
      <c r="I40" s="225" t="e">
        <f>SUM(SUMIFS(#REF!,#REF!,{"Площадка для дрессировки собак"},#REF!,"Муниципальный заказ"))
+SUM(SUMIFS(#REF!,#REF!,{"Площадка для дрессировки собак"},#REF!,"На балансе муниципального бюджетного учреждения"))</f>
        <v>#REF!</v>
      </c>
      <c r="J40" s="225" t="e">
        <f>SUM(SUMIFS(#REF!,#REF!,{"Площадка для дрессировки собак"},#REF!,"Муниципальный заказ"))
+SUM(SUMIFS(#REF!,#REF!,{"Площадка для дрессировки собак"},#REF!,"На балансе муниципального бюджетного учреждения"))</f>
        <v>#REF!</v>
      </c>
      <c r="K40" s="225" t="e">
        <f>SUM(SUMIFS(#REF!,#REF!,{"Площадка для дрессировки собак"},#REF!,"На содержание иных лиц"))</f>
        <v>#REF!</v>
      </c>
      <c r="L40" s="225" t="e">
        <f>SUM(SUMIFS(#REF!,#REF!,{"Площадка для дрессировки собак"},#REF!,"На содержание иных лиц"))</f>
        <v>#REF!</v>
      </c>
      <c r="M40" s="231"/>
    </row>
    <row r="41" spans="1:15" ht="31.5" x14ac:dyDescent="0.25">
      <c r="A41" s="47" t="s">
        <v>139</v>
      </c>
      <c r="B41" s="59" t="s">
        <v>63</v>
      </c>
      <c r="C41" s="16" t="s">
        <v>228</v>
      </c>
      <c r="D41" s="463" t="e">
        <f>SUMIFS(#REF!,#REF!,"Площадка для размещения автотранспорта, парковка")</f>
        <v>#REF!</v>
      </c>
      <c r="E41" s="463"/>
      <c r="F41" s="463"/>
      <c r="G41" s="51" t="s">
        <v>100</v>
      </c>
      <c r="H41" s="225" t="e">
        <f>SUMIFS(#REF!,#REF!,"Площадка для размещения автотранспорта, парковка")</f>
        <v>#REF!</v>
      </c>
      <c r="I41" s="225" t="e">
        <f>SUM(SUMIFS(#REF!,#REF!,{"Площадка для размещения автотранспорта, парковка"},#REF!,"Муниципальный заказ"))
+SUM(SUMIFS(#REF!,#REF!,{"Площадка для размещения автотранспорта, парковка"},#REF!,"На балансе муниципального бюджетного учреждения"))</f>
        <v>#REF!</v>
      </c>
      <c r="J41" s="225" t="e">
        <f>SUM(SUMIFS(#REF!,#REF!,{"Площадка для размещения автотранспорта, парковка"},#REF!,"Муниципальный заказ"))
+SUM(SUMIFS(#REF!,#REF!,{"Площадка для размещения автотранспорта, парковка"},#REF!,"На балансе муниципального бюджетного учреждения"))</f>
        <v>#REF!</v>
      </c>
      <c r="K41" s="225" t="e">
        <f>SUM(SUMIFS(#REF!,#REF!,{"Площадка для размещения автотранспорта, парковка"},#REF!,"На содержание иных лиц"))</f>
        <v>#REF!</v>
      </c>
      <c r="L41" s="225" t="e">
        <f>SUM(SUMIFS(#REF!,#REF!,{"Площадка для размещения автотранспорта, парковка"},#REF!,"На содержание иных лиц"))</f>
        <v>#REF!</v>
      </c>
      <c r="M41" s="228"/>
    </row>
    <row r="42" spans="1:15" ht="47.25" x14ac:dyDescent="0.25">
      <c r="A42" s="16" t="s">
        <v>140</v>
      </c>
      <c r="B42" s="23" t="s">
        <v>147</v>
      </c>
      <c r="C42" s="16" t="s">
        <v>119</v>
      </c>
      <c r="D42" s="474" t="e">
        <f>COUNTIF(#REF!,"Внутриквартальная улица, проезды местного значения")</f>
        <v>#REF!</v>
      </c>
      <c r="E42" s="474"/>
      <c r="F42" s="474"/>
      <c r="G42" s="20" t="s">
        <v>100</v>
      </c>
      <c r="H42" s="225" t="e">
        <f>SUMIFS(#REF!,#REF!,"Внутриквартальная улица, проезды местного значения")</f>
        <v>#REF!</v>
      </c>
      <c r="I42" s="225" t="e">
        <f>SUM(SUMIFS(#REF!,#REF!,{"Внутриквартальная улица, проезды местного значения"},#REF!,"Муниципальный заказ"))
+SUM(SUMIFS(#REF!,#REF!,{"Внутриквартальная улица, проезды местного значения"},#REF!,"На балансе муниципального бюджетного учреждения"))</f>
        <v>#REF!</v>
      </c>
      <c r="J42" s="225" t="e">
        <f>SUM(SUMIFS(#REF!,#REF!,{"Внутриквартальная улица, проезды местного значения"},#REF!,"Муниципальный заказ"))
+SUM(SUMIFS(#REF!,#REF!,{"Внутриквартальная улица, проезды местного значения"},#REF!,"На балансе муниципального бюджетного учреждения"))</f>
        <v>#REF!</v>
      </c>
      <c r="K42" s="225" t="e">
        <f>SUM(SUMIFS(#REF!,#REF!,{"Внутриквартальная улица, проезды местного значения"},#REF!,"На содержание иных лиц"))</f>
        <v>#REF!</v>
      </c>
      <c r="L42" s="225" t="e">
        <f>SUM(SUMIFS(#REF!,#REF!,{"Внутриквартальная улица, проезды местного значения"},#REF!,"На содержание иных лиц"))</f>
        <v>#REF!</v>
      </c>
      <c r="M42" s="231"/>
    </row>
    <row r="43" spans="1:15" x14ac:dyDescent="0.25">
      <c r="A43" s="16" t="s">
        <v>141</v>
      </c>
      <c r="B43" s="23" t="s">
        <v>331</v>
      </c>
      <c r="C43" s="16" t="s">
        <v>119</v>
      </c>
      <c r="D43" s="474" t="e">
        <f>SUMIFS(#REF!,#REF!,"Тротуар")</f>
        <v>#REF!</v>
      </c>
      <c r="E43" s="474"/>
      <c r="F43" s="474"/>
      <c r="G43" s="20" t="s">
        <v>100</v>
      </c>
      <c r="H43" s="225" t="e">
        <f>SUMIFS(#REF!,#REF!,"Тротуар")</f>
        <v>#REF!</v>
      </c>
      <c r="I43" s="225" t="e">
        <f>SUM(SUMIFS(#REF!,#REF!,{"Тротуар"},#REF!,"Муниципальный заказ"))
+SUM(SUMIFS(#REF!,#REF!,{"Тротуар"},#REF!,"На балансе муниципального бюджетного учреждения"))</f>
        <v>#REF!</v>
      </c>
      <c r="J43" s="225" t="e">
        <f>SUM(SUMIFS(#REF!,#REF!,{"Тротуар"},#REF!,"Муниципальный заказ"))
+SUM(SUMIFS(#REF!,#REF!,{"Тротуар"},#REF!,"На балансе муниципального бюджетного учреждения"))</f>
        <v>#REF!</v>
      </c>
      <c r="K43" s="225" t="e">
        <f>SUM(SUMIFS(#REF!,#REF!,{"Тротуар"},#REF!,"На содержание иных лиц"))</f>
        <v>#REF!</v>
      </c>
      <c r="L43" s="225" t="e">
        <f>SUM(SUMIFS(#REF!,#REF!,{"Тротуар"},#REF!,"На содержание иных лиц"))</f>
        <v>#REF!</v>
      </c>
      <c r="M43" s="231"/>
    </row>
    <row r="44" spans="1:15" ht="24.95" customHeight="1" x14ac:dyDescent="0.25">
      <c r="A44" s="16" t="s">
        <v>142</v>
      </c>
      <c r="B44" s="25" t="s">
        <v>36</v>
      </c>
      <c r="C44" s="16" t="s">
        <v>119</v>
      </c>
      <c r="D44" s="435"/>
      <c r="E44" s="435"/>
      <c r="F44" s="435"/>
      <c r="G44" s="20" t="s">
        <v>100</v>
      </c>
      <c r="H44" s="243"/>
      <c r="I44" s="243"/>
      <c r="J44" s="243"/>
      <c r="K44" s="243"/>
      <c r="L44" s="243"/>
      <c r="M44" s="231"/>
    </row>
    <row r="45" spans="1:15" ht="38.1" customHeight="1" x14ac:dyDescent="0.25">
      <c r="A45" s="16" t="s">
        <v>143</v>
      </c>
      <c r="B45" s="25" t="s">
        <v>38</v>
      </c>
      <c r="C45" s="16" t="s">
        <v>119</v>
      </c>
      <c r="D45" s="435"/>
      <c r="E45" s="435"/>
      <c r="F45" s="435"/>
      <c r="G45" s="20" t="s">
        <v>100</v>
      </c>
      <c r="H45" s="243"/>
      <c r="I45" s="243"/>
      <c r="J45" s="243"/>
      <c r="K45" s="243"/>
      <c r="L45" s="243"/>
      <c r="M45" s="231"/>
    </row>
    <row r="46" spans="1:15" x14ac:dyDescent="0.25">
      <c r="A46" s="16" t="s">
        <v>144</v>
      </c>
      <c r="B46" s="25" t="s">
        <v>37</v>
      </c>
      <c r="C46" s="16" t="s">
        <v>119</v>
      </c>
      <c r="D46" s="435"/>
      <c r="E46" s="435"/>
      <c r="F46" s="435"/>
      <c r="G46" s="20" t="s">
        <v>100</v>
      </c>
      <c r="H46" s="243"/>
      <c r="I46" s="243"/>
      <c r="J46" s="243"/>
      <c r="K46" s="243"/>
      <c r="L46" s="243"/>
      <c r="M46" s="231"/>
    </row>
    <row r="47" spans="1:15" x14ac:dyDescent="0.25">
      <c r="A47" s="27" t="s">
        <v>145</v>
      </c>
      <c r="B47" s="28" t="s">
        <v>13</v>
      </c>
      <c r="C47" s="27" t="s">
        <v>119</v>
      </c>
      <c r="D47" s="436" t="e">
        <f>SUMIFS(#REF!,#REF!,"Пешеходная дорожка")</f>
        <v>#REF!</v>
      </c>
      <c r="E47" s="436"/>
      <c r="F47" s="436"/>
      <c r="G47" s="22" t="s">
        <v>100</v>
      </c>
      <c r="H47" s="225" t="e">
        <f>SUMIFS(#REF!,#REF!,"Пешеходная дорожка")</f>
        <v>#REF!</v>
      </c>
      <c r="I47" s="225" t="e">
        <f>SUM(SUMIFS(#REF!,#REF!,{"Пешеходная дорожка"},#REF!,"Муниципальный заказ"))
+SUM(SUMIFS(#REF!,#REF!,{"Пешеходная дорожка"},#REF!,"На балансе муниципального бюджетного учреждения"))</f>
        <v>#REF!</v>
      </c>
      <c r="J47" s="225" t="e">
        <f>SUM(SUMIFS(#REF!,#REF!,{"Пешеходная дорожка"},#REF!,"Муниципальный заказ"))
+SUM(SUMIFS(#REF!,#REF!,{"Пешеходная дорожка"},#REF!,"На балансе муниципального бюджетного учреждения"))</f>
        <v>#REF!</v>
      </c>
      <c r="K47" s="225" t="e">
        <f>SUMIFS(#REF!,#REF!,"Пешеходная дорожка",#REF!,"На содержание иных лиц")</f>
        <v>#REF!</v>
      </c>
      <c r="L47" s="225" t="e">
        <f>SUM(SUMIFS(#REF!,#REF!,{"Пешеходная дорожка"},#REF!,"На содержание иных лиц"))</f>
        <v>#REF!</v>
      </c>
      <c r="M47" s="228"/>
    </row>
    <row r="48" spans="1:15" ht="122.1" customHeight="1" x14ac:dyDescent="0.25">
      <c r="A48" s="21" t="s">
        <v>146</v>
      </c>
      <c r="B48" s="29" t="s">
        <v>333</v>
      </c>
      <c r="C48" s="97" t="s">
        <v>112</v>
      </c>
      <c r="D48" s="444" t="e">
        <f>COUNTIF(#REF!,"Иные объекты благоустройства")</f>
        <v>#REF!</v>
      </c>
      <c r="E48" s="445"/>
      <c r="F48" s="446"/>
      <c r="G48" s="97" t="s">
        <v>113</v>
      </c>
      <c r="H48" s="226" t="e">
        <f>SUMIFS(#REF!,#REF!,"Иные объекты благоустройства")</f>
        <v>#REF!</v>
      </c>
      <c r="I48" s="226" t="e">
        <f>SUMIFS(#REF!,#REF!,"Иные объекты благоустройства",#REF!,"Муниципальный заказ")
+SUMIFS(#REF!,#REF!,"Иные объекты благоустройства",#REF!,"На балансе муниципального бюджетного учреждения")</f>
        <v>#REF!</v>
      </c>
      <c r="J48" s="226" t="e">
        <f>SUMIFS(#REF!,#REF!,"Иные объекты благоустройства",#REF!,"Муниципальный заказ")
+SUMIFS(#REF!,#REF!,"Иные объекты благоустройства",#REF!,"На балансе муниципального бюджетного учреждения")</f>
        <v>#REF!</v>
      </c>
      <c r="K48" s="226" t="e">
        <f>SUMIFS(#REF!,#REF!,"Иные объекты благоустройства",#REF!,"На содержание иных лиц")</f>
        <v>#REF!</v>
      </c>
      <c r="L48" s="226" t="e">
        <f>SUMIFS(#REF!,#REF!,"Иные объекты благоустройства",#REF!,"На содержание иных лиц")</f>
        <v>#REF!</v>
      </c>
      <c r="M48" s="232"/>
    </row>
    <row r="51" spans="1:13" ht="51.95" customHeight="1" x14ac:dyDescent="0.25">
      <c r="A51" s="433" t="s">
        <v>150</v>
      </c>
      <c r="B51" s="433"/>
      <c r="C51" s="433"/>
      <c r="D51" s="433"/>
      <c r="E51" s="433"/>
      <c r="F51" s="433"/>
      <c r="G51" s="433"/>
      <c r="H51" s="433"/>
      <c r="I51" s="433"/>
      <c r="J51" s="433"/>
      <c r="K51" s="433"/>
      <c r="L51" s="433"/>
      <c r="M51" s="433"/>
    </row>
    <row r="53" spans="1:13" ht="15.95" customHeight="1" x14ac:dyDescent="0.25">
      <c r="A53" s="434" t="s">
        <v>4</v>
      </c>
      <c r="B53" s="434" t="s">
        <v>151</v>
      </c>
      <c r="C53" s="434" t="s">
        <v>152</v>
      </c>
      <c r="D53" s="434"/>
      <c r="E53" s="434"/>
      <c r="F53" s="434"/>
      <c r="G53" s="434"/>
      <c r="H53" s="434" t="s">
        <v>104</v>
      </c>
      <c r="I53" s="434"/>
      <c r="J53" s="434"/>
      <c r="K53" s="434"/>
      <c r="L53" s="434"/>
      <c r="M53" s="434"/>
    </row>
    <row r="54" spans="1:13" ht="30.95" customHeight="1" x14ac:dyDescent="0.25">
      <c r="A54" s="434"/>
      <c r="B54" s="434"/>
      <c r="C54" s="434"/>
      <c r="D54" s="434"/>
      <c r="E54" s="434"/>
      <c r="F54" s="434"/>
      <c r="G54" s="434"/>
      <c r="H54" s="434"/>
      <c r="I54" s="434"/>
      <c r="J54" s="434"/>
      <c r="K54" s="434"/>
      <c r="L54" s="434"/>
      <c r="M54" s="434"/>
    </row>
    <row r="55" spans="1:13" ht="68.099999999999994" customHeight="1" x14ac:dyDescent="0.25">
      <c r="A55" s="434"/>
      <c r="B55" s="434"/>
      <c r="C55" s="434" t="s">
        <v>92</v>
      </c>
      <c r="D55" s="437" t="s">
        <v>197</v>
      </c>
      <c r="E55" s="434" t="s">
        <v>153</v>
      </c>
      <c r="F55" s="434"/>
      <c r="G55" s="434"/>
      <c r="H55" s="434"/>
      <c r="I55" s="434"/>
      <c r="J55" s="434"/>
      <c r="K55" s="434"/>
      <c r="L55" s="434"/>
      <c r="M55" s="434"/>
    </row>
    <row r="56" spans="1:13" ht="110.1" customHeight="1" x14ac:dyDescent="0.25">
      <c r="A56" s="434"/>
      <c r="B56" s="434"/>
      <c r="C56" s="434"/>
      <c r="D56" s="439"/>
      <c r="E56" s="437" t="s">
        <v>298</v>
      </c>
      <c r="F56" s="434" t="s">
        <v>328</v>
      </c>
      <c r="G56" s="434"/>
      <c r="H56" s="434"/>
      <c r="I56" s="434"/>
      <c r="J56" s="434"/>
      <c r="K56" s="434"/>
      <c r="L56" s="434"/>
      <c r="M56" s="434"/>
    </row>
    <row r="57" spans="1:13" ht="59.1" customHeight="1" x14ac:dyDescent="0.25">
      <c r="A57" s="434"/>
      <c r="B57" s="434"/>
      <c r="C57" s="434"/>
      <c r="D57" s="438"/>
      <c r="E57" s="438"/>
      <c r="F57" s="21" t="s">
        <v>355</v>
      </c>
      <c r="G57" s="21" t="s">
        <v>154</v>
      </c>
      <c r="H57" s="434"/>
      <c r="I57" s="434"/>
      <c r="J57" s="434"/>
      <c r="K57" s="434"/>
      <c r="L57" s="434"/>
      <c r="M57" s="434"/>
    </row>
    <row r="58" spans="1:13" x14ac:dyDescent="0.25">
      <c r="A58" s="21">
        <v>1</v>
      </c>
      <c r="B58" s="21">
        <v>2</v>
      </c>
      <c r="C58" s="21">
        <v>3</v>
      </c>
      <c r="D58" s="21">
        <v>4</v>
      </c>
      <c r="E58" s="21">
        <v>5</v>
      </c>
      <c r="F58" s="21">
        <v>6</v>
      </c>
      <c r="G58" s="21">
        <v>7</v>
      </c>
      <c r="H58" s="434">
        <v>8</v>
      </c>
      <c r="I58" s="434"/>
      <c r="J58" s="434"/>
      <c r="K58" s="434"/>
      <c r="L58" s="434"/>
      <c r="M58" s="434"/>
    </row>
    <row r="59" spans="1:13" ht="47.25" x14ac:dyDescent="0.25">
      <c r="A59" s="21" t="s">
        <v>155</v>
      </c>
      <c r="B59" s="29" t="s">
        <v>198</v>
      </c>
      <c r="C59" s="76" t="s">
        <v>112</v>
      </c>
      <c r="D59" s="186" t="e">
        <f>SUM(D60,D61,D62,D63,D64,D70,D73,D76)</f>
        <v>#REF!</v>
      </c>
      <c r="E59" s="186" t="e">
        <f>SUM(E60,E61,E62,E63,E64,E70,E73,E76)</f>
        <v>#REF!</v>
      </c>
      <c r="F59" s="186" t="e">
        <f t="shared" ref="F59:G59" si="2">SUM(F60,F61,F62,F63,F64,F70,F73,F76)</f>
        <v>#REF!</v>
      </c>
      <c r="G59" s="186" t="e">
        <f t="shared" si="2"/>
        <v>#REF!</v>
      </c>
      <c r="H59" s="428"/>
      <c r="I59" s="428"/>
      <c r="J59" s="428"/>
      <c r="K59" s="428"/>
      <c r="L59" s="428"/>
      <c r="M59" s="428"/>
    </row>
    <row r="60" spans="1:13" x14ac:dyDescent="0.25">
      <c r="A60" s="16" t="s">
        <v>156</v>
      </c>
      <c r="B60" s="23" t="s">
        <v>64</v>
      </c>
      <c r="C60" s="16" t="s">
        <v>112</v>
      </c>
      <c r="D60" s="184" t="e">
        <f>#REF!+#REF!+#REF!</f>
        <v>#REF!</v>
      </c>
      <c r="E60" s="184" t="e">
        <f>#REF!+SUM(SUMIFS(#REF!,#REF!,{"Муниципальный заказ","На балансе муниципального бюджетного учреждения"}))</f>
        <v>#REF!</v>
      </c>
      <c r="F60" s="184" t="e">
        <f>#REF!</f>
        <v>#REF!</v>
      </c>
      <c r="G60" s="184" t="e">
        <f>SUMIFS(#REF!,#REF!,"На содержание иных лиц")</f>
        <v>#REF!</v>
      </c>
      <c r="H60" s="428"/>
      <c r="I60" s="428"/>
      <c r="J60" s="428"/>
      <c r="K60" s="428"/>
      <c r="L60" s="428"/>
      <c r="M60" s="428"/>
    </row>
    <row r="61" spans="1:13" ht="31.5" x14ac:dyDescent="0.25">
      <c r="A61" s="16" t="s">
        <v>157</v>
      </c>
      <c r="B61" s="23" t="s">
        <v>199</v>
      </c>
      <c r="C61" s="16" t="s">
        <v>112</v>
      </c>
      <c r="D61" s="184" t="e">
        <f>#REF!+#REF!+#REF!</f>
        <v>#REF!</v>
      </c>
      <c r="E61" s="184" t="e">
        <f>#REF!+SUM(SUMIFS(#REF!,#REF!,{"Муниципальный заказ","На балансе муниципального бюджетного учреждения"}))</f>
        <v>#REF!</v>
      </c>
      <c r="F61" s="184" t="e">
        <f>#REF!</f>
        <v>#REF!</v>
      </c>
      <c r="G61" s="184" t="e">
        <f>SUMIFS(#REF!,#REF!,"На содержание иных лиц")</f>
        <v>#REF!</v>
      </c>
      <c r="H61" s="428"/>
      <c r="I61" s="428"/>
      <c r="J61" s="428"/>
      <c r="K61" s="428"/>
      <c r="L61" s="428"/>
      <c r="M61" s="428"/>
    </row>
    <row r="62" spans="1:13" ht="31.5" x14ac:dyDescent="0.25">
      <c r="A62" s="16" t="s">
        <v>158</v>
      </c>
      <c r="B62" s="59" t="s">
        <v>41</v>
      </c>
      <c r="C62" s="16" t="s">
        <v>112</v>
      </c>
      <c r="D62" s="184" t="e">
        <f>#REF!</f>
        <v>#REF!</v>
      </c>
      <c r="E62" s="184" t="e">
        <f>SUM(SUMIFS(#REF!,#REF!,{"Муниципальный заказ","На балансе муниципального бюджетного учреждения"}))</f>
        <v>#REF!</v>
      </c>
      <c r="F62" s="184"/>
      <c r="G62" s="184" t="e">
        <f>SUMIFS(#REF!,#REF!,"На содержание иных лиц")</f>
        <v>#REF!</v>
      </c>
      <c r="H62" s="428"/>
      <c r="I62" s="428"/>
      <c r="J62" s="428"/>
      <c r="K62" s="428"/>
      <c r="L62" s="428"/>
      <c r="M62" s="428"/>
    </row>
    <row r="63" spans="1:13" x14ac:dyDescent="0.25">
      <c r="A63" s="16" t="s">
        <v>159</v>
      </c>
      <c r="B63" s="23" t="s">
        <v>164</v>
      </c>
      <c r="C63" s="16" t="s">
        <v>112</v>
      </c>
      <c r="D63" s="184" t="e">
        <f>#REF!+#REF!+#REF!</f>
        <v>#REF!</v>
      </c>
      <c r="E63" s="184" t="e">
        <f>#REF!+SUM(SUMIFS(#REF!,#REF!,{"Муниципальный заказ","На балансе муниципального бюджетного учреждения"}))</f>
        <v>#REF!</v>
      </c>
      <c r="F63" s="184" t="e">
        <f>#REF!</f>
        <v>#REF!</v>
      </c>
      <c r="G63" s="184" t="e">
        <f>SUMIFS(#REF!,#REF!,"На содержание иных лиц")</f>
        <v>#REF!</v>
      </c>
      <c r="H63" s="428"/>
      <c r="I63" s="428"/>
      <c r="J63" s="428"/>
      <c r="K63" s="428"/>
      <c r="L63" s="428"/>
      <c r="M63" s="428"/>
    </row>
    <row r="64" spans="1:13" x14ac:dyDescent="0.25">
      <c r="A64" s="93" t="s">
        <v>160</v>
      </c>
      <c r="B64" s="23" t="s">
        <v>334</v>
      </c>
      <c r="C64" s="16" t="s">
        <v>112</v>
      </c>
      <c r="D64" s="184" t="e">
        <f>SUM(#REF!,#REF!,#REF!,#REF!,#REF!,#REF!,#REF!,#REF!)+#REF!+#REF!+#REF!+#REF!+#REF!</f>
        <v>#REF!</v>
      </c>
      <c r="E64" s="184" t="e">
        <f>SUM(E65,E66,E67,E68,E69)</f>
        <v>#REF!</v>
      </c>
      <c r="F64" s="184" t="e">
        <f t="shared" ref="F64:G64" si="3">SUM(F65,F66,F67,F68,F69)</f>
        <v>#REF!</v>
      </c>
      <c r="G64" s="184" t="e">
        <f t="shared" si="3"/>
        <v>#REF!</v>
      </c>
      <c r="H64" s="428"/>
      <c r="I64" s="428"/>
      <c r="J64" s="428"/>
      <c r="K64" s="428"/>
      <c r="L64" s="428"/>
      <c r="M64" s="428"/>
    </row>
    <row r="65" spans="1:13" x14ac:dyDescent="0.25">
      <c r="A65" s="93" t="s">
        <v>310</v>
      </c>
      <c r="B65" s="59" t="s">
        <v>254</v>
      </c>
      <c r="C65" s="34" t="s">
        <v>112</v>
      </c>
      <c r="D65" s="184" t="e">
        <f>#REF!+#REF!+#REF!</f>
        <v>#REF!</v>
      </c>
      <c r="E65" s="184" t="e">
        <f>#REF!+SUM(SUMIFS(#REF!,#REF!,{"Муниципальный заказ","На балансе муниципального бюджетного учреждения"}))</f>
        <v>#REF!</v>
      </c>
      <c r="F65" s="184" t="e">
        <f>#REF!</f>
        <v>#REF!</v>
      </c>
      <c r="G65" s="184" t="e">
        <f>SUMIFS(#REF!,#REF!,"На содержание иных лиц")</f>
        <v>#REF!</v>
      </c>
      <c r="H65" s="428"/>
      <c r="I65" s="428"/>
      <c r="J65" s="428"/>
      <c r="K65" s="428"/>
      <c r="L65" s="428"/>
      <c r="M65" s="428"/>
    </row>
    <row r="66" spans="1:13" ht="31.5" x14ac:dyDescent="0.25">
      <c r="A66" s="93" t="s">
        <v>311</v>
      </c>
      <c r="B66" s="59" t="s">
        <v>294</v>
      </c>
      <c r="C66" s="34" t="s">
        <v>112</v>
      </c>
      <c r="D66" s="184" t="e">
        <f>#REF!+#REF!+#REF!</f>
        <v>#REF!</v>
      </c>
      <c r="E66" s="184" t="e">
        <f>#REF!+SUM(SUMIFS(#REF!,#REF!,{"Муниципальный заказ","На балансе муниципального бюджетного учреждения"}))</f>
        <v>#REF!</v>
      </c>
      <c r="F66" s="184" t="e">
        <f>#REF!</f>
        <v>#REF!</v>
      </c>
      <c r="G66" s="184" t="e">
        <f>SUMIFS(#REF!,#REF!,"На содержание иных лиц")</f>
        <v>#REF!</v>
      </c>
      <c r="H66" s="428"/>
      <c r="I66" s="428"/>
      <c r="J66" s="428"/>
      <c r="K66" s="428"/>
      <c r="L66" s="428"/>
      <c r="M66" s="428"/>
    </row>
    <row r="67" spans="1:13" x14ac:dyDescent="0.25">
      <c r="A67" s="93" t="s">
        <v>312</v>
      </c>
      <c r="B67" s="59" t="s">
        <v>297</v>
      </c>
      <c r="C67" s="34" t="s">
        <v>112</v>
      </c>
      <c r="D67" s="184" t="e">
        <f>#REF!+#REF!+#REF!</f>
        <v>#REF!</v>
      </c>
      <c r="E67" s="184" t="e">
        <f>#REF!+SUM(SUMIFS(#REF!,#REF!,{"Муниципальный заказ","На балансе муниципального бюджетного учреждения"}))</f>
        <v>#REF!</v>
      </c>
      <c r="F67" s="184" t="e">
        <f>#REF!</f>
        <v>#REF!</v>
      </c>
      <c r="G67" s="184" t="e">
        <f>SUMIFS(#REF!,#REF!,"На содержание иных лиц")</f>
        <v>#REF!</v>
      </c>
      <c r="H67" s="428"/>
      <c r="I67" s="428"/>
      <c r="J67" s="428"/>
      <c r="K67" s="428"/>
      <c r="L67" s="428"/>
      <c r="M67" s="428"/>
    </row>
    <row r="68" spans="1:13" x14ac:dyDescent="0.25">
      <c r="A68" s="93" t="s">
        <v>313</v>
      </c>
      <c r="B68" s="59" t="s">
        <v>162</v>
      </c>
      <c r="C68" s="34" t="s">
        <v>112</v>
      </c>
      <c r="D68" s="184" t="e">
        <f>#REF!+#REF!+#REF!</f>
        <v>#REF!</v>
      </c>
      <c r="E68" s="184" t="e">
        <f>#REF!+SUM(SUMIFS(#REF!,#REF!,{"Муниципальный заказ","На балансе муниципального бюджетного учреждения"}))</f>
        <v>#REF!</v>
      </c>
      <c r="F68" s="184" t="e">
        <f>#REF!</f>
        <v>#REF!</v>
      </c>
      <c r="G68" s="184" t="e">
        <f>SUMIFS(#REF!,#REF!,"На содержание иных лиц")</f>
        <v>#REF!</v>
      </c>
      <c r="H68" s="425"/>
      <c r="I68" s="426"/>
      <c r="J68" s="426"/>
      <c r="K68" s="426"/>
      <c r="L68" s="426"/>
      <c r="M68" s="427"/>
    </row>
    <row r="69" spans="1:13" x14ac:dyDescent="0.25">
      <c r="A69" s="98" t="s">
        <v>314</v>
      </c>
      <c r="B69" s="59" t="s">
        <v>309</v>
      </c>
      <c r="C69" s="34" t="s">
        <v>112</v>
      </c>
      <c r="D69" s="184" t="e">
        <f>#REF!</f>
        <v>#REF!</v>
      </c>
      <c r="E69" s="184" t="e">
        <f>SUM(SUMIFS(#REF!,#REF!,{"Муниципальный заказ","На балансе муниципального бюджетного учреждения"}))</f>
        <v>#REF!</v>
      </c>
      <c r="F69" s="184"/>
      <c r="G69" s="184" t="e">
        <f>SUMIFS(#REF!,#REF!,"На содержание иных лиц")</f>
        <v>#REF!</v>
      </c>
      <c r="H69" s="425"/>
      <c r="I69" s="426"/>
      <c r="J69" s="426"/>
      <c r="K69" s="426"/>
      <c r="L69" s="426"/>
      <c r="M69" s="427"/>
    </row>
    <row r="70" spans="1:13" ht="36" customHeight="1" x14ac:dyDescent="0.25">
      <c r="A70" s="24" t="s">
        <v>161</v>
      </c>
      <c r="B70" s="59" t="s">
        <v>200</v>
      </c>
      <c r="C70" s="34" t="s">
        <v>112</v>
      </c>
      <c r="D70" s="184" t="e">
        <f>#REF!+#REF!</f>
        <v>#REF!</v>
      </c>
      <c r="E70" s="184" t="e">
        <f>E71+E72</f>
        <v>#REF!</v>
      </c>
      <c r="F70" s="184">
        <f t="shared" ref="F70:G70" si="4">F71+F72</f>
        <v>0</v>
      </c>
      <c r="G70" s="184" t="e">
        <f t="shared" si="4"/>
        <v>#REF!</v>
      </c>
      <c r="H70" s="428"/>
      <c r="I70" s="428"/>
      <c r="J70" s="428"/>
      <c r="K70" s="428"/>
      <c r="L70" s="428"/>
      <c r="M70" s="428"/>
    </row>
    <row r="71" spans="1:13" x14ac:dyDescent="0.25">
      <c r="A71" s="93" t="s">
        <v>315</v>
      </c>
      <c r="B71" s="58" t="s">
        <v>165</v>
      </c>
      <c r="C71" s="34" t="s">
        <v>112</v>
      </c>
      <c r="D71" s="184" t="e">
        <f>#REF!</f>
        <v>#REF!</v>
      </c>
      <c r="E71" s="184" t="e">
        <f>SUM(SUMIFS(#REF!,#REF!,{"Муниципальный заказ","На балансе муниципального бюджетного учреждения"}))</f>
        <v>#REF!</v>
      </c>
      <c r="F71" s="184"/>
      <c r="G71" s="184" t="e">
        <f>SUMIFS(#REF!,#REF!,"На содержание иных лиц")</f>
        <v>#REF!</v>
      </c>
      <c r="H71" s="428"/>
      <c r="I71" s="428"/>
      <c r="J71" s="428"/>
      <c r="K71" s="428"/>
      <c r="L71" s="428"/>
      <c r="M71" s="428"/>
    </row>
    <row r="72" spans="1:13" x14ac:dyDescent="0.25">
      <c r="A72" s="93" t="s">
        <v>316</v>
      </c>
      <c r="B72" s="25" t="s">
        <v>76</v>
      </c>
      <c r="C72" s="16" t="s">
        <v>112</v>
      </c>
      <c r="D72" s="184" t="e">
        <f>#REF!</f>
        <v>#REF!</v>
      </c>
      <c r="E72" s="184" t="e">
        <f>SUM(SUMIFS(#REF!,#REF!,{"Муниципальный заказ","На балансе муниципального бюджетного учреждения"}))</f>
        <v>#REF!</v>
      </c>
      <c r="F72" s="184"/>
      <c r="G72" s="184" t="e">
        <f>SUMIFS(#REF!,#REF!,"На содержание иных лиц")</f>
        <v>#REF!</v>
      </c>
      <c r="H72" s="428"/>
      <c r="I72" s="428"/>
      <c r="J72" s="428"/>
      <c r="K72" s="428"/>
      <c r="L72" s="428"/>
      <c r="M72" s="428"/>
    </row>
    <row r="73" spans="1:13" ht="31.5" x14ac:dyDescent="0.25">
      <c r="A73" s="93" t="s">
        <v>163</v>
      </c>
      <c r="B73" s="23" t="s">
        <v>201</v>
      </c>
      <c r="C73" s="16" t="s">
        <v>112</v>
      </c>
      <c r="D73" s="184" t="e">
        <f>#REF!+#REF!+#REF!+#REF!+#REF!+#REF!</f>
        <v>#REF!</v>
      </c>
      <c r="E73" s="184" t="e">
        <f>E74+E75</f>
        <v>#REF!</v>
      </c>
      <c r="F73" s="184" t="e">
        <f t="shared" ref="F73:G73" si="5">F74+F75</f>
        <v>#REF!</v>
      </c>
      <c r="G73" s="184" t="e">
        <f t="shared" si="5"/>
        <v>#REF!</v>
      </c>
      <c r="H73" s="428"/>
      <c r="I73" s="428"/>
      <c r="J73" s="428"/>
      <c r="K73" s="428"/>
      <c r="L73" s="428"/>
      <c r="M73" s="428"/>
    </row>
    <row r="74" spans="1:13" x14ac:dyDescent="0.25">
      <c r="A74" s="93" t="s">
        <v>267</v>
      </c>
      <c r="B74" s="25" t="s">
        <v>166</v>
      </c>
      <c r="C74" s="16" t="s">
        <v>112</v>
      </c>
      <c r="D74" s="184" t="e">
        <f>#REF!+#REF!+#REF!</f>
        <v>#REF!</v>
      </c>
      <c r="E74" s="184" t="e">
        <f>#REF!+SUM(SUMIFS(#REF!,#REF!,{"Муниципальный заказ","На балансе муниципального бюджетного учреждения"}))</f>
        <v>#REF!</v>
      </c>
      <c r="F74" s="184" t="e">
        <f>#REF!</f>
        <v>#REF!</v>
      </c>
      <c r="G74" s="184" t="e">
        <f>SUMIFS(#REF!,#REF!,"На содержание иных лиц")</f>
        <v>#REF!</v>
      </c>
      <c r="H74" s="428"/>
      <c r="I74" s="428"/>
      <c r="J74" s="428"/>
      <c r="K74" s="428"/>
      <c r="L74" s="428"/>
      <c r="M74" s="428"/>
    </row>
    <row r="75" spans="1:13" ht="39" customHeight="1" x14ac:dyDescent="0.25">
      <c r="A75" s="33" t="s">
        <v>268</v>
      </c>
      <c r="B75" s="25" t="s">
        <v>322</v>
      </c>
      <c r="C75" s="16" t="s">
        <v>112</v>
      </c>
      <c r="D75" s="184" t="e">
        <f>#REF!+#REF!+#REF!</f>
        <v>#REF!</v>
      </c>
      <c r="E75" s="184" t="e">
        <f>#REF!+SUM(SUMIFS(#REF!,#REF!,{"Муниципальный заказ","На балансе муниципального бюджетного учреждения"}))</f>
        <v>#REF!</v>
      </c>
      <c r="F75" s="184" t="e">
        <f>#REF!</f>
        <v>#REF!</v>
      </c>
      <c r="G75" s="184" t="e">
        <f>SUMIFS(#REF!,#REF!,"На содержание иных лиц")</f>
        <v>#REF!</v>
      </c>
      <c r="H75" s="428"/>
      <c r="I75" s="428"/>
      <c r="J75" s="428"/>
      <c r="K75" s="428"/>
      <c r="L75" s="428"/>
      <c r="M75" s="428"/>
    </row>
    <row r="76" spans="1:13" s="256" customFormat="1" ht="31.5" x14ac:dyDescent="0.25">
      <c r="A76" s="252" t="s">
        <v>207</v>
      </c>
      <c r="B76" s="253" t="s">
        <v>202</v>
      </c>
      <c r="C76" s="254" t="s">
        <v>112</v>
      </c>
      <c r="D76" s="255">
        <v>18288</v>
      </c>
      <c r="E76" s="255">
        <v>18288</v>
      </c>
      <c r="F76" s="255">
        <v>0</v>
      </c>
      <c r="G76" s="255">
        <v>0</v>
      </c>
      <c r="H76" s="429"/>
      <c r="I76" s="429"/>
      <c r="J76" s="429"/>
      <c r="K76" s="429"/>
      <c r="L76" s="429"/>
      <c r="M76" s="429"/>
    </row>
    <row r="77" spans="1:13" s="256" customFormat="1" x14ac:dyDescent="0.25">
      <c r="A77" s="254" t="s">
        <v>253</v>
      </c>
      <c r="B77" s="257" t="s">
        <v>167</v>
      </c>
      <c r="C77" s="254" t="s">
        <v>112</v>
      </c>
      <c r="D77" s="255">
        <v>3400</v>
      </c>
      <c r="E77" s="255">
        <v>3400</v>
      </c>
      <c r="F77" s="255">
        <v>0</v>
      </c>
      <c r="G77" s="255">
        <v>0</v>
      </c>
      <c r="H77" s="429"/>
      <c r="I77" s="429"/>
      <c r="J77" s="429"/>
      <c r="K77" s="429"/>
      <c r="L77" s="429"/>
      <c r="M77" s="429"/>
    </row>
    <row r="78" spans="1:13" ht="18.75" x14ac:dyDescent="0.25">
      <c r="A78" s="92" t="s">
        <v>168</v>
      </c>
      <c r="B78" s="29" t="s">
        <v>203</v>
      </c>
      <c r="C78" s="97" t="s">
        <v>112</v>
      </c>
      <c r="D78" s="185" t="e">
        <f>#REF!</f>
        <v>#REF!</v>
      </c>
      <c r="E78" s="185" t="e">
        <f>SUM(SUMIFS(#REF!,#REF!,{"Муниципальный заказ","На балансе муниципального бюджетного учреждения"}))</f>
        <v>#REF!</v>
      </c>
      <c r="F78" s="185"/>
      <c r="G78" s="185" t="e">
        <f>SUMIFS(#REF!,#REF!,"На содержание иных лиц")</f>
        <v>#REF!</v>
      </c>
      <c r="H78" s="428"/>
      <c r="I78" s="428"/>
      <c r="J78" s="428"/>
      <c r="K78" s="428"/>
      <c r="L78" s="428"/>
      <c r="M78" s="428"/>
    </row>
    <row r="79" spans="1:13" ht="33" customHeight="1" x14ac:dyDescent="0.25">
      <c r="A79" s="92" t="s">
        <v>171</v>
      </c>
      <c r="B79" s="30" t="s">
        <v>204</v>
      </c>
      <c r="C79" s="97" t="s">
        <v>112</v>
      </c>
      <c r="D79" s="186" t="e">
        <f>SUM(D80,D81,D82,D83)</f>
        <v>#REF!</v>
      </c>
      <c r="E79" s="186" t="e">
        <f t="shared" ref="E79:G79" si="6">SUM(E80,E81,E82,E83)</f>
        <v>#REF!</v>
      </c>
      <c r="F79" s="186">
        <f t="shared" si="6"/>
        <v>0</v>
      </c>
      <c r="G79" s="186" t="e">
        <f t="shared" si="6"/>
        <v>#REF!</v>
      </c>
      <c r="H79" s="428"/>
      <c r="I79" s="428"/>
      <c r="J79" s="428"/>
      <c r="K79" s="428"/>
      <c r="L79" s="428"/>
      <c r="M79" s="428"/>
    </row>
    <row r="80" spans="1:13" x14ac:dyDescent="0.25">
      <c r="A80" s="24" t="s">
        <v>172</v>
      </c>
      <c r="B80" s="26" t="s">
        <v>169</v>
      </c>
      <c r="C80" s="16" t="s">
        <v>112</v>
      </c>
      <c r="D80" s="233" t="e">
        <f>#REF!</f>
        <v>#REF!</v>
      </c>
      <c r="E80" s="184" t="e">
        <f>SUM(SUMIFS(#REF!,#REF!,{"Муниципальный заказ","На балансе муниципального бюджетного учреждения"}))</f>
        <v>#REF!</v>
      </c>
      <c r="F80" s="184"/>
      <c r="G80" s="184" t="e">
        <f>SUMIFS(#REF!,#REF!,"На содержание иных лиц")</f>
        <v>#REF!</v>
      </c>
      <c r="H80" s="428"/>
      <c r="I80" s="428"/>
      <c r="J80" s="428"/>
      <c r="K80" s="428"/>
      <c r="L80" s="428"/>
      <c r="M80" s="428"/>
    </row>
    <row r="81" spans="1:15" x14ac:dyDescent="0.25">
      <c r="A81" s="93" t="s">
        <v>174</v>
      </c>
      <c r="B81" s="110" t="s">
        <v>283</v>
      </c>
      <c r="C81" s="16" t="s">
        <v>112</v>
      </c>
      <c r="D81" s="233" t="e">
        <f>#REF!</f>
        <v>#REF!</v>
      </c>
      <c r="E81" s="184" t="e">
        <f>SUM(SUMIFS(#REF!,#REF!,{"Муниципальный заказ","На балансе муниципального бюджетного учреждения"}))</f>
        <v>#REF!</v>
      </c>
      <c r="F81" s="184"/>
      <c r="G81" s="184" t="e">
        <f>SUMIFS(#REF!,#REF!,"На содержание иных лиц")</f>
        <v>#REF!</v>
      </c>
      <c r="H81" s="428"/>
      <c r="I81" s="428"/>
      <c r="J81" s="428"/>
      <c r="K81" s="428"/>
      <c r="L81" s="428"/>
      <c r="M81" s="428"/>
    </row>
    <row r="82" spans="1:15" ht="31.5" x14ac:dyDescent="0.25">
      <c r="A82" s="24" t="s">
        <v>176</v>
      </c>
      <c r="B82" s="110" t="s">
        <v>81</v>
      </c>
      <c r="C82" s="16" t="s">
        <v>112</v>
      </c>
      <c r="D82" s="233" t="e">
        <f>#REF!</f>
        <v>#REF!</v>
      </c>
      <c r="E82" s="184" t="e">
        <f>SUM(SUMIFS(#REF!,#REF!,{"Муниципальный заказ","На балансе муниципального бюджетного учреждения"}))</f>
        <v>#REF!</v>
      </c>
      <c r="F82" s="184"/>
      <c r="G82" s="184" t="e">
        <f>SUMIFS(#REF!,#REF!,"На содержание иных лиц")</f>
        <v>#REF!</v>
      </c>
      <c r="H82" s="428"/>
      <c r="I82" s="428"/>
      <c r="J82" s="428"/>
      <c r="K82" s="428"/>
      <c r="L82" s="428"/>
      <c r="M82" s="428"/>
    </row>
    <row r="83" spans="1:15" x14ac:dyDescent="0.25">
      <c r="A83" s="93" t="s">
        <v>177</v>
      </c>
      <c r="B83" s="110" t="s">
        <v>170</v>
      </c>
      <c r="C83" s="16" t="s">
        <v>112</v>
      </c>
      <c r="D83" s="233" t="e">
        <f>#REF!</f>
        <v>#REF!</v>
      </c>
      <c r="E83" s="184" t="e">
        <f>SUM(SUMIFS(#REF!,#REF!,{"Муниципальный заказ","На балансе муниципального бюджетного учреждения"}))</f>
        <v>#REF!</v>
      </c>
      <c r="F83" s="184"/>
      <c r="G83" s="184" t="e">
        <f>SUMIFS(#REF!,#REF!,"На содержание иных лиц")</f>
        <v>#REF!</v>
      </c>
      <c r="H83" s="428"/>
      <c r="I83" s="428"/>
      <c r="J83" s="428"/>
      <c r="K83" s="428"/>
      <c r="L83" s="428"/>
      <c r="M83" s="428"/>
    </row>
    <row r="84" spans="1:15" x14ac:dyDescent="0.25">
      <c r="A84" s="92" t="s">
        <v>179</v>
      </c>
      <c r="B84" s="48" t="s">
        <v>281</v>
      </c>
      <c r="C84" s="76" t="s">
        <v>112</v>
      </c>
      <c r="D84" s="186" t="e">
        <f>SUM(D85,D86,D87)</f>
        <v>#REF!</v>
      </c>
      <c r="E84" s="186" t="e">
        <f t="shared" ref="E84:G84" si="7">SUM(E85,E86,E87)</f>
        <v>#REF!</v>
      </c>
      <c r="F84" s="186" t="e">
        <f t="shared" si="7"/>
        <v>#REF!</v>
      </c>
      <c r="G84" s="186" t="e">
        <f t="shared" si="7"/>
        <v>#REF!</v>
      </c>
      <c r="H84" s="428"/>
      <c r="I84" s="428"/>
      <c r="J84" s="428"/>
      <c r="K84" s="428"/>
      <c r="L84" s="428"/>
      <c r="M84" s="428"/>
    </row>
    <row r="85" spans="1:15" x14ac:dyDescent="0.25">
      <c r="A85" s="93" t="s">
        <v>208</v>
      </c>
      <c r="B85" s="31" t="s">
        <v>173</v>
      </c>
      <c r="C85" s="16" t="s">
        <v>112</v>
      </c>
      <c r="D85" s="233" t="e">
        <f>#REF!+#REF!+#REF!</f>
        <v>#REF!</v>
      </c>
      <c r="E85" s="184" t="e">
        <f>#REF!+SUM(SUMIFS(#REF!,#REF!,{"Муниципальный заказ","На балансе муниципального бюджетного учреждения"}))</f>
        <v>#REF!</v>
      </c>
      <c r="F85" s="184" t="e">
        <f>#REF!</f>
        <v>#REF!</v>
      </c>
      <c r="G85" s="184" t="e">
        <f>SUMIFS(#REF!,#REF!,"На содержание иных лиц")</f>
        <v>#REF!</v>
      </c>
      <c r="H85" s="428"/>
      <c r="I85" s="428"/>
      <c r="J85" s="428"/>
      <c r="K85" s="428"/>
      <c r="L85" s="428"/>
      <c r="M85" s="428"/>
    </row>
    <row r="86" spans="1:15" x14ac:dyDescent="0.25">
      <c r="A86" s="93" t="s">
        <v>209</v>
      </c>
      <c r="B86" s="31" t="s">
        <v>175</v>
      </c>
      <c r="C86" s="16" t="s">
        <v>112</v>
      </c>
      <c r="D86" s="233" t="e">
        <f>#REF!+#REF!+#REF!</f>
        <v>#REF!</v>
      </c>
      <c r="E86" s="184" t="e">
        <f>#REF!+SUM(SUMIFS(#REF!,#REF!,{"Муниципальный заказ","На балансе муниципального бюджетного учреждения"}))</f>
        <v>#REF!</v>
      </c>
      <c r="F86" s="184" t="e">
        <f>#REF!</f>
        <v>#REF!</v>
      </c>
      <c r="G86" s="184" t="e">
        <f>SUMIFS(#REF!,#REF!,"На содержание иных лиц")</f>
        <v>#REF!</v>
      </c>
      <c r="H86" s="428"/>
      <c r="I86" s="428"/>
      <c r="J86" s="428"/>
      <c r="K86" s="428"/>
      <c r="L86" s="428"/>
      <c r="M86" s="428"/>
    </row>
    <row r="87" spans="1:15" x14ac:dyDescent="0.25">
      <c r="A87" s="430" t="s">
        <v>210</v>
      </c>
      <c r="B87" s="432" t="s">
        <v>178</v>
      </c>
      <c r="C87" s="16" t="s">
        <v>112</v>
      </c>
      <c r="D87" s="233" t="e">
        <f>#REF!+#REF!+#REF!+#REF!+#REF!+#REF!</f>
        <v>#REF!</v>
      </c>
      <c r="E87" s="184" t="e">
        <f>#REF!+#REF!+SUM(SUMIFS(#REF!,#REF!,{"Муниципальный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87" s="184" t="e">
        <f>#REF!+#REF!</f>
        <v>#REF!</v>
      </c>
      <c r="G87" s="184" t="e">
        <f>SUMIFS(#REF!,#REF!,"На содержание иных лиц")+
SUMIFS(#REF!,#REF!,"На содержание иных лиц")</f>
        <v>#REF!</v>
      </c>
      <c r="H87" s="428"/>
      <c r="I87" s="428"/>
      <c r="J87" s="428"/>
      <c r="K87" s="428"/>
      <c r="L87" s="428"/>
      <c r="M87" s="428"/>
    </row>
    <row r="88" spans="1:15" x14ac:dyDescent="0.25">
      <c r="A88" s="431"/>
      <c r="B88" s="432"/>
      <c r="C88" s="16" t="s">
        <v>113</v>
      </c>
      <c r="D88" s="234" t="e">
        <f>#REF!+#REF!+#REF!+#REF!+#REF!+#REF!</f>
        <v>#REF!</v>
      </c>
      <c r="E88" s="181" t="e">
        <f>E89+E90</f>
        <v>#REF!</v>
      </c>
      <c r="F88" s="181" t="e">
        <f t="shared" ref="F88:G88" si="8">F89+F90</f>
        <v>#REF!</v>
      </c>
      <c r="G88" s="181" t="e">
        <f t="shared" si="8"/>
        <v>#REF!</v>
      </c>
      <c r="H88" s="428"/>
      <c r="I88" s="428"/>
      <c r="J88" s="428"/>
      <c r="K88" s="428"/>
      <c r="L88" s="428"/>
      <c r="M88" s="428"/>
    </row>
    <row r="89" spans="1:15" x14ac:dyDescent="0.25">
      <c r="A89" s="93" t="s">
        <v>317</v>
      </c>
      <c r="B89" s="32" t="s">
        <v>27</v>
      </c>
      <c r="C89" s="16" t="s">
        <v>113</v>
      </c>
      <c r="D89" s="234" t="e">
        <f>#REF!+#REF!+#REF!</f>
        <v>#REF!</v>
      </c>
      <c r="E89" s="181" t="e">
        <f>#REF!+SUM(SUMIFS(#REF!,#REF!,{"Муниципальный заказ","На балансе муниципального бюджетного учреждения"}))</f>
        <v>#REF!</v>
      </c>
      <c r="F89" s="181" t="e">
        <f>#REF!</f>
        <v>#REF!</v>
      </c>
      <c r="G89" s="181" t="e">
        <f>SUMIFS(#REF!,#REF!,"На содержание иных лиц")</f>
        <v>#REF!</v>
      </c>
      <c r="H89" s="428"/>
      <c r="I89" s="428"/>
      <c r="J89" s="428"/>
      <c r="K89" s="428"/>
      <c r="L89" s="428"/>
      <c r="M89" s="428"/>
    </row>
    <row r="90" spans="1:15" x14ac:dyDescent="0.25">
      <c r="A90" s="93" t="s">
        <v>318</v>
      </c>
      <c r="B90" s="32" t="s">
        <v>29</v>
      </c>
      <c r="C90" s="16" t="s">
        <v>113</v>
      </c>
      <c r="D90" s="234" t="e">
        <f>#REF!+#REF!+#REF!</f>
        <v>#REF!</v>
      </c>
      <c r="E90" s="181" t="e">
        <f>#REF!+SUM(SUMIFS(#REF!,#REF!,{"Муниципальный заказ","На балансе муниципального бюджетного учреждения"}))</f>
        <v>#REF!</v>
      </c>
      <c r="F90" s="181" t="e">
        <f>#REF!</f>
        <v>#REF!</v>
      </c>
      <c r="G90" s="181" t="e">
        <f>SUMIFS(#REF!,#REF!,"На содержание иных лиц")</f>
        <v>#REF!</v>
      </c>
      <c r="H90" s="428"/>
      <c r="I90" s="428"/>
      <c r="J90" s="428"/>
      <c r="K90" s="428"/>
      <c r="L90" s="428"/>
      <c r="M90" s="428"/>
    </row>
    <row r="91" spans="1:15" x14ac:dyDescent="0.25">
      <c r="A91" s="92" t="s">
        <v>180</v>
      </c>
      <c r="B91" s="30" t="s">
        <v>319</v>
      </c>
      <c r="C91" s="76" t="s">
        <v>112</v>
      </c>
      <c r="D91" s="186" t="e">
        <f>#REF!</f>
        <v>#REF!</v>
      </c>
      <c r="E91" s="184" t="e">
        <f>SUM(SUMIFS(#REF!,#REF!,{"Муниципальный заказ","На балансе муниципального бюджетного учреждения"}))</f>
        <v>#REF!</v>
      </c>
      <c r="F91" s="184">
        <v>0</v>
      </c>
      <c r="G91" s="184" t="e">
        <f>SUMIFS(#REF!,#REF!,"На содержание иных лиц")</f>
        <v>#REF!</v>
      </c>
      <c r="H91" s="428"/>
      <c r="I91" s="428"/>
      <c r="J91" s="428"/>
      <c r="K91" s="428"/>
      <c r="L91" s="428"/>
      <c r="M91" s="428"/>
    </row>
    <row r="92" spans="1:15" x14ac:dyDescent="0.25">
      <c r="A92" s="92" t="s">
        <v>183</v>
      </c>
      <c r="B92" s="29" t="s">
        <v>181</v>
      </c>
      <c r="C92" s="76" t="s">
        <v>182</v>
      </c>
      <c r="D92" s="183" t="e">
        <f>SUM(#REF!,#REF!,#REF!)</f>
        <v>#REF!</v>
      </c>
      <c r="E92" s="181" t="e">
        <f>#REF!+SUM(SUMIFS(#REF!,#REF!,{"Муниципальный заказ","На балансе муниципального бюджетного учреждения"}))</f>
        <v>#REF!</v>
      </c>
      <c r="F92" s="182" t="e">
        <f>#REF!</f>
        <v>#REF!</v>
      </c>
      <c r="G92" s="182" t="e">
        <f>SUM(SUMIFS(#REF!,#REF!,{"На содержание иных лиц"}))</f>
        <v>#REF!</v>
      </c>
      <c r="H92" s="428"/>
      <c r="I92" s="428"/>
      <c r="J92" s="428"/>
      <c r="K92" s="428"/>
      <c r="L92" s="428"/>
      <c r="M92" s="428"/>
    </row>
    <row r="93" spans="1:15" x14ac:dyDescent="0.25">
      <c r="A93" s="92" t="s">
        <v>187</v>
      </c>
      <c r="B93" s="29" t="s">
        <v>260</v>
      </c>
      <c r="C93" s="76" t="s">
        <v>182</v>
      </c>
      <c r="D93" s="183" t="e">
        <f>#REF!+#REF!+#REF!+#REF!+#REF!+#REF!+#REF!+#REF!+#REF!</f>
        <v>#REF!</v>
      </c>
      <c r="E93" s="182" t="e">
        <f>SUM(E94:E96)</f>
        <v>#REF!</v>
      </c>
      <c r="F93" s="182" t="e">
        <f t="shared" ref="F93:G93" si="9">SUM(F94:F96)</f>
        <v>#REF!</v>
      </c>
      <c r="G93" s="182" t="e">
        <f t="shared" si="9"/>
        <v>#REF!</v>
      </c>
      <c r="H93" s="428"/>
      <c r="I93" s="428"/>
      <c r="J93" s="428"/>
      <c r="K93" s="428"/>
      <c r="L93" s="428"/>
      <c r="M93" s="428"/>
    </row>
    <row r="94" spans="1:15" ht="16.5" thickBot="1" x14ac:dyDescent="0.3">
      <c r="A94" s="93" t="s">
        <v>188</v>
      </c>
      <c r="B94" s="23" t="s">
        <v>184</v>
      </c>
      <c r="C94" s="16" t="s">
        <v>182</v>
      </c>
      <c r="D94" s="234" t="e">
        <f>#REF!+#REF!+#REF!</f>
        <v>#REF!</v>
      </c>
      <c r="E94" s="181" t="e">
        <f>#REF!+SUM(SUMIFS(#REF!,#REF!,{"Муниципальный заказ","На балансе муниципального бюджетного учреждения"}))</f>
        <v>#REF!</v>
      </c>
      <c r="F94" s="182" t="e">
        <f>#REF!</f>
        <v>#REF!</v>
      </c>
      <c r="G94" s="181" t="e">
        <f>SUM(SUMIFS(#REF!,#REF!,{"На содержание иных лиц"}))</f>
        <v>#REF!</v>
      </c>
      <c r="H94" s="428"/>
      <c r="I94" s="428"/>
      <c r="J94" s="428"/>
      <c r="K94" s="428"/>
      <c r="L94" s="428"/>
      <c r="M94" s="428"/>
    </row>
    <row r="95" spans="1:15" x14ac:dyDescent="0.25">
      <c r="A95" s="93" t="s">
        <v>190</v>
      </c>
      <c r="B95" s="23" t="s">
        <v>212</v>
      </c>
      <c r="C95" s="16" t="s">
        <v>182</v>
      </c>
      <c r="D95" s="234" t="e">
        <f>#REF!+#REF!+#REF!</f>
        <v>#REF!</v>
      </c>
      <c r="E95" s="181" t="e">
        <f>#REF!+SUM(SUMIFS(#REF!,#REF!,{"Муниципальный заказ","На балансе муниципального бюджетного учреждения"}))</f>
        <v>#REF!</v>
      </c>
      <c r="F95" s="181" t="e">
        <f>#REF!</f>
        <v>#REF!</v>
      </c>
      <c r="G95" s="181" t="e">
        <f>SUM(SUMIFS(#REF!,#REF!,{"На содержание иных лиц"}))</f>
        <v>#REF!</v>
      </c>
      <c r="H95" s="428"/>
      <c r="I95" s="428"/>
      <c r="J95" s="428"/>
      <c r="K95" s="428"/>
      <c r="L95" s="428"/>
      <c r="M95" s="428"/>
      <c r="O95" s="421" t="s">
        <v>526</v>
      </c>
    </row>
    <row r="96" spans="1:15" x14ac:dyDescent="0.25">
      <c r="A96" s="93" t="s">
        <v>192</v>
      </c>
      <c r="B96" s="23" t="s">
        <v>185</v>
      </c>
      <c r="C96" s="16" t="s">
        <v>186</v>
      </c>
      <c r="D96" s="234" t="e">
        <f>#REF!+#REF!+#REF!</f>
        <v>#REF!</v>
      </c>
      <c r="E96" s="181" t="e">
        <f>#REF!+SUM(SUMIFS(#REF!,#REF!,{"Муниципальный заказ","На балансе муниципального бюджетного учреждения"}))</f>
        <v>#REF!</v>
      </c>
      <c r="F96" s="181" t="e">
        <f>#REF!</f>
        <v>#REF!</v>
      </c>
      <c r="G96" s="181" t="e">
        <f>SUM(SUMIFS(#REF!,#REF!,{"На содержание иных лиц"}))</f>
        <v>#REF!</v>
      </c>
      <c r="H96" s="428"/>
      <c r="I96" s="428"/>
      <c r="J96" s="428"/>
      <c r="K96" s="428"/>
      <c r="L96" s="428"/>
      <c r="M96" s="428"/>
      <c r="O96" s="422"/>
    </row>
    <row r="97" spans="1:15" x14ac:dyDescent="0.25">
      <c r="A97" s="92" t="s">
        <v>213</v>
      </c>
      <c r="B97" s="29" t="s">
        <v>205</v>
      </c>
      <c r="C97" s="97" t="s">
        <v>113</v>
      </c>
      <c r="D97" s="183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)
+
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)</f>
        <v>#REF!</v>
      </c>
      <c r="E97" s="183" t="e">
        <f>SUM(E98,E99,E100,E101,E102,E103,E104,E105,E106,E107,E110)</f>
        <v>#REF!</v>
      </c>
      <c r="F97" s="183" t="e">
        <f t="shared" ref="F97:G97" si="10">SUM(F98,F99,F100,F101,F102,F103,F104,F105,F106,F107,F110)</f>
        <v>#REF!</v>
      </c>
      <c r="G97" s="183" t="e">
        <f t="shared" si="10"/>
        <v>#REF!</v>
      </c>
      <c r="H97" s="428"/>
      <c r="I97" s="428"/>
      <c r="J97" s="428"/>
      <c r="K97" s="428"/>
      <c r="L97" s="428"/>
      <c r="M97" s="428"/>
      <c r="O97" s="422"/>
    </row>
    <row r="98" spans="1:15" x14ac:dyDescent="0.25">
      <c r="A98" s="93" t="s">
        <v>214</v>
      </c>
      <c r="B98" s="23" t="s">
        <v>189</v>
      </c>
      <c r="C98" s="16" t="s">
        <v>113</v>
      </c>
      <c r="D98" s="234" t="e">
        <f>SUM(#REF!,#REF!,#REF!,#REF!,#REF!,#REF!,#REF!,#REF!,#REF!,#REF!)
+SUM(#REF!,#REF!,#REF!,#REF!,#REF!,#REF!,#REF!,#REF!)</f>
        <v>#REF!</v>
      </c>
      <c r="E98" s="181" t="e">
        <f>SUM(#REF!,#REF!,#REF!,#REF!,#REF!,)
+SUM(SUMIFS(#REF!,#REF!,{"Муниципальный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98" s="234" t="e">
        <f>SUM(#REF!,#REF!,#REF!,#REF!,#REF!,)</f>
        <v>#REF!</v>
      </c>
      <c r="G98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98" s="428"/>
      <c r="I98" s="428"/>
      <c r="J98" s="428"/>
      <c r="K98" s="428"/>
      <c r="L98" s="428"/>
      <c r="M98" s="428"/>
      <c r="O98" s="423" t="e">
        <f>E97+F97+G97-D97</f>
        <v>#REF!</v>
      </c>
    </row>
    <row r="99" spans="1:15" ht="16.5" thickBot="1" x14ac:dyDescent="0.3">
      <c r="A99" s="93" t="s">
        <v>215</v>
      </c>
      <c r="B99" s="23" t="s">
        <v>191</v>
      </c>
      <c r="C99" s="16" t="s">
        <v>113</v>
      </c>
      <c r="D99" s="181" t="e">
        <f>SUM(#REF!,#REF!,#REF!,#REF!,#REF!,#REF!,#REF!,#REF!)
+SUM(#REF!,#REF!,#REF!,#REF!,#REF!,#REF!,#REF!,#REF!)</f>
        <v>#REF!</v>
      </c>
      <c r="E99" s="181" t="e">
        <f>SUM(#REF!,#REF!,#REF!,#REF!)+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99" s="234" t="e">
        <f>SUM(#REF!,#REF!,#REF!,#REF!)</f>
        <v>#REF!</v>
      </c>
      <c r="G99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99" s="428"/>
      <c r="I99" s="428"/>
      <c r="J99" s="428"/>
      <c r="K99" s="428"/>
      <c r="L99" s="428"/>
      <c r="M99" s="428"/>
      <c r="O99" s="424"/>
    </row>
    <row r="100" spans="1:15" x14ac:dyDescent="0.25">
      <c r="A100" s="93" t="s">
        <v>216</v>
      </c>
      <c r="B100" s="23" t="s">
        <v>193</v>
      </c>
      <c r="C100" s="16" t="s">
        <v>113</v>
      </c>
      <c r="D100" s="234" t="e">
        <f>SUM(#REF!,#REF!,#REF!,#REF!,#REF!,#REF!,#REF!,#REF!,#REF!,#REF!,#REF!,#REF!,#REF!,#REF!,#REF!,#REF!,#REF!,#REF!,#REF!,#REF!)+
SUM(#REF!,#REF!,#REF!,#REF!,#REF!,#REF!,#REF!,#REF!,#REF!,#REF!,#REF!,#REF!,#REF!)</f>
        <v>#REF!</v>
      </c>
      <c r="E100" s="181" t="e">
        <f>SUM(#REF!,#REF!,#REF!,#REF!,#REF!,#REF!,#REF!,#REF!,#REF!,#REF!)+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0" s="244" t="e">
        <f>SUM(#REF!,#REF!,#REF!,#REF!,#REF!,#REF!,#REF!,#REF!,#REF!,#REF!)</f>
        <v>#REF!</v>
      </c>
      <c r="G100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0" s="428"/>
      <c r="I100" s="428"/>
      <c r="J100" s="428"/>
      <c r="K100" s="428"/>
      <c r="L100" s="428"/>
      <c r="M100" s="428"/>
    </row>
    <row r="101" spans="1:15" x14ac:dyDescent="0.25">
      <c r="A101" s="93" t="s">
        <v>217</v>
      </c>
      <c r="B101" s="23" t="s">
        <v>194</v>
      </c>
      <c r="C101" s="16" t="s">
        <v>113</v>
      </c>
      <c r="D101" s="234" t="e">
        <f>SUM(#REF!,#REF!,#REF!,#REF!,#REF!,#REF!,#REF!,#REF!,#REF!,#REF!,#REF!,#REF!,#REF!,#REF!,#REF!,#REF!,#REF!,#REF!,#REF!,#REF!)+
SUM(#REF!,#REF!,#REF!,#REF!,#REF!,#REF!,#REF!,#REF!,#REF!,#REF!,#REF!,#REF!,#REF!)</f>
        <v>#REF!</v>
      </c>
      <c r="E101" s="181" t="e">
        <f>SUM(#REF!,#REF!,#REF!,#REF!,#REF!,#REF!,#REF!,#REF!,#REF!,#REF!)+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1" s="234" t="e">
        <f>SUM(#REF!,#REF!,#REF!,#REF!,#REF!,#REF!,#REF!,#REF!,#REF!,#REF!)</f>
        <v>#REF!</v>
      </c>
      <c r="G101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1" s="428"/>
      <c r="I101" s="428"/>
      <c r="J101" s="428"/>
      <c r="K101" s="428"/>
      <c r="L101" s="428"/>
      <c r="M101" s="428"/>
    </row>
    <row r="102" spans="1:15" x14ac:dyDescent="0.25">
      <c r="A102" s="93" t="s">
        <v>218</v>
      </c>
      <c r="B102" s="23" t="s">
        <v>195</v>
      </c>
      <c r="C102" s="16" t="s">
        <v>113</v>
      </c>
      <c r="D102" s="234" t="e">
        <f>#REF!+#REF!+SUM(#REF!,#REF!,#REF!,#REF!)</f>
        <v>#REF!</v>
      </c>
      <c r="E102" s="181" t="e">
        <f>#REF!+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2" s="234" t="e">
        <f>#REF!</f>
        <v>#REF!</v>
      </c>
      <c r="G102" s="234" t="e">
        <f xml:space="preserve">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2" s="428"/>
      <c r="I102" s="428"/>
      <c r="J102" s="428"/>
      <c r="K102" s="428"/>
      <c r="L102" s="428"/>
      <c r="M102" s="428"/>
    </row>
    <row r="103" spans="1:15" x14ac:dyDescent="0.25">
      <c r="A103" s="93" t="s">
        <v>219</v>
      </c>
      <c r="B103" s="23" t="s">
        <v>264</v>
      </c>
      <c r="C103" s="16" t="s">
        <v>113</v>
      </c>
      <c r="D103" s="234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SUM(#REF!,#REF!,#REF!,#REF!,#REF!,#REF!,#REF!,#REF!,#REF!,#REF!,#REF!,#REF!,#REF!,#REF!,#REF!,#REF!,#REF!,#REF!,#REF!,#REF!,#REF!,#REF!,#REF!,#REF!,#REF!,#REF!,#REF!,#REF!,#REF!,#REF!,#REF!,#REF!,#REF!,#REF!,#REF!,#REF!,#REF!,#REF!,#REF!,#REF!,#REF!,#REF!,#REF!,#REF!)+
SUM(#REF!,#REF!,#REF!,#REF!,#REF!,#REF!,#REF!,#REF!,#REF!,#REF!,#REF!,#REF!,#REF!,#REF!,#REF!,#REF!,#REF!,#REF!,#REF!,#REF!,#REF!,#REF!,#REF!,#REF!,#REF!,#REF!,#REF!,#REF!,#REF!,#REF!)</f>
        <v>#REF!</v>
      </c>
      <c r="E103" s="234" t="e">
        <f>SUM(#REF!,#REF!,#REF!,#REF!,#REF!,#REF!,#REF!,#REF!,#REF!,#REF!,#REF!,#REF!,#REF!,#REF!,#REF!,#REF!,#REF!,#REF!,#REF!,#REF!,#REF!,#REF!)+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3" s="234" t="e">
        <f>SUM(#REF!,#REF!,#REF!,#REF!,#REF!,#REF!,#REF!,#REF!,#REF!,#REF!,#REF!,#REF!,#REF!,#REF!,#REF!,#REF!,#REF!,#REF!,#REF!,#REF!,#REF!,#REF!)</f>
        <v>#REF!</v>
      </c>
      <c r="G103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3" s="428"/>
      <c r="I103" s="428"/>
      <c r="J103" s="428"/>
      <c r="K103" s="428"/>
      <c r="L103" s="428"/>
      <c r="M103" s="428"/>
    </row>
    <row r="104" spans="1:15" x14ac:dyDescent="0.25">
      <c r="A104" s="93" t="s">
        <v>245</v>
      </c>
      <c r="B104" s="23" t="s">
        <v>320</v>
      </c>
      <c r="C104" s="66" t="s">
        <v>113</v>
      </c>
      <c r="D104" s="234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SUM(#REF!,#REF!,#REF!,#REF!,#REF!,#REF!,#REF!,#REF!,#REF!,#REF!,#REF!,#REF!,#REF!,#REF!,#REF!,#REF!,#REF!,#REF!,#REF!,#REF!,#REF!,#REF!,#REF!,#REF!,#REF!,#REF!,#REF!,#REF!,#REF!,#REF!,#REF!,#REF!,#REF!,#REF!,#REF!,#REF!,#REF!,#REF!,#REF!,#REF!,#REF!,#REF!,#REF!,#REF!)+
SUM(#REF!,#REF!,#REF!,#REF!,#REF!,#REF!,#REF!,#REF!,#REF!,#REF!,#REF!,#REF!,#REF!,#REF!,#REF!,#REF!,#REF!,#REF!,#REF!,#REF!,#REF!,#REF!,#REF!,#REF!,#REF!,#REF!,#REF!,#REF!,#REF!,#REF!)</f>
        <v>#REF!</v>
      </c>
      <c r="E104" s="234" t="e">
        <f>SUM(#REF!,#REF!,#REF!,#REF!,#REF!,#REF!,#REF!,#REF!,#REF!,#REF!,#REF!,#REF!,#REF!,#REF!,#REF!,#REF!,#REF!,#REF!,#REF!,#REF!,#REF!,#REF!)+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4" s="234" t="e">
        <f>SUM(#REF!,#REF!,#REF!,#REF!,#REF!,#REF!,#REF!,#REF!,#REF!,#REF!,#REF!,#REF!,#REF!,#REF!,#REF!,#REF!,#REF!,#REF!,#REF!,#REF!,#REF!,#REF!)</f>
        <v>#REF!</v>
      </c>
      <c r="G104" s="234" t="e">
        <f xml:space="preserve">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4" s="425"/>
      <c r="I104" s="426"/>
      <c r="J104" s="426"/>
      <c r="K104" s="426"/>
      <c r="L104" s="426"/>
      <c r="M104" s="427"/>
    </row>
    <row r="105" spans="1:15" x14ac:dyDescent="0.25">
      <c r="A105" s="98" t="s">
        <v>246</v>
      </c>
      <c r="B105" s="23" t="s">
        <v>279</v>
      </c>
      <c r="C105" s="98" t="s">
        <v>113</v>
      </c>
      <c r="D105" s="234" t="e">
        <f>SUM(#REF!,#REF!,#REF!,#REF!,#REF!,#REF!,#REF!,#REF!,#REF!,#REF!,#REF!,#REF!,#REF!,#REF!,#REF!,#REF!)+
SUM(#REF!,#REF!,#REF!,#REF!,#REF!,#REF!,#REF!,#REF!,#REF!,#REF!,#REF!)</f>
        <v>#REF!</v>
      </c>
      <c r="E105" s="234" t="e">
        <f>SUM(#REF!,#REF!,#REF!,#REF!,#REF!,#REF!,#REF!,#REF!)+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5" s="234" t="e">
        <f>SUM(#REF!,#REF!,#REF!,#REF!,#REF!,#REF!,#REF!,#REF!)</f>
        <v>#REF!</v>
      </c>
      <c r="G105" s="234" t="e">
        <f xml:space="preserve">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05" s="425"/>
      <c r="I105" s="426"/>
      <c r="J105" s="426"/>
      <c r="K105" s="426"/>
      <c r="L105" s="426"/>
      <c r="M105" s="427"/>
    </row>
    <row r="106" spans="1:15" x14ac:dyDescent="0.25">
      <c r="A106" s="93" t="s">
        <v>259</v>
      </c>
      <c r="B106" s="23" t="s">
        <v>299</v>
      </c>
      <c r="C106" s="98" t="s">
        <v>113</v>
      </c>
      <c r="D106" s="234" t="e">
        <f>SUM(#REF!,#REF!,#REF!,#REF!,#REF!)</f>
        <v>#REF!</v>
      </c>
      <c r="E106" s="234" t="e">
        <f>#REF!+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6" s="234" t="e">
        <f>#REF!</f>
        <v>#REF!</v>
      </c>
      <c r="G106" s="234" t="e">
        <f>SUM(SUMIFS(#REF!,#REF!,{"На содержание иных лиц"}))+
SUM(SUMIFS(#REF!,#REF!,{"На содержание иных лиц"}))+
SUM(SUMIFS(#REF!,#REF!,{"На содержание иных лиц"}))</f>
        <v>#REF!</v>
      </c>
      <c r="H106" s="425"/>
      <c r="I106" s="426"/>
      <c r="J106" s="426"/>
      <c r="K106" s="426"/>
      <c r="L106" s="426"/>
      <c r="M106" s="427"/>
    </row>
    <row r="107" spans="1:15" x14ac:dyDescent="0.25">
      <c r="A107" s="104" t="s">
        <v>303</v>
      </c>
      <c r="B107" s="23" t="s">
        <v>206</v>
      </c>
      <c r="C107" s="16" t="s">
        <v>113</v>
      </c>
      <c r="D107" s="234" t="e">
        <f>SUM(#REF!,#REF!,#REF!,#REF!)+SUM(#REF!,#REF!)</f>
        <v>#REF!</v>
      </c>
      <c r="E107" s="234" t="e">
        <f>#REF!+#REF!+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07" s="234" t="e">
        <f>#REF!+#REF!</f>
        <v>#REF!</v>
      </c>
      <c r="G107" s="234" t="e">
        <f>SUM(SUMIFS(#REF!,#REF!,{"На содержание иных лиц"}))+
SUM(SUMIFS(#REF!,#REF!,{"На содержание иных лиц"}))</f>
        <v>#REF!</v>
      </c>
      <c r="H107" s="425"/>
      <c r="I107" s="426"/>
      <c r="J107" s="426"/>
      <c r="K107" s="426"/>
      <c r="L107" s="426"/>
      <c r="M107" s="427"/>
    </row>
    <row r="108" spans="1:15" x14ac:dyDescent="0.25">
      <c r="A108" s="93" t="s">
        <v>325</v>
      </c>
      <c r="B108" s="25" t="s">
        <v>196</v>
      </c>
      <c r="C108" s="16" t="s">
        <v>113</v>
      </c>
      <c r="D108" s="234" t="e">
        <f>#REF!+#REF!+#REF!</f>
        <v>#REF!</v>
      </c>
      <c r="E108" s="234" t="e">
        <f>#REF!+SUM(SUMIFS(#REF!,#REF!,{"Муниципальный заказ","На балансе муниципального бюджетного учреждения"}))</f>
        <v>#REF!</v>
      </c>
      <c r="F108" s="234" t="e">
        <f>#REF!</f>
        <v>#REF!</v>
      </c>
      <c r="G108" s="234" t="e">
        <f>SUM(SUMIFS(#REF!,#REF!,{"На содержание иных лиц"}))</f>
        <v>#REF!</v>
      </c>
      <c r="H108" s="425"/>
      <c r="I108" s="426"/>
      <c r="J108" s="426"/>
      <c r="K108" s="426"/>
      <c r="L108" s="426"/>
      <c r="M108" s="427"/>
    </row>
    <row r="109" spans="1:15" x14ac:dyDescent="0.25">
      <c r="A109" s="98" t="s">
        <v>326</v>
      </c>
      <c r="B109" s="25" t="s">
        <v>227</v>
      </c>
      <c r="C109" s="98" t="s">
        <v>113</v>
      </c>
      <c r="D109" s="234" t="e">
        <f>#REF!+#REF!+#REF!</f>
        <v>#REF!</v>
      </c>
      <c r="E109" s="234" t="e">
        <f>#REF!+SUM(SUMIFS(#REF!,#REF!,{"Муниципальный заказ","На балансе муниципального бюджетного учреждения"}))</f>
        <v>#REF!</v>
      </c>
      <c r="F109" s="234" t="e">
        <f>#REF!</f>
        <v>#REF!</v>
      </c>
      <c r="G109" s="234" t="e">
        <f>SUM(SUMIFS(#REF!,#REF!,{"На содержание иных лиц"}))</f>
        <v>#REF!</v>
      </c>
      <c r="H109" s="425"/>
      <c r="I109" s="426"/>
      <c r="J109" s="426"/>
      <c r="K109" s="426"/>
      <c r="L109" s="426"/>
      <c r="M109" s="427"/>
    </row>
    <row r="110" spans="1:15" x14ac:dyDescent="0.25">
      <c r="A110" s="104" t="s">
        <v>304</v>
      </c>
      <c r="B110" s="23" t="s">
        <v>305</v>
      </c>
      <c r="C110" s="98" t="s">
        <v>113</v>
      </c>
      <c r="D110" s="234" t="e">
        <f>SUM(#REF!,#REF!,#REF!,#REF!,#REF!,#REF!,#REF!,#REF!,#REF!,#REF!,#REF!,#REF!,#REF!,#REF!,#REF!,#REF!)+
SUM(#REF!,#REF!,#REF!,#REF!,#REF!,#REF!,#REF!,#REF!,#REF!,#REF!)</f>
        <v>#REF!</v>
      </c>
      <c r="E110" s="234" t="e">
        <f>SUM(#REF!,#REF!,#REF!,#REF!,#REF!,#REF!,#REF!,#REF!)+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учреждения"}))+
SUM(SUMIFS(#REF!,#REF!,{"Муниципальный заказ","На балансе муниципального бюджетного учреждения"}))</f>
        <v>#REF!</v>
      </c>
      <c r="F110" s="234" t="e">
        <f>SUM(#REF!,#REF!,#REF!,#REF!,#REF!,#REF!,#REF!,#REF!)</f>
        <v>#REF!</v>
      </c>
      <c r="G110" s="234" t="e">
        <f>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лиц"}))+
SUM(SUMIFS(#REF!,#REF!,{"На содержание иных лиц"}))</f>
        <v>#REF!</v>
      </c>
      <c r="H110" s="425"/>
      <c r="I110" s="426"/>
      <c r="J110" s="426"/>
      <c r="K110" s="426"/>
      <c r="L110" s="426"/>
      <c r="M110" s="427"/>
    </row>
    <row r="114" spans="4:6" x14ac:dyDescent="0.25">
      <c r="D114" s="191"/>
    </row>
    <row r="117" spans="4:6" x14ac:dyDescent="0.25">
      <c r="E117" s="191"/>
    </row>
    <row r="119" spans="4:6" x14ac:dyDescent="0.25">
      <c r="F119" s="191"/>
    </row>
  </sheetData>
  <sheetProtection algorithmName="SHA-512" hashValue="Sm0sr66m17g+4eZq5zcTnBrnIRHzXcRynJHqFaEWb47eVvnsCASy2wKcCphbrQK6jhT0LVxzxy3Tt6A96hxuOg==" saltValue="HAPXFBTTbhMF8KaIBEJEAA==" spinCount="100000" sheet="1" formatCells="0" formatColumns="0" formatRows="0" insertColumns="0" insertRows="0" deleteColumns="0" deleteRows="0" sort="0" autoFilter="0"/>
  <customSheetViews>
    <customSheetView guid="{37FA2F8E-6799-457C-9EFD-B732FA7237F4}" scale="80">
      <selection activeCell="F75" sqref="F75"/>
      <pageMargins left="0.7" right="0.7" top="0.75" bottom="0.75" header="0.3" footer="0.3"/>
    </customSheetView>
  </customSheetViews>
  <mergeCells count="125">
    <mergeCell ref="H110:M110"/>
    <mergeCell ref="O36:O37"/>
    <mergeCell ref="O38:O39"/>
    <mergeCell ref="O16:O17"/>
    <mergeCell ref="O18:O19"/>
    <mergeCell ref="K13:L13"/>
    <mergeCell ref="B4:F7"/>
    <mergeCell ref="B9:F9"/>
    <mergeCell ref="B8:F8"/>
    <mergeCell ref="D40:F40"/>
    <mergeCell ref="D41:F41"/>
    <mergeCell ref="D42:F42"/>
    <mergeCell ref="D43:F43"/>
    <mergeCell ref="H72:M72"/>
    <mergeCell ref="H62:M62"/>
    <mergeCell ref="H65:M65"/>
    <mergeCell ref="H66:M66"/>
    <mergeCell ref="H67:M67"/>
    <mergeCell ref="H69:M69"/>
    <mergeCell ref="H78:M78"/>
    <mergeCell ref="H73:M73"/>
    <mergeCell ref="H74:M74"/>
    <mergeCell ref="H75:M75"/>
    <mergeCell ref="H76:M76"/>
    <mergeCell ref="H68:M68"/>
    <mergeCell ref="D48:F48"/>
    <mergeCell ref="I4:L5"/>
    <mergeCell ref="H13:H14"/>
    <mergeCell ref="A32:A35"/>
    <mergeCell ref="G32:G35"/>
    <mergeCell ref="B29:F29"/>
    <mergeCell ref="B30:F30"/>
    <mergeCell ref="B37:F37"/>
    <mergeCell ref="M32:M35"/>
    <mergeCell ref="I34:J34"/>
    <mergeCell ref="K34:L34"/>
    <mergeCell ref="B32:B35"/>
    <mergeCell ref="D32:F35"/>
    <mergeCell ref="C32:C35"/>
    <mergeCell ref="I33:L33"/>
    <mergeCell ref="D38:F38"/>
    <mergeCell ref="D36:F36"/>
    <mergeCell ref="H32:L32"/>
    <mergeCell ref="H33:H35"/>
    <mergeCell ref="D39:F39"/>
    <mergeCell ref="D25:F25"/>
    <mergeCell ref="D26:F26"/>
    <mergeCell ref="D27:F27"/>
    <mergeCell ref="A2:M2"/>
    <mergeCell ref="H11:L12"/>
    <mergeCell ref="B11:B12"/>
    <mergeCell ref="C11:F12"/>
    <mergeCell ref="B16:F16"/>
    <mergeCell ref="B13:B14"/>
    <mergeCell ref="C13:C14"/>
    <mergeCell ref="E13:F13"/>
    <mergeCell ref="D13:D14"/>
    <mergeCell ref="M4:M7"/>
    <mergeCell ref="I6:J6"/>
    <mergeCell ref="K6:L6"/>
    <mergeCell ref="A11:A14"/>
    <mergeCell ref="G11:G14"/>
    <mergeCell ref="M11:M14"/>
    <mergeCell ref="I13:J13"/>
    <mergeCell ref="A4:A7"/>
    <mergeCell ref="G4:G7"/>
    <mergeCell ref="H4:H7"/>
    <mergeCell ref="A87:A88"/>
    <mergeCell ref="B87:B88"/>
    <mergeCell ref="A51:M51"/>
    <mergeCell ref="C53:G54"/>
    <mergeCell ref="E55:G55"/>
    <mergeCell ref="D44:F44"/>
    <mergeCell ref="D45:F45"/>
    <mergeCell ref="D46:F46"/>
    <mergeCell ref="D47:F47"/>
    <mergeCell ref="F56:G56"/>
    <mergeCell ref="A53:A57"/>
    <mergeCell ref="B53:B57"/>
    <mergeCell ref="C55:C57"/>
    <mergeCell ref="E56:E57"/>
    <mergeCell ref="D55:D57"/>
    <mergeCell ref="H53:M57"/>
    <mergeCell ref="H58:M58"/>
    <mergeCell ref="H59:M59"/>
    <mergeCell ref="H63:M63"/>
    <mergeCell ref="H64:M64"/>
    <mergeCell ref="H70:M70"/>
    <mergeCell ref="H71:M71"/>
    <mergeCell ref="H60:M60"/>
    <mergeCell ref="H61:M61"/>
    <mergeCell ref="H77:M77"/>
    <mergeCell ref="H84:M84"/>
    <mergeCell ref="H85:M85"/>
    <mergeCell ref="H86:M86"/>
    <mergeCell ref="H87:M87"/>
    <mergeCell ref="H79:M79"/>
    <mergeCell ref="H80:M80"/>
    <mergeCell ref="H81:M81"/>
    <mergeCell ref="H82:M82"/>
    <mergeCell ref="H83:M83"/>
    <mergeCell ref="H93:M93"/>
    <mergeCell ref="H94:M94"/>
    <mergeCell ref="H95:M95"/>
    <mergeCell ref="H96:M96"/>
    <mergeCell ref="H97:M97"/>
    <mergeCell ref="H88:M88"/>
    <mergeCell ref="H89:M89"/>
    <mergeCell ref="H90:M90"/>
    <mergeCell ref="H91:M91"/>
    <mergeCell ref="H92:M92"/>
    <mergeCell ref="O95:O97"/>
    <mergeCell ref="O98:O99"/>
    <mergeCell ref="H109:M109"/>
    <mergeCell ref="H105:M105"/>
    <mergeCell ref="H106:M106"/>
    <mergeCell ref="H103:M103"/>
    <mergeCell ref="H107:M107"/>
    <mergeCell ref="H108:M108"/>
    <mergeCell ref="H98:M98"/>
    <mergeCell ref="H99:M99"/>
    <mergeCell ref="H100:M100"/>
    <mergeCell ref="H101:M101"/>
    <mergeCell ref="H102:M102"/>
    <mergeCell ref="H104:M104"/>
  </mergeCells>
  <conditionalFormatting sqref="O98">
    <cfRule type="expression" dxfId="42" priority="1">
      <formula>$O$98&lt;&gt;0</formula>
    </cfRule>
    <cfRule type="expression" dxfId="41" priority="2">
      <formula>$O$98=0</formula>
    </cfRule>
  </conditionalFormatting>
  <conditionalFormatting sqref="O38">
    <cfRule type="expression" dxfId="40" priority="5">
      <formula>$O$38&lt;&gt;0</formula>
    </cfRule>
    <cfRule type="expression" dxfId="39" priority="6">
      <formula>$O$38=0</formula>
    </cfRule>
  </conditionalFormatting>
  <conditionalFormatting sqref="O18">
    <cfRule type="expression" dxfId="38" priority="3">
      <formula>$O$18&lt;&gt;0</formula>
    </cfRule>
    <cfRule type="expression" dxfId="37" priority="4">
      <formula>$O$18=0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-0.249977111117893"/>
    <pageSetUpPr fitToPage="1"/>
  </sheetPr>
  <dimension ref="A1:ABA1550"/>
  <sheetViews>
    <sheetView tabSelected="1" zoomScale="50" zoomScaleNormal="50" zoomScaleSheetLayoutView="90" workbookViewId="0">
      <pane xSplit="1" ySplit="8" topLeftCell="B60" activePane="bottomRight" state="frozen"/>
      <selection pane="topRight" activeCell="B1" sqref="B1"/>
      <selection pane="bottomLeft" activeCell="A9" sqref="A9"/>
      <selection pane="bottomRight" activeCell="C71" sqref="C71"/>
    </sheetView>
  </sheetViews>
  <sheetFormatPr defaultRowHeight="18.75" x14ac:dyDescent="0.3"/>
  <cols>
    <col min="1" max="1" width="9.140625" style="216"/>
    <col min="2" max="2" width="21.7109375" style="217" customWidth="1"/>
    <col min="3" max="3" width="48.140625" style="374" customWidth="1"/>
    <col min="4" max="4" width="17" style="216" customWidth="1"/>
    <col min="5" max="5" width="22.85546875" style="217" customWidth="1"/>
    <col min="6" max="6" width="40" style="217" customWidth="1"/>
    <col min="7" max="7" width="19.7109375" style="216" customWidth="1"/>
    <col min="8" max="8" width="19.28515625" style="216" customWidth="1"/>
    <col min="9" max="9" width="20.7109375" style="216" customWidth="1"/>
    <col min="10" max="10" width="24" style="85" customWidth="1"/>
    <col min="11" max="11" width="20.7109375" style="85" customWidth="1"/>
    <col min="12" max="12" width="27.85546875" style="216" customWidth="1"/>
    <col min="13" max="19" width="24.42578125" style="216" customWidth="1"/>
    <col min="20" max="25" width="22.140625" style="216" customWidth="1"/>
    <col min="26" max="37" width="15.85546875" style="216" customWidth="1"/>
    <col min="38" max="38" width="16.28515625" style="216" customWidth="1"/>
    <col min="39" max="39" width="15.140625" style="216" customWidth="1"/>
    <col min="40" max="40" width="22.140625" style="216" customWidth="1"/>
    <col min="41" max="41" width="19.140625" style="216" customWidth="1"/>
    <col min="42" max="42" width="22.140625" style="216" customWidth="1"/>
    <col min="43" max="43" width="27.140625" style="216" customWidth="1"/>
    <col min="44" max="44" width="16.7109375" style="216" customWidth="1"/>
    <col min="45" max="46" width="18.28515625" style="216" customWidth="1"/>
    <col min="47" max="49" width="18.140625" style="216" customWidth="1"/>
    <col min="50" max="50" width="23.7109375" style="216" customWidth="1"/>
    <col min="51" max="51" width="19.7109375" style="216" customWidth="1"/>
    <col min="52" max="54" width="16.85546875" style="216" customWidth="1"/>
    <col min="55" max="55" width="24.28515625" style="216" customWidth="1"/>
    <col min="56" max="60" width="19.85546875" style="216" customWidth="1"/>
    <col min="61" max="62" width="16.85546875" style="216" customWidth="1"/>
    <col min="63" max="64" width="20.140625" style="216" customWidth="1"/>
    <col min="65" max="65" width="13.42578125" style="216" customWidth="1"/>
    <col min="66" max="66" width="17.42578125" style="216" customWidth="1"/>
    <col min="67" max="67" width="21.85546875" style="216" customWidth="1"/>
    <col min="68" max="70" width="18" style="216" customWidth="1"/>
    <col min="71" max="71" width="19.140625" style="216" customWidth="1"/>
    <col min="72" max="74" width="17" style="216" customWidth="1"/>
    <col min="75" max="75" width="19.140625" style="216" customWidth="1"/>
    <col min="76" max="76" width="30.28515625" style="216" customWidth="1"/>
    <col min="77" max="78" width="31" style="216" customWidth="1"/>
    <col min="79" max="81" width="18" style="216" customWidth="1"/>
    <col min="82" max="83" width="21.28515625" style="216" customWidth="1"/>
    <col min="84" max="84" width="23.140625" style="216" customWidth="1"/>
    <col min="85" max="86" width="29.7109375" style="216" customWidth="1"/>
    <col min="87" max="87" width="38.140625" style="216" customWidth="1"/>
    <col min="88" max="88" width="18.42578125" style="216" customWidth="1"/>
    <col min="89" max="89" width="27.42578125" style="216" customWidth="1"/>
    <col min="90" max="91" width="23.140625" style="216" customWidth="1"/>
    <col min="92" max="92" width="17.42578125" style="216" customWidth="1"/>
    <col min="93" max="93" width="20.140625" style="216" customWidth="1"/>
    <col min="94" max="94" width="17.42578125" style="216" customWidth="1"/>
    <col min="95" max="95" width="25.140625" style="216" customWidth="1"/>
    <col min="96" max="96" width="20.140625" style="216" customWidth="1"/>
    <col min="97" max="100" width="16.42578125" style="216" customWidth="1"/>
    <col min="101" max="101" width="22" style="216" customWidth="1"/>
    <col min="102" max="105" width="20.42578125" style="216" customWidth="1"/>
    <col min="106" max="106" width="29.85546875" style="216" customWidth="1"/>
    <col min="107" max="107" width="22" style="216" customWidth="1"/>
    <col min="108" max="112" width="17.85546875" style="216" customWidth="1"/>
    <col min="113" max="113" width="20.140625" style="216" customWidth="1"/>
    <col min="114" max="114" width="15.85546875" style="216" customWidth="1"/>
    <col min="115" max="115" width="24.7109375" style="216" customWidth="1"/>
    <col min="116" max="116" width="23.140625" style="216" customWidth="1"/>
    <col min="117" max="117" width="25.42578125" style="216" customWidth="1"/>
    <col min="118" max="118" width="26.85546875" style="216" customWidth="1"/>
    <col min="119" max="119" width="15.140625" style="216" customWidth="1"/>
    <col min="120" max="120" width="24" style="216" customWidth="1"/>
    <col min="121" max="121" width="15.140625" style="216" customWidth="1"/>
    <col min="122" max="122" width="25.28515625" style="216" customWidth="1"/>
    <col min="123" max="127" width="25.42578125" style="216" customWidth="1"/>
    <col min="128" max="128" width="17" style="216" customWidth="1"/>
    <col min="129" max="129" width="23.85546875" style="216" customWidth="1"/>
    <col min="130" max="130" width="17" style="216" customWidth="1"/>
    <col min="131" max="131" width="26.42578125" style="216" customWidth="1"/>
    <col min="132" max="139" width="22.28515625" style="216" customWidth="1"/>
    <col min="140" max="140" width="18.42578125" style="216" customWidth="1"/>
    <col min="141" max="141" width="22.7109375" style="216" customWidth="1"/>
    <col min="142" max="142" width="18.42578125" style="216" customWidth="1"/>
    <col min="143" max="143" width="29.7109375" style="216" customWidth="1"/>
    <col min="144" max="144" width="18.7109375" style="216" customWidth="1"/>
    <col min="145" max="145" width="18.140625" style="216" customWidth="1"/>
    <col min="146" max="149" width="18" style="216" customWidth="1"/>
    <col min="150" max="151" width="18.42578125" style="216" customWidth="1"/>
    <col min="152" max="152" width="24.85546875" style="216" customWidth="1"/>
    <col min="153" max="153" width="18.42578125" style="216" customWidth="1"/>
    <col min="154" max="154" width="25.28515625" style="216" customWidth="1"/>
    <col min="155" max="155" width="19.7109375" style="216" customWidth="1"/>
    <col min="156" max="156" width="25.140625" style="216" customWidth="1"/>
    <col min="157" max="161" width="20.140625" style="216" customWidth="1"/>
    <col min="162" max="162" width="21" style="216" customWidth="1"/>
    <col min="163" max="163" width="20.42578125" style="219" customWidth="1"/>
    <col min="164" max="164" width="9.140625" style="219"/>
    <col min="165" max="165" width="22.85546875" style="219" customWidth="1"/>
    <col min="166" max="166" width="15.140625" style="219" customWidth="1"/>
    <col min="167" max="167" width="16.7109375" style="219" customWidth="1"/>
    <col min="168" max="168" width="11.42578125" style="219" customWidth="1"/>
    <col min="169" max="169" width="13.42578125" style="219" customWidth="1"/>
    <col min="170" max="170" width="11.85546875" style="219" customWidth="1"/>
    <col min="171" max="172" width="15.85546875" style="219" customWidth="1"/>
    <col min="173" max="173" width="20.28515625" style="219" customWidth="1"/>
    <col min="174" max="174" width="12.7109375" style="219" customWidth="1"/>
    <col min="175" max="175" width="14.28515625" style="219" customWidth="1"/>
    <col min="176" max="183" width="12.7109375" style="219" customWidth="1"/>
    <col min="184" max="184" width="17.7109375" style="219" customWidth="1"/>
    <col min="185" max="185" width="25.7109375" style="219" customWidth="1"/>
    <col min="186" max="208" width="9.140625" style="45"/>
    <col min="209" max="209" width="9" style="45" customWidth="1"/>
    <col min="210" max="210" width="52.28515625" style="105" hidden="1" customWidth="1"/>
    <col min="211" max="211" width="22" style="45" customWidth="1"/>
    <col min="212" max="16384" width="9.140625" style="45"/>
  </cols>
  <sheetData>
    <row r="1" spans="1:729" s="247" customFormat="1" ht="30" customHeight="1" x14ac:dyDescent="0.25">
      <c r="A1" s="337" t="s">
        <v>9</v>
      </c>
      <c r="B1" s="337"/>
      <c r="C1" s="379"/>
      <c r="D1" s="337"/>
      <c r="E1" s="337"/>
      <c r="F1" s="14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212" t="s">
        <v>54</v>
      </c>
      <c r="EJ1" s="75"/>
      <c r="EK1" s="75"/>
      <c r="EL1" s="75"/>
      <c r="EM1" s="75"/>
      <c r="HB1" s="105" t="s">
        <v>70</v>
      </c>
    </row>
    <row r="2" spans="1:729" s="247" customFormat="1" ht="36" customHeight="1" x14ac:dyDescent="0.25">
      <c r="A2" s="557" t="s">
        <v>68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212" t="s">
        <v>53</v>
      </c>
      <c r="EJ2" s="75"/>
      <c r="EK2" s="75"/>
      <c r="EL2" s="75"/>
      <c r="EM2" s="75"/>
      <c r="HB2" s="105" t="s">
        <v>72</v>
      </c>
    </row>
    <row r="3" spans="1:729" s="247" customFormat="1" ht="17.100000000000001" customHeight="1" thickBot="1" x14ac:dyDescent="0.3">
      <c r="A3" s="247">
        <v>72</v>
      </c>
      <c r="B3" s="247">
        <v>73</v>
      </c>
      <c r="C3" s="378">
        <v>74</v>
      </c>
      <c r="D3" s="247">
        <v>75</v>
      </c>
      <c r="E3" s="247">
        <v>76</v>
      </c>
      <c r="F3" s="378">
        <v>77</v>
      </c>
      <c r="G3" s="247">
        <v>78</v>
      </c>
      <c r="H3" s="247">
        <v>79</v>
      </c>
      <c r="I3" s="378">
        <v>80</v>
      </c>
      <c r="W3" s="212" t="s">
        <v>241</v>
      </c>
      <c r="EJ3" s="75"/>
      <c r="EK3" s="75"/>
      <c r="EL3" s="75"/>
      <c r="EM3" s="75"/>
      <c r="HB3" s="105" t="s">
        <v>62</v>
      </c>
    </row>
    <row r="4" spans="1:729" s="35" customFormat="1" ht="42.95" customHeight="1" x14ac:dyDescent="0.25">
      <c r="A4" s="558" t="s">
        <v>4</v>
      </c>
      <c r="B4" s="561" t="s">
        <v>0</v>
      </c>
      <c r="C4" s="561" t="s">
        <v>1</v>
      </c>
      <c r="D4" s="569" t="s">
        <v>238</v>
      </c>
      <c r="E4" s="561" t="s">
        <v>91</v>
      </c>
      <c r="F4" s="564" t="s">
        <v>525</v>
      </c>
      <c r="G4" s="558" t="s">
        <v>39</v>
      </c>
      <c r="H4" s="566"/>
      <c r="I4" s="567"/>
      <c r="J4" s="574" t="s">
        <v>250</v>
      </c>
      <c r="K4" s="575"/>
      <c r="L4" s="575"/>
      <c r="M4" s="576"/>
      <c r="N4" s="583" t="s">
        <v>56</v>
      </c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  <c r="AA4" s="584"/>
      <c r="AB4" s="584"/>
      <c r="AC4" s="584"/>
      <c r="AD4" s="584"/>
      <c r="AE4" s="584"/>
      <c r="AF4" s="584"/>
      <c r="AG4" s="584"/>
      <c r="AH4" s="584"/>
      <c r="AI4" s="584"/>
      <c r="AJ4" s="584"/>
      <c r="AK4" s="584"/>
      <c r="AL4" s="584"/>
      <c r="AM4" s="585"/>
      <c r="AN4" s="600" t="s">
        <v>55</v>
      </c>
      <c r="AO4" s="601"/>
      <c r="AP4" s="601"/>
      <c r="AQ4" s="601"/>
      <c r="AR4" s="601"/>
      <c r="AS4" s="601"/>
      <c r="AT4" s="601"/>
      <c r="AU4" s="601"/>
      <c r="AV4" s="601"/>
      <c r="AW4" s="601"/>
      <c r="AX4" s="601"/>
      <c r="AY4" s="601"/>
      <c r="AZ4" s="602"/>
      <c r="BA4" s="507" t="s">
        <v>327</v>
      </c>
      <c r="BB4" s="508"/>
      <c r="BC4" s="508"/>
      <c r="BD4" s="508"/>
      <c r="BE4" s="508"/>
      <c r="BF4" s="508"/>
      <c r="BG4" s="508"/>
      <c r="BH4" s="508"/>
      <c r="BI4" s="508"/>
      <c r="BJ4" s="509"/>
      <c r="BK4" s="510" t="s">
        <v>10</v>
      </c>
      <c r="BL4" s="510"/>
      <c r="BM4" s="510"/>
      <c r="BN4" s="510"/>
      <c r="BO4" s="510"/>
      <c r="BP4" s="510"/>
      <c r="BQ4" s="510"/>
      <c r="BR4" s="510"/>
      <c r="BS4" s="483" t="s">
        <v>5</v>
      </c>
      <c r="BT4" s="486" t="s">
        <v>6</v>
      </c>
      <c r="BU4" s="487"/>
      <c r="BV4" s="488"/>
      <c r="BW4" s="554" t="s">
        <v>32</v>
      </c>
      <c r="BX4" s="555"/>
      <c r="BY4" s="555"/>
      <c r="BZ4" s="555"/>
      <c r="CA4" s="556"/>
      <c r="CB4" s="525" t="s">
        <v>75</v>
      </c>
      <c r="CC4" s="525"/>
      <c r="CD4" s="526"/>
      <c r="CE4" s="527" t="s">
        <v>79</v>
      </c>
      <c r="CF4" s="521" t="s">
        <v>80</v>
      </c>
      <c r="CG4" s="522"/>
      <c r="CH4" s="533" t="s">
        <v>282</v>
      </c>
      <c r="CI4" s="534"/>
      <c r="CJ4" s="534"/>
      <c r="CK4" s="535"/>
      <c r="CL4" s="530" t="s">
        <v>90</v>
      </c>
      <c r="CM4" s="523" t="s">
        <v>211</v>
      </c>
      <c r="CN4" s="507" t="s">
        <v>7</v>
      </c>
      <c r="CO4" s="508"/>
      <c r="CP4" s="508"/>
      <c r="CQ4" s="508"/>
      <c r="CR4" s="508"/>
      <c r="CS4" s="508"/>
      <c r="CT4" s="508"/>
      <c r="CU4" s="508"/>
      <c r="CV4" s="508"/>
      <c r="CW4" s="509"/>
      <c r="CX4" s="609" t="s">
        <v>49</v>
      </c>
      <c r="CY4" s="609"/>
      <c r="CZ4" s="610"/>
      <c r="DA4" s="610"/>
      <c r="DB4" s="610"/>
      <c r="DC4" s="610"/>
      <c r="DD4" s="610"/>
      <c r="DE4" s="610"/>
      <c r="DF4" s="610"/>
      <c r="DG4" s="610"/>
      <c r="DH4" s="611"/>
      <c r="DI4" s="611"/>
      <c r="DJ4" s="613" t="s">
        <v>40</v>
      </c>
      <c r="DK4" s="614"/>
      <c r="DL4" s="614"/>
      <c r="DM4" s="614"/>
      <c r="DN4" s="615"/>
      <c r="DO4" s="620" t="s">
        <v>63</v>
      </c>
      <c r="DP4" s="620"/>
      <c r="DQ4" s="620"/>
      <c r="DR4" s="620"/>
      <c r="DS4" s="620"/>
      <c r="DT4" s="620"/>
      <c r="DU4" s="620"/>
      <c r="DV4" s="620"/>
      <c r="DW4" s="621"/>
      <c r="DX4" s="623" t="s">
        <v>87</v>
      </c>
      <c r="DY4" s="624"/>
      <c r="DZ4" s="624"/>
      <c r="EA4" s="624"/>
      <c r="EB4" s="624"/>
      <c r="EC4" s="624"/>
      <c r="ED4" s="624"/>
      <c r="EE4" s="624"/>
      <c r="EF4" s="625"/>
      <c r="EG4" s="625"/>
      <c r="EH4" s="625"/>
      <c r="EI4" s="625"/>
      <c r="EJ4" s="648" t="s">
        <v>15</v>
      </c>
      <c r="EK4" s="649"/>
      <c r="EL4" s="649"/>
      <c r="EM4" s="649"/>
      <c r="EN4" s="649"/>
      <c r="EO4" s="649"/>
      <c r="EP4" s="649"/>
      <c r="EQ4" s="649"/>
      <c r="ER4" s="649"/>
      <c r="ES4" s="649"/>
      <c r="ET4" s="650"/>
      <c r="EU4" s="651" t="s">
        <v>138</v>
      </c>
      <c r="EV4" s="651"/>
      <c r="EW4" s="651"/>
      <c r="EX4" s="652"/>
      <c r="EY4" s="652"/>
      <c r="EZ4" s="652"/>
      <c r="FA4" s="652"/>
      <c r="FB4" s="652"/>
      <c r="FC4" s="652"/>
      <c r="FD4" s="652"/>
      <c r="FE4" s="653"/>
      <c r="FF4" s="653"/>
      <c r="FG4" s="655" t="s">
        <v>271</v>
      </c>
      <c r="FH4" s="656"/>
      <c r="FI4" s="656"/>
      <c r="FJ4" s="656"/>
      <c r="FK4" s="656"/>
      <c r="FL4" s="656"/>
      <c r="FM4" s="656"/>
      <c r="FN4" s="656"/>
      <c r="FO4" s="656"/>
      <c r="FP4" s="657"/>
      <c r="FQ4" s="657"/>
      <c r="FR4" s="658" t="s">
        <v>302</v>
      </c>
      <c r="FS4" s="659"/>
      <c r="FT4" s="659"/>
      <c r="FU4" s="659"/>
      <c r="FV4" s="659"/>
      <c r="FW4" s="659"/>
      <c r="FX4" s="659"/>
      <c r="FY4" s="659"/>
      <c r="FZ4" s="659"/>
      <c r="GA4" s="659"/>
      <c r="GB4" s="659"/>
      <c r="GC4" s="660"/>
      <c r="HB4" s="105" t="s">
        <v>229</v>
      </c>
    </row>
    <row r="5" spans="1:729" s="35" customFormat="1" ht="48" customHeight="1" x14ac:dyDescent="0.25">
      <c r="A5" s="559"/>
      <c r="B5" s="562"/>
      <c r="C5" s="562"/>
      <c r="D5" s="570"/>
      <c r="E5" s="562"/>
      <c r="F5" s="565"/>
      <c r="G5" s="559"/>
      <c r="H5" s="563"/>
      <c r="I5" s="568"/>
      <c r="J5" s="577" t="s">
        <v>57</v>
      </c>
      <c r="K5" s="578"/>
      <c r="L5" s="578"/>
      <c r="M5" s="579"/>
      <c r="N5" s="587" t="s">
        <v>265</v>
      </c>
      <c r="O5" s="572"/>
      <c r="P5" s="572"/>
      <c r="Q5" s="572"/>
      <c r="R5" s="572"/>
      <c r="S5" s="572"/>
      <c r="T5" s="572" t="s">
        <v>251</v>
      </c>
      <c r="U5" s="572"/>
      <c r="V5" s="572"/>
      <c r="W5" s="572"/>
      <c r="X5" s="572"/>
      <c r="Y5" s="572"/>
      <c r="Z5" s="588" t="s">
        <v>276</v>
      </c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73" t="s">
        <v>25</v>
      </c>
      <c r="AM5" s="591" t="s">
        <v>26</v>
      </c>
      <c r="AN5" s="475" t="s">
        <v>252</v>
      </c>
      <c r="AO5" s="476"/>
      <c r="AP5" s="476"/>
      <c r="AQ5" s="477"/>
      <c r="AR5" s="498" t="s">
        <v>248</v>
      </c>
      <c r="AS5" s="499"/>
      <c r="AT5" s="499"/>
      <c r="AU5" s="499"/>
      <c r="AV5" s="499"/>
      <c r="AW5" s="500"/>
      <c r="AX5" s="503" t="s">
        <v>48</v>
      </c>
      <c r="AY5" s="504" t="s">
        <v>222</v>
      </c>
      <c r="AZ5" s="505" t="s">
        <v>223</v>
      </c>
      <c r="BA5" s="603" t="s">
        <v>277</v>
      </c>
      <c r="BB5" s="594"/>
      <c r="BC5" s="594"/>
      <c r="BD5" s="594"/>
      <c r="BE5" s="495" t="s">
        <v>248</v>
      </c>
      <c r="BF5" s="495"/>
      <c r="BG5" s="495"/>
      <c r="BH5" s="495"/>
      <c r="BI5" s="495" t="s">
        <v>25</v>
      </c>
      <c r="BJ5" s="506" t="s">
        <v>26</v>
      </c>
      <c r="BK5" s="515" t="s">
        <v>34</v>
      </c>
      <c r="BL5" s="502"/>
      <c r="BM5" s="518" t="s">
        <v>18</v>
      </c>
      <c r="BN5" s="513" t="s">
        <v>28</v>
      </c>
      <c r="BO5" s="514"/>
      <c r="BP5" s="514"/>
      <c r="BQ5" s="515"/>
      <c r="BR5" s="480" t="s">
        <v>19</v>
      </c>
      <c r="BS5" s="484"/>
      <c r="BT5" s="489" t="s">
        <v>46</v>
      </c>
      <c r="BU5" s="511" t="s">
        <v>20</v>
      </c>
      <c r="BV5" s="512" t="s">
        <v>21</v>
      </c>
      <c r="BW5" s="492" t="s">
        <v>293</v>
      </c>
      <c r="BX5" s="493" t="s">
        <v>294</v>
      </c>
      <c r="BY5" s="493" t="s">
        <v>292</v>
      </c>
      <c r="BZ5" s="539" t="s">
        <v>291</v>
      </c>
      <c r="CA5" s="542" t="s">
        <v>14</v>
      </c>
      <c r="CB5" s="547" t="s">
        <v>76</v>
      </c>
      <c r="CC5" s="548"/>
      <c r="CD5" s="551" t="s">
        <v>258</v>
      </c>
      <c r="CE5" s="528"/>
      <c r="CF5" s="545" t="s">
        <v>3</v>
      </c>
      <c r="CG5" s="546" t="s">
        <v>324</v>
      </c>
      <c r="CH5" s="536" t="s">
        <v>285</v>
      </c>
      <c r="CI5" s="537" t="s">
        <v>284</v>
      </c>
      <c r="CJ5" s="537" t="s">
        <v>85</v>
      </c>
      <c r="CK5" s="538" t="s">
        <v>86</v>
      </c>
      <c r="CL5" s="531"/>
      <c r="CM5" s="524"/>
      <c r="CN5" s="592" t="s">
        <v>43</v>
      </c>
      <c r="CO5" s="594" t="s">
        <v>57</v>
      </c>
      <c r="CP5" s="594"/>
      <c r="CQ5" s="594"/>
      <c r="CR5" s="594"/>
      <c r="CS5" s="495" t="s">
        <v>248</v>
      </c>
      <c r="CT5" s="495"/>
      <c r="CU5" s="495"/>
      <c r="CV5" s="495"/>
      <c r="CW5" s="506" t="s">
        <v>89</v>
      </c>
      <c r="CX5" s="596" t="s">
        <v>286</v>
      </c>
      <c r="CY5" s="597"/>
      <c r="CZ5" s="595" t="s">
        <v>252</v>
      </c>
      <c r="DA5" s="595"/>
      <c r="DB5" s="595"/>
      <c r="DC5" s="595"/>
      <c r="DD5" s="593" t="s">
        <v>248</v>
      </c>
      <c r="DE5" s="593"/>
      <c r="DF5" s="593"/>
      <c r="DG5" s="593"/>
      <c r="DH5" s="605" t="s">
        <v>300</v>
      </c>
      <c r="DI5" s="608" t="s">
        <v>65</v>
      </c>
      <c r="DJ5" s="616" t="s">
        <v>42</v>
      </c>
      <c r="DK5" s="578" t="s">
        <v>255</v>
      </c>
      <c r="DL5" s="578"/>
      <c r="DM5" s="578"/>
      <c r="DN5" s="617"/>
      <c r="DO5" s="622" t="s">
        <v>82</v>
      </c>
      <c r="DP5" s="627" t="s">
        <v>252</v>
      </c>
      <c r="DQ5" s="628"/>
      <c r="DR5" s="628"/>
      <c r="DS5" s="628"/>
      <c r="DT5" s="612" t="s">
        <v>248</v>
      </c>
      <c r="DU5" s="612"/>
      <c r="DV5" s="612"/>
      <c r="DW5" s="612"/>
      <c r="DX5" s="626" t="s">
        <v>88</v>
      </c>
      <c r="DY5" s="631" t="s">
        <v>252</v>
      </c>
      <c r="DZ5" s="631"/>
      <c r="EA5" s="631"/>
      <c r="EB5" s="631"/>
      <c r="EC5" s="632" t="s">
        <v>248</v>
      </c>
      <c r="ED5" s="632"/>
      <c r="EE5" s="632"/>
      <c r="EF5" s="632"/>
      <c r="EG5" s="632"/>
      <c r="EH5" s="669" t="s">
        <v>300</v>
      </c>
      <c r="EI5" s="666" t="s">
        <v>301</v>
      </c>
      <c r="EJ5" s="478" t="s">
        <v>239</v>
      </c>
      <c r="EK5" s="476" t="s">
        <v>252</v>
      </c>
      <c r="EL5" s="476"/>
      <c r="EM5" s="476"/>
      <c r="EN5" s="476"/>
      <c r="EO5" s="479" t="s">
        <v>248</v>
      </c>
      <c r="EP5" s="479"/>
      <c r="EQ5" s="479"/>
      <c r="ER5" s="479"/>
      <c r="ES5" s="479"/>
      <c r="ET5" s="619"/>
      <c r="EU5" s="622" t="s">
        <v>239</v>
      </c>
      <c r="EV5" s="672" t="s">
        <v>252</v>
      </c>
      <c r="EW5" s="672"/>
      <c r="EX5" s="672"/>
      <c r="EY5" s="672"/>
      <c r="EZ5" s="642" t="s">
        <v>248</v>
      </c>
      <c r="FA5" s="643"/>
      <c r="FB5" s="643"/>
      <c r="FC5" s="643"/>
      <c r="FD5" s="643"/>
      <c r="FE5" s="644"/>
      <c r="FF5" s="629" t="s">
        <v>233</v>
      </c>
      <c r="FG5" s="492" t="s">
        <v>252</v>
      </c>
      <c r="FH5" s="493"/>
      <c r="FI5" s="493"/>
      <c r="FJ5" s="493"/>
      <c r="FK5" s="636" t="s">
        <v>248</v>
      </c>
      <c r="FL5" s="637"/>
      <c r="FM5" s="637"/>
      <c r="FN5" s="637"/>
      <c r="FO5" s="637"/>
      <c r="FP5" s="638"/>
      <c r="FQ5" s="639" t="s">
        <v>301</v>
      </c>
      <c r="FR5" s="661" t="s">
        <v>247</v>
      </c>
      <c r="FS5" s="654"/>
      <c r="FT5" s="654"/>
      <c r="FU5" s="654"/>
      <c r="FV5" s="654" t="s">
        <v>33</v>
      </c>
      <c r="FW5" s="654"/>
      <c r="FX5" s="654"/>
      <c r="FY5" s="654"/>
      <c r="FZ5" s="654"/>
      <c r="GA5" s="654"/>
      <c r="GB5" s="654" t="s">
        <v>300</v>
      </c>
      <c r="GC5" s="633" t="s">
        <v>323</v>
      </c>
      <c r="HB5" s="105" t="s">
        <v>230</v>
      </c>
    </row>
    <row r="6" spans="1:729" s="35" customFormat="1" ht="48" customHeight="1" x14ac:dyDescent="0.25">
      <c r="A6" s="560"/>
      <c r="B6" s="563"/>
      <c r="C6" s="562"/>
      <c r="D6" s="570"/>
      <c r="E6" s="562"/>
      <c r="F6" s="565"/>
      <c r="G6" s="560"/>
      <c r="H6" s="563"/>
      <c r="I6" s="568"/>
      <c r="J6" s="580" t="s">
        <v>262</v>
      </c>
      <c r="K6" s="581"/>
      <c r="L6" s="581" t="s">
        <v>244</v>
      </c>
      <c r="M6" s="582"/>
      <c r="N6" s="586" t="s">
        <v>12</v>
      </c>
      <c r="O6" s="573"/>
      <c r="P6" s="573"/>
      <c r="Q6" s="572" t="s">
        <v>11</v>
      </c>
      <c r="R6" s="572"/>
      <c r="S6" s="572"/>
      <c r="T6" s="573" t="s">
        <v>12</v>
      </c>
      <c r="U6" s="573"/>
      <c r="V6" s="573"/>
      <c r="W6" s="572" t="s">
        <v>11</v>
      </c>
      <c r="X6" s="572"/>
      <c r="Y6" s="572"/>
      <c r="Z6" s="588" t="s">
        <v>193</v>
      </c>
      <c r="AA6" s="589"/>
      <c r="AB6" s="590"/>
      <c r="AC6" s="588" t="s">
        <v>194</v>
      </c>
      <c r="AD6" s="589"/>
      <c r="AE6" s="590"/>
      <c r="AF6" s="588" t="s">
        <v>279</v>
      </c>
      <c r="AG6" s="589"/>
      <c r="AH6" s="590"/>
      <c r="AI6" s="588" t="s">
        <v>280</v>
      </c>
      <c r="AJ6" s="589"/>
      <c r="AK6" s="590"/>
      <c r="AL6" s="573"/>
      <c r="AM6" s="591"/>
      <c r="AN6" s="478" t="s">
        <v>262</v>
      </c>
      <c r="AO6" s="479"/>
      <c r="AP6" s="479" t="s">
        <v>244</v>
      </c>
      <c r="AQ6" s="494"/>
      <c r="AR6" s="516" t="s">
        <v>189</v>
      </c>
      <c r="AS6" s="501" t="s">
        <v>191</v>
      </c>
      <c r="AT6" s="496" t="s">
        <v>193</v>
      </c>
      <c r="AU6" s="501" t="s">
        <v>194</v>
      </c>
      <c r="AV6" s="496" t="s">
        <v>279</v>
      </c>
      <c r="AW6" s="496" t="s">
        <v>280</v>
      </c>
      <c r="AX6" s="503"/>
      <c r="AY6" s="504"/>
      <c r="AZ6" s="505"/>
      <c r="BA6" s="604" t="s">
        <v>262</v>
      </c>
      <c r="BB6" s="495"/>
      <c r="BC6" s="495" t="s">
        <v>244</v>
      </c>
      <c r="BD6" s="495"/>
      <c r="BE6" s="495"/>
      <c r="BF6" s="495"/>
      <c r="BG6" s="495"/>
      <c r="BH6" s="495"/>
      <c r="BI6" s="495"/>
      <c r="BJ6" s="506"/>
      <c r="BK6" s="515" t="s">
        <v>35</v>
      </c>
      <c r="BL6" s="502" t="s">
        <v>227</v>
      </c>
      <c r="BM6" s="519"/>
      <c r="BN6" s="490" t="s">
        <v>84</v>
      </c>
      <c r="BO6" s="491"/>
      <c r="BP6" s="490" t="s">
        <v>221</v>
      </c>
      <c r="BQ6" s="491"/>
      <c r="BR6" s="481"/>
      <c r="BS6" s="484"/>
      <c r="BT6" s="489"/>
      <c r="BU6" s="511"/>
      <c r="BV6" s="512"/>
      <c r="BW6" s="492"/>
      <c r="BX6" s="493"/>
      <c r="BY6" s="493"/>
      <c r="BZ6" s="540"/>
      <c r="CA6" s="543"/>
      <c r="CB6" s="549"/>
      <c r="CC6" s="550"/>
      <c r="CD6" s="552"/>
      <c r="CE6" s="528"/>
      <c r="CF6" s="545"/>
      <c r="CG6" s="546"/>
      <c r="CH6" s="536"/>
      <c r="CI6" s="537"/>
      <c r="CJ6" s="537"/>
      <c r="CK6" s="538"/>
      <c r="CL6" s="531"/>
      <c r="CM6" s="524"/>
      <c r="CN6" s="592"/>
      <c r="CO6" s="495" t="s">
        <v>262</v>
      </c>
      <c r="CP6" s="495"/>
      <c r="CQ6" s="495" t="s">
        <v>244</v>
      </c>
      <c r="CR6" s="495"/>
      <c r="CS6" s="495"/>
      <c r="CT6" s="495"/>
      <c r="CU6" s="495"/>
      <c r="CV6" s="495"/>
      <c r="CW6" s="506"/>
      <c r="CX6" s="598"/>
      <c r="CY6" s="599"/>
      <c r="CZ6" s="593" t="s">
        <v>262</v>
      </c>
      <c r="DA6" s="593"/>
      <c r="DB6" s="593" t="s">
        <v>244</v>
      </c>
      <c r="DC6" s="593"/>
      <c r="DD6" s="593" t="s">
        <v>220</v>
      </c>
      <c r="DE6" s="593" t="s">
        <v>22</v>
      </c>
      <c r="DF6" s="593" t="s">
        <v>23</v>
      </c>
      <c r="DG6" s="593" t="s">
        <v>24</v>
      </c>
      <c r="DH6" s="606"/>
      <c r="DI6" s="608"/>
      <c r="DJ6" s="616"/>
      <c r="DK6" s="581" t="s">
        <v>262</v>
      </c>
      <c r="DL6" s="581"/>
      <c r="DM6" s="581" t="s">
        <v>244</v>
      </c>
      <c r="DN6" s="618"/>
      <c r="DO6" s="622"/>
      <c r="DP6" s="629" t="s">
        <v>262</v>
      </c>
      <c r="DQ6" s="622"/>
      <c r="DR6" s="629" t="s">
        <v>244</v>
      </c>
      <c r="DS6" s="630"/>
      <c r="DT6" s="612" t="s">
        <v>193</v>
      </c>
      <c r="DU6" s="612" t="s">
        <v>194</v>
      </c>
      <c r="DV6" s="612" t="s">
        <v>279</v>
      </c>
      <c r="DW6" s="612" t="s">
        <v>280</v>
      </c>
      <c r="DX6" s="626"/>
      <c r="DY6" s="632" t="s">
        <v>262</v>
      </c>
      <c r="DZ6" s="632"/>
      <c r="EA6" s="632" t="s">
        <v>244</v>
      </c>
      <c r="EB6" s="632"/>
      <c r="EC6" s="632" t="s">
        <v>220</v>
      </c>
      <c r="ED6" s="632" t="s">
        <v>22</v>
      </c>
      <c r="EE6" s="632" t="s">
        <v>23</v>
      </c>
      <c r="EF6" s="632" t="s">
        <v>24</v>
      </c>
      <c r="EG6" s="632" t="s">
        <v>288</v>
      </c>
      <c r="EH6" s="670"/>
      <c r="EI6" s="667"/>
      <c r="EJ6" s="478"/>
      <c r="EK6" s="479" t="s">
        <v>262</v>
      </c>
      <c r="EL6" s="479"/>
      <c r="EM6" s="479" t="s">
        <v>244</v>
      </c>
      <c r="EN6" s="479"/>
      <c r="EO6" s="479"/>
      <c r="EP6" s="479"/>
      <c r="EQ6" s="479"/>
      <c r="ER6" s="479"/>
      <c r="ES6" s="479"/>
      <c r="ET6" s="619"/>
      <c r="EU6" s="622"/>
      <c r="EV6" s="612" t="s">
        <v>262</v>
      </c>
      <c r="EW6" s="612"/>
      <c r="EX6" s="612" t="s">
        <v>244</v>
      </c>
      <c r="EY6" s="612"/>
      <c r="EZ6" s="645"/>
      <c r="FA6" s="646"/>
      <c r="FB6" s="646"/>
      <c r="FC6" s="646"/>
      <c r="FD6" s="646"/>
      <c r="FE6" s="647"/>
      <c r="FF6" s="629"/>
      <c r="FG6" s="492" t="s">
        <v>290</v>
      </c>
      <c r="FH6" s="493"/>
      <c r="FI6" s="493" t="s">
        <v>244</v>
      </c>
      <c r="FJ6" s="493"/>
      <c r="FK6" s="493" t="s">
        <v>220</v>
      </c>
      <c r="FL6" s="493" t="s">
        <v>22</v>
      </c>
      <c r="FM6" s="493" t="s">
        <v>23</v>
      </c>
      <c r="FN6" s="493" t="s">
        <v>24</v>
      </c>
      <c r="FO6" s="665" t="s">
        <v>288</v>
      </c>
      <c r="FP6" s="634" t="s">
        <v>280</v>
      </c>
      <c r="FQ6" s="640"/>
      <c r="FR6" s="662" t="s">
        <v>262</v>
      </c>
      <c r="FS6" s="663"/>
      <c r="FT6" s="664" t="s">
        <v>244</v>
      </c>
      <c r="FU6" s="664"/>
      <c r="FV6" s="654" t="s">
        <v>220</v>
      </c>
      <c r="FW6" s="654" t="s">
        <v>22</v>
      </c>
      <c r="FX6" s="654" t="s">
        <v>23</v>
      </c>
      <c r="FY6" s="654" t="s">
        <v>24</v>
      </c>
      <c r="FZ6" s="654" t="s">
        <v>288</v>
      </c>
      <c r="GA6" s="654" t="s">
        <v>280</v>
      </c>
      <c r="GB6" s="654"/>
      <c r="GC6" s="633"/>
      <c r="HB6" s="105" t="s">
        <v>231</v>
      </c>
    </row>
    <row r="7" spans="1:729" s="35" customFormat="1" ht="54.95" customHeight="1" x14ac:dyDescent="0.25">
      <c r="A7" s="560"/>
      <c r="B7" s="563"/>
      <c r="C7" s="562"/>
      <c r="D7" s="571"/>
      <c r="E7" s="562"/>
      <c r="F7" s="565"/>
      <c r="G7" s="325" t="s">
        <v>12</v>
      </c>
      <c r="H7" s="326" t="s">
        <v>11</v>
      </c>
      <c r="I7" s="343" t="s">
        <v>30</v>
      </c>
      <c r="J7" s="324" t="s">
        <v>12</v>
      </c>
      <c r="K7" s="311" t="s">
        <v>11</v>
      </c>
      <c r="L7" s="311" t="s">
        <v>12</v>
      </c>
      <c r="M7" s="316" t="s">
        <v>11</v>
      </c>
      <c r="N7" s="339" t="s">
        <v>36</v>
      </c>
      <c r="O7" s="338" t="s">
        <v>38</v>
      </c>
      <c r="P7" s="338" t="s">
        <v>37</v>
      </c>
      <c r="Q7" s="338" t="s">
        <v>36</v>
      </c>
      <c r="R7" s="338" t="s">
        <v>38</v>
      </c>
      <c r="S7" s="338" t="s">
        <v>37</v>
      </c>
      <c r="T7" s="338" t="s">
        <v>36</v>
      </c>
      <c r="U7" s="338" t="s">
        <v>38</v>
      </c>
      <c r="V7" s="338" t="s">
        <v>37</v>
      </c>
      <c r="W7" s="338" t="s">
        <v>36</v>
      </c>
      <c r="X7" s="338" t="s">
        <v>38</v>
      </c>
      <c r="Y7" s="338" t="s">
        <v>37</v>
      </c>
      <c r="Z7" s="338" t="s">
        <v>36</v>
      </c>
      <c r="AA7" s="338" t="s">
        <v>38</v>
      </c>
      <c r="AB7" s="338" t="s">
        <v>37</v>
      </c>
      <c r="AC7" s="338" t="s">
        <v>36</v>
      </c>
      <c r="AD7" s="338" t="s">
        <v>38</v>
      </c>
      <c r="AE7" s="338" t="s">
        <v>37</v>
      </c>
      <c r="AF7" s="338" t="s">
        <v>36</v>
      </c>
      <c r="AG7" s="338" t="s">
        <v>38</v>
      </c>
      <c r="AH7" s="338" t="s">
        <v>37</v>
      </c>
      <c r="AI7" s="338" t="s">
        <v>36</v>
      </c>
      <c r="AJ7" s="338" t="s">
        <v>38</v>
      </c>
      <c r="AK7" s="338" t="s">
        <v>37</v>
      </c>
      <c r="AL7" s="573"/>
      <c r="AM7" s="591"/>
      <c r="AN7" s="336" t="s">
        <v>12</v>
      </c>
      <c r="AO7" s="321" t="s">
        <v>11</v>
      </c>
      <c r="AP7" s="321" t="s">
        <v>12</v>
      </c>
      <c r="AQ7" s="321" t="s">
        <v>11</v>
      </c>
      <c r="AR7" s="517"/>
      <c r="AS7" s="497"/>
      <c r="AT7" s="497"/>
      <c r="AU7" s="497"/>
      <c r="AV7" s="497"/>
      <c r="AW7" s="497"/>
      <c r="AX7" s="503"/>
      <c r="AY7" s="504"/>
      <c r="AZ7" s="505"/>
      <c r="BA7" s="328" t="s">
        <v>12</v>
      </c>
      <c r="BB7" s="319" t="s">
        <v>11</v>
      </c>
      <c r="BC7" s="319" t="s">
        <v>12</v>
      </c>
      <c r="BD7" s="319" t="s">
        <v>11</v>
      </c>
      <c r="BE7" s="319" t="s">
        <v>193</v>
      </c>
      <c r="BF7" s="319" t="s">
        <v>194</v>
      </c>
      <c r="BG7" s="319" t="s">
        <v>279</v>
      </c>
      <c r="BH7" s="319" t="s">
        <v>280</v>
      </c>
      <c r="BI7" s="495"/>
      <c r="BJ7" s="506"/>
      <c r="BK7" s="515"/>
      <c r="BL7" s="502"/>
      <c r="BM7" s="520"/>
      <c r="BN7" s="308" t="s">
        <v>27</v>
      </c>
      <c r="BO7" s="308" t="s">
        <v>29</v>
      </c>
      <c r="BP7" s="308" t="s">
        <v>27</v>
      </c>
      <c r="BQ7" s="308" t="s">
        <v>29</v>
      </c>
      <c r="BR7" s="482"/>
      <c r="BS7" s="485"/>
      <c r="BT7" s="489"/>
      <c r="BU7" s="511"/>
      <c r="BV7" s="512"/>
      <c r="BW7" s="492"/>
      <c r="BX7" s="493"/>
      <c r="BY7" s="493"/>
      <c r="BZ7" s="541"/>
      <c r="CA7" s="544"/>
      <c r="CB7" s="315" t="s">
        <v>77</v>
      </c>
      <c r="CC7" s="318" t="s">
        <v>78</v>
      </c>
      <c r="CD7" s="553"/>
      <c r="CE7" s="529"/>
      <c r="CF7" s="545"/>
      <c r="CG7" s="546"/>
      <c r="CH7" s="536"/>
      <c r="CI7" s="537"/>
      <c r="CJ7" s="537"/>
      <c r="CK7" s="538"/>
      <c r="CL7" s="532"/>
      <c r="CM7" s="524"/>
      <c r="CN7" s="592"/>
      <c r="CO7" s="319" t="s">
        <v>12</v>
      </c>
      <c r="CP7" s="319" t="s">
        <v>11</v>
      </c>
      <c r="CQ7" s="319" t="s">
        <v>12</v>
      </c>
      <c r="CR7" s="319" t="s">
        <v>11</v>
      </c>
      <c r="CS7" s="319" t="s">
        <v>220</v>
      </c>
      <c r="CT7" s="319" t="s">
        <v>22</v>
      </c>
      <c r="CU7" s="319" t="s">
        <v>23</v>
      </c>
      <c r="CV7" s="319" t="s">
        <v>24</v>
      </c>
      <c r="CW7" s="506"/>
      <c r="CX7" s="330" t="s">
        <v>234</v>
      </c>
      <c r="CY7" s="330" t="s">
        <v>287</v>
      </c>
      <c r="CZ7" s="318" t="s">
        <v>12</v>
      </c>
      <c r="DA7" s="318" t="s">
        <v>11</v>
      </c>
      <c r="DB7" s="318" t="s">
        <v>12</v>
      </c>
      <c r="DC7" s="318" t="s">
        <v>11</v>
      </c>
      <c r="DD7" s="593"/>
      <c r="DE7" s="593"/>
      <c r="DF7" s="593"/>
      <c r="DG7" s="593"/>
      <c r="DH7" s="607"/>
      <c r="DI7" s="608"/>
      <c r="DJ7" s="616"/>
      <c r="DK7" s="311" t="s">
        <v>12</v>
      </c>
      <c r="DL7" s="311" t="s">
        <v>11</v>
      </c>
      <c r="DM7" s="311" t="s">
        <v>12</v>
      </c>
      <c r="DN7" s="340" t="s">
        <v>11</v>
      </c>
      <c r="DO7" s="622"/>
      <c r="DP7" s="333" t="s">
        <v>12</v>
      </c>
      <c r="DQ7" s="333" t="s">
        <v>11</v>
      </c>
      <c r="DR7" s="333" t="s">
        <v>12</v>
      </c>
      <c r="DS7" s="322" t="s">
        <v>11</v>
      </c>
      <c r="DT7" s="612"/>
      <c r="DU7" s="612"/>
      <c r="DV7" s="612"/>
      <c r="DW7" s="612"/>
      <c r="DX7" s="626"/>
      <c r="DY7" s="341" t="s">
        <v>12</v>
      </c>
      <c r="DZ7" s="341" t="s">
        <v>11</v>
      </c>
      <c r="EA7" s="341" t="s">
        <v>12</v>
      </c>
      <c r="EB7" s="341" t="s">
        <v>11</v>
      </c>
      <c r="EC7" s="632"/>
      <c r="ED7" s="632"/>
      <c r="EE7" s="632"/>
      <c r="EF7" s="632"/>
      <c r="EG7" s="632"/>
      <c r="EH7" s="671"/>
      <c r="EI7" s="668"/>
      <c r="EJ7" s="478"/>
      <c r="EK7" s="321" t="s">
        <v>12</v>
      </c>
      <c r="EL7" s="321" t="s">
        <v>11</v>
      </c>
      <c r="EM7" s="321" t="s">
        <v>12</v>
      </c>
      <c r="EN7" s="321" t="s">
        <v>11</v>
      </c>
      <c r="EO7" s="321" t="s">
        <v>220</v>
      </c>
      <c r="EP7" s="321" t="s">
        <v>22</v>
      </c>
      <c r="EQ7" s="321" t="s">
        <v>23</v>
      </c>
      <c r="ER7" s="321" t="s">
        <v>24</v>
      </c>
      <c r="ES7" s="321" t="s">
        <v>288</v>
      </c>
      <c r="ET7" s="342" t="s">
        <v>289</v>
      </c>
      <c r="EU7" s="622"/>
      <c r="EV7" s="333" t="s">
        <v>12</v>
      </c>
      <c r="EW7" s="333" t="s">
        <v>11</v>
      </c>
      <c r="EX7" s="333" t="s">
        <v>12</v>
      </c>
      <c r="EY7" s="333" t="s">
        <v>11</v>
      </c>
      <c r="EZ7" s="333" t="s">
        <v>220</v>
      </c>
      <c r="FA7" s="333" t="s">
        <v>22</v>
      </c>
      <c r="FB7" s="333" t="s">
        <v>23</v>
      </c>
      <c r="FC7" s="333" t="s">
        <v>24</v>
      </c>
      <c r="FD7" s="333" t="s">
        <v>288</v>
      </c>
      <c r="FE7" s="322" t="s">
        <v>289</v>
      </c>
      <c r="FF7" s="629"/>
      <c r="FG7" s="334" t="s">
        <v>12</v>
      </c>
      <c r="FH7" s="335" t="s">
        <v>11</v>
      </c>
      <c r="FI7" s="335" t="s">
        <v>12</v>
      </c>
      <c r="FJ7" s="335" t="s">
        <v>11</v>
      </c>
      <c r="FK7" s="493"/>
      <c r="FL7" s="493"/>
      <c r="FM7" s="493"/>
      <c r="FN7" s="493"/>
      <c r="FO7" s="665"/>
      <c r="FP7" s="635"/>
      <c r="FQ7" s="641"/>
      <c r="FR7" s="304" t="s">
        <v>12</v>
      </c>
      <c r="FS7" s="305" t="s">
        <v>11</v>
      </c>
      <c r="FT7" s="305" t="s">
        <v>12</v>
      </c>
      <c r="FU7" s="305" t="s">
        <v>11</v>
      </c>
      <c r="FV7" s="654"/>
      <c r="FW7" s="654"/>
      <c r="FX7" s="654"/>
      <c r="FY7" s="654"/>
      <c r="FZ7" s="654"/>
      <c r="GA7" s="654"/>
      <c r="GB7" s="654"/>
      <c r="GC7" s="633"/>
      <c r="HB7" s="105" t="s">
        <v>232</v>
      </c>
    </row>
    <row r="8" spans="1:729" s="35" customFormat="1" ht="33" customHeight="1" thickBot="1" x14ac:dyDescent="0.3">
      <c r="A8" s="36">
        <v>1</v>
      </c>
      <c r="B8" s="37">
        <f t="shared" ref="B8:AG8" si="0">A8+1</f>
        <v>2</v>
      </c>
      <c r="C8" s="37">
        <f t="shared" si="0"/>
        <v>3</v>
      </c>
      <c r="D8" s="37">
        <f t="shared" si="0"/>
        <v>4</v>
      </c>
      <c r="E8" s="37">
        <f t="shared" si="0"/>
        <v>5</v>
      </c>
      <c r="F8" s="38">
        <f t="shared" si="0"/>
        <v>6</v>
      </c>
      <c r="G8" s="36">
        <f t="shared" si="0"/>
        <v>7</v>
      </c>
      <c r="H8" s="37">
        <f t="shared" si="0"/>
        <v>8</v>
      </c>
      <c r="I8" s="39">
        <f t="shared" si="0"/>
        <v>9</v>
      </c>
      <c r="J8" s="124">
        <f t="shared" si="0"/>
        <v>10</v>
      </c>
      <c r="K8" s="126">
        <f t="shared" si="0"/>
        <v>11</v>
      </c>
      <c r="L8" s="126">
        <f t="shared" si="0"/>
        <v>12</v>
      </c>
      <c r="M8" s="154">
        <f t="shared" si="0"/>
        <v>13</v>
      </c>
      <c r="N8" s="134">
        <f t="shared" si="0"/>
        <v>14</v>
      </c>
      <c r="O8" s="135">
        <f t="shared" si="0"/>
        <v>15</v>
      </c>
      <c r="P8" s="135">
        <f t="shared" si="0"/>
        <v>16</v>
      </c>
      <c r="Q8" s="135">
        <f t="shared" si="0"/>
        <v>17</v>
      </c>
      <c r="R8" s="135">
        <f t="shared" si="0"/>
        <v>18</v>
      </c>
      <c r="S8" s="135">
        <f t="shared" si="0"/>
        <v>19</v>
      </c>
      <c r="T8" s="135">
        <f t="shared" si="0"/>
        <v>20</v>
      </c>
      <c r="U8" s="135">
        <f t="shared" si="0"/>
        <v>21</v>
      </c>
      <c r="V8" s="135">
        <f t="shared" si="0"/>
        <v>22</v>
      </c>
      <c r="W8" s="135">
        <f t="shared" si="0"/>
        <v>23</v>
      </c>
      <c r="X8" s="135">
        <f t="shared" si="0"/>
        <v>24</v>
      </c>
      <c r="Y8" s="135">
        <f t="shared" si="0"/>
        <v>25</v>
      </c>
      <c r="Z8" s="135">
        <f t="shared" si="0"/>
        <v>26</v>
      </c>
      <c r="AA8" s="135">
        <f t="shared" si="0"/>
        <v>27</v>
      </c>
      <c r="AB8" s="135">
        <f t="shared" si="0"/>
        <v>28</v>
      </c>
      <c r="AC8" s="135">
        <f t="shared" si="0"/>
        <v>29</v>
      </c>
      <c r="AD8" s="135">
        <f t="shared" si="0"/>
        <v>30</v>
      </c>
      <c r="AE8" s="135">
        <f t="shared" si="0"/>
        <v>31</v>
      </c>
      <c r="AF8" s="135">
        <f t="shared" si="0"/>
        <v>32</v>
      </c>
      <c r="AG8" s="135">
        <f t="shared" si="0"/>
        <v>33</v>
      </c>
      <c r="AH8" s="135">
        <f t="shared" ref="AH8:BM8" si="1">AG8+1</f>
        <v>34</v>
      </c>
      <c r="AI8" s="135">
        <f t="shared" si="1"/>
        <v>35</v>
      </c>
      <c r="AJ8" s="135">
        <f t="shared" si="1"/>
        <v>36</v>
      </c>
      <c r="AK8" s="135">
        <f t="shared" si="1"/>
        <v>37</v>
      </c>
      <c r="AL8" s="135">
        <f t="shared" si="1"/>
        <v>38</v>
      </c>
      <c r="AM8" s="157">
        <f t="shared" si="1"/>
        <v>39</v>
      </c>
      <c r="AN8" s="158">
        <f t="shared" si="1"/>
        <v>40</v>
      </c>
      <c r="AO8" s="148">
        <f t="shared" si="1"/>
        <v>41</v>
      </c>
      <c r="AP8" s="148">
        <f t="shared" si="1"/>
        <v>42</v>
      </c>
      <c r="AQ8" s="148">
        <f t="shared" si="1"/>
        <v>43</v>
      </c>
      <c r="AR8" s="148">
        <f t="shared" si="1"/>
        <v>44</v>
      </c>
      <c r="AS8" s="148">
        <f t="shared" si="1"/>
        <v>45</v>
      </c>
      <c r="AT8" s="148">
        <f t="shared" si="1"/>
        <v>46</v>
      </c>
      <c r="AU8" s="148">
        <f t="shared" si="1"/>
        <v>47</v>
      </c>
      <c r="AV8" s="148">
        <f t="shared" si="1"/>
        <v>48</v>
      </c>
      <c r="AW8" s="148">
        <f t="shared" si="1"/>
        <v>49</v>
      </c>
      <c r="AX8" s="148">
        <f t="shared" si="1"/>
        <v>50</v>
      </c>
      <c r="AY8" s="148">
        <f t="shared" si="1"/>
        <v>51</v>
      </c>
      <c r="AZ8" s="159">
        <f t="shared" si="1"/>
        <v>52</v>
      </c>
      <c r="BA8" s="120">
        <f t="shared" si="1"/>
        <v>53</v>
      </c>
      <c r="BB8" s="121">
        <f t="shared" si="1"/>
        <v>54</v>
      </c>
      <c r="BC8" s="121">
        <f t="shared" si="1"/>
        <v>55</v>
      </c>
      <c r="BD8" s="121">
        <f t="shared" si="1"/>
        <v>56</v>
      </c>
      <c r="BE8" s="121">
        <f t="shared" si="1"/>
        <v>57</v>
      </c>
      <c r="BF8" s="121">
        <f t="shared" si="1"/>
        <v>58</v>
      </c>
      <c r="BG8" s="121">
        <f t="shared" si="1"/>
        <v>59</v>
      </c>
      <c r="BH8" s="121">
        <f t="shared" si="1"/>
        <v>60</v>
      </c>
      <c r="BI8" s="121">
        <f t="shared" si="1"/>
        <v>61</v>
      </c>
      <c r="BJ8" s="122">
        <f t="shared" si="1"/>
        <v>62</v>
      </c>
      <c r="BK8" s="160">
        <f t="shared" si="1"/>
        <v>63</v>
      </c>
      <c r="BL8" s="161">
        <f t="shared" si="1"/>
        <v>64</v>
      </c>
      <c r="BM8" s="161">
        <f t="shared" si="1"/>
        <v>65</v>
      </c>
      <c r="BN8" s="161">
        <f t="shared" ref="BN8:CS8" si="2">BM8+1</f>
        <v>66</v>
      </c>
      <c r="BO8" s="161">
        <f t="shared" si="2"/>
        <v>67</v>
      </c>
      <c r="BP8" s="161">
        <f t="shared" si="2"/>
        <v>68</v>
      </c>
      <c r="BQ8" s="161">
        <f t="shared" si="2"/>
        <v>69</v>
      </c>
      <c r="BR8" s="162">
        <f t="shared" si="2"/>
        <v>70</v>
      </c>
      <c r="BS8" s="180">
        <f t="shared" si="2"/>
        <v>71</v>
      </c>
      <c r="BT8" s="132">
        <f t="shared" si="2"/>
        <v>72</v>
      </c>
      <c r="BU8" s="133">
        <f t="shared" si="2"/>
        <v>73</v>
      </c>
      <c r="BV8" s="155">
        <f t="shared" si="2"/>
        <v>74</v>
      </c>
      <c r="BW8" s="164">
        <f t="shared" si="2"/>
        <v>75</v>
      </c>
      <c r="BX8" s="165">
        <f t="shared" si="2"/>
        <v>76</v>
      </c>
      <c r="BY8" s="165">
        <f t="shared" si="2"/>
        <v>77</v>
      </c>
      <c r="BZ8" s="165">
        <f t="shared" si="2"/>
        <v>78</v>
      </c>
      <c r="CA8" s="166">
        <f t="shared" si="2"/>
        <v>79</v>
      </c>
      <c r="CB8" s="117">
        <f t="shared" si="2"/>
        <v>80</v>
      </c>
      <c r="CC8" s="118">
        <f t="shared" si="2"/>
        <v>81</v>
      </c>
      <c r="CD8" s="119">
        <f t="shared" si="2"/>
        <v>82</v>
      </c>
      <c r="CE8" s="167">
        <f t="shared" si="2"/>
        <v>83</v>
      </c>
      <c r="CF8" s="124">
        <f t="shared" si="2"/>
        <v>84</v>
      </c>
      <c r="CG8" s="154">
        <f t="shared" si="2"/>
        <v>85</v>
      </c>
      <c r="CH8" s="127">
        <f t="shared" si="2"/>
        <v>86</v>
      </c>
      <c r="CI8" s="156">
        <f t="shared" si="2"/>
        <v>87</v>
      </c>
      <c r="CJ8" s="156">
        <f t="shared" si="2"/>
        <v>88</v>
      </c>
      <c r="CK8" s="128">
        <f t="shared" si="2"/>
        <v>89</v>
      </c>
      <c r="CL8" s="168">
        <f t="shared" si="2"/>
        <v>90</v>
      </c>
      <c r="CM8" s="169">
        <f t="shared" si="2"/>
        <v>91</v>
      </c>
      <c r="CN8" s="120">
        <f t="shared" si="2"/>
        <v>92</v>
      </c>
      <c r="CO8" s="121">
        <f t="shared" si="2"/>
        <v>93</v>
      </c>
      <c r="CP8" s="121">
        <f t="shared" si="2"/>
        <v>94</v>
      </c>
      <c r="CQ8" s="121">
        <f t="shared" si="2"/>
        <v>95</v>
      </c>
      <c r="CR8" s="121">
        <f t="shared" si="2"/>
        <v>96</v>
      </c>
      <c r="CS8" s="121">
        <f t="shared" si="2"/>
        <v>97</v>
      </c>
      <c r="CT8" s="121">
        <f t="shared" ref="CT8:DY8" si="3">CS8+1</f>
        <v>98</v>
      </c>
      <c r="CU8" s="121">
        <f t="shared" si="3"/>
        <v>99</v>
      </c>
      <c r="CV8" s="121">
        <f t="shared" si="3"/>
        <v>100</v>
      </c>
      <c r="CW8" s="122">
        <f t="shared" si="3"/>
        <v>101</v>
      </c>
      <c r="CX8" s="117">
        <f t="shared" si="3"/>
        <v>102</v>
      </c>
      <c r="CY8" s="117">
        <f t="shared" si="3"/>
        <v>103</v>
      </c>
      <c r="CZ8" s="118">
        <f t="shared" si="3"/>
        <v>104</v>
      </c>
      <c r="DA8" s="118">
        <f t="shared" si="3"/>
        <v>105</v>
      </c>
      <c r="DB8" s="118">
        <f t="shared" si="3"/>
        <v>106</v>
      </c>
      <c r="DC8" s="118">
        <f t="shared" si="3"/>
        <v>107</v>
      </c>
      <c r="DD8" s="118">
        <f t="shared" si="3"/>
        <v>108</v>
      </c>
      <c r="DE8" s="118">
        <f t="shared" si="3"/>
        <v>109</v>
      </c>
      <c r="DF8" s="118">
        <f t="shared" si="3"/>
        <v>110</v>
      </c>
      <c r="DG8" s="118">
        <f t="shared" si="3"/>
        <v>111</v>
      </c>
      <c r="DH8" s="118">
        <f t="shared" si="3"/>
        <v>112</v>
      </c>
      <c r="DI8" s="118">
        <f t="shared" si="3"/>
        <v>113</v>
      </c>
      <c r="DJ8" s="124">
        <f t="shared" si="3"/>
        <v>114</v>
      </c>
      <c r="DK8" s="126">
        <f t="shared" si="3"/>
        <v>115</v>
      </c>
      <c r="DL8" s="126">
        <f t="shared" si="3"/>
        <v>116</v>
      </c>
      <c r="DM8" s="126">
        <f t="shared" si="3"/>
        <v>117</v>
      </c>
      <c r="DN8" s="137">
        <f t="shared" si="3"/>
        <v>118</v>
      </c>
      <c r="DO8" s="145">
        <f t="shared" si="3"/>
        <v>119</v>
      </c>
      <c r="DP8" s="145">
        <f t="shared" si="3"/>
        <v>120</v>
      </c>
      <c r="DQ8" s="145">
        <f t="shared" si="3"/>
        <v>121</v>
      </c>
      <c r="DR8" s="146">
        <f t="shared" si="3"/>
        <v>122</v>
      </c>
      <c r="DS8" s="170">
        <f t="shared" si="3"/>
        <v>123</v>
      </c>
      <c r="DT8" s="170">
        <f t="shared" si="3"/>
        <v>124</v>
      </c>
      <c r="DU8" s="170">
        <f t="shared" si="3"/>
        <v>125</v>
      </c>
      <c r="DV8" s="131">
        <f t="shared" si="3"/>
        <v>126</v>
      </c>
      <c r="DW8" s="131">
        <f t="shared" si="3"/>
        <v>127</v>
      </c>
      <c r="DX8" s="175">
        <f t="shared" si="3"/>
        <v>128</v>
      </c>
      <c r="DY8" s="176">
        <f t="shared" si="3"/>
        <v>129</v>
      </c>
      <c r="DZ8" s="176">
        <f t="shared" ref="DZ8:FE8" si="4">DY8+1</f>
        <v>130</v>
      </c>
      <c r="EA8" s="176">
        <f t="shared" si="4"/>
        <v>131</v>
      </c>
      <c r="EB8" s="176">
        <f t="shared" si="4"/>
        <v>132</v>
      </c>
      <c r="EC8" s="176">
        <f t="shared" si="4"/>
        <v>133</v>
      </c>
      <c r="ED8" s="176">
        <f t="shared" si="4"/>
        <v>134</v>
      </c>
      <c r="EE8" s="176">
        <f t="shared" si="4"/>
        <v>135</v>
      </c>
      <c r="EF8" s="176">
        <f t="shared" si="4"/>
        <v>136</v>
      </c>
      <c r="EG8" s="176">
        <f t="shared" si="4"/>
        <v>137</v>
      </c>
      <c r="EH8" s="176">
        <f t="shared" si="4"/>
        <v>138</v>
      </c>
      <c r="EI8" s="177">
        <f t="shared" si="4"/>
        <v>139</v>
      </c>
      <c r="EJ8" s="158">
        <f t="shared" si="4"/>
        <v>140</v>
      </c>
      <c r="EK8" s="148">
        <f t="shared" si="4"/>
        <v>141</v>
      </c>
      <c r="EL8" s="148">
        <f t="shared" si="4"/>
        <v>142</v>
      </c>
      <c r="EM8" s="148">
        <f t="shared" si="4"/>
        <v>143</v>
      </c>
      <c r="EN8" s="148">
        <f t="shared" si="4"/>
        <v>144</v>
      </c>
      <c r="EO8" s="148">
        <f t="shared" si="4"/>
        <v>145</v>
      </c>
      <c r="EP8" s="148">
        <f t="shared" si="4"/>
        <v>146</v>
      </c>
      <c r="EQ8" s="148">
        <f t="shared" si="4"/>
        <v>147</v>
      </c>
      <c r="ER8" s="148">
        <f t="shared" si="4"/>
        <v>148</v>
      </c>
      <c r="ES8" s="148">
        <f t="shared" si="4"/>
        <v>149</v>
      </c>
      <c r="ET8" s="159">
        <f t="shared" si="4"/>
        <v>150</v>
      </c>
      <c r="EU8" s="145">
        <f t="shared" si="4"/>
        <v>151</v>
      </c>
      <c r="EV8" s="145">
        <f t="shared" si="4"/>
        <v>152</v>
      </c>
      <c r="EW8" s="145">
        <f t="shared" si="4"/>
        <v>153</v>
      </c>
      <c r="EX8" s="146">
        <f t="shared" si="4"/>
        <v>154</v>
      </c>
      <c r="EY8" s="146">
        <f t="shared" si="4"/>
        <v>155</v>
      </c>
      <c r="EZ8" s="146">
        <f t="shared" si="4"/>
        <v>156</v>
      </c>
      <c r="FA8" s="146">
        <f t="shared" si="4"/>
        <v>157</v>
      </c>
      <c r="FB8" s="146">
        <f t="shared" si="4"/>
        <v>158</v>
      </c>
      <c r="FC8" s="146">
        <f t="shared" si="4"/>
        <v>159</v>
      </c>
      <c r="FD8" s="146">
        <f t="shared" si="4"/>
        <v>160</v>
      </c>
      <c r="FE8" s="146">
        <f t="shared" si="4"/>
        <v>161</v>
      </c>
      <c r="FF8" s="172">
        <f t="shared" ref="FF8:GC8" si="5">FE8+1</f>
        <v>162</v>
      </c>
      <c r="FG8" s="173">
        <f t="shared" si="5"/>
        <v>163</v>
      </c>
      <c r="FH8" s="174">
        <f t="shared" si="5"/>
        <v>164</v>
      </c>
      <c r="FI8" s="174">
        <f t="shared" si="5"/>
        <v>165</v>
      </c>
      <c r="FJ8" s="174">
        <f t="shared" si="5"/>
        <v>166</v>
      </c>
      <c r="FK8" s="174">
        <f t="shared" si="5"/>
        <v>167</v>
      </c>
      <c r="FL8" s="174">
        <f t="shared" si="5"/>
        <v>168</v>
      </c>
      <c r="FM8" s="174">
        <f t="shared" si="5"/>
        <v>169</v>
      </c>
      <c r="FN8" s="174">
        <f t="shared" si="5"/>
        <v>170</v>
      </c>
      <c r="FO8" s="174">
        <f t="shared" si="5"/>
        <v>171</v>
      </c>
      <c r="FP8" s="174">
        <f t="shared" si="5"/>
        <v>172</v>
      </c>
      <c r="FQ8" s="174">
        <f t="shared" si="5"/>
        <v>173</v>
      </c>
      <c r="FR8" s="151">
        <f t="shared" si="5"/>
        <v>174</v>
      </c>
      <c r="FS8" s="152">
        <f t="shared" si="5"/>
        <v>175</v>
      </c>
      <c r="FT8" s="152">
        <f t="shared" si="5"/>
        <v>176</v>
      </c>
      <c r="FU8" s="152">
        <f t="shared" si="5"/>
        <v>177</v>
      </c>
      <c r="FV8" s="152">
        <f t="shared" si="5"/>
        <v>178</v>
      </c>
      <c r="FW8" s="152">
        <f t="shared" si="5"/>
        <v>179</v>
      </c>
      <c r="FX8" s="152">
        <f t="shared" si="5"/>
        <v>180</v>
      </c>
      <c r="FY8" s="152">
        <f t="shared" si="5"/>
        <v>181</v>
      </c>
      <c r="FZ8" s="152">
        <f t="shared" si="5"/>
        <v>182</v>
      </c>
      <c r="GA8" s="152">
        <f t="shared" si="5"/>
        <v>183</v>
      </c>
      <c r="GB8" s="152">
        <f t="shared" si="5"/>
        <v>184</v>
      </c>
      <c r="GC8" s="153">
        <f t="shared" si="5"/>
        <v>185</v>
      </c>
      <c r="HB8" s="105" t="s">
        <v>269</v>
      </c>
    </row>
    <row r="9" spans="1:729" ht="30.95" customHeight="1" x14ac:dyDescent="0.3">
      <c r="A9" s="42" t="s">
        <v>51</v>
      </c>
      <c r="B9" s="42"/>
      <c r="C9" s="44">
        <f>COUNTA(C10:C1000000)</f>
        <v>65</v>
      </c>
      <c r="D9" s="43">
        <f>COUNTA(D10:D1000000)</f>
        <v>65</v>
      </c>
      <c r="E9" s="43">
        <f>COUNTA(E10:E1000000)</f>
        <v>65</v>
      </c>
      <c r="F9" s="43">
        <f>COUNTA(F10:F1000000)</f>
        <v>65</v>
      </c>
      <c r="G9" s="44">
        <f t="shared" ref="G9" si="6">SUM(J9,L9,N9,O9,P9,T9,U9,V9,AN9,AP9,BA9,BC9,CO9,CQ9,CZ9,DB9,DK9,DM9,DP9,DR9,DY9,EA9,EK9,EM9,EV9,EX9,FG9,FI9,FR9,FT9)</f>
        <v>133869.573</v>
      </c>
      <c r="H9" s="44">
        <f t="shared" ref="H9" si="7">SUM(K9,M9,Q9,R9,S9,W9,X9,Y9,AO9,AQ9,AR9,AS9,AU9,AX9,BB9,BD9,BK9,BL9,CP9,CR9,CS9,CT9,CU9,CV9,DA9,DC9,DD9,DE9,DF9,DG9,,DL9,DN9,DQ9,DS9,DZ9,EB9,EC9,ED9,EE9,FC9,FH9,FJ9,FK9,FL9,FM9,FN9,FO9,FQ9,FS9,FU9,FV9,FW9,FX9,FY9,FZ9,GC9,EL9,EN9,EO9,EP9,EQ9,ET9,EW9,EY9,EZ9,FA9,FB9,FD9,AT9,AV9,AW9,BE9,BF9,BG9,BH9,FP9,ER9,DH9,DT9,DU9,DV9,DW9,EF9,EG9,EI9,EH9,ES9,FE9,Z9,AA9,AB9,AC9,AD9,AE9,AF9,AG9,AH9,AI9,AJ9,AK9,GA9,GB9)</f>
        <v>878667.50700000022</v>
      </c>
      <c r="I9" s="44">
        <f t="shared" ref="I9:I72" si="8">G9+H9</f>
        <v>1012537.0800000002</v>
      </c>
      <c r="J9" s="43">
        <f t="shared" ref="J9:AL9" si="9">SUM(J10:J1000000)</f>
        <v>20549.023000000001</v>
      </c>
      <c r="K9" s="43">
        <f t="shared" si="9"/>
        <v>3017.51</v>
      </c>
      <c r="L9" s="43">
        <f t="shared" si="9"/>
        <v>666</v>
      </c>
      <c r="M9" s="43">
        <f t="shared" si="9"/>
        <v>2100</v>
      </c>
      <c r="N9" s="43">
        <f t="shared" si="9"/>
        <v>765.55</v>
      </c>
      <c r="O9" s="43">
        <f t="shared" si="9"/>
        <v>0</v>
      </c>
      <c r="P9" s="43">
        <f t="shared" si="9"/>
        <v>1030</v>
      </c>
      <c r="Q9" s="43">
        <f t="shared" si="9"/>
        <v>0</v>
      </c>
      <c r="R9" s="43">
        <f t="shared" si="9"/>
        <v>0</v>
      </c>
      <c r="S9" s="43">
        <f t="shared" si="9"/>
        <v>0</v>
      </c>
      <c r="T9" s="43">
        <f t="shared" si="9"/>
        <v>0</v>
      </c>
      <c r="U9" s="43">
        <f t="shared" si="9"/>
        <v>6236</v>
      </c>
      <c r="V9" s="43">
        <f t="shared" si="9"/>
        <v>3955</v>
      </c>
      <c r="W9" s="43">
        <f t="shared" si="9"/>
        <v>0</v>
      </c>
      <c r="X9" s="43">
        <f t="shared" si="9"/>
        <v>0</v>
      </c>
      <c r="Y9" s="43">
        <f t="shared" si="9"/>
        <v>509</v>
      </c>
      <c r="Z9" s="43">
        <f t="shared" si="9"/>
        <v>0</v>
      </c>
      <c r="AA9" s="43">
        <f t="shared" si="9"/>
        <v>0</v>
      </c>
      <c r="AB9" s="43">
        <f t="shared" si="9"/>
        <v>0</v>
      </c>
      <c r="AC9" s="43">
        <f t="shared" si="9"/>
        <v>0</v>
      </c>
      <c r="AD9" s="43">
        <f t="shared" si="9"/>
        <v>0</v>
      </c>
      <c r="AE9" s="43">
        <f t="shared" si="9"/>
        <v>0</v>
      </c>
      <c r="AF9" s="43">
        <f t="shared" si="9"/>
        <v>0</v>
      </c>
      <c r="AG9" s="43">
        <f t="shared" si="9"/>
        <v>0</v>
      </c>
      <c r="AH9" s="43">
        <f t="shared" si="9"/>
        <v>0</v>
      </c>
      <c r="AI9" s="43">
        <f t="shared" si="9"/>
        <v>0</v>
      </c>
      <c r="AJ9" s="43">
        <f t="shared" si="9"/>
        <v>0</v>
      </c>
      <c r="AK9" s="43">
        <f t="shared" si="9"/>
        <v>0</v>
      </c>
      <c r="AL9" s="43">
        <f t="shared" si="9"/>
        <v>207985</v>
      </c>
      <c r="AM9" s="43">
        <f>IFERROR(AVERAGE(AM10:AM1000000),0)</f>
        <v>0.48474576271186443</v>
      </c>
      <c r="AN9" s="43">
        <f t="shared" ref="AN9:AY9" si="10">SUM(AN10:AN1000000)</f>
        <v>18347.5</v>
      </c>
      <c r="AO9" s="43">
        <f t="shared" si="10"/>
        <v>8114</v>
      </c>
      <c r="AP9" s="43">
        <f t="shared" si="10"/>
        <v>52325.4</v>
      </c>
      <c r="AQ9" s="43">
        <f t="shared" si="10"/>
        <v>15341</v>
      </c>
      <c r="AR9" s="43">
        <f t="shared" si="10"/>
        <v>0</v>
      </c>
      <c r="AS9" s="43">
        <f t="shared" si="10"/>
        <v>0</v>
      </c>
      <c r="AT9" s="43">
        <f t="shared" si="10"/>
        <v>0</v>
      </c>
      <c r="AU9" s="43">
        <f t="shared" si="10"/>
        <v>1045</v>
      </c>
      <c r="AV9" s="43">
        <f t="shared" si="10"/>
        <v>0</v>
      </c>
      <c r="AW9" s="43">
        <f t="shared" si="10"/>
        <v>500</v>
      </c>
      <c r="AX9" s="43">
        <f t="shared" si="10"/>
        <v>0</v>
      </c>
      <c r="AY9" s="43">
        <f t="shared" si="10"/>
        <v>710695</v>
      </c>
      <c r="AZ9" s="43">
        <f>IFERROR(AVERAGE(AZ10:AZ1000000),0)</f>
        <v>2.3370967741935482</v>
      </c>
      <c r="BA9" s="43">
        <f t="shared" ref="BA9:BI9" si="11">SUM(BA10:BA1000000)</f>
        <v>10540.1</v>
      </c>
      <c r="BB9" s="43">
        <f t="shared" si="11"/>
        <v>480</v>
      </c>
      <c r="BC9" s="43">
        <f t="shared" si="11"/>
        <v>0</v>
      </c>
      <c r="BD9" s="43">
        <f t="shared" si="11"/>
        <v>0</v>
      </c>
      <c r="BE9" s="43">
        <f t="shared" si="11"/>
        <v>0</v>
      </c>
      <c r="BF9" s="43">
        <f t="shared" si="11"/>
        <v>0</v>
      </c>
      <c r="BG9" s="43">
        <f t="shared" si="11"/>
        <v>0</v>
      </c>
      <c r="BH9" s="43">
        <f t="shared" si="11"/>
        <v>0</v>
      </c>
      <c r="BI9" s="43">
        <f t="shared" si="11"/>
        <v>2093.25</v>
      </c>
      <c r="BJ9" s="43">
        <f>IFERROR(AVERAGE(BJ10:BJ1000000),0)</f>
        <v>1.6500000000000001</v>
      </c>
      <c r="BK9" s="43">
        <f t="shared" ref="BK9:CP9" si="12">SUM(BK10:BK1000000)</f>
        <v>696387.48300000012</v>
      </c>
      <c r="BL9" s="43">
        <f t="shared" si="12"/>
        <v>131001.314</v>
      </c>
      <c r="BM9" s="43">
        <f t="shared" si="12"/>
        <v>9038</v>
      </c>
      <c r="BN9" s="43">
        <f t="shared" si="12"/>
        <v>81902</v>
      </c>
      <c r="BO9" s="43">
        <f t="shared" si="12"/>
        <v>98257</v>
      </c>
      <c r="BP9" s="43">
        <f t="shared" si="12"/>
        <v>3352</v>
      </c>
      <c r="BQ9" s="43">
        <f t="shared" si="12"/>
        <v>4461.5600000000004</v>
      </c>
      <c r="BR9" s="43">
        <f t="shared" si="12"/>
        <v>16278</v>
      </c>
      <c r="BS9" s="43">
        <f t="shared" si="12"/>
        <v>7807.7800000000007</v>
      </c>
      <c r="BT9" s="43">
        <f t="shared" si="12"/>
        <v>0</v>
      </c>
      <c r="BU9" s="43">
        <f t="shared" si="12"/>
        <v>3175.8</v>
      </c>
      <c r="BV9" s="43">
        <f t="shared" si="12"/>
        <v>70</v>
      </c>
      <c r="BW9" s="43">
        <f t="shared" si="12"/>
        <v>1239</v>
      </c>
      <c r="BX9" s="43">
        <f t="shared" si="12"/>
        <v>114</v>
      </c>
      <c r="BY9" s="43">
        <f t="shared" si="12"/>
        <v>10</v>
      </c>
      <c r="BZ9" s="43">
        <f t="shared" si="12"/>
        <v>204</v>
      </c>
      <c r="CA9" s="43">
        <f t="shared" si="12"/>
        <v>776</v>
      </c>
      <c r="CB9" s="43">
        <f t="shared" si="12"/>
        <v>7</v>
      </c>
      <c r="CC9" s="43">
        <f t="shared" si="12"/>
        <v>745</v>
      </c>
      <c r="CD9" s="43">
        <f t="shared" si="12"/>
        <v>0</v>
      </c>
      <c r="CE9" s="43">
        <f t="shared" si="12"/>
        <v>7</v>
      </c>
      <c r="CF9" s="43">
        <f t="shared" si="12"/>
        <v>62</v>
      </c>
      <c r="CG9" s="43">
        <f t="shared" si="12"/>
        <v>60</v>
      </c>
      <c r="CH9" s="43">
        <f t="shared" si="12"/>
        <v>5</v>
      </c>
      <c r="CI9" s="43">
        <f t="shared" si="12"/>
        <v>7</v>
      </c>
      <c r="CJ9" s="43">
        <f t="shared" si="12"/>
        <v>1</v>
      </c>
      <c r="CK9" s="43">
        <f t="shared" si="12"/>
        <v>7</v>
      </c>
      <c r="CL9" s="43">
        <f t="shared" si="12"/>
        <v>20</v>
      </c>
      <c r="CM9" s="43">
        <f t="shared" si="12"/>
        <v>1</v>
      </c>
      <c r="CN9" s="43">
        <f t="shared" si="12"/>
        <v>19</v>
      </c>
      <c r="CO9" s="43">
        <f t="shared" si="12"/>
        <v>0</v>
      </c>
      <c r="CP9" s="43">
        <f t="shared" si="12"/>
        <v>0</v>
      </c>
      <c r="CQ9" s="43">
        <f t="shared" ref="CQ9:DV9" si="13">SUM(CQ10:CQ1000000)</f>
        <v>0</v>
      </c>
      <c r="CR9" s="43">
        <f t="shared" si="13"/>
        <v>0</v>
      </c>
      <c r="CS9" s="43">
        <f t="shared" si="13"/>
        <v>7878</v>
      </c>
      <c r="CT9" s="43">
        <f t="shared" si="13"/>
        <v>236</v>
      </c>
      <c r="CU9" s="43">
        <f t="shared" si="13"/>
        <v>260</v>
      </c>
      <c r="CV9" s="43">
        <f t="shared" si="13"/>
        <v>200</v>
      </c>
      <c r="CW9" s="43">
        <f t="shared" si="13"/>
        <v>140</v>
      </c>
      <c r="CX9" s="43">
        <f t="shared" si="13"/>
        <v>13</v>
      </c>
      <c r="CY9" s="43">
        <f t="shared" si="13"/>
        <v>3</v>
      </c>
      <c r="CZ9" s="43">
        <f t="shared" si="13"/>
        <v>960</v>
      </c>
      <c r="DA9" s="43">
        <f t="shared" si="13"/>
        <v>1373</v>
      </c>
      <c r="DB9" s="43">
        <f t="shared" si="13"/>
        <v>0</v>
      </c>
      <c r="DC9" s="43">
        <f t="shared" si="13"/>
        <v>0</v>
      </c>
      <c r="DD9" s="43">
        <f t="shared" si="13"/>
        <v>2680.4</v>
      </c>
      <c r="DE9" s="43">
        <f t="shared" si="13"/>
        <v>0</v>
      </c>
      <c r="DF9" s="43">
        <f t="shared" si="13"/>
        <v>0</v>
      </c>
      <c r="DG9" s="43">
        <f t="shared" si="13"/>
        <v>0</v>
      </c>
      <c r="DH9" s="43">
        <f t="shared" si="13"/>
        <v>0</v>
      </c>
      <c r="DI9" s="43">
        <f t="shared" si="13"/>
        <v>33</v>
      </c>
      <c r="DJ9" s="43">
        <f t="shared" si="13"/>
        <v>4</v>
      </c>
      <c r="DK9" s="43">
        <f t="shared" si="13"/>
        <v>5</v>
      </c>
      <c r="DL9" s="43">
        <f t="shared" si="13"/>
        <v>55.8</v>
      </c>
      <c r="DM9" s="43">
        <f t="shared" si="13"/>
        <v>0</v>
      </c>
      <c r="DN9" s="43">
        <f t="shared" si="13"/>
        <v>0</v>
      </c>
      <c r="DO9" s="43">
        <f t="shared" si="13"/>
        <v>970</v>
      </c>
      <c r="DP9" s="43">
        <f t="shared" si="13"/>
        <v>18040</v>
      </c>
      <c r="DQ9" s="43">
        <f t="shared" si="13"/>
        <v>30</v>
      </c>
      <c r="DR9" s="43">
        <f t="shared" si="13"/>
        <v>0</v>
      </c>
      <c r="DS9" s="43">
        <f t="shared" si="13"/>
        <v>60</v>
      </c>
      <c r="DT9" s="43">
        <f t="shared" si="13"/>
        <v>0</v>
      </c>
      <c r="DU9" s="43">
        <f t="shared" si="13"/>
        <v>0</v>
      </c>
      <c r="DV9" s="43">
        <f t="shared" si="13"/>
        <v>245</v>
      </c>
      <c r="DW9" s="43">
        <f t="shared" ref="DW9:FB9" si="14">SUM(DW10:DW1000000)</f>
        <v>0</v>
      </c>
      <c r="DX9" s="43">
        <f t="shared" si="14"/>
        <v>6</v>
      </c>
      <c r="DY9" s="43">
        <f t="shared" si="14"/>
        <v>450</v>
      </c>
      <c r="DZ9" s="43">
        <f t="shared" si="14"/>
        <v>3827</v>
      </c>
      <c r="EA9" s="43">
        <f t="shared" si="14"/>
        <v>0</v>
      </c>
      <c r="EB9" s="43">
        <f t="shared" si="14"/>
        <v>177</v>
      </c>
      <c r="EC9" s="43">
        <f t="shared" si="14"/>
        <v>0</v>
      </c>
      <c r="ED9" s="43">
        <f t="shared" si="14"/>
        <v>0</v>
      </c>
      <c r="EE9" s="43">
        <f t="shared" si="14"/>
        <v>2970</v>
      </c>
      <c r="EF9" s="43">
        <f t="shared" si="14"/>
        <v>0</v>
      </c>
      <c r="EG9" s="43">
        <f t="shared" si="14"/>
        <v>0</v>
      </c>
      <c r="EH9" s="43">
        <f t="shared" si="14"/>
        <v>0</v>
      </c>
      <c r="EI9" s="43">
        <f t="shared" si="14"/>
        <v>0</v>
      </c>
      <c r="EJ9" s="43">
        <f t="shared" si="14"/>
        <v>2</v>
      </c>
      <c r="EK9" s="43">
        <f t="shared" si="14"/>
        <v>0</v>
      </c>
      <c r="EL9" s="43">
        <f t="shared" si="14"/>
        <v>0</v>
      </c>
      <c r="EM9" s="43">
        <f t="shared" si="14"/>
        <v>0</v>
      </c>
      <c r="EN9" s="43">
        <f t="shared" si="14"/>
        <v>0</v>
      </c>
      <c r="EO9" s="43">
        <f t="shared" si="14"/>
        <v>0</v>
      </c>
      <c r="EP9" s="43">
        <f t="shared" si="14"/>
        <v>0</v>
      </c>
      <c r="EQ9" s="43">
        <f t="shared" si="14"/>
        <v>150</v>
      </c>
      <c r="ER9" s="43">
        <f t="shared" si="14"/>
        <v>0</v>
      </c>
      <c r="ES9" s="43">
        <f t="shared" si="14"/>
        <v>0</v>
      </c>
      <c r="ET9" s="43">
        <f t="shared" si="14"/>
        <v>20</v>
      </c>
      <c r="EU9" s="43">
        <f t="shared" si="14"/>
        <v>0</v>
      </c>
      <c r="EV9" s="43">
        <f t="shared" si="14"/>
        <v>0</v>
      </c>
      <c r="EW9" s="43">
        <f t="shared" si="14"/>
        <v>0</v>
      </c>
      <c r="EX9" s="43">
        <f t="shared" si="14"/>
        <v>0</v>
      </c>
      <c r="EY9" s="43">
        <f t="shared" si="14"/>
        <v>0</v>
      </c>
      <c r="EZ9" s="43">
        <f t="shared" si="14"/>
        <v>0</v>
      </c>
      <c r="FA9" s="43">
        <f t="shared" si="14"/>
        <v>0</v>
      </c>
      <c r="FB9" s="43">
        <f t="shared" si="14"/>
        <v>0</v>
      </c>
      <c r="FC9" s="43">
        <f t="shared" ref="FC9:GC9" si="15">SUM(FC10:FC1000000)</f>
        <v>0</v>
      </c>
      <c r="FD9" s="43">
        <f t="shared" si="15"/>
        <v>0</v>
      </c>
      <c r="FE9" s="43">
        <f t="shared" si="15"/>
        <v>0</v>
      </c>
      <c r="FF9" s="54">
        <f t="shared" si="15"/>
        <v>0</v>
      </c>
      <c r="FG9" s="54">
        <f t="shared" si="15"/>
        <v>0</v>
      </c>
      <c r="FH9" s="54">
        <f t="shared" si="15"/>
        <v>0</v>
      </c>
      <c r="FI9" s="54">
        <f t="shared" si="15"/>
        <v>0</v>
      </c>
      <c r="FJ9" s="54">
        <f t="shared" si="15"/>
        <v>0</v>
      </c>
      <c r="FK9" s="54">
        <f t="shared" si="15"/>
        <v>0</v>
      </c>
      <c r="FL9" s="54">
        <f t="shared" si="15"/>
        <v>0</v>
      </c>
      <c r="FM9" s="54">
        <f t="shared" si="15"/>
        <v>0</v>
      </c>
      <c r="FN9" s="54">
        <f t="shared" si="15"/>
        <v>0</v>
      </c>
      <c r="FO9" s="54">
        <f t="shared" si="15"/>
        <v>0</v>
      </c>
      <c r="FP9" s="54">
        <f t="shared" si="15"/>
        <v>10</v>
      </c>
      <c r="FQ9" s="54">
        <f t="shared" si="15"/>
        <v>0</v>
      </c>
      <c r="FR9" s="43">
        <f t="shared" si="15"/>
        <v>0</v>
      </c>
      <c r="FS9" s="43">
        <f t="shared" si="15"/>
        <v>0</v>
      </c>
      <c r="FT9" s="43">
        <f t="shared" si="15"/>
        <v>0</v>
      </c>
      <c r="FU9" s="43">
        <f t="shared" si="15"/>
        <v>0</v>
      </c>
      <c r="FV9" s="43">
        <f t="shared" si="15"/>
        <v>0</v>
      </c>
      <c r="FW9" s="43">
        <f t="shared" si="15"/>
        <v>0</v>
      </c>
      <c r="FX9" s="43">
        <f t="shared" si="15"/>
        <v>0</v>
      </c>
      <c r="FY9" s="43">
        <f t="shared" si="15"/>
        <v>0</v>
      </c>
      <c r="FZ9" s="43">
        <f t="shared" si="15"/>
        <v>0</v>
      </c>
      <c r="GA9" s="43">
        <f t="shared" si="15"/>
        <v>0</v>
      </c>
      <c r="GB9" s="43">
        <f t="shared" si="15"/>
        <v>0</v>
      </c>
      <c r="GC9" s="43">
        <f t="shared" si="15"/>
        <v>0</v>
      </c>
      <c r="HB9" s="105" t="s">
        <v>270</v>
      </c>
      <c r="ABA9" s="111">
        <f>SUM(AAO9,AAL9,AAE9,ZX9,ZQ9,ZF9,YO9,XR9,XI9,VT9,VQ9,VN9)</f>
        <v>0</v>
      </c>
    </row>
    <row r="10" spans="1:729" ht="37.5" x14ac:dyDescent="0.3">
      <c r="A10" s="298">
        <v>1</v>
      </c>
      <c r="B10" s="380" t="s">
        <v>527</v>
      </c>
      <c r="C10" s="380" t="s">
        <v>722</v>
      </c>
      <c r="D10" s="380">
        <v>1389433718</v>
      </c>
      <c r="E10" s="380" t="s">
        <v>269</v>
      </c>
      <c r="F10" s="380" t="s">
        <v>723</v>
      </c>
      <c r="G10" s="400">
        <f>SUM(J10,L10,N10,O10,P10,T10,U10,V10,AN10,AP10,BA10,BC10,CO10,CQ10,CZ10,DB10,DK10,DM10,DP10,DR10,DY10,EA10,EK10,EM10,EV10,EX10,FG10,FI10,FR10,FT10)</f>
        <v>564</v>
      </c>
      <c r="H10" s="400">
        <f>SUM(K10,M10,Q10,R10,S10,W10,X10,Y10,AO10,AQ10,AR10,AS10,AU10,AX10,BB10,BD10,BK10,BL10,CP10,CR10,CS10,CT10,CU10,CV10,DA10,DC10,DD10,DE10,DF10,DG10,,DL10,DN10,DQ10,DS10,DZ10,EB10,EC10,ED10,EE10,FC10,FH10,FJ10,FK10,FL10,FM10,FN10,FO10,FQ10,FS10,FU10,FV10,FW10,FX10,FY10,FZ10,GC10,EL10,EN10,EO10,EP10,EQ10,ET10,EW10,EY10,EZ10,FA10,FB10,FD10,AT10,AV10,AW10,BE10,BF10,BG10,BH10,FP10,ER10,DH10,DT10,DU10,DV10,DW10,EF10,EG10,EI10,EH10,ES10,FE10,Z10,AA10,AB10,AC10,AD10,AE10,AF10,AG10,AH10,AI10,AJ10,AK10,GA10,GB10)</f>
        <v>2982</v>
      </c>
      <c r="I10" s="400">
        <f t="shared" si="8"/>
        <v>3546</v>
      </c>
      <c r="J10" s="298">
        <v>0</v>
      </c>
      <c r="K10" s="298">
        <v>0</v>
      </c>
      <c r="L10" s="298">
        <v>0</v>
      </c>
      <c r="M10" s="298">
        <v>0</v>
      </c>
      <c r="N10" s="298">
        <v>0</v>
      </c>
      <c r="O10" s="298">
        <v>0</v>
      </c>
      <c r="P10" s="298">
        <v>0</v>
      </c>
      <c r="Q10" s="298">
        <v>0</v>
      </c>
      <c r="R10" s="298">
        <v>0</v>
      </c>
      <c r="S10" s="298">
        <v>0</v>
      </c>
      <c r="T10" s="298">
        <v>0</v>
      </c>
      <c r="U10" s="298">
        <v>0</v>
      </c>
      <c r="V10" s="298">
        <v>0</v>
      </c>
      <c r="W10" s="298">
        <v>0</v>
      </c>
      <c r="X10" s="298">
        <v>0</v>
      </c>
      <c r="Y10" s="298">
        <v>0</v>
      </c>
      <c r="Z10" s="298">
        <v>0</v>
      </c>
      <c r="AA10" s="298">
        <v>0</v>
      </c>
      <c r="AB10" s="298">
        <v>0</v>
      </c>
      <c r="AC10" s="298">
        <v>0</v>
      </c>
      <c r="AD10" s="298">
        <v>0</v>
      </c>
      <c r="AE10" s="298">
        <v>0</v>
      </c>
      <c r="AF10" s="298">
        <v>0</v>
      </c>
      <c r="AG10" s="298">
        <v>0</v>
      </c>
      <c r="AH10" s="298">
        <v>0</v>
      </c>
      <c r="AI10" s="298">
        <v>0</v>
      </c>
      <c r="AJ10" s="298">
        <v>0</v>
      </c>
      <c r="AK10" s="298">
        <v>0</v>
      </c>
      <c r="AL10" s="298">
        <v>0</v>
      </c>
      <c r="AM10" s="298">
        <v>0</v>
      </c>
      <c r="AN10" s="298">
        <v>564</v>
      </c>
      <c r="AO10" s="298">
        <v>0</v>
      </c>
      <c r="AP10" s="298">
        <v>0</v>
      </c>
      <c r="AQ10" s="298">
        <v>0</v>
      </c>
      <c r="AR10" s="298">
        <v>0</v>
      </c>
      <c r="AS10" s="298">
        <v>0</v>
      </c>
      <c r="AT10" s="298">
        <v>0</v>
      </c>
      <c r="AU10" s="298">
        <v>0</v>
      </c>
      <c r="AV10" s="298">
        <v>0</v>
      </c>
      <c r="AW10" s="298">
        <v>0</v>
      </c>
      <c r="AX10" s="298">
        <v>0</v>
      </c>
      <c r="AY10" s="298">
        <v>280</v>
      </c>
      <c r="AZ10" s="298">
        <v>2</v>
      </c>
      <c r="BA10" s="298">
        <v>0</v>
      </c>
      <c r="BB10" s="298">
        <v>0</v>
      </c>
      <c r="BC10" s="298">
        <v>0</v>
      </c>
      <c r="BD10" s="298">
        <v>0</v>
      </c>
      <c r="BE10" s="298">
        <v>0</v>
      </c>
      <c r="BF10" s="298">
        <v>0</v>
      </c>
      <c r="BG10" s="298">
        <v>0</v>
      </c>
      <c r="BH10" s="298">
        <v>0</v>
      </c>
      <c r="BI10" s="298">
        <v>0</v>
      </c>
      <c r="BJ10" s="298">
        <v>0</v>
      </c>
      <c r="BK10" s="298">
        <v>2982</v>
      </c>
      <c r="BL10" s="298">
        <v>0</v>
      </c>
      <c r="BM10" s="298">
        <v>45</v>
      </c>
      <c r="BN10" s="298">
        <v>2500</v>
      </c>
      <c r="BO10" s="298">
        <v>0</v>
      </c>
      <c r="BP10" s="298">
        <v>154</v>
      </c>
      <c r="BQ10" s="298">
        <v>0</v>
      </c>
      <c r="BR10" s="298">
        <v>0</v>
      </c>
      <c r="BS10" s="298">
        <v>0</v>
      </c>
      <c r="BT10" s="298">
        <v>0</v>
      </c>
      <c r="BU10" s="298">
        <v>0</v>
      </c>
      <c r="BV10" s="298">
        <v>0</v>
      </c>
      <c r="BW10" s="298">
        <v>0</v>
      </c>
      <c r="BX10" s="298">
        <v>0</v>
      </c>
      <c r="BY10" s="298">
        <v>0</v>
      </c>
      <c r="BZ10" s="298">
        <v>0</v>
      </c>
      <c r="CA10" s="298">
        <v>0</v>
      </c>
      <c r="CB10" s="298">
        <v>0</v>
      </c>
      <c r="CC10" s="298">
        <v>0</v>
      </c>
      <c r="CD10" s="298">
        <v>0</v>
      </c>
      <c r="CE10" s="298">
        <v>0</v>
      </c>
      <c r="CF10" s="298">
        <v>0</v>
      </c>
      <c r="CG10" s="298">
        <v>0</v>
      </c>
      <c r="CH10" s="298">
        <v>0</v>
      </c>
      <c r="CI10" s="298">
        <v>0</v>
      </c>
      <c r="CJ10" s="298">
        <v>0</v>
      </c>
      <c r="CK10" s="298">
        <v>0</v>
      </c>
      <c r="CL10" s="298">
        <v>0</v>
      </c>
      <c r="CM10" s="298">
        <v>0</v>
      </c>
      <c r="CN10" s="298">
        <v>0</v>
      </c>
      <c r="CO10" s="298">
        <v>0</v>
      </c>
      <c r="CP10" s="298">
        <v>0</v>
      </c>
      <c r="CQ10" s="298">
        <v>0</v>
      </c>
      <c r="CR10" s="298">
        <v>0</v>
      </c>
      <c r="CS10" s="298">
        <v>0</v>
      </c>
      <c r="CT10" s="298">
        <v>0</v>
      </c>
      <c r="CU10" s="298">
        <v>0</v>
      </c>
      <c r="CV10" s="298">
        <v>0</v>
      </c>
      <c r="CW10" s="298">
        <v>0</v>
      </c>
      <c r="CX10" s="298">
        <v>0</v>
      </c>
      <c r="CY10" s="298">
        <v>0</v>
      </c>
      <c r="CZ10" s="298">
        <v>0</v>
      </c>
      <c r="DA10" s="298">
        <v>0</v>
      </c>
      <c r="DB10" s="298">
        <v>0</v>
      </c>
      <c r="DC10" s="298">
        <v>0</v>
      </c>
      <c r="DD10" s="298">
        <v>0</v>
      </c>
      <c r="DE10" s="298">
        <v>0</v>
      </c>
      <c r="DF10" s="298">
        <v>0</v>
      </c>
      <c r="DG10" s="298">
        <v>0</v>
      </c>
      <c r="DH10" s="298">
        <v>0</v>
      </c>
      <c r="DI10" s="298">
        <v>0</v>
      </c>
      <c r="DJ10" s="298">
        <v>0</v>
      </c>
      <c r="DK10" s="298">
        <v>0</v>
      </c>
      <c r="DL10" s="298">
        <v>0</v>
      </c>
      <c r="DM10" s="298">
        <v>0</v>
      </c>
      <c r="DN10" s="298">
        <v>0</v>
      </c>
      <c r="DO10" s="298">
        <v>0</v>
      </c>
      <c r="DP10" s="298">
        <v>0</v>
      </c>
      <c r="DQ10" s="298"/>
      <c r="DR10" s="298">
        <v>0</v>
      </c>
      <c r="DS10" s="298">
        <v>0</v>
      </c>
      <c r="DT10" s="298">
        <v>0</v>
      </c>
      <c r="DU10" s="298">
        <v>0</v>
      </c>
      <c r="DV10" s="298">
        <v>0</v>
      </c>
      <c r="DW10" s="298">
        <v>0</v>
      </c>
      <c r="DX10" s="298">
        <v>0</v>
      </c>
      <c r="DY10" s="298">
        <v>0</v>
      </c>
      <c r="DZ10" s="298">
        <v>0</v>
      </c>
      <c r="EA10" s="298">
        <v>0</v>
      </c>
      <c r="EB10" s="298">
        <v>0</v>
      </c>
      <c r="EC10" s="298">
        <v>0</v>
      </c>
      <c r="ED10" s="298">
        <v>0</v>
      </c>
      <c r="EE10" s="298">
        <v>0</v>
      </c>
      <c r="EF10" s="298">
        <v>0</v>
      </c>
      <c r="EG10" s="298">
        <v>0</v>
      </c>
      <c r="EH10" s="298">
        <v>0</v>
      </c>
      <c r="EI10" s="298">
        <v>0</v>
      </c>
      <c r="EJ10" s="298">
        <v>0</v>
      </c>
      <c r="EK10" s="298">
        <v>0</v>
      </c>
      <c r="EL10" s="298">
        <v>0</v>
      </c>
      <c r="EM10" s="298">
        <v>0</v>
      </c>
      <c r="EN10" s="298">
        <v>0</v>
      </c>
      <c r="EO10" s="298">
        <v>0</v>
      </c>
      <c r="EP10" s="298">
        <v>0</v>
      </c>
      <c r="EQ10" s="298">
        <v>0</v>
      </c>
      <c r="ER10" s="298">
        <v>0</v>
      </c>
      <c r="ES10" s="298">
        <v>0</v>
      </c>
      <c r="ET10" s="298">
        <v>0</v>
      </c>
      <c r="EU10" s="298">
        <v>0</v>
      </c>
      <c r="EV10" s="298">
        <v>0</v>
      </c>
      <c r="EW10" s="298">
        <v>0</v>
      </c>
      <c r="EX10" s="298">
        <v>0</v>
      </c>
      <c r="EY10" s="298">
        <v>0</v>
      </c>
      <c r="EZ10" s="298">
        <v>0</v>
      </c>
      <c r="FA10" s="298">
        <v>0</v>
      </c>
      <c r="FB10" s="298">
        <v>0</v>
      </c>
      <c r="FC10" s="298">
        <v>0</v>
      </c>
      <c r="FD10" s="298">
        <v>0</v>
      </c>
      <c r="FE10" s="298">
        <v>0</v>
      </c>
      <c r="FF10" s="298">
        <v>0</v>
      </c>
      <c r="FG10" s="298">
        <v>0</v>
      </c>
      <c r="FH10" s="298">
        <v>0</v>
      </c>
      <c r="FI10" s="298">
        <v>0</v>
      </c>
      <c r="FJ10" s="298">
        <v>0</v>
      </c>
      <c r="FK10" s="298">
        <v>0</v>
      </c>
      <c r="FL10" s="298">
        <v>0</v>
      </c>
      <c r="FM10" s="298">
        <v>0</v>
      </c>
      <c r="FN10" s="298">
        <v>0</v>
      </c>
      <c r="FO10" s="298">
        <v>0</v>
      </c>
      <c r="FP10" s="298">
        <v>0</v>
      </c>
      <c r="FQ10" s="298">
        <v>0</v>
      </c>
      <c r="FR10" s="298">
        <v>0</v>
      </c>
      <c r="FS10" s="298">
        <v>0</v>
      </c>
      <c r="FT10" s="298">
        <v>0</v>
      </c>
      <c r="FU10" s="298">
        <v>0</v>
      </c>
      <c r="FV10" s="298">
        <v>0</v>
      </c>
      <c r="FW10" s="298">
        <v>0</v>
      </c>
      <c r="FX10" s="298">
        <v>0</v>
      </c>
      <c r="FY10" s="298">
        <v>0</v>
      </c>
      <c r="FZ10" s="298">
        <v>0</v>
      </c>
      <c r="GA10" s="298">
        <v>0</v>
      </c>
      <c r="GB10" s="298">
        <v>0</v>
      </c>
      <c r="GC10" s="298">
        <v>0</v>
      </c>
      <c r="HB10" s="105" t="s">
        <v>271</v>
      </c>
    </row>
    <row r="11" spans="1:729" ht="37.5" x14ac:dyDescent="0.3">
      <c r="A11" s="298">
        <v>2</v>
      </c>
      <c r="B11" s="380" t="s">
        <v>527</v>
      </c>
      <c r="C11" s="380" t="s">
        <v>724</v>
      </c>
      <c r="D11" s="380">
        <v>1388370178</v>
      </c>
      <c r="E11" s="380" t="s">
        <v>269</v>
      </c>
      <c r="F11" s="380" t="s">
        <v>723</v>
      </c>
      <c r="G11" s="400">
        <f t="shared" ref="G11:G74" si="16">SUM(J11,L11,N11,O11,P11,T11,U11,V11,AN11,AP11,BA11,BC11,CO11,CQ11,CZ11,DB11,DK11,DM11,DP11,DR11,DY11,EA11,EK11,EM11,EV11,EX11,FG11,FI11,FR11,FT11)</f>
        <v>830</v>
      </c>
      <c r="H11" s="400">
        <f t="shared" ref="H11:H74" si="17">SUM(K11,M11,Q11,R11,S11,W11,X11,Y11,AO11,AQ11,AR11,AS11,AU11,AX11,BB11,BD11,BK11,BL11,CP11,CR11,CS11,CT11,CU11,CV11,DA11,DC11,DD11,DE11,DF11,DG11,,DL11,DN11,DQ11,DS11,DZ11,EB11,EC11,ED11,EE11,FC11,FH11,FJ11,FK11,FL11,FM11,FN11,FO11,FQ11,FS11,FU11,FV11,FW11,FX11,FY11,FZ11,GC11,EL11,EN11,EO11,EP11,EQ11,ET11,EW11,EY11,EZ11,FA11,FB11,FD11,AT11,AV11,AW11,BE11,BF11,BG11,BH11,FP11,ER11,DH11,DT11,DU11,DV11,DW11,EF11,EG11,EI11,EH11,ES11,FE11,Z11,AA11,AB11,AC11,AD11,AE11,AF11,AG11,AH11,AI11,AJ11,AK11,GA11,GB11)</f>
        <v>4762</v>
      </c>
      <c r="I11" s="400">
        <f t="shared" si="8"/>
        <v>5592</v>
      </c>
      <c r="J11" s="298">
        <v>0</v>
      </c>
      <c r="K11" s="298">
        <v>0</v>
      </c>
      <c r="L11" s="298">
        <v>0</v>
      </c>
      <c r="M11" s="298">
        <v>0</v>
      </c>
      <c r="N11" s="298">
        <v>0</v>
      </c>
      <c r="O11" s="298">
        <v>0</v>
      </c>
      <c r="P11" s="298">
        <v>0</v>
      </c>
      <c r="Q11" s="298">
        <v>0</v>
      </c>
      <c r="R11" s="298">
        <v>0</v>
      </c>
      <c r="S11" s="298">
        <v>0</v>
      </c>
      <c r="T11" s="298">
        <v>0</v>
      </c>
      <c r="U11" s="298">
        <v>0</v>
      </c>
      <c r="V11" s="298">
        <v>0</v>
      </c>
      <c r="W11" s="298">
        <v>0</v>
      </c>
      <c r="X11" s="298">
        <v>0</v>
      </c>
      <c r="Y11" s="298">
        <v>0</v>
      </c>
      <c r="Z11" s="298">
        <v>0</v>
      </c>
      <c r="AA11" s="298">
        <v>0</v>
      </c>
      <c r="AB11" s="298">
        <v>0</v>
      </c>
      <c r="AC11" s="298">
        <v>0</v>
      </c>
      <c r="AD11" s="298">
        <v>0</v>
      </c>
      <c r="AE11" s="298">
        <v>0</v>
      </c>
      <c r="AF11" s="298">
        <v>0</v>
      </c>
      <c r="AG11" s="298">
        <v>0</v>
      </c>
      <c r="AH11" s="298">
        <v>0</v>
      </c>
      <c r="AI11" s="298">
        <v>0</v>
      </c>
      <c r="AJ11" s="298">
        <v>0</v>
      </c>
      <c r="AK11" s="298">
        <v>0</v>
      </c>
      <c r="AL11" s="298">
        <v>0</v>
      </c>
      <c r="AM11" s="298">
        <v>0</v>
      </c>
      <c r="AN11" s="298">
        <v>830</v>
      </c>
      <c r="AO11" s="298">
        <v>0</v>
      </c>
      <c r="AP11" s="298">
        <v>0</v>
      </c>
      <c r="AQ11" s="298">
        <v>0</v>
      </c>
      <c r="AR11" s="298">
        <v>0</v>
      </c>
      <c r="AS11" s="298">
        <v>0</v>
      </c>
      <c r="AT11" s="298">
        <v>0</v>
      </c>
      <c r="AU11" s="298">
        <v>0</v>
      </c>
      <c r="AV11" s="298">
        <v>0</v>
      </c>
      <c r="AW11" s="298">
        <v>0</v>
      </c>
      <c r="AX11" s="298">
        <v>0</v>
      </c>
      <c r="AY11" s="298">
        <v>420</v>
      </c>
      <c r="AZ11" s="298">
        <v>2</v>
      </c>
      <c r="BA11" s="298">
        <v>0</v>
      </c>
      <c r="BB11" s="298">
        <v>0</v>
      </c>
      <c r="BC11" s="298">
        <v>0</v>
      </c>
      <c r="BD11" s="298">
        <v>0</v>
      </c>
      <c r="BE11" s="298">
        <v>0</v>
      </c>
      <c r="BF11" s="298">
        <v>0</v>
      </c>
      <c r="BG11" s="298">
        <v>0</v>
      </c>
      <c r="BH11" s="298">
        <v>0</v>
      </c>
      <c r="BI11" s="298">
        <v>0</v>
      </c>
      <c r="BJ11" s="298">
        <v>0</v>
      </c>
      <c r="BK11" s="298">
        <v>4762</v>
      </c>
      <c r="BL11" s="298">
        <v>0</v>
      </c>
      <c r="BM11" s="298">
        <v>110</v>
      </c>
      <c r="BN11" s="298">
        <v>0</v>
      </c>
      <c r="BO11" s="298">
        <v>1800</v>
      </c>
      <c r="BP11" s="298">
        <v>0</v>
      </c>
      <c r="BQ11" s="298">
        <v>650</v>
      </c>
      <c r="BR11" s="298">
        <v>0</v>
      </c>
      <c r="BS11" s="298">
        <v>0</v>
      </c>
      <c r="BT11" s="298">
        <v>0</v>
      </c>
      <c r="BU11" s="298">
        <v>0</v>
      </c>
      <c r="BV11" s="298">
        <v>0</v>
      </c>
      <c r="BW11" s="298">
        <v>3</v>
      </c>
      <c r="BX11" s="298">
        <v>0</v>
      </c>
      <c r="BY11" s="298">
        <v>0</v>
      </c>
      <c r="BZ11" s="298">
        <v>0</v>
      </c>
      <c r="CA11" s="298">
        <v>3</v>
      </c>
      <c r="CB11" s="298">
        <v>0</v>
      </c>
      <c r="CC11" s="298">
        <v>0</v>
      </c>
      <c r="CD11" s="298">
        <v>0</v>
      </c>
      <c r="CE11" s="298">
        <v>0</v>
      </c>
      <c r="CF11" s="298">
        <v>0</v>
      </c>
      <c r="CG11" s="298">
        <v>0</v>
      </c>
      <c r="CH11" s="298">
        <v>0</v>
      </c>
      <c r="CI11" s="298">
        <v>0</v>
      </c>
      <c r="CJ11" s="298">
        <v>0</v>
      </c>
      <c r="CK11" s="298">
        <v>0</v>
      </c>
      <c r="CL11" s="298">
        <v>0</v>
      </c>
      <c r="CM11" s="298">
        <v>0</v>
      </c>
      <c r="CN11" s="298">
        <v>0</v>
      </c>
      <c r="CO11" s="298">
        <v>0</v>
      </c>
      <c r="CP11" s="298">
        <v>0</v>
      </c>
      <c r="CQ11" s="298">
        <v>0</v>
      </c>
      <c r="CR11" s="298">
        <v>0</v>
      </c>
      <c r="CS11" s="298">
        <v>0</v>
      </c>
      <c r="CT11" s="298">
        <v>0</v>
      </c>
      <c r="CU11" s="298">
        <v>0</v>
      </c>
      <c r="CV11" s="298">
        <v>0</v>
      </c>
      <c r="CW11" s="298">
        <v>0</v>
      </c>
      <c r="CX11" s="298">
        <v>0</v>
      </c>
      <c r="CY11" s="298">
        <v>0</v>
      </c>
      <c r="CZ11" s="298">
        <v>0</v>
      </c>
      <c r="DA11" s="298">
        <v>0</v>
      </c>
      <c r="DB11" s="298">
        <v>0</v>
      </c>
      <c r="DC11" s="298">
        <v>0</v>
      </c>
      <c r="DD11" s="298">
        <v>0</v>
      </c>
      <c r="DE11" s="298">
        <v>0</v>
      </c>
      <c r="DF11" s="298">
        <v>0</v>
      </c>
      <c r="DG11" s="298">
        <v>0</v>
      </c>
      <c r="DH11" s="298">
        <v>0</v>
      </c>
      <c r="DI11" s="298">
        <v>0</v>
      </c>
      <c r="DJ11" s="298">
        <v>0</v>
      </c>
      <c r="DK11" s="298">
        <v>0</v>
      </c>
      <c r="DL11" s="298">
        <v>0</v>
      </c>
      <c r="DM11" s="298">
        <v>0</v>
      </c>
      <c r="DN11" s="298">
        <v>0</v>
      </c>
      <c r="DO11" s="298">
        <v>0</v>
      </c>
      <c r="DP11" s="298">
        <v>0</v>
      </c>
      <c r="DQ11" s="298">
        <v>0</v>
      </c>
      <c r="DR11" s="298">
        <v>0</v>
      </c>
      <c r="DS11" s="298">
        <v>0</v>
      </c>
      <c r="DT11" s="298">
        <v>0</v>
      </c>
      <c r="DU11" s="298">
        <v>0</v>
      </c>
      <c r="DV11" s="298">
        <v>0</v>
      </c>
      <c r="DW11" s="298">
        <v>0</v>
      </c>
      <c r="DX11" s="298">
        <v>0</v>
      </c>
      <c r="DY11" s="298">
        <v>0</v>
      </c>
      <c r="DZ11" s="298">
        <v>0</v>
      </c>
      <c r="EA11" s="298">
        <v>0</v>
      </c>
      <c r="EB11" s="298">
        <v>0</v>
      </c>
      <c r="EC11" s="298">
        <v>0</v>
      </c>
      <c r="ED11" s="298">
        <v>0</v>
      </c>
      <c r="EE11" s="298">
        <v>0</v>
      </c>
      <c r="EF11" s="298">
        <v>0</v>
      </c>
      <c r="EG11" s="298">
        <v>0</v>
      </c>
      <c r="EH11" s="298">
        <v>0</v>
      </c>
      <c r="EI11" s="298">
        <v>0</v>
      </c>
      <c r="EJ11" s="298">
        <v>0</v>
      </c>
      <c r="EK11" s="298">
        <v>0</v>
      </c>
      <c r="EL11" s="298">
        <v>0</v>
      </c>
      <c r="EM11" s="298">
        <v>0</v>
      </c>
      <c r="EN11" s="298">
        <v>0</v>
      </c>
      <c r="EO11" s="298">
        <v>0</v>
      </c>
      <c r="EP11" s="298">
        <v>0</v>
      </c>
      <c r="EQ11" s="298">
        <v>0</v>
      </c>
      <c r="ER11" s="298">
        <v>0</v>
      </c>
      <c r="ES11" s="298">
        <v>0</v>
      </c>
      <c r="ET11" s="298">
        <v>0</v>
      </c>
      <c r="EU11" s="298">
        <v>0</v>
      </c>
      <c r="EV11" s="298">
        <v>0</v>
      </c>
      <c r="EW11" s="298">
        <v>0</v>
      </c>
      <c r="EX11" s="298">
        <v>0</v>
      </c>
      <c r="EY11" s="298">
        <v>0</v>
      </c>
      <c r="EZ11" s="298">
        <v>0</v>
      </c>
      <c r="FA11" s="298">
        <v>0</v>
      </c>
      <c r="FB11" s="298">
        <v>0</v>
      </c>
      <c r="FC11" s="298">
        <v>0</v>
      </c>
      <c r="FD11" s="298">
        <v>0</v>
      </c>
      <c r="FE11" s="298">
        <v>0</v>
      </c>
      <c r="FF11" s="298">
        <v>0</v>
      </c>
      <c r="FG11" s="298">
        <v>0</v>
      </c>
      <c r="FH11" s="298">
        <v>0</v>
      </c>
      <c r="FI11" s="298">
        <v>0</v>
      </c>
      <c r="FJ11" s="298">
        <v>0</v>
      </c>
      <c r="FK11" s="298">
        <v>0</v>
      </c>
      <c r="FL11" s="298">
        <v>0</v>
      </c>
      <c r="FM11" s="298">
        <v>0</v>
      </c>
      <c r="FN11" s="298">
        <v>0</v>
      </c>
      <c r="FO11" s="298">
        <v>0</v>
      </c>
      <c r="FP11" s="298">
        <v>0</v>
      </c>
      <c r="FQ11" s="298">
        <v>0</v>
      </c>
      <c r="FR11" s="298">
        <v>0</v>
      </c>
      <c r="FS11" s="298">
        <v>0</v>
      </c>
      <c r="FT11" s="298">
        <v>0</v>
      </c>
      <c r="FU11" s="298">
        <v>0</v>
      </c>
      <c r="FV11" s="298">
        <v>0</v>
      </c>
      <c r="FW11" s="298">
        <v>0</v>
      </c>
      <c r="FX11" s="298">
        <v>0</v>
      </c>
      <c r="FY11" s="298">
        <v>0</v>
      </c>
      <c r="FZ11" s="298">
        <v>0</v>
      </c>
      <c r="GA11" s="298">
        <v>0</v>
      </c>
      <c r="GB11" s="298">
        <v>0</v>
      </c>
      <c r="GC11" s="298">
        <v>0</v>
      </c>
      <c r="HB11" s="105" t="s">
        <v>272</v>
      </c>
    </row>
    <row r="12" spans="1:729" ht="37.5" x14ac:dyDescent="0.3">
      <c r="A12" s="298">
        <v>3</v>
      </c>
      <c r="B12" s="380" t="s">
        <v>527</v>
      </c>
      <c r="C12" s="380" t="s">
        <v>725</v>
      </c>
      <c r="D12" s="380">
        <v>1430544718</v>
      </c>
      <c r="E12" s="380" t="s">
        <v>726</v>
      </c>
      <c r="F12" s="380" t="s">
        <v>723</v>
      </c>
      <c r="G12" s="400">
        <f t="shared" si="16"/>
        <v>2245</v>
      </c>
      <c r="H12" s="400">
        <f t="shared" si="17"/>
        <v>11102</v>
      </c>
      <c r="I12" s="400">
        <f t="shared" si="8"/>
        <v>13347</v>
      </c>
      <c r="J12" s="298">
        <v>0</v>
      </c>
      <c r="K12" s="298">
        <v>0</v>
      </c>
      <c r="L12" s="298">
        <v>0</v>
      </c>
      <c r="M12" s="298">
        <v>0</v>
      </c>
      <c r="N12" s="298">
        <v>0</v>
      </c>
      <c r="O12" s="298">
        <v>0</v>
      </c>
      <c r="P12" s="298">
        <v>0</v>
      </c>
      <c r="Q12" s="298">
        <v>0</v>
      </c>
      <c r="R12" s="298">
        <v>0</v>
      </c>
      <c r="S12" s="298">
        <v>0</v>
      </c>
      <c r="T12" s="298">
        <v>0</v>
      </c>
      <c r="U12" s="298">
        <v>0</v>
      </c>
      <c r="V12" s="298">
        <v>0</v>
      </c>
      <c r="W12" s="298">
        <v>0</v>
      </c>
      <c r="X12" s="298">
        <v>0</v>
      </c>
      <c r="Y12" s="298">
        <v>0</v>
      </c>
      <c r="Z12" s="298">
        <v>0</v>
      </c>
      <c r="AA12" s="298">
        <v>0</v>
      </c>
      <c r="AB12" s="298">
        <v>0</v>
      </c>
      <c r="AC12" s="298">
        <v>0</v>
      </c>
      <c r="AD12" s="298">
        <v>0</v>
      </c>
      <c r="AE12" s="298">
        <v>0</v>
      </c>
      <c r="AF12" s="298">
        <v>0</v>
      </c>
      <c r="AG12" s="298">
        <v>0</v>
      </c>
      <c r="AH12" s="298">
        <v>0</v>
      </c>
      <c r="AI12" s="298">
        <v>0</v>
      </c>
      <c r="AJ12" s="298">
        <v>0</v>
      </c>
      <c r="AK12" s="298">
        <v>0</v>
      </c>
      <c r="AL12" s="298">
        <v>0</v>
      </c>
      <c r="AM12" s="298">
        <v>0</v>
      </c>
      <c r="AN12" s="298">
        <v>1660</v>
      </c>
      <c r="AO12" s="298">
        <v>0</v>
      </c>
      <c r="AP12" s="298">
        <v>0</v>
      </c>
      <c r="AQ12" s="298">
        <v>0</v>
      </c>
      <c r="AR12" s="298">
        <v>0</v>
      </c>
      <c r="AS12" s="298">
        <v>0</v>
      </c>
      <c r="AT12" s="298">
        <v>0</v>
      </c>
      <c r="AU12" s="298">
        <v>0</v>
      </c>
      <c r="AV12" s="298">
        <v>0</v>
      </c>
      <c r="AW12" s="298">
        <v>0</v>
      </c>
      <c r="AX12" s="298">
        <v>0</v>
      </c>
      <c r="AY12" s="298">
        <v>830</v>
      </c>
      <c r="AZ12" s="298">
        <v>2</v>
      </c>
      <c r="BA12" s="298">
        <v>585</v>
      </c>
      <c r="BB12" s="298">
        <v>0</v>
      </c>
      <c r="BC12" s="298">
        <v>0</v>
      </c>
      <c r="BD12" s="298">
        <v>0</v>
      </c>
      <c r="BE12" s="298">
        <v>0</v>
      </c>
      <c r="BF12" s="298">
        <v>0</v>
      </c>
      <c r="BG12" s="298">
        <v>0</v>
      </c>
      <c r="BH12" s="298">
        <v>0</v>
      </c>
      <c r="BI12" s="298">
        <v>97.5</v>
      </c>
      <c r="BJ12" s="298">
        <v>6</v>
      </c>
      <c r="BK12" s="298">
        <v>11102</v>
      </c>
      <c r="BL12" s="298">
        <v>0</v>
      </c>
      <c r="BM12" s="298">
        <v>32</v>
      </c>
      <c r="BN12" s="298">
        <v>8000</v>
      </c>
      <c r="BO12" s="298">
        <v>0</v>
      </c>
      <c r="BP12" s="298">
        <v>200</v>
      </c>
      <c r="BQ12" s="298">
        <v>0</v>
      </c>
      <c r="BR12" s="298">
        <v>0</v>
      </c>
      <c r="BS12" s="298">
        <v>0</v>
      </c>
      <c r="BT12" s="298">
        <v>0</v>
      </c>
      <c r="BU12" s="298">
        <v>500</v>
      </c>
      <c r="BV12" s="298">
        <v>0</v>
      </c>
      <c r="BW12" s="298">
        <v>0</v>
      </c>
      <c r="BX12" s="298">
        <v>1</v>
      </c>
      <c r="BY12" s="298">
        <v>0</v>
      </c>
      <c r="BZ12" s="298">
        <v>0</v>
      </c>
      <c r="CA12" s="298">
        <v>7</v>
      </c>
      <c r="CB12" s="298">
        <v>0</v>
      </c>
      <c r="CC12" s="298">
        <v>0</v>
      </c>
      <c r="CD12" s="298">
        <v>0</v>
      </c>
      <c r="CE12" s="298">
        <v>0</v>
      </c>
      <c r="CF12" s="298">
        <v>1</v>
      </c>
      <c r="CG12" s="298">
        <v>0</v>
      </c>
      <c r="CH12" s="298">
        <v>0</v>
      </c>
      <c r="CI12" s="298">
        <v>0</v>
      </c>
      <c r="CJ12" s="298">
        <v>0</v>
      </c>
      <c r="CK12" s="298">
        <v>0</v>
      </c>
      <c r="CL12" s="298">
        <v>0</v>
      </c>
      <c r="CM12" s="298">
        <v>0</v>
      </c>
      <c r="CN12" s="298">
        <v>0</v>
      </c>
      <c r="CO12" s="298">
        <v>0</v>
      </c>
      <c r="CP12" s="298">
        <v>0</v>
      </c>
      <c r="CQ12" s="298">
        <v>0</v>
      </c>
      <c r="CR12" s="298">
        <v>0</v>
      </c>
      <c r="CS12" s="298">
        <v>0</v>
      </c>
      <c r="CT12" s="298">
        <v>0</v>
      </c>
      <c r="CU12" s="298">
        <v>0</v>
      </c>
      <c r="CV12" s="298">
        <v>0</v>
      </c>
      <c r="CW12" s="298">
        <v>0</v>
      </c>
      <c r="CX12" s="298">
        <v>0</v>
      </c>
      <c r="CY12" s="298">
        <v>0</v>
      </c>
      <c r="CZ12" s="298">
        <v>0</v>
      </c>
      <c r="DA12" s="298">
        <v>0</v>
      </c>
      <c r="DB12" s="298">
        <v>0</v>
      </c>
      <c r="DC12" s="298">
        <v>0</v>
      </c>
      <c r="DD12" s="298">
        <v>0</v>
      </c>
      <c r="DE12" s="298">
        <v>0</v>
      </c>
      <c r="DF12" s="298">
        <v>0</v>
      </c>
      <c r="DG12" s="298">
        <v>0</v>
      </c>
      <c r="DH12" s="298">
        <v>0</v>
      </c>
      <c r="DI12" s="298">
        <v>0</v>
      </c>
      <c r="DJ12" s="298">
        <v>0</v>
      </c>
      <c r="DK12" s="298">
        <v>0</v>
      </c>
      <c r="DL12" s="298">
        <v>0</v>
      </c>
      <c r="DM12" s="298">
        <v>0</v>
      </c>
      <c r="DN12" s="298">
        <v>0</v>
      </c>
      <c r="DO12" s="298">
        <v>0</v>
      </c>
      <c r="DP12" s="298">
        <v>0</v>
      </c>
      <c r="DQ12" s="298">
        <v>0</v>
      </c>
      <c r="DR12" s="298">
        <v>0</v>
      </c>
      <c r="DS12" s="298">
        <v>0</v>
      </c>
      <c r="DT12" s="298">
        <v>0</v>
      </c>
      <c r="DU12" s="298">
        <v>0</v>
      </c>
      <c r="DV12" s="298">
        <v>0</v>
      </c>
      <c r="DW12" s="298">
        <v>0</v>
      </c>
      <c r="DX12" s="298">
        <v>0</v>
      </c>
      <c r="DY12" s="298">
        <v>0</v>
      </c>
      <c r="DZ12" s="298">
        <v>0</v>
      </c>
      <c r="EA12" s="298">
        <v>0</v>
      </c>
      <c r="EB12" s="298">
        <v>0</v>
      </c>
      <c r="EC12" s="298">
        <v>0</v>
      </c>
      <c r="ED12" s="298">
        <v>0</v>
      </c>
      <c r="EE12" s="298">
        <v>0</v>
      </c>
      <c r="EF12" s="298">
        <v>0</v>
      </c>
      <c r="EG12" s="298">
        <v>0</v>
      </c>
      <c r="EH12" s="298">
        <v>0</v>
      </c>
      <c r="EI12" s="298">
        <v>0</v>
      </c>
      <c r="EJ12" s="298">
        <v>0</v>
      </c>
      <c r="EK12" s="298">
        <v>0</v>
      </c>
      <c r="EL12" s="298">
        <v>0</v>
      </c>
      <c r="EM12" s="298">
        <v>0</v>
      </c>
      <c r="EN12" s="298">
        <v>0</v>
      </c>
      <c r="EO12" s="298">
        <v>0</v>
      </c>
      <c r="EP12" s="298">
        <v>0</v>
      </c>
      <c r="EQ12" s="298">
        <v>0</v>
      </c>
      <c r="ER12" s="298">
        <v>0</v>
      </c>
      <c r="ES12" s="298">
        <v>0</v>
      </c>
      <c r="ET12" s="298">
        <v>0</v>
      </c>
      <c r="EU12" s="298">
        <v>0</v>
      </c>
      <c r="EV12" s="298">
        <v>0</v>
      </c>
      <c r="EW12" s="298">
        <v>0</v>
      </c>
      <c r="EX12" s="298">
        <v>0</v>
      </c>
      <c r="EY12" s="298">
        <v>0</v>
      </c>
      <c r="EZ12" s="298">
        <v>0</v>
      </c>
      <c r="FA12" s="298">
        <v>0</v>
      </c>
      <c r="FB12" s="298">
        <v>0</v>
      </c>
      <c r="FC12" s="298">
        <v>0</v>
      </c>
      <c r="FD12" s="298">
        <v>0</v>
      </c>
      <c r="FE12" s="298">
        <v>0</v>
      </c>
      <c r="FF12" s="298">
        <v>0</v>
      </c>
      <c r="FG12" s="298">
        <v>0</v>
      </c>
      <c r="FH12" s="298">
        <v>0</v>
      </c>
      <c r="FI12" s="298">
        <v>0</v>
      </c>
      <c r="FJ12" s="298">
        <v>0</v>
      </c>
      <c r="FK12" s="298">
        <v>0</v>
      </c>
      <c r="FL12" s="298">
        <v>0</v>
      </c>
      <c r="FM12" s="298">
        <v>0</v>
      </c>
      <c r="FN12" s="298">
        <v>0</v>
      </c>
      <c r="FO12" s="298">
        <v>0</v>
      </c>
      <c r="FP12" s="298">
        <v>0</v>
      </c>
      <c r="FQ12" s="298">
        <v>0</v>
      </c>
      <c r="FR12" s="298">
        <v>0</v>
      </c>
      <c r="FS12" s="298">
        <v>0</v>
      </c>
      <c r="FT12" s="298">
        <v>0</v>
      </c>
      <c r="FU12" s="298">
        <v>0</v>
      </c>
      <c r="FV12" s="298">
        <v>0</v>
      </c>
      <c r="FW12" s="298">
        <v>0</v>
      </c>
      <c r="FX12" s="298">
        <v>0</v>
      </c>
      <c r="FY12" s="298">
        <v>0</v>
      </c>
      <c r="FZ12" s="298">
        <v>0</v>
      </c>
      <c r="GA12" s="298">
        <v>0</v>
      </c>
      <c r="GB12" s="298">
        <v>0</v>
      </c>
      <c r="GC12" s="298">
        <v>0</v>
      </c>
      <c r="HB12" s="105" t="s">
        <v>273</v>
      </c>
    </row>
    <row r="13" spans="1:729" ht="37.5" x14ac:dyDescent="0.3">
      <c r="A13" s="298">
        <v>4</v>
      </c>
      <c r="B13" s="380" t="s">
        <v>527</v>
      </c>
      <c r="C13" s="380" t="s">
        <v>727</v>
      </c>
      <c r="D13" s="380">
        <v>1389513194</v>
      </c>
      <c r="E13" s="380" t="s">
        <v>230</v>
      </c>
      <c r="F13" s="380" t="s">
        <v>723</v>
      </c>
      <c r="G13" s="400">
        <f t="shared" si="16"/>
        <v>4460</v>
      </c>
      <c r="H13" s="400">
        <f t="shared" si="17"/>
        <v>14676</v>
      </c>
      <c r="I13" s="400">
        <f t="shared" si="8"/>
        <v>19136</v>
      </c>
      <c r="J13" s="298">
        <v>0</v>
      </c>
      <c r="K13" s="298">
        <v>0</v>
      </c>
      <c r="L13" s="298">
        <v>0</v>
      </c>
      <c r="M13" s="298">
        <v>0</v>
      </c>
      <c r="N13" s="298">
        <v>0</v>
      </c>
      <c r="O13" s="298">
        <v>0</v>
      </c>
      <c r="P13" s="298">
        <v>0</v>
      </c>
      <c r="Q13" s="298">
        <v>0</v>
      </c>
      <c r="R13" s="298">
        <v>0</v>
      </c>
      <c r="S13" s="298">
        <v>0</v>
      </c>
      <c r="T13" s="298">
        <v>0</v>
      </c>
      <c r="U13" s="298">
        <v>0</v>
      </c>
      <c r="V13" s="298">
        <v>0</v>
      </c>
      <c r="W13" s="298">
        <v>0</v>
      </c>
      <c r="X13" s="298">
        <v>0</v>
      </c>
      <c r="Y13" s="298">
        <v>0</v>
      </c>
      <c r="Z13" s="298">
        <v>0</v>
      </c>
      <c r="AA13" s="298">
        <v>0</v>
      </c>
      <c r="AB13" s="298">
        <v>0</v>
      </c>
      <c r="AC13" s="298">
        <v>0</v>
      </c>
      <c r="AD13" s="298">
        <v>0</v>
      </c>
      <c r="AE13" s="298">
        <v>0</v>
      </c>
      <c r="AF13" s="298">
        <v>0</v>
      </c>
      <c r="AG13" s="298">
        <v>0</v>
      </c>
      <c r="AH13" s="298">
        <v>0</v>
      </c>
      <c r="AI13" s="298">
        <v>0</v>
      </c>
      <c r="AJ13" s="298">
        <v>0</v>
      </c>
      <c r="AK13" s="298">
        <v>0</v>
      </c>
      <c r="AL13" s="298">
        <v>0</v>
      </c>
      <c r="AM13" s="298">
        <v>0</v>
      </c>
      <c r="AN13" s="298">
        <v>0</v>
      </c>
      <c r="AO13" s="298">
        <v>0</v>
      </c>
      <c r="AP13" s="298">
        <v>4460</v>
      </c>
      <c r="AQ13" s="298">
        <v>0</v>
      </c>
      <c r="AR13" s="298">
        <v>0</v>
      </c>
      <c r="AS13" s="298">
        <v>0</v>
      </c>
      <c r="AT13" s="298">
        <v>0</v>
      </c>
      <c r="AU13" s="298">
        <v>0</v>
      </c>
      <c r="AV13" s="298">
        <f>-AU13</f>
        <v>0</v>
      </c>
      <c r="AW13" s="298">
        <v>0</v>
      </c>
      <c r="AX13" s="298">
        <v>0</v>
      </c>
      <c r="AY13" s="298">
        <v>1780</v>
      </c>
      <c r="AZ13" s="298">
        <v>2.5</v>
      </c>
      <c r="BA13" s="298">
        <v>0</v>
      </c>
      <c r="BB13" s="298">
        <v>0</v>
      </c>
      <c r="BC13" s="298">
        <v>0</v>
      </c>
      <c r="BD13" s="298">
        <v>0</v>
      </c>
      <c r="BE13" s="298">
        <v>0</v>
      </c>
      <c r="BF13" s="298">
        <v>0</v>
      </c>
      <c r="BG13" s="298">
        <v>0</v>
      </c>
      <c r="BH13" s="298">
        <v>0</v>
      </c>
      <c r="BI13" s="298">
        <v>0</v>
      </c>
      <c r="BJ13" s="298">
        <v>0</v>
      </c>
      <c r="BK13" s="298">
        <v>14476</v>
      </c>
      <c r="BL13" s="298">
        <v>0</v>
      </c>
      <c r="BM13" s="298">
        <v>128</v>
      </c>
      <c r="BN13" s="298">
        <v>0</v>
      </c>
      <c r="BO13" s="298">
        <v>0</v>
      </c>
      <c r="BP13" s="298">
        <v>0</v>
      </c>
      <c r="BQ13" s="298">
        <v>0</v>
      </c>
      <c r="BR13" s="298">
        <v>184</v>
      </c>
      <c r="BS13" s="298">
        <v>0</v>
      </c>
      <c r="BT13" s="298">
        <v>0</v>
      </c>
      <c r="BU13" s="298">
        <v>0</v>
      </c>
      <c r="BV13" s="298">
        <v>0</v>
      </c>
      <c r="BW13" s="298">
        <v>14</v>
      </c>
      <c r="BX13" s="298">
        <v>4</v>
      </c>
      <c r="BY13" s="298">
        <v>0</v>
      </c>
      <c r="BZ13" s="298">
        <v>0</v>
      </c>
      <c r="CA13" s="298">
        <v>14</v>
      </c>
      <c r="CB13" s="298">
        <v>0</v>
      </c>
      <c r="CC13" s="298">
        <v>0</v>
      </c>
      <c r="CD13" s="298">
        <v>0</v>
      </c>
      <c r="CE13" s="298">
        <v>0</v>
      </c>
      <c r="CF13" s="298">
        <v>5</v>
      </c>
      <c r="CG13" s="298">
        <v>0</v>
      </c>
      <c r="CH13" s="298">
        <v>0</v>
      </c>
      <c r="CI13" s="298">
        <v>0</v>
      </c>
      <c r="CJ13" s="298">
        <v>0</v>
      </c>
      <c r="CK13" s="298">
        <v>0</v>
      </c>
      <c r="CL13" s="298">
        <v>1</v>
      </c>
      <c r="CM13" s="298">
        <v>0</v>
      </c>
      <c r="CN13" s="298">
        <v>1</v>
      </c>
      <c r="CO13" s="298">
        <v>0</v>
      </c>
      <c r="CP13" s="298">
        <v>0</v>
      </c>
      <c r="CQ13" s="298">
        <v>0</v>
      </c>
      <c r="CR13" s="298">
        <v>0</v>
      </c>
      <c r="CS13" s="298">
        <v>200</v>
      </c>
      <c r="CT13" s="298">
        <v>0</v>
      </c>
      <c r="CU13" s="298">
        <v>0</v>
      </c>
      <c r="CV13" s="298">
        <v>0</v>
      </c>
      <c r="CW13" s="298">
        <v>7</v>
      </c>
      <c r="CX13" s="298">
        <v>0</v>
      </c>
      <c r="CY13" s="298">
        <v>0</v>
      </c>
      <c r="CZ13" s="298">
        <v>0</v>
      </c>
      <c r="DA13" s="298">
        <v>0</v>
      </c>
      <c r="DB13" s="298">
        <v>0</v>
      </c>
      <c r="DC13" s="298">
        <v>0</v>
      </c>
      <c r="DD13" s="298">
        <v>0</v>
      </c>
      <c r="DE13" s="298">
        <v>0</v>
      </c>
      <c r="DF13" s="298">
        <v>0</v>
      </c>
      <c r="DG13" s="298">
        <v>0</v>
      </c>
      <c r="DH13" s="298">
        <v>0</v>
      </c>
      <c r="DI13" s="298">
        <v>0</v>
      </c>
      <c r="DJ13" s="298">
        <v>0</v>
      </c>
      <c r="DK13" s="298">
        <v>0</v>
      </c>
      <c r="DL13" s="298">
        <v>0</v>
      </c>
      <c r="DM13" s="298">
        <v>0</v>
      </c>
      <c r="DN13" s="298">
        <v>0</v>
      </c>
      <c r="DO13" s="298">
        <v>0</v>
      </c>
      <c r="DP13" s="298">
        <v>0</v>
      </c>
      <c r="DQ13" s="298">
        <v>0</v>
      </c>
      <c r="DR13" s="298">
        <v>0</v>
      </c>
      <c r="DS13" s="298">
        <v>0</v>
      </c>
      <c r="DT13" s="298">
        <v>0</v>
      </c>
      <c r="DU13" s="298">
        <v>0</v>
      </c>
      <c r="DV13" s="298">
        <v>0</v>
      </c>
      <c r="DW13" s="298">
        <v>0</v>
      </c>
      <c r="DX13" s="298">
        <v>0</v>
      </c>
      <c r="DY13" s="298">
        <v>0</v>
      </c>
      <c r="DZ13" s="298">
        <v>0</v>
      </c>
      <c r="EA13" s="298">
        <v>0</v>
      </c>
      <c r="EB13" s="298">
        <v>0</v>
      </c>
      <c r="EC13" s="298">
        <v>0</v>
      </c>
      <c r="ED13" s="298">
        <v>0</v>
      </c>
      <c r="EE13" s="298">
        <v>0</v>
      </c>
      <c r="EF13" s="298">
        <v>0</v>
      </c>
      <c r="EG13" s="298">
        <v>0</v>
      </c>
      <c r="EH13" s="298">
        <v>0</v>
      </c>
      <c r="EI13" s="298">
        <v>0</v>
      </c>
      <c r="EJ13" s="298">
        <v>0</v>
      </c>
      <c r="EK13" s="298">
        <v>0</v>
      </c>
      <c r="EL13" s="298">
        <v>0</v>
      </c>
      <c r="EM13" s="298">
        <v>0</v>
      </c>
      <c r="EN13" s="298">
        <v>0</v>
      </c>
      <c r="EO13" s="298">
        <v>0</v>
      </c>
      <c r="EP13" s="298">
        <v>0</v>
      </c>
      <c r="EQ13" s="298">
        <v>0</v>
      </c>
      <c r="ER13" s="298">
        <v>0</v>
      </c>
      <c r="ES13" s="298">
        <v>0</v>
      </c>
      <c r="ET13" s="298">
        <v>0</v>
      </c>
      <c r="EU13" s="298">
        <v>0</v>
      </c>
      <c r="EV13" s="298">
        <v>0</v>
      </c>
      <c r="EW13" s="298">
        <v>0</v>
      </c>
      <c r="EX13" s="298">
        <v>0</v>
      </c>
      <c r="EY13" s="298">
        <v>0</v>
      </c>
      <c r="EZ13" s="298">
        <v>0</v>
      </c>
      <c r="FA13" s="298">
        <v>0</v>
      </c>
      <c r="FB13" s="298">
        <v>0</v>
      </c>
      <c r="FC13" s="298">
        <v>0</v>
      </c>
      <c r="FD13" s="298">
        <v>0</v>
      </c>
      <c r="FE13" s="298">
        <v>0</v>
      </c>
      <c r="FF13" s="298">
        <v>0</v>
      </c>
      <c r="FG13" s="298">
        <v>0</v>
      </c>
      <c r="FH13" s="298">
        <v>0</v>
      </c>
      <c r="FI13" s="298">
        <v>0</v>
      </c>
      <c r="FJ13" s="298">
        <v>0</v>
      </c>
      <c r="FK13" s="298">
        <v>0</v>
      </c>
      <c r="FL13" s="298">
        <v>0</v>
      </c>
      <c r="FM13" s="298">
        <v>0</v>
      </c>
      <c r="FN13" s="298">
        <v>0</v>
      </c>
      <c r="FO13" s="298">
        <v>0</v>
      </c>
      <c r="FP13" s="298">
        <v>0</v>
      </c>
      <c r="FQ13" s="298">
        <v>0</v>
      </c>
      <c r="FR13" s="298">
        <v>0</v>
      </c>
      <c r="FS13" s="298">
        <v>0</v>
      </c>
      <c r="FT13" s="298">
        <v>0</v>
      </c>
      <c r="FU13" s="298">
        <v>0</v>
      </c>
      <c r="FV13" s="298">
        <v>0</v>
      </c>
      <c r="FW13" s="298">
        <v>0</v>
      </c>
      <c r="FX13" s="298">
        <v>0</v>
      </c>
      <c r="FY13" s="298">
        <v>0</v>
      </c>
      <c r="FZ13" s="298">
        <v>0</v>
      </c>
      <c r="GA13" s="298">
        <v>0</v>
      </c>
      <c r="GB13" s="298">
        <v>0</v>
      </c>
      <c r="GC13" s="298">
        <v>0</v>
      </c>
      <c r="HB13" s="105" t="s">
        <v>274</v>
      </c>
    </row>
    <row r="14" spans="1:729" ht="37.5" x14ac:dyDescent="0.3">
      <c r="A14" s="298">
        <v>5</v>
      </c>
      <c r="B14" s="380" t="s">
        <v>527</v>
      </c>
      <c r="C14" s="380" t="s">
        <v>728</v>
      </c>
      <c r="D14" s="380">
        <v>1389247898</v>
      </c>
      <c r="E14" s="380" t="s">
        <v>230</v>
      </c>
      <c r="F14" s="380" t="s">
        <v>723</v>
      </c>
      <c r="G14" s="400">
        <f t="shared" si="16"/>
        <v>4360</v>
      </c>
      <c r="H14" s="400">
        <f t="shared" si="17"/>
        <v>8012</v>
      </c>
      <c r="I14" s="400">
        <f t="shared" si="8"/>
        <v>12372</v>
      </c>
      <c r="J14" s="298">
        <v>0</v>
      </c>
      <c r="K14" s="298">
        <v>0</v>
      </c>
      <c r="L14" s="298">
        <v>0</v>
      </c>
      <c r="M14" s="298">
        <v>0</v>
      </c>
      <c r="N14" s="298">
        <v>0</v>
      </c>
      <c r="O14" s="298">
        <v>0</v>
      </c>
      <c r="P14" s="298">
        <v>0</v>
      </c>
      <c r="Q14" s="298">
        <v>0</v>
      </c>
      <c r="R14" s="298">
        <v>0</v>
      </c>
      <c r="S14" s="298">
        <v>0</v>
      </c>
      <c r="T14" s="298">
        <v>0</v>
      </c>
      <c r="U14" s="298">
        <v>0</v>
      </c>
      <c r="V14" s="298">
        <v>0</v>
      </c>
      <c r="W14" s="298">
        <v>0</v>
      </c>
      <c r="X14" s="298">
        <v>0</v>
      </c>
      <c r="Y14" s="298">
        <v>0</v>
      </c>
      <c r="Z14" s="298">
        <v>0</v>
      </c>
      <c r="AA14" s="298">
        <v>0</v>
      </c>
      <c r="AB14" s="298">
        <v>0</v>
      </c>
      <c r="AC14" s="298">
        <v>0</v>
      </c>
      <c r="AD14" s="298">
        <v>0</v>
      </c>
      <c r="AE14" s="298">
        <v>0</v>
      </c>
      <c r="AF14" s="298">
        <v>0</v>
      </c>
      <c r="AG14" s="298">
        <v>0</v>
      </c>
      <c r="AH14" s="298">
        <v>0</v>
      </c>
      <c r="AI14" s="298">
        <v>0</v>
      </c>
      <c r="AJ14" s="298">
        <v>0</v>
      </c>
      <c r="AK14" s="298">
        <v>0</v>
      </c>
      <c r="AL14" s="298">
        <v>0</v>
      </c>
      <c r="AM14" s="298">
        <v>0</v>
      </c>
      <c r="AN14" s="298">
        <v>1360</v>
      </c>
      <c r="AO14" s="298">
        <v>0</v>
      </c>
      <c r="AP14" s="298">
        <v>0</v>
      </c>
      <c r="AQ14" s="298">
        <v>0</v>
      </c>
      <c r="AR14" s="298">
        <v>0</v>
      </c>
      <c r="AS14" s="298">
        <v>0</v>
      </c>
      <c r="AT14" s="298">
        <v>0</v>
      </c>
      <c r="AU14" s="298">
        <v>0</v>
      </c>
      <c r="AV14" s="298">
        <v>0</v>
      </c>
      <c r="AW14" s="298">
        <v>0</v>
      </c>
      <c r="AX14" s="298">
        <v>0</v>
      </c>
      <c r="AY14" s="298">
        <v>680</v>
      </c>
      <c r="AZ14" s="298">
        <v>2</v>
      </c>
      <c r="BA14" s="298">
        <v>3000</v>
      </c>
      <c r="BB14" s="298">
        <v>0</v>
      </c>
      <c r="BC14" s="298">
        <v>0</v>
      </c>
      <c r="BD14" s="298">
        <v>0</v>
      </c>
      <c r="BE14" s="298">
        <v>0</v>
      </c>
      <c r="BF14" s="298">
        <v>0</v>
      </c>
      <c r="BG14" s="298">
        <v>0</v>
      </c>
      <c r="BH14" s="298">
        <v>0</v>
      </c>
      <c r="BI14" s="298">
        <v>600</v>
      </c>
      <c r="BJ14" s="298">
        <v>5</v>
      </c>
      <c r="BK14" s="298">
        <v>7892</v>
      </c>
      <c r="BL14" s="298">
        <v>0</v>
      </c>
      <c r="BM14" s="298">
        <v>120</v>
      </c>
      <c r="BN14" s="298">
        <v>0</v>
      </c>
      <c r="BO14" s="298">
        <v>125</v>
      </c>
      <c r="BP14" s="298">
        <v>0</v>
      </c>
      <c r="BQ14" s="298">
        <v>62</v>
      </c>
      <c r="BR14" s="298">
        <v>0</v>
      </c>
      <c r="BS14" s="298">
        <v>0</v>
      </c>
      <c r="BT14" s="298">
        <v>0</v>
      </c>
      <c r="BU14" s="298">
        <v>0</v>
      </c>
      <c r="BV14" s="298">
        <v>0</v>
      </c>
      <c r="BW14" s="298">
        <v>4</v>
      </c>
      <c r="BX14" s="298">
        <v>4</v>
      </c>
      <c r="BY14" s="298">
        <v>0</v>
      </c>
      <c r="BZ14" s="298">
        <v>0</v>
      </c>
      <c r="CA14" s="298">
        <v>4</v>
      </c>
      <c r="CB14" s="298">
        <v>0</v>
      </c>
      <c r="CC14" s="298">
        <v>0</v>
      </c>
      <c r="CD14" s="298">
        <v>0</v>
      </c>
      <c r="CE14" s="298">
        <v>0</v>
      </c>
      <c r="CF14" s="298">
        <v>0</v>
      </c>
      <c r="CG14" s="298">
        <v>0</v>
      </c>
      <c r="CH14" s="298">
        <v>0</v>
      </c>
      <c r="CI14" s="298">
        <v>0</v>
      </c>
      <c r="CJ14" s="298">
        <v>0</v>
      </c>
      <c r="CK14" s="298">
        <v>0</v>
      </c>
      <c r="CL14" s="298">
        <v>0</v>
      </c>
      <c r="CM14" s="298">
        <v>0</v>
      </c>
      <c r="CN14" s="298">
        <v>1</v>
      </c>
      <c r="CO14" s="298">
        <v>0</v>
      </c>
      <c r="CP14" s="298">
        <v>0</v>
      </c>
      <c r="CQ14" s="298">
        <v>0</v>
      </c>
      <c r="CR14" s="298">
        <v>0</v>
      </c>
      <c r="CS14" s="298">
        <v>120</v>
      </c>
      <c r="CT14" s="298">
        <v>0</v>
      </c>
      <c r="CU14" s="298">
        <v>0</v>
      </c>
      <c r="CV14" s="298">
        <v>0</v>
      </c>
      <c r="CW14" s="298">
        <v>3</v>
      </c>
      <c r="CX14" s="298">
        <v>0</v>
      </c>
      <c r="CY14" s="298">
        <v>0</v>
      </c>
      <c r="CZ14" s="298">
        <v>0</v>
      </c>
      <c r="DA14" s="298">
        <v>0</v>
      </c>
      <c r="DB14" s="298">
        <v>0</v>
      </c>
      <c r="DC14" s="298">
        <v>0</v>
      </c>
      <c r="DD14" s="298">
        <v>0</v>
      </c>
      <c r="DE14" s="298">
        <v>0</v>
      </c>
      <c r="DF14" s="298">
        <v>0</v>
      </c>
      <c r="DG14" s="298">
        <v>0</v>
      </c>
      <c r="DH14" s="298">
        <v>0</v>
      </c>
      <c r="DI14" s="298">
        <v>0</v>
      </c>
      <c r="DJ14" s="298">
        <v>0</v>
      </c>
      <c r="DK14" s="298">
        <v>0</v>
      </c>
      <c r="DL14" s="298">
        <v>0</v>
      </c>
      <c r="DM14" s="298">
        <v>0</v>
      </c>
      <c r="DN14" s="298">
        <v>0</v>
      </c>
      <c r="DO14" s="298">
        <v>0</v>
      </c>
      <c r="DP14" s="298">
        <v>0</v>
      </c>
      <c r="DQ14" s="298">
        <v>0</v>
      </c>
      <c r="DR14" s="298">
        <v>0</v>
      </c>
      <c r="DS14" s="298">
        <v>0</v>
      </c>
      <c r="DT14" s="298">
        <v>0</v>
      </c>
      <c r="DU14" s="298">
        <v>0</v>
      </c>
      <c r="DV14" s="298">
        <v>0</v>
      </c>
      <c r="DW14" s="298">
        <v>0</v>
      </c>
      <c r="DX14" s="298">
        <v>0</v>
      </c>
      <c r="DY14" s="298">
        <v>0</v>
      </c>
      <c r="DZ14" s="298">
        <v>0</v>
      </c>
      <c r="EA14" s="298">
        <v>0</v>
      </c>
      <c r="EB14" s="298">
        <v>0</v>
      </c>
      <c r="EC14" s="298">
        <v>0</v>
      </c>
      <c r="ED14" s="298">
        <v>0</v>
      </c>
      <c r="EE14" s="298">
        <v>0</v>
      </c>
      <c r="EF14" s="298">
        <v>0</v>
      </c>
      <c r="EG14" s="298">
        <v>0</v>
      </c>
      <c r="EH14" s="298">
        <v>0</v>
      </c>
      <c r="EI14" s="298">
        <v>0</v>
      </c>
      <c r="EJ14" s="298">
        <v>0</v>
      </c>
      <c r="EK14" s="298">
        <v>0</v>
      </c>
      <c r="EL14" s="298">
        <v>0</v>
      </c>
      <c r="EM14" s="298">
        <v>0</v>
      </c>
      <c r="EN14" s="298">
        <v>0</v>
      </c>
      <c r="EO14" s="298">
        <v>0</v>
      </c>
      <c r="EP14" s="298">
        <v>0</v>
      </c>
      <c r="EQ14" s="298">
        <v>0</v>
      </c>
      <c r="ER14" s="298">
        <v>0</v>
      </c>
      <c r="ES14" s="298">
        <v>0</v>
      </c>
      <c r="ET14" s="298">
        <v>0</v>
      </c>
      <c r="EU14" s="298">
        <v>0</v>
      </c>
      <c r="EV14" s="298">
        <v>0</v>
      </c>
      <c r="EW14" s="298">
        <v>0</v>
      </c>
      <c r="EX14" s="298">
        <v>0</v>
      </c>
      <c r="EY14" s="298">
        <v>0</v>
      </c>
      <c r="EZ14" s="298">
        <v>0</v>
      </c>
      <c r="FA14" s="298">
        <v>0</v>
      </c>
      <c r="FB14" s="298">
        <v>0</v>
      </c>
      <c r="FC14" s="298">
        <v>0</v>
      </c>
      <c r="FD14" s="298">
        <v>0</v>
      </c>
      <c r="FE14" s="298">
        <v>0</v>
      </c>
      <c r="FF14" s="298">
        <v>0</v>
      </c>
      <c r="FG14" s="298">
        <v>0</v>
      </c>
      <c r="FH14" s="298">
        <v>0</v>
      </c>
      <c r="FI14" s="298">
        <v>0</v>
      </c>
      <c r="FJ14" s="298">
        <v>0</v>
      </c>
      <c r="FK14" s="298">
        <v>0</v>
      </c>
      <c r="FL14" s="298">
        <v>0</v>
      </c>
      <c r="FM14" s="298">
        <v>0</v>
      </c>
      <c r="FN14" s="298">
        <v>0</v>
      </c>
      <c r="FO14" s="298">
        <v>0</v>
      </c>
      <c r="FP14" s="298">
        <v>0</v>
      </c>
      <c r="FQ14" s="298">
        <v>0</v>
      </c>
      <c r="FR14" s="298">
        <v>0</v>
      </c>
      <c r="FS14" s="298">
        <v>0</v>
      </c>
      <c r="FT14" s="298">
        <v>0</v>
      </c>
      <c r="FU14" s="298">
        <v>0</v>
      </c>
      <c r="FV14" s="298">
        <v>0</v>
      </c>
      <c r="FW14" s="298">
        <v>0</v>
      </c>
      <c r="FX14" s="298">
        <v>0</v>
      </c>
      <c r="FY14" s="298">
        <v>0</v>
      </c>
      <c r="FZ14" s="298">
        <v>0</v>
      </c>
      <c r="GA14" s="298">
        <v>0</v>
      </c>
      <c r="GB14" s="298">
        <v>0</v>
      </c>
      <c r="GC14" s="298">
        <v>0</v>
      </c>
      <c r="HB14" s="105" t="s">
        <v>242</v>
      </c>
    </row>
    <row r="15" spans="1:729" ht="37.5" x14ac:dyDescent="0.3">
      <c r="A15" s="298">
        <v>6</v>
      </c>
      <c r="B15" s="380" t="s">
        <v>527</v>
      </c>
      <c r="C15" s="380" t="s">
        <v>729</v>
      </c>
      <c r="D15" s="380">
        <v>1394787058</v>
      </c>
      <c r="E15" s="380" t="s">
        <v>269</v>
      </c>
      <c r="F15" s="380" t="s">
        <v>723</v>
      </c>
      <c r="G15" s="400">
        <f t="shared" si="16"/>
        <v>920</v>
      </c>
      <c r="H15" s="400">
        <f t="shared" si="17"/>
        <v>4367</v>
      </c>
      <c r="I15" s="400">
        <f t="shared" si="8"/>
        <v>5287</v>
      </c>
      <c r="J15" s="298">
        <v>0</v>
      </c>
      <c r="K15" s="298">
        <v>0</v>
      </c>
      <c r="L15" s="298">
        <v>0</v>
      </c>
      <c r="M15" s="298">
        <v>0</v>
      </c>
      <c r="N15" s="298">
        <v>0</v>
      </c>
      <c r="O15" s="298">
        <v>0</v>
      </c>
      <c r="P15" s="298">
        <v>0</v>
      </c>
      <c r="Q15" s="298">
        <v>0</v>
      </c>
      <c r="R15" s="298">
        <v>0</v>
      </c>
      <c r="S15" s="298">
        <v>0</v>
      </c>
      <c r="T15" s="298">
        <v>0</v>
      </c>
      <c r="U15" s="298">
        <v>0</v>
      </c>
      <c r="V15" s="298">
        <v>0</v>
      </c>
      <c r="W15" s="298">
        <v>0</v>
      </c>
      <c r="X15" s="298">
        <v>0</v>
      </c>
      <c r="Y15" s="298">
        <v>0</v>
      </c>
      <c r="Z15" s="298">
        <v>0</v>
      </c>
      <c r="AA15" s="298">
        <v>0</v>
      </c>
      <c r="AB15" s="298">
        <v>0</v>
      </c>
      <c r="AC15" s="298">
        <v>0</v>
      </c>
      <c r="AD15" s="298">
        <v>0</v>
      </c>
      <c r="AE15" s="298">
        <v>0</v>
      </c>
      <c r="AF15" s="298">
        <v>0</v>
      </c>
      <c r="AG15" s="298">
        <v>0</v>
      </c>
      <c r="AH15" s="298">
        <v>0</v>
      </c>
      <c r="AI15" s="298">
        <v>0</v>
      </c>
      <c r="AJ15" s="298">
        <v>0</v>
      </c>
      <c r="AK15" s="298">
        <v>0</v>
      </c>
      <c r="AL15" s="298">
        <v>0</v>
      </c>
      <c r="AM15" s="298">
        <v>0</v>
      </c>
      <c r="AN15" s="298">
        <v>0</v>
      </c>
      <c r="AO15" s="298">
        <v>0</v>
      </c>
      <c r="AP15" s="298">
        <v>920</v>
      </c>
      <c r="AQ15" s="298">
        <v>0</v>
      </c>
      <c r="AR15" s="298">
        <v>0</v>
      </c>
      <c r="AS15" s="298">
        <v>0</v>
      </c>
      <c r="AT15" s="298">
        <v>0</v>
      </c>
      <c r="AU15" s="298">
        <v>0</v>
      </c>
      <c r="AV15" s="298">
        <v>0</v>
      </c>
      <c r="AW15" s="298">
        <v>0</v>
      </c>
      <c r="AX15" s="298">
        <v>0</v>
      </c>
      <c r="AY15" s="298">
        <v>510</v>
      </c>
      <c r="AZ15" s="298">
        <v>1.8</v>
      </c>
      <c r="BA15" s="298">
        <v>0</v>
      </c>
      <c r="BB15" s="298">
        <v>0</v>
      </c>
      <c r="BC15" s="298">
        <v>0</v>
      </c>
      <c r="BD15" s="298">
        <v>0</v>
      </c>
      <c r="BE15" s="298">
        <v>0</v>
      </c>
      <c r="BF15" s="298">
        <v>0</v>
      </c>
      <c r="BG15" s="298">
        <v>0</v>
      </c>
      <c r="BH15" s="298">
        <v>0</v>
      </c>
      <c r="BI15" s="298">
        <v>0</v>
      </c>
      <c r="BJ15" s="298">
        <v>0</v>
      </c>
      <c r="BK15" s="298">
        <v>4367</v>
      </c>
      <c r="BL15" s="298">
        <v>0</v>
      </c>
      <c r="BM15" s="298">
        <v>69</v>
      </c>
      <c r="BN15" s="298">
        <v>0</v>
      </c>
      <c r="BO15" s="298">
        <v>0</v>
      </c>
      <c r="BP15" s="298">
        <v>0</v>
      </c>
      <c r="BQ15" s="298">
        <v>0</v>
      </c>
      <c r="BR15" s="298">
        <v>0</v>
      </c>
      <c r="BS15" s="298">
        <v>0</v>
      </c>
      <c r="BT15" s="298">
        <v>0</v>
      </c>
      <c r="BU15" s="298">
        <v>0</v>
      </c>
      <c r="BV15" s="298">
        <v>0</v>
      </c>
      <c r="BW15" s="298">
        <v>0</v>
      </c>
      <c r="BX15" s="298">
        <v>0</v>
      </c>
      <c r="BY15" s="298">
        <v>0</v>
      </c>
      <c r="BZ15" s="298">
        <v>0</v>
      </c>
      <c r="CA15" s="298">
        <v>0</v>
      </c>
      <c r="CB15" s="298">
        <v>0</v>
      </c>
      <c r="CC15" s="298">
        <v>0</v>
      </c>
      <c r="CD15" s="298">
        <v>0</v>
      </c>
      <c r="CE15" s="298">
        <v>0</v>
      </c>
      <c r="CF15" s="298">
        <v>0</v>
      </c>
      <c r="CG15" s="298">
        <v>0</v>
      </c>
      <c r="CH15" s="298">
        <v>0</v>
      </c>
      <c r="CI15" s="298">
        <v>0</v>
      </c>
      <c r="CJ15" s="298">
        <v>0</v>
      </c>
      <c r="CK15" s="298">
        <v>0</v>
      </c>
      <c r="CL15" s="298">
        <v>0</v>
      </c>
      <c r="CM15" s="298">
        <v>0</v>
      </c>
      <c r="CN15" s="298">
        <v>0</v>
      </c>
      <c r="CO15" s="298">
        <v>0</v>
      </c>
      <c r="CP15" s="298">
        <v>0</v>
      </c>
      <c r="CQ15" s="298">
        <v>0</v>
      </c>
      <c r="CR15" s="298">
        <v>0</v>
      </c>
      <c r="CS15" s="298">
        <v>0</v>
      </c>
      <c r="CT15" s="298">
        <v>0</v>
      </c>
      <c r="CU15" s="298">
        <v>0</v>
      </c>
      <c r="CV15" s="298">
        <v>0</v>
      </c>
      <c r="CW15" s="298">
        <v>0</v>
      </c>
      <c r="CX15" s="298">
        <v>0</v>
      </c>
      <c r="CY15" s="298">
        <v>0</v>
      </c>
      <c r="CZ15" s="298">
        <v>0</v>
      </c>
      <c r="DA15" s="298">
        <v>0</v>
      </c>
      <c r="DB15" s="298">
        <v>0</v>
      </c>
      <c r="DC15" s="298">
        <v>0</v>
      </c>
      <c r="DD15" s="298">
        <v>0</v>
      </c>
      <c r="DE15" s="298">
        <v>0</v>
      </c>
      <c r="DF15" s="298">
        <v>0</v>
      </c>
      <c r="DG15" s="298">
        <v>0</v>
      </c>
      <c r="DH15" s="298">
        <v>0</v>
      </c>
      <c r="DI15" s="298">
        <v>0</v>
      </c>
      <c r="DJ15" s="298">
        <v>0</v>
      </c>
      <c r="DK15" s="298">
        <v>0</v>
      </c>
      <c r="DL15" s="298">
        <v>0</v>
      </c>
      <c r="DM15" s="298">
        <v>0</v>
      </c>
      <c r="DN15" s="298">
        <v>0</v>
      </c>
      <c r="DO15" s="298">
        <v>0</v>
      </c>
      <c r="DP15" s="298">
        <v>0</v>
      </c>
      <c r="DQ15" s="298">
        <v>0</v>
      </c>
      <c r="DR15" s="298">
        <v>0</v>
      </c>
      <c r="DS15" s="298">
        <v>0</v>
      </c>
      <c r="DT15" s="298">
        <v>0</v>
      </c>
      <c r="DU15" s="298">
        <v>0</v>
      </c>
      <c r="DV15" s="298">
        <v>0</v>
      </c>
      <c r="DW15" s="298">
        <v>0</v>
      </c>
      <c r="DX15" s="298">
        <v>0</v>
      </c>
      <c r="DY15" s="298">
        <v>0</v>
      </c>
      <c r="DZ15" s="298">
        <v>0</v>
      </c>
      <c r="EA15" s="298">
        <v>0</v>
      </c>
      <c r="EB15" s="298">
        <v>0</v>
      </c>
      <c r="EC15" s="298">
        <v>0</v>
      </c>
      <c r="ED15" s="298">
        <v>0</v>
      </c>
      <c r="EE15" s="298">
        <v>0</v>
      </c>
      <c r="EF15" s="298">
        <v>0</v>
      </c>
      <c r="EG15" s="298">
        <v>0</v>
      </c>
      <c r="EH15" s="298">
        <v>0</v>
      </c>
      <c r="EI15" s="298">
        <v>0</v>
      </c>
      <c r="EJ15" s="298">
        <v>0</v>
      </c>
      <c r="EK15" s="298">
        <v>0</v>
      </c>
      <c r="EL15" s="298">
        <v>0</v>
      </c>
      <c r="EM15" s="298">
        <v>0</v>
      </c>
      <c r="EN15" s="298">
        <v>0</v>
      </c>
      <c r="EO15" s="298">
        <v>0</v>
      </c>
      <c r="EP15" s="298">
        <v>0</v>
      </c>
      <c r="EQ15" s="298">
        <v>0</v>
      </c>
      <c r="ER15" s="298">
        <v>0</v>
      </c>
      <c r="ES15" s="298">
        <v>0</v>
      </c>
      <c r="ET15" s="298">
        <v>0</v>
      </c>
      <c r="EU15" s="298">
        <v>0</v>
      </c>
      <c r="EV15" s="298">
        <v>0</v>
      </c>
      <c r="EW15" s="298">
        <v>0</v>
      </c>
      <c r="EX15" s="298">
        <v>0</v>
      </c>
      <c r="EY15" s="298">
        <v>0</v>
      </c>
      <c r="EZ15" s="298">
        <v>0</v>
      </c>
      <c r="FA15" s="298">
        <v>0</v>
      </c>
      <c r="FB15" s="298">
        <v>0</v>
      </c>
      <c r="FC15" s="298">
        <v>0</v>
      </c>
      <c r="FD15" s="298">
        <v>0</v>
      </c>
      <c r="FE15" s="298">
        <v>0</v>
      </c>
      <c r="FF15" s="298">
        <v>0</v>
      </c>
      <c r="FG15" s="298">
        <v>0</v>
      </c>
      <c r="FH15" s="298">
        <v>0</v>
      </c>
      <c r="FI15" s="298">
        <v>0</v>
      </c>
      <c r="FJ15" s="298">
        <v>0</v>
      </c>
      <c r="FK15" s="298">
        <v>0</v>
      </c>
      <c r="FL15" s="298">
        <v>0</v>
      </c>
      <c r="FM15" s="298">
        <v>0</v>
      </c>
      <c r="FN15" s="298">
        <v>0</v>
      </c>
      <c r="FO15" s="298">
        <v>0</v>
      </c>
      <c r="FP15" s="298">
        <v>0</v>
      </c>
      <c r="FQ15" s="298">
        <v>0</v>
      </c>
      <c r="FR15" s="298">
        <v>0</v>
      </c>
      <c r="FS15" s="298">
        <v>0</v>
      </c>
      <c r="FT15" s="298">
        <v>0</v>
      </c>
      <c r="FU15" s="298">
        <v>0</v>
      </c>
      <c r="FV15" s="298">
        <v>0</v>
      </c>
      <c r="FW15" s="298">
        <v>0</v>
      </c>
      <c r="FX15" s="298">
        <v>0</v>
      </c>
      <c r="FY15" s="298">
        <v>0</v>
      </c>
      <c r="FZ15" s="298">
        <v>0</v>
      </c>
      <c r="GA15" s="298">
        <v>0</v>
      </c>
      <c r="GB15" s="298">
        <v>0</v>
      </c>
      <c r="GC15" s="298">
        <v>0</v>
      </c>
      <c r="HB15" s="105" t="s">
        <v>243</v>
      </c>
    </row>
    <row r="16" spans="1:729" ht="37.5" x14ac:dyDescent="0.3">
      <c r="A16" s="298">
        <v>7</v>
      </c>
      <c r="B16" s="380" t="s">
        <v>527</v>
      </c>
      <c r="C16" s="380" t="s">
        <v>730</v>
      </c>
      <c r="D16" s="380">
        <v>1388864938</v>
      </c>
      <c r="E16" s="380" t="s">
        <v>726</v>
      </c>
      <c r="F16" s="380" t="s">
        <v>723</v>
      </c>
      <c r="G16" s="400">
        <f t="shared" si="16"/>
        <v>5737</v>
      </c>
      <c r="H16" s="400">
        <f t="shared" si="17"/>
        <v>4549</v>
      </c>
      <c r="I16" s="400">
        <f t="shared" si="8"/>
        <v>10286</v>
      </c>
      <c r="J16" s="298">
        <v>0</v>
      </c>
      <c r="K16" s="298">
        <v>0</v>
      </c>
      <c r="L16" s="298">
        <v>0</v>
      </c>
      <c r="M16" s="298">
        <v>0</v>
      </c>
      <c r="N16" s="298">
        <v>0</v>
      </c>
      <c r="O16" s="298">
        <v>0</v>
      </c>
      <c r="P16" s="298">
        <v>0</v>
      </c>
      <c r="Q16" s="298">
        <v>0</v>
      </c>
      <c r="R16" s="298">
        <v>0</v>
      </c>
      <c r="S16" s="298">
        <v>0</v>
      </c>
      <c r="T16" s="298">
        <v>0</v>
      </c>
      <c r="U16" s="298">
        <v>0</v>
      </c>
      <c r="V16" s="298">
        <v>0</v>
      </c>
      <c r="W16" s="298">
        <v>0</v>
      </c>
      <c r="X16" s="298">
        <v>0</v>
      </c>
      <c r="Y16" s="298">
        <v>0</v>
      </c>
      <c r="Z16" s="298">
        <v>0</v>
      </c>
      <c r="AA16" s="298">
        <v>0</v>
      </c>
      <c r="AB16" s="298">
        <v>0</v>
      </c>
      <c r="AC16" s="298">
        <v>0</v>
      </c>
      <c r="AD16" s="298">
        <v>0</v>
      </c>
      <c r="AE16" s="298">
        <v>0</v>
      </c>
      <c r="AF16" s="298">
        <v>0</v>
      </c>
      <c r="AG16" s="298">
        <v>0</v>
      </c>
      <c r="AH16" s="298">
        <v>0</v>
      </c>
      <c r="AI16" s="298">
        <v>0</v>
      </c>
      <c r="AJ16" s="298">
        <v>0</v>
      </c>
      <c r="AK16" s="298">
        <v>0</v>
      </c>
      <c r="AL16" s="298">
        <v>0</v>
      </c>
      <c r="AM16" s="298">
        <v>0</v>
      </c>
      <c r="AN16" s="298">
        <v>0</v>
      </c>
      <c r="AO16" s="298">
        <v>0</v>
      </c>
      <c r="AP16" s="298">
        <v>4895</v>
      </c>
      <c r="AQ16" s="298">
        <v>0</v>
      </c>
      <c r="AR16" s="298">
        <v>0</v>
      </c>
      <c r="AS16" s="298">
        <v>0</v>
      </c>
      <c r="AT16" s="298">
        <v>0</v>
      </c>
      <c r="AU16" s="298">
        <v>0</v>
      </c>
      <c r="AV16" s="298">
        <v>0</v>
      </c>
      <c r="AW16" s="298">
        <v>0</v>
      </c>
      <c r="AX16" s="298">
        <v>0</v>
      </c>
      <c r="AY16" s="298">
        <v>2450</v>
      </c>
      <c r="AZ16" s="298">
        <v>2</v>
      </c>
      <c r="BA16" s="298">
        <v>0</v>
      </c>
      <c r="BB16" s="298">
        <v>0</v>
      </c>
      <c r="BC16" s="298">
        <v>0</v>
      </c>
      <c r="BD16" s="298">
        <v>0</v>
      </c>
      <c r="BE16" s="298">
        <v>0</v>
      </c>
      <c r="BF16" s="298">
        <v>0</v>
      </c>
      <c r="BG16" s="298">
        <v>0</v>
      </c>
      <c r="BH16" s="298">
        <v>0</v>
      </c>
      <c r="BI16" s="298">
        <v>0</v>
      </c>
      <c r="BJ16" s="298">
        <v>0</v>
      </c>
      <c r="BK16" s="298">
        <v>4549</v>
      </c>
      <c r="BL16" s="298">
        <v>0</v>
      </c>
      <c r="BM16" s="298">
        <v>87</v>
      </c>
      <c r="BN16" s="298">
        <v>1400</v>
      </c>
      <c r="BO16" s="298">
        <v>0</v>
      </c>
      <c r="BP16" s="298">
        <v>35</v>
      </c>
      <c r="BQ16" s="298">
        <v>0</v>
      </c>
      <c r="BR16" s="298">
        <v>750</v>
      </c>
      <c r="BS16" s="298"/>
      <c r="BT16" s="298">
        <v>0</v>
      </c>
      <c r="BU16" s="298">
        <v>0</v>
      </c>
      <c r="BV16" s="298">
        <v>0</v>
      </c>
      <c r="BW16" s="298">
        <v>100</v>
      </c>
      <c r="BX16" s="298">
        <v>20</v>
      </c>
      <c r="BY16" s="298">
        <v>0</v>
      </c>
      <c r="BZ16" s="298">
        <v>70</v>
      </c>
      <c r="CA16" s="298">
        <v>61</v>
      </c>
      <c r="CB16" s="298">
        <v>0</v>
      </c>
      <c r="CC16" s="298">
        <v>0</v>
      </c>
      <c r="CD16" s="298">
        <v>0</v>
      </c>
      <c r="CE16" s="298">
        <v>0</v>
      </c>
      <c r="CF16" s="298">
        <v>3</v>
      </c>
      <c r="CG16" s="298">
        <v>0</v>
      </c>
      <c r="CH16" s="298">
        <v>0</v>
      </c>
      <c r="CI16" s="298">
        <v>1</v>
      </c>
      <c r="CJ16" s="298">
        <v>0</v>
      </c>
      <c r="CK16" s="298">
        <v>0</v>
      </c>
      <c r="CL16" s="298">
        <v>1</v>
      </c>
      <c r="CM16" s="298">
        <v>0</v>
      </c>
      <c r="CN16" s="298">
        <v>0</v>
      </c>
      <c r="CO16" s="298">
        <v>0</v>
      </c>
      <c r="CP16" s="298">
        <v>0</v>
      </c>
      <c r="CQ16" s="298">
        <v>0</v>
      </c>
      <c r="CR16" s="298">
        <v>0</v>
      </c>
      <c r="CS16" s="298">
        <v>0</v>
      </c>
      <c r="CT16" s="298">
        <v>0</v>
      </c>
      <c r="CU16" s="298">
        <v>0</v>
      </c>
      <c r="CV16" s="298">
        <v>0</v>
      </c>
      <c r="CW16" s="298">
        <v>0</v>
      </c>
      <c r="CX16" s="298">
        <v>0</v>
      </c>
      <c r="CY16" s="298">
        <v>0</v>
      </c>
      <c r="CZ16" s="298">
        <v>0</v>
      </c>
      <c r="DA16" s="298">
        <v>0</v>
      </c>
      <c r="DB16" s="298">
        <v>0</v>
      </c>
      <c r="DC16" s="298">
        <v>0</v>
      </c>
      <c r="DD16" s="298">
        <v>0</v>
      </c>
      <c r="DE16" s="298">
        <v>0</v>
      </c>
      <c r="DF16" s="298">
        <v>0</v>
      </c>
      <c r="DG16" s="298">
        <v>0</v>
      </c>
      <c r="DH16" s="298">
        <v>0</v>
      </c>
      <c r="DI16" s="298">
        <v>0</v>
      </c>
      <c r="DJ16" s="298">
        <v>0</v>
      </c>
      <c r="DK16" s="298">
        <v>0</v>
      </c>
      <c r="DL16" s="298">
        <v>0</v>
      </c>
      <c r="DM16" s="298">
        <v>0</v>
      </c>
      <c r="DN16" s="298">
        <v>0</v>
      </c>
      <c r="DO16" s="298">
        <v>63</v>
      </c>
      <c r="DP16" s="298">
        <v>842</v>
      </c>
      <c r="DQ16" s="298">
        <v>0</v>
      </c>
      <c r="DR16" s="298">
        <v>0</v>
      </c>
      <c r="DS16" s="298">
        <v>0</v>
      </c>
      <c r="DT16" s="298">
        <v>0</v>
      </c>
      <c r="DU16" s="298">
        <v>0</v>
      </c>
      <c r="DV16" s="298">
        <v>0</v>
      </c>
      <c r="DW16" s="298">
        <v>0</v>
      </c>
      <c r="DX16" s="298">
        <v>0</v>
      </c>
      <c r="DY16" s="298">
        <v>0</v>
      </c>
      <c r="DZ16" s="298">
        <v>0</v>
      </c>
      <c r="EA16" s="298">
        <v>0</v>
      </c>
      <c r="EB16" s="298">
        <v>0</v>
      </c>
      <c r="EC16" s="298">
        <v>0</v>
      </c>
      <c r="ED16" s="298">
        <v>0</v>
      </c>
      <c r="EE16" s="298">
        <v>0</v>
      </c>
      <c r="EF16" s="298">
        <v>0</v>
      </c>
      <c r="EG16" s="298">
        <v>0</v>
      </c>
      <c r="EH16" s="298">
        <v>0</v>
      </c>
      <c r="EI16" s="298">
        <v>0</v>
      </c>
      <c r="EJ16" s="298">
        <v>0</v>
      </c>
      <c r="EK16" s="298">
        <v>0</v>
      </c>
      <c r="EL16" s="298">
        <v>0</v>
      </c>
      <c r="EM16" s="298">
        <v>0</v>
      </c>
      <c r="EN16" s="298">
        <v>0</v>
      </c>
      <c r="EO16" s="298">
        <v>0</v>
      </c>
      <c r="EP16" s="298">
        <v>0</v>
      </c>
      <c r="EQ16" s="298">
        <v>0</v>
      </c>
      <c r="ER16" s="298">
        <v>0</v>
      </c>
      <c r="ES16" s="298">
        <v>0</v>
      </c>
      <c r="ET16" s="298">
        <v>0</v>
      </c>
      <c r="EU16" s="298">
        <v>0</v>
      </c>
      <c r="EV16" s="298">
        <v>0</v>
      </c>
      <c r="EW16" s="298">
        <v>0</v>
      </c>
      <c r="EX16" s="298">
        <v>0</v>
      </c>
      <c r="EY16" s="298">
        <v>0</v>
      </c>
      <c r="EZ16" s="298">
        <v>0</v>
      </c>
      <c r="FA16" s="298">
        <v>0</v>
      </c>
      <c r="FB16" s="298">
        <v>0</v>
      </c>
      <c r="FC16" s="298">
        <v>0</v>
      </c>
      <c r="FD16" s="298">
        <v>0</v>
      </c>
      <c r="FE16" s="298">
        <v>0</v>
      </c>
      <c r="FF16" s="298">
        <v>0</v>
      </c>
      <c r="FG16" s="298">
        <v>0</v>
      </c>
      <c r="FH16" s="298">
        <v>0</v>
      </c>
      <c r="FI16" s="298">
        <v>0</v>
      </c>
      <c r="FJ16" s="298">
        <v>0</v>
      </c>
      <c r="FK16" s="298">
        <v>0</v>
      </c>
      <c r="FL16" s="298">
        <v>0</v>
      </c>
      <c r="FM16" s="298">
        <v>0</v>
      </c>
      <c r="FN16" s="298">
        <v>0</v>
      </c>
      <c r="FO16" s="298">
        <v>0</v>
      </c>
      <c r="FP16" s="298">
        <v>0</v>
      </c>
      <c r="FQ16" s="298">
        <v>0</v>
      </c>
      <c r="FR16" s="298">
        <v>0</v>
      </c>
      <c r="FS16" s="298">
        <v>0</v>
      </c>
      <c r="FT16" s="298">
        <v>0</v>
      </c>
      <c r="FU16" s="298">
        <v>0</v>
      </c>
      <c r="FV16" s="298">
        <v>0</v>
      </c>
      <c r="FW16" s="298">
        <v>0</v>
      </c>
      <c r="FX16" s="298">
        <v>0</v>
      </c>
      <c r="FY16" s="298">
        <v>0</v>
      </c>
      <c r="FZ16" s="298">
        <v>0</v>
      </c>
      <c r="GA16" s="298">
        <v>0</v>
      </c>
      <c r="GB16" s="298">
        <v>0</v>
      </c>
      <c r="GC16" s="298">
        <v>0</v>
      </c>
      <c r="HB16" s="105" t="s">
        <v>240</v>
      </c>
    </row>
    <row r="17" spans="1:210" ht="36" customHeight="1" x14ac:dyDescent="0.3">
      <c r="A17" s="298">
        <v>8</v>
      </c>
      <c r="B17" s="380" t="s">
        <v>527</v>
      </c>
      <c r="C17" s="381" t="s">
        <v>939</v>
      </c>
      <c r="D17" s="380">
        <v>1771046594</v>
      </c>
      <c r="E17" s="380" t="s">
        <v>726</v>
      </c>
      <c r="F17" s="380" t="s">
        <v>723</v>
      </c>
      <c r="G17" s="400">
        <f t="shared" si="16"/>
        <v>1456</v>
      </c>
      <c r="H17" s="400">
        <f t="shared" si="17"/>
        <v>7338</v>
      </c>
      <c r="I17" s="400">
        <f t="shared" si="8"/>
        <v>8794</v>
      </c>
      <c r="J17" s="298">
        <v>0</v>
      </c>
      <c r="K17" s="298">
        <v>0</v>
      </c>
      <c r="L17" s="298">
        <v>0</v>
      </c>
      <c r="M17" s="298">
        <v>0</v>
      </c>
      <c r="N17" s="298">
        <v>0</v>
      </c>
      <c r="O17" s="298">
        <v>0</v>
      </c>
      <c r="P17" s="298">
        <v>0</v>
      </c>
      <c r="Q17" s="298">
        <v>0</v>
      </c>
      <c r="R17" s="298">
        <v>0</v>
      </c>
      <c r="S17" s="298">
        <v>0</v>
      </c>
      <c r="T17" s="298">
        <v>0</v>
      </c>
      <c r="U17" s="298">
        <v>0</v>
      </c>
      <c r="V17" s="298">
        <v>0</v>
      </c>
      <c r="W17" s="298">
        <v>0</v>
      </c>
      <c r="X17" s="298">
        <v>0</v>
      </c>
      <c r="Y17" s="298">
        <v>0</v>
      </c>
      <c r="Z17" s="298">
        <v>0</v>
      </c>
      <c r="AA17" s="298">
        <v>0</v>
      </c>
      <c r="AB17" s="298">
        <v>0</v>
      </c>
      <c r="AC17" s="298">
        <v>0</v>
      </c>
      <c r="AD17" s="298">
        <v>0</v>
      </c>
      <c r="AE17" s="298">
        <v>0</v>
      </c>
      <c r="AF17" s="298">
        <v>0</v>
      </c>
      <c r="AG17" s="298">
        <v>0</v>
      </c>
      <c r="AH17" s="298">
        <v>0</v>
      </c>
      <c r="AI17" s="298">
        <v>0</v>
      </c>
      <c r="AJ17" s="298">
        <v>0</v>
      </c>
      <c r="AK17" s="298">
        <v>0</v>
      </c>
      <c r="AL17" s="298">
        <v>0</v>
      </c>
      <c r="AM17" s="298">
        <v>0</v>
      </c>
      <c r="AN17" s="298">
        <v>0</v>
      </c>
      <c r="AO17" s="298">
        <v>0</v>
      </c>
      <c r="AP17" s="298">
        <v>1456</v>
      </c>
      <c r="AQ17" s="298">
        <v>0</v>
      </c>
      <c r="AR17" s="298">
        <v>0</v>
      </c>
      <c r="AS17" s="298">
        <v>0</v>
      </c>
      <c r="AT17" s="298">
        <v>0</v>
      </c>
      <c r="AU17" s="298">
        <v>0</v>
      </c>
      <c r="AV17" s="298">
        <v>0</v>
      </c>
      <c r="AW17" s="298">
        <v>500</v>
      </c>
      <c r="AX17" s="298">
        <v>0</v>
      </c>
      <c r="AY17" s="298">
        <v>978</v>
      </c>
      <c r="AZ17" s="298">
        <v>2</v>
      </c>
      <c r="BA17" s="298">
        <v>0</v>
      </c>
      <c r="BB17" s="298">
        <v>0</v>
      </c>
      <c r="BC17" s="298">
        <v>0</v>
      </c>
      <c r="BD17" s="298">
        <v>0</v>
      </c>
      <c r="BE17" s="298">
        <v>0</v>
      </c>
      <c r="BF17" s="298">
        <v>0</v>
      </c>
      <c r="BG17" s="298">
        <v>0</v>
      </c>
      <c r="BH17" s="298">
        <v>0</v>
      </c>
      <c r="BI17" s="298">
        <v>0</v>
      </c>
      <c r="BJ17" s="298">
        <v>0</v>
      </c>
      <c r="BK17" s="298">
        <v>6138</v>
      </c>
      <c r="BL17" s="298">
        <v>0</v>
      </c>
      <c r="BM17" s="298">
        <v>40</v>
      </c>
      <c r="BN17" s="298">
        <v>0</v>
      </c>
      <c r="BO17" s="298">
        <v>0</v>
      </c>
      <c r="BP17" s="298">
        <v>0</v>
      </c>
      <c r="BQ17" s="298">
        <v>0</v>
      </c>
      <c r="BR17" s="298">
        <v>150</v>
      </c>
      <c r="BS17" s="298">
        <v>0</v>
      </c>
      <c r="BT17" s="298">
        <v>0</v>
      </c>
      <c r="BU17" s="298">
        <v>0</v>
      </c>
      <c r="BV17" s="298">
        <v>0</v>
      </c>
      <c r="BW17" s="298">
        <v>12</v>
      </c>
      <c r="BX17" s="298">
        <v>0</v>
      </c>
      <c r="BY17" s="298">
        <v>1</v>
      </c>
      <c r="BZ17" s="298">
        <v>0</v>
      </c>
      <c r="CA17" s="298">
        <v>10</v>
      </c>
      <c r="CB17" s="298">
        <v>0</v>
      </c>
      <c r="CC17" s="298">
        <v>0</v>
      </c>
      <c r="CD17" s="298">
        <v>0</v>
      </c>
      <c r="CE17" s="298">
        <v>1</v>
      </c>
      <c r="CF17" s="298">
        <v>2</v>
      </c>
      <c r="CG17" s="298">
        <v>0</v>
      </c>
      <c r="CH17" s="298">
        <v>1</v>
      </c>
      <c r="CI17" s="298">
        <v>0</v>
      </c>
      <c r="CJ17" s="298">
        <v>0</v>
      </c>
      <c r="CK17" s="298">
        <v>0</v>
      </c>
      <c r="CL17" s="298">
        <v>1</v>
      </c>
      <c r="CM17" s="298">
        <v>0</v>
      </c>
      <c r="CN17" s="298">
        <v>1</v>
      </c>
      <c r="CO17" s="298">
        <v>0</v>
      </c>
      <c r="CP17" s="298">
        <v>0</v>
      </c>
      <c r="CQ17" s="298">
        <v>0</v>
      </c>
      <c r="CR17" s="298">
        <v>0</v>
      </c>
      <c r="CS17" s="298">
        <v>700</v>
      </c>
      <c r="CT17" s="298">
        <v>0</v>
      </c>
      <c r="CU17" s="298">
        <v>0</v>
      </c>
      <c r="CV17" s="298">
        <v>0</v>
      </c>
      <c r="CW17" s="298">
        <v>9</v>
      </c>
      <c r="CX17" s="298">
        <v>0</v>
      </c>
      <c r="CY17" s="298">
        <v>0</v>
      </c>
      <c r="CZ17" s="298">
        <v>0</v>
      </c>
      <c r="DA17" s="298">
        <v>0</v>
      </c>
      <c r="DB17" s="298">
        <v>0</v>
      </c>
      <c r="DC17" s="298">
        <v>0</v>
      </c>
      <c r="DD17" s="298">
        <v>0</v>
      </c>
      <c r="DE17" s="298">
        <v>0</v>
      </c>
      <c r="DF17" s="298">
        <v>0</v>
      </c>
      <c r="DG17" s="298">
        <v>0</v>
      </c>
      <c r="DH17" s="298">
        <v>0</v>
      </c>
      <c r="DI17" s="298">
        <v>0</v>
      </c>
      <c r="DJ17" s="298">
        <v>0</v>
      </c>
      <c r="DK17" s="298">
        <v>0</v>
      </c>
      <c r="DL17" s="298">
        <v>0</v>
      </c>
      <c r="DM17" s="298">
        <v>0</v>
      </c>
      <c r="DN17" s="298">
        <v>0</v>
      </c>
      <c r="DO17" s="298">
        <v>0</v>
      </c>
      <c r="DP17" s="298">
        <v>0</v>
      </c>
      <c r="DQ17" s="298">
        <v>0</v>
      </c>
      <c r="DR17" s="298">
        <v>0</v>
      </c>
      <c r="DS17" s="298">
        <v>0</v>
      </c>
      <c r="DT17" s="298">
        <v>0</v>
      </c>
      <c r="DU17" s="298">
        <v>0</v>
      </c>
      <c r="DV17" s="298">
        <v>0</v>
      </c>
      <c r="DW17" s="298">
        <v>0</v>
      </c>
      <c r="DX17" s="298">
        <v>0</v>
      </c>
      <c r="DY17" s="298">
        <v>0</v>
      </c>
      <c r="DZ17" s="298">
        <v>0</v>
      </c>
      <c r="EA17" s="298">
        <v>0</v>
      </c>
      <c r="EB17" s="298">
        <v>0</v>
      </c>
      <c r="EC17" s="298">
        <v>0</v>
      </c>
      <c r="ED17" s="298">
        <v>0</v>
      </c>
      <c r="EE17" s="298">
        <v>0</v>
      </c>
      <c r="EF17" s="298">
        <v>0</v>
      </c>
      <c r="EG17" s="298">
        <v>0</v>
      </c>
      <c r="EH17" s="298">
        <v>0</v>
      </c>
      <c r="EI17" s="298">
        <v>0</v>
      </c>
      <c r="EJ17" s="298">
        <v>0</v>
      </c>
      <c r="EK17" s="298">
        <v>0</v>
      </c>
      <c r="EL17" s="298">
        <v>0</v>
      </c>
      <c r="EM17" s="298">
        <v>0</v>
      </c>
      <c r="EN17" s="298">
        <v>0</v>
      </c>
      <c r="EO17" s="298">
        <v>0</v>
      </c>
      <c r="EP17" s="298">
        <v>0</v>
      </c>
      <c r="EQ17" s="298">
        <v>0</v>
      </c>
      <c r="ER17" s="298">
        <v>0</v>
      </c>
      <c r="ES17" s="298">
        <v>0</v>
      </c>
      <c r="ET17" s="298">
        <v>0</v>
      </c>
      <c r="EU17" s="298">
        <v>0</v>
      </c>
      <c r="EV17" s="298">
        <v>0</v>
      </c>
      <c r="EW17" s="298">
        <v>0</v>
      </c>
      <c r="EX17" s="298">
        <v>0</v>
      </c>
      <c r="EY17" s="298">
        <v>0</v>
      </c>
      <c r="EZ17" s="298">
        <v>0</v>
      </c>
      <c r="FA17" s="298">
        <v>0</v>
      </c>
      <c r="FB17" s="298">
        <v>0</v>
      </c>
      <c r="FC17" s="298">
        <v>0</v>
      </c>
      <c r="FD17" s="298">
        <v>0</v>
      </c>
      <c r="FE17" s="298">
        <v>0</v>
      </c>
      <c r="FF17" s="298">
        <v>0</v>
      </c>
      <c r="FG17" s="298">
        <v>0</v>
      </c>
      <c r="FH17" s="298">
        <v>0</v>
      </c>
      <c r="FI17" s="298">
        <v>0</v>
      </c>
      <c r="FJ17" s="298">
        <v>0</v>
      </c>
      <c r="FK17" s="298">
        <v>0</v>
      </c>
      <c r="FL17" s="298">
        <v>0</v>
      </c>
      <c r="FM17" s="298">
        <v>0</v>
      </c>
      <c r="FN17" s="298">
        <v>0</v>
      </c>
      <c r="FO17" s="298">
        <v>0</v>
      </c>
      <c r="FP17" s="298">
        <v>0</v>
      </c>
      <c r="FQ17" s="298">
        <v>0</v>
      </c>
      <c r="FR17" s="298">
        <v>0</v>
      </c>
      <c r="FS17" s="298">
        <v>0</v>
      </c>
      <c r="FT17" s="298">
        <v>0</v>
      </c>
      <c r="FU17" s="298">
        <v>0</v>
      </c>
      <c r="FV17" s="298">
        <v>0</v>
      </c>
      <c r="FW17" s="298">
        <v>0</v>
      </c>
      <c r="FX17" s="298">
        <v>0</v>
      </c>
      <c r="FY17" s="298">
        <v>0</v>
      </c>
      <c r="FZ17" s="298">
        <v>0</v>
      </c>
      <c r="GA17" s="298">
        <v>0</v>
      </c>
      <c r="GB17" s="298">
        <v>0</v>
      </c>
      <c r="GC17" s="298">
        <v>0</v>
      </c>
      <c r="HB17" s="105" t="s">
        <v>73</v>
      </c>
    </row>
    <row r="18" spans="1:210" ht="37.5" x14ac:dyDescent="0.3">
      <c r="A18" s="298">
        <v>9</v>
      </c>
      <c r="B18" s="380" t="s">
        <v>527</v>
      </c>
      <c r="C18" s="380" t="s">
        <v>731</v>
      </c>
      <c r="D18" s="380">
        <v>1388636218</v>
      </c>
      <c r="E18" s="380" t="s">
        <v>72</v>
      </c>
      <c r="F18" s="380" t="s">
        <v>723</v>
      </c>
      <c r="G18" s="400">
        <f t="shared" si="16"/>
        <v>72</v>
      </c>
      <c r="H18" s="400">
        <f t="shared" si="17"/>
        <v>7138</v>
      </c>
      <c r="I18" s="400">
        <f t="shared" si="8"/>
        <v>7210</v>
      </c>
      <c r="J18" s="298">
        <v>0</v>
      </c>
      <c r="K18" s="298">
        <v>0</v>
      </c>
      <c r="L18" s="298">
        <v>0</v>
      </c>
      <c r="M18" s="298">
        <v>0</v>
      </c>
      <c r="N18" s="298">
        <v>0</v>
      </c>
      <c r="O18" s="298">
        <v>0</v>
      </c>
      <c r="P18" s="298">
        <v>0</v>
      </c>
      <c r="Q18" s="298">
        <v>0</v>
      </c>
      <c r="R18" s="298">
        <v>0</v>
      </c>
      <c r="S18" s="298">
        <v>0</v>
      </c>
      <c r="T18" s="298">
        <v>0</v>
      </c>
      <c r="U18" s="298">
        <v>0</v>
      </c>
      <c r="V18" s="298">
        <v>0</v>
      </c>
      <c r="W18" s="298">
        <v>0</v>
      </c>
      <c r="X18" s="298">
        <v>0</v>
      </c>
      <c r="Y18" s="298">
        <v>0</v>
      </c>
      <c r="Z18" s="298">
        <v>0</v>
      </c>
      <c r="AA18" s="298">
        <v>0</v>
      </c>
      <c r="AB18" s="298">
        <v>0</v>
      </c>
      <c r="AC18" s="298">
        <v>0</v>
      </c>
      <c r="AD18" s="298">
        <v>0</v>
      </c>
      <c r="AE18" s="298">
        <v>0</v>
      </c>
      <c r="AF18" s="298">
        <v>0</v>
      </c>
      <c r="AG18" s="298">
        <v>0</v>
      </c>
      <c r="AH18" s="298">
        <v>0</v>
      </c>
      <c r="AI18" s="298">
        <v>0</v>
      </c>
      <c r="AJ18" s="298">
        <v>0</v>
      </c>
      <c r="AK18" s="298">
        <v>0</v>
      </c>
      <c r="AL18" s="298">
        <v>0</v>
      </c>
      <c r="AM18" s="298">
        <v>0</v>
      </c>
      <c r="AN18" s="298">
        <v>72</v>
      </c>
      <c r="AO18" s="298">
        <v>0</v>
      </c>
      <c r="AP18" s="298">
        <v>0</v>
      </c>
      <c r="AQ18" s="298">
        <v>0</v>
      </c>
      <c r="AR18" s="298">
        <v>0</v>
      </c>
      <c r="AS18" s="298">
        <v>0</v>
      </c>
      <c r="AT18" s="298">
        <v>0</v>
      </c>
      <c r="AU18" s="298">
        <v>0</v>
      </c>
      <c r="AV18" s="298">
        <v>0</v>
      </c>
      <c r="AW18" s="298">
        <v>0</v>
      </c>
      <c r="AX18" s="298">
        <v>0</v>
      </c>
      <c r="AY18" s="298">
        <v>36</v>
      </c>
      <c r="AZ18" s="298">
        <v>2</v>
      </c>
      <c r="BA18" s="298">
        <v>0</v>
      </c>
      <c r="BB18" s="298">
        <v>0</v>
      </c>
      <c r="BC18" s="298">
        <v>0</v>
      </c>
      <c r="BD18" s="298">
        <v>0</v>
      </c>
      <c r="BE18" s="298">
        <v>0</v>
      </c>
      <c r="BF18" s="298">
        <v>0</v>
      </c>
      <c r="BG18" s="298">
        <v>0</v>
      </c>
      <c r="BH18" s="298">
        <v>0</v>
      </c>
      <c r="BI18" s="298">
        <v>0</v>
      </c>
      <c r="BJ18" s="298">
        <v>0</v>
      </c>
      <c r="BK18" s="298">
        <v>7138</v>
      </c>
      <c r="BL18" s="298">
        <v>0</v>
      </c>
      <c r="BM18" s="298">
        <v>160</v>
      </c>
      <c r="BN18" s="298">
        <v>0</v>
      </c>
      <c r="BO18" s="298">
        <v>0</v>
      </c>
      <c r="BP18" s="298">
        <v>0</v>
      </c>
      <c r="BQ18" s="298">
        <v>0</v>
      </c>
      <c r="BR18" s="298">
        <v>0</v>
      </c>
      <c r="BS18" s="298">
        <v>0</v>
      </c>
      <c r="BT18" s="298">
        <v>0</v>
      </c>
      <c r="BU18" s="298">
        <v>0</v>
      </c>
      <c r="BV18" s="298">
        <v>0</v>
      </c>
      <c r="BW18" s="298">
        <v>8</v>
      </c>
      <c r="BX18" s="298">
        <v>0</v>
      </c>
      <c r="BY18" s="298">
        <v>0</v>
      </c>
      <c r="BZ18" s="298">
        <v>0</v>
      </c>
      <c r="CA18" s="298">
        <v>8</v>
      </c>
      <c r="CB18" s="298">
        <v>0</v>
      </c>
      <c r="CC18" s="298">
        <v>0</v>
      </c>
      <c r="CD18" s="298">
        <v>0</v>
      </c>
      <c r="CE18" s="298">
        <v>0</v>
      </c>
      <c r="CF18" s="298">
        <v>0</v>
      </c>
      <c r="CG18" s="298">
        <v>0</v>
      </c>
      <c r="CH18" s="298">
        <v>0</v>
      </c>
      <c r="CI18" s="298">
        <v>0</v>
      </c>
      <c r="CJ18" s="298">
        <v>0</v>
      </c>
      <c r="CK18" s="298">
        <v>0</v>
      </c>
      <c r="CL18" s="298">
        <v>0</v>
      </c>
      <c r="CM18" s="298">
        <v>0</v>
      </c>
      <c r="CN18" s="298">
        <v>0</v>
      </c>
      <c r="CO18" s="298">
        <v>0</v>
      </c>
      <c r="CP18" s="298">
        <v>0</v>
      </c>
      <c r="CQ18" s="298">
        <v>0</v>
      </c>
      <c r="CR18" s="298">
        <v>0</v>
      </c>
      <c r="CS18" s="298">
        <v>0</v>
      </c>
      <c r="CT18" s="298">
        <v>0</v>
      </c>
      <c r="CU18" s="298">
        <v>0</v>
      </c>
      <c r="CV18" s="298">
        <v>0</v>
      </c>
      <c r="CW18" s="298">
        <v>0</v>
      </c>
      <c r="CX18" s="298">
        <v>0</v>
      </c>
      <c r="CY18" s="298">
        <v>0</v>
      </c>
      <c r="CZ18" s="298">
        <v>0</v>
      </c>
      <c r="DA18" s="298">
        <v>0</v>
      </c>
      <c r="DB18" s="298">
        <v>0</v>
      </c>
      <c r="DC18" s="298">
        <v>0</v>
      </c>
      <c r="DD18" s="298">
        <v>0</v>
      </c>
      <c r="DE18" s="298">
        <v>0</v>
      </c>
      <c r="DF18" s="298">
        <v>0</v>
      </c>
      <c r="DG18" s="298">
        <v>0</v>
      </c>
      <c r="DH18" s="298">
        <v>0</v>
      </c>
      <c r="DI18" s="298">
        <v>0</v>
      </c>
      <c r="DJ18" s="298">
        <v>0</v>
      </c>
      <c r="DK18" s="298">
        <v>0</v>
      </c>
      <c r="DL18" s="298">
        <v>0</v>
      </c>
      <c r="DM18" s="298">
        <v>0</v>
      </c>
      <c r="DN18" s="298">
        <v>0</v>
      </c>
      <c r="DO18" s="298">
        <v>0</v>
      </c>
      <c r="DP18" s="298">
        <v>0</v>
      </c>
      <c r="DQ18" s="298">
        <v>0</v>
      </c>
      <c r="DR18" s="298">
        <v>0</v>
      </c>
      <c r="DS18" s="298">
        <v>0</v>
      </c>
      <c r="DT18" s="298">
        <v>0</v>
      </c>
      <c r="DU18" s="298">
        <v>0</v>
      </c>
      <c r="DV18" s="298">
        <v>0</v>
      </c>
      <c r="DW18" s="298">
        <v>0</v>
      </c>
      <c r="DX18" s="298">
        <v>0</v>
      </c>
      <c r="DY18" s="298">
        <v>0</v>
      </c>
      <c r="DZ18" s="298">
        <v>0</v>
      </c>
      <c r="EA18" s="298">
        <v>0</v>
      </c>
      <c r="EB18" s="298">
        <v>0</v>
      </c>
      <c r="EC18" s="298">
        <v>0</v>
      </c>
      <c r="ED18" s="298">
        <v>0</v>
      </c>
      <c r="EE18" s="298">
        <v>0</v>
      </c>
      <c r="EF18" s="298">
        <v>0</v>
      </c>
      <c r="EG18" s="298">
        <v>0</v>
      </c>
      <c r="EH18" s="298">
        <v>0</v>
      </c>
      <c r="EI18" s="298">
        <v>0</v>
      </c>
      <c r="EJ18" s="298">
        <v>0</v>
      </c>
      <c r="EK18" s="298">
        <v>0</v>
      </c>
      <c r="EL18" s="298">
        <v>0</v>
      </c>
      <c r="EM18" s="298">
        <v>0</v>
      </c>
      <c r="EN18" s="298">
        <v>0</v>
      </c>
      <c r="EO18" s="298">
        <v>0</v>
      </c>
      <c r="EP18" s="298">
        <v>0</v>
      </c>
      <c r="EQ18" s="298">
        <v>0</v>
      </c>
      <c r="ER18" s="298">
        <v>0</v>
      </c>
      <c r="ES18" s="298">
        <v>0</v>
      </c>
      <c r="ET18" s="298">
        <v>0</v>
      </c>
      <c r="EU18" s="298">
        <v>0</v>
      </c>
      <c r="EV18" s="298">
        <v>0</v>
      </c>
      <c r="EW18" s="298">
        <v>0</v>
      </c>
      <c r="EX18" s="298">
        <v>0</v>
      </c>
      <c r="EY18" s="298">
        <v>0</v>
      </c>
      <c r="EZ18" s="298">
        <v>0</v>
      </c>
      <c r="FA18" s="298">
        <v>0</v>
      </c>
      <c r="FB18" s="298">
        <v>0</v>
      </c>
      <c r="FC18" s="298">
        <v>0</v>
      </c>
      <c r="FD18" s="298">
        <v>0</v>
      </c>
      <c r="FE18" s="298">
        <v>0</v>
      </c>
      <c r="FF18" s="298">
        <v>0</v>
      </c>
      <c r="FG18" s="298">
        <v>0</v>
      </c>
      <c r="FH18" s="298">
        <v>0</v>
      </c>
      <c r="FI18" s="298">
        <v>0</v>
      </c>
      <c r="FJ18" s="298">
        <v>0</v>
      </c>
      <c r="FK18" s="298">
        <v>0</v>
      </c>
      <c r="FL18" s="298">
        <v>0</v>
      </c>
      <c r="FM18" s="298">
        <v>0</v>
      </c>
      <c r="FN18" s="298">
        <v>0</v>
      </c>
      <c r="FO18" s="298">
        <v>0</v>
      </c>
      <c r="FP18" s="298">
        <v>0</v>
      </c>
      <c r="FQ18" s="298">
        <v>0</v>
      </c>
      <c r="FR18" s="298">
        <v>0</v>
      </c>
      <c r="FS18" s="298">
        <v>0</v>
      </c>
      <c r="FT18" s="298">
        <v>0</v>
      </c>
      <c r="FU18" s="298">
        <v>0</v>
      </c>
      <c r="FV18" s="298">
        <v>0</v>
      </c>
      <c r="FW18" s="298">
        <v>0</v>
      </c>
      <c r="FX18" s="298">
        <v>0</v>
      </c>
      <c r="FY18" s="298">
        <v>0</v>
      </c>
      <c r="FZ18" s="298">
        <v>0</v>
      </c>
      <c r="GA18" s="298">
        <v>0</v>
      </c>
      <c r="GB18" s="298">
        <v>0</v>
      </c>
      <c r="GC18" s="298">
        <v>0</v>
      </c>
      <c r="HB18" s="105" t="s">
        <v>74</v>
      </c>
    </row>
    <row r="19" spans="1:210" ht="56.25" x14ac:dyDescent="0.3">
      <c r="A19" s="298">
        <v>10</v>
      </c>
      <c r="B19" s="381" t="s">
        <v>527</v>
      </c>
      <c r="C19" s="381" t="s">
        <v>1028</v>
      </c>
      <c r="D19" s="381">
        <v>1388828998</v>
      </c>
      <c r="E19" s="381" t="s">
        <v>72</v>
      </c>
      <c r="F19" s="381" t="s">
        <v>732</v>
      </c>
      <c r="G19" s="400">
        <f t="shared" si="16"/>
        <v>10876</v>
      </c>
      <c r="H19" s="400">
        <f t="shared" si="17"/>
        <v>314945</v>
      </c>
      <c r="I19" s="400">
        <f t="shared" si="8"/>
        <v>325821</v>
      </c>
      <c r="J19" s="298">
        <v>0</v>
      </c>
      <c r="K19" s="298">
        <v>0</v>
      </c>
      <c r="L19" s="298">
        <v>0</v>
      </c>
      <c r="M19" s="298">
        <v>0</v>
      </c>
      <c r="N19" s="298">
        <v>0</v>
      </c>
      <c r="O19" s="298">
        <v>0</v>
      </c>
      <c r="P19" s="298">
        <v>0</v>
      </c>
      <c r="Q19" s="298">
        <v>0</v>
      </c>
      <c r="R19" s="298">
        <v>0</v>
      </c>
      <c r="S19" s="298">
        <v>0</v>
      </c>
      <c r="T19" s="298">
        <v>0</v>
      </c>
      <c r="U19" s="298">
        <v>4945</v>
      </c>
      <c r="V19" s="298">
        <v>0</v>
      </c>
      <c r="W19" s="298">
        <v>0</v>
      </c>
      <c r="X19" s="298">
        <v>0</v>
      </c>
      <c r="Y19" s="298">
        <v>0</v>
      </c>
      <c r="Z19" s="298">
        <v>0</v>
      </c>
      <c r="AA19" s="298">
        <v>0</v>
      </c>
      <c r="AB19" s="298">
        <v>0</v>
      </c>
      <c r="AC19" s="298">
        <v>0</v>
      </c>
      <c r="AD19" s="298">
        <v>0</v>
      </c>
      <c r="AE19" s="298">
        <v>0</v>
      </c>
      <c r="AF19" s="298">
        <v>0</v>
      </c>
      <c r="AG19" s="298">
        <v>0</v>
      </c>
      <c r="AH19" s="298">
        <v>0</v>
      </c>
      <c r="AI19" s="298">
        <v>0</v>
      </c>
      <c r="AJ19" s="298">
        <v>0</v>
      </c>
      <c r="AK19" s="298">
        <v>0</v>
      </c>
      <c r="AL19" s="298">
        <v>2548</v>
      </c>
      <c r="AM19" s="298">
        <v>2</v>
      </c>
      <c r="AN19" s="298">
        <v>0</v>
      </c>
      <c r="AO19" s="298">
        <v>0</v>
      </c>
      <c r="AP19" s="298">
        <v>2869</v>
      </c>
      <c r="AQ19" s="298">
        <v>0</v>
      </c>
      <c r="AR19" s="298">
        <v>0</v>
      </c>
      <c r="AS19" s="298">
        <v>0</v>
      </c>
      <c r="AT19" s="298">
        <v>0</v>
      </c>
      <c r="AU19" s="298">
        <v>0</v>
      </c>
      <c r="AV19" s="298">
        <v>0</v>
      </c>
      <c r="AW19" s="298">
        <v>0</v>
      </c>
      <c r="AX19" s="298">
        <v>0</v>
      </c>
      <c r="AY19" s="298">
        <v>1440</v>
      </c>
      <c r="AZ19" s="298">
        <v>2</v>
      </c>
      <c r="BA19" s="298">
        <v>0</v>
      </c>
      <c r="BB19" s="298">
        <v>0</v>
      </c>
      <c r="BC19" s="298">
        <v>0</v>
      </c>
      <c r="BD19" s="298">
        <v>0</v>
      </c>
      <c r="BE19" s="298">
        <v>0</v>
      </c>
      <c r="BF19" s="298">
        <v>0</v>
      </c>
      <c r="BG19" s="298">
        <v>0</v>
      </c>
      <c r="BH19" s="298">
        <v>0</v>
      </c>
      <c r="BI19" s="298">
        <v>0</v>
      </c>
      <c r="BJ19" s="298">
        <v>0</v>
      </c>
      <c r="BK19" s="298">
        <v>311413.8</v>
      </c>
      <c r="BL19" s="298">
        <v>0</v>
      </c>
      <c r="BM19" s="298">
        <v>912</v>
      </c>
      <c r="BN19" s="298">
        <v>0</v>
      </c>
      <c r="BO19" s="298">
        <v>262</v>
      </c>
      <c r="BP19" s="298">
        <v>0</v>
      </c>
      <c r="BQ19" s="298">
        <v>0</v>
      </c>
      <c r="BR19" s="298">
        <v>357</v>
      </c>
      <c r="BS19" s="298">
        <v>0</v>
      </c>
      <c r="BT19" s="298">
        <v>0</v>
      </c>
      <c r="BU19" s="298">
        <v>0</v>
      </c>
      <c r="BV19" s="298">
        <v>0</v>
      </c>
      <c r="BW19" s="298">
        <v>85</v>
      </c>
      <c r="BX19" s="298">
        <v>25</v>
      </c>
      <c r="BY19" s="298">
        <v>5</v>
      </c>
      <c r="BZ19" s="298">
        <v>15</v>
      </c>
      <c r="CA19" s="298">
        <v>85</v>
      </c>
      <c r="CB19" s="298">
        <v>0</v>
      </c>
      <c r="CC19" s="298">
        <v>0</v>
      </c>
      <c r="CD19" s="298">
        <v>0</v>
      </c>
      <c r="CE19" s="298">
        <v>1</v>
      </c>
      <c r="CF19" s="298">
        <v>5</v>
      </c>
      <c r="CG19" s="298">
        <v>12</v>
      </c>
      <c r="CH19" s="298">
        <v>2</v>
      </c>
      <c r="CI19" s="298">
        <v>1</v>
      </c>
      <c r="CJ19" s="298">
        <v>1</v>
      </c>
      <c r="CK19" s="298">
        <v>3</v>
      </c>
      <c r="CL19" s="298">
        <v>2</v>
      </c>
      <c r="CM19" s="298">
        <v>0</v>
      </c>
      <c r="CN19" s="298">
        <v>3</v>
      </c>
      <c r="CO19" s="298">
        <v>0</v>
      </c>
      <c r="CP19" s="298">
        <v>0</v>
      </c>
      <c r="CQ19" s="298">
        <v>0</v>
      </c>
      <c r="CR19" s="298">
        <v>0</v>
      </c>
      <c r="CS19" s="298">
        <v>2988</v>
      </c>
      <c r="CT19" s="298">
        <v>0</v>
      </c>
      <c r="CU19" s="298">
        <v>0</v>
      </c>
      <c r="CV19" s="298">
        <v>0</v>
      </c>
      <c r="CW19" s="298">
        <v>25</v>
      </c>
      <c r="CX19" s="298">
        <v>6</v>
      </c>
      <c r="CY19" s="298">
        <v>1</v>
      </c>
      <c r="CZ19" s="298">
        <v>960</v>
      </c>
      <c r="DA19" s="298">
        <v>0</v>
      </c>
      <c r="DB19" s="298">
        <v>0</v>
      </c>
      <c r="DC19" s="298">
        <v>0</v>
      </c>
      <c r="DD19" s="298">
        <v>530.4</v>
      </c>
      <c r="DE19" s="298">
        <v>0</v>
      </c>
      <c r="DF19" s="298">
        <v>0</v>
      </c>
      <c r="DG19" s="298">
        <v>0</v>
      </c>
      <c r="DH19" s="298">
        <v>0</v>
      </c>
      <c r="DI19" s="298">
        <v>15</v>
      </c>
      <c r="DJ19" s="298">
        <v>1</v>
      </c>
      <c r="DK19" s="298">
        <v>0</v>
      </c>
      <c r="DL19" s="298">
        <v>12.8</v>
      </c>
      <c r="DM19" s="298">
        <v>0</v>
      </c>
      <c r="DN19" s="298">
        <v>0</v>
      </c>
      <c r="DO19" s="298">
        <v>350</v>
      </c>
      <c r="DP19" s="298">
        <v>2102</v>
      </c>
      <c r="DQ19" s="298">
        <v>0</v>
      </c>
      <c r="DR19" s="298">
        <v>0</v>
      </c>
      <c r="DS19" s="298">
        <v>0</v>
      </c>
      <c r="DT19" s="298">
        <v>0</v>
      </c>
      <c r="DU19" s="298">
        <v>0</v>
      </c>
      <c r="DV19" s="298">
        <v>0</v>
      </c>
      <c r="DW19" s="298">
        <v>0</v>
      </c>
      <c r="DX19" s="298">
        <v>0</v>
      </c>
      <c r="DY19" s="298">
        <v>0</v>
      </c>
      <c r="DZ19" s="298">
        <v>0</v>
      </c>
      <c r="EA19" s="298">
        <v>0</v>
      </c>
      <c r="EB19" s="298">
        <v>0</v>
      </c>
      <c r="EC19" s="298">
        <v>0</v>
      </c>
      <c r="ED19" s="298">
        <v>0</v>
      </c>
      <c r="EE19" s="298">
        <v>0</v>
      </c>
      <c r="EF19" s="298">
        <v>0</v>
      </c>
      <c r="EG19" s="298">
        <v>0</v>
      </c>
      <c r="EH19" s="298">
        <v>0</v>
      </c>
      <c r="EI19" s="298">
        <v>0</v>
      </c>
      <c r="EJ19" s="298">
        <v>0</v>
      </c>
      <c r="EK19" s="298">
        <v>0</v>
      </c>
      <c r="EL19" s="298">
        <v>0</v>
      </c>
      <c r="EM19" s="298">
        <v>0</v>
      </c>
      <c r="EN19" s="298">
        <v>0</v>
      </c>
      <c r="EO19" s="298">
        <v>0</v>
      </c>
      <c r="EP19" s="298">
        <v>0</v>
      </c>
      <c r="EQ19" s="298">
        <v>0</v>
      </c>
      <c r="ER19" s="298">
        <v>0</v>
      </c>
      <c r="ES19" s="298">
        <v>0</v>
      </c>
      <c r="ET19" s="298">
        <v>0</v>
      </c>
      <c r="EU19" s="298">
        <v>0</v>
      </c>
      <c r="EV19" s="298">
        <v>0</v>
      </c>
      <c r="EW19" s="298">
        <v>0</v>
      </c>
      <c r="EX19" s="298">
        <v>0</v>
      </c>
      <c r="EY19" s="298">
        <v>0</v>
      </c>
      <c r="EZ19" s="298">
        <v>0</v>
      </c>
      <c r="FA19" s="298">
        <v>0</v>
      </c>
      <c r="FB19" s="298">
        <v>0</v>
      </c>
      <c r="FC19" s="298">
        <v>0</v>
      </c>
      <c r="FD19" s="298">
        <v>0</v>
      </c>
      <c r="FE19" s="298">
        <v>0</v>
      </c>
      <c r="FF19" s="298">
        <v>0</v>
      </c>
      <c r="FG19" s="298">
        <v>0</v>
      </c>
      <c r="FH19" s="298">
        <v>0</v>
      </c>
      <c r="FI19" s="298">
        <v>0</v>
      </c>
      <c r="FJ19" s="298">
        <v>0</v>
      </c>
      <c r="FK19" s="298">
        <v>0</v>
      </c>
      <c r="FL19" s="298">
        <v>0</v>
      </c>
      <c r="FM19" s="298">
        <v>0</v>
      </c>
      <c r="FN19" s="298">
        <v>0</v>
      </c>
      <c r="FO19" s="298">
        <v>0</v>
      </c>
      <c r="FP19" s="298">
        <v>0</v>
      </c>
      <c r="FQ19" s="298">
        <v>0</v>
      </c>
      <c r="FR19" s="298">
        <v>0</v>
      </c>
      <c r="FS19" s="298">
        <v>0</v>
      </c>
      <c r="FT19" s="298">
        <v>0</v>
      </c>
      <c r="FU19" s="298">
        <v>0</v>
      </c>
      <c r="FV19" s="298">
        <v>0</v>
      </c>
      <c r="FW19" s="298">
        <v>0</v>
      </c>
      <c r="FX19" s="298">
        <v>0</v>
      </c>
      <c r="FY19" s="298">
        <v>0</v>
      </c>
      <c r="FZ19" s="298">
        <v>0</v>
      </c>
      <c r="GA19" s="298">
        <v>0</v>
      </c>
      <c r="GB19" s="298">
        <v>0</v>
      </c>
      <c r="GC19" s="298">
        <v>0</v>
      </c>
      <c r="HB19" s="105" t="s">
        <v>71</v>
      </c>
    </row>
    <row r="20" spans="1:210" ht="37.5" x14ac:dyDescent="0.3">
      <c r="A20" s="298">
        <v>11</v>
      </c>
      <c r="B20" s="380" t="s">
        <v>527</v>
      </c>
      <c r="C20" s="380" t="s">
        <v>733</v>
      </c>
      <c r="D20" s="380">
        <v>1389127918</v>
      </c>
      <c r="E20" s="380" t="s">
        <v>726</v>
      </c>
      <c r="F20" s="380" t="s">
        <v>723</v>
      </c>
      <c r="G20" s="400">
        <f t="shared" si="16"/>
        <v>9313</v>
      </c>
      <c r="H20" s="400">
        <f t="shared" si="17"/>
        <v>31685</v>
      </c>
      <c r="I20" s="400">
        <f t="shared" si="8"/>
        <v>40998</v>
      </c>
      <c r="J20" s="298">
        <v>0</v>
      </c>
      <c r="K20" s="298">
        <v>0</v>
      </c>
      <c r="L20" s="298">
        <v>0</v>
      </c>
      <c r="M20" s="298">
        <v>0</v>
      </c>
      <c r="N20" s="298">
        <v>0</v>
      </c>
      <c r="O20" s="298">
        <v>0</v>
      </c>
      <c r="P20" s="298">
        <v>0</v>
      </c>
      <c r="Q20" s="298">
        <v>0</v>
      </c>
      <c r="R20" s="298">
        <v>0</v>
      </c>
      <c r="S20" s="298">
        <v>0</v>
      </c>
      <c r="T20" s="298">
        <v>0</v>
      </c>
      <c r="U20" s="298">
        <v>0</v>
      </c>
      <c r="V20" s="298">
        <v>0</v>
      </c>
      <c r="W20" s="298">
        <v>0</v>
      </c>
      <c r="X20" s="298">
        <v>0</v>
      </c>
      <c r="Y20" s="298">
        <v>0</v>
      </c>
      <c r="Z20" s="298">
        <v>0</v>
      </c>
      <c r="AA20" s="298">
        <v>0</v>
      </c>
      <c r="AB20" s="298">
        <v>0</v>
      </c>
      <c r="AC20" s="298">
        <v>0</v>
      </c>
      <c r="AD20" s="298">
        <v>0</v>
      </c>
      <c r="AE20" s="298">
        <v>0</v>
      </c>
      <c r="AF20" s="298">
        <v>0</v>
      </c>
      <c r="AG20" s="298">
        <v>0</v>
      </c>
      <c r="AH20" s="298">
        <v>0</v>
      </c>
      <c r="AI20" s="298">
        <v>0</v>
      </c>
      <c r="AJ20" s="298">
        <v>0</v>
      </c>
      <c r="AK20" s="298">
        <v>0</v>
      </c>
      <c r="AL20" s="298">
        <v>0</v>
      </c>
      <c r="AM20" s="298">
        <v>0</v>
      </c>
      <c r="AN20" s="298">
        <v>0</v>
      </c>
      <c r="AO20" s="298">
        <v>0</v>
      </c>
      <c r="AP20" s="298">
        <v>8313</v>
      </c>
      <c r="AQ20" s="298">
        <v>0</v>
      </c>
      <c r="AR20" s="298">
        <v>0</v>
      </c>
      <c r="AS20" s="298">
        <v>0</v>
      </c>
      <c r="AT20" s="298">
        <v>0</v>
      </c>
      <c r="AU20" s="298">
        <v>0</v>
      </c>
      <c r="AV20" s="298">
        <v>0</v>
      </c>
      <c r="AW20" s="298">
        <v>0</v>
      </c>
      <c r="AX20" s="298">
        <v>0</v>
      </c>
      <c r="AY20" s="298">
        <v>960</v>
      </c>
      <c r="AZ20" s="298">
        <v>8.6</v>
      </c>
      <c r="BA20" s="298">
        <v>0</v>
      </c>
      <c r="BB20" s="298">
        <v>0</v>
      </c>
      <c r="BC20" s="298">
        <v>0</v>
      </c>
      <c r="BD20" s="298">
        <v>0</v>
      </c>
      <c r="BE20" s="298">
        <v>0</v>
      </c>
      <c r="BF20" s="298">
        <v>0</v>
      </c>
      <c r="BG20" s="298">
        <v>0</v>
      </c>
      <c r="BH20" s="298">
        <v>0</v>
      </c>
      <c r="BI20" s="298">
        <v>0</v>
      </c>
      <c r="BJ20" s="298">
        <v>0</v>
      </c>
      <c r="BK20" s="298">
        <v>31685</v>
      </c>
      <c r="BL20" s="298">
        <v>0</v>
      </c>
      <c r="BM20" s="298">
        <v>360</v>
      </c>
      <c r="BN20" s="298">
        <v>0</v>
      </c>
      <c r="BO20" s="298">
        <v>1899</v>
      </c>
      <c r="BP20" s="298">
        <v>0</v>
      </c>
      <c r="BQ20" s="298">
        <v>633</v>
      </c>
      <c r="BR20" s="298">
        <v>0</v>
      </c>
      <c r="BS20" s="298">
        <v>0</v>
      </c>
      <c r="BT20" s="298">
        <v>0</v>
      </c>
      <c r="BU20" s="298">
        <v>0</v>
      </c>
      <c r="BV20" s="298">
        <v>0</v>
      </c>
      <c r="BW20" s="298">
        <v>639</v>
      </c>
      <c r="BX20" s="298">
        <v>0</v>
      </c>
      <c r="BY20" s="298">
        <v>0</v>
      </c>
      <c r="BZ20" s="298">
        <v>0</v>
      </c>
      <c r="CA20" s="298">
        <v>78</v>
      </c>
      <c r="CB20" s="298">
        <v>0</v>
      </c>
      <c r="CC20" s="298">
        <v>0</v>
      </c>
      <c r="CD20" s="298">
        <v>0</v>
      </c>
      <c r="CE20" s="298">
        <v>0</v>
      </c>
      <c r="CF20" s="298">
        <v>4</v>
      </c>
      <c r="CG20" s="298">
        <v>0</v>
      </c>
      <c r="CH20" s="298">
        <v>0</v>
      </c>
      <c r="CI20" s="298">
        <v>0</v>
      </c>
      <c r="CJ20" s="298">
        <v>0</v>
      </c>
      <c r="CK20" s="298">
        <v>0</v>
      </c>
      <c r="CL20" s="298">
        <v>4</v>
      </c>
      <c r="CM20" s="298">
        <v>0</v>
      </c>
      <c r="CN20" s="298">
        <v>0</v>
      </c>
      <c r="CO20" s="298">
        <v>0</v>
      </c>
      <c r="CP20" s="298">
        <v>0</v>
      </c>
      <c r="CQ20" s="298">
        <v>0</v>
      </c>
      <c r="CR20" s="298">
        <v>0</v>
      </c>
      <c r="CS20" s="298">
        <v>0</v>
      </c>
      <c r="CT20" s="298">
        <v>0</v>
      </c>
      <c r="CU20" s="298">
        <v>0</v>
      </c>
      <c r="CV20" s="298">
        <v>0</v>
      </c>
      <c r="CW20" s="298">
        <v>0</v>
      </c>
      <c r="CX20" s="298">
        <v>0</v>
      </c>
      <c r="CY20" s="298">
        <v>0</v>
      </c>
      <c r="CZ20" s="298">
        <v>0</v>
      </c>
      <c r="DA20" s="298">
        <v>0</v>
      </c>
      <c r="DB20" s="298">
        <v>0</v>
      </c>
      <c r="DC20" s="298">
        <v>0</v>
      </c>
      <c r="DD20" s="298">
        <v>0</v>
      </c>
      <c r="DE20" s="298">
        <v>0</v>
      </c>
      <c r="DF20" s="298">
        <v>0</v>
      </c>
      <c r="DG20" s="298">
        <v>0</v>
      </c>
      <c r="DH20" s="298">
        <v>0</v>
      </c>
      <c r="DI20" s="298">
        <v>0</v>
      </c>
      <c r="DJ20" s="298">
        <v>0</v>
      </c>
      <c r="DK20" s="298">
        <v>0</v>
      </c>
      <c r="DL20" s="298">
        <v>0</v>
      </c>
      <c r="DM20" s="298">
        <v>0</v>
      </c>
      <c r="DN20" s="298">
        <v>0</v>
      </c>
      <c r="DO20" s="298">
        <v>75</v>
      </c>
      <c r="DP20" s="298">
        <v>1000</v>
      </c>
      <c r="DQ20" s="298">
        <v>0</v>
      </c>
      <c r="DR20" s="298">
        <v>0</v>
      </c>
      <c r="DS20" s="298">
        <v>0</v>
      </c>
      <c r="DT20" s="298">
        <v>0</v>
      </c>
      <c r="DU20" s="298">
        <v>0</v>
      </c>
      <c r="DV20" s="298">
        <v>0</v>
      </c>
      <c r="DW20" s="298">
        <v>0</v>
      </c>
      <c r="DX20" s="298">
        <v>0</v>
      </c>
      <c r="DY20" s="298">
        <v>0</v>
      </c>
      <c r="DZ20" s="298">
        <v>0</v>
      </c>
      <c r="EA20" s="298">
        <v>0</v>
      </c>
      <c r="EB20" s="298">
        <v>0</v>
      </c>
      <c r="EC20" s="298">
        <v>0</v>
      </c>
      <c r="ED20" s="298">
        <v>0</v>
      </c>
      <c r="EE20" s="298">
        <v>0</v>
      </c>
      <c r="EF20" s="298">
        <v>0</v>
      </c>
      <c r="EG20" s="298">
        <v>0</v>
      </c>
      <c r="EH20" s="298">
        <v>0</v>
      </c>
      <c r="EI20" s="298">
        <v>0</v>
      </c>
      <c r="EJ20" s="298">
        <v>0</v>
      </c>
      <c r="EK20" s="298">
        <v>0</v>
      </c>
      <c r="EL20" s="298">
        <v>0</v>
      </c>
      <c r="EM20" s="298">
        <v>0</v>
      </c>
      <c r="EN20" s="298">
        <v>0</v>
      </c>
      <c r="EO20" s="298">
        <v>0</v>
      </c>
      <c r="EP20" s="298">
        <v>0</v>
      </c>
      <c r="EQ20" s="298">
        <v>0</v>
      </c>
      <c r="ER20" s="298">
        <v>0</v>
      </c>
      <c r="ES20" s="298">
        <v>0</v>
      </c>
      <c r="ET20" s="298">
        <v>0</v>
      </c>
      <c r="EU20" s="298">
        <v>0</v>
      </c>
      <c r="EV20" s="298">
        <v>0</v>
      </c>
      <c r="EW20" s="298">
        <v>0</v>
      </c>
      <c r="EX20" s="298">
        <v>0</v>
      </c>
      <c r="EY20" s="298">
        <v>0</v>
      </c>
      <c r="EZ20" s="298">
        <v>0</v>
      </c>
      <c r="FA20" s="298">
        <v>0</v>
      </c>
      <c r="FB20" s="298">
        <v>0</v>
      </c>
      <c r="FC20" s="298">
        <v>0</v>
      </c>
      <c r="FD20" s="298">
        <v>0</v>
      </c>
      <c r="FE20" s="298">
        <v>0</v>
      </c>
      <c r="FF20" s="298">
        <v>0</v>
      </c>
      <c r="FG20" s="298">
        <v>0</v>
      </c>
      <c r="FH20" s="298">
        <v>0</v>
      </c>
      <c r="FI20" s="298">
        <v>0</v>
      </c>
      <c r="FJ20" s="298">
        <v>0</v>
      </c>
      <c r="FK20" s="298">
        <v>0</v>
      </c>
      <c r="FL20" s="298">
        <v>0</v>
      </c>
      <c r="FM20" s="298">
        <v>0</v>
      </c>
      <c r="FN20" s="298">
        <v>0</v>
      </c>
      <c r="FO20" s="298">
        <v>0</v>
      </c>
      <c r="FP20" s="298">
        <v>0</v>
      </c>
      <c r="FQ20" s="298">
        <v>0</v>
      </c>
      <c r="FR20" s="298">
        <v>0</v>
      </c>
      <c r="FS20" s="298">
        <v>0</v>
      </c>
      <c r="FT20" s="298">
        <v>0</v>
      </c>
      <c r="FU20" s="298">
        <v>0</v>
      </c>
      <c r="FV20" s="298">
        <v>0</v>
      </c>
      <c r="FW20" s="298">
        <v>0</v>
      </c>
      <c r="FX20" s="298">
        <v>0</v>
      </c>
      <c r="FY20" s="298">
        <v>0</v>
      </c>
      <c r="FZ20" s="298">
        <v>0</v>
      </c>
      <c r="GA20" s="298">
        <v>0</v>
      </c>
      <c r="GB20" s="298">
        <v>0</v>
      </c>
      <c r="GC20" s="298">
        <v>0</v>
      </c>
      <c r="HB20" s="105" t="s">
        <v>295</v>
      </c>
    </row>
    <row r="21" spans="1:210" ht="37.5" x14ac:dyDescent="0.3">
      <c r="A21" s="298">
        <v>12</v>
      </c>
      <c r="B21" s="380" t="s">
        <v>527</v>
      </c>
      <c r="C21" s="380" t="s">
        <v>734</v>
      </c>
      <c r="D21" s="380">
        <v>1389513201</v>
      </c>
      <c r="E21" s="380" t="s">
        <v>726</v>
      </c>
      <c r="F21" s="380" t="s">
        <v>723</v>
      </c>
      <c r="G21" s="400">
        <f t="shared" si="16"/>
        <v>108</v>
      </c>
      <c r="H21" s="400">
        <f t="shared" si="17"/>
        <v>2982</v>
      </c>
      <c r="I21" s="400">
        <f t="shared" si="8"/>
        <v>3090</v>
      </c>
      <c r="J21" s="298">
        <v>0</v>
      </c>
      <c r="K21" s="298">
        <v>0</v>
      </c>
      <c r="L21" s="298">
        <v>0</v>
      </c>
      <c r="M21" s="298">
        <v>0</v>
      </c>
      <c r="N21" s="298">
        <v>0</v>
      </c>
      <c r="O21" s="298">
        <v>0</v>
      </c>
      <c r="P21" s="298">
        <v>0</v>
      </c>
      <c r="Q21" s="298">
        <v>0</v>
      </c>
      <c r="R21" s="298">
        <v>0</v>
      </c>
      <c r="S21" s="298">
        <v>0</v>
      </c>
      <c r="T21" s="298">
        <v>0</v>
      </c>
      <c r="U21" s="298">
        <v>0</v>
      </c>
      <c r="V21" s="298">
        <v>0</v>
      </c>
      <c r="W21" s="298">
        <v>0</v>
      </c>
      <c r="X21" s="298">
        <v>0</v>
      </c>
      <c r="Y21" s="298">
        <v>0</v>
      </c>
      <c r="Z21" s="298">
        <v>0</v>
      </c>
      <c r="AA21" s="298">
        <v>0</v>
      </c>
      <c r="AB21" s="298">
        <v>0</v>
      </c>
      <c r="AC21" s="298">
        <v>0</v>
      </c>
      <c r="AD21" s="298">
        <v>0</v>
      </c>
      <c r="AE21" s="298">
        <v>0</v>
      </c>
      <c r="AF21" s="298">
        <v>0</v>
      </c>
      <c r="AG21" s="298">
        <v>0</v>
      </c>
      <c r="AH21" s="298">
        <v>0</v>
      </c>
      <c r="AI21" s="298">
        <v>0</v>
      </c>
      <c r="AJ21" s="298">
        <v>0</v>
      </c>
      <c r="AK21" s="298">
        <v>0</v>
      </c>
      <c r="AL21" s="298">
        <v>0</v>
      </c>
      <c r="AM21" s="298">
        <v>0</v>
      </c>
      <c r="AN21" s="298">
        <v>0</v>
      </c>
      <c r="AO21" s="298">
        <v>0</v>
      </c>
      <c r="AP21" s="298">
        <v>108</v>
      </c>
      <c r="AQ21" s="298">
        <v>0</v>
      </c>
      <c r="AR21" s="298">
        <v>0</v>
      </c>
      <c r="AS21" s="298">
        <v>0</v>
      </c>
      <c r="AT21" s="298">
        <v>0</v>
      </c>
      <c r="AU21" s="298">
        <v>0</v>
      </c>
      <c r="AV21" s="298">
        <v>0</v>
      </c>
      <c r="AW21" s="298">
        <v>0</v>
      </c>
      <c r="AX21" s="298">
        <v>0</v>
      </c>
      <c r="AY21" s="298">
        <v>60</v>
      </c>
      <c r="AZ21" s="298">
        <v>1.8</v>
      </c>
      <c r="BA21" s="298">
        <v>0</v>
      </c>
      <c r="BB21" s="298">
        <v>0</v>
      </c>
      <c r="BC21" s="298">
        <v>0</v>
      </c>
      <c r="BD21" s="298">
        <v>0</v>
      </c>
      <c r="BE21" s="298">
        <v>0</v>
      </c>
      <c r="BF21" s="298">
        <v>0</v>
      </c>
      <c r="BG21" s="298">
        <v>0</v>
      </c>
      <c r="BH21" s="298">
        <v>0</v>
      </c>
      <c r="BI21" s="298">
        <v>0</v>
      </c>
      <c r="BJ21" s="298">
        <v>0</v>
      </c>
      <c r="BK21" s="298">
        <v>2982</v>
      </c>
      <c r="BL21" s="298">
        <v>0</v>
      </c>
      <c r="BM21" s="298">
        <v>120</v>
      </c>
      <c r="BN21" s="298">
        <v>0</v>
      </c>
      <c r="BO21" s="298">
        <v>0</v>
      </c>
      <c r="BP21" s="298">
        <v>0</v>
      </c>
      <c r="BQ21" s="298">
        <v>0</v>
      </c>
      <c r="BR21" s="298">
        <v>66</v>
      </c>
      <c r="BS21" s="298">
        <v>0</v>
      </c>
      <c r="BT21" s="298">
        <v>0</v>
      </c>
      <c r="BU21" s="298">
        <v>0</v>
      </c>
      <c r="BV21" s="298">
        <v>0</v>
      </c>
      <c r="BW21" s="298">
        <v>0</v>
      </c>
      <c r="BX21" s="298">
        <v>0</v>
      </c>
      <c r="BY21" s="298">
        <v>0</v>
      </c>
      <c r="BZ21" s="298">
        <v>0</v>
      </c>
      <c r="CA21" s="298">
        <v>0</v>
      </c>
      <c r="CB21" s="298">
        <v>0</v>
      </c>
      <c r="CC21" s="298">
        <v>0</v>
      </c>
      <c r="CD21" s="298">
        <v>0</v>
      </c>
      <c r="CE21" s="298">
        <v>0</v>
      </c>
      <c r="CF21" s="298">
        <v>0</v>
      </c>
      <c r="CG21" s="298">
        <v>0</v>
      </c>
      <c r="CH21" s="298">
        <v>0</v>
      </c>
      <c r="CI21" s="298">
        <v>0</v>
      </c>
      <c r="CJ21" s="298">
        <v>0</v>
      </c>
      <c r="CK21" s="298">
        <v>0</v>
      </c>
      <c r="CL21" s="298">
        <v>0</v>
      </c>
      <c r="CM21" s="298">
        <v>0</v>
      </c>
      <c r="CN21" s="298">
        <v>0</v>
      </c>
      <c r="CO21" s="298">
        <v>0</v>
      </c>
      <c r="CP21" s="298">
        <v>0</v>
      </c>
      <c r="CQ21" s="298">
        <v>0</v>
      </c>
      <c r="CR21" s="298">
        <v>0</v>
      </c>
      <c r="CS21" s="298">
        <v>0</v>
      </c>
      <c r="CT21" s="298">
        <v>0</v>
      </c>
      <c r="CU21" s="298">
        <v>0</v>
      </c>
      <c r="CV21" s="298">
        <v>0</v>
      </c>
      <c r="CW21" s="298">
        <v>0</v>
      </c>
      <c r="CX21" s="298">
        <v>0</v>
      </c>
      <c r="CY21" s="298">
        <v>0</v>
      </c>
      <c r="CZ21" s="298">
        <v>0</v>
      </c>
      <c r="DA21" s="298">
        <v>0</v>
      </c>
      <c r="DB21" s="298">
        <v>0</v>
      </c>
      <c r="DC21" s="298">
        <v>0</v>
      </c>
      <c r="DD21" s="298">
        <v>0</v>
      </c>
      <c r="DE21" s="298">
        <v>0</v>
      </c>
      <c r="DF21" s="298">
        <v>0</v>
      </c>
      <c r="DG21" s="298">
        <v>0</v>
      </c>
      <c r="DH21" s="298">
        <v>0</v>
      </c>
      <c r="DI21" s="298">
        <v>0</v>
      </c>
      <c r="DJ21" s="298">
        <v>0</v>
      </c>
      <c r="DK21" s="298">
        <v>0</v>
      </c>
      <c r="DL21" s="298">
        <v>0</v>
      </c>
      <c r="DM21" s="298">
        <v>0</v>
      </c>
      <c r="DN21" s="298">
        <v>0</v>
      </c>
      <c r="DO21" s="298">
        <v>0</v>
      </c>
      <c r="DP21" s="298">
        <v>0</v>
      </c>
      <c r="DQ21" s="298">
        <v>0</v>
      </c>
      <c r="DR21" s="298">
        <v>0</v>
      </c>
      <c r="DS21" s="298">
        <v>0</v>
      </c>
      <c r="DT21" s="298">
        <v>0</v>
      </c>
      <c r="DU21" s="298">
        <v>0</v>
      </c>
      <c r="DV21" s="298">
        <v>0</v>
      </c>
      <c r="DW21" s="298">
        <v>0</v>
      </c>
      <c r="DX21" s="298">
        <v>0</v>
      </c>
      <c r="DY21" s="298">
        <v>0</v>
      </c>
      <c r="DZ21" s="298">
        <v>0</v>
      </c>
      <c r="EA21" s="298">
        <v>0</v>
      </c>
      <c r="EB21" s="298">
        <v>0</v>
      </c>
      <c r="EC21" s="298">
        <v>0</v>
      </c>
      <c r="ED21" s="298">
        <v>0</v>
      </c>
      <c r="EE21" s="298">
        <v>0</v>
      </c>
      <c r="EF21" s="298">
        <v>0</v>
      </c>
      <c r="EG21" s="298">
        <v>0</v>
      </c>
      <c r="EH21" s="298">
        <v>0</v>
      </c>
      <c r="EI21" s="298">
        <v>0</v>
      </c>
      <c r="EJ21" s="298">
        <v>0</v>
      </c>
      <c r="EK21" s="298">
        <v>0</v>
      </c>
      <c r="EL21" s="298">
        <v>0</v>
      </c>
      <c r="EM21" s="298"/>
      <c r="EN21" s="298">
        <v>0</v>
      </c>
      <c r="EO21" s="298">
        <v>0</v>
      </c>
      <c r="EP21" s="298">
        <v>0</v>
      </c>
      <c r="EQ21" s="298">
        <v>0</v>
      </c>
      <c r="ER21" s="298">
        <v>0</v>
      </c>
      <c r="ES21" s="298">
        <v>0</v>
      </c>
      <c r="ET21" s="298">
        <v>0</v>
      </c>
      <c r="EU21" s="298">
        <v>0</v>
      </c>
      <c r="EV21" s="298">
        <v>0</v>
      </c>
      <c r="EW21" s="298">
        <v>0</v>
      </c>
      <c r="EX21" s="298">
        <v>0</v>
      </c>
      <c r="EY21" s="298">
        <v>0</v>
      </c>
      <c r="EZ21" s="298">
        <v>0</v>
      </c>
      <c r="FA21" s="298">
        <v>0</v>
      </c>
      <c r="FB21" s="298">
        <v>0</v>
      </c>
      <c r="FC21" s="298">
        <v>0</v>
      </c>
      <c r="FD21" s="298">
        <v>0</v>
      </c>
      <c r="FE21" s="298">
        <v>0</v>
      </c>
      <c r="FF21" s="298">
        <v>0</v>
      </c>
      <c r="FG21" s="298">
        <v>0</v>
      </c>
      <c r="FH21" s="298">
        <v>0</v>
      </c>
      <c r="FI21" s="298">
        <v>0</v>
      </c>
      <c r="FJ21" s="298">
        <v>0</v>
      </c>
      <c r="FK21" s="298">
        <v>0</v>
      </c>
      <c r="FL21" s="298">
        <v>0</v>
      </c>
      <c r="FM21" s="298">
        <v>0</v>
      </c>
      <c r="FN21" s="298">
        <v>0</v>
      </c>
      <c r="FO21" s="298">
        <v>0</v>
      </c>
      <c r="FP21" s="298">
        <v>0</v>
      </c>
      <c r="FQ21" s="298">
        <v>0</v>
      </c>
      <c r="FR21" s="298">
        <v>0</v>
      </c>
      <c r="FS21" s="298">
        <v>0</v>
      </c>
      <c r="FT21" s="298">
        <v>0</v>
      </c>
      <c r="FU21" s="298">
        <v>0</v>
      </c>
      <c r="FV21" s="298">
        <v>0</v>
      </c>
      <c r="FW21" s="298">
        <v>0</v>
      </c>
      <c r="FX21" s="298">
        <v>0</v>
      </c>
      <c r="FY21" s="298">
        <v>0</v>
      </c>
      <c r="FZ21" s="298">
        <v>0</v>
      </c>
      <c r="GA21" s="298">
        <v>0</v>
      </c>
      <c r="GB21" s="298">
        <v>0</v>
      </c>
      <c r="GC21" s="298">
        <v>0</v>
      </c>
    </row>
    <row r="22" spans="1:210" ht="37.5" x14ac:dyDescent="0.3">
      <c r="A22" s="298">
        <v>13</v>
      </c>
      <c r="B22" s="380" t="s">
        <v>527</v>
      </c>
      <c r="C22" s="380" t="s">
        <v>735</v>
      </c>
      <c r="D22" s="380">
        <v>1389513208</v>
      </c>
      <c r="E22" s="380" t="s">
        <v>726</v>
      </c>
      <c r="F22" s="380" t="s">
        <v>723</v>
      </c>
      <c r="G22" s="400">
        <f t="shared" si="16"/>
        <v>1048.0999999999999</v>
      </c>
      <c r="H22" s="400">
        <f t="shared" si="17"/>
        <v>2571</v>
      </c>
      <c r="I22" s="400">
        <f t="shared" si="8"/>
        <v>3619.1</v>
      </c>
      <c r="J22" s="298">
        <v>0</v>
      </c>
      <c r="K22" s="298">
        <v>0</v>
      </c>
      <c r="L22" s="298">
        <v>0</v>
      </c>
      <c r="M22" s="298">
        <v>0</v>
      </c>
      <c r="N22" s="298">
        <v>0</v>
      </c>
      <c r="O22" s="298">
        <v>0</v>
      </c>
      <c r="P22" s="298">
        <v>0</v>
      </c>
      <c r="Q22" s="298">
        <v>0</v>
      </c>
      <c r="R22" s="298">
        <v>0</v>
      </c>
      <c r="S22" s="298">
        <v>0</v>
      </c>
      <c r="T22" s="298">
        <v>0</v>
      </c>
      <c r="U22" s="298">
        <v>0</v>
      </c>
      <c r="V22" s="298">
        <v>0</v>
      </c>
      <c r="W22" s="298">
        <v>0</v>
      </c>
      <c r="X22" s="298">
        <v>0</v>
      </c>
      <c r="Y22" s="298">
        <v>0</v>
      </c>
      <c r="Z22" s="298">
        <v>0</v>
      </c>
      <c r="AA22" s="298">
        <v>0</v>
      </c>
      <c r="AB22" s="298">
        <v>0</v>
      </c>
      <c r="AC22" s="298">
        <v>0</v>
      </c>
      <c r="AD22" s="298">
        <v>0</v>
      </c>
      <c r="AE22" s="298">
        <v>0</v>
      </c>
      <c r="AF22" s="298">
        <v>0</v>
      </c>
      <c r="AG22" s="298">
        <v>0</v>
      </c>
      <c r="AH22" s="298">
        <v>0</v>
      </c>
      <c r="AI22" s="298">
        <v>0</v>
      </c>
      <c r="AJ22" s="298">
        <v>0</v>
      </c>
      <c r="AK22" s="298">
        <v>0</v>
      </c>
      <c r="AL22" s="298">
        <v>0</v>
      </c>
      <c r="AM22" s="298">
        <v>0</v>
      </c>
      <c r="AN22" s="298">
        <v>1022</v>
      </c>
      <c r="AO22" s="298">
        <v>0</v>
      </c>
      <c r="AP22" s="298">
        <v>0</v>
      </c>
      <c r="AQ22" s="298">
        <v>0</v>
      </c>
      <c r="AR22" s="298">
        <v>0</v>
      </c>
      <c r="AS22" s="298">
        <v>0</v>
      </c>
      <c r="AT22" s="298">
        <v>0</v>
      </c>
      <c r="AU22" s="298">
        <v>0</v>
      </c>
      <c r="AV22" s="298">
        <v>0</v>
      </c>
      <c r="AW22" s="298">
        <v>0</v>
      </c>
      <c r="AX22" s="298">
        <v>0</v>
      </c>
      <c r="AY22" s="298">
        <v>570</v>
      </c>
      <c r="AZ22" s="298">
        <v>1.8</v>
      </c>
      <c r="BA22" s="298">
        <v>26.1</v>
      </c>
      <c r="BB22" s="298">
        <v>0</v>
      </c>
      <c r="BC22" s="298">
        <v>0</v>
      </c>
      <c r="BD22" s="298">
        <v>0</v>
      </c>
      <c r="BE22" s="298">
        <v>0</v>
      </c>
      <c r="BF22" s="298">
        <v>0</v>
      </c>
      <c r="BG22" s="298">
        <v>0</v>
      </c>
      <c r="BH22" s="298">
        <v>0</v>
      </c>
      <c r="BI22" s="298">
        <v>4.3499999999999996</v>
      </c>
      <c r="BJ22" s="298">
        <v>6</v>
      </c>
      <c r="BK22" s="298">
        <v>2571</v>
      </c>
      <c r="BL22" s="298">
        <v>0</v>
      </c>
      <c r="BM22" s="298">
        <v>80</v>
      </c>
      <c r="BN22" s="298">
        <v>0</v>
      </c>
      <c r="BO22" s="298">
        <v>0</v>
      </c>
      <c r="BP22" s="298">
        <v>0</v>
      </c>
      <c r="BQ22" s="298">
        <v>0</v>
      </c>
      <c r="BR22" s="298">
        <v>66</v>
      </c>
      <c r="BS22" s="298">
        <v>0</v>
      </c>
      <c r="BT22" s="298">
        <v>0</v>
      </c>
      <c r="BU22" s="298">
        <v>0</v>
      </c>
      <c r="BV22" s="298">
        <v>0</v>
      </c>
      <c r="BW22" s="298">
        <v>0</v>
      </c>
      <c r="BX22" s="298">
        <v>0</v>
      </c>
      <c r="BY22" s="298">
        <v>0</v>
      </c>
      <c r="BZ22" s="298">
        <v>0</v>
      </c>
      <c r="CA22" s="298">
        <v>0</v>
      </c>
      <c r="CB22" s="298">
        <v>0</v>
      </c>
      <c r="CC22" s="298">
        <v>0</v>
      </c>
      <c r="CD22" s="298">
        <v>0</v>
      </c>
      <c r="CE22" s="298">
        <v>0</v>
      </c>
      <c r="CF22" s="298">
        <v>0</v>
      </c>
      <c r="CG22" s="298">
        <v>0</v>
      </c>
      <c r="CH22" s="298">
        <v>0</v>
      </c>
      <c r="CI22" s="298">
        <v>0</v>
      </c>
      <c r="CJ22" s="298">
        <v>0</v>
      </c>
      <c r="CK22" s="298">
        <v>0</v>
      </c>
      <c r="CL22" s="298">
        <v>0</v>
      </c>
      <c r="CM22" s="298">
        <v>0</v>
      </c>
      <c r="CN22" s="298">
        <v>0</v>
      </c>
      <c r="CO22" s="298">
        <v>0</v>
      </c>
      <c r="CP22" s="298">
        <v>0</v>
      </c>
      <c r="CQ22" s="298">
        <v>0</v>
      </c>
      <c r="CR22" s="298">
        <v>0</v>
      </c>
      <c r="CS22" s="298">
        <v>0</v>
      </c>
      <c r="CT22" s="298">
        <v>0</v>
      </c>
      <c r="CU22" s="298">
        <v>0</v>
      </c>
      <c r="CV22" s="298">
        <v>0</v>
      </c>
      <c r="CW22" s="298">
        <v>0</v>
      </c>
      <c r="CX22" s="298">
        <v>0</v>
      </c>
      <c r="CY22" s="298">
        <v>0</v>
      </c>
      <c r="CZ22" s="298">
        <v>0</v>
      </c>
      <c r="DA22" s="298">
        <v>0</v>
      </c>
      <c r="DB22" s="298">
        <v>0</v>
      </c>
      <c r="DC22" s="298">
        <v>0</v>
      </c>
      <c r="DD22" s="298">
        <v>0</v>
      </c>
      <c r="DE22" s="298">
        <v>0</v>
      </c>
      <c r="DF22" s="298">
        <v>0</v>
      </c>
      <c r="DG22" s="298">
        <v>0</v>
      </c>
      <c r="DH22" s="298">
        <v>0</v>
      </c>
      <c r="DI22" s="298">
        <v>0</v>
      </c>
      <c r="DJ22" s="298">
        <v>0</v>
      </c>
      <c r="DK22" s="298">
        <v>0</v>
      </c>
      <c r="DL22" s="298">
        <v>0</v>
      </c>
      <c r="DM22" s="298">
        <v>0</v>
      </c>
      <c r="DN22" s="298">
        <v>0</v>
      </c>
      <c r="DO22" s="298">
        <v>0</v>
      </c>
      <c r="DP22" s="298">
        <v>0</v>
      </c>
      <c r="DQ22" s="298">
        <v>0</v>
      </c>
      <c r="DR22" s="298">
        <v>0</v>
      </c>
      <c r="DS22" s="298">
        <v>0</v>
      </c>
      <c r="DT22" s="298">
        <v>0</v>
      </c>
      <c r="DU22" s="298">
        <v>0</v>
      </c>
      <c r="DV22" s="298">
        <v>0</v>
      </c>
      <c r="DW22" s="298">
        <v>0</v>
      </c>
      <c r="DX22" s="298">
        <v>0</v>
      </c>
      <c r="DY22" s="298">
        <v>0</v>
      </c>
      <c r="DZ22" s="298">
        <v>0</v>
      </c>
      <c r="EA22" s="298">
        <v>0</v>
      </c>
      <c r="EB22" s="298">
        <v>0</v>
      </c>
      <c r="EC22" s="298">
        <v>0</v>
      </c>
      <c r="ED22" s="298">
        <v>0</v>
      </c>
      <c r="EE22" s="298">
        <v>0</v>
      </c>
      <c r="EF22" s="298">
        <v>0</v>
      </c>
      <c r="EG22" s="298">
        <v>0</v>
      </c>
      <c r="EH22" s="298">
        <v>0</v>
      </c>
      <c r="EI22" s="298">
        <v>0</v>
      </c>
      <c r="EJ22" s="298">
        <v>0</v>
      </c>
      <c r="EK22" s="298">
        <v>0</v>
      </c>
      <c r="EL22" s="298">
        <v>0</v>
      </c>
      <c r="EM22" s="298">
        <v>0</v>
      </c>
      <c r="EN22" s="298">
        <v>0</v>
      </c>
      <c r="EO22" s="298">
        <v>0</v>
      </c>
      <c r="EP22" s="298">
        <v>0</v>
      </c>
      <c r="EQ22" s="298">
        <v>0</v>
      </c>
      <c r="ER22" s="298">
        <v>0</v>
      </c>
      <c r="ES22" s="298">
        <v>0</v>
      </c>
      <c r="ET22" s="298">
        <v>0</v>
      </c>
      <c r="EU22" s="298">
        <v>0</v>
      </c>
      <c r="EV22" s="298">
        <v>0</v>
      </c>
      <c r="EW22" s="298">
        <v>0</v>
      </c>
      <c r="EX22" s="298">
        <v>0</v>
      </c>
      <c r="EY22" s="298">
        <v>0</v>
      </c>
      <c r="EZ22" s="298">
        <v>0</v>
      </c>
      <c r="FA22" s="298">
        <v>0</v>
      </c>
      <c r="FB22" s="298">
        <v>0</v>
      </c>
      <c r="FC22" s="298">
        <v>0</v>
      </c>
      <c r="FD22" s="298">
        <v>0</v>
      </c>
      <c r="FE22" s="298">
        <v>0</v>
      </c>
      <c r="FF22" s="298">
        <v>0</v>
      </c>
      <c r="FG22" s="298">
        <v>0</v>
      </c>
      <c r="FH22" s="298">
        <v>0</v>
      </c>
      <c r="FI22" s="298">
        <v>0</v>
      </c>
      <c r="FJ22" s="298">
        <v>0</v>
      </c>
      <c r="FK22" s="298">
        <v>0</v>
      </c>
      <c r="FL22" s="298">
        <v>0</v>
      </c>
      <c r="FM22" s="298">
        <v>0</v>
      </c>
      <c r="FN22" s="298">
        <v>0</v>
      </c>
      <c r="FO22" s="298">
        <v>0</v>
      </c>
      <c r="FP22" s="298">
        <v>0</v>
      </c>
      <c r="FQ22" s="298">
        <v>0</v>
      </c>
      <c r="FR22" s="298">
        <v>0</v>
      </c>
      <c r="FS22" s="298">
        <v>0</v>
      </c>
      <c r="FT22" s="298">
        <v>0</v>
      </c>
      <c r="FU22" s="298">
        <v>0</v>
      </c>
      <c r="FV22" s="298">
        <v>0</v>
      </c>
      <c r="FW22" s="298">
        <v>0</v>
      </c>
      <c r="FX22" s="298">
        <v>0</v>
      </c>
      <c r="FY22" s="298">
        <v>0</v>
      </c>
      <c r="FZ22" s="298">
        <v>0</v>
      </c>
      <c r="GA22" s="298">
        <v>0</v>
      </c>
      <c r="GB22" s="298">
        <v>0</v>
      </c>
      <c r="GC22" s="298">
        <v>0</v>
      </c>
    </row>
    <row r="23" spans="1:210" ht="75" x14ac:dyDescent="0.3">
      <c r="A23" s="298">
        <v>14</v>
      </c>
      <c r="B23" s="380" t="s">
        <v>527</v>
      </c>
      <c r="C23" s="380" t="s">
        <v>736</v>
      </c>
      <c r="D23" s="380">
        <v>1389513203</v>
      </c>
      <c r="E23" s="380" t="s">
        <v>726</v>
      </c>
      <c r="F23" s="380" t="s">
        <v>723</v>
      </c>
      <c r="G23" s="400">
        <f t="shared" si="16"/>
        <v>930</v>
      </c>
      <c r="H23" s="400">
        <f t="shared" si="17"/>
        <v>494</v>
      </c>
      <c r="I23" s="400">
        <f t="shared" si="8"/>
        <v>1424</v>
      </c>
      <c r="J23" s="298">
        <v>0</v>
      </c>
      <c r="K23" s="298">
        <v>0</v>
      </c>
      <c r="L23" s="298">
        <v>0</v>
      </c>
      <c r="M23" s="298">
        <v>0</v>
      </c>
      <c r="N23" s="298">
        <v>0</v>
      </c>
      <c r="O23" s="298">
        <v>0</v>
      </c>
      <c r="P23" s="298">
        <v>0</v>
      </c>
      <c r="Q23" s="298">
        <v>0</v>
      </c>
      <c r="R23" s="298">
        <v>0</v>
      </c>
      <c r="S23" s="298">
        <v>0</v>
      </c>
      <c r="T23" s="298">
        <v>0</v>
      </c>
      <c r="U23" s="298">
        <v>0</v>
      </c>
      <c r="V23" s="298">
        <v>0</v>
      </c>
      <c r="W23" s="298">
        <v>0</v>
      </c>
      <c r="X23" s="298">
        <v>0</v>
      </c>
      <c r="Y23" s="298">
        <v>0</v>
      </c>
      <c r="Z23" s="298">
        <v>0</v>
      </c>
      <c r="AA23" s="298">
        <v>0</v>
      </c>
      <c r="AB23" s="298">
        <v>0</v>
      </c>
      <c r="AC23" s="298">
        <v>0</v>
      </c>
      <c r="AD23" s="298">
        <v>0</v>
      </c>
      <c r="AE23" s="298">
        <v>0</v>
      </c>
      <c r="AF23" s="298">
        <v>0</v>
      </c>
      <c r="AG23" s="298">
        <v>0</v>
      </c>
      <c r="AH23" s="298">
        <v>0</v>
      </c>
      <c r="AI23" s="298">
        <v>0</v>
      </c>
      <c r="AJ23" s="298">
        <v>0</v>
      </c>
      <c r="AK23" s="298">
        <v>0</v>
      </c>
      <c r="AL23" s="298">
        <v>0</v>
      </c>
      <c r="AM23" s="298">
        <v>0</v>
      </c>
      <c r="AN23" s="298">
        <v>208</v>
      </c>
      <c r="AO23" s="298">
        <v>0</v>
      </c>
      <c r="AP23" s="298">
        <v>0</v>
      </c>
      <c r="AQ23" s="298">
        <v>0</v>
      </c>
      <c r="AR23" s="298">
        <v>0</v>
      </c>
      <c r="AS23" s="298">
        <v>0</v>
      </c>
      <c r="AT23" s="298">
        <v>0</v>
      </c>
      <c r="AU23" s="298">
        <v>0</v>
      </c>
      <c r="AV23" s="298">
        <v>0</v>
      </c>
      <c r="AW23" s="298">
        <v>0</v>
      </c>
      <c r="AX23" s="298">
        <v>0</v>
      </c>
      <c r="AY23" s="298">
        <v>104</v>
      </c>
      <c r="AZ23" s="298">
        <v>2</v>
      </c>
      <c r="BA23" s="298">
        <v>442</v>
      </c>
      <c r="BB23" s="298">
        <v>0</v>
      </c>
      <c r="BC23" s="298">
        <v>0</v>
      </c>
      <c r="BD23" s="298">
        <v>0</v>
      </c>
      <c r="BE23" s="298">
        <v>0</v>
      </c>
      <c r="BF23" s="298">
        <v>0</v>
      </c>
      <c r="BG23" s="298">
        <v>0</v>
      </c>
      <c r="BH23" s="298">
        <v>0</v>
      </c>
      <c r="BI23" s="298">
        <v>85</v>
      </c>
      <c r="BJ23" s="298">
        <v>5.2</v>
      </c>
      <c r="BK23" s="298">
        <v>494</v>
      </c>
      <c r="BL23" s="298">
        <v>0</v>
      </c>
      <c r="BM23" s="298">
        <v>0</v>
      </c>
      <c r="BN23" s="298">
        <v>0</v>
      </c>
      <c r="BO23" s="298">
        <v>0</v>
      </c>
      <c r="BP23" s="298">
        <v>0</v>
      </c>
      <c r="BQ23" s="298">
        <v>0</v>
      </c>
      <c r="BR23" s="298">
        <v>0</v>
      </c>
      <c r="BS23" s="298">
        <v>0</v>
      </c>
      <c r="BT23" s="298">
        <v>0</v>
      </c>
      <c r="BU23" s="298">
        <v>0</v>
      </c>
      <c r="BV23" s="298">
        <v>0</v>
      </c>
      <c r="BW23" s="298">
        <v>5</v>
      </c>
      <c r="BX23" s="298">
        <v>0</v>
      </c>
      <c r="BY23" s="298">
        <v>0</v>
      </c>
      <c r="BZ23" s="298">
        <v>0</v>
      </c>
      <c r="CA23" s="298">
        <v>5</v>
      </c>
      <c r="CB23" s="298">
        <v>0</v>
      </c>
      <c r="CC23" s="298">
        <v>0</v>
      </c>
      <c r="CD23" s="298">
        <v>0</v>
      </c>
      <c r="CE23" s="298">
        <v>0</v>
      </c>
      <c r="CF23" s="298">
        <v>0</v>
      </c>
      <c r="CG23" s="298">
        <v>0</v>
      </c>
      <c r="CH23" s="298">
        <v>0</v>
      </c>
      <c r="CI23" s="298">
        <v>0</v>
      </c>
      <c r="CJ23" s="298">
        <v>0</v>
      </c>
      <c r="CK23" s="298">
        <v>0</v>
      </c>
      <c r="CL23" s="298">
        <v>0</v>
      </c>
      <c r="CM23" s="298">
        <v>0</v>
      </c>
      <c r="CN23" s="298">
        <v>0</v>
      </c>
      <c r="CO23" s="298">
        <v>0</v>
      </c>
      <c r="CP23" s="298">
        <v>0</v>
      </c>
      <c r="CQ23" s="298">
        <v>0</v>
      </c>
      <c r="CR23" s="298">
        <v>0</v>
      </c>
      <c r="CS23" s="298">
        <v>0</v>
      </c>
      <c r="CT23" s="298">
        <v>0</v>
      </c>
      <c r="CU23" s="298">
        <v>0</v>
      </c>
      <c r="CV23" s="298">
        <v>0</v>
      </c>
      <c r="CW23" s="298">
        <v>0</v>
      </c>
      <c r="CX23" s="298">
        <v>0</v>
      </c>
      <c r="CY23" s="298">
        <v>0</v>
      </c>
      <c r="CZ23" s="298">
        <v>0</v>
      </c>
      <c r="DA23" s="298">
        <v>0</v>
      </c>
      <c r="DB23" s="298">
        <v>0</v>
      </c>
      <c r="DC23" s="298">
        <v>0</v>
      </c>
      <c r="DD23" s="298">
        <v>0</v>
      </c>
      <c r="DE23" s="298">
        <v>0</v>
      </c>
      <c r="DF23" s="298">
        <v>0</v>
      </c>
      <c r="DG23" s="298">
        <v>0</v>
      </c>
      <c r="DH23" s="298">
        <v>0</v>
      </c>
      <c r="DI23" s="298">
        <v>0</v>
      </c>
      <c r="DJ23" s="298">
        <v>0</v>
      </c>
      <c r="DK23" s="298">
        <v>0</v>
      </c>
      <c r="DL23" s="298">
        <v>0</v>
      </c>
      <c r="DM23" s="298">
        <v>0</v>
      </c>
      <c r="DN23" s="298">
        <v>0</v>
      </c>
      <c r="DO23" s="298">
        <v>15</v>
      </c>
      <c r="DP23" s="298">
        <v>280</v>
      </c>
      <c r="DQ23" s="298">
        <v>0</v>
      </c>
      <c r="DR23" s="298">
        <v>0</v>
      </c>
      <c r="DS23" s="298">
        <v>0</v>
      </c>
      <c r="DT23" s="298">
        <v>0</v>
      </c>
      <c r="DU23" s="298">
        <v>0</v>
      </c>
      <c r="DV23" s="298">
        <v>0</v>
      </c>
      <c r="DW23" s="298">
        <v>0</v>
      </c>
      <c r="DX23" s="298">
        <v>0</v>
      </c>
      <c r="DY23" s="298">
        <v>0</v>
      </c>
      <c r="DZ23" s="298">
        <v>0</v>
      </c>
      <c r="EA23" s="298">
        <v>0</v>
      </c>
      <c r="EB23" s="298">
        <v>0</v>
      </c>
      <c r="EC23" s="298">
        <v>0</v>
      </c>
      <c r="ED23" s="298">
        <v>0</v>
      </c>
      <c r="EE23" s="298">
        <v>0</v>
      </c>
      <c r="EF23" s="298">
        <v>0</v>
      </c>
      <c r="EG23" s="298">
        <v>0</v>
      </c>
      <c r="EH23" s="298">
        <v>0</v>
      </c>
      <c r="EI23" s="298">
        <v>0</v>
      </c>
      <c r="EJ23" s="298">
        <v>0</v>
      </c>
      <c r="EK23" s="298">
        <v>0</v>
      </c>
      <c r="EL23" s="298">
        <v>0</v>
      </c>
      <c r="EM23" s="298">
        <v>0</v>
      </c>
      <c r="EN23" s="298">
        <v>0</v>
      </c>
      <c r="EO23" s="298">
        <v>0</v>
      </c>
      <c r="EP23" s="298">
        <v>0</v>
      </c>
      <c r="EQ23" s="298">
        <v>0</v>
      </c>
      <c r="ER23" s="298">
        <v>0</v>
      </c>
      <c r="ES23" s="298">
        <v>0</v>
      </c>
      <c r="ET23" s="298">
        <v>0</v>
      </c>
      <c r="EU23" s="298">
        <v>0</v>
      </c>
      <c r="EV23" s="298">
        <v>0</v>
      </c>
      <c r="EW23" s="298">
        <v>0</v>
      </c>
      <c r="EX23" s="298">
        <v>0</v>
      </c>
      <c r="EY23" s="298">
        <v>0</v>
      </c>
      <c r="EZ23" s="298">
        <v>0</v>
      </c>
      <c r="FA23" s="298">
        <v>0</v>
      </c>
      <c r="FB23" s="298">
        <v>0</v>
      </c>
      <c r="FC23" s="298">
        <v>0</v>
      </c>
      <c r="FD23" s="298">
        <v>0</v>
      </c>
      <c r="FE23" s="298">
        <v>0</v>
      </c>
      <c r="FF23" s="298">
        <v>0</v>
      </c>
      <c r="FG23" s="298">
        <v>0</v>
      </c>
      <c r="FH23" s="298">
        <v>0</v>
      </c>
      <c r="FI23" s="298">
        <v>0</v>
      </c>
      <c r="FJ23" s="298">
        <v>0</v>
      </c>
      <c r="FK23" s="298">
        <v>0</v>
      </c>
      <c r="FL23" s="298">
        <v>0</v>
      </c>
      <c r="FM23" s="298">
        <v>0</v>
      </c>
      <c r="FN23" s="298">
        <v>0</v>
      </c>
      <c r="FO23" s="298">
        <v>0</v>
      </c>
      <c r="FP23" s="298">
        <v>0</v>
      </c>
      <c r="FQ23" s="298">
        <v>0</v>
      </c>
      <c r="FR23" s="298">
        <v>0</v>
      </c>
      <c r="FS23" s="298">
        <v>0</v>
      </c>
      <c r="FT23" s="298">
        <v>0</v>
      </c>
      <c r="FU23" s="298">
        <v>0</v>
      </c>
      <c r="FV23" s="298">
        <v>0</v>
      </c>
      <c r="FW23" s="298">
        <v>0</v>
      </c>
      <c r="FX23" s="298">
        <v>0</v>
      </c>
      <c r="FY23" s="298">
        <v>0</v>
      </c>
      <c r="FZ23" s="298">
        <v>0</v>
      </c>
      <c r="GA23" s="298">
        <v>0</v>
      </c>
      <c r="GB23" s="298">
        <v>0</v>
      </c>
      <c r="GC23" s="298">
        <v>0</v>
      </c>
    </row>
    <row r="24" spans="1:210" ht="37.5" x14ac:dyDescent="0.3">
      <c r="A24" s="298">
        <v>15</v>
      </c>
      <c r="B24" s="380" t="s">
        <v>527</v>
      </c>
      <c r="C24" s="380" t="s">
        <v>737</v>
      </c>
      <c r="D24" s="380">
        <v>1388521818</v>
      </c>
      <c r="E24" s="380" t="s">
        <v>232</v>
      </c>
      <c r="F24" s="380" t="s">
        <v>723</v>
      </c>
      <c r="G24" s="400">
        <f t="shared" si="16"/>
        <v>640</v>
      </c>
      <c r="H24" s="400">
        <f t="shared" si="17"/>
        <v>12164</v>
      </c>
      <c r="I24" s="400">
        <f t="shared" si="8"/>
        <v>12804</v>
      </c>
      <c r="J24" s="298">
        <v>0</v>
      </c>
      <c r="K24" s="298">
        <v>0</v>
      </c>
      <c r="L24" s="298">
        <v>0</v>
      </c>
      <c r="M24" s="298">
        <v>0</v>
      </c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298">
        <v>0</v>
      </c>
      <c r="V24" s="298">
        <v>0</v>
      </c>
      <c r="W24" s="298">
        <v>0</v>
      </c>
      <c r="X24" s="298">
        <v>0</v>
      </c>
      <c r="Y24" s="298">
        <v>0</v>
      </c>
      <c r="Z24" s="298">
        <v>0</v>
      </c>
      <c r="AA24" s="298">
        <v>0</v>
      </c>
      <c r="AB24" s="298">
        <v>0</v>
      </c>
      <c r="AC24" s="298">
        <v>0</v>
      </c>
      <c r="AD24" s="298">
        <v>0</v>
      </c>
      <c r="AE24" s="298">
        <v>0</v>
      </c>
      <c r="AF24" s="298">
        <v>0</v>
      </c>
      <c r="AG24" s="298">
        <v>0</v>
      </c>
      <c r="AH24" s="298">
        <v>0</v>
      </c>
      <c r="AI24" s="298">
        <v>0</v>
      </c>
      <c r="AJ24" s="298">
        <v>0</v>
      </c>
      <c r="AK24" s="298">
        <v>0</v>
      </c>
      <c r="AL24" s="298">
        <v>0</v>
      </c>
      <c r="AM24" s="298">
        <v>0</v>
      </c>
      <c r="AN24" s="298">
        <v>640</v>
      </c>
      <c r="AO24" s="298">
        <v>0</v>
      </c>
      <c r="AP24" s="298">
        <v>0</v>
      </c>
      <c r="AQ24" s="298">
        <v>0</v>
      </c>
      <c r="AR24" s="298">
        <v>0</v>
      </c>
      <c r="AS24" s="298">
        <v>0</v>
      </c>
      <c r="AT24" s="298">
        <v>0</v>
      </c>
      <c r="AU24" s="298">
        <v>0</v>
      </c>
      <c r="AV24" s="298">
        <v>0</v>
      </c>
      <c r="AW24" s="298">
        <v>0</v>
      </c>
      <c r="AX24" s="298">
        <v>0</v>
      </c>
      <c r="AY24" s="298">
        <v>427</v>
      </c>
      <c r="AZ24" s="298">
        <v>1.5</v>
      </c>
      <c r="BA24" s="298">
        <v>0</v>
      </c>
      <c r="BB24" s="298">
        <v>0</v>
      </c>
      <c r="BC24" s="298">
        <v>0</v>
      </c>
      <c r="BD24" s="298">
        <v>0</v>
      </c>
      <c r="BE24" s="298">
        <v>0</v>
      </c>
      <c r="BF24" s="298">
        <v>0</v>
      </c>
      <c r="BG24" s="298">
        <v>0</v>
      </c>
      <c r="BH24" s="298">
        <v>0</v>
      </c>
      <c r="BI24" s="298">
        <v>0</v>
      </c>
      <c r="BJ24" s="298">
        <v>0</v>
      </c>
      <c r="BK24" s="298">
        <v>11864</v>
      </c>
      <c r="BL24" s="298">
        <v>0</v>
      </c>
      <c r="BM24" s="298">
        <v>170</v>
      </c>
      <c r="BN24" s="298">
        <v>80</v>
      </c>
      <c r="BO24" s="298">
        <v>0</v>
      </c>
      <c r="BP24" s="298">
        <v>5</v>
      </c>
      <c r="BQ24" s="298">
        <v>0</v>
      </c>
      <c r="BR24" s="298">
        <v>0</v>
      </c>
      <c r="BS24" s="298">
        <v>0</v>
      </c>
      <c r="BT24" s="298">
        <v>0</v>
      </c>
      <c r="BU24" s="298">
        <v>0</v>
      </c>
      <c r="BV24" s="298">
        <v>0</v>
      </c>
      <c r="BW24" s="298">
        <v>8</v>
      </c>
      <c r="BX24" s="298">
        <v>0</v>
      </c>
      <c r="BY24" s="298">
        <v>0</v>
      </c>
      <c r="BZ24" s="298">
        <v>0</v>
      </c>
      <c r="CA24" s="298">
        <v>4</v>
      </c>
      <c r="CB24" s="298">
        <v>0</v>
      </c>
      <c r="CC24" s="298">
        <v>0</v>
      </c>
      <c r="CD24" s="298">
        <v>0</v>
      </c>
      <c r="CE24" s="298">
        <v>0</v>
      </c>
      <c r="CF24" s="298">
        <v>1</v>
      </c>
      <c r="CG24" s="298">
        <v>0</v>
      </c>
      <c r="CH24" s="298">
        <v>0</v>
      </c>
      <c r="CI24" s="298">
        <v>1</v>
      </c>
      <c r="CJ24" s="298">
        <v>0</v>
      </c>
      <c r="CK24" s="298">
        <v>0</v>
      </c>
      <c r="CL24" s="298">
        <v>0</v>
      </c>
      <c r="CM24" s="298">
        <v>0</v>
      </c>
      <c r="CN24" s="298">
        <v>1</v>
      </c>
      <c r="CO24" s="298">
        <v>0</v>
      </c>
      <c r="CP24" s="298">
        <v>0</v>
      </c>
      <c r="CQ24" s="298">
        <v>0</v>
      </c>
      <c r="CR24" s="298">
        <v>0</v>
      </c>
      <c r="CS24" s="298">
        <v>300</v>
      </c>
      <c r="CT24" s="298">
        <v>0</v>
      </c>
      <c r="CU24" s="298">
        <v>0</v>
      </c>
      <c r="CV24" s="298">
        <v>0</v>
      </c>
      <c r="CW24" s="298">
        <v>4</v>
      </c>
      <c r="CX24" s="298">
        <v>0</v>
      </c>
      <c r="CY24" s="298">
        <v>0</v>
      </c>
      <c r="CZ24" s="298">
        <v>0</v>
      </c>
      <c r="DA24" s="298">
        <v>0</v>
      </c>
      <c r="DB24" s="298">
        <v>0</v>
      </c>
      <c r="DC24" s="298">
        <v>0</v>
      </c>
      <c r="DD24" s="298">
        <v>0</v>
      </c>
      <c r="DE24" s="298">
        <v>0</v>
      </c>
      <c r="DF24" s="298">
        <v>0</v>
      </c>
      <c r="DG24" s="298">
        <v>0</v>
      </c>
      <c r="DH24" s="298">
        <v>0</v>
      </c>
      <c r="DI24" s="298">
        <v>0</v>
      </c>
      <c r="DJ24" s="298">
        <v>0</v>
      </c>
      <c r="DK24" s="298">
        <v>0</v>
      </c>
      <c r="DL24" s="298">
        <v>0</v>
      </c>
      <c r="DM24" s="298">
        <v>0</v>
      </c>
      <c r="DN24" s="298">
        <v>0</v>
      </c>
      <c r="DO24" s="298">
        <v>0</v>
      </c>
      <c r="DP24" s="298">
        <v>0</v>
      </c>
      <c r="DQ24" s="298">
        <v>0</v>
      </c>
      <c r="DR24" s="298">
        <v>0</v>
      </c>
      <c r="DS24" s="298">
        <v>0</v>
      </c>
      <c r="DT24" s="298">
        <v>0</v>
      </c>
      <c r="DU24" s="298">
        <v>0</v>
      </c>
      <c r="DV24" s="298">
        <v>0</v>
      </c>
      <c r="DW24" s="298">
        <v>0</v>
      </c>
      <c r="DX24" s="298">
        <v>0</v>
      </c>
      <c r="DY24" s="298">
        <v>0</v>
      </c>
      <c r="DZ24" s="298">
        <v>0</v>
      </c>
      <c r="EA24" s="298">
        <v>0</v>
      </c>
      <c r="EB24" s="298">
        <v>0</v>
      </c>
      <c r="EC24" s="298">
        <v>0</v>
      </c>
      <c r="ED24" s="298">
        <v>0</v>
      </c>
      <c r="EE24" s="298">
        <v>0</v>
      </c>
      <c r="EF24" s="298">
        <v>0</v>
      </c>
      <c r="EG24" s="298">
        <v>0</v>
      </c>
      <c r="EH24" s="298">
        <v>0</v>
      </c>
      <c r="EI24" s="298">
        <v>0</v>
      </c>
      <c r="EJ24" s="298">
        <v>0</v>
      </c>
      <c r="EK24" s="298">
        <v>0</v>
      </c>
      <c r="EL24" s="298">
        <v>0</v>
      </c>
      <c r="EM24" s="298">
        <v>0</v>
      </c>
      <c r="EN24" s="298">
        <v>0</v>
      </c>
      <c r="EO24" s="298">
        <v>0</v>
      </c>
      <c r="EP24" s="298">
        <v>0</v>
      </c>
      <c r="EQ24" s="298">
        <v>0</v>
      </c>
      <c r="ER24" s="298">
        <v>0</v>
      </c>
      <c r="ES24" s="298">
        <v>0</v>
      </c>
      <c r="ET24" s="298">
        <v>0</v>
      </c>
      <c r="EU24" s="298">
        <v>0</v>
      </c>
      <c r="EV24" s="298">
        <v>0</v>
      </c>
      <c r="EW24" s="298">
        <v>0</v>
      </c>
      <c r="EX24" s="298">
        <v>0</v>
      </c>
      <c r="EY24" s="298">
        <v>0</v>
      </c>
      <c r="EZ24" s="298">
        <v>0</v>
      </c>
      <c r="FA24" s="298">
        <v>0</v>
      </c>
      <c r="FB24" s="298">
        <v>0</v>
      </c>
      <c r="FC24" s="298">
        <v>0</v>
      </c>
      <c r="FD24" s="298">
        <v>0</v>
      </c>
      <c r="FE24" s="298">
        <v>0</v>
      </c>
      <c r="FF24" s="298">
        <v>0</v>
      </c>
      <c r="FG24" s="298">
        <v>0</v>
      </c>
      <c r="FH24" s="298">
        <v>0</v>
      </c>
      <c r="FI24" s="298">
        <v>0</v>
      </c>
      <c r="FJ24" s="298">
        <v>0</v>
      </c>
      <c r="FK24" s="298">
        <v>0</v>
      </c>
      <c r="FL24" s="298">
        <v>0</v>
      </c>
      <c r="FM24" s="298">
        <v>0</v>
      </c>
      <c r="FN24" s="298">
        <v>0</v>
      </c>
      <c r="FO24" s="298">
        <v>0</v>
      </c>
      <c r="FP24" s="298">
        <v>0</v>
      </c>
      <c r="FQ24" s="298">
        <v>0</v>
      </c>
      <c r="FR24" s="298">
        <v>0</v>
      </c>
      <c r="FS24" s="298">
        <v>0</v>
      </c>
      <c r="FT24" s="298">
        <v>0</v>
      </c>
      <c r="FU24" s="298">
        <v>0</v>
      </c>
      <c r="FV24" s="298">
        <v>0</v>
      </c>
      <c r="FW24" s="298">
        <v>0</v>
      </c>
      <c r="FX24" s="298">
        <v>0</v>
      </c>
      <c r="FY24" s="298">
        <v>0</v>
      </c>
      <c r="FZ24" s="298">
        <v>0</v>
      </c>
      <c r="GA24" s="298">
        <v>0</v>
      </c>
      <c r="GB24" s="298">
        <v>0</v>
      </c>
      <c r="GC24" s="298">
        <v>0</v>
      </c>
    </row>
    <row r="25" spans="1:210" ht="37.5" x14ac:dyDescent="0.3">
      <c r="A25" s="410">
        <v>16</v>
      </c>
      <c r="B25" s="411" t="s">
        <v>527</v>
      </c>
      <c r="C25" s="411" t="s">
        <v>738</v>
      </c>
      <c r="D25" s="411">
        <v>1389513186</v>
      </c>
      <c r="E25" s="411" t="s">
        <v>231</v>
      </c>
      <c r="F25" s="411" t="s">
        <v>723</v>
      </c>
      <c r="G25" s="400">
        <f t="shared" si="16"/>
        <v>0</v>
      </c>
      <c r="H25" s="400">
        <f t="shared" si="17"/>
        <v>16280</v>
      </c>
      <c r="I25" s="400">
        <f t="shared" si="8"/>
        <v>16280</v>
      </c>
      <c r="J25" s="410">
        <v>0</v>
      </c>
      <c r="K25" s="410">
        <v>0</v>
      </c>
      <c r="L25" s="410">
        <v>0</v>
      </c>
      <c r="M25" s="410">
        <v>0</v>
      </c>
      <c r="N25" s="410">
        <v>0</v>
      </c>
      <c r="O25" s="410">
        <v>0</v>
      </c>
      <c r="P25" s="410">
        <v>0</v>
      </c>
      <c r="Q25" s="410">
        <v>0</v>
      </c>
      <c r="R25" s="410">
        <v>0</v>
      </c>
      <c r="S25" s="410">
        <v>0</v>
      </c>
      <c r="T25" s="410">
        <v>0</v>
      </c>
      <c r="U25" s="410">
        <v>0</v>
      </c>
      <c r="V25" s="410">
        <v>0</v>
      </c>
      <c r="W25" s="410">
        <v>0</v>
      </c>
      <c r="X25" s="410">
        <v>0</v>
      </c>
      <c r="Y25" s="410">
        <v>0</v>
      </c>
      <c r="Z25" s="410">
        <v>0</v>
      </c>
      <c r="AA25" s="410">
        <v>0</v>
      </c>
      <c r="AB25" s="410">
        <v>0</v>
      </c>
      <c r="AC25" s="410">
        <v>0</v>
      </c>
      <c r="AD25" s="410">
        <v>0</v>
      </c>
      <c r="AE25" s="410">
        <v>0</v>
      </c>
      <c r="AF25" s="410">
        <v>0</v>
      </c>
      <c r="AG25" s="410">
        <v>0</v>
      </c>
      <c r="AH25" s="410">
        <v>0</v>
      </c>
      <c r="AI25" s="410">
        <v>0</v>
      </c>
      <c r="AJ25" s="410">
        <v>0</v>
      </c>
      <c r="AK25" s="410">
        <v>0</v>
      </c>
      <c r="AL25" s="410">
        <v>0</v>
      </c>
      <c r="AM25" s="410">
        <v>0</v>
      </c>
      <c r="AN25" s="410">
        <v>0</v>
      </c>
      <c r="AO25" s="410">
        <v>4612</v>
      </c>
      <c r="AP25" s="410">
        <v>0</v>
      </c>
      <c r="AQ25" s="410">
        <v>0</v>
      </c>
      <c r="AR25" s="410">
        <v>0</v>
      </c>
      <c r="AS25" s="410">
        <v>0</v>
      </c>
      <c r="AT25" s="410">
        <v>0</v>
      </c>
      <c r="AU25" s="410">
        <v>0</v>
      </c>
      <c r="AV25" s="410">
        <v>0</v>
      </c>
      <c r="AW25" s="410">
        <v>0</v>
      </c>
      <c r="AX25" s="410">
        <v>0</v>
      </c>
      <c r="AY25" s="410">
        <v>2310</v>
      </c>
      <c r="AZ25" s="410">
        <v>2</v>
      </c>
      <c r="BA25" s="410">
        <v>0</v>
      </c>
      <c r="BB25" s="410">
        <v>0</v>
      </c>
      <c r="BC25" s="410">
        <v>0</v>
      </c>
      <c r="BD25" s="410">
        <v>0</v>
      </c>
      <c r="BE25" s="410">
        <v>0</v>
      </c>
      <c r="BF25" s="410">
        <v>0</v>
      </c>
      <c r="BG25" s="410">
        <v>0</v>
      </c>
      <c r="BH25" s="410">
        <v>0</v>
      </c>
      <c r="BI25" s="410">
        <v>0</v>
      </c>
      <c r="BJ25" s="410">
        <v>0</v>
      </c>
      <c r="BK25" s="410">
        <v>11468</v>
      </c>
      <c r="BL25" s="410">
        <v>0</v>
      </c>
      <c r="BM25" s="410">
        <v>372</v>
      </c>
      <c r="BN25" s="410">
        <v>2280</v>
      </c>
      <c r="BO25" s="410">
        <v>2280</v>
      </c>
      <c r="BP25" s="410">
        <v>190</v>
      </c>
      <c r="BQ25" s="410">
        <v>190</v>
      </c>
      <c r="BR25" s="410">
        <v>200</v>
      </c>
      <c r="BS25" s="410">
        <v>0</v>
      </c>
      <c r="BT25" s="410">
        <v>0</v>
      </c>
      <c r="BU25" s="410">
        <v>0</v>
      </c>
      <c r="BV25" s="410">
        <v>0</v>
      </c>
      <c r="BW25" s="410">
        <v>24</v>
      </c>
      <c r="BX25" s="410">
        <v>2</v>
      </c>
      <c r="BY25" s="410">
        <v>1</v>
      </c>
      <c r="BZ25" s="410">
        <v>0</v>
      </c>
      <c r="CA25" s="410">
        <v>15</v>
      </c>
      <c r="CB25" s="410">
        <v>1</v>
      </c>
      <c r="CC25" s="410">
        <v>350</v>
      </c>
      <c r="CD25" s="410">
        <v>0</v>
      </c>
      <c r="CE25" s="410">
        <v>1</v>
      </c>
      <c r="CF25" s="410">
        <v>1</v>
      </c>
      <c r="CG25" s="410">
        <v>0</v>
      </c>
      <c r="CH25" s="410">
        <v>0</v>
      </c>
      <c r="CI25" s="410">
        <v>1</v>
      </c>
      <c r="CJ25" s="410">
        <v>0</v>
      </c>
      <c r="CK25" s="410">
        <v>0</v>
      </c>
      <c r="CL25" s="410">
        <v>2</v>
      </c>
      <c r="CM25" s="410">
        <v>0</v>
      </c>
      <c r="CN25" s="410">
        <v>1</v>
      </c>
      <c r="CO25" s="410">
        <v>0</v>
      </c>
      <c r="CP25" s="410">
        <v>0</v>
      </c>
      <c r="CQ25" s="410">
        <v>0</v>
      </c>
      <c r="CR25" s="410">
        <v>0</v>
      </c>
      <c r="CS25" s="410">
        <v>0</v>
      </c>
      <c r="CT25" s="410">
        <v>0</v>
      </c>
      <c r="CU25" s="410">
        <v>0</v>
      </c>
      <c r="CV25" s="410">
        <v>200</v>
      </c>
      <c r="CW25" s="410">
        <v>2</v>
      </c>
      <c r="CX25" s="410">
        <v>0</v>
      </c>
      <c r="CY25" s="410">
        <v>0</v>
      </c>
      <c r="CZ25" s="410">
        <v>0</v>
      </c>
      <c r="DA25" s="410">
        <v>0</v>
      </c>
      <c r="DB25" s="410">
        <v>0</v>
      </c>
      <c r="DC25" s="410">
        <v>0</v>
      </c>
      <c r="DD25" s="410">
        <v>0</v>
      </c>
      <c r="DE25" s="410">
        <v>0</v>
      </c>
      <c r="DF25" s="410">
        <v>0</v>
      </c>
      <c r="DG25" s="410">
        <v>0</v>
      </c>
      <c r="DH25" s="410">
        <v>0</v>
      </c>
      <c r="DI25" s="410">
        <v>0</v>
      </c>
      <c r="DJ25" s="410">
        <v>0</v>
      </c>
      <c r="DK25" s="410">
        <v>0</v>
      </c>
      <c r="DL25" s="410">
        <v>0</v>
      </c>
      <c r="DM25" s="410">
        <v>0</v>
      </c>
      <c r="DN25" s="410">
        <v>0</v>
      </c>
      <c r="DO25" s="410">
        <v>0</v>
      </c>
      <c r="DP25" s="410">
        <v>0</v>
      </c>
      <c r="DQ25" s="410">
        <v>0</v>
      </c>
      <c r="DR25" s="410">
        <v>0</v>
      </c>
      <c r="DS25" s="410">
        <v>0</v>
      </c>
      <c r="DT25" s="410">
        <v>0</v>
      </c>
      <c r="DU25" s="410">
        <v>0</v>
      </c>
      <c r="DV25" s="410">
        <v>0</v>
      </c>
      <c r="DW25" s="410">
        <v>0</v>
      </c>
      <c r="DX25" s="410">
        <v>0</v>
      </c>
      <c r="DY25" s="410">
        <v>0</v>
      </c>
      <c r="DZ25" s="410">
        <v>0</v>
      </c>
      <c r="EA25" s="410">
        <v>0</v>
      </c>
      <c r="EB25" s="410">
        <v>0</v>
      </c>
      <c r="EC25" s="410">
        <v>0</v>
      </c>
      <c r="ED25" s="410">
        <v>0</v>
      </c>
      <c r="EE25" s="410">
        <v>0</v>
      </c>
      <c r="EF25" s="410">
        <v>0</v>
      </c>
      <c r="EG25" s="410">
        <v>0</v>
      </c>
      <c r="EH25" s="410">
        <v>0</v>
      </c>
      <c r="EI25" s="410">
        <v>0</v>
      </c>
      <c r="EJ25" s="410">
        <v>0</v>
      </c>
      <c r="EK25" s="410">
        <v>0</v>
      </c>
      <c r="EL25" s="410">
        <v>0</v>
      </c>
      <c r="EM25" s="410">
        <v>0</v>
      </c>
      <c r="EN25" s="410">
        <v>0</v>
      </c>
      <c r="EO25" s="410">
        <v>0</v>
      </c>
      <c r="EP25" s="410">
        <v>0</v>
      </c>
      <c r="EQ25" s="410">
        <v>0</v>
      </c>
      <c r="ER25" s="410">
        <v>0</v>
      </c>
      <c r="ES25" s="410">
        <v>0</v>
      </c>
      <c r="ET25" s="410">
        <v>0</v>
      </c>
      <c r="EU25" s="410">
        <v>0</v>
      </c>
      <c r="EV25" s="410">
        <v>0</v>
      </c>
      <c r="EW25" s="410">
        <v>0</v>
      </c>
      <c r="EX25" s="410">
        <v>0</v>
      </c>
      <c r="EY25" s="410">
        <v>0</v>
      </c>
      <c r="EZ25" s="410">
        <v>0</v>
      </c>
      <c r="FA25" s="410">
        <v>0</v>
      </c>
      <c r="FB25" s="410">
        <v>0</v>
      </c>
      <c r="FC25" s="410">
        <v>0</v>
      </c>
      <c r="FD25" s="410">
        <v>0</v>
      </c>
      <c r="FE25" s="410">
        <v>0</v>
      </c>
      <c r="FF25" s="410">
        <v>0</v>
      </c>
      <c r="FG25" s="410">
        <v>0</v>
      </c>
      <c r="FH25" s="410">
        <v>0</v>
      </c>
      <c r="FI25" s="410">
        <v>0</v>
      </c>
      <c r="FJ25" s="410">
        <v>0</v>
      </c>
      <c r="FK25" s="410">
        <v>0</v>
      </c>
      <c r="FL25" s="410">
        <v>0</v>
      </c>
      <c r="FM25" s="410">
        <v>0</v>
      </c>
      <c r="FN25" s="410">
        <v>0</v>
      </c>
      <c r="FO25" s="410">
        <v>0</v>
      </c>
      <c r="FP25" s="410">
        <v>0</v>
      </c>
      <c r="FQ25" s="410">
        <v>0</v>
      </c>
      <c r="FR25" s="410">
        <v>0</v>
      </c>
      <c r="FS25" s="410">
        <v>0</v>
      </c>
      <c r="FT25" s="410">
        <v>0</v>
      </c>
      <c r="FU25" s="410">
        <v>0</v>
      </c>
      <c r="FV25" s="410">
        <v>0</v>
      </c>
      <c r="FW25" s="410">
        <v>0</v>
      </c>
      <c r="FX25" s="410">
        <v>0</v>
      </c>
      <c r="FY25" s="410">
        <v>0</v>
      </c>
      <c r="FZ25" s="410">
        <v>0</v>
      </c>
      <c r="GA25" s="410">
        <v>0</v>
      </c>
      <c r="GB25" s="410">
        <v>0</v>
      </c>
      <c r="GC25" s="410">
        <v>0</v>
      </c>
    </row>
    <row r="26" spans="1:210" ht="37.5" x14ac:dyDescent="0.3">
      <c r="A26" s="298">
        <v>17</v>
      </c>
      <c r="B26" s="380" t="s">
        <v>527</v>
      </c>
      <c r="C26" s="380" t="s">
        <v>739</v>
      </c>
      <c r="D26" s="380">
        <v>1389513196</v>
      </c>
      <c r="E26" s="380" t="s">
        <v>231</v>
      </c>
      <c r="F26" s="380" t="s">
        <v>723</v>
      </c>
      <c r="G26" s="400">
        <f t="shared" si="16"/>
        <v>2143</v>
      </c>
      <c r="H26" s="400">
        <f t="shared" si="17"/>
        <v>7791</v>
      </c>
      <c r="I26" s="400">
        <f t="shared" si="8"/>
        <v>9934</v>
      </c>
      <c r="J26" s="298">
        <v>0</v>
      </c>
      <c r="K26" s="298">
        <v>0</v>
      </c>
      <c r="L26" s="298">
        <v>0</v>
      </c>
      <c r="M26" s="298">
        <v>0</v>
      </c>
      <c r="N26" s="298">
        <v>0</v>
      </c>
      <c r="O26" s="298">
        <v>0</v>
      </c>
      <c r="P26" s="298">
        <v>0</v>
      </c>
      <c r="Q26" s="298">
        <v>0</v>
      </c>
      <c r="R26" s="298">
        <v>0</v>
      </c>
      <c r="S26" s="298">
        <v>0</v>
      </c>
      <c r="T26" s="298">
        <v>0</v>
      </c>
      <c r="U26" s="298">
        <v>0</v>
      </c>
      <c r="V26" s="298">
        <v>0</v>
      </c>
      <c r="W26" s="298">
        <v>0</v>
      </c>
      <c r="X26" s="298">
        <v>0</v>
      </c>
      <c r="Y26" s="298">
        <v>0</v>
      </c>
      <c r="Z26" s="298">
        <v>0</v>
      </c>
      <c r="AA26" s="298">
        <v>0</v>
      </c>
      <c r="AB26" s="298">
        <v>0</v>
      </c>
      <c r="AC26" s="298">
        <v>0</v>
      </c>
      <c r="AD26" s="298">
        <v>0</v>
      </c>
      <c r="AE26" s="298">
        <v>0</v>
      </c>
      <c r="AF26" s="298">
        <v>0</v>
      </c>
      <c r="AG26" s="298">
        <v>0</v>
      </c>
      <c r="AH26" s="298">
        <v>0</v>
      </c>
      <c r="AI26" s="298">
        <v>0</v>
      </c>
      <c r="AJ26" s="298">
        <v>0</v>
      </c>
      <c r="AK26" s="298">
        <v>0</v>
      </c>
      <c r="AL26" s="298">
        <v>0</v>
      </c>
      <c r="AM26" s="298">
        <v>0</v>
      </c>
      <c r="AN26" s="298">
        <v>0</v>
      </c>
      <c r="AO26" s="298">
        <v>0</v>
      </c>
      <c r="AP26" s="298">
        <v>2143</v>
      </c>
      <c r="AQ26" s="298">
        <v>0</v>
      </c>
      <c r="AR26" s="298">
        <v>0</v>
      </c>
      <c r="AS26" s="298">
        <v>0</v>
      </c>
      <c r="AT26" s="298">
        <v>0</v>
      </c>
      <c r="AU26" s="298">
        <v>0</v>
      </c>
      <c r="AV26" s="298">
        <v>0</v>
      </c>
      <c r="AW26" s="298">
        <v>0</v>
      </c>
      <c r="AX26" s="298">
        <v>0</v>
      </c>
      <c r="AY26" s="298">
        <v>1072</v>
      </c>
      <c r="AZ26" s="298">
        <v>2</v>
      </c>
      <c r="BA26" s="298">
        <v>0</v>
      </c>
      <c r="BB26" s="298">
        <v>0</v>
      </c>
      <c r="BC26" s="298">
        <v>0</v>
      </c>
      <c r="BD26" s="298">
        <v>0</v>
      </c>
      <c r="BE26" s="298">
        <v>0</v>
      </c>
      <c r="BF26" s="298">
        <v>0</v>
      </c>
      <c r="BG26" s="298">
        <v>0</v>
      </c>
      <c r="BH26" s="298">
        <v>0</v>
      </c>
      <c r="BI26" s="298">
        <v>0</v>
      </c>
      <c r="BJ26" s="298">
        <v>0</v>
      </c>
      <c r="BK26" s="298">
        <v>7791</v>
      </c>
      <c r="BL26" s="298">
        <v>0</v>
      </c>
      <c r="BM26" s="298">
        <v>145</v>
      </c>
      <c r="BN26" s="298">
        <v>800</v>
      </c>
      <c r="BO26" s="298">
        <v>0</v>
      </c>
      <c r="BP26" s="298">
        <v>50</v>
      </c>
      <c r="BQ26" s="298">
        <v>0</v>
      </c>
      <c r="BR26" s="298">
        <v>90</v>
      </c>
      <c r="BS26" s="298">
        <v>0</v>
      </c>
      <c r="BT26" s="298">
        <v>0</v>
      </c>
      <c r="BU26" s="298">
        <v>0</v>
      </c>
      <c r="BV26" s="298">
        <v>0</v>
      </c>
      <c r="BW26" s="298">
        <v>10</v>
      </c>
      <c r="BX26" s="298">
        <v>1</v>
      </c>
      <c r="BY26" s="298">
        <v>0</v>
      </c>
      <c r="BZ26" s="298">
        <v>0</v>
      </c>
      <c r="CA26" s="298">
        <v>5</v>
      </c>
      <c r="CB26" s="298">
        <v>0</v>
      </c>
      <c r="CC26" s="298">
        <v>0</v>
      </c>
      <c r="CD26" s="298">
        <v>0</v>
      </c>
      <c r="CE26" s="298">
        <v>0</v>
      </c>
      <c r="CF26" s="298">
        <v>1</v>
      </c>
      <c r="CG26" s="298">
        <v>0</v>
      </c>
      <c r="CH26" s="298">
        <v>0</v>
      </c>
      <c r="CI26" s="298">
        <v>0</v>
      </c>
      <c r="CJ26" s="298">
        <v>0</v>
      </c>
      <c r="CK26" s="298">
        <v>0</v>
      </c>
      <c r="CL26" s="298">
        <v>0</v>
      </c>
      <c r="CM26" s="298">
        <v>0</v>
      </c>
      <c r="CN26" s="298">
        <v>0</v>
      </c>
      <c r="CO26" s="298">
        <v>0</v>
      </c>
      <c r="CP26" s="298">
        <v>0</v>
      </c>
      <c r="CQ26" s="298">
        <v>0</v>
      </c>
      <c r="CR26" s="298">
        <v>0</v>
      </c>
      <c r="CS26" s="298">
        <v>0</v>
      </c>
      <c r="CT26" s="298">
        <v>0</v>
      </c>
      <c r="CU26" s="298">
        <v>0</v>
      </c>
      <c r="CV26" s="298">
        <v>0</v>
      </c>
      <c r="CW26" s="298">
        <v>0</v>
      </c>
      <c r="CX26" s="298">
        <v>0</v>
      </c>
      <c r="CY26" s="298">
        <v>0</v>
      </c>
      <c r="CZ26" s="298">
        <v>0</v>
      </c>
      <c r="DA26" s="298">
        <v>0</v>
      </c>
      <c r="DB26" s="298">
        <v>0</v>
      </c>
      <c r="DC26" s="298">
        <v>0</v>
      </c>
      <c r="DD26" s="298">
        <v>0</v>
      </c>
      <c r="DE26" s="298">
        <v>0</v>
      </c>
      <c r="DF26" s="298">
        <v>0</v>
      </c>
      <c r="DG26" s="298">
        <v>0</v>
      </c>
      <c r="DH26" s="298">
        <v>0</v>
      </c>
      <c r="DI26" s="298">
        <v>0</v>
      </c>
      <c r="DJ26" s="298">
        <v>0</v>
      </c>
      <c r="DK26" s="298">
        <v>0</v>
      </c>
      <c r="DL26" s="298">
        <v>0</v>
      </c>
      <c r="DM26" s="298">
        <v>0</v>
      </c>
      <c r="DN26" s="298">
        <v>0</v>
      </c>
      <c r="DO26" s="298">
        <v>0</v>
      </c>
      <c r="DP26" s="298">
        <v>0</v>
      </c>
      <c r="DQ26" s="298">
        <v>0</v>
      </c>
      <c r="DR26" s="298">
        <v>0</v>
      </c>
      <c r="DS26" s="298">
        <v>0</v>
      </c>
      <c r="DT26" s="298">
        <v>0</v>
      </c>
      <c r="DU26" s="298">
        <v>0</v>
      </c>
      <c r="DV26" s="298">
        <v>0</v>
      </c>
      <c r="DW26" s="298">
        <v>0</v>
      </c>
      <c r="DX26" s="298">
        <v>0</v>
      </c>
      <c r="DY26" s="298">
        <v>0</v>
      </c>
      <c r="DZ26" s="298">
        <v>0</v>
      </c>
      <c r="EA26" s="298">
        <v>0</v>
      </c>
      <c r="EB26" s="298">
        <v>0</v>
      </c>
      <c r="EC26" s="298">
        <v>0</v>
      </c>
      <c r="ED26" s="298">
        <v>0</v>
      </c>
      <c r="EE26" s="298">
        <v>0</v>
      </c>
      <c r="EF26" s="298">
        <v>0</v>
      </c>
      <c r="EG26" s="298">
        <v>0</v>
      </c>
      <c r="EH26" s="298">
        <v>0</v>
      </c>
      <c r="EI26" s="298">
        <v>0</v>
      </c>
      <c r="EJ26" s="298">
        <v>0</v>
      </c>
      <c r="EK26" s="298">
        <v>0</v>
      </c>
      <c r="EL26" s="298">
        <v>0</v>
      </c>
      <c r="EM26" s="298">
        <v>0</v>
      </c>
      <c r="EN26" s="298">
        <v>0</v>
      </c>
      <c r="EO26" s="298">
        <v>0</v>
      </c>
      <c r="EP26" s="298">
        <v>0</v>
      </c>
      <c r="EQ26" s="298">
        <v>0</v>
      </c>
      <c r="ER26" s="298">
        <v>0</v>
      </c>
      <c r="ES26" s="298">
        <v>0</v>
      </c>
      <c r="ET26" s="298">
        <v>0</v>
      </c>
      <c r="EU26" s="298">
        <v>0</v>
      </c>
      <c r="EV26" s="298">
        <v>0</v>
      </c>
      <c r="EW26" s="298">
        <v>0</v>
      </c>
      <c r="EX26" s="298">
        <v>0</v>
      </c>
      <c r="EY26" s="298">
        <v>0</v>
      </c>
      <c r="EZ26" s="298">
        <v>0</v>
      </c>
      <c r="FA26" s="298">
        <v>0</v>
      </c>
      <c r="FB26" s="298">
        <v>0</v>
      </c>
      <c r="FC26" s="298">
        <v>0</v>
      </c>
      <c r="FD26" s="298">
        <v>0</v>
      </c>
      <c r="FE26" s="298">
        <v>0</v>
      </c>
      <c r="FF26" s="298">
        <v>0</v>
      </c>
      <c r="FG26" s="298">
        <v>0</v>
      </c>
      <c r="FH26" s="298">
        <v>0</v>
      </c>
      <c r="FI26" s="298">
        <v>0</v>
      </c>
      <c r="FJ26" s="298">
        <v>0</v>
      </c>
      <c r="FK26" s="298">
        <v>0</v>
      </c>
      <c r="FL26" s="298">
        <v>0</v>
      </c>
      <c r="FM26" s="298">
        <v>0</v>
      </c>
      <c r="FN26" s="298">
        <v>0</v>
      </c>
      <c r="FO26" s="298">
        <v>0</v>
      </c>
      <c r="FP26" s="298">
        <v>0</v>
      </c>
      <c r="FQ26" s="298">
        <v>0</v>
      </c>
      <c r="FR26" s="298">
        <v>0</v>
      </c>
      <c r="FS26" s="298">
        <v>0</v>
      </c>
      <c r="FT26" s="298">
        <v>0</v>
      </c>
      <c r="FU26" s="298">
        <v>0</v>
      </c>
      <c r="FV26" s="298">
        <v>0</v>
      </c>
      <c r="FW26" s="298">
        <v>0</v>
      </c>
      <c r="FX26" s="298">
        <v>0</v>
      </c>
      <c r="FY26" s="298">
        <v>0</v>
      </c>
      <c r="FZ26" s="298">
        <v>0</v>
      </c>
      <c r="GA26" s="298">
        <v>0</v>
      </c>
      <c r="GB26" s="298">
        <v>0</v>
      </c>
      <c r="GC26" s="298">
        <v>0</v>
      </c>
    </row>
    <row r="27" spans="1:210" ht="37.5" x14ac:dyDescent="0.3">
      <c r="A27" s="298">
        <v>18</v>
      </c>
      <c r="B27" s="380" t="s">
        <v>527</v>
      </c>
      <c r="C27" s="380" t="s">
        <v>740</v>
      </c>
      <c r="D27" s="380">
        <v>1389513209</v>
      </c>
      <c r="E27" s="380" t="s">
        <v>231</v>
      </c>
      <c r="F27" s="380" t="s">
        <v>723</v>
      </c>
      <c r="G27" s="400">
        <f t="shared" si="16"/>
        <v>710</v>
      </c>
      <c r="H27" s="400">
        <f t="shared" si="17"/>
        <v>2096</v>
      </c>
      <c r="I27" s="400">
        <f t="shared" si="8"/>
        <v>2806</v>
      </c>
      <c r="J27" s="298">
        <v>0</v>
      </c>
      <c r="K27" s="298">
        <v>0</v>
      </c>
      <c r="L27" s="298">
        <v>0</v>
      </c>
      <c r="M27" s="298">
        <v>0</v>
      </c>
      <c r="N27" s="298">
        <v>0</v>
      </c>
      <c r="O27" s="298">
        <v>0</v>
      </c>
      <c r="P27" s="298">
        <v>0</v>
      </c>
      <c r="Q27" s="298">
        <v>0</v>
      </c>
      <c r="R27" s="298">
        <v>0</v>
      </c>
      <c r="S27" s="298">
        <v>0</v>
      </c>
      <c r="T27" s="298">
        <v>0</v>
      </c>
      <c r="U27" s="298">
        <v>0</v>
      </c>
      <c r="V27" s="298">
        <v>0</v>
      </c>
      <c r="W27" s="298">
        <v>0</v>
      </c>
      <c r="X27" s="298">
        <v>0</v>
      </c>
      <c r="Y27" s="298">
        <v>0</v>
      </c>
      <c r="Z27" s="298">
        <v>0</v>
      </c>
      <c r="AA27" s="298">
        <v>0</v>
      </c>
      <c r="AB27" s="298">
        <v>0</v>
      </c>
      <c r="AC27" s="298">
        <v>0</v>
      </c>
      <c r="AD27" s="298">
        <v>0</v>
      </c>
      <c r="AE27" s="298">
        <v>0</v>
      </c>
      <c r="AF27" s="298">
        <v>0</v>
      </c>
      <c r="AG27" s="298">
        <v>0</v>
      </c>
      <c r="AH27" s="298">
        <v>0</v>
      </c>
      <c r="AI27" s="298">
        <v>0</v>
      </c>
      <c r="AJ27" s="298">
        <v>0</v>
      </c>
      <c r="AK27" s="298">
        <v>0</v>
      </c>
      <c r="AL27" s="298">
        <v>0</v>
      </c>
      <c r="AM27" s="298">
        <v>0</v>
      </c>
      <c r="AN27" s="298">
        <v>0</v>
      </c>
      <c r="AO27" s="298">
        <v>0</v>
      </c>
      <c r="AP27" s="298">
        <v>710</v>
      </c>
      <c r="AQ27" s="298">
        <v>0</v>
      </c>
      <c r="AR27" s="298">
        <v>0</v>
      </c>
      <c r="AS27" s="298">
        <v>0</v>
      </c>
      <c r="AT27" s="298">
        <v>0</v>
      </c>
      <c r="AU27" s="298">
        <v>0</v>
      </c>
      <c r="AV27" s="298">
        <v>0</v>
      </c>
      <c r="AW27" s="298">
        <v>0</v>
      </c>
      <c r="AX27" s="298">
        <v>0</v>
      </c>
      <c r="AY27" s="298">
        <v>390</v>
      </c>
      <c r="AZ27" s="298">
        <v>1.8</v>
      </c>
      <c r="BA27" s="298">
        <v>0</v>
      </c>
      <c r="BB27" s="298">
        <v>0</v>
      </c>
      <c r="BC27" s="298">
        <v>0</v>
      </c>
      <c r="BD27" s="298">
        <v>0</v>
      </c>
      <c r="BE27" s="298">
        <v>0</v>
      </c>
      <c r="BF27" s="298">
        <v>0</v>
      </c>
      <c r="BG27" s="298">
        <v>0</v>
      </c>
      <c r="BH27" s="298">
        <v>0</v>
      </c>
      <c r="BI27" s="298">
        <v>0</v>
      </c>
      <c r="BJ27" s="298">
        <v>0</v>
      </c>
      <c r="BK27" s="298">
        <v>2096</v>
      </c>
      <c r="BL27" s="298">
        <v>0</v>
      </c>
      <c r="BM27" s="298">
        <v>90</v>
      </c>
      <c r="BN27" s="298">
        <v>1440</v>
      </c>
      <c r="BO27" s="298">
        <v>0</v>
      </c>
      <c r="BP27" s="298">
        <v>90</v>
      </c>
      <c r="BQ27" s="298">
        <v>0</v>
      </c>
      <c r="BR27" s="298">
        <v>0</v>
      </c>
      <c r="BS27" s="298">
        <v>0</v>
      </c>
      <c r="BT27" s="298">
        <v>0</v>
      </c>
      <c r="BU27" s="298">
        <v>0</v>
      </c>
      <c r="BV27" s="298">
        <v>0</v>
      </c>
      <c r="BW27" s="298">
        <v>4</v>
      </c>
      <c r="BX27" s="298">
        <v>0</v>
      </c>
      <c r="BY27" s="298">
        <v>0</v>
      </c>
      <c r="BZ27" s="298">
        <v>0</v>
      </c>
      <c r="CA27" s="298">
        <v>4</v>
      </c>
      <c r="CB27" s="298">
        <v>0</v>
      </c>
      <c r="CC27" s="298">
        <v>0</v>
      </c>
      <c r="CD27" s="298">
        <v>0</v>
      </c>
      <c r="CE27" s="298">
        <v>0</v>
      </c>
      <c r="CF27" s="298">
        <v>0</v>
      </c>
      <c r="CG27" s="298">
        <v>0</v>
      </c>
      <c r="CH27" s="298">
        <v>0</v>
      </c>
      <c r="CI27" s="298">
        <v>0</v>
      </c>
      <c r="CJ27" s="298">
        <v>0</v>
      </c>
      <c r="CK27" s="298">
        <v>0</v>
      </c>
      <c r="CL27" s="298">
        <v>0</v>
      </c>
      <c r="CM27" s="298">
        <v>0</v>
      </c>
      <c r="CN27" s="298">
        <v>0</v>
      </c>
      <c r="CO27" s="298">
        <v>0</v>
      </c>
      <c r="CP27" s="298">
        <v>0</v>
      </c>
      <c r="CQ27" s="298">
        <v>0</v>
      </c>
      <c r="CR27" s="298">
        <v>0</v>
      </c>
      <c r="CS27" s="298">
        <v>0</v>
      </c>
      <c r="CT27" s="298">
        <v>0</v>
      </c>
      <c r="CU27" s="298">
        <v>0</v>
      </c>
      <c r="CV27" s="298">
        <v>0</v>
      </c>
      <c r="CW27" s="298">
        <v>0</v>
      </c>
      <c r="CX27" s="298">
        <v>0</v>
      </c>
      <c r="CY27" s="298">
        <v>0</v>
      </c>
      <c r="CZ27" s="298">
        <v>0</v>
      </c>
      <c r="DA27" s="298">
        <v>0</v>
      </c>
      <c r="DB27" s="298">
        <v>0</v>
      </c>
      <c r="DC27" s="298">
        <v>0</v>
      </c>
      <c r="DD27" s="298">
        <v>0</v>
      </c>
      <c r="DE27" s="298">
        <v>0</v>
      </c>
      <c r="DF27" s="298">
        <v>0</v>
      </c>
      <c r="DG27" s="298">
        <v>0</v>
      </c>
      <c r="DH27" s="298">
        <v>0</v>
      </c>
      <c r="DI27" s="298">
        <v>0</v>
      </c>
      <c r="DJ27" s="298">
        <v>0</v>
      </c>
      <c r="DK27" s="298">
        <v>0</v>
      </c>
      <c r="DL27" s="298">
        <v>0</v>
      </c>
      <c r="DM27" s="298">
        <v>0</v>
      </c>
      <c r="DN27" s="298">
        <v>0</v>
      </c>
      <c r="DO27" s="298">
        <v>0</v>
      </c>
      <c r="DP27" s="298">
        <v>0</v>
      </c>
      <c r="DQ27" s="298">
        <v>0</v>
      </c>
      <c r="DR27" s="298">
        <v>0</v>
      </c>
      <c r="DS27" s="298">
        <v>0</v>
      </c>
      <c r="DT27" s="298">
        <v>0</v>
      </c>
      <c r="DU27" s="298">
        <v>0</v>
      </c>
      <c r="DV27" s="298">
        <v>0</v>
      </c>
      <c r="DW27" s="298">
        <v>0</v>
      </c>
      <c r="DX27" s="298">
        <v>0</v>
      </c>
      <c r="DY27" s="298">
        <v>0</v>
      </c>
      <c r="DZ27" s="298">
        <v>0</v>
      </c>
      <c r="EA27" s="298">
        <v>0</v>
      </c>
      <c r="EB27" s="298">
        <v>0</v>
      </c>
      <c r="EC27" s="298">
        <v>0</v>
      </c>
      <c r="ED27" s="298">
        <v>0</v>
      </c>
      <c r="EE27" s="298">
        <v>0</v>
      </c>
      <c r="EF27" s="298">
        <v>0</v>
      </c>
      <c r="EG27" s="298">
        <v>0</v>
      </c>
      <c r="EH27" s="298">
        <v>0</v>
      </c>
      <c r="EI27" s="298">
        <v>0</v>
      </c>
      <c r="EJ27" s="298">
        <v>0</v>
      </c>
      <c r="EK27" s="298">
        <v>0</v>
      </c>
      <c r="EL27" s="298">
        <v>0</v>
      </c>
      <c r="EM27" s="298">
        <v>0</v>
      </c>
      <c r="EN27" s="298">
        <v>0</v>
      </c>
      <c r="EO27" s="298">
        <v>0</v>
      </c>
      <c r="EP27" s="298">
        <v>0</v>
      </c>
      <c r="EQ27" s="298">
        <v>0</v>
      </c>
      <c r="ER27" s="298">
        <v>0</v>
      </c>
      <c r="ES27" s="298">
        <v>0</v>
      </c>
      <c r="ET27" s="298">
        <v>0</v>
      </c>
      <c r="EU27" s="298">
        <v>0</v>
      </c>
      <c r="EV27" s="298">
        <v>0</v>
      </c>
      <c r="EW27" s="298">
        <v>0</v>
      </c>
      <c r="EX27" s="298">
        <v>0</v>
      </c>
      <c r="EY27" s="298">
        <v>0</v>
      </c>
      <c r="EZ27" s="298">
        <v>0</v>
      </c>
      <c r="FA27" s="298">
        <v>0</v>
      </c>
      <c r="FB27" s="298">
        <v>0</v>
      </c>
      <c r="FC27" s="298">
        <v>0</v>
      </c>
      <c r="FD27" s="298">
        <v>0</v>
      </c>
      <c r="FE27" s="298">
        <v>0</v>
      </c>
      <c r="FF27" s="298">
        <v>0</v>
      </c>
      <c r="FG27" s="298">
        <v>0</v>
      </c>
      <c r="FH27" s="298">
        <v>0</v>
      </c>
      <c r="FI27" s="298">
        <v>0</v>
      </c>
      <c r="FJ27" s="298">
        <v>0</v>
      </c>
      <c r="FK27" s="298">
        <v>0</v>
      </c>
      <c r="FL27" s="298">
        <v>0</v>
      </c>
      <c r="FM27" s="298">
        <v>0</v>
      </c>
      <c r="FN27" s="298">
        <v>0</v>
      </c>
      <c r="FO27" s="298">
        <v>0</v>
      </c>
      <c r="FP27" s="298">
        <v>0</v>
      </c>
      <c r="FQ27" s="298">
        <v>0</v>
      </c>
      <c r="FR27" s="298">
        <v>0</v>
      </c>
      <c r="FS27" s="298">
        <v>0</v>
      </c>
      <c r="FT27" s="298">
        <v>0</v>
      </c>
      <c r="FU27" s="298">
        <v>0</v>
      </c>
      <c r="FV27" s="298">
        <v>0</v>
      </c>
      <c r="FW27" s="298">
        <v>0</v>
      </c>
      <c r="FX27" s="298">
        <v>0</v>
      </c>
      <c r="FY27" s="298">
        <v>0</v>
      </c>
      <c r="FZ27" s="298">
        <v>0</v>
      </c>
      <c r="GA27" s="298">
        <v>0</v>
      </c>
      <c r="GB27" s="298">
        <v>0</v>
      </c>
      <c r="GC27" s="298">
        <v>0</v>
      </c>
    </row>
    <row r="28" spans="1:210" ht="37.5" x14ac:dyDescent="0.3">
      <c r="A28" s="298">
        <v>19</v>
      </c>
      <c r="B28" s="380" t="s">
        <v>527</v>
      </c>
      <c r="C28" s="380" t="s">
        <v>741</v>
      </c>
      <c r="D28" s="380">
        <v>1388233098</v>
      </c>
      <c r="E28" s="380" t="s">
        <v>231</v>
      </c>
      <c r="F28" s="380" t="s">
        <v>723</v>
      </c>
      <c r="G28" s="400">
        <f t="shared" si="16"/>
        <v>225</v>
      </c>
      <c r="H28" s="400">
        <f t="shared" si="17"/>
        <v>237</v>
      </c>
      <c r="I28" s="400">
        <f t="shared" si="8"/>
        <v>462</v>
      </c>
      <c r="J28" s="298">
        <v>0</v>
      </c>
      <c r="K28" s="298">
        <v>0</v>
      </c>
      <c r="L28" s="298">
        <v>0</v>
      </c>
      <c r="M28" s="298">
        <v>0</v>
      </c>
      <c r="N28" s="298">
        <v>0</v>
      </c>
      <c r="O28" s="298">
        <v>0</v>
      </c>
      <c r="P28" s="298">
        <v>0</v>
      </c>
      <c r="Q28" s="298">
        <v>0</v>
      </c>
      <c r="R28" s="298">
        <v>0</v>
      </c>
      <c r="S28" s="298">
        <v>0</v>
      </c>
      <c r="T28" s="298">
        <v>0</v>
      </c>
      <c r="U28" s="298">
        <v>0</v>
      </c>
      <c r="V28" s="298">
        <v>0</v>
      </c>
      <c r="W28" s="298">
        <v>0</v>
      </c>
      <c r="X28" s="298">
        <v>0</v>
      </c>
      <c r="Y28" s="298">
        <v>0</v>
      </c>
      <c r="Z28" s="298">
        <v>0</v>
      </c>
      <c r="AA28" s="298">
        <v>0</v>
      </c>
      <c r="AB28" s="298">
        <v>0</v>
      </c>
      <c r="AC28" s="298">
        <v>0</v>
      </c>
      <c r="AD28" s="298">
        <v>0</v>
      </c>
      <c r="AE28" s="298">
        <v>0</v>
      </c>
      <c r="AF28" s="298">
        <v>0</v>
      </c>
      <c r="AG28" s="298">
        <v>0</v>
      </c>
      <c r="AH28" s="298">
        <v>0</v>
      </c>
      <c r="AI28" s="298">
        <v>0</v>
      </c>
      <c r="AJ28" s="298">
        <v>0</v>
      </c>
      <c r="AK28" s="298">
        <v>0</v>
      </c>
      <c r="AL28" s="298">
        <v>0</v>
      </c>
      <c r="AM28" s="298">
        <v>0</v>
      </c>
      <c r="AN28" s="298">
        <v>0</v>
      </c>
      <c r="AO28" s="298">
        <v>0</v>
      </c>
      <c r="AP28" s="298">
        <v>225</v>
      </c>
      <c r="AQ28" s="298">
        <v>0</v>
      </c>
      <c r="AR28" s="298">
        <v>0</v>
      </c>
      <c r="AS28" s="298">
        <v>0</v>
      </c>
      <c r="AT28" s="298">
        <v>0</v>
      </c>
      <c r="AU28" s="298">
        <v>0</v>
      </c>
      <c r="AV28" s="298">
        <v>0</v>
      </c>
      <c r="AW28" s="298">
        <v>0</v>
      </c>
      <c r="AX28" s="298">
        <v>0</v>
      </c>
      <c r="AY28" s="298">
        <v>13</v>
      </c>
      <c r="AZ28" s="298">
        <v>15</v>
      </c>
      <c r="BA28" s="298"/>
      <c r="BB28" s="298">
        <v>0</v>
      </c>
      <c r="BC28" s="298">
        <v>0</v>
      </c>
      <c r="BD28" s="298">
        <v>0</v>
      </c>
      <c r="BE28" s="298">
        <v>0</v>
      </c>
      <c r="BF28" s="298">
        <v>0</v>
      </c>
      <c r="BG28" s="298">
        <v>0</v>
      </c>
      <c r="BH28" s="298">
        <v>0</v>
      </c>
      <c r="BI28" s="298">
        <v>0</v>
      </c>
      <c r="BJ28" s="298">
        <v>0</v>
      </c>
      <c r="BK28" s="298">
        <v>237</v>
      </c>
      <c r="BL28" s="298">
        <v>0</v>
      </c>
      <c r="BM28" s="298">
        <v>8</v>
      </c>
      <c r="BN28" s="298">
        <v>300</v>
      </c>
      <c r="BO28" s="298">
        <v>0</v>
      </c>
      <c r="BP28" s="298">
        <v>25</v>
      </c>
      <c r="BQ28" s="298">
        <v>0</v>
      </c>
      <c r="BR28" s="298">
        <v>0</v>
      </c>
      <c r="BS28" s="298">
        <v>0</v>
      </c>
      <c r="BT28" s="298">
        <v>0</v>
      </c>
      <c r="BU28" s="298">
        <v>0</v>
      </c>
      <c r="BV28" s="298">
        <v>0</v>
      </c>
      <c r="BW28" s="298">
        <v>0</v>
      </c>
      <c r="BX28" s="298">
        <v>0</v>
      </c>
      <c r="BY28" s="298">
        <v>0</v>
      </c>
      <c r="BZ28" s="298">
        <v>0</v>
      </c>
      <c r="CA28" s="298">
        <v>0</v>
      </c>
      <c r="CB28" s="298">
        <v>0</v>
      </c>
      <c r="CC28" s="298">
        <v>0</v>
      </c>
      <c r="CD28" s="298">
        <v>0</v>
      </c>
      <c r="CE28" s="298">
        <v>0</v>
      </c>
      <c r="CF28" s="298">
        <v>0</v>
      </c>
      <c r="CG28" s="298">
        <v>0</v>
      </c>
      <c r="CH28" s="298">
        <v>0</v>
      </c>
      <c r="CI28" s="298">
        <v>0</v>
      </c>
      <c r="CJ28" s="298">
        <v>0</v>
      </c>
      <c r="CK28" s="298">
        <v>0</v>
      </c>
      <c r="CL28" s="298">
        <v>0</v>
      </c>
      <c r="CM28" s="298">
        <v>0</v>
      </c>
      <c r="CN28" s="298">
        <v>0</v>
      </c>
      <c r="CO28" s="298">
        <v>0</v>
      </c>
      <c r="CP28" s="298">
        <v>0</v>
      </c>
      <c r="CQ28" s="298">
        <v>0</v>
      </c>
      <c r="CR28" s="298">
        <v>0</v>
      </c>
      <c r="CS28" s="298">
        <v>0</v>
      </c>
      <c r="CT28" s="298">
        <v>0</v>
      </c>
      <c r="CU28" s="298">
        <v>0</v>
      </c>
      <c r="CV28" s="298">
        <v>0</v>
      </c>
      <c r="CW28" s="298">
        <v>0</v>
      </c>
      <c r="CX28" s="298">
        <v>0</v>
      </c>
      <c r="CY28" s="298">
        <v>0</v>
      </c>
      <c r="CZ28" s="298">
        <v>0</v>
      </c>
      <c r="DA28" s="298">
        <v>0</v>
      </c>
      <c r="DB28" s="298">
        <v>0</v>
      </c>
      <c r="DC28" s="298">
        <v>0</v>
      </c>
      <c r="DD28" s="298">
        <v>0</v>
      </c>
      <c r="DE28" s="298">
        <v>0</v>
      </c>
      <c r="DF28" s="298">
        <v>0</v>
      </c>
      <c r="DG28" s="298">
        <v>0</v>
      </c>
      <c r="DH28" s="298">
        <v>0</v>
      </c>
      <c r="DI28" s="298">
        <v>0</v>
      </c>
      <c r="DJ28" s="298">
        <v>0</v>
      </c>
      <c r="DK28" s="298">
        <v>0</v>
      </c>
      <c r="DL28" s="298">
        <v>0</v>
      </c>
      <c r="DM28" s="298">
        <v>0</v>
      </c>
      <c r="DN28" s="298">
        <v>0</v>
      </c>
      <c r="DO28" s="298">
        <v>0</v>
      </c>
      <c r="DP28" s="298">
        <v>0</v>
      </c>
      <c r="DQ28" s="298">
        <v>0</v>
      </c>
      <c r="DR28" s="298">
        <v>0</v>
      </c>
      <c r="DS28" s="298">
        <v>0</v>
      </c>
      <c r="DT28" s="298">
        <v>0</v>
      </c>
      <c r="DU28" s="298">
        <v>0</v>
      </c>
      <c r="DV28" s="298">
        <v>0</v>
      </c>
      <c r="DW28" s="298">
        <v>0</v>
      </c>
      <c r="DX28" s="298">
        <v>0</v>
      </c>
      <c r="DY28" s="298">
        <v>0</v>
      </c>
      <c r="DZ28" s="298">
        <v>0</v>
      </c>
      <c r="EA28" s="298">
        <v>0</v>
      </c>
      <c r="EB28" s="298">
        <v>0</v>
      </c>
      <c r="EC28" s="298">
        <v>0</v>
      </c>
      <c r="ED28" s="298">
        <v>0</v>
      </c>
      <c r="EE28" s="298">
        <v>0</v>
      </c>
      <c r="EF28" s="298">
        <v>0</v>
      </c>
      <c r="EG28" s="298">
        <v>0</v>
      </c>
      <c r="EH28" s="298">
        <v>0</v>
      </c>
      <c r="EI28" s="298">
        <v>0</v>
      </c>
      <c r="EJ28" s="298">
        <v>0</v>
      </c>
      <c r="EK28" s="298">
        <v>0</v>
      </c>
      <c r="EL28" s="298">
        <v>0</v>
      </c>
      <c r="EM28" s="298">
        <v>0</v>
      </c>
      <c r="EN28" s="298">
        <v>0</v>
      </c>
      <c r="EO28" s="298">
        <v>0</v>
      </c>
      <c r="EP28" s="298">
        <v>0</v>
      </c>
      <c r="EQ28" s="298">
        <v>0</v>
      </c>
      <c r="ER28" s="298">
        <v>0</v>
      </c>
      <c r="ES28" s="298">
        <v>0</v>
      </c>
      <c r="ET28" s="298">
        <v>0</v>
      </c>
      <c r="EU28" s="298">
        <v>0</v>
      </c>
      <c r="EV28" s="298">
        <v>0</v>
      </c>
      <c r="EW28" s="298">
        <v>0</v>
      </c>
      <c r="EX28" s="298">
        <v>0</v>
      </c>
      <c r="EY28" s="298">
        <v>0</v>
      </c>
      <c r="EZ28" s="298">
        <v>0</v>
      </c>
      <c r="FA28" s="298">
        <v>0</v>
      </c>
      <c r="FB28" s="298">
        <v>0</v>
      </c>
      <c r="FC28" s="298">
        <v>0</v>
      </c>
      <c r="FD28" s="298">
        <v>0</v>
      </c>
      <c r="FE28" s="298">
        <v>0</v>
      </c>
      <c r="FF28" s="298">
        <v>0</v>
      </c>
      <c r="FG28" s="298">
        <v>0</v>
      </c>
      <c r="FH28" s="298">
        <v>0</v>
      </c>
      <c r="FI28" s="298">
        <v>0</v>
      </c>
      <c r="FJ28" s="298">
        <v>0</v>
      </c>
      <c r="FK28" s="298">
        <v>0</v>
      </c>
      <c r="FL28" s="298">
        <v>0</v>
      </c>
      <c r="FM28" s="298">
        <v>0</v>
      </c>
      <c r="FN28" s="298">
        <v>0</v>
      </c>
      <c r="FO28" s="298">
        <v>0</v>
      </c>
      <c r="FP28" s="298">
        <v>0</v>
      </c>
      <c r="FQ28" s="298">
        <v>0</v>
      </c>
      <c r="FR28" s="298">
        <v>0</v>
      </c>
      <c r="FS28" s="298">
        <v>0</v>
      </c>
      <c r="FT28" s="298">
        <v>0</v>
      </c>
      <c r="FU28" s="298">
        <v>0</v>
      </c>
      <c r="FV28" s="298">
        <v>0</v>
      </c>
      <c r="FW28" s="298">
        <v>0</v>
      </c>
      <c r="FX28" s="298">
        <v>0</v>
      </c>
      <c r="FY28" s="298">
        <v>0</v>
      </c>
      <c r="FZ28" s="298">
        <v>0</v>
      </c>
      <c r="GA28" s="298">
        <v>0</v>
      </c>
      <c r="GB28" s="298">
        <v>0</v>
      </c>
      <c r="GC28" s="298">
        <v>0</v>
      </c>
    </row>
    <row r="29" spans="1:210" ht="37.5" x14ac:dyDescent="0.3">
      <c r="A29" s="298">
        <v>20</v>
      </c>
      <c r="B29" s="380" t="s">
        <v>527</v>
      </c>
      <c r="C29" s="380" t="s">
        <v>742</v>
      </c>
      <c r="D29" s="380">
        <v>1389513197</v>
      </c>
      <c r="E29" s="380" t="s">
        <v>231</v>
      </c>
      <c r="F29" s="380" t="s">
        <v>723</v>
      </c>
      <c r="G29" s="400">
        <f t="shared" si="16"/>
        <v>1373</v>
      </c>
      <c r="H29" s="400">
        <f t="shared" si="17"/>
        <v>4037</v>
      </c>
      <c r="I29" s="400">
        <f t="shared" si="8"/>
        <v>5410</v>
      </c>
      <c r="J29" s="298">
        <v>0</v>
      </c>
      <c r="K29" s="298">
        <v>0</v>
      </c>
      <c r="L29" s="298">
        <v>0</v>
      </c>
      <c r="M29" s="298">
        <v>0</v>
      </c>
      <c r="N29" s="298">
        <v>0</v>
      </c>
      <c r="O29" s="298">
        <v>0</v>
      </c>
      <c r="P29" s="298">
        <v>0</v>
      </c>
      <c r="Q29" s="298">
        <v>0</v>
      </c>
      <c r="R29" s="298">
        <v>0</v>
      </c>
      <c r="S29" s="298">
        <v>0</v>
      </c>
      <c r="T29" s="298">
        <v>0</v>
      </c>
      <c r="U29" s="298">
        <v>0</v>
      </c>
      <c r="V29" s="298">
        <v>0</v>
      </c>
      <c r="W29" s="298">
        <v>0</v>
      </c>
      <c r="X29" s="298">
        <v>0</v>
      </c>
      <c r="Y29" s="298">
        <v>0</v>
      </c>
      <c r="Z29" s="298">
        <v>0</v>
      </c>
      <c r="AA29" s="298">
        <v>0</v>
      </c>
      <c r="AB29" s="298">
        <v>0</v>
      </c>
      <c r="AC29" s="298">
        <v>0</v>
      </c>
      <c r="AD29" s="298">
        <v>0</v>
      </c>
      <c r="AE29" s="298">
        <v>0</v>
      </c>
      <c r="AF29" s="298">
        <v>0</v>
      </c>
      <c r="AG29" s="298">
        <v>0</v>
      </c>
      <c r="AH29" s="298">
        <v>0</v>
      </c>
      <c r="AI29" s="298">
        <v>0</v>
      </c>
      <c r="AJ29" s="298">
        <v>0</v>
      </c>
      <c r="AK29" s="298">
        <v>0</v>
      </c>
      <c r="AL29" s="298">
        <v>0</v>
      </c>
      <c r="AM29" s="298">
        <v>0</v>
      </c>
      <c r="AN29" s="298">
        <v>0</v>
      </c>
      <c r="AO29" s="298">
        <v>0</v>
      </c>
      <c r="AP29" s="298">
        <v>1373</v>
      </c>
      <c r="AQ29" s="298">
        <v>0</v>
      </c>
      <c r="AR29" s="298">
        <v>0</v>
      </c>
      <c r="AS29" s="298">
        <v>0</v>
      </c>
      <c r="AT29" s="298">
        <v>0</v>
      </c>
      <c r="AU29" s="298">
        <v>0</v>
      </c>
      <c r="AV29" s="298">
        <v>0</v>
      </c>
      <c r="AW29" s="298">
        <v>0</v>
      </c>
      <c r="AX29" s="298">
        <v>0</v>
      </c>
      <c r="AY29" s="298">
        <v>687</v>
      </c>
      <c r="AZ29" s="298">
        <v>2</v>
      </c>
      <c r="BA29" s="298">
        <v>0</v>
      </c>
      <c r="BB29" s="298">
        <v>0</v>
      </c>
      <c r="BC29" s="298">
        <v>0</v>
      </c>
      <c r="BD29" s="298">
        <v>0</v>
      </c>
      <c r="BE29" s="298">
        <v>0</v>
      </c>
      <c r="BF29" s="298">
        <v>0</v>
      </c>
      <c r="BG29" s="298">
        <v>0</v>
      </c>
      <c r="BH29" s="298">
        <v>0</v>
      </c>
      <c r="BI29" s="298">
        <v>0</v>
      </c>
      <c r="BJ29" s="298">
        <v>0</v>
      </c>
      <c r="BK29" s="298">
        <v>3437</v>
      </c>
      <c r="BL29" s="298">
        <v>0</v>
      </c>
      <c r="BM29" s="298">
        <v>38</v>
      </c>
      <c r="BN29" s="298">
        <v>0</v>
      </c>
      <c r="BO29" s="298">
        <v>72</v>
      </c>
      <c r="BP29" s="298">
        <v>0</v>
      </c>
      <c r="BQ29" s="298">
        <v>12</v>
      </c>
      <c r="BR29" s="298">
        <v>0</v>
      </c>
      <c r="BS29" s="298">
        <v>0</v>
      </c>
      <c r="BT29" s="298">
        <v>0</v>
      </c>
      <c r="BU29" s="298">
        <v>0</v>
      </c>
      <c r="BV29" s="298">
        <v>0</v>
      </c>
      <c r="BW29" s="298">
        <v>25</v>
      </c>
      <c r="BX29" s="298">
        <v>0</v>
      </c>
      <c r="BY29" s="298">
        <v>0</v>
      </c>
      <c r="BZ29" s="298">
        <v>0</v>
      </c>
      <c r="CA29" s="298">
        <v>12</v>
      </c>
      <c r="CB29" s="298">
        <v>0</v>
      </c>
      <c r="CC29" s="298">
        <v>0</v>
      </c>
      <c r="CD29" s="298">
        <v>0</v>
      </c>
      <c r="CE29" s="298">
        <v>0</v>
      </c>
      <c r="CF29" s="298">
        <v>0</v>
      </c>
      <c r="CG29" s="298">
        <v>0</v>
      </c>
      <c r="CH29" s="298">
        <v>0</v>
      </c>
      <c r="CI29" s="298">
        <v>0</v>
      </c>
      <c r="CJ29" s="298">
        <v>0</v>
      </c>
      <c r="CK29" s="298">
        <v>0</v>
      </c>
      <c r="CL29" s="298">
        <v>0</v>
      </c>
      <c r="CM29" s="298">
        <v>0</v>
      </c>
      <c r="CN29" s="298">
        <v>1</v>
      </c>
      <c r="CO29" s="298">
        <v>0</v>
      </c>
      <c r="CP29" s="298">
        <v>0</v>
      </c>
      <c r="CQ29" s="298">
        <v>0</v>
      </c>
      <c r="CR29" s="298">
        <v>0</v>
      </c>
      <c r="CS29" s="298">
        <v>450</v>
      </c>
      <c r="CT29" s="298">
        <v>0</v>
      </c>
      <c r="CU29" s="298">
        <v>0</v>
      </c>
      <c r="CV29" s="298">
        <v>0</v>
      </c>
      <c r="CW29" s="298">
        <v>5</v>
      </c>
      <c r="CX29" s="298">
        <v>1</v>
      </c>
      <c r="CY29" s="298">
        <v>0</v>
      </c>
      <c r="CZ29" s="298">
        <v>0</v>
      </c>
      <c r="DA29" s="298">
        <v>0</v>
      </c>
      <c r="DB29" s="298">
        <v>0</v>
      </c>
      <c r="DC29" s="298">
        <v>0</v>
      </c>
      <c r="DD29" s="298">
        <v>150</v>
      </c>
      <c r="DE29" s="298">
        <v>0</v>
      </c>
      <c r="DF29" s="298">
        <v>0</v>
      </c>
      <c r="DG29" s="298">
        <v>0</v>
      </c>
      <c r="DH29" s="298">
        <v>0</v>
      </c>
      <c r="DI29" s="298">
        <v>0</v>
      </c>
      <c r="DJ29" s="298">
        <v>0</v>
      </c>
      <c r="DK29" s="298">
        <v>0</v>
      </c>
      <c r="DL29" s="298">
        <v>0</v>
      </c>
      <c r="DM29" s="298">
        <v>0</v>
      </c>
      <c r="DN29" s="298">
        <v>0</v>
      </c>
      <c r="DO29" s="298">
        <v>0</v>
      </c>
      <c r="DP29" s="298">
        <v>0</v>
      </c>
      <c r="DQ29" s="298">
        <v>0</v>
      </c>
      <c r="DR29" s="298">
        <v>0</v>
      </c>
      <c r="DS29" s="298">
        <v>0</v>
      </c>
      <c r="DT29" s="298">
        <v>0</v>
      </c>
      <c r="DU29" s="298">
        <v>0</v>
      </c>
      <c r="DV29" s="298">
        <v>0</v>
      </c>
      <c r="DW29" s="298">
        <v>0</v>
      </c>
      <c r="DX29" s="298">
        <v>0</v>
      </c>
      <c r="DY29" s="298">
        <v>0</v>
      </c>
      <c r="DZ29" s="298">
        <v>0</v>
      </c>
      <c r="EA29" s="298">
        <v>0</v>
      </c>
      <c r="EB29" s="298">
        <v>0</v>
      </c>
      <c r="EC29" s="298">
        <v>0</v>
      </c>
      <c r="ED29" s="298">
        <v>0</v>
      </c>
      <c r="EE29" s="298">
        <v>0</v>
      </c>
      <c r="EF29" s="298">
        <v>0</v>
      </c>
      <c r="EG29" s="298">
        <v>0</v>
      </c>
      <c r="EH29" s="298">
        <v>0</v>
      </c>
      <c r="EI29" s="298">
        <v>0</v>
      </c>
      <c r="EJ29" s="298">
        <v>0</v>
      </c>
      <c r="EK29" s="298">
        <v>0</v>
      </c>
      <c r="EL29" s="298">
        <v>0</v>
      </c>
      <c r="EM29" s="298">
        <v>0</v>
      </c>
      <c r="EN29" s="298">
        <v>0</v>
      </c>
      <c r="EO29" s="298">
        <v>0</v>
      </c>
      <c r="EP29" s="298">
        <v>0</v>
      </c>
      <c r="EQ29" s="298">
        <v>0</v>
      </c>
      <c r="ER29" s="298">
        <v>0</v>
      </c>
      <c r="ES29" s="298">
        <v>0</v>
      </c>
      <c r="ET29" s="298">
        <v>0</v>
      </c>
      <c r="EU29" s="298">
        <v>0</v>
      </c>
      <c r="EV29" s="298">
        <v>0</v>
      </c>
      <c r="EW29" s="298">
        <v>0</v>
      </c>
      <c r="EX29" s="298">
        <v>0</v>
      </c>
      <c r="EY29" s="298">
        <v>0</v>
      </c>
      <c r="EZ29" s="298">
        <v>0</v>
      </c>
      <c r="FA29" s="298">
        <v>0</v>
      </c>
      <c r="FB29" s="298">
        <v>0</v>
      </c>
      <c r="FC29" s="298">
        <v>0</v>
      </c>
      <c r="FD29" s="298">
        <v>0</v>
      </c>
      <c r="FE29" s="298">
        <v>0</v>
      </c>
      <c r="FF29" s="298">
        <v>0</v>
      </c>
      <c r="FG29" s="298">
        <v>0</v>
      </c>
      <c r="FH29" s="298">
        <v>0</v>
      </c>
      <c r="FI29" s="298">
        <v>0</v>
      </c>
      <c r="FJ29" s="298">
        <v>0</v>
      </c>
      <c r="FK29" s="298">
        <v>0</v>
      </c>
      <c r="FL29" s="298">
        <v>0</v>
      </c>
      <c r="FM29" s="298">
        <v>0</v>
      </c>
      <c r="FN29" s="298">
        <v>0</v>
      </c>
      <c r="FO29" s="298">
        <v>0</v>
      </c>
      <c r="FP29" s="298">
        <v>0</v>
      </c>
      <c r="FQ29" s="298">
        <v>0</v>
      </c>
      <c r="FR29" s="298">
        <v>0</v>
      </c>
      <c r="FS29" s="298">
        <v>0</v>
      </c>
      <c r="FT29" s="298">
        <v>0</v>
      </c>
      <c r="FU29" s="298">
        <v>0</v>
      </c>
      <c r="FV29" s="298">
        <v>0</v>
      </c>
      <c r="FW29" s="298">
        <v>0</v>
      </c>
      <c r="FX29" s="298">
        <v>0</v>
      </c>
      <c r="FY29" s="298">
        <v>0</v>
      </c>
      <c r="FZ29" s="298">
        <v>0</v>
      </c>
      <c r="GA29" s="298">
        <v>0</v>
      </c>
      <c r="GB29" s="298">
        <v>0</v>
      </c>
      <c r="GC29" s="298">
        <v>0</v>
      </c>
    </row>
    <row r="30" spans="1:210" ht="37.5" x14ac:dyDescent="0.3">
      <c r="A30" s="298">
        <v>21</v>
      </c>
      <c r="B30" s="380" t="s">
        <v>527</v>
      </c>
      <c r="C30" s="380" t="s">
        <v>743</v>
      </c>
      <c r="D30" s="380">
        <v>1430593238</v>
      </c>
      <c r="E30" s="380" t="s">
        <v>231</v>
      </c>
      <c r="F30" s="380" t="s">
        <v>723</v>
      </c>
      <c r="G30" s="400">
        <f t="shared" si="16"/>
        <v>717</v>
      </c>
      <c r="H30" s="400">
        <f t="shared" si="17"/>
        <v>1140</v>
      </c>
      <c r="I30" s="400">
        <f t="shared" si="8"/>
        <v>1857</v>
      </c>
      <c r="J30" s="298">
        <v>0</v>
      </c>
      <c r="K30" s="298">
        <v>0</v>
      </c>
      <c r="L30" s="298">
        <v>0</v>
      </c>
      <c r="M30" s="298">
        <v>0</v>
      </c>
      <c r="N30" s="298">
        <v>0</v>
      </c>
      <c r="O30" s="298">
        <v>0</v>
      </c>
      <c r="P30" s="298">
        <v>0</v>
      </c>
      <c r="Q30" s="298">
        <v>0</v>
      </c>
      <c r="R30" s="298">
        <v>0</v>
      </c>
      <c r="S30" s="298">
        <v>0</v>
      </c>
      <c r="T30" s="298">
        <v>0</v>
      </c>
      <c r="U30" s="298">
        <v>0</v>
      </c>
      <c r="V30" s="298">
        <v>0</v>
      </c>
      <c r="W30" s="298">
        <v>0</v>
      </c>
      <c r="X30" s="298">
        <v>0</v>
      </c>
      <c r="Y30" s="298">
        <v>0</v>
      </c>
      <c r="Z30" s="298">
        <v>0</v>
      </c>
      <c r="AA30" s="298">
        <v>0</v>
      </c>
      <c r="AB30" s="298">
        <v>0</v>
      </c>
      <c r="AC30" s="298">
        <v>0</v>
      </c>
      <c r="AD30" s="298">
        <v>0</v>
      </c>
      <c r="AE30" s="298">
        <v>0</v>
      </c>
      <c r="AF30" s="298">
        <v>0</v>
      </c>
      <c r="AG30" s="298">
        <v>0</v>
      </c>
      <c r="AH30" s="298">
        <v>0</v>
      </c>
      <c r="AI30" s="298">
        <v>0</v>
      </c>
      <c r="AJ30" s="298">
        <v>0</v>
      </c>
      <c r="AK30" s="298">
        <v>0</v>
      </c>
      <c r="AL30" s="298">
        <v>0</v>
      </c>
      <c r="AM30" s="298">
        <v>0</v>
      </c>
      <c r="AN30" s="298">
        <v>0</v>
      </c>
      <c r="AO30" s="298">
        <v>0</v>
      </c>
      <c r="AP30" s="298">
        <v>717</v>
      </c>
      <c r="AQ30" s="298">
        <v>0</v>
      </c>
      <c r="AR30" s="298">
        <v>0</v>
      </c>
      <c r="AS30" s="298">
        <v>0</v>
      </c>
      <c r="AT30" s="298">
        <v>0</v>
      </c>
      <c r="AU30" s="298">
        <v>0</v>
      </c>
      <c r="AV30" s="298">
        <v>0</v>
      </c>
      <c r="AW30" s="298">
        <v>0</v>
      </c>
      <c r="AX30" s="298">
        <v>0</v>
      </c>
      <c r="AY30" s="298">
        <v>359</v>
      </c>
      <c r="AZ30" s="298">
        <v>2</v>
      </c>
      <c r="BA30" s="298">
        <v>0</v>
      </c>
      <c r="BB30" s="298">
        <v>0</v>
      </c>
      <c r="BC30" s="298">
        <v>0</v>
      </c>
      <c r="BD30" s="298">
        <v>0</v>
      </c>
      <c r="BE30" s="298">
        <v>0</v>
      </c>
      <c r="BF30" s="298">
        <v>0</v>
      </c>
      <c r="BG30" s="298">
        <v>0</v>
      </c>
      <c r="BH30" s="298">
        <v>0</v>
      </c>
      <c r="BI30" s="298">
        <v>0</v>
      </c>
      <c r="BJ30" s="298">
        <v>0</v>
      </c>
      <c r="BK30" s="298">
        <v>1140</v>
      </c>
      <c r="BL30" s="298">
        <v>0</v>
      </c>
      <c r="BM30" s="298">
        <v>18</v>
      </c>
      <c r="BN30" s="298">
        <v>360</v>
      </c>
      <c r="BO30" s="298">
        <v>0</v>
      </c>
      <c r="BP30" s="298">
        <v>30</v>
      </c>
      <c r="BQ30" s="298">
        <v>0</v>
      </c>
      <c r="BR30" s="298">
        <v>0</v>
      </c>
      <c r="BS30" s="298">
        <v>0</v>
      </c>
      <c r="BT30" s="298">
        <v>0</v>
      </c>
      <c r="BU30" s="298">
        <v>0</v>
      </c>
      <c r="BV30" s="298">
        <v>0</v>
      </c>
      <c r="BW30" s="298">
        <v>4</v>
      </c>
      <c r="BX30" s="298">
        <v>2</v>
      </c>
      <c r="BY30" s="298">
        <v>0</v>
      </c>
      <c r="BZ30" s="298">
        <v>0</v>
      </c>
      <c r="CA30" s="298">
        <v>2</v>
      </c>
      <c r="CB30" s="298">
        <v>0</v>
      </c>
      <c r="CC30" s="298">
        <v>0</v>
      </c>
      <c r="CD30" s="298">
        <v>0</v>
      </c>
      <c r="CE30" s="298">
        <v>0</v>
      </c>
      <c r="CF30" s="298">
        <v>0</v>
      </c>
      <c r="CG30" s="298">
        <v>0</v>
      </c>
      <c r="CH30" s="298">
        <v>0</v>
      </c>
      <c r="CI30" s="298">
        <v>0</v>
      </c>
      <c r="CJ30" s="298">
        <v>0</v>
      </c>
      <c r="CK30" s="298">
        <v>0</v>
      </c>
      <c r="CL30" s="298">
        <v>0</v>
      </c>
      <c r="CM30" s="298">
        <v>0</v>
      </c>
      <c r="CN30" s="298">
        <v>0</v>
      </c>
      <c r="CO30" s="298">
        <v>0</v>
      </c>
      <c r="CP30" s="298">
        <v>0</v>
      </c>
      <c r="CQ30" s="298">
        <v>0</v>
      </c>
      <c r="CR30" s="298">
        <v>0</v>
      </c>
      <c r="CS30" s="298">
        <v>0</v>
      </c>
      <c r="CT30" s="298">
        <v>0</v>
      </c>
      <c r="CU30" s="298">
        <v>0</v>
      </c>
      <c r="CV30" s="298">
        <v>0</v>
      </c>
      <c r="CW30" s="298">
        <v>0</v>
      </c>
      <c r="CX30" s="298">
        <v>0</v>
      </c>
      <c r="CY30" s="298">
        <v>0</v>
      </c>
      <c r="CZ30" s="298">
        <v>0</v>
      </c>
      <c r="DA30" s="298">
        <v>0</v>
      </c>
      <c r="DB30" s="298">
        <v>0</v>
      </c>
      <c r="DC30" s="298">
        <v>0</v>
      </c>
      <c r="DD30" s="298">
        <v>0</v>
      </c>
      <c r="DE30" s="298">
        <v>0</v>
      </c>
      <c r="DF30" s="298">
        <v>0</v>
      </c>
      <c r="DG30" s="298">
        <v>0</v>
      </c>
      <c r="DH30" s="298">
        <v>0</v>
      </c>
      <c r="DI30" s="298">
        <v>0</v>
      </c>
      <c r="DJ30" s="298">
        <v>0</v>
      </c>
      <c r="DK30" s="298">
        <v>0</v>
      </c>
      <c r="DL30" s="298">
        <v>0</v>
      </c>
      <c r="DM30" s="298">
        <v>0</v>
      </c>
      <c r="DN30" s="298">
        <v>0</v>
      </c>
      <c r="DO30" s="298">
        <v>0</v>
      </c>
      <c r="DP30" s="298">
        <v>0</v>
      </c>
      <c r="DQ30" s="298">
        <v>0</v>
      </c>
      <c r="DR30" s="298">
        <v>0</v>
      </c>
      <c r="DS30" s="298">
        <v>0</v>
      </c>
      <c r="DT30" s="298">
        <v>0</v>
      </c>
      <c r="DU30" s="298">
        <v>0</v>
      </c>
      <c r="DV30" s="298">
        <v>0</v>
      </c>
      <c r="DW30" s="298">
        <v>0</v>
      </c>
      <c r="DX30" s="298">
        <v>0</v>
      </c>
      <c r="DY30" s="298">
        <v>0</v>
      </c>
      <c r="DZ30" s="298">
        <v>0</v>
      </c>
      <c r="EA30" s="298">
        <v>0</v>
      </c>
      <c r="EB30" s="298">
        <v>0</v>
      </c>
      <c r="EC30" s="298">
        <v>0</v>
      </c>
      <c r="ED30" s="298">
        <v>0</v>
      </c>
      <c r="EE30" s="298">
        <v>0</v>
      </c>
      <c r="EF30" s="298">
        <v>0</v>
      </c>
      <c r="EG30" s="298">
        <v>0</v>
      </c>
      <c r="EH30" s="298">
        <v>0</v>
      </c>
      <c r="EI30" s="298">
        <v>0</v>
      </c>
      <c r="EJ30" s="298">
        <v>0</v>
      </c>
      <c r="EK30" s="298">
        <v>0</v>
      </c>
      <c r="EL30" s="298">
        <v>0</v>
      </c>
      <c r="EM30" s="298">
        <v>0</v>
      </c>
      <c r="EN30" s="298">
        <v>0</v>
      </c>
      <c r="EO30" s="298">
        <v>0</v>
      </c>
      <c r="EP30" s="298">
        <v>0</v>
      </c>
      <c r="EQ30" s="298">
        <v>0</v>
      </c>
      <c r="ER30" s="298">
        <v>0</v>
      </c>
      <c r="ES30" s="298">
        <v>0</v>
      </c>
      <c r="ET30" s="298">
        <v>0</v>
      </c>
      <c r="EU30" s="298">
        <v>0</v>
      </c>
      <c r="EV30" s="298">
        <v>0</v>
      </c>
      <c r="EW30" s="298">
        <v>0</v>
      </c>
      <c r="EX30" s="298">
        <v>0</v>
      </c>
      <c r="EY30" s="298">
        <v>0</v>
      </c>
      <c r="EZ30" s="298">
        <v>0</v>
      </c>
      <c r="FA30" s="298">
        <v>0</v>
      </c>
      <c r="FB30" s="298">
        <v>0</v>
      </c>
      <c r="FC30" s="298">
        <v>0</v>
      </c>
      <c r="FD30" s="298">
        <v>0</v>
      </c>
      <c r="FE30" s="298">
        <v>0</v>
      </c>
      <c r="FF30" s="298">
        <v>0</v>
      </c>
      <c r="FG30" s="298">
        <v>0</v>
      </c>
      <c r="FH30" s="298">
        <v>0</v>
      </c>
      <c r="FI30" s="298">
        <v>0</v>
      </c>
      <c r="FJ30" s="298">
        <v>0</v>
      </c>
      <c r="FK30" s="298">
        <v>0</v>
      </c>
      <c r="FL30" s="298">
        <v>0</v>
      </c>
      <c r="FM30" s="298">
        <v>0</v>
      </c>
      <c r="FN30" s="298">
        <v>0</v>
      </c>
      <c r="FO30" s="298">
        <v>0</v>
      </c>
      <c r="FP30" s="298">
        <v>0</v>
      </c>
      <c r="FQ30" s="298">
        <v>0</v>
      </c>
      <c r="FR30" s="298">
        <v>0</v>
      </c>
      <c r="FS30" s="298">
        <v>0</v>
      </c>
      <c r="FT30" s="298">
        <v>0</v>
      </c>
      <c r="FU30" s="298">
        <v>0</v>
      </c>
      <c r="FV30" s="298">
        <v>0</v>
      </c>
      <c r="FW30" s="298">
        <v>0</v>
      </c>
      <c r="FX30" s="298">
        <v>0</v>
      </c>
      <c r="FY30" s="298">
        <v>0</v>
      </c>
      <c r="FZ30" s="298">
        <v>0</v>
      </c>
      <c r="GA30" s="298">
        <v>0</v>
      </c>
      <c r="GB30" s="298">
        <v>0</v>
      </c>
      <c r="GC30" s="298">
        <v>0</v>
      </c>
    </row>
    <row r="31" spans="1:210" ht="37.5" x14ac:dyDescent="0.3">
      <c r="A31" s="298">
        <v>22</v>
      </c>
      <c r="B31" s="380" t="s">
        <v>527</v>
      </c>
      <c r="C31" s="380" t="s">
        <v>744</v>
      </c>
      <c r="D31" s="380">
        <v>1388757358</v>
      </c>
      <c r="E31" s="380" t="s">
        <v>231</v>
      </c>
      <c r="F31" s="380" t="s">
        <v>723</v>
      </c>
      <c r="G31" s="400">
        <f t="shared" si="16"/>
        <v>1560</v>
      </c>
      <c r="H31" s="400">
        <f t="shared" si="17"/>
        <v>5477</v>
      </c>
      <c r="I31" s="400">
        <f t="shared" si="8"/>
        <v>7037</v>
      </c>
      <c r="J31" s="298">
        <v>0</v>
      </c>
      <c r="K31" s="298">
        <v>0</v>
      </c>
      <c r="L31" s="298">
        <v>0</v>
      </c>
      <c r="M31" s="298">
        <v>0</v>
      </c>
      <c r="N31" s="298">
        <v>0</v>
      </c>
      <c r="O31" s="298">
        <v>0</v>
      </c>
      <c r="P31" s="298">
        <v>0</v>
      </c>
      <c r="Q31" s="298">
        <v>0</v>
      </c>
      <c r="R31" s="298">
        <v>0</v>
      </c>
      <c r="S31" s="298">
        <v>0</v>
      </c>
      <c r="T31" s="298">
        <v>0</v>
      </c>
      <c r="U31" s="298">
        <v>0</v>
      </c>
      <c r="V31" s="298">
        <v>0</v>
      </c>
      <c r="W31" s="298">
        <v>0</v>
      </c>
      <c r="X31" s="298">
        <v>0</v>
      </c>
      <c r="Y31" s="298">
        <v>0</v>
      </c>
      <c r="Z31" s="298">
        <v>0</v>
      </c>
      <c r="AA31" s="298">
        <v>0</v>
      </c>
      <c r="AB31" s="298">
        <v>0</v>
      </c>
      <c r="AC31" s="298">
        <v>0</v>
      </c>
      <c r="AD31" s="298">
        <v>0</v>
      </c>
      <c r="AE31" s="298">
        <v>0</v>
      </c>
      <c r="AF31" s="298">
        <v>0</v>
      </c>
      <c r="AG31" s="298">
        <v>0</v>
      </c>
      <c r="AH31" s="298">
        <v>0</v>
      </c>
      <c r="AI31" s="298">
        <v>0</v>
      </c>
      <c r="AJ31" s="298">
        <v>0</v>
      </c>
      <c r="AK31" s="298">
        <v>0</v>
      </c>
      <c r="AL31" s="298">
        <v>0</v>
      </c>
      <c r="AM31" s="298">
        <v>0</v>
      </c>
      <c r="AN31" s="298">
        <v>0</v>
      </c>
      <c r="AO31" s="298">
        <v>0</v>
      </c>
      <c r="AP31" s="298">
        <v>1560</v>
      </c>
      <c r="AQ31" s="298">
        <v>0</v>
      </c>
      <c r="AR31" s="298">
        <v>0</v>
      </c>
      <c r="AS31" s="298">
        <v>0</v>
      </c>
      <c r="AT31" s="298">
        <v>0</v>
      </c>
      <c r="AU31" s="298">
        <v>0</v>
      </c>
      <c r="AV31" s="298">
        <v>0</v>
      </c>
      <c r="AW31" s="298">
        <v>0</v>
      </c>
      <c r="AX31" s="298">
        <v>0</v>
      </c>
      <c r="AY31" s="298">
        <v>780</v>
      </c>
      <c r="AZ31" s="298">
        <v>2</v>
      </c>
      <c r="BA31" s="298">
        <v>0</v>
      </c>
      <c r="BB31" s="298">
        <v>0</v>
      </c>
      <c r="BC31" s="298">
        <v>0</v>
      </c>
      <c r="BD31" s="298">
        <v>0</v>
      </c>
      <c r="BE31" s="298">
        <v>0</v>
      </c>
      <c r="BF31" s="298">
        <v>0</v>
      </c>
      <c r="BG31" s="298">
        <v>0</v>
      </c>
      <c r="BH31" s="298">
        <v>0</v>
      </c>
      <c r="BI31" s="298">
        <v>0</v>
      </c>
      <c r="BJ31" s="298">
        <v>0</v>
      </c>
      <c r="BK31" s="298">
        <v>5477</v>
      </c>
      <c r="BL31" s="298">
        <v>0</v>
      </c>
      <c r="BM31" s="298">
        <v>90</v>
      </c>
      <c r="BN31" s="298">
        <v>1560</v>
      </c>
      <c r="BO31" s="298">
        <v>0</v>
      </c>
      <c r="BP31" s="298">
        <v>130</v>
      </c>
      <c r="BQ31" s="298">
        <v>0</v>
      </c>
      <c r="BR31" s="298">
        <v>0</v>
      </c>
      <c r="BS31" s="298">
        <v>0</v>
      </c>
      <c r="BT31" s="298">
        <v>0</v>
      </c>
      <c r="BU31" s="298">
        <v>0</v>
      </c>
      <c r="BV31" s="298">
        <v>0</v>
      </c>
      <c r="BW31" s="298">
        <v>10</v>
      </c>
      <c r="BX31" s="298">
        <v>0</v>
      </c>
      <c r="BY31" s="298">
        <v>0</v>
      </c>
      <c r="BZ31" s="298">
        <v>0</v>
      </c>
      <c r="CA31" s="298">
        <v>6</v>
      </c>
      <c r="CB31" s="298">
        <v>0</v>
      </c>
      <c r="CC31" s="298">
        <v>0</v>
      </c>
      <c r="CD31" s="298">
        <v>0</v>
      </c>
      <c r="CE31" s="298">
        <v>0</v>
      </c>
      <c r="CF31" s="298">
        <v>0</v>
      </c>
      <c r="CG31" s="298">
        <v>0</v>
      </c>
      <c r="CH31" s="298">
        <v>0</v>
      </c>
      <c r="CI31" s="298">
        <v>0</v>
      </c>
      <c r="CJ31" s="298">
        <v>0</v>
      </c>
      <c r="CK31" s="298">
        <v>0</v>
      </c>
      <c r="CL31" s="298">
        <v>0</v>
      </c>
      <c r="CM31" s="298">
        <v>0</v>
      </c>
      <c r="CN31" s="298">
        <v>0</v>
      </c>
      <c r="CO31" s="298">
        <v>0</v>
      </c>
      <c r="CP31" s="298">
        <v>0</v>
      </c>
      <c r="CQ31" s="298">
        <v>0</v>
      </c>
      <c r="CR31" s="298">
        <v>0</v>
      </c>
      <c r="CS31" s="298">
        <v>0</v>
      </c>
      <c r="CT31" s="298">
        <v>0</v>
      </c>
      <c r="CU31" s="298">
        <v>0</v>
      </c>
      <c r="CV31" s="298">
        <v>0</v>
      </c>
      <c r="CW31" s="298">
        <v>0</v>
      </c>
      <c r="CX31" s="298">
        <v>0</v>
      </c>
      <c r="CY31" s="298">
        <v>0</v>
      </c>
      <c r="CZ31" s="298">
        <v>0</v>
      </c>
      <c r="DA31" s="298">
        <v>0</v>
      </c>
      <c r="DB31" s="298">
        <v>0</v>
      </c>
      <c r="DC31" s="298">
        <v>0</v>
      </c>
      <c r="DD31" s="298">
        <v>0</v>
      </c>
      <c r="DE31" s="298">
        <v>0</v>
      </c>
      <c r="DF31" s="298">
        <v>0</v>
      </c>
      <c r="DG31" s="298">
        <v>0</v>
      </c>
      <c r="DH31" s="298">
        <v>0</v>
      </c>
      <c r="DI31" s="298">
        <v>0</v>
      </c>
      <c r="DJ31" s="298">
        <v>0</v>
      </c>
      <c r="DK31" s="298">
        <v>0</v>
      </c>
      <c r="DL31" s="298">
        <v>0</v>
      </c>
      <c r="DM31" s="298">
        <v>0</v>
      </c>
      <c r="DN31" s="298">
        <v>0</v>
      </c>
      <c r="DO31" s="298">
        <v>0</v>
      </c>
      <c r="DP31" s="298">
        <v>0</v>
      </c>
      <c r="DQ31" s="298">
        <v>0</v>
      </c>
      <c r="DR31" s="298">
        <v>0</v>
      </c>
      <c r="DS31" s="298">
        <v>0</v>
      </c>
      <c r="DT31" s="298">
        <v>0</v>
      </c>
      <c r="DU31" s="298">
        <v>0</v>
      </c>
      <c r="DV31" s="298">
        <v>0</v>
      </c>
      <c r="DW31" s="298">
        <v>0</v>
      </c>
      <c r="DX31" s="298">
        <v>0</v>
      </c>
      <c r="DY31" s="298">
        <v>0</v>
      </c>
      <c r="DZ31" s="298">
        <v>0</v>
      </c>
      <c r="EA31" s="298">
        <v>0</v>
      </c>
      <c r="EB31" s="298">
        <v>0</v>
      </c>
      <c r="EC31" s="298">
        <v>0</v>
      </c>
      <c r="ED31" s="298">
        <v>0</v>
      </c>
      <c r="EE31" s="298">
        <v>0</v>
      </c>
      <c r="EF31" s="298">
        <v>0</v>
      </c>
      <c r="EG31" s="298">
        <v>0</v>
      </c>
      <c r="EH31" s="298">
        <v>0</v>
      </c>
      <c r="EI31" s="298">
        <v>0</v>
      </c>
      <c r="EJ31" s="298">
        <v>0</v>
      </c>
      <c r="EK31" s="298">
        <v>0</v>
      </c>
      <c r="EL31" s="298">
        <v>0</v>
      </c>
      <c r="EM31" s="298">
        <v>0</v>
      </c>
      <c r="EN31" s="298">
        <v>0</v>
      </c>
      <c r="EO31" s="298">
        <v>0</v>
      </c>
      <c r="EP31" s="298">
        <v>0</v>
      </c>
      <c r="EQ31" s="298">
        <v>0</v>
      </c>
      <c r="ER31" s="298">
        <v>0</v>
      </c>
      <c r="ES31" s="298">
        <v>0</v>
      </c>
      <c r="ET31" s="298">
        <v>0</v>
      </c>
      <c r="EU31" s="298">
        <v>0</v>
      </c>
      <c r="EV31" s="298">
        <v>0</v>
      </c>
      <c r="EW31" s="298">
        <v>0</v>
      </c>
      <c r="EX31" s="298">
        <v>0</v>
      </c>
      <c r="EY31" s="298">
        <v>0</v>
      </c>
      <c r="EZ31" s="298">
        <v>0</v>
      </c>
      <c r="FA31" s="298">
        <v>0</v>
      </c>
      <c r="FB31" s="298">
        <v>0</v>
      </c>
      <c r="FC31" s="298">
        <v>0</v>
      </c>
      <c r="FD31" s="298">
        <v>0</v>
      </c>
      <c r="FE31" s="298">
        <v>0</v>
      </c>
      <c r="FF31" s="298">
        <v>0</v>
      </c>
      <c r="FG31" s="298">
        <v>0</v>
      </c>
      <c r="FH31" s="298">
        <v>0</v>
      </c>
      <c r="FI31" s="298">
        <v>0</v>
      </c>
      <c r="FJ31" s="298">
        <v>0</v>
      </c>
      <c r="FK31" s="298">
        <v>0</v>
      </c>
      <c r="FL31" s="298">
        <v>0</v>
      </c>
      <c r="FM31" s="298">
        <v>0</v>
      </c>
      <c r="FN31" s="298">
        <v>0</v>
      </c>
      <c r="FO31" s="298">
        <v>0</v>
      </c>
      <c r="FP31" s="298">
        <v>0</v>
      </c>
      <c r="FQ31" s="298">
        <v>0</v>
      </c>
      <c r="FR31" s="298">
        <v>0</v>
      </c>
      <c r="FS31" s="298">
        <v>0</v>
      </c>
      <c r="FT31" s="298">
        <v>0</v>
      </c>
      <c r="FU31" s="298">
        <v>0</v>
      </c>
      <c r="FV31" s="298">
        <v>0</v>
      </c>
      <c r="FW31" s="298">
        <v>0</v>
      </c>
      <c r="FX31" s="298">
        <v>0</v>
      </c>
      <c r="FY31" s="298">
        <v>0</v>
      </c>
      <c r="FZ31" s="298">
        <v>0</v>
      </c>
      <c r="GA31" s="298">
        <v>0</v>
      </c>
      <c r="GB31" s="298">
        <v>0</v>
      </c>
      <c r="GC31" s="298"/>
    </row>
    <row r="32" spans="1:210" ht="37.5" x14ac:dyDescent="0.3">
      <c r="A32" s="298">
        <v>23</v>
      </c>
      <c r="B32" s="380" t="s">
        <v>527</v>
      </c>
      <c r="C32" s="380" t="s">
        <v>745</v>
      </c>
      <c r="D32" s="380">
        <v>1430450678</v>
      </c>
      <c r="E32" s="380" t="s">
        <v>231</v>
      </c>
      <c r="F32" s="380" t="s">
        <v>723</v>
      </c>
      <c r="G32" s="400">
        <f t="shared" si="16"/>
        <v>942.4</v>
      </c>
      <c r="H32" s="400">
        <f t="shared" si="17"/>
        <v>1038</v>
      </c>
      <c r="I32" s="400">
        <f t="shared" si="8"/>
        <v>1980.4</v>
      </c>
      <c r="J32" s="298">
        <v>0</v>
      </c>
      <c r="K32" s="298">
        <v>0</v>
      </c>
      <c r="L32" s="298">
        <v>0</v>
      </c>
      <c r="M32" s="298">
        <v>0</v>
      </c>
      <c r="N32" s="298">
        <v>0</v>
      </c>
      <c r="O32" s="298">
        <v>0</v>
      </c>
      <c r="P32" s="298">
        <v>0</v>
      </c>
      <c r="Q32" s="298">
        <v>0</v>
      </c>
      <c r="R32" s="298">
        <v>0</v>
      </c>
      <c r="S32" s="298">
        <v>0</v>
      </c>
      <c r="T32" s="298">
        <v>0</v>
      </c>
      <c r="U32" s="298">
        <v>0</v>
      </c>
      <c r="V32" s="298">
        <v>0</v>
      </c>
      <c r="W32" s="298">
        <v>0</v>
      </c>
      <c r="X32" s="298">
        <v>0</v>
      </c>
      <c r="Y32" s="298">
        <v>0</v>
      </c>
      <c r="Z32" s="298">
        <v>0</v>
      </c>
      <c r="AA32" s="298">
        <v>0</v>
      </c>
      <c r="AB32" s="298">
        <v>0</v>
      </c>
      <c r="AC32" s="298">
        <v>0</v>
      </c>
      <c r="AD32" s="298">
        <v>0</v>
      </c>
      <c r="AE32" s="298">
        <v>0</v>
      </c>
      <c r="AF32" s="298">
        <v>0</v>
      </c>
      <c r="AG32" s="298">
        <v>0</v>
      </c>
      <c r="AH32" s="298">
        <v>0</v>
      </c>
      <c r="AI32" s="298">
        <v>0</v>
      </c>
      <c r="AJ32" s="298">
        <v>0</v>
      </c>
      <c r="AK32" s="298">
        <v>0</v>
      </c>
      <c r="AL32" s="298">
        <v>0</v>
      </c>
      <c r="AM32" s="298">
        <v>0</v>
      </c>
      <c r="AN32" s="298">
        <v>0</v>
      </c>
      <c r="AO32" s="298">
        <v>0</v>
      </c>
      <c r="AP32" s="298">
        <v>942.4</v>
      </c>
      <c r="AQ32" s="298">
        <v>0</v>
      </c>
      <c r="AR32" s="298">
        <v>0</v>
      </c>
      <c r="AS32" s="298">
        <v>0</v>
      </c>
      <c r="AT32" s="298">
        <v>0</v>
      </c>
      <c r="AU32" s="298">
        <v>0</v>
      </c>
      <c r="AV32" s="298">
        <v>0</v>
      </c>
      <c r="AW32" s="298">
        <v>0</v>
      </c>
      <c r="AX32" s="298">
        <v>0</v>
      </c>
      <c r="AY32" s="298">
        <v>470</v>
      </c>
      <c r="AZ32" s="298">
        <v>2</v>
      </c>
      <c r="BA32" s="298">
        <v>0</v>
      </c>
      <c r="BB32" s="298">
        <v>0</v>
      </c>
      <c r="BC32" s="298">
        <v>0</v>
      </c>
      <c r="BD32" s="298">
        <v>0</v>
      </c>
      <c r="BE32" s="298">
        <v>0</v>
      </c>
      <c r="BF32" s="298">
        <v>0</v>
      </c>
      <c r="BG32" s="298">
        <v>0</v>
      </c>
      <c r="BH32" s="298">
        <v>0</v>
      </c>
      <c r="BI32" s="298">
        <v>0</v>
      </c>
      <c r="BJ32" s="298">
        <v>0</v>
      </c>
      <c r="BK32" s="298">
        <v>1038</v>
      </c>
      <c r="BL32" s="298">
        <v>0</v>
      </c>
      <c r="BM32" s="298">
        <v>65</v>
      </c>
      <c r="BN32" s="298">
        <v>2680</v>
      </c>
      <c r="BO32" s="298">
        <v>0</v>
      </c>
      <c r="BP32" s="298">
        <v>173</v>
      </c>
      <c r="BQ32" s="298">
        <v>0</v>
      </c>
      <c r="BR32" s="298">
        <v>0</v>
      </c>
      <c r="BS32" s="298">
        <v>0</v>
      </c>
      <c r="BT32" s="298">
        <v>0</v>
      </c>
      <c r="BU32" s="298">
        <v>143</v>
      </c>
      <c r="BV32" s="298">
        <v>0</v>
      </c>
      <c r="BW32" s="298">
        <v>4</v>
      </c>
      <c r="BX32" s="298">
        <v>1</v>
      </c>
      <c r="BY32" s="298">
        <v>0</v>
      </c>
      <c r="BZ32" s="298">
        <v>0</v>
      </c>
      <c r="CA32" s="298">
        <v>2</v>
      </c>
      <c r="CB32" s="298">
        <v>0</v>
      </c>
      <c r="CC32" s="298">
        <v>0</v>
      </c>
      <c r="CD32" s="298">
        <v>0</v>
      </c>
      <c r="CE32" s="298">
        <v>0</v>
      </c>
      <c r="CF32" s="298">
        <v>0</v>
      </c>
      <c r="CG32" s="298">
        <v>0</v>
      </c>
      <c r="CH32" s="298">
        <v>0</v>
      </c>
      <c r="CI32" s="298">
        <v>0</v>
      </c>
      <c r="CJ32" s="298">
        <v>0</v>
      </c>
      <c r="CK32" s="298">
        <v>0</v>
      </c>
      <c r="CL32" s="298">
        <v>0</v>
      </c>
      <c r="CM32" s="298">
        <v>0</v>
      </c>
      <c r="CN32" s="298">
        <v>0</v>
      </c>
      <c r="CO32" s="298">
        <v>0</v>
      </c>
      <c r="CP32" s="298">
        <v>0</v>
      </c>
      <c r="CQ32" s="298">
        <v>0</v>
      </c>
      <c r="CR32" s="298">
        <v>0</v>
      </c>
      <c r="CS32" s="298">
        <v>0</v>
      </c>
      <c r="CT32" s="298">
        <v>0</v>
      </c>
      <c r="CU32" s="298">
        <v>0</v>
      </c>
      <c r="CV32" s="298">
        <v>0</v>
      </c>
      <c r="CW32" s="298">
        <v>0</v>
      </c>
      <c r="CX32" s="298">
        <v>0</v>
      </c>
      <c r="CY32" s="298">
        <v>0</v>
      </c>
      <c r="CZ32" s="298">
        <v>0</v>
      </c>
      <c r="DA32" s="298">
        <v>0</v>
      </c>
      <c r="DB32" s="298">
        <v>0</v>
      </c>
      <c r="DC32" s="298">
        <v>0</v>
      </c>
      <c r="DD32" s="298">
        <v>0</v>
      </c>
      <c r="DE32" s="298">
        <v>0</v>
      </c>
      <c r="DF32" s="298">
        <v>0</v>
      </c>
      <c r="DG32" s="298">
        <v>0</v>
      </c>
      <c r="DH32" s="298">
        <v>0</v>
      </c>
      <c r="DI32" s="298">
        <v>0</v>
      </c>
      <c r="DJ32" s="298">
        <v>0</v>
      </c>
      <c r="DK32" s="298">
        <v>0</v>
      </c>
      <c r="DL32" s="298">
        <v>0</v>
      </c>
      <c r="DM32" s="298">
        <v>0</v>
      </c>
      <c r="DN32" s="298">
        <v>0</v>
      </c>
      <c r="DO32" s="298">
        <v>0</v>
      </c>
      <c r="DP32" s="298">
        <v>0</v>
      </c>
      <c r="DQ32" s="298">
        <v>0</v>
      </c>
      <c r="DR32" s="298">
        <v>0</v>
      </c>
      <c r="DS32" s="298">
        <v>0</v>
      </c>
      <c r="DT32" s="298">
        <v>0</v>
      </c>
      <c r="DU32" s="298">
        <v>0</v>
      </c>
      <c r="DV32" s="298">
        <v>0</v>
      </c>
      <c r="DW32" s="298">
        <v>0</v>
      </c>
      <c r="DX32" s="298">
        <v>0</v>
      </c>
      <c r="DY32" s="298">
        <v>0</v>
      </c>
      <c r="DZ32" s="298">
        <v>0</v>
      </c>
      <c r="EA32" s="298">
        <v>0</v>
      </c>
      <c r="EB32" s="298">
        <v>0</v>
      </c>
      <c r="EC32" s="298">
        <v>0</v>
      </c>
      <c r="ED32" s="298">
        <v>0</v>
      </c>
      <c r="EE32" s="298">
        <v>0</v>
      </c>
      <c r="EF32" s="298">
        <v>0</v>
      </c>
      <c r="EG32" s="298">
        <v>0</v>
      </c>
      <c r="EH32" s="298">
        <v>0</v>
      </c>
      <c r="EI32" s="298">
        <v>0</v>
      </c>
      <c r="EJ32" s="298">
        <v>0</v>
      </c>
      <c r="EK32" s="298">
        <v>0</v>
      </c>
      <c r="EL32" s="298">
        <v>0</v>
      </c>
      <c r="EM32" s="298">
        <v>0</v>
      </c>
      <c r="EN32" s="298">
        <v>0</v>
      </c>
      <c r="EO32" s="298">
        <v>0</v>
      </c>
      <c r="EP32" s="298">
        <v>0</v>
      </c>
      <c r="EQ32" s="298">
        <v>0</v>
      </c>
      <c r="ER32" s="298">
        <v>0</v>
      </c>
      <c r="ES32" s="298">
        <v>0</v>
      </c>
      <c r="ET32" s="298">
        <v>0</v>
      </c>
      <c r="EU32" s="298">
        <v>0</v>
      </c>
      <c r="EV32" s="298">
        <v>0</v>
      </c>
      <c r="EW32" s="298">
        <v>0</v>
      </c>
      <c r="EX32" s="298">
        <v>0</v>
      </c>
      <c r="EY32" s="298">
        <v>0</v>
      </c>
      <c r="EZ32" s="298">
        <v>0</v>
      </c>
      <c r="FA32" s="298">
        <v>0</v>
      </c>
      <c r="FB32" s="298">
        <v>0</v>
      </c>
      <c r="FC32" s="298">
        <v>0</v>
      </c>
      <c r="FD32" s="298">
        <v>0</v>
      </c>
      <c r="FE32" s="298">
        <v>0</v>
      </c>
      <c r="FF32" s="298">
        <v>0</v>
      </c>
      <c r="FG32" s="298">
        <v>0</v>
      </c>
      <c r="FH32" s="298">
        <v>0</v>
      </c>
      <c r="FI32" s="298">
        <v>0</v>
      </c>
      <c r="FJ32" s="298">
        <v>0</v>
      </c>
      <c r="FK32" s="298">
        <v>0</v>
      </c>
      <c r="FL32" s="298">
        <v>0</v>
      </c>
      <c r="FM32" s="298">
        <v>0</v>
      </c>
      <c r="FN32" s="298">
        <v>0</v>
      </c>
      <c r="FO32" s="298">
        <v>0</v>
      </c>
      <c r="FP32" s="298">
        <v>0</v>
      </c>
      <c r="FQ32" s="298">
        <v>0</v>
      </c>
      <c r="FR32" s="298">
        <v>0</v>
      </c>
      <c r="FS32" s="298">
        <v>0</v>
      </c>
      <c r="FT32" s="298">
        <v>0</v>
      </c>
      <c r="FU32" s="298">
        <v>0</v>
      </c>
      <c r="FV32" s="298">
        <v>0</v>
      </c>
      <c r="FW32" s="298">
        <v>0</v>
      </c>
      <c r="FX32" s="298">
        <v>0</v>
      </c>
      <c r="FY32" s="298">
        <v>0</v>
      </c>
      <c r="FZ32" s="298">
        <v>0</v>
      </c>
      <c r="GA32" s="298">
        <v>0</v>
      </c>
      <c r="GB32" s="298">
        <v>0</v>
      </c>
      <c r="GC32" s="298">
        <v>0</v>
      </c>
    </row>
    <row r="33" spans="1:185" ht="37.5" x14ac:dyDescent="0.3">
      <c r="A33" s="298">
        <v>24</v>
      </c>
      <c r="B33" s="380" t="s">
        <v>527</v>
      </c>
      <c r="C33" s="380" t="s">
        <v>746</v>
      </c>
      <c r="D33" s="380">
        <v>1389513210</v>
      </c>
      <c r="E33" s="380" t="s">
        <v>231</v>
      </c>
      <c r="F33" s="380" t="s">
        <v>723</v>
      </c>
      <c r="G33" s="400">
        <f t="shared" si="16"/>
        <v>1250</v>
      </c>
      <c r="H33" s="400">
        <f t="shared" si="17"/>
        <v>2041</v>
      </c>
      <c r="I33" s="400">
        <f t="shared" si="8"/>
        <v>3291</v>
      </c>
      <c r="J33" s="298">
        <v>0</v>
      </c>
      <c r="K33" s="298">
        <v>0</v>
      </c>
      <c r="L33" s="298">
        <v>0</v>
      </c>
      <c r="M33" s="298">
        <v>0</v>
      </c>
      <c r="N33" s="298">
        <v>0</v>
      </c>
      <c r="O33" s="298">
        <v>0</v>
      </c>
      <c r="P33" s="298">
        <v>0</v>
      </c>
      <c r="Q33" s="298">
        <v>0</v>
      </c>
      <c r="R33" s="298">
        <v>0</v>
      </c>
      <c r="S33" s="298">
        <v>0</v>
      </c>
      <c r="T33" s="298">
        <v>0</v>
      </c>
      <c r="U33" s="298">
        <v>0</v>
      </c>
      <c r="V33" s="298">
        <v>0</v>
      </c>
      <c r="W33" s="298">
        <v>0</v>
      </c>
      <c r="X33" s="298">
        <v>0</v>
      </c>
      <c r="Y33" s="298">
        <v>0</v>
      </c>
      <c r="Z33" s="298">
        <v>0</v>
      </c>
      <c r="AA33" s="298">
        <v>0</v>
      </c>
      <c r="AB33" s="298">
        <v>0</v>
      </c>
      <c r="AC33" s="298">
        <v>0</v>
      </c>
      <c r="AD33" s="298">
        <v>0</v>
      </c>
      <c r="AE33" s="298">
        <v>0</v>
      </c>
      <c r="AF33" s="298">
        <v>0</v>
      </c>
      <c r="AG33" s="298">
        <v>0</v>
      </c>
      <c r="AH33" s="298">
        <v>0</v>
      </c>
      <c r="AI33" s="298">
        <v>0</v>
      </c>
      <c r="AJ33" s="298">
        <v>0</v>
      </c>
      <c r="AK33" s="298">
        <v>0</v>
      </c>
      <c r="AL33" s="298">
        <v>0</v>
      </c>
      <c r="AM33" s="298">
        <v>0</v>
      </c>
      <c r="AN33" s="298">
        <v>0</v>
      </c>
      <c r="AO33" s="298">
        <v>0</v>
      </c>
      <c r="AP33" s="298">
        <v>1250</v>
      </c>
      <c r="AQ33" s="298">
        <v>0</v>
      </c>
      <c r="AR33" s="298">
        <v>0</v>
      </c>
      <c r="AS33" s="298">
        <v>0</v>
      </c>
      <c r="AT33" s="298">
        <v>0</v>
      </c>
      <c r="AU33" s="298">
        <v>0</v>
      </c>
      <c r="AV33" s="298">
        <v>0</v>
      </c>
      <c r="AW33" s="298">
        <v>0</v>
      </c>
      <c r="AX33" s="298">
        <v>0</v>
      </c>
      <c r="AY33" s="298">
        <v>630</v>
      </c>
      <c r="AZ33" s="298">
        <v>2</v>
      </c>
      <c r="BA33" s="298">
        <v>0</v>
      </c>
      <c r="BB33" s="298">
        <v>0</v>
      </c>
      <c r="BC33" s="298">
        <v>0</v>
      </c>
      <c r="BD33" s="298">
        <v>0</v>
      </c>
      <c r="BE33" s="298">
        <v>0</v>
      </c>
      <c r="BF33" s="298">
        <v>0</v>
      </c>
      <c r="BG33" s="298">
        <v>0</v>
      </c>
      <c r="BH33" s="298">
        <v>0</v>
      </c>
      <c r="BI33" s="298">
        <v>0</v>
      </c>
      <c r="BJ33" s="298">
        <v>0</v>
      </c>
      <c r="BK33" s="298">
        <v>2041</v>
      </c>
      <c r="BL33" s="298">
        <v>0</v>
      </c>
      <c r="BM33" s="298">
        <v>70</v>
      </c>
      <c r="BN33" s="298">
        <v>0</v>
      </c>
      <c r="BO33" s="298">
        <v>0</v>
      </c>
      <c r="BP33" s="298">
        <v>0</v>
      </c>
      <c r="BQ33" s="298">
        <v>0</v>
      </c>
      <c r="BR33" s="298">
        <v>402</v>
      </c>
      <c r="BS33" s="298">
        <v>0</v>
      </c>
      <c r="BT33" s="298">
        <v>0</v>
      </c>
      <c r="BU33" s="298">
        <v>0</v>
      </c>
      <c r="BV33" s="298">
        <v>0</v>
      </c>
      <c r="BW33" s="298">
        <v>0</v>
      </c>
      <c r="BX33" s="298">
        <v>0</v>
      </c>
      <c r="BY33" s="298">
        <v>0</v>
      </c>
      <c r="BZ33" s="298">
        <v>0</v>
      </c>
      <c r="CA33" s="298">
        <v>0</v>
      </c>
      <c r="CB33" s="298">
        <v>1</v>
      </c>
      <c r="CC33" s="298">
        <v>48</v>
      </c>
      <c r="CD33" s="298">
        <v>0</v>
      </c>
      <c r="CE33" s="298">
        <v>0</v>
      </c>
      <c r="CF33" s="298">
        <v>0</v>
      </c>
      <c r="CG33" s="298">
        <v>0</v>
      </c>
      <c r="CH33" s="298">
        <v>0</v>
      </c>
      <c r="CI33" s="298">
        <v>0</v>
      </c>
      <c r="CJ33" s="298">
        <v>0</v>
      </c>
      <c r="CK33" s="298">
        <v>0</v>
      </c>
      <c r="CL33" s="298">
        <v>0</v>
      </c>
      <c r="CM33" s="298">
        <v>0</v>
      </c>
      <c r="CN33" s="298">
        <v>0</v>
      </c>
      <c r="CO33" s="298">
        <v>0</v>
      </c>
      <c r="CP33" s="298">
        <v>0</v>
      </c>
      <c r="CQ33" s="298">
        <v>0</v>
      </c>
      <c r="CR33" s="298">
        <v>0</v>
      </c>
      <c r="CS33" s="298">
        <v>0</v>
      </c>
      <c r="CT33" s="298">
        <v>0</v>
      </c>
      <c r="CU33" s="298">
        <v>0</v>
      </c>
      <c r="CV33" s="298">
        <v>0</v>
      </c>
      <c r="CW33" s="298">
        <v>0</v>
      </c>
      <c r="CX33" s="298">
        <v>0</v>
      </c>
      <c r="CY33" s="298">
        <v>0</v>
      </c>
      <c r="CZ33" s="298">
        <v>0</v>
      </c>
      <c r="DA33" s="298">
        <v>0</v>
      </c>
      <c r="DB33" s="298">
        <v>0</v>
      </c>
      <c r="DC33" s="298">
        <v>0</v>
      </c>
      <c r="DD33" s="298">
        <v>0</v>
      </c>
      <c r="DE33" s="298">
        <v>0</v>
      </c>
      <c r="DF33" s="298">
        <v>0</v>
      </c>
      <c r="DG33" s="298">
        <v>0</v>
      </c>
      <c r="DH33" s="298">
        <v>0</v>
      </c>
      <c r="DI33" s="298">
        <v>0</v>
      </c>
      <c r="DJ33" s="298">
        <v>0</v>
      </c>
      <c r="DK33" s="298">
        <v>0</v>
      </c>
      <c r="DL33" s="298">
        <v>0</v>
      </c>
      <c r="DM33" s="298">
        <v>0</v>
      </c>
      <c r="DN33" s="298">
        <v>0</v>
      </c>
      <c r="DO33" s="298">
        <v>0</v>
      </c>
      <c r="DP33" s="298">
        <v>0</v>
      </c>
      <c r="DQ33" s="298">
        <v>0</v>
      </c>
      <c r="DR33" s="298">
        <v>0</v>
      </c>
      <c r="DS33" s="298">
        <v>0</v>
      </c>
      <c r="DT33" s="298">
        <v>0</v>
      </c>
      <c r="DU33" s="298">
        <v>0</v>
      </c>
      <c r="DV33" s="298">
        <v>0</v>
      </c>
      <c r="DW33" s="298">
        <v>0</v>
      </c>
      <c r="DX33" s="298">
        <v>0</v>
      </c>
      <c r="DY33" s="298">
        <v>0</v>
      </c>
      <c r="DZ33" s="298">
        <v>0</v>
      </c>
      <c r="EA33" s="298">
        <v>0</v>
      </c>
      <c r="EB33" s="298">
        <v>0</v>
      </c>
      <c r="EC33" s="298">
        <v>0</v>
      </c>
      <c r="ED33" s="298">
        <v>0</v>
      </c>
      <c r="EE33" s="298">
        <v>0</v>
      </c>
      <c r="EF33" s="298">
        <v>0</v>
      </c>
      <c r="EG33" s="298">
        <v>0</v>
      </c>
      <c r="EH33" s="298">
        <v>0</v>
      </c>
      <c r="EI33" s="298">
        <v>0</v>
      </c>
      <c r="EJ33" s="298">
        <v>0</v>
      </c>
      <c r="EK33" s="298">
        <v>0</v>
      </c>
      <c r="EL33" s="298">
        <v>0</v>
      </c>
      <c r="EM33" s="298">
        <v>0</v>
      </c>
      <c r="EN33" s="298">
        <v>0</v>
      </c>
      <c r="EO33" s="298">
        <v>0</v>
      </c>
      <c r="EP33" s="298">
        <v>0</v>
      </c>
      <c r="EQ33" s="298">
        <v>0</v>
      </c>
      <c r="ER33" s="298">
        <v>0</v>
      </c>
      <c r="ES33" s="298">
        <v>0</v>
      </c>
      <c r="ET33" s="298">
        <v>0</v>
      </c>
      <c r="EU33" s="298">
        <v>0</v>
      </c>
      <c r="EV33" s="298">
        <v>0</v>
      </c>
      <c r="EW33" s="298">
        <v>0</v>
      </c>
      <c r="EX33" s="298">
        <v>0</v>
      </c>
      <c r="EY33" s="298">
        <v>0</v>
      </c>
      <c r="EZ33" s="298">
        <v>0</v>
      </c>
      <c r="FA33" s="298">
        <v>0</v>
      </c>
      <c r="FB33" s="298">
        <v>0</v>
      </c>
      <c r="FC33" s="298">
        <v>0</v>
      </c>
      <c r="FD33" s="298">
        <v>0</v>
      </c>
      <c r="FE33" s="298">
        <v>0</v>
      </c>
      <c r="FF33" s="298">
        <v>0</v>
      </c>
      <c r="FG33" s="298">
        <v>0</v>
      </c>
      <c r="FH33" s="298">
        <v>0</v>
      </c>
      <c r="FI33" s="298">
        <v>0</v>
      </c>
      <c r="FJ33" s="298">
        <v>0</v>
      </c>
      <c r="FK33" s="298">
        <v>0</v>
      </c>
      <c r="FL33" s="298">
        <v>0</v>
      </c>
      <c r="FM33" s="298">
        <v>0</v>
      </c>
      <c r="FN33" s="298">
        <v>0</v>
      </c>
      <c r="FO33" s="298">
        <v>0</v>
      </c>
      <c r="FP33" s="298">
        <v>0</v>
      </c>
      <c r="FQ33" s="298">
        <v>0</v>
      </c>
      <c r="FR33" s="298">
        <v>0</v>
      </c>
      <c r="FS33" s="298">
        <v>0</v>
      </c>
      <c r="FT33" s="298">
        <v>0</v>
      </c>
      <c r="FU33" s="298">
        <v>0</v>
      </c>
      <c r="FV33" s="298">
        <v>0</v>
      </c>
      <c r="FW33" s="298">
        <v>0</v>
      </c>
      <c r="FX33" s="298">
        <v>0</v>
      </c>
      <c r="FY33" s="298">
        <v>0</v>
      </c>
      <c r="FZ33" s="298">
        <v>0</v>
      </c>
      <c r="GA33" s="298">
        <v>0</v>
      </c>
      <c r="GB33" s="298">
        <v>0</v>
      </c>
      <c r="GC33" s="298">
        <v>0</v>
      </c>
    </row>
    <row r="34" spans="1:185" ht="37.5" x14ac:dyDescent="0.3">
      <c r="A34" s="298">
        <v>25</v>
      </c>
      <c r="B34" s="380" t="s">
        <v>527</v>
      </c>
      <c r="C34" s="380" t="s">
        <v>747</v>
      </c>
      <c r="D34" s="380">
        <v>1389513167</v>
      </c>
      <c r="E34" s="380" t="s">
        <v>231</v>
      </c>
      <c r="F34" s="380" t="s">
        <v>723</v>
      </c>
      <c r="G34" s="400">
        <f t="shared" si="16"/>
        <v>1050</v>
      </c>
      <c r="H34" s="400">
        <f t="shared" si="17"/>
        <v>2108</v>
      </c>
      <c r="I34" s="400">
        <f t="shared" si="8"/>
        <v>3158</v>
      </c>
      <c r="J34" s="298">
        <v>0</v>
      </c>
      <c r="K34" s="298">
        <v>0</v>
      </c>
      <c r="L34" s="298">
        <v>0</v>
      </c>
      <c r="M34" s="298">
        <v>0</v>
      </c>
      <c r="N34" s="298">
        <v>0</v>
      </c>
      <c r="O34" s="298">
        <v>0</v>
      </c>
      <c r="P34" s="298">
        <v>0</v>
      </c>
      <c r="Q34" s="298">
        <v>0</v>
      </c>
      <c r="R34" s="298">
        <v>0</v>
      </c>
      <c r="S34" s="298">
        <v>0</v>
      </c>
      <c r="T34" s="298">
        <v>0</v>
      </c>
      <c r="U34" s="298">
        <v>0</v>
      </c>
      <c r="V34" s="298">
        <v>0</v>
      </c>
      <c r="W34" s="298">
        <v>0</v>
      </c>
      <c r="X34" s="298">
        <v>0</v>
      </c>
      <c r="Y34" s="298">
        <v>0</v>
      </c>
      <c r="Z34" s="298">
        <v>0</v>
      </c>
      <c r="AA34" s="298">
        <v>0</v>
      </c>
      <c r="AB34" s="298">
        <v>0</v>
      </c>
      <c r="AC34" s="298">
        <v>0</v>
      </c>
      <c r="AD34" s="298">
        <v>0</v>
      </c>
      <c r="AE34" s="298">
        <v>0</v>
      </c>
      <c r="AF34" s="298">
        <v>0</v>
      </c>
      <c r="AG34" s="298">
        <v>0</v>
      </c>
      <c r="AH34" s="298">
        <v>0</v>
      </c>
      <c r="AI34" s="298">
        <v>0</v>
      </c>
      <c r="AJ34" s="298">
        <v>0</v>
      </c>
      <c r="AK34" s="298">
        <v>0</v>
      </c>
      <c r="AL34" s="298">
        <v>0</v>
      </c>
      <c r="AM34" s="298">
        <v>0</v>
      </c>
      <c r="AN34" s="298">
        <v>0</v>
      </c>
      <c r="AO34" s="298">
        <v>0</v>
      </c>
      <c r="AP34" s="298">
        <v>1050</v>
      </c>
      <c r="AQ34" s="298">
        <v>0</v>
      </c>
      <c r="AR34" s="298">
        <v>0</v>
      </c>
      <c r="AS34" s="298">
        <v>0</v>
      </c>
      <c r="AT34" s="298">
        <v>0</v>
      </c>
      <c r="AU34" s="298">
        <v>0</v>
      </c>
      <c r="AV34" s="298">
        <v>0</v>
      </c>
      <c r="AW34" s="298">
        <v>0</v>
      </c>
      <c r="AX34" s="298">
        <v>0</v>
      </c>
      <c r="AY34" s="298">
        <v>530</v>
      </c>
      <c r="AZ34" s="298">
        <v>2</v>
      </c>
      <c r="BA34" s="298">
        <v>0</v>
      </c>
      <c r="BB34" s="298">
        <v>0</v>
      </c>
      <c r="BC34" s="298">
        <v>0</v>
      </c>
      <c r="BD34" s="298">
        <v>0</v>
      </c>
      <c r="BE34" s="298">
        <v>0</v>
      </c>
      <c r="BF34" s="298">
        <v>0</v>
      </c>
      <c r="BG34" s="298">
        <v>0</v>
      </c>
      <c r="BH34" s="298">
        <v>0</v>
      </c>
      <c r="BI34" s="298">
        <v>0</v>
      </c>
      <c r="BJ34" s="298">
        <v>0</v>
      </c>
      <c r="BK34" s="298">
        <v>1848</v>
      </c>
      <c r="BL34" s="298">
        <v>0</v>
      </c>
      <c r="BM34" s="298">
        <v>33</v>
      </c>
      <c r="BN34" s="298">
        <v>0</v>
      </c>
      <c r="BO34" s="298">
        <v>0</v>
      </c>
      <c r="BP34" s="298">
        <v>0</v>
      </c>
      <c r="BQ34" s="298">
        <v>0</v>
      </c>
      <c r="BR34" s="298">
        <v>660</v>
      </c>
      <c r="BS34" s="298">
        <v>0</v>
      </c>
      <c r="BT34" s="298">
        <v>0</v>
      </c>
      <c r="BU34" s="298">
        <v>0</v>
      </c>
      <c r="BV34" s="298">
        <v>0</v>
      </c>
      <c r="BW34" s="298">
        <v>4</v>
      </c>
      <c r="BX34" s="298">
        <v>0</v>
      </c>
      <c r="BY34" s="298">
        <v>0</v>
      </c>
      <c r="BZ34" s="298">
        <v>0</v>
      </c>
      <c r="CA34" s="298">
        <v>2</v>
      </c>
      <c r="CB34" s="298">
        <v>3</v>
      </c>
      <c r="CC34" s="298">
        <v>75</v>
      </c>
      <c r="CD34" s="298">
        <v>0</v>
      </c>
      <c r="CE34" s="298">
        <v>0</v>
      </c>
      <c r="CF34" s="298">
        <v>0</v>
      </c>
      <c r="CG34" s="298">
        <v>0</v>
      </c>
      <c r="CH34" s="298">
        <v>0</v>
      </c>
      <c r="CI34" s="298">
        <v>0</v>
      </c>
      <c r="CJ34" s="298">
        <v>0</v>
      </c>
      <c r="CK34" s="298">
        <v>0</v>
      </c>
      <c r="CL34" s="298">
        <v>0</v>
      </c>
      <c r="CM34" s="298">
        <v>0</v>
      </c>
      <c r="CN34" s="298">
        <v>1</v>
      </c>
      <c r="CO34" s="298">
        <v>0</v>
      </c>
      <c r="CP34" s="298">
        <v>0</v>
      </c>
      <c r="CQ34" s="298">
        <v>0</v>
      </c>
      <c r="CR34" s="298">
        <v>0</v>
      </c>
      <c r="CS34" s="298">
        <v>0</v>
      </c>
      <c r="CT34" s="298">
        <v>0</v>
      </c>
      <c r="CU34" s="298">
        <v>260</v>
      </c>
      <c r="CV34" s="298">
        <v>0</v>
      </c>
      <c r="CW34" s="298">
        <v>8</v>
      </c>
      <c r="CX34" s="298">
        <v>0</v>
      </c>
      <c r="CY34" s="298">
        <v>0</v>
      </c>
      <c r="CZ34" s="298">
        <v>0</v>
      </c>
      <c r="DA34" s="298">
        <v>0</v>
      </c>
      <c r="DB34" s="298">
        <v>0</v>
      </c>
      <c r="DC34" s="298">
        <v>0</v>
      </c>
      <c r="DD34" s="298">
        <v>0</v>
      </c>
      <c r="DE34" s="298">
        <v>0</v>
      </c>
      <c r="DF34" s="298">
        <v>0</v>
      </c>
      <c r="DG34" s="298">
        <v>0</v>
      </c>
      <c r="DH34" s="298">
        <v>0</v>
      </c>
      <c r="DI34" s="298">
        <v>0</v>
      </c>
      <c r="DJ34" s="298">
        <v>0</v>
      </c>
      <c r="DK34" s="298">
        <v>0</v>
      </c>
      <c r="DL34" s="298">
        <v>0</v>
      </c>
      <c r="DM34" s="298">
        <v>0</v>
      </c>
      <c r="DN34" s="298">
        <v>0</v>
      </c>
      <c r="DO34" s="298">
        <v>0</v>
      </c>
      <c r="DP34" s="298">
        <v>0</v>
      </c>
      <c r="DQ34" s="298">
        <v>0</v>
      </c>
      <c r="DR34" s="298">
        <v>0</v>
      </c>
      <c r="DS34" s="298">
        <v>0</v>
      </c>
      <c r="DT34" s="298">
        <v>0</v>
      </c>
      <c r="DU34" s="298">
        <v>0</v>
      </c>
      <c r="DV34" s="298">
        <v>0</v>
      </c>
      <c r="DW34" s="298">
        <v>0</v>
      </c>
      <c r="DX34" s="298">
        <v>0</v>
      </c>
      <c r="DY34" s="298">
        <v>0</v>
      </c>
      <c r="DZ34" s="298">
        <v>0</v>
      </c>
      <c r="EA34" s="298">
        <v>0</v>
      </c>
      <c r="EB34" s="298">
        <v>0</v>
      </c>
      <c r="EC34" s="298">
        <v>0</v>
      </c>
      <c r="ED34" s="298">
        <v>0</v>
      </c>
      <c r="EE34" s="298">
        <v>0</v>
      </c>
      <c r="EF34" s="298">
        <v>0</v>
      </c>
      <c r="EG34" s="298">
        <v>0</v>
      </c>
      <c r="EH34" s="298">
        <v>0</v>
      </c>
      <c r="EI34" s="298">
        <v>0</v>
      </c>
      <c r="EJ34" s="298">
        <v>0</v>
      </c>
      <c r="EK34" s="298">
        <v>0</v>
      </c>
      <c r="EL34" s="298">
        <v>0</v>
      </c>
      <c r="EM34" s="298">
        <v>0</v>
      </c>
      <c r="EN34" s="298">
        <v>0</v>
      </c>
      <c r="EO34" s="298">
        <v>0</v>
      </c>
      <c r="EP34" s="298">
        <v>0</v>
      </c>
      <c r="EQ34" s="298">
        <v>0</v>
      </c>
      <c r="ER34" s="298">
        <v>0</v>
      </c>
      <c r="ES34" s="298">
        <v>0</v>
      </c>
      <c r="ET34" s="298">
        <v>0</v>
      </c>
      <c r="EU34" s="298">
        <v>0</v>
      </c>
      <c r="EV34" s="298">
        <v>0</v>
      </c>
      <c r="EW34" s="298">
        <v>0</v>
      </c>
      <c r="EX34" s="298">
        <v>0</v>
      </c>
      <c r="EY34" s="298">
        <v>0</v>
      </c>
      <c r="EZ34" s="298">
        <v>0</v>
      </c>
      <c r="FA34" s="298">
        <v>0</v>
      </c>
      <c r="FB34" s="298">
        <v>0</v>
      </c>
      <c r="FC34" s="298">
        <v>0</v>
      </c>
      <c r="FD34" s="298">
        <v>0</v>
      </c>
      <c r="FE34" s="298">
        <v>0</v>
      </c>
      <c r="FF34" s="298">
        <v>0</v>
      </c>
      <c r="FG34" s="298">
        <v>0</v>
      </c>
      <c r="FH34" s="298">
        <v>0</v>
      </c>
      <c r="FI34" s="298">
        <v>0</v>
      </c>
      <c r="FJ34" s="298">
        <v>0</v>
      </c>
      <c r="FK34" s="298">
        <v>0</v>
      </c>
      <c r="FL34" s="298">
        <v>0</v>
      </c>
      <c r="FM34" s="298">
        <v>0</v>
      </c>
      <c r="FN34" s="298">
        <v>0</v>
      </c>
      <c r="FO34" s="298">
        <v>0</v>
      </c>
      <c r="FP34" s="298">
        <v>0</v>
      </c>
      <c r="FQ34" s="298">
        <v>0</v>
      </c>
      <c r="FR34" s="298">
        <v>0</v>
      </c>
      <c r="FS34" s="298">
        <v>0</v>
      </c>
      <c r="FT34" s="298">
        <v>0</v>
      </c>
      <c r="FU34" s="298">
        <v>0</v>
      </c>
      <c r="FV34" s="298">
        <v>0</v>
      </c>
      <c r="FW34" s="298">
        <v>0</v>
      </c>
      <c r="FX34" s="298">
        <v>0</v>
      </c>
      <c r="FY34" s="298">
        <v>0</v>
      </c>
      <c r="FZ34" s="298">
        <v>0</v>
      </c>
      <c r="GA34" s="298">
        <v>0</v>
      </c>
      <c r="GB34" s="298">
        <v>0</v>
      </c>
      <c r="GC34" s="298">
        <v>0</v>
      </c>
    </row>
    <row r="35" spans="1:185" ht="37.5" x14ac:dyDescent="0.3">
      <c r="A35" s="298">
        <v>26</v>
      </c>
      <c r="B35" s="380" t="s">
        <v>527</v>
      </c>
      <c r="C35" s="380" t="s">
        <v>748</v>
      </c>
      <c r="D35" s="380">
        <v>1389513191</v>
      </c>
      <c r="E35" s="380" t="s">
        <v>231</v>
      </c>
      <c r="F35" s="380" t="s">
        <v>723</v>
      </c>
      <c r="G35" s="400">
        <f t="shared" si="16"/>
        <v>200</v>
      </c>
      <c r="H35" s="400">
        <f t="shared" si="17"/>
        <v>3373</v>
      </c>
      <c r="I35" s="400">
        <f t="shared" si="8"/>
        <v>3573</v>
      </c>
      <c r="J35" s="298">
        <v>0</v>
      </c>
      <c r="K35" s="298">
        <v>0</v>
      </c>
      <c r="L35" s="298">
        <v>0</v>
      </c>
      <c r="M35" s="298">
        <v>0</v>
      </c>
      <c r="N35" s="298">
        <v>0</v>
      </c>
      <c r="O35" s="298">
        <v>0</v>
      </c>
      <c r="P35" s="298">
        <v>0</v>
      </c>
      <c r="Q35" s="298">
        <v>0</v>
      </c>
      <c r="R35" s="298">
        <v>0</v>
      </c>
      <c r="S35" s="298">
        <v>0</v>
      </c>
      <c r="T35" s="298">
        <v>0</v>
      </c>
      <c r="U35" s="298">
        <v>200</v>
      </c>
      <c r="V35" s="298">
        <v>0</v>
      </c>
      <c r="W35" s="298">
        <v>0</v>
      </c>
      <c r="X35" s="298">
        <v>0</v>
      </c>
      <c r="Y35" s="298">
        <v>0</v>
      </c>
      <c r="Z35" s="298">
        <v>0</v>
      </c>
      <c r="AA35" s="298">
        <v>0</v>
      </c>
      <c r="AB35" s="298">
        <v>0</v>
      </c>
      <c r="AC35" s="298">
        <v>0</v>
      </c>
      <c r="AD35" s="298">
        <v>0</v>
      </c>
      <c r="AE35" s="298">
        <v>0</v>
      </c>
      <c r="AF35" s="298">
        <v>0</v>
      </c>
      <c r="AG35" s="298">
        <v>0</v>
      </c>
      <c r="AH35" s="298">
        <v>0</v>
      </c>
      <c r="AI35" s="298">
        <v>0</v>
      </c>
      <c r="AJ35" s="298">
        <v>0</v>
      </c>
      <c r="AK35" s="298">
        <v>0</v>
      </c>
      <c r="AL35" s="298">
        <v>100</v>
      </c>
      <c r="AM35" s="298">
        <v>2</v>
      </c>
      <c r="AN35" s="298">
        <v>0</v>
      </c>
      <c r="AO35" s="298">
        <v>0</v>
      </c>
      <c r="AP35" s="298">
        <v>0</v>
      </c>
      <c r="AQ35" s="298">
        <v>0</v>
      </c>
      <c r="AR35" s="298">
        <v>0</v>
      </c>
      <c r="AS35" s="298">
        <v>0</v>
      </c>
      <c r="AT35" s="298">
        <v>0</v>
      </c>
      <c r="AU35" s="298">
        <v>0</v>
      </c>
      <c r="AV35" s="298">
        <v>0</v>
      </c>
      <c r="AW35" s="298">
        <v>0</v>
      </c>
      <c r="AX35" s="298">
        <v>0</v>
      </c>
      <c r="AY35" s="298">
        <v>0</v>
      </c>
      <c r="AZ35" s="298">
        <v>0</v>
      </c>
      <c r="BA35" s="298">
        <v>0</v>
      </c>
      <c r="BB35" s="298">
        <v>0</v>
      </c>
      <c r="BC35" s="298">
        <v>0</v>
      </c>
      <c r="BD35" s="298">
        <v>0</v>
      </c>
      <c r="BE35" s="298">
        <v>0</v>
      </c>
      <c r="BF35" s="298">
        <v>0</v>
      </c>
      <c r="BG35" s="298">
        <v>0</v>
      </c>
      <c r="BH35" s="298">
        <v>0</v>
      </c>
      <c r="BI35" s="298">
        <v>0</v>
      </c>
      <c r="BJ35" s="298">
        <v>0</v>
      </c>
      <c r="BK35" s="298">
        <v>3128</v>
      </c>
      <c r="BL35" s="298">
        <v>0</v>
      </c>
      <c r="BM35" s="298">
        <v>28</v>
      </c>
      <c r="BN35" s="298">
        <v>0</v>
      </c>
      <c r="BO35" s="298">
        <v>0</v>
      </c>
      <c r="BP35" s="298">
        <v>0</v>
      </c>
      <c r="BQ35" s="298">
        <v>0</v>
      </c>
      <c r="BR35" s="298">
        <v>0</v>
      </c>
      <c r="BS35" s="298">
        <v>0</v>
      </c>
      <c r="BT35" s="298">
        <v>0</v>
      </c>
      <c r="BU35" s="298">
        <v>0</v>
      </c>
      <c r="BV35" s="298">
        <v>0</v>
      </c>
      <c r="BW35" s="298">
        <v>0</v>
      </c>
      <c r="BX35" s="298">
        <v>0</v>
      </c>
      <c r="BY35" s="298">
        <v>0</v>
      </c>
      <c r="BZ35" s="298">
        <v>0</v>
      </c>
      <c r="CA35" s="298">
        <v>0</v>
      </c>
      <c r="CB35" s="298">
        <v>0</v>
      </c>
      <c r="CC35" s="298">
        <v>0</v>
      </c>
      <c r="CD35" s="298">
        <v>0</v>
      </c>
      <c r="CE35" s="298">
        <v>0</v>
      </c>
      <c r="CF35" s="298">
        <v>0</v>
      </c>
      <c r="CG35" s="298">
        <v>0</v>
      </c>
      <c r="CH35" s="298">
        <v>0</v>
      </c>
      <c r="CI35" s="298">
        <v>0</v>
      </c>
      <c r="CJ35" s="298">
        <v>0</v>
      </c>
      <c r="CK35" s="298">
        <v>0</v>
      </c>
      <c r="CL35" s="298">
        <v>0</v>
      </c>
      <c r="CM35" s="298">
        <v>0</v>
      </c>
      <c r="CN35" s="298">
        <v>0</v>
      </c>
      <c r="CO35" s="298">
        <v>0</v>
      </c>
      <c r="CP35" s="298">
        <v>0</v>
      </c>
      <c r="CQ35" s="298">
        <v>0</v>
      </c>
      <c r="CR35" s="298">
        <v>0</v>
      </c>
      <c r="CS35" s="298">
        <v>0</v>
      </c>
      <c r="CT35" s="298">
        <v>0</v>
      </c>
      <c r="CU35" s="298">
        <v>0</v>
      </c>
      <c r="CV35" s="298">
        <v>0</v>
      </c>
      <c r="CW35" s="298">
        <v>0</v>
      </c>
      <c r="CX35" s="298">
        <v>0</v>
      </c>
      <c r="CY35" s="298">
        <v>0</v>
      </c>
      <c r="CZ35" s="298">
        <v>0</v>
      </c>
      <c r="DA35" s="298">
        <v>0</v>
      </c>
      <c r="DB35" s="298">
        <v>0</v>
      </c>
      <c r="DC35" s="298">
        <v>0</v>
      </c>
      <c r="DD35" s="298">
        <v>0</v>
      </c>
      <c r="DE35" s="298">
        <v>0</v>
      </c>
      <c r="DF35" s="298">
        <v>0</v>
      </c>
      <c r="DG35" s="298">
        <v>0</v>
      </c>
      <c r="DH35" s="298">
        <v>0</v>
      </c>
      <c r="DI35" s="298">
        <v>0</v>
      </c>
      <c r="DJ35" s="298">
        <v>0</v>
      </c>
      <c r="DK35" s="298">
        <v>0</v>
      </c>
      <c r="DL35" s="298">
        <v>0</v>
      </c>
      <c r="DM35" s="298">
        <v>0</v>
      </c>
      <c r="DN35" s="298">
        <v>0</v>
      </c>
      <c r="DO35" s="298">
        <v>13</v>
      </c>
      <c r="DP35" s="298">
        <v>0</v>
      </c>
      <c r="DQ35" s="298">
        <v>0</v>
      </c>
      <c r="DR35" s="298">
        <v>0</v>
      </c>
      <c r="DS35" s="298">
        <v>0</v>
      </c>
      <c r="DT35" s="298">
        <v>0</v>
      </c>
      <c r="DU35" s="298">
        <v>0</v>
      </c>
      <c r="DV35" s="298">
        <v>245</v>
      </c>
      <c r="DW35" s="298">
        <v>0</v>
      </c>
      <c r="DX35" s="298">
        <v>0</v>
      </c>
      <c r="DY35" s="298">
        <v>0</v>
      </c>
      <c r="DZ35" s="298">
        <v>0</v>
      </c>
      <c r="EA35" s="298">
        <v>0</v>
      </c>
      <c r="EB35" s="298">
        <v>0</v>
      </c>
      <c r="EC35" s="298">
        <v>0</v>
      </c>
      <c r="ED35" s="298">
        <v>0</v>
      </c>
      <c r="EE35" s="298">
        <v>0</v>
      </c>
      <c r="EF35" s="298">
        <v>0</v>
      </c>
      <c r="EG35" s="298">
        <v>0</v>
      </c>
      <c r="EH35" s="298">
        <v>0</v>
      </c>
      <c r="EI35" s="298">
        <v>0</v>
      </c>
      <c r="EJ35" s="298">
        <v>0</v>
      </c>
      <c r="EK35" s="298">
        <v>0</v>
      </c>
      <c r="EL35" s="298">
        <v>0</v>
      </c>
      <c r="EM35" s="298">
        <v>0</v>
      </c>
      <c r="EN35" s="298">
        <v>0</v>
      </c>
      <c r="EO35" s="298">
        <v>0</v>
      </c>
      <c r="EP35" s="298">
        <v>0</v>
      </c>
      <c r="EQ35" s="298">
        <v>0</v>
      </c>
      <c r="ER35" s="298">
        <v>0</v>
      </c>
      <c r="ES35" s="298">
        <v>0</v>
      </c>
      <c r="ET35" s="298">
        <v>0</v>
      </c>
      <c r="EU35" s="298">
        <v>0</v>
      </c>
      <c r="EV35" s="298">
        <v>0</v>
      </c>
      <c r="EW35" s="298">
        <v>0</v>
      </c>
      <c r="EX35" s="298">
        <v>0</v>
      </c>
      <c r="EY35" s="298">
        <v>0</v>
      </c>
      <c r="EZ35" s="298">
        <v>0</v>
      </c>
      <c r="FA35" s="298">
        <v>0</v>
      </c>
      <c r="FB35" s="298">
        <v>0</v>
      </c>
      <c r="FC35" s="298">
        <v>0</v>
      </c>
      <c r="FD35" s="298">
        <v>0</v>
      </c>
      <c r="FE35" s="298">
        <v>0</v>
      </c>
      <c r="FF35" s="298">
        <v>0</v>
      </c>
      <c r="FG35" s="298">
        <v>0</v>
      </c>
      <c r="FH35" s="298">
        <v>0</v>
      </c>
      <c r="FI35" s="298">
        <v>0</v>
      </c>
      <c r="FJ35" s="298">
        <v>0</v>
      </c>
      <c r="FK35" s="298">
        <v>0</v>
      </c>
      <c r="FL35" s="298">
        <v>0</v>
      </c>
      <c r="FM35" s="298">
        <v>0</v>
      </c>
      <c r="FN35" s="298">
        <v>0</v>
      </c>
      <c r="FO35" s="298">
        <v>0</v>
      </c>
      <c r="FP35" s="298">
        <v>0</v>
      </c>
      <c r="FQ35" s="298">
        <v>0</v>
      </c>
      <c r="FR35" s="298">
        <v>0</v>
      </c>
      <c r="FS35" s="298">
        <v>0</v>
      </c>
      <c r="FT35" s="298">
        <v>0</v>
      </c>
      <c r="FU35" s="298">
        <v>0</v>
      </c>
      <c r="FV35" s="298">
        <v>0</v>
      </c>
      <c r="FW35" s="298">
        <v>0</v>
      </c>
      <c r="FX35" s="298">
        <v>0</v>
      </c>
      <c r="FY35" s="298">
        <v>0</v>
      </c>
      <c r="FZ35" s="298">
        <v>0</v>
      </c>
      <c r="GA35" s="298">
        <v>0</v>
      </c>
      <c r="GB35" s="298">
        <v>0</v>
      </c>
      <c r="GC35" s="298">
        <v>0</v>
      </c>
    </row>
    <row r="36" spans="1:185" ht="37.5" x14ac:dyDescent="0.3">
      <c r="A36" s="298">
        <v>27</v>
      </c>
      <c r="B36" s="380" t="s">
        <v>527</v>
      </c>
      <c r="C36" s="380" t="s">
        <v>749</v>
      </c>
      <c r="D36" s="380">
        <v>1430492998</v>
      </c>
      <c r="E36" s="380" t="s">
        <v>231</v>
      </c>
      <c r="F36" s="380" t="s">
        <v>723</v>
      </c>
      <c r="G36" s="400">
        <f t="shared" si="16"/>
        <v>126</v>
      </c>
      <c r="H36" s="400">
        <f t="shared" si="17"/>
        <v>1324</v>
      </c>
      <c r="I36" s="400">
        <f t="shared" si="8"/>
        <v>1450</v>
      </c>
      <c r="J36" s="298">
        <v>0</v>
      </c>
      <c r="K36" s="298">
        <v>0</v>
      </c>
      <c r="L36" s="298">
        <v>0</v>
      </c>
      <c r="M36" s="298">
        <v>0</v>
      </c>
      <c r="N36" s="298">
        <v>0</v>
      </c>
      <c r="O36" s="298">
        <v>0</v>
      </c>
      <c r="P36" s="298">
        <v>0</v>
      </c>
      <c r="Q36" s="298">
        <v>0</v>
      </c>
      <c r="R36" s="298">
        <v>0</v>
      </c>
      <c r="S36" s="298">
        <v>0</v>
      </c>
      <c r="T36" s="298">
        <v>0</v>
      </c>
      <c r="U36" s="298">
        <v>0</v>
      </c>
      <c r="V36" s="298">
        <v>0</v>
      </c>
      <c r="W36" s="298">
        <v>0</v>
      </c>
      <c r="X36" s="298">
        <v>0</v>
      </c>
      <c r="Y36" s="298">
        <v>0</v>
      </c>
      <c r="Z36" s="298">
        <v>0</v>
      </c>
      <c r="AA36" s="298">
        <v>0</v>
      </c>
      <c r="AB36" s="298">
        <v>0</v>
      </c>
      <c r="AC36" s="298">
        <v>0</v>
      </c>
      <c r="AD36" s="298">
        <v>0</v>
      </c>
      <c r="AE36" s="298">
        <v>0</v>
      </c>
      <c r="AF36" s="298">
        <v>0</v>
      </c>
      <c r="AG36" s="298">
        <v>0</v>
      </c>
      <c r="AH36" s="298">
        <v>0</v>
      </c>
      <c r="AI36" s="298">
        <v>0</v>
      </c>
      <c r="AJ36" s="298">
        <v>0</v>
      </c>
      <c r="AK36" s="298">
        <v>0</v>
      </c>
      <c r="AL36" s="298">
        <v>0</v>
      </c>
      <c r="AM36" s="298">
        <v>0</v>
      </c>
      <c r="AN36" s="298">
        <v>126</v>
      </c>
      <c r="AO36" s="298">
        <v>0</v>
      </c>
      <c r="AP36" s="298">
        <v>0</v>
      </c>
      <c r="AQ36" s="298">
        <v>0</v>
      </c>
      <c r="AR36" s="298">
        <v>0</v>
      </c>
      <c r="AS36" s="298">
        <v>0</v>
      </c>
      <c r="AT36" s="298">
        <v>0</v>
      </c>
      <c r="AU36" s="298">
        <v>0</v>
      </c>
      <c r="AV36" s="298">
        <v>0</v>
      </c>
      <c r="AW36" s="298">
        <v>0</v>
      </c>
      <c r="AX36" s="298">
        <v>0</v>
      </c>
      <c r="AY36" s="298">
        <v>63</v>
      </c>
      <c r="AZ36" s="298">
        <v>2</v>
      </c>
      <c r="BA36" s="298">
        <v>0</v>
      </c>
      <c r="BB36" s="298">
        <v>0</v>
      </c>
      <c r="BC36" s="298">
        <v>0</v>
      </c>
      <c r="BD36" s="298">
        <v>0</v>
      </c>
      <c r="BE36" s="298">
        <v>0</v>
      </c>
      <c r="BF36" s="298">
        <v>0</v>
      </c>
      <c r="BG36" s="298">
        <v>0</v>
      </c>
      <c r="BH36" s="298">
        <v>0</v>
      </c>
      <c r="BI36" s="298">
        <v>0</v>
      </c>
      <c r="BJ36" s="298">
        <v>0</v>
      </c>
      <c r="BK36" s="298">
        <v>1324</v>
      </c>
      <c r="BL36" s="298">
        <v>0</v>
      </c>
      <c r="BM36" s="298">
        <v>90</v>
      </c>
      <c r="BN36" s="298">
        <v>1280</v>
      </c>
      <c r="BO36" s="298">
        <v>0</v>
      </c>
      <c r="BP36" s="298">
        <v>80</v>
      </c>
      <c r="BQ36" s="298">
        <v>0</v>
      </c>
      <c r="BR36" s="298">
        <v>0</v>
      </c>
      <c r="BS36" s="298">
        <v>0</v>
      </c>
      <c r="BT36" s="298">
        <v>0</v>
      </c>
      <c r="BU36" s="298">
        <v>0</v>
      </c>
      <c r="BV36" s="298">
        <v>0</v>
      </c>
      <c r="BW36" s="298">
        <v>0</v>
      </c>
      <c r="BX36" s="298">
        <v>0</v>
      </c>
      <c r="BY36" s="298">
        <v>0</v>
      </c>
      <c r="BZ36" s="298">
        <v>0</v>
      </c>
      <c r="CA36" s="298">
        <v>0</v>
      </c>
      <c r="CB36" s="298">
        <v>0</v>
      </c>
      <c r="CC36" s="298">
        <v>0</v>
      </c>
      <c r="CD36" s="298">
        <v>0</v>
      </c>
      <c r="CE36" s="298">
        <v>0</v>
      </c>
      <c r="CF36" s="298">
        <v>0</v>
      </c>
      <c r="CG36" s="298">
        <v>0</v>
      </c>
      <c r="CH36" s="298">
        <v>0</v>
      </c>
      <c r="CI36" s="298">
        <v>0</v>
      </c>
      <c r="CJ36" s="298">
        <v>0</v>
      </c>
      <c r="CK36" s="298">
        <v>0</v>
      </c>
      <c r="CL36" s="298">
        <v>0</v>
      </c>
      <c r="CM36" s="298">
        <v>0</v>
      </c>
      <c r="CN36" s="298">
        <v>0</v>
      </c>
      <c r="CO36" s="298">
        <v>0</v>
      </c>
      <c r="CP36" s="298">
        <v>0</v>
      </c>
      <c r="CQ36" s="298">
        <v>0</v>
      </c>
      <c r="CR36" s="298">
        <v>0</v>
      </c>
      <c r="CS36" s="298">
        <v>0</v>
      </c>
      <c r="CT36" s="298">
        <v>0</v>
      </c>
      <c r="CU36" s="298">
        <v>0</v>
      </c>
      <c r="CV36" s="298">
        <v>0</v>
      </c>
      <c r="CW36" s="298">
        <v>0</v>
      </c>
      <c r="CX36" s="298">
        <v>0</v>
      </c>
      <c r="CY36" s="298">
        <v>0</v>
      </c>
      <c r="CZ36" s="298">
        <v>0</v>
      </c>
      <c r="DA36" s="298">
        <v>0</v>
      </c>
      <c r="DB36" s="298">
        <v>0</v>
      </c>
      <c r="DC36" s="298">
        <v>0</v>
      </c>
      <c r="DD36" s="298">
        <v>0</v>
      </c>
      <c r="DE36" s="298">
        <v>0</v>
      </c>
      <c r="DF36" s="298">
        <v>0</v>
      </c>
      <c r="DG36" s="298">
        <v>0</v>
      </c>
      <c r="DH36" s="298">
        <v>0</v>
      </c>
      <c r="DI36" s="298">
        <v>0</v>
      </c>
      <c r="DJ36" s="298">
        <v>0</v>
      </c>
      <c r="DK36" s="298">
        <v>0</v>
      </c>
      <c r="DL36" s="298">
        <v>0</v>
      </c>
      <c r="DM36" s="298">
        <v>0</v>
      </c>
      <c r="DN36" s="298">
        <v>0</v>
      </c>
      <c r="DO36" s="298">
        <v>0</v>
      </c>
      <c r="DP36" s="298">
        <v>0</v>
      </c>
      <c r="DQ36" s="298">
        <v>0</v>
      </c>
      <c r="DR36" s="298">
        <v>0</v>
      </c>
      <c r="DS36" s="298">
        <v>0</v>
      </c>
      <c r="DT36" s="298">
        <v>0</v>
      </c>
      <c r="DU36" s="298">
        <v>0</v>
      </c>
      <c r="DV36" s="298">
        <v>0</v>
      </c>
      <c r="DW36" s="298">
        <v>0</v>
      </c>
      <c r="DX36" s="298">
        <v>0</v>
      </c>
      <c r="DY36" s="298">
        <v>0</v>
      </c>
      <c r="DZ36" s="298">
        <v>0</v>
      </c>
      <c r="EA36" s="298">
        <v>0</v>
      </c>
      <c r="EB36" s="298">
        <v>0</v>
      </c>
      <c r="EC36" s="298">
        <v>0</v>
      </c>
      <c r="ED36" s="298">
        <v>0</v>
      </c>
      <c r="EE36" s="298">
        <v>0</v>
      </c>
      <c r="EF36" s="298">
        <v>0</v>
      </c>
      <c r="EG36" s="298">
        <v>0</v>
      </c>
      <c r="EH36" s="298">
        <v>0</v>
      </c>
      <c r="EI36" s="298">
        <v>0</v>
      </c>
      <c r="EJ36" s="298">
        <v>0</v>
      </c>
      <c r="EK36" s="298">
        <v>0</v>
      </c>
      <c r="EL36" s="298">
        <v>0</v>
      </c>
      <c r="EM36" s="298">
        <v>0</v>
      </c>
      <c r="EN36" s="298">
        <v>0</v>
      </c>
      <c r="EO36" s="298">
        <v>0</v>
      </c>
      <c r="EP36" s="298">
        <v>0</v>
      </c>
      <c r="EQ36" s="298">
        <v>0</v>
      </c>
      <c r="ER36" s="298">
        <v>0</v>
      </c>
      <c r="ES36" s="298">
        <v>0</v>
      </c>
      <c r="ET36" s="298">
        <v>0</v>
      </c>
      <c r="EU36" s="298">
        <v>0</v>
      </c>
      <c r="EV36" s="298">
        <v>0</v>
      </c>
      <c r="EW36" s="298">
        <v>0</v>
      </c>
      <c r="EX36" s="298">
        <v>0</v>
      </c>
      <c r="EY36" s="298">
        <v>0</v>
      </c>
      <c r="EZ36" s="298">
        <v>0</v>
      </c>
      <c r="FA36" s="298">
        <v>0</v>
      </c>
      <c r="FB36" s="298">
        <v>0</v>
      </c>
      <c r="FC36" s="298">
        <v>0</v>
      </c>
      <c r="FD36" s="298">
        <v>0</v>
      </c>
      <c r="FE36" s="298">
        <v>0</v>
      </c>
      <c r="FF36" s="298">
        <v>0</v>
      </c>
      <c r="FG36" s="298">
        <v>0</v>
      </c>
      <c r="FH36" s="298">
        <v>0</v>
      </c>
      <c r="FI36" s="298">
        <v>0</v>
      </c>
      <c r="FJ36" s="298">
        <v>0</v>
      </c>
      <c r="FK36" s="298">
        <v>0</v>
      </c>
      <c r="FL36" s="298">
        <v>0</v>
      </c>
      <c r="FM36" s="298">
        <v>0</v>
      </c>
      <c r="FN36" s="298">
        <v>0</v>
      </c>
      <c r="FO36" s="298">
        <v>0</v>
      </c>
      <c r="FP36" s="298">
        <v>0</v>
      </c>
      <c r="FQ36" s="298">
        <v>0</v>
      </c>
      <c r="FR36" s="298">
        <v>0</v>
      </c>
      <c r="FS36" s="298">
        <v>0</v>
      </c>
      <c r="FT36" s="298">
        <v>0</v>
      </c>
      <c r="FU36" s="298">
        <v>0</v>
      </c>
      <c r="FV36" s="298">
        <v>0</v>
      </c>
      <c r="FW36" s="298">
        <v>0</v>
      </c>
      <c r="FX36" s="298">
        <v>0</v>
      </c>
      <c r="FY36" s="298">
        <v>0</v>
      </c>
      <c r="FZ36" s="298">
        <v>0</v>
      </c>
      <c r="GA36" s="298">
        <v>0</v>
      </c>
      <c r="GB36" s="298">
        <v>0</v>
      </c>
      <c r="GC36" s="298">
        <v>0</v>
      </c>
    </row>
    <row r="37" spans="1:185" ht="37.5" x14ac:dyDescent="0.3">
      <c r="A37" s="298">
        <v>28</v>
      </c>
      <c r="B37" s="380" t="s">
        <v>527</v>
      </c>
      <c r="C37" s="380" t="s">
        <v>750</v>
      </c>
      <c r="D37" s="380">
        <v>1430513298</v>
      </c>
      <c r="E37" s="380" t="s">
        <v>231</v>
      </c>
      <c r="F37" s="380" t="s">
        <v>723</v>
      </c>
      <c r="G37" s="400">
        <f t="shared" si="16"/>
        <v>132</v>
      </c>
      <c r="H37" s="400">
        <f t="shared" si="17"/>
        <v>1130</v>
      </c>
      <c r="I37" s="400">
        <f t="shared" si="8"/>
        <v>1262</v>
      </c>
      <c r="J37" s="298">
        <v>0</v>
      </c>
      <c r="K37" s="298">
        <v>0</v>
      </c>
      <c r="L37" s="298">
        <v>0</v>
      </c>
      <c r="M37" s="298">
        <v>0</v>
      </c>
      <c r="N37" s="298">
        <v>0</v>
      </c>
      <c r="O37" s="298">
        <v>0</v>
      </c>
      <c r="P37" s="298">
        <v>0</v>
      </c>
      <c r="Q37" s="298">
        <v>0</v>
      </c>
      <c r="R37" s="298">
        <v>0</v>
      </c>
      <c r="S37" s="298">
        <v>0</v>
      </c>
      <c r="T37" s="298">
        <v>0</v>
      </c>
      <c r="U37" s="298">
        <v>0</v>
      </c>
      <c r="V37" s="298">
        <v>0</v>
      </c>
      <c r="W37" s="298">
        <v>0</v>
      </c>
      <c r="X37" s="298">
        <v>0</v>
      </c>
      <c r="Y37" s="298">
        <v>0</v>
      </c>
      <c r="Z37" s="298">
        <v>0</v>
      </c>
      <c r="AA37" s="298">
        <v>0</v>
      </c>
      <c r="AB37" s="298">
        <v>0</v>
      </c>
      <c r="AC37" s="298">
        <v>0</v>
      </c>
      <c r="AD37" s="298">
        <v>0</v>
      </c>
      <c r="AE37" s="298">
        <v>0</v>
      </c>
      <c r="AF37" s="298">
        <v>0</v>
      </c>
      <c r="AG37" s="298">
        <v>0</v>
      </c>
      <c r="AH37" s="298">
        <v>0</v>
      </c>
      <c r="AI37" s="298">
        <v>0</v>
      </c>
      <c r="AJ37" s="298">
        <v>0</v>
      </c>
      <c r="AK37" s="298">
        <v>0</v>
      </c>
      <c r="AL37" s="298">
        <v>0</v>
      </c>
      <c r="AM37" s="298">
        <v>0</v>
      </c>
      <c r="AN37" s="298">
        <v>132</v>
      </c>
      <c r="AO37" s="298">
        <v>0</v>
      </c>
      <c r="AP37" s="298">
        <v>0</v>
      </c>
      <c r="AQ37" s="298">
        <v>0</v>
      </c>
      <c r="AR37" s="298">
        <v>0</v>
      </c>
      <c r="AS37" s="298">
        <v>0</v>
      </c>
      <c r="AT37" s="298">
        <v>0</v>
      </c>
      <c r="AU37" s="298">
        <v>0</v>
      </c>
      <c r="AV37" s="298">
        <v>0</v>
      </c>
      <c r="AW37" s="298">
        <v>0</v>
      </c>
      <c r="AX37" s="298">
        <v>0</v>
      </c>
      <c r="AY37" s="298">
        <v>66</v>
      </c>
      <c r="AZ37" s="298">
        <v>2</v>
      </c>
      <c r="BA37" s="298">
        <v>0</v>
      </c>
      <c r="BB37" s="298">
        <v>0</v>
      </c>
      <c r="BC37" s="298">
        <v>0</v>
      </c>
      <c r="BD37" s="298">
        <v>0</v>
      </c>
      <c r="BE37" s="298">
        <v>0</v>
      </c>
      <c r="BF37" s="298">
        <v>0</v>
      </c>
      <c r="BG37" s="298">
        <v>0</v>
      </c>
      <c r="BH37" s="298">
        <v>0</v>
      </c>
      <c r="BI37" s="298">
        <v>0</v>
      </c>
      <c r="BJ37" s="298">
        <v>0</v>
      </c>
      <c r="BK37" s="298">
        <v>1130</v>
      </c>
      <c r="BL37" s="298">
        <v>0</v>
      </c>
      <c r="BM37" s="298">
        <v>34</v>
      </c>
      <c r="BN37" s="298">
        <v>0</v>
      </c>
      <c r="BO37" s="298">
        <v>0</v>
      </c>
      <c r="BP37" s="298">
        <v>0</v>
      </c>
      <c r="BQ37" s="298">
        <v>0</v>
      </c>
      <c r="BR37" s="298">
        <v>0</v>
      </c>
      <c r="BS37" s="298">
        <v>0</v>
      </c>
      <c r="BT37" s="298">
        <v>0</v>
      </c>
      <c r="BU37" s="298">
        <v>0</v>
      </c>
      <c r="BV37" s="298">
        <v>0</v>
      </c>
      <c r="BW37" s="298">
        <v>2</v>
      </c>
      <c r="BX37" s="298">
        <v>0</v>
      </c>
      <c r="BY37" s="298">
        <v>0</v>
      </c>
      <c r="BZ37" s="298">
        <v>0</v>
      </c>
      <c r="CA37" s="298">
        <v>2</v>
      </c>
      <c r="CB37" s="298">
        <v>0</v>
      </c>
      <c r="CC37" s="298">
        <v>0</v>
      </c>
      <c r="CD37" s="298">
        <v>0</v>
      </c>
      <c r="CE37" s="298">
        <v>0</v>
      </c>
      <c r="CF37" s="298">
        <v>0</v>
      </c>
      <c r="CG37" s="298">
        <v>0</v>
      </c>
      <c r="CH37" s="298">
        <v>0</v>
      </c>
      <c r="CI37" s="298">
        <v>0</v>
      </c>
      <c r="CJ37" s="298">
        <v>0</v>
      </c>
      <c r="CK37" s="298">
        <v>0</v>
      </c>
      <c r="CL37" s="298">
        <v>0</v>
      </c>
      <c r="CM37" s="298">
        <v>0</v>
      </c>
      <c r="CN37" s="298">
        <v>0</v>
      </c>
      <c r="CO37" s="298">
        <v>0</v>
      </c>
      <c r="CP37" s="298">
        <v>0</v>
      </c>
      <c r="CQ37" s="298">
        <v>0</v>
      </c>
      <c r="CR37" s="298">
        <v>0</v>
      </c>
      <c r="CS37" s="298">
        <v>0</v>
      </c>
      <c r="CT37" s="298">
        <v>0</v>
      </c>
      <c r="CU37" s="298">
        <v>0</v>
      </c>
      <c r="CV37" s="298">
        <v>0</v>
      </c>
      <c r="CW37" s="298">
        <v>0</v>
      </c>
      <c r="CX37" s="298">
        <v>0</v>
      </c>
      <c r="CY37" s="298">
        <v>0</v>
      </c>
      <c r="CZ37" s="298">
        <v>0</v>
      </c>
      <c r="DA37" s="298">
        <v>0</v>
      </c>
      <c r="DB37" s="298">
        <v>0</v>
      </c>
      <c r="DC37" s="298">
        <v>0</v>
      </c>
      <c r="DD37" s="298">
        <v>0</v>
      </c>
      <c r="DE37" s="298">
        <v>0</v>
      </c>
      <c r="DF37" s="298">
        <v>0</v>
      </c>
      <c r="DG37" s="298">
        <v>0</v>
      </c>
      <c r="DH37" s="298">
        <v>0</v>
      </c>
      <c r="DI37" s="298">
        <v>0</v>
      </c>
      <c r="DJ37" s="298">
        <v>0</v>
      </c>
      <c r="DK37" s="298">
        <v>0</v>
      </c>
      <c r="DL37" s="298">
        <v>0</v>
      </c>
      <c r="DM37" s="298">
        <v>0</v>
      </c>
      <c r="DN37" s="298">
        <v>0</v>
      </c>
      <c r="DO37" s="298">
        <v>0</v>
      </c>
      <c r="DP37" s="298">
        <v>0</v>
      </c>
      <c r="DQ37" s="298">
        <v>0</v>
      </c>
      <c r="DR37" s="298">
        <v>0</v>
      </c>
      <c r="DS37" s="298">
        <v>0</v>
      </c>
      <c r="DT37" s="298">
        <v>0</v>
      </c>
      <c r="DU37" s="298">
        <v>0</v>
      </c>
      <c r="DV37" s="298">
        <v>0</v>
      </c>
      <c r="DW37" s="298">
        <v>0</v>
      </c>
      <c r="DX37" s="298">
        <v>0</v>
      </c>
      <c r="DY37" s="298">
        <v>0</v>
      </c>
      <c r="DZ37" s="298">
        <v>0</v>
      </c>
      <c r="EA37" s="298">
        <v>0</v>
      </c>
      <c r="EB37" s="298">
        <v>0</v>
      </c>
      <c r="EC37" s="298">
        <v>0</v>
      </c>
      <c r="ED37" s="298">
        <v>0</v>
      </c>
      <c r="EE37" s="298">
        <v>0</v>
      </c>
      <c r="EF37" s="298">
        <v>0</v>
      </c>
      <c r="EG37" s="298">
        <v>0</v>
      </c>
      <c r="EH37" s="298">
        <v>0</v>
      </c>
      <c r="EI37" s="298">
        <v>0</v>
      </c>
      <c r="EJ37" s="298">
        <v>0</v>
      </c>
      <c r="EK37" s="298">
        <v>0</v>
      </c>
      <c r="EL37" s="298">
        <v>0</v>
      </c>
      <c r="EM37" s="298">
        <v>0</v>
      </c>
      <c r="EN37" s="298">
        <v>0</v>
      </c>
      <c r="EO37" s="298">
        <v>0</v>
      </c>
      <c r="EP37" s="298">
        <v>0</v>
      </c>
      <c r="EQ37" s="298">
        <v>0</v>
      </c>
      <c r="ER37" s="298">
        <v>0</v>
      </c>
      <c r="ES37" s="298">
        <v>0</v>
      </c>
      <c r="ET37" s="298">
        <v>0</v>
      </c>
      <c r="EU37" s="298">
        <v>0</v>
      </c>
      <c r="EV37" s="298">
        <v>0</v>
      </c>
      <c r="EW37" s="298">
        <v>0</v>
      </c>
      <c r="EX37" s="298">
        <v>0</v>
      </c>
      <c r="EY37" s="298">
        <v>0</v>
      </c>
      <c r="EZ37" s="298">
        <v>0</v>
      </c>
      <c r="FA37" s="298">
        <v>0</v>
      </c>
      <c r="FB37" s="298">
        <v>0</v>
      </c>
      <c r="FC37" s="298">
        <v>0</v>
      </c>
      <c r="FD37" s="298">
        <v>0</v>
      </c>
      <c r="FE37" s="298">
        <v>0</v>
      </c>
      <c r="FF37" s="298">
        <v>0</v>
      </c>
      <c r="FG37" s="298">
        <v>0</v>
      </c>
      <c r="FH37" s="298">
        <v>0</v>
      </c>
      <c r="FI37" s="298">
        <v>0</v>
      </c>
      <c r="FJ37" s="298">
        <v>0</v>
      </c>
      <c r="FK37" s="298">
        <v>0</v>
      </c>
      <c r="FL37" s="298">
        <v>0</v>
      </c>
      <c r="FM37" s="298">
        <v>0</v>
      </c>
      <c r="FN37" s="298">
        <v>0</v>
      </c>
      <c r="FO37" s="298">
        <v>0</v>
      </c>
      <c r="FP37" s="298">
        <v>0</v>
      </c>
      <c r="FQ37" s="298">
        <v>0</v>
      </c>
      <c r="FR37" s="298">
        <v>0</v>
      </c>
      <c r="FS37" s="298">
        <v>0</v>
      </c>
      <c r="FT37" s="298">
        <v>0</v>
      </c>
      <c r="FU37" s="298">
        <v>0</v>
      </c>
      <c r="FV37" s="298">
        <v>0</v>
      </c>
      <c r="FW37" s="298">
        <v>0</v>
      </c>
      <c r="FX37" s="298">
        <v>0</v>
      </c>
      <c r="FY37" s="298">
        <v>0</v>
      </c>
      <c r="FZ37" s="298">
        <v>0</v>
      </c>
      <c r="GA37" s="298">
        <v>0</v>
      </c>
      <c r="GB37" s="298">
        <v>0</v>
      </c>
      <c r="GC37" s="298">
        <v>0</v>
      </c>
    </row>
    <row r="38" spans="1:185" ht="37.5" x14ac:dyDescent="0.3">
      <c r="A38" s="298">
        <v>29</v>
      </c>
      <c r="B38" s="380" t="s">
        <v>527</v>
      </c>
      <c r="C38" s="380" t="s">
        <v>751</v>
      </c>
      <c r="D38" s="380">
        <v>1388662758</v>
      </c>
      <c r="E38" s="380" t="s">
        <v>231</v>
      </c>
      <c r="F38" s="380" t="s">
        <v>723</v>
      </c>
      <c r="G38" s="400">
        <f t="shared" si="16"/>
        <v>200</v>
      </c>
      <c r="H38" s="400">
        <f t="shared" si="17"/>
        <v>2027</v>
      </c>
      <c r="I38" s="400">
        <f t="shared" si="8"/>
        <v>2227</v>
      </c>
      <c r="J38" s="298">
        <v>0</v>
      </c>
      <c r="K38" s="298">
        <v>0</v>
      </c>
      <c r="L38" s="298">
        <v>0</v>
      </c>
      <c r="M38" s="298">
        <v>0</v>
      </c>
      <c r="N38" s="298">
        <v>0</v>
      </c>
      <c r="O38" s="298">
        <v>0</v>
      </c>
      <c r="P38" s="298">
        <v>0</v>
      </c>
      <c r="Q38" s="298">
        <v>0</v>
      </c>
      <c r="R38" s="298">
        <v>0</v>
      </c>
      <c r="S38" s="298">
        <v>0</v>
      </c>
      <c r="T38" s="298">
        <v>0</v>
      </c>
      <c r="U38" s="298">
        <v>0</v>
      </c>
      <c r="V38" s="298">
        <v>0</v>
      </c>
      <c r="W38" s="298">
        <v>0</v>
      </c>
      <c r="X38" s="298">
        <v>0</v>
      </c>
      <c r="Y38" s="298">
        <v>0</v>
      </c>
      <c r="Z38" s="298">
        <v>0</v>
      </c>
      <c r="AA38" s="298">
        <v>0</v>
      </c>
      <c r="AB38" s="298">
        <v>0</v>
      </c>
      <c r="AC38" s="298">
        <v>0</v>
      </c>
      <c r="AD38" s="298">
        <v>0</v>
      </c>
      <c r="AE38" s="298">
        <v>0</v>
      </c>
      <c r="AF38" s="298">
        <v>0</v>
      </c>
      <c r="AG38" s="298">
        <v>0</v>
      </c>
      <c r="AH38" s="298">
        <v>0</v>
      </c>
      <c r="AI38" s="298">
        <v>0</v>
      </c>
      <c r="AJ38" s="298">
        <v>0</v>
      </c>
      <c r="AK38" s="298">
        <v>0</v>
      </c>
      <c r="AL38" s="298">
        <v>0</v>
      </c>
      <c r="AM38" s="298">
        <v>0</v>
      </c>
      <c r="AN38" s="298">
        <v>0</v>
      </c>
      <c r="AO38" s="298">
        <v>0</v>
      </c>
      <c r="AP38" s="298">
        <v>200</v>
      </c>
      <c r="AQ38" s="298">
        <v>0</v>
      </c>
      <c r="AR38" s="298">
        <v>0</v>
      </c>
      <c r="AS38" s="298">
        <v>0</v>
      </c>
      <c r="AT38" s="298">
        <v>0</v>
      </c>
      <c r="AU38" s="298">
        <v>0</v>
      </c>
      <c r="AV38" s="298">
        <v>0</v>
      </c>
      <c r="AW38" s="298">
        <v>0</v>
      </c>
      <c r="AX38" s="298">
        <v>0</v>
      </c>
      <c r="AY38" s="298">
        <v>110</v>
      </c>
      <c r="AZ38" s="298">
        <v>1.8</v>
      </c>
      <c r="BA38" s="298">
        <v>0</v>
      </c>
      <c r="BB38" s="298">
        <v>0</v>
      </c>
      <c r="BC38" s="298">
        <v>0</v>
      </c>
      <c r="BD38" s="298">
        <v>0</v>
      </c>
      <c r="BE38" s="298">
        <v>0</v>
      </c>
      <c r="BF38" s="298">
        <v>0</v>
      </c>
      <c r="BG38" s="298">
        <v>0</v>
      </c>
      <c r="BH38" s="298">
        <v>0</v>
      </c>
      <c r="BI38" s="298">
        <v>0</v>
      </c>
      <c r="BJ38" s="298">
        <v>0</v>
      </c>
      <c r="BK38" s="298">
        <v>2027</v>
      </c>
      <c r="BL38" s="298">
        <v>0</v>
      </c>
      <c r="BM38" s="298">
        <v>34</v>
      </c>
      <c r="BN38" s="298">
        <v>512</v>
      </c>
      <c r="BO38" s="298">
        <v>0</v>
      </c>
      <c r="BP38" s="298">
        <v>32</v>
      </c>
      <c r="BQ38" s="298">
        <v>0</v>
      </c>
      <c r="BR38" s="298">
        <v>0</v>
      </c>
      <c r="BS38" s="298">
        <v>0</v>
      </c>
      <c r="BT38" s="298">
        <v>0</v>
      </c>
      <c r="BU38" s="298">
        <v>0</v>
      </c>
      <c r="BV38" s="298">
        <v>0</v>
      </c>
      <c r="BW38" s="298">
        <v>2</v>
      </c>
      <c r="BX38" s="298">
        <v>0</v>
      </c>
      <c r="BY38" s="298">
        <v>0</v>
      </c>
      <c r="BZ38" s="298">
        <v>0</v>
      </c>
      <c r="CA38" s="298">
        <v>2</v>
      </c>
      <c r="CB38" s="298">
        <v>0</v>
      </c>
      <c r="CC38" s="298">
        <v>0</v>
      </c>
      <c r="CD38" s="298">
        <v>0</v>
      </c>
      <c r="CE38" s="298">
        <v>0</v>
      </c>
      <c r="CF38" s="298">
        <v>0</v>
      </c>
      <c r="CG38" s="298">
        <v>0</v>
      </c>
      <c r="CH38" s="298">
        <v>0</v>
      </c>
      <c r="CI38" s="298">
        <v>0</v>
      </c>
      <c r="CJ38" s="298">
        <v>0</v>
      </c>
      <c r="CK38" s="298">
        <v>0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</v>
      </c>
      <c r="CS38" s="298">
        <v>0</v>
      </c>
      <c r="CT38" s="298">
        <v>0</v>
      </c>
      <c r="CU38" s="298">
        <v>0</v>
      </c>
      <c r="CV38" s="298">
        <v>0</v>
      </c>
      <c r="CW38" s="298">
        <v>0</v>
      </c>
      <c r="CX38" s="298">
        <v>0</v>
      </c>
      <c r="CY38" s="298">
        <v>0</v>
      </c>
      <c r="CZ38" s="298">
        <v>0</v>
      </c>
      <c r="DA38" s="298">
        <v>0</v>
      </c>
      <c r="DB38" s="298">
        <v>0</v>
      </c>
      <c r="DC38" s="298">
        <v>0</v>
      </c>
      <c r="DD38" s="298">
        <v>0</v>
      </c>
      <c r="DE38" s="298">
        <v>0</v>
      </c>
      <c r="DF38" s="298">
        <v>0</v>
      </c>
      <c r="DG38" s="298">
        <v>0</v>
      </c>
      <c r="DH38" s="298">
        <v>0</v>
      </c>
      <c r="DI38" s="298">
        <v>0</v>
      </c>
      <c r="DJ38" s="298">
        <v>0</v>
      </c>
      <c r="DK38" s="298">
        <v>0</v>
      </c>
      <c r="DL38" s="298">
        <v>0</v>
      </c>
      <c r="DM38" s="298">
        <v>0</v>
      </c>
      <c r="DN38" s="298">
        <v>0</v>
      </c>
      <c r="DO38" s="298">
        <v>0</v>
      </c>
      <c r="DP38" s="298">
        <v>0</v>
      </c>
      <c r="DQ38" s="298">
        <v>0</v>
      </c>
      <c r="DR38" s="298">
        <v>0</v>
      </c>
      <c r="DS38" s="298">
        <v>0</v>
      </c>
      <c r="DT38" s="298">
        <v>0</v>
      </c>
      <c r="DU38" s="298">
        <v>0</v>
      </c>
      <c r="DV38" s="298">
        <v>0</v>
      </c>
      <c r="DW38" s="298">
        <v>0</v>
      </c>
      <c r="DX38" s="298">
        <v>0</v>
      </c>
      <c r="DY38" s="298">
        <v>0</v>
      </c>
      <c r="DZ38" s="298">
        <v>0</v>
      </c>
      <c r="EA38" s="298">
        <v>0</v>
      </c>
      <c r="EB38" s="298">
        <v>0</v>
      </c>
      <c r="EC38" s="298">
        <v>0</v>
      </c>
      <c r="ED38" s="298">
        <v>0</v>
      </c>
      <c r="EE38" s="298">
        <v>0</v>
      </c>
      <c r="EF38" s="298">
        <v>0</v>
      </c>
      <c r="EG38" s="298">
        <v>0</v>
      </c>
      <c r="EH38" s="298">
        <v>0</v>
      </c>
      <c r="EI38" s="298">
        <v>0</v>
      </c>
      <c r="EJ38" s="298">
        <v>0</v>
      </c>
      <c r="EK38" s="298">
        <v>0</v>
      </c>
      <c r="EL38" s="298">
        <v>0</v>
      </c>
      <c r="EM38" s="298">
        <v>0</v>
      </c>
      <c r="EN38" s="298">
        <v>0</v>
      </c>
      <c r="EO38" s="298">
        <v>0</v>
      </c>
      <c r="EP38" s="298">
        <v>0</v>
      </c>
      <c r="EQ38" s="298">
        <v>0</v>
      </c>
      <c r="ER38" s="298">
        <v>0</v>
      </c>
      <c r="ES38" s="298">
        <v>0</v>
      </c>
      <c r="ET38" s="298">
        <v>0</v>
      </c>
      <c r="EU38" s="298">
        <v>0</v>
      </c>
      <c r="EV38" s="298">
        <v>0</v>
      </c>
      <c r="EW38" s="298">
        <v>0</v>
      </c>
      <c r="EX38" s="298">
        <v>0</v>
      </c>
      <c r="EY38" s="298">
        <v>0</v>
      </c>
      <c r="EZ38" s="298">
        <v>0</v>
      </c>
      <c r="FA38" s="298">
        <v>0</v>
      </c>
      <c r="FB38" s="298">
        <v>0</v>
      </c>
      <c r="FC38" s="298">
        <v>0</v>
      </c>
      <c r="FD38" s="298">
        <v>0</v>
      </c>
      <c r="FE38" s="298">
        <v>0</v>
      </c>
      <c r="FF38" s="298">
        <v>0</v>
      </c>
      <c r="FG38" s="298">
        <v>0</v>
      </c>
      <c r="FH38" s="298">
        <v>0</v>
      </c>
      <c r="FI38" s="298">
        <v>0</v>
      </c>
      <c r="FJ38" s="298">
        <v>0</v>
      </c>
      <c r="FK38" s="298">
        <v>0</v>
      </c>
      <c r="FL38" s="298">
        <v>0</v>
      </c>
      <c r="FM38" s="298">
        <v>0</v>
      </c>
      <c r="FN38" s="298">
        <v>0</v>
      </c>
      <c r="FO38" s="298">
        <v>0</v>
      </c>
      <c r="FP38" s="298">
        <v>0</v>
      </c>
      <c r="FQ38" s="298">
        <v>0</v>
      </c>
      <c r="FR38" s="298">
        <v>0</v>
      </c>
      <c r="FS38" s="298">
        <v>0</v>
      </c>
      <c r="FT38" s="298">
        <v>0</v>
      </c>
      <c r="FU38" s="298">
        <v>0</v>
      </c>
      <c r="FV38" s="298">
        <v>0</v>
      </c>
      <c r="FW38" s="298">
        <v>0</v>
      </c>
      <c r="FX38" s="298">
        <v>0</v>
      </c>
      <c r="FY38" s="298">
        <v>0</v>
      </c>
      <c r="FZ38" s="298">
        <v>0</v>
      </c>
      <c r="GA38" s="298">
        <v>0</v>
      </c>
      <c r="GB38" s="298">
        <v>0</v>
      </c>
      <c r="GC38" s="298">
        <v>0</v>
      </c>
    </row>
    <row r="39" spans="1:185" ht="37.5" x14ac:dyDescent="0.3">
      <c r="A39" s="298">
        <v>30</v>
      </c>
      <c r="B39" s="380" t="s">
        <v>527</v>
      </c>
      <c r="C39" s="380" t="s">
        <v>752</v>
      </c>
      <c r="D39" s="380">
        <v>1385071618</v>
      </c>
      <c r="E39" s="380" t="s">
        <v>231</v>
      </c>
      <c r="F39" s="380" t="s">
        <v>723</v>
      </c>
      <c r="G39" s="400">
        <f t="shared" si="16"/>
        <v>1072</v>
      </c>
      <c r="H39" s="400">
        <f t="shared" si="17"/>
        <v>7907</v>
      </c>
      <c r="I39" s="400">
        <f t="shared" si="8"/>
        <v>8979</v>
      </c>
      <c r="J39" s="298">
        <v>0</v>
      </c>
      <c r="K39" s="298">
        <v>0</v>
      </c>
      <c r="L39" s="298">
        <v>0</v>
      </c>
      <c r="M39" s="298">
        <v>0</v>
      </c>
      <c r="N39" s="298">
        <v>0</v>
      </c>
      <c r="O39" s="298">
        <v>0</v>
      </c>
      <c r="P39" s="298">
        <v>0</v>
      </c>
      <c r="Q39" s="298">
        <v>0</v>
      </c>
      <c r="R39" s="298">
        <v>0</v>
      </c>
      <c r="S39" s="298">
        <v>0</v>
      </c>
      <c r="T39" s="298">
        <v>0</v>
      </c>
      <c r="U39" s="298">
        <v>0</v>
      </c>
      <c r="V39" s="298">
        <v>0</v>
      </c>
      <c r="W39" s="298">
        <v>0</v>
      </c>
      <c r="X39" s="298">
        <v>0</v>
      </c>
      <c r="Y39" s="298">
        <v>0</v>
      </c>
      <c r="Z39" s="298">
        <v>0</v>
      </c>
      <c r="AA39" s="298">
        <v>0</v>
      </c>
      <c r="AB39" s="298">
        <v>0</v>
      </c>
      <c r="AC39" s="298">
        <v>0</v>
      </c>
      <c r="AD39" s="298">
        <v>0</v>
      </c>
      <c r="AE39" s="298">
        <v>0</v>
      </c>
      <c r="AF39" s="298">
        <v>0</v>
      </c>
      <c r="AG39" s="298">
        <v>0</v>
      </c>
      <c r="AH39" s="298">
        <v>0</v>
      </c>
      <c r="AI39" s="298">
        <v>0</v>
      </c>
      <c r="AJ39" s="298">
        <v>0</v>
      </c>
      <c r="AK39" s="298">
        <v>0</v>
      </c>
      <c r="AL39" s="298">
        <v>0</v>
      </c>
      <c r="AM39" s="298">
        <v>0</v>
      </c>
      <c r="AN39" s="298">
        <v>989</v>
      </c>
      <c r="AO39" s="298">
        <v>0</v>
      </c>
      <c r="AP39" s="298">
        <v>83</v>
      </c>
      <c r="AQ39" s="298">
        <v>0</v>
      </c>
      <c r="AR39" s="298">
        <v>0</v>
      </c>
      <c r="AS39" s="298">
        <v>0</v>
      </c>
      <c r="AT39" s="298">
        <v>0</v>
      </c>
      <c r="AU39" s="298">
        <v>0</v>
      </c>
      <c r="AV39" s="298">
        <v>0</v>
      </c>
      <c r="AW39" s="298">
        <v>0</v>
      </c>
      <c r="AX39" s="298">
        <v>0</v>
      </c>
      <c r="AY39" s="298">
        <v>537</v>
      </c>
      <c r="AZ39" s="298">
        <v>2</v>
      </c>
      <c r="BA39" s="298">
        <v>0</v>
      </c>
      <c r="BB39" s="298">
        <v>0</v>
      </c>
      <c r="BC39" s="298">
        <v>0</v>
      </c>
      <c r="BD39" s="298">
        <v>0</v>
      </c>
      <c r="BE39" s="298">
        <v>0</v>
      </c>
      <c r="BF39" s="298">
        <v>0</v>
      </c>
      <c r="BG39" s="298">
        <v>0</v>
      </c>
      <c r="BH39" s="298">
        <v>0</v>
      </c>
      <c r="BI39" s="298">
        <v>0</v>
      </c>
      <c r="BJ39" s="298">
        <v>0</v>
      </c>
      <c r="BK39" s="298">
        <v>7907</v>
      </c>
      <c r="BL39" s="298">
        <v>0</v>
      </c>
      <c r="BM39" s="298">
        <v>160</v>
      </c>
      <c r="BN39" s="298">
        <v>0</v>
      </c>
      <c r="BO39" s="298">
        <v>0</v>
      </c>
      <c r="BP39" s="298">
        <v>0</v>
      </c>
      <c r="BQ39" s="298">
        <v>0</v>
      </c>
      <c r="BR39" s="298">
        <v>100</v>
      </c>
      <c r="BS39" s="298">
        <v>0</v>
      </c>
      <c r="BT39" s="298">
        <v>0</v>
      </c>
      <c r="BU39" s="298">
        <v>0</v>
      </c>
      <c r="BV39" s="298">
        <v>0</v>
      </c>
      <c r="BW39" s="298">
        <v>0</v>
      </c>
      <c r="BX39" s="298">
        <v>0</v>
      </c>
      <c r="BY39" s="298">
        <v>0</v>
      </c>
      <c r="BZ39" s="298">
        <v>0</v>
      </c>
      <c r="CA39" s="298">
        <v>0</v>
      </c>
      <c r="CB39" s="298">
        <v>0</v>
      </c>
      <c r="CC39" s="298">
        <v>0</v>
      </c>
      <c r="CD39" s="298">
        <v>0</v>
      </c>
      <c r="CE39" s="298">
        <v>0</v>
      </c>
      <c r="CF39" s="298">
        <v>0</v>
      </c>
      <c r="CG39" s="298">
        <v>0</v>
      </c>
      <c r="CH39" s="298">
        <v>0</v>
      </c>
      <c r="CI39" s="298">
        <v>0</v>
      </c>
      <c r="CJ39" s="298">
        <v>0</v>
      </c>
      <c r="CK39" s="298">
        <v>0</v>
      </c>
      <c r="CL39" s="298">
        <v>0</v>
      </c>
      <c r="CM39" s="298">
        <v>0</v>
      </c>
      <c r="CN39" s="298">
        <v>0</v>
      </c>
      <c r="CO39" s="298">
        <v>0</v>
      </c>
      <c r="CP39" s="298">
        <v>0</v>
      </c>
      <c r="CQ39" s="298">
        <v>0</v>
      </c>
      <c r="CR39" s="298">
        <v>0</v>
      </c>
      <c r="CS39" s="298">
        <v>0</v>
      </c>
      <c r="CT39" s="298">
        <v>0</v>
      </c>
      <c r="CU39" s="298">
        <v>0</v>
      </c>
      <c r="CV39" s="298">
        <v>0</v>
      </c>
      <c r="CW39" s="298">
        <v>0</v>
      </c>
      <c r="CX39" s="298">
        <v>0</v>
      </c>
      <c r="CY39" s="298">
        <v>0</v>
      </c>
      <c r="CZ39" s="298">
        <v>0</v>
      </c>
      <c r="DA39" s="298">
        <v>0</v>
      </c>
      <c r="DB39" s="298">
        <v>0</v>
      </c>
      <c r="DC39" s="298">
        <v>0</v>
      </c>
      <c r="DD39" s="298">
        <v>0</v>
      </c>
      <c r="DE39" s="298">
        <v>0</v>
      </c>
      <c r="DF39" s="298">
        <v>0</v>
      </c>
      <c r="DG39" s="298">
        <v>0</v>
      </c>
      <c r="DH39" s="298">
        <v>0</v>
      </c>
      <c r="DI39" s="298">
        <v>0</v>
      </c>
      <c r="DJ39" s="298">
        <v>0</v>
      </c>
      <c r="DK39" s="298">
        <v>0</v>
      </c>
      <c r="DL39" s="298">
        <v>0</v>
      </c>
      <c r="DM39" s="298">
        <v>0</v>
      </c>
      <c r="DN39" s="298">
        <v>0</v>
      </c>
      <c r="DO39" s="298">
        <v>0</v>
      </c>
      <c r="DP39" s="298">
        <v>0</v>
      </c>
      <c r="DQ39" s="298">
        <v>0</v>
      </c>
      <c r="DR39" s="298">
        <v>0</v>
      </c>
      <c r="DS39" s="298">
        <v>0</v>
      </c>
      <c r="DT39" s="298">
        <v>0</v>
      </c>
      <c r="DU39" s="298">
        <v>0</v>
      </c>
      <c r="DV39" s="298">
        <v>0</v>
      </c>
      <c r="DW39" s="298">
        <v>0</v>
      </c>
      <c r="DX39" s="298">
        <v>0</v>
      </c>
      <c r="DY39" s="298">
        <v>0</v>
      </c>
      <c r="DZ39" s="298">
        <v>0</v>
      </c>
      <c r="EA39" s="298">
        <v>0</v>
      </c>
      <c r="EB39" s="298">
        <v>0</v>
      </c>
      <c r="EC39" s="298">
        <v>0</v>
      </c>
      <c r="ED39" s="298">
        <v>0</v>
      </c>
      <c r="EE39" s="298">
        <v>0</v>
      </c>
      <c r="EF39" s="298">
        <v>0</v>
      </c>
      <c r="EG39" s="298">
        <v>0</v>
      </c>
      <c r="EH39" s="298">
        <v>0</v>
      </c>
      <c r="EI39" s="298">
        <v>0</v>
      </c>
      <c r="EJ39" s="298">
        <v>0</v>
      </c>
      <c r="EK39" s="298">
        <v>0</v>
      </c>
      <c r="EL39" s="298">
        <v>0</v>
      </c>
      <c r="EM39" s="298">
        <v>0</v>
      </c>
      <c r="EN39" s="298">
        <v>0</v>
      </c>
      <c r="EO39" s="298">
        <v>0</v>
      </c>
      <c r="EP39" s="298">
        <v>0</v>
      </c>
      <c r="EQ39" s="298">
        <v>0</v>
      </c>
      <c r="ER39" s="298">
        <v>0</v>
      </c>
      <c r="ES39" s="298">
        <v>0</v>
      </c>
      <c r="ET39" s="298">
        <v>0</v>
      </c>
      <c r="EU39" s="298">
        <v>0</v>
      </c>
      <c r="EV39" s="298">
        <v>0</v>
      </c>
      <c r="EW39" s="298">
        <v>0</v>
      </c>
      <c r="EX39" s="298">
        <v>0</v>
      </c>
      <c r="EY39" s="298">
        <v>0</v>
      </c>
      <c r="EZ39" s="298">
        <v>0</v>
      </c>
      <c r="FA39" s="298">
        <v>0</v>
      </c>
      <c r="FB39" s="298">
        <v>0</v>
      </c>
      <c r="FC39" s="298">
        <v>0</v>
      </c>
      <c r="FD39" s="298">
        <v>0</v>
      </c>
      <c r="FE39" s="298">
        <v>0</v>
      </c>
      <c r="FF39" s="298">
        <v>0</v>
      </c>
      <c r="FG39" s="298">
        <v>0</v>
      </c>
      <c r="FH39" s="298">
        <v>0</v>
      </c>
      <c r="FI39" s="298">
        <v>0</v>
      </c>
      <c r="FJ39" s="298">
        <v>0</v>
      </c>
      <c r="FK39" s="298">
        <v>0</v>
      </c>
      <c r="FL39" s="298">
        <v>0</v>
      </c>
      <c r="FM39" s="298">
        <v>0</v>
      </c>
      <c r="FN39" s="298">
        <v>0</v>
      </c>
      <c r="FO39" s="298">
        <v>0</v>
      </c>
      <c r="FP39" s="298">
        <v>0</v>
      </c>
      <c r="FQ39" s="298">
        <v>0</v>
      </c>
      <c r="FR39" s="298">
        <v>0</v>
      </c>
      <c r="FS39" s="298">
        <v>0</v>
      </c>
      <c r="FT39" s="298">
        <v>0</v>
      </c>
      <c r="FU39" s="298">
        <v>0</v>
      </c>
      <c r="FV39" s="298">
        <v>0</v>
      </c>
      <c r="FW39" s="298">
        <v>0</v>
      </c>
      <c r="FX39" s="298">
        <v>0</v>
      </c>
      <c r="FY39" s="298">
        <v>0</v>
      </c>
      <c r="FZ39" s="298">
        <v>0</v>
      </c>
      <c r="GA39" s="298">
        <v>0</v>
      </c>
      <c r="GB39" s="298">
        <v>0</v>
      </c>
      <c r="GC39" s="298">
        <v>0</v>
      </c>
    </row>
    <row r="40" spans="1:185" ht="37.5" x14ac:dyDescent="0.3">
      <c r="A40" s="298">
        <v>31</v>
      </c>
      <c r="B40" s="380" t="s">
        <v>527</v>
      </c>
      <c r="C40" s="380" t="s">
        <v>753</v>
      </c>
      <c r="D40" s="380">
        <v>1430809618</v>
      </c>
      <c r="E40" s="380" t="s">
        <v>232</v>
      </c>
      <c r="F40" s="380" t="s">
        <v>723</v>
      </c>
      <c r="G40" s="400">
        <f t="shared" si="16"/>
        <v>6108</v>
      </c>
      <c r="H40" s="400">
        <f t="shared" si="17"/>
        <v>9652</v>
      </c>
      <c r="I40" s="400">
        <f t="shared" si="8"/>
        <v>15760</v>
      </c>
      <c r="J40" s="298">
        <v>0</v>
      </c>
      <c r="K40" s="298">
        <v>0</v>
      </c>
      <c r="L40" s="298">
        <v>0</v>
      </c>
      <c r="M40" s="298">
        <v>0</v>
      </c>
      <c r="N40" s="298">
        <v>0</v>
      </c>
      <c r="O40" s="298">
        <v>0</v>
      </c>
      <c r="P40" s="298">
        <v>0</v>
      </c>
      <c r="Q40" s="298">
        <v>0</v>
      </c>
      <c r="R40" s="298">
        <v>0</v>
      </c>
      <c r="S40" s="298">
        <v>0</v>
      </c>
      <c r="T40" s="298">
        <v>0</v>
      </c>
      <c r="U40" s="298">
        <v>0</v>
      </c>
      <c r="V40" s="298">
        <v>0</v>
      </c>
      <c r="W40" s="298">
        <v>0</v>
      </c>
      <c r="X40" s="298">
        <v>0</v>
      </c>
      <c r="Y40" s="298">
        <v>0</v>
      </c>
      <c r="Z40" s="298">
        <v>0</v>
      </c>
      <c r="AA40" s="298">
        <v>0</v>
      </c>
      <c r="AB40" s="298">
        <v>0</v>
      </c>
      <c r="AC40" s="298">
        <v>0</v>
      </c>
      <c r="AD40" s="298">
        <v>0</v>
      </c>
      <c r="AE40" s="298">
        <v>0</v>
      </c>
      <c r="AF40" s="298">
        <v>0</v>
      </c>
      <c r="AG40" s="298">
        <v>0</v>
      </c>
      <c r="AH40" s="298">
        <v>0</v>
      </c>
      <c r="AI40" s="298">
        <v>0</v>
      </c>
      <c r="AJ40" s="298">
        <v>0</v>
      </c>
      <c r="AK40" s="298">
        <v>0</v>
      </c>
      <c r="AL40" s="298">
        <v>0</v>
      </c>
      <c r="AM40" s="298">
        <v>0</v>
      </c>
      <c r="AN40" s="298">
        <v>0</v>
      </c>
      <c r="AO40" s="298">
        <v>0</v>
      </c>
      <c r="AP40" s="298">
        <v>5008</v>
      </c>
      <c r="AQ40" s="298">
        <v>0</v>
      </c>
      <c r="AR40" s="298">
        <v>0</v>
      </c>
      <c r="AS40" s="298">
        <v>0</v>
      </c>
      <c r="AT40" s="298">
        <v>0</v>
      </c>
      <c r="AU40" s="298">
        <v>0</v>
      </c>
      <c r="AV40" s="298">
        <v>0</v>
      </c>
      <c r="AW40" s="298">
        <v>0</v>
      </c>
      <c r="AX40" s="298">
        <v>0</v>
      </c>
      <c r="AY40" s="298">
        <v>1520</v>
      </c>
      <c r="AZ40" s="298">
        <v>3</v>
      </c>
      <c r="BA40" s="298">
        <v>0</v>
      </c>
      <c r="BB40" s="298">
        <v>0</v>
      </c>
      <c r="BC40" s="298">
        <v>0</v>
      </c>
      <c r="BD40" s="298">
        <v>0</v>
      </c>
      <c r="BE40" s="298">
        <v>0</v>
      </c>
      <c r="BF40" s="298">
        <v>0</v>
      </c>
      <c r="BG40" s="298">
        <v>0</v>
      </c>
      <c r="BH40" s="298">
        <v>0</v>
      </c>
      <c r="BI40" s="298">
        <v>0</v>
      </c>
      <c r="BJ40" s="298">
        <v>0</v>
      </c>
      <c r="BK40" s="298">
        <v>9652</v>
      </c>
      <c r="BL40" s="298">
        <v>0</v>
      </c>
      <c r="BM40" s="298">
        <v>11</v>
      </c>
      <c r="BN40" s="298">
        <v>25000</v>
      </c>
      <c r="BO40" s="298">
        <v>68000</v>
      </c>
      <c r="BP40" s="298">
        <v>1250</v>
      </c>
      <c r="BQ40" s="298">
        <v>0</v>
      </c>
      <c r="BR40" s="298">
        <v>0</v>
      </c>
      <c r="BS40" s="298">
        <v>0</v>
      </c>
      <c r="BT40" s="298">
        <v>0</v>
      </c>
      <c r="BU40" s="298">
        <v>111</v>
      </c>
      <c r="BV40" s="298">
        <v>0</v>
      </c>
      <c r="BW40" s="298">
        <v>26</v>
      </c>
      <c r="BX40" s="298">
        <v>4</v>
      </c>
      <c r="BY40" s="298">
        <v>0</v>
      </c>
      <c r="BZ40" s="298">
        <v>0</v>
      </c>
      <c r="CA40" s="298">
        <v>26</v>
      </c>
      <c r="CB40" s="298">
        <v>0</v>
      </c>
      <c r="CC40" s="298">
        <v>0</v>
      </c>
      <c r="CD40" s="298">
        <v>0</v>
      </c>
      <c r="CE40" s="298">
        <v>0</v>
      </c>
      <c r="CF40" s="298">
        <v>0</v>
      </c>
      <c r="CG40" s="298">
        <v>2</v>
      </c>
      <c r="CH40" s="298">
        <v>0</v>
      </c>
      <c r="CI40" s="298">
        <v>0</v>
      </c>
      <c r="CJ40" s="298">
        <v>0</v>
      </c>
      <c r="CK40" s="298">
        <v>0</v>
      </c>
      <c r="CL40" s="298">
        <v>1</v>
      </c>
      <c r="CM40" s="298">
        <v>0</v>
      </c>
      <c r="CN40" s="298">
        <v>0</v>
      </c>
      <c r="CO40" s="298">
        <v>0</v>
      </c>
      <c r="CP40" s="298">
        <v>0</v>
      </c>
      <c r="CQ40" s="298">
        <v>0</v>
      </c>
      <c r="CR40" s="298">
        <v>0</v>
      </c>
      <c r="CS40" s="298">
        <v>0</v>
      </c>
      <c r="CT40" s="298">
        <v>0</v>
      </c>
      <c r="CU40" s="298">
        <v>0</v>
      </c>
      <c r="CV40" s="298">
        <v>0</v>
      </c>
      <c r="CW40" s="298">
        <v>0</v>
      </c>
      <c r="CX40" s="298">
        <v>0</v>
      </c>
      <c r="CY40" s="298">
        <v>0</v>
      </c>
      <c r="CZ40" s="298">
        <v>0</v>
      </c>
      <c r="DA40" s="298">
        <v>0</v>
      </c>
      <c r="DB40" s="298">
        <v>0</v>
      </c>
      <c r="DC40" s="298">
        <v>0</v>
      </c>
      <c r="DD40" s="298">
        <v>0</v>
      </c>
      <c r="DE40" s="298">
        <v>0</v>
      </c>
      <c r="DF40" s="298">
        <v>0</v>
      </c>
      <c r="DG40" s="298">
        <v>0</v>
      </c>
      <c r="DH40" s="298">
        <v>0</v>
      </c>
      <c r="DI40" s="298">
        <v>0</v>
      </c>
      <c r="DJ40" s="298">
        <v>0</v>
      </c>
      <c r="DK40" s="298">
        <v>0</v>
      </c>
      <c r="DL40" s="298">
        <v>0</v>
      </c>
      <c r="DM40" s="298">
        <v>0</v>
      </c>
      <c r="DN40" s="298">
        <v>0</v>
      </c>
      <c r="DO40" s="298">
        <v>83</v>
      </c>
      <c r="DP40" s="298">
        <v>1100</v>
      </c>
      <c r="DQ40" s="298">
        <v>0</v>
      </c>
      <c r="DR40" s="298">
        <v>0</v>
      </c>
      <c r="DS40" s="298">
        <v>0</v>
      </c>
      <c r="DT40" s="298">
        <v>0</v>
      </c>
      <c r="DU40" s="298">
        <v>0</v>
      </c>
      <c r="DV40" s="298">
        <v>0</v>
      </c>
      <c r="DW40" s="298">
        <v>0</v>
      </c>
      <c r="DX40" s="298">
        <v>0</v>
      </c>
      <c r="DY40" s="298">
        <v>0</v>
      </c>
      <c r="DZ40" s="298">
        <v>0</v>
      </c>
      <c r="EA40" s="298">
        <v>0</v>
      </c>
      <c r="EB40" s="298">
        <v>0</v>
      </c>
      <c r="EC40" s="298">
        <v>0</v>
      </c>
      <c r="ED40" s="298">
        <v>0</v>
      </c>
      <c r="EE40" s="298">
        <v>0</v>
      </c>
      <c r="EF40" s="298">
        <v>0</v>
      </c>
      <c r="EG40" s="298">
        <v>0</v>
      </c>
      <c r="EH40" s="298">
        <v>0</v>
      </c>
      <c r="EI40" s="298">
        <v>0</v>
      </c>
      <c r="EJ40" s="298">
        <v>0</v>
      </c>
      <c r="EK40" s="298">
        <v>0</v>
      </c>
      <c r="EL40" s="298">
        <v>0</v>
      </c>
      <c r="EM40" s="298">
        <v>0</v>
      </c>
      <c r="EN40" s="298">
        <v>0</v>
      </c>
      <c r="EO40" s="298">
        <v>0</v>
      </c>
      <c r="EP40" s="298">
        <v>0</v>
      </c>
      <c r="EQ40" s="298">
        <v>0</v>
      </c>
      <c r="ER40" s="298">
        <v>0</v>
      </c>
      <c r="ES40" s="298">
        <v>0</v>
      </c>
      <c r="ET40" s="298">
        <v>0</v>
      </c>
      <c r="EU40" s="298">
        <v>0</v>
      </c>
      <c r="EV40" s="298">
        <v>0</v>
      </c>
      <c r="EW40" s="298">
        <v>0</v>
      </c>
      <c r="EX40" s="298">
        <v>0</v>
      </c>
      <c r="EY40" s="298">
        <v>0</v>
      </c>
      <c r="EZ40" s="298">
        <v>0</v>
      </c>
      <c r="FA40" s="298">
        <v>0</v>
      </c>
      <c r="FB40" s="298">
        <v>0</v>
      </c>
      <c r="FC40" s="298">
        <v>0</v>
      </c>
      <c r="FD40" s="298">
        <v>0</v>
      </c>
      <c r="FE40" s="298">
        <v>0</v>
      </c>
      <c r="FF40" s="298">
        <v>0</v>
      </c>
      <c r="FG40" s="298">
        <v>0</v>
      </c>
      <c r="FH40" s="298">
        <v>0</v>
      </c>
      <c r="FI40" s="298">
        <v>0</v>
      </c>
      <c r="FJ40" s="298">
        <v>0</v>
      </c>
      <c r="FK40" s="298">
        <v>0</v>
      </c>
      <c r="FL40" s="298">
        <v>0</v>
      </c>
      <c r="FM40" s="298">
        <v>0</v>
      </c>
      <c r="FN40" s="298">
        <v>0</v>
      </c>
      <c r="FO40" s="298">
        <v>0</v>
      </c>
      <c r="FP40" s="298">
        <v>0</v>
      </c>
      <c r="FQ40" s="298">
        <v>0</v>
      </c>
      <c r="FR40" s="298">
        <v>0</v>
      </c>
      <c r="FS40" s="298">
        <v>0</v>
      </c>
      <c r="FT40" s="298">
        <v>0</v>
      </c>
      <c r="FU40" s="298">
        <v>0</v>
      </c>
      <c r="FV40" s="298">
        <v>0</v>
      </c>
      <c r="FW40" s="298">
        <v>0</v>
      </c>
      <c r="FX40" s="298">
        <v>0</v>
      </c>
      <c r="FY40" s="298">
        <v>0</v>
      </c>
      <c r="FZ40" s="298">
        <v>0</v>
      </c>
      <c r="GA40" s="298">
        <v>0</v>
      </c>
      <c r="GB40" s="298">
        <v>0</v>
      </c>
      <c r="GC40" s="298">
        <v>0</v>
      </c>
    </row>
    <row r="41" spans="1:185" ht="37.5" x14ac:dyDescent="0.3">
      <c r="A41" s="298">
        <v>32</v>
      </c>
      <c r="B41" s="380" t="s">
        <v>527</v>
      </c>
      <c r="C41" s="380" t="s">
        <v>754</v>
      </c>
      <c r="D41" s="380">
        <v>1388113138</v>
      </c>
      <c r="E41" s="380" t="s">
        <v>726</v>
      </c>
      <c r="F41" s="380" t="s">
        <v>723</v>
      </c>
      <c r="G41" s="400">
        <f t="shared" si="16"/>
        <v>1573</v>
      </c>
      <c r="H41" s="400">
        <f t="shared" si="17"/>
        <v>14097</v>
      </c>
      <c r="I41" s="400">
        <f t="shared" si="8"/>
        <v>15670</v>
      </c>
      <c r="J41" s="298">
        <v>0</v>
      </c>
      <c r="K41" s="298">
        <v>0</v>
      </c>
      <c r="L41" s="298">
        <v>0</v>
      </c>
      <c r="M41" s="298">
        <v>0</v>
      </c>
      <c r="N41" s="298">
        <v>0</v>
      </c>
      <c r="O41" s="298">
        <v>0</v>
      </c>
      <c r="P41" s="298">
        <v>0</v>
      </c>
      <c r="Q41" s="298">
        <v>0</v>
      </c>
      <c r="R41" s="298">
        <v>0</v>
      </c>
      <c r="S41" s="298">
        <v>0</v>
      </c>
      <c r="T41" s="298">
        <v>0</v>
      </c>
      <c r="U41" s="298">
        <v>0</v>
      </c>
      <c r="V41" s="298">
        <v>0</v>
      </c>
      <c r="W41" s="298">
        <v>0</v>
      </c>
      <c r="X41" s="298">
        <v>0</v>
      </c>
      <c r="Y41" s="298">
        <v>0</v>
      </c>
      <c r="Z41" s="298">
        <v>0</v>
      </c>
      <c r="AA41" s="298">
        <v>0</v>
      </c>
      <c r="AB41" s="298">
        <v>0</v>
      </c>
      <c r="AC41" s="298">
        <v>0</v>
      </c>
      <c r="AD41" s="298">
        <v>0</v>
      </c>
      <c r="AE41" s="298">
        <v>0</v>
      </c>
      <c r="AF41" s="298">
        <v>0</v>
      </c>
      <c r="AG41" s="298">
        <v>0</v>
      </c>
      <c r="AH41" s="298">
        <v>0</v>
      </c>
      <c r="AI41" s="298">
        <v>0</v>
      </c>
      <c r="AJ41" s="298">
        <v>0</v>
      </c>
      <c r="AK41" s="298">
        <v>0</v>
      </c>
      <c r="AL41" s="298">
        <v>0</v>
      </c>
      <c r="AM41" s="298">
        <v>0</v>
      </c>
      <c r="AN41" s="298">
        <v>0</v>
      </c>
      <c r="AO41" s="298">
        <v>0</v>
      </c>
      <c r="AP41" s="298">
        <v>1573</v>
      </c>
      <c r="AQ41" s="298">
        <v>0</v>
      </c>
      <c r="AR41" s="298">
        <v>0</v>
      </c>
      <c r="AS41" s="298">
        <v>0</v>
      </c>
      <c r="AT41" s="298">
        <v>0</v>
      </c>
      <c r="AU41" s="298">
        <v>0</v>
      </c>
      <c r="AV41" s="298">
        <v>0</v>
      </c>
      <c r="AW41" s="298">
        <v>0</v>
      </c>
      <c r="AX41" s="298">
        <v>0</v>
      </c>
      <c r="AY41" s="298">
        <v>450</v>
      </c>
      <c r="AZ41" s="298">
        <v>3.5</v>
      </c>
      <c r="BA41" s="298">
        <v>0</v>
      </c>
      <c r="BB41" s="298">
        <v>0</v>
      </c>
      <c r="BC41" s="298">
        <v>0</v>
      </c>
      <c r="BD41" s="298">
        <v>0</v>
      </c>
      <c r="BE41" s="298">
        <v>0</v>
      </c>
      <c r="BF41" s="298">
        <v>0</v>
      </c>
      <c r="BG41" s="298">
        <v>0</v>
      </c>
      <c r="BH41" s="298">
        <v>0</v>
      </c>
      <c r="BI41" s="298">
        <v>0</v>
      </c>
      <c r="BJ41" s="298">
        <v>0</v>
      </c>
      <c r="BK41" s="298">
        <v>14097</v>
      </c>
      <c r="BL41" s="298">
        <v>0</v>
      </c>
      <c r="BM41" s="298">
        <v>130</v>
      </c>
      <c r="BN41" s="298">
        <v>3200</v>
      </c>
      <c r="BO41" s="298">
        <v>2000</v>
      </c>
      <c r="BP41" s="298">
        <v>80</v>
      </c>
      <c r="BQ41" s="298">
        <v>40</v>
      </c>
      <c r="BR41" s="298">
        <v>600</v>
      </c>
      <c r="BS41" s="298">
        <v>0</v>
      </c>
      <c r="BT41" s="298">
        <v>0</v>
      </c>
      <c r="BU41" s="298">
        <v>0</v>
      </c>
      <c r="BV41" s="298">
        <v>0</v>
      </c>
      <c r="BW41" s="298">
        <v>5</v>
      </c>
      <c r="BX41" s="298">
        <v>1</v>
      </c>
      <c r="BY41" s="298">
        <v>0</v>
      </c>
      <c r="BZ41" s="298">
        <v>0</v>
      </c>
      <c r="CA41" s="298">
        <v>3</v>
      </c>
      <c r="CB41" s="298">
        <v>0</v>
      </c>
      <c r="CC41" s="298">
        <v>0</v>
      </c>
      <c r="CD41" s="298">
        <v>0</v>
      </c>
      <c r="CE41" s="298">
        <v>0</v>
      </c>
      <c r="CF41" s="298">
        <v>0</v>
      </c>
      <c r="CG41" s="298">
        <v>0</v>
      </c>
      <c r="CH41" s="298">
        <v>0</v>
      </c>
      <c r="CI41" s="298">
        <v>0</v>
      </c>
      <c r="CJ41" s="298">
        <v>0</v>
      </c>
      <c r="CK41" s="298">
        <v>0</v>
      </c>
      <c r="CL41" s="298">
        <v>0</v>
      </c>
      <c r="CM41" s="298">
        <v>0</v>
      </c>
      <c r="CN41" s="298">
        <v>0</v>
      </c>
      <c r="CO41" s="298">
        <v>0</v>
      </c>
      <c r="CP41" s="298">
        <v>0</v>
      </c>
      <c r="CQ41" s="298">
        <v>0</v>
      </c>
      <c r="CR41" s="298">
        <v>0</v>
      </c>
      <c r="CS41" s="298">
        <v>0</v>
      </c>
      <c r="CT41" s="298">
        <v>0</v>
      </c>
      <c r="CU41" s="298">
        <v>0</v>
      </c>
      <c r="CV41" s="298">
        <v>0</v>
      </c>
      <c r="CW41" s="298">
        <v>0</v>
      </c>
      <c r="CX41" s="298">
        <v>0</v>
      </c>
      <c r="CY41" s="298">
        <v>0</v>
      </c>
      <c r="CZ41" s="298">
        <v>0</v>
      </c>
      <c r="DA41" s="298">
        <v>0</v>
      </c>
      <c r="DB41" s="298">
        <v>0</v>
      </c>
      <c r="DC41" s="298">
        <v>0</v>
      </c>
      <c r="DD41" s="298">
        <v>0</v>
      </c>
      <c r="DE41" s="298">
        <v>0</v>
      </c>
      <c r="DF41" s="298">
        <v>0</v>
      </c>
      <c r="DG41" s="298">
        <v>0</v>
      </c>
      <c r="DH41" s="298">
        <v>0</v>
      </c>
      <c r="DI41" s="298">
        <v>0</v>
      </c>
      <c r="DJ41" s="298">
        <v>0</v>
      </c>
      <c r="DK41" s="298">
        <v>0</v>
      </c>
      <c r="DL41" s="298">
        <v>0</v>
      </c>
      <c r="DM41" s="298">
        <v>0</v>
      </c>
      <c r="DN41" s="298">
        <v>0</v>
      </c>
      <c r="DO41" s="298">
        <v>0</v>
      </c>
      <c r="DP41" s="298">
        <v>0</v>
      </c>
      <c r="DQ41" s="298">
        <v>0</v>
      </c>
      <c r="DR41" s="298">
        <v>0</v>
      </c>
      <c r="DS41" s="298">
        <v>0</v>
      </c>
      <c r="DT41" s="298">
        <v>0</v>
      </c>
      <c r="DU41" s="298">
        <v>0</v>
      </c>
      <c r="DV41" s="298">
        <v>0</v>
      </c>
      <c r="DW41" s="298">
        <v>0</v>
      </c>
      <c r="DX41" s="298">
        <v>0</v>
      </c>
      <c r="DY41" s="298">
        <v>0</v>
      </c>
      <c r="DZ41" s="298">
        <v>0</v>
      </c>
      <c r="EA41" s="298">
        <v>0</v>
      </c>
      <c r="EB41" s="298">
        <v>0</v>
      </c>
      <c r="EC41" s="298">
        <v>0</v>
      </c>
      <c r="ED41" s="298">
        <v>0</v>
      </c>
      <c r="EE41" s="298">
        <v>0</v>
      </c>
      <c r="EF41" s="298">
        <v>0</v>
      </c>
      <c r="EG41" s="298">
        <v>0</v>
      </c>
      <c r="EH41" s="298">
        <v>0</v>
      </c>
      <c r="EI41" s="298">
        <v>0</v>
      </c>
      <c r="EJ41" s="298">
        <v>0</v>
      </c>
      <c r="EK41" s="298">
        <v>0</v>
      </c>
      <c r="EL41" s="298">
        <v>0</v>
      </c>
      <c r="EM41" s="298">
        <v>0</v>
      </c>
      <c r="EN41" s="298">
        <v>0</v>
      </c>
      <c r="EO41" s="298">
        <v>0</v>
      </c>
      <c r="EP41" s="298">
        <v>0</v>
      </c>
      <c r="EQ41" s="298">
        <v>0</v>
      </c>
      <c r="ER41" s="298">
        <v>0</v>
      </c>
      <c r="ES41" s="298">
        <v>0</v>
      </c>
      <c r="ET41" s="298">
        <v>0</v>
      </c>
      <c r="EU41" s="298">
        <v>0</v>
      </c>
      <c r="EV41" s="298">
        <v>0</v>
      </c>
      <c r="EW41" s="298">
        <v>0</v>
      </c>
      <c r="EX41" s="298">
        <v>0</v>
      </c>
      <c r="EY41" s="298">
        <v>0</v>
      </c>
      <c r="EZ41" s="298">
        <v>0</v>
      </c>
      <c r="FA41" s="298">
        <v>0</v>
      </c>
      <c r="FB41" s="298">
        <v>0</v>
      </c>
      <c r="FC41" s="298">
        <v>0</v>
      </c>
      <c r="FD41" s="298">
        <v>0</v>
      </c>
      <c r="FE41" s="298">
        <v>0</v>
      </c>
      <c r="FF41" s="298">
        <v>0</v>
      </c>
      <c r="FG41" s="298">
        <v>0</v>
      </c>
      <c r="FH41" s="298">
        <v>0</v>
      </c>
      <c r="FI41" s="298">
        <v>0</v>
      </c>
      <c r="FJ41" s="298">
        <v>0</v>
      </c>
      <c r="FK41" s="298">
        <v>0</v>
      </c>
      <c r="FL41" s="298">
        <v>0</v>
      </c>
      <c r="FM41" s="298">
        <v>0</v>
      </c>
      <c r="FN41" s="298">
        <v>0</v>
      </c>
      <c r="FO41" s="298">
        <v>0</v>
      </c>
      <c r="FP41" s="298">
        <v>0</v>
      </c>
      <c r="FQ41" s="298">
        <v>0</v>
      </c>
      <c r="FR41" s="298">
        <v>0</v>
      </c>
      <c r="FS41" s="298">
        <v>0</v>
      </c>
      <c r="FT41" s="298">
        <v>0</v>
      </c>
      <c r="FU41" s="298">
        <v>0</v>
      </c>
      <c r="FV41" s="298">
        <v>0</v>
      </c>
      <c r="FW41" s="298">
        <v>0</v>
      </c>
      <c r="FX41" s="298">
        <v>0</v>
      </c>
      <c r="FY41" s="298">
        <v>0</v>
      </c>
      <c r="FZ41" s="298">
        <v>0</v>
      </c>
      <c r="GA41" s="298">
        <v>0</v>
      </c>
      <c r="GB41" s="298">
        <v>0</v>
      </c>
      <c r="GC41" s="298">
        <v>0</v>
      </c>
    </row>
    <row r="42" spans="1:185" ht="56.25" x14ac:dyDescent="0.3">
      <c r="A42" s="298">
        <v>33</v>
      </c>
      <c r="B42" s="380" t="s">
        <v>527</v>
      </c>
      <c r="C42" s="380" t="s">
        <v>755</v>
      </c>
      <c r="D42" s="380">
        <v>1388136938</v>
      </c>
      <c r="E42" s="380" t="s">
        <v>726</v>
      </c>
      <c r="F42" s="380" t="s">
        <v>723</v>
      </c>
      <c r="G42" s="400">
        <f t="shared" si="16"/>
        <v>2152</v>
      </c>
      <c r="H42" s="400">
        <f t="shared" si="17"/>
        <v>10465</v>
      </c>
      <c r="I42" s="400">
        <f t="shared" si="8"/>
        <v>12617</v>
      </c>
      <c r="J42" s="298">
        <v>0</v>
      </c>
      <c r="K42" s="298">
        <v>0</v>
      </c>
      <c r="L42" s="298">
        <v>0</v>
      </c>
      <c r="M42" s="298">
        <v>0</v>
      </c>
      <c r="N42" s="298">
        <v>0</v>
      </c>
      <c r="O42" s="298">
        <v>0</v>
      </c>
      <c r="P42" s="298">
        <v>0</v>
      </c>
      <c r="Q42" s="298">
        <v>0</v>
      </c>
      <c r="R42" s="298">
        <v>0</v>
      </c>
      <c r="S42" s="298">
        <v>0</v>
      </c>
      <c r="T42" s="298">
        <v>0</v>
      </c>
      <c r="U42" s="298">
        <v>0</v>
      </c>
      <c r="V42" s="298">
        <v>0</v>
      </c>
      <c r="W42" s="298">
        <v>0</v>
      </c>
      <c r="X42" s="298">
        <v>0</v>
      </c>
      <c r="Y42" s="298">
        <v>0</v>
      </c>
      <c r="Z42" s="298">
        <v>0</v>
      </c>
      <c r="AA42" s="298">
        <v>0</v>
      </c>
      <c r="AB42" s="298">
        <v>0</v>
      </c>
      <c r="AC42" s="298">
        <v>0</v>
      </c>
      <c r="AD42" s="298">
        <v>0</v>
      </c>
      <c r="AE42" s="298">
        <v>0</v>
      </c>
      <c r="AF42" s="298">
        <v>0</v>
      </c>
      <c r="AG42" s="298">
        <v>0</v>
      </c>
      <c r="AH42" s="298">
        <v>0</v>
      </c>
      <c r="AI42" s="298">
        <v>0</v>
      </c>
      <c r="AJ42" s="298">
        <v>0</v>
      </c>
      <c r="AK42" s="298">
        <v>0</v>
      </c>
      <c r="AL42" s="298">
        <v>0</v>
      </c>
      <c r="AM42" s="298">
        <v>0</v>
      </c>
      <c r="AN42" s="298">
        <v>0</v>
      </c>
      <c r="AO42" s="298">
        <v>0</v>
      </c>
      <c r="AP42" s="298">
        <v>2152</v>
      </c>
      <c r="AQ42" s="298">
        <v>0</v>
      </c>
      <c r="AR42" s="298">
        <v>0</v>
      </c>
      <c r="AS42" s="298">
        <v>0</v>
      </c>
      <c r="AT42" s="298">
        <v>0</v>
      </c>
      <c r="AU42" s="298">
        <v>0</v>
      </c>
      <c r="AV42" s="298">
        <v>0</v>
      </c>
      <c r="AW42" s="298">
        <v>0</v>
      </c>
      <c r="AX42" s="298">
        <v>0</v>
      </c>
      <c r="AY42" s="298">
        <v>1076</v>
      </c>
      <c r="AZ42" s="298">
        <v>2</v>
      </c>
      <c r="BA42" s="298">
        <v>0</v>
      </c>
      <c r="BB42" s="298">
        <v>0</v>
      </c>
      <c r="BC42" s="298">
        <v>0</v>
      </c>
      <c r="BD42" s="298">
        <v>0</v>
      </c>
      <c r="BE42" s="298">
        <v>0</v>
      </c>
      <c r="BF42" s="298">
        <v>0</v>
      </c>
      <c r="BG42" s="298">
        <v>0</v>
      </c>
      <c r="BH42" s="298">
        <v>0</v>
      </c>
      <c r="BI42" s="298">
        <v>0</v>
      </c>
      <c r="BJ42" s="298">
        <v>0</v>
      </c>
      <c r="BK42" s="298">
        <v>10465</v>
      </c>
      <c r="BL42" s="298">
        <v>0</v>
      </c>
      <c r="BM42" s="298">
        <v>38</v>
      </c>
      <c r="BN42" s="298">
        <v>7200</v>
      </c>
      <c r="BO42" s="298">
        <v>18000</v>
      </c>
      <c r="BP42" s="298">
        <v>180</v>
      </c>
      <c r="BQ42" s="298">
        <v>360</v>
      </c>
      <c r="BR42" s="298">
        <v>0</v>
      </c>
      <c r="BS42" s="298">
        <v>0</v>
      </c>
      <c r="BT42" s="298">
        <v>0</v>
      </c>
      <c r="BU42" s="298">
        <v>0</v>
      </c>
      <c r="BV42" s="298">
        <v>0</v>
      </c>
      <c r="BW42" s="298">
        <v>12</v>
      </c>
      <c r="BX42" s="298">
        <v>1</v>
      </c>
      <c r="BY42" s="298">
        <v>0</v>
      </c>
      <c r="BZ42" s="298">
        <v>0</v>
      </c>
      <c r="CA42" s="298">
        <v>6</v>
      </c>
      <c r="CB42" s="298">
        <v>1</v>
      </c>
      <c r="CC42" s="298">
        <v>227</v>
      </c>
      <c r="CD42" s="298">
        <v>0</v>
      </c>
      <c r="CE42" s="298">
        <v>0</v>
      </c>
      <c r="CF42" s="298">
        <v>0</v>
      </c>
      <c r="CG42" s="298">
        <v>0</v>
      </c>
      <c r="CH42" s="298">
        <v>0</v>
      </c>
      <c r="CI42" s="298">
        <v>0</v>
      </c>
      <c r="CJ42" s="298">
        <v>0</v>
      </c>
      <c r="CK42" s="298">
        <v>0</v>
      </c>
      <c r="CL42" s="298">
        <v>1</v>
      </c>
      <c r="CM42" s="298">
        <v>0</v>
      </c>
      <c r="CN42" s="298">
        <v>0</v>
      </c>
      <c r="CO42" s="298">
        <v>0</v>
      </c>
      <c r="CP42" s="298">
        <v>0</v>
      </c>
      <c r="CQ42" s="298">
        <v>0</v>
      </c>
      <c r="CR42" s="298">
        <v>0</v>
      </c>
      <c r="CS42" s="298">
        <v>0</v>
      </c>
      <c r="CT42" s="298">
        <v>0</v>
      </c>
      <c r="CU42" s="298">
        <v>0</v>
      </c>
      <c r="CV42" s="298">
        <v>0</v>
      </c>
      <c r="CW42" s="298">
        <v>0</v>
      </c>
      <c r="CX42" s="298">
        <v>0</v>
      </c>
      <c r="CY42" s="298">
        <v>0</v>
      </c>
      <c r="CZ42" s="298">
        <v>0</v>
      </c>
      <c r="DA42" s="298">
        <v>0</v>
      </c>
      <c r="DB42" s="298">
        <v>0</v>
      </c>
      <c r="DC42" s="298">
        <v>0</v>
      </c>
      <c r="DD42" s="298">
        <v>0</v>
      </c>
      <c r="DE42" s="298">
        <v>0</v>
      </c>
      <c r="DF42" s="298">
        <v>0</v>
      </c>
      <c r="DG42" s="298">
        <v>0</v>
      </c>
      <c r="DH42" s="298">
        <v>0</v>
      </c>
      <c r="DI42" s="298">
        <v>0</v>
      </c>
      <c r="DJ42" s="298">
        <v>0</v>
      </c>
      <c r="DK42" s="298">
        <v>0</v>
      </c>
      <c r="DL42" s="298">
        <v>0</v>
      </c>
      <c r="DM42" s="298">
        <v>0</v>
      </c>
      <c r="DN42" s="298">
        <v>0</v>
      </c>
      <c r="DO42" s="298">
        <v>0</v>
      </c>
      <c r="DP42" s="298">
        <v>0</v>
      </c>
      <c r="DQ42" s="298">
        <v>0</v>
      </c>
      <c r="DR42" s="298">
        <v>0</v>
      </c>
      <c r="DS42" s="298">
        <v>0</v>
      </c>
      <c r="DT42" s="298">
        <v>0</v>
      </c>
      <c r="DU42" s="298">
        <v>0</v>
      </c>
      <c r="DV42" s="298">
        <v>0</v>
      </c>
      <c r="DW42" s="298">
        <v>0</v>
      </c>
      <c r="DX42" s="298">
        <v>0</v>
      </c>
      <c r="DY42" s="298">
        <v>0</v>
      </c>
      <c r="DZ42" s="298">
        <v>0</v>
      </c>
      <c r="EA42" s="298">
        <v>0</v>
      </c>
      <c r="EB42" s="298">
        <v>0</v>
      </c>
      <c r="EC42" s="298">
        <v>0</v>
      </c>
      <c r="ED42" s="298">
        <v>0</v>
      </c>
      <c r="EE42" s="298">
        <v>0</v>
      </c>
      <c r="EF42" s="298">
        <v>0</v>
      </c>
      <c r="EG42" s="298">
        <v>0</v>
      </c>
      <c r="EH42" s="298">
        <v>0</v>
      </c>
      <c r="EI42" s="298">
        <v>0</v>
      </c>
      <c r="EJ42" s="298">
        <v>0</v>
      </c>
      <c r="EK42" s="298">
        <v>0</v>
      </c>
      <c r="EL42" s="298">
        <v>0</v>
      </c>
      <c r="EM42" s="298">
        <v>0</v>
      </c>
      <c r="EN42" s="298">
        <v>0</v>
      </c>
      <c r="EO42" s="298">
        <v>0</v>
      </c>
      <c r="EP42" s="298">
        <v>0</v>
      </c>
      <c r="EQ42" s="298">
        <v>0</v>
      </c>
      <c r="ER42" s="298">
        <v>0</v>
      </c>
      <c r="ES42" s="298">
        <v>0</v>
      </c>
      <c r="ET42" s="298">
        <v>0</v>
      </c>
      <c r="EU42" s="298">
        <v>0</v>
      </c>
      <c r="EV42" s="298">
        <v>0</v>
      </c>
      <c r="EW42" s="298">
        <v>0</v>
      </c>
      <c r="EX42" s="298">
        <v>0</v>
      </c>
      <c r="EY42" s="298">
        <v>0</v>
      </c>
      <c r="EZ42" s="298">
        <v>0</v>
      </c>
      <c r="FA42" s="298">
        <v>0</v>
      </c>
      <c r="FB42" s="298">
        <v>0</v>
      </c>
      <c r="FC42" s="298">
        <v>0</v>
      </c>
      <c r="FD42" s="298">
        <v>0</v>
      </c>
      <c r="FE42" s="298">
        <v>0</v>
      </c>
      <c r="FF42" s="298">
        <v>0</v>
      </c>
      <c r="FG42" s="298">
        <v>0</v>
      </c>
      <c r="FH42" s="298">
        <v>0</v>
      </c>
      <c r="FI42" s="298">
        <v>0</v>
      </c>
      <c r="FJ42" s="298">
        <v>0</v>
      </c>
      <c r="FK42" s="298">
        <v>0</v>
      </c>
      <c r="FL42" s="298">
        <v>0</v>
      </c>
      <c r="FM42" s="298">
        <v>0</v>
      </c>
      <c r="FN42" s="298">
        <v>0</v>
      </c>
      <c r="FO42" s="298">
        <v>0</v>
      </c>
      <c r="FP42" s="298">
        <v>0</v>
      </c>
      <c r="FQ42" s="298">
        <v>0</v>
      </c>
      <c r="FR42" s="298">
        <v>0</v>
      </c>
      <c r="FS42" s="298">
        <v>0</v>
      </c>
      <c r="FT42" s="298">
        <v>0</v>
      </c>
      <c r="FU42" s="298">
        <v>0</v>
      </c>
      <c r="FV42" s="298">
        <v>0</v>
      </c>
      <c r="FW42" s="298">
        <v>0</v>
      </c>
      <c r="FX42" s="298">
        <v>0</v>
      </c>
      <c r="FY42" s="298">
        <v>0</v>
      </c>
      <c r="FZ42" s="298">
        <v>0</v>
      </c>
      <c r="GA42" s="298">
        <v>0</v>
      </c>
      <c r="GB42" s="298">
        <v>0</v>
      </c>
      <c r="GC42" s="298">
        <v>0</v>
      </c>
    </row>
    <row r="43" spans="1:185" ht="37.5" x14ac:dyDescent="0.3">
      <c r="A43" s="298">
        <v>34</v>
      </c>
      <c r="B43" s="380" t="s">
        <v>527</v>
      </c>
      <c r="C43" s="380" t="s">
        <v>756</v>
      </c>
      <c r="D43" s="380">
        <v>1388890558</v>
      </c>
      <c r="E43" s="380" t="s">
        <v>726</v>
      </c>
      <c r="F43" s="380" t="s">
        <v>723</v>
      </c>
      <c r="G43" s="400">
        <f t="shared" si="16"/>
        <v>1585</v>
      </c>
      <c r="H43" s="400">
        <f t="shared" si="17"/>
        <v>3128</v>
      </c>
      <c r="I43" s="400">
        <f t="shared" si="8"/>
        <v>4713</v>
      </c>
      <c r="J43" s="298">
        <v>0</v>
      </c>
      <c r="K43" s="298">
        <v>0</v>
      </c>
      <c r="L43" s="298">
        <v>0</v>
      </c>
      <c r="M43" s="298">
        <v>0</v>
      </c>
      <c r="N43" s="298">
        <v>0</v>
      </c>
      <c r="O43" s="298">
        <v>0</v>
      </c>
      <c r="P43" s="298">
        <v>0</v>
      </c>
      <c r="Q43" s="298">
        <v>0</v>
      </c>
      <c r="R43" s="298">
        <v>0</v>
      </c>
      <c r="S43" s="298">
        <v>0</v>
      </c>
      <c r="T43" s="298">
        <v>0</v>
      </c>
      <c r="U43" s="298">
        <v>0</v>
      </c>
      <c r="V43" s="298">
        <v>0</v>
      </c>
      <c r="W43" s="298">
        <v>0</v>
      </c>
      <c r="X43" s="298">
        <v>0</v>
      </c>
      <c r="Y43" s="298">
        <v>0</v>
      </c>
      <c r="Z43" s="298">
        <v>0</v>
      </c>
      <c r="AA43" s="298">
        <v>0</v>
      </c>
      <c r="AB43" s="298">
        <v>0</v>
      </c>
      <c r="AC43" s="298">
        <v>0</v>
      </c>
      <c r="AD43" s="298">
        <v>0</v>
      </c>
      <c r="AE43" s="298">
        <v>0</v>
      </c>
      <c r="AF43" s="298">
        <v>0</v>
      </c>
      <c r="AG43" s="298">
        <v>0</v>
      </c>
      <c r="AH43" s="298">
        <v>0</v>
      </c>
      <c r="AI43" s="298">
        <v>0</v>
      </c>
      <c r="AJ43" s="298">
        <v>0</v>
      </c>
      <c r="AK43" s="298">
        <v>0</v>
      </c>
      <c r="AL43" s="298">
        <v>0</v>
      </c>
      <c r="AM43" s="298">
        <v>0</v>
      </c>
      <c r="AN43" s="298">
        <v>0</v>
      </c>
      <c r="AO43" s="298">
        <v>0</v>
      </c>
      <c r="AP43" s="298">
        <v>1585</v>
      </c>
      <c r="AQ43" s="298">
        <v>0</v>
      </c>
      <c r="AR43" s="298">
        <v>0</v>
      </c>
      <c r="AS43" s="298">
        <v>0</v>
      </c>
      <c r="AT43" s="298">
        <v>0</v>
      </c>
      <c r="AU43" s="298">
        <v>0</v>
      </c>
      <c r="AV43" s="298">
        <v>0</v>
      </c>
      <c r="AW43" s="298">
        <v>0</v>
      </c>
      <c r="AX43" s="298">
        <v>0</v>
      </c>
      <c r="AY43" s="298">
        <v>790</v>
      </c>
      <c r="AZ43" s="298">
        <v>2</v>
      </c>
      <c r="BA43" s="298">
        <v>0</v>
      </c>
      <c r="BB43" s="298">
        <v>0</v>
      </c>
      <c r="BC43" s="298">
        <v>0</v>
      </c>
      <c r="BD43" s="298">
        <v>0</v>
      </c>
      <c r="BE43" s="298">
        <v>0</v>
      </c>
      <c r="BF43" s="298">
        <v>0</v>
      </c>
      <c r="BG43" s="298">
        <v>0</v>
      </c>
      <c r="BH43" s="298">
        <v>0</v>
      </c>
      <c r="BI43" s="298">
        <v>0</v>
      </c>
      <c r="BJ43" s="298">
        <v>0</v>
      </c>
      <c r="BK43" s="298">
        <v>3128</v>
      </c>
      <c r="BL43" s="298">
        <v>0</v>
      </c>
      <c r="BM43" s="298">
        <v>160</v>
      </c>
      <c r="BN43" s="298">
        <v>0</v>
      </c>
      <c r="BO43" s="298">
        <v>0</v>
      </c>
      <c r="BP43" s="298">
        <v>0</v>
      </c>
      <c r="BQ43" s="298">
        <v>0</v>
      </c>
      <c r="BR43" s="298">
        <v>600</v>
      </c>
      <c r="BS43" s="298">
        <v>0</v>
      </c>
      <c r="BT43" s="298">
        <v>0</v>
      </c>
      <c r="BU43" s="298">
        <v>0</v>
      </c>
      <c r="BV43" s="298">
        <v>0</v>
      </c>
      <c r="BW43" s="298">
        <v>6</v>
      </c>
      <c r="BX43" s="298">
        <v>1</v>
      </c>
      <c r="BY43" s="298">
        <v>0</v>
      </c>
      <c r="BZ43" s="298">
        <v>0</v>
      </c>
      <c r="CA43" s="298">
        <v>6</v>
      </c>
      <c r="CB43" s="298">
        <v>0</v>
      </c>
      <c r="CC43" s="298">
        <v>0</v>
      </c>
      <c r="CD43" s="298">
        <v>0</v>
      </c>
      <c r="CE43" s="298">
        <v>1</v>
      </c>
      <c r="CF43" s="298">
        <v>0</v>
      </c>
      <c r="CG43" s="298">
        <v>2</v>
      </c>
      <c r="CH43" s="298">
        <v>0</v>
      </c>
      <c r="CI43" s="298">
        <v>0</v>
      </c>
      <c r="CJ43" s="298">
        <v>0</v>
      </c>
      <c r="CK43" s="298">
        <v>0</v>
      </c>
      <c r="CL43" s="298">
        <v>0</v>
      </c>
      <c r="CM43" s="298">
        <v>0</v>
      </c>
      <c r="CN43" s="298">
        <v>0</v>
      </c>
      <c r="CO43" s="298">
        <v>0</v>
      </c>
      <c r="CP43" s="298">
        <v>0</v>
      </c>
      <c r="CQ43" s="298">
        <v>0</v>
      </c>
      <c r="CR43" s="298">
        <v>0</v>
      </c>
      <c r="CS43" s="298">
        <v>0</v>
      </c>
      <c r="CT43" s="298">
        <v>0</v>
      </c>
      <c r="CU43" s="298">
        <v>0</v>
      </c>
      <c r="CV43" s="298">
        <v>0</v>
      </c>
      <c r="CW43" s="298">
        <v>0</v>
      </c>
      <c r="CX43" s="298">
        <v>0</v>
      </c>
      <c r="CY43" s="298">
        <v>0</v>
      </c>
      <c r="CZ43" s="298">
        <v>0</v>
      </c>
      <c r="DA43" s="298">
        <v>0</v>
      </c>
      <c r="DB43" s="298">
        <v>0</v>
      </c>
      <c r="DC43" s="298">
        <v>0</v>
      </c>
      <c r="DD43" s="298">
        <v>0</v>
      </c>
      <c r="DE43" s="298">
        <v>0</v>
      </c>
      <c r="DF43" s="298">
        <v>0</v>
      </c>
      <c r="DG43" s="298">
        <v>0</v>
      </c>
      <c r="DH43" s="298">
        <v>0</v>
      </c>
      <c r="DI43" s="298">
        <v>0</v>
      </c>
      <c r="DJ43" s="298">
        <v>0</v>
      </c>
      <c r="DK43" s="298">
        <v>0</v>
      </c>
      <c r="DL43" s="298">
        <v>0</v>
      </c>
      <c r="DM43" s="298">
        <v>0</v>
      </c>
      <c r="DN43" s="298">
        <v>0</v>
      </c>
      <c r="DO43" s="298">
        <v>0</v>
      </c>
      <c r="DP43" s="298">
        <v>0</v>
      </c>
      <c r="DQ43" s="298">
        <v>0</v>
      </c>
      <c r="DR43" s="298">
        <v>0</v>
      </c>
      <c r="DS43" s="298">
        <v>0</v>
      </c>
      <c r="DT43" s="298">
        <v>0</v>
      </c>
      <c r="DU43" s="298">
        <v>0</v>
      </c>
      <c r="DV43" s="298">
        <v>0</v>
      </c>
      <c r="DW43" s="298">
        <v>0</v>
      </c>
      <c r="DX43" s="298">
        <v>0</v>
      </c>
      <c r="DY43" s="298">
        <v>0</v>
      </c>
      <c r="DZ43" s="298">
        <v>0</v>
      </c>
      <c r="EA43" s="298">
        <v>0</v>
      </c>
      <c r="EB43" s="298">
        <v>0</v>
      </c>
      <c r="EC43" s="298">
        <v>0</v>
      </c>
      <c r="ED43" s="298">
        <v>0</v>
      </c>
      <c r="EE43" s="298">
        <v>0</v>
      </c>
      <c r="EF43" s="298">
        <v>0</v>
      </c>
      <c r="EG43" s="298">
        <v>0</v>
      </c>
      <c r="EH43" s="298">
        <v>0</v>
      </c>
      <c r="EI43" s="298">
        <v>0</v>
      </c>
      <c r="EJ43" s="298">
        <v>0</v>
      </c>
      <c r="EK43" s="298">
        <v>0</v>
      </c>
      <c r="EL43" s="298">
        <v>0</v>
      </c>
      <c r="EM43" s="298">
        <v>0</v>
      </c>
      <c r="EN43" s="298">
        <v>0</v>
      </c>
      <c r="EO43" s="298">
        <v>0</v>
      </c>
      <c r="EP43" s="298">
        <v>0</v>
      </c>
      <c r="EQ43" s="298">
        <v>0</v>
      </c>
      <c r="ER43" s="298">
        <v>0</v>
      </c>
      <c r="ES43" s="298">
        <v>0</v>
      </c>
      <c r="ET43" s="298">
        <v>0</v>
      </c>
      <c r="EU43" s="298">
        <v>0</v>
      </c>
      <c r="EV43" s="298">
        <v>0</v>
      </c>
      <c r="EW43" s="298">
        <v>0</v>
      </c>
      <c r="EX43" s="298">
        <v>0</v>
      </c>
      <c r="EY43" s="298">
        <v>0</v>
      </c>
      <c r="EZ43" s="298">
        <v>0</v>
      </c>
      <c r="FA43" s="298">
        <v>0</v>
      </c>
      <c r="FB43" s="298">
        <v>0</v>
      </c>
      <c r="FC43" s="298">
        <v>0</v>
      </c>
      <c r="FD43" s="298">
        <v>0</v>
      </c>
      <c r="FE43" s="298">
        <v>0</v>
      </c>
      <c r="FF43" s="298">
        <v>0</v>
      </c>
      <c r="FG43" s="298">
        <v>0</v>
      </c>
      <c r="FH43" s="298">
        <v>0</v>
      </c>
      <c r="FI43" s="298">
        <v>0</v>
      </c>
      <c r="FJ43" s="298">
        <v>0</v>
      </c>
      <c r="FK43" s="298">
        <v>0</v>
      </c>
      <c r="FL43" s="298">
        <v>0</v>
      </c>
      <c r="FM43" s="298">
        <v>0</v>
      </c>
      <c r="FN43" s="298">
        <v>0</v>
      </c>
      <c r="FO43" s="298">
        <v>0</v>
      </c>
      <c r="FP43" s="298">
        <v>0</v>
      </c>
      <c r="FQ43" s="298">
        <v>0</v>
      </c>
      <c r="FR43" s="298">
        <v>0</v>
      </c>
      <c r="FS43" s="298">
        <v>0</v>
      </c>
      <c r="FT43" s="298">
        <v>0</v>
      </c>
      <c r="FU43" s="298">
        <v>0</v>
      </c>
      <c r="FV43" s="298">
        <v>0</v>
      </c>
      <c r="FW43" s="298">
        <v>0</v>
      </c>
      <c r="FX43" s="298">
        <v>0</v>
      </c>
      <c r="FY43" s="298">
        <v>0</v>
      </c>
      <c r="FZ43" s="298">
        <v>0</v>
      </c>
      <c r="GA43" s="298">
        <v>0</v>
      </c>
      <c r="GB43" s="298">
        <v>0</v>
      </c>
      <c r="GC43" s="298">
        <v>0</v>
      </c>
    </row>
    <row r="44" spans="1:185" ht="37.5" x14ac:dyDescent="0.3">
      <c r="A44" s="298">
        <v>35</v>
      </c>
      <c r="B44" s="380" t="s">
        <v>527</v>
      </c>
      <c r="C44" s="380" t="s">
        <v>757</v>
      </c>
      <c r="D44" s="380">
        <v>1385389758</v>
      </c>
      <c r="E44" s="380" t="s">
        <v>726</v>
      </c>
      <c r="F44" s="380" t="s">
        <v>723</v>
      </c>
      <c r="G44" s="400">
        <f t="shared" si="16"/>
        <v>0</v>
      </c>
      <c r="H44" s="400">
        <f t="shared" si="17"/>
        <v>1678</v>
      </c>
      <c r="I44" s="400">
        <f t="shared" si="8"/>
        <v>1678</v>
      </c>
      <c r="J44" s="298">
        <v>0</v>
      </c>
      <c r="K44" s="298">
        <v>0</v>
      </c>
      <c r="L44" s="298">
        <v>0</v>
      </c>
      <c r="M44" s="298">
        <v>0</v>
      </c>
      <c r="N44" s="298">
        <v>0</v>
      </c>
      <c r="O44" s="298">
        <v>0</v>
      </c>
      <c r="P44" s="298">
        <v>0</v>
      </c>
      <c r="Q44" s="298">
        <v>0</v>
      </c>
      <c r="R44" s="298">
        <v>0</v>
      </c>
      <c r="S44" s="298">
        <v>0</v>
      </c>
      <c r="T44" s="298">
        <v>0</v>
      </c>
      <c r="U44" s="298">
        <v>0</v>
      </c>
      <c r="V44" s="298">
        <v>0</v>
      </c>
      <c r="W44" s="298">
        <v>0</v>
      </c>
      <c r="X44" s="298">
        <v>0</v>
      </c>
      <c r="Y44" s="298">
        <v>0</v>
      </c>
      <c r="Z44" s="298">
        <v>0</v>
      </c>
      <c r="AA44" s="298">
        <v>0</v>
      </c>
      <c r="AB44" s="298">
        <v>0</v>
      </c>
      <c r="AC44" s="298">
        <v>0</v>
      </c>
      <c r="AD44" s="298">
        <v>0</v>
      </c>
      <c r="AE44" s="298">
        <v>0</v>
      </c>
      <c r="AF44" s="298">
        <v>0</v>
      </c>
      <c r="AG44" s="298">
        <v>0</v>
      </c>
      <c r="AH44" s="298">
        <v>0</v>
      </c>
      <c r="AI44" s="298">
        <v>0</v>
      </c>
      <c r="AJ44" s="298">
        <v>0</v>
      </c>
      <c r="AK44" s="298">
        <v>0</v>
      </c>
      <c r="AL44" s="298">
        <v>0</v>
      </c>
      <c r="AM44" s="298">
        <v>0</v>
      </c>
      <c r="AN44" s="298">
        <v>0</v>
      </c>
      <c r="AO44" s="298">
        <v>0</v>
      </c>
      <c r="AP44" s="298">
        <v>0</v>
      </c>
      <c r="AQ44" s="298">
        <v>0</v>
      </c>
      <c r="AR44" s="298">
        <v>0</v>
      </c>
      <c r="AS44" s="298">
        <v>0</v>
      </c>
      <c r="AT44" s="298">
        <v>0</v>
      </c>
      <c r="AU44" s="298">
        <v>0</v>
      </c>
      <c r="AV44" s="298">
        <v>0</v>
      </c>
      <c r="AW44" s="298">
        <v>0</v>
      </c>
      <c r="AX44" s="298">
        <v>0</v>
      </c>
      <c r="AY44" s="298">
        <v>0</v>
      </c>
      <c r="AZ44" s="298">
        <v>0</v>
      </c>
      <c r="BA44" s="298">
        <v>0</v>
      </c>
      <c r="BB44" s="298">
        <v>0</v>
      </c>
      <c r="BC44" s="298">
        <v>0</v>
      </c>
      <c r="BD44" s="298">
        <v>0</v>
      </c>
      <c r="BE44" s="298">
        <v>0</v>
      </c>
      <c r="BF44" s="298">
        <v>0</v>
      </c>
      <c r="BG44" s="298">
        <v>0</v>
      </c>
      <c r="BH44" s="298">
        <v>0</v>
      </c>
      <c r="BI44" s="298">
        <v>0</v>
      </c>
      <c r="BJ44" s="298">
        <v>0</v>
      </c>
      <c r="BK44" s="298">
        <v>1678</v>
      </c>
      <c r="BL44" s="298">
        <v>0</v>
      </c>
      <c r="BM44" s="298">
        <v>24</v>
      </c>
      <c r="BN44" s="298">
        <v>0</v>
      </c>
      <c r="BO44" s="298">
        <v>0</v>
      </c>
      <c r="BP44" s="298">
        <v>0</v>
      </c>
      <c r="BQ44" s="298">
        <v>0</v>
      </c>
      <c r="BR44" s="298">
        <v>0</v>
      </c>
      <c r="BS44" s="298">
        <v>0</v>
      </c>
      <c r="BT44" s="298">
        <v>0</v>
      </c>
      <c r="BU44" s="298">
        <v>0</v>
      </c>
      <c r="BV44" s="298">
        <v>0</v>
      </c>
      <c r="BW44" s="298">
        <v>0</v>
      </c>
      <c r="BX44" s="298">
        <v>0</v>
      </c>
      <c r="BY44" s="298">
        <v>0</v>
      </c>
      <c r="BZ44" s="298">
        <v>0</v>
      </c>
      <c r="CA44" s="298">
        <v>0</v>
      </c>
      <c r="CB44" s="298">
        <v>0</v>
      </c>
      <c r="CC44" s="298">
        <v>0</v>
      </c>
      <c r="CD44" s="298">
        <v>0</v>
      </c>
      <c r="CE44" s="298">
        <v>0</v>
      </c>
      <c r="CF44" s="298">
        <v>0</v>
      </c>
      <c r="CG44" s="298">
        <v>0</v>
      </c>
      <c r="CH44" s="298">
        <v>0</v>
      </c>
      <c r="CI44" s="298">
        <v>0</v>
      </c>
      <c r="CJ44" s="298">
        <v>0</v>
      </c>
      <c r="CK44" s="298">
        <v>0</v>
      </c>
      <c r="CL44" s="298">
        <v>0</v>
      </c>
      <c r="CM44" s="298">
        <v>0</v>
      </c>
      <c r="CN44" s="298">
        <v>0</v>
      </c>
      <c r="CO44" s="298">
        <v>0</v>
      </c>
      <c r="CP44" s="298">
        <v>0</v>
      </c>
      <c r="CQ44" s="298">
        <v>0</v>
      </c>
      <c r="CR44" s="298">
        <v>0</v>
      </c>
      <c r="CS44" s="298">
        <v>0</v>
      </c>
      <c r="CT44" s="298">
        <v>0</v>
      </c>
      <c r="CU44" s="298">
        <v>0</v>
      </c>
      <c r="CV44" s="298">
        <v>0</v>
      </c>
      <c r="CW44" s="298">
        <v>0</v>
      </c>
      <c r="CX44" s="298">
        <v>0</v>
      </c>
      <c r="CY44" s="298">
        <v>0</v>
      </c>
      <c r="CZ44" s="298">
        <v>0</v>
      </c>
      <c r="DA44" s="298">
        <v>0</v>
      </c>
      <c r="DB44" s="298">
        <v>0</v>
      </c>
      <c r="DC44" s="298">
        <v>0</v>
      </c>
      <c r="DD44" s="298">
        <v>0</v>
      </c>
      <c r="DE44" s="298">
        <v>0</v>
      </c>
      <c r="DF44" s="298">
        <v>0</v>
      </c>
      <c r="DG44" s="298">
        <v>0</v>
      </c>
      <c r="DH44" s="298">
        <v>0</v>
      </c>
      <c r="DI44" s="298">
        <v>0</v>
      </c>
      <c r="DJ44" s="298">
        <v>0</v>
      </c>
      <c r="DK44" s="298">
        <v>0</v>
      </c>
      <c r="DL44" s="298">
        <v>0</v>
      </c>
      <c r="DM44" s="298">
        <v>0</v>
      </c>
      <c r="DN44" s="298">
        <v>0</v>
      </c>
      <c r="DO44" s="298">
        <v>0</v>
      </c>
      <c r="DP44" s="298">
        <v>0</v>
      </c>
      <c r="DQ44" s="298">
        <v>0</v>
      </c>
      <c r="DR44" s="298">
        <v>0</v>
      </c>
      <c r="DS44" s="298">
        <v>0</v>
      </c>
      <c r="DT44" s="298">
        <v>0</v>
      </c>
      <c r="DU44" s="298">
        <v>0</v>
      </c>
      <c r="DV44" s="298">
        <v>0</v>
      </c>
      <c r="DW44" s="298">
        <v>0</v>
      </c>
      <c r="DX44" s="298">
        <v>0</v>
      </c>
      <c r="DY44" s="298">
        <v>0</v>
      </c>
      <c r="DZ44" s="298">
        <v>0</v>
      </c>
      <c r="EA44" s="298">
        <v>0</v>
      </c>
      <c r="EB44" s="298">
        <v>0</v>
      </c>
      <c r="EC44" s="298">
        <v>0</v>
      </c>
      <c r="ED44" s="298">
        <v>0</v>
      </c>
      <c r="EE44" s="298">
        <v>0</v>
      </c>
      <c r="EF44" s="298">
        <v>0</v>
      </c>
      <c r="EG44" s="298">
        <v>0</v>
      </c>
      <c r="EH44" s="298">
        <v>0</v>
      </c>
      <c r="EI44" s="298">
        <v>0</v>
      </c>
      <c r="EJ44" s="298">
        <v>0</v>
      </c>
      <c r="EK44" s="298">
        <v>0</v>
      </c>
      <c r="EL44" s="298">
        <v>0</v>
      </c>
      <c r="EM44" s="298">
        <v>0</v>
      </c>
      <c r="EN44" s="298">
        <v>0</v>
      </c>
      <c r="EO44" s="298">
        <v>0</v>
      </c>
      <c r="EP44" s="298">
        <v>0</v>
      </c>
      <c r="EQ44" s="298">
        <v>0</v>
      </c>
      <c r="ER44" s="298">
        <v>0</v>
      </c>
      <c r="ES44" s="298">
        <v>0</v>
      </c>
      <c r="ET44" s="298">
        <v>0</v>
      </c>
      <c r="EU44" s="298">
        <v>0</v>
      </c>
      <c r="EV44" s="298">
        <v>0</v>
      </c>
      <c r="EW44" s="298">
        <v>0</v>
      </c>
      <c r="EX44" s="298">
        <v>0</v>
      </c>
      <c r="EY44" s="298">
        <v>0</v>
      </c>
      <c r="EZ44" s="298">
        <v>0</v>
      </c>
      <c r="FA44" s="298">
        <v>0</v>
      </c>
      <c r="FB44" s="298">
        <v>0</v>
      </c>
      <c r="FC44" s="298">
        <v>0</v>
      </c>
      <c r="FD44" s="298">
        <v>0</v>
      </c>
      <c r="FE44" s="298">
        <v>0</v>
      </c>
      <c r="FF44" s="298">
        <v>0</v>
      </c>
      <c r="FG44" s="298">
        <v>0</v>
      </c>
      <c r="FH44" s="298">
        <v>0</v>
      </c>
      <c r="FI44" s="298">
        <v>0</v>
      </c>
      <c r="FJ44" s="298">
        <v>0</v>
      </c>
      <c r="FK44" s="298">
        <v>0</v>
      </c>
      <c r="FL44" s="298">
        <v>0</v>
      </c>
      <c r="FM44" s="298">
        <v>0</v>
      </c>
      <c r="FN44" s="298">
        <v>0</v>
      </c>
      <c r="FO44" s="298">
        <v>0</v>
      </c>
      <c r="FP44" s="298">
        <v>0</v>
      </c>
      <c r="FQ44" s="298">
        <v>0</v>
      </c>
      <c r="FR44" s="298">
        <v>0</v>
      </c>
      <c r="FS44" s="298">
        <v>0</v>
      </c>
      <c r="FT44" s="298">
        <v>0</v>
      </c>
      <c r="FU44" s="298">
        <v>0</v>
      </c>
      <c r="FV44" s="298">
        <v>0</v>
      </c>
      <c r="FW44" s="298">
        <v>0</v>
      </c>
      <c r="FX44" s="298">
        <v>0</v>
      </c>
      <c r="FY44" s="298">
        <v>0</v>
      </c>
      <c r="FZ44" s="298">
        <v>0</v>
      </c>
      <c r="GA44" s="298">
        <v>0</v>
      </c>
      <c r="GB44" s="298">
        <v>0</v>
      </c>
      <c r="GC44" s="298">
        <v>0</v>
      </c>
    </row>
    <row r="45" spans="1:185" ht="37.5" x14ac:dyDescent="0.3">
      <c r="A45" s="298">
        <v>36</v>
      </c>
      <c r="B45" s="380" t="s">
        <v>527</v>
      </c>
      <c r="C45" s="380" t="s">
        <v>758</v>
      </c>
      <c r="D45" s="380">
        <v>1394807878</v>
      </c>
      <c r="E45" s="380" t="s">
        <v>726</v>
      </c>
      <c r="F45" s="380" t="s">
        <v>723</v>
      </c>
      <c r="G45" s="400">
        <f t="shared" si="16"/>
        <v>5610</v>
      </c>
      <c r="H45" s="400">
        <f t="shared" si="17"/>
        <v>3160</v>
      </c>
      <c r="I45" s="400">
        <f t="shared" si="8"/>
        <v>8770</v>
      </c>
      <c r="J45" s="298">
        <v>0</v>
      </c>
      <c r="K45" s="298">
        <v>0</v>
      </c>
      <c r="L45" s="298">
        <v>0</v>
      </c>
      <c r="M45" s="298">
        <v>0</v>
      </c>
      <c r="N45" s="298">
        <v>0</v>
      </c>
      <c r="O45" s="298">
        <v>0</v>
      </c>
      <c r="P45" s="298">
        <v>0</v>
      </c>
      <c r="Q45" s="298">
        <v>0</v>
      </c>
      <c r="R45" s="298">
        <v>0</v>
      </c>
      <c r="S45" s="298">
        <v>0</v>
      </c>
      <c r="T45" s="298">
        <v>0</v>
      </c>
      <c r="U45" s="298">
        <v>0</v>
      </c>
      <c r="V45" s="298">
        <v>0</v>
      </c>
      <c r="W45" s="298">
        <v>0</v>
      </c>
      <c r="X45" s="298">
        <v>0</v>
      </c>
      <c r="Y45" s="298">
        <v>0</v>
      </c>
      <c r="Z45" s="298">
        <v>0</v>
      </c>
      <c r="AA45" s="298">
        <v>0</v>
      </c>
      <c r="AB45" s="298">
        <v>0</v>
      </c>
      <c r="AC45" s="298">
        <v>0</v>
      </c>
      <c r="AD45" s="298">
        <v>0</v>
      </c>
      <c r="AE45" s="298">
        <v>0</v>
      </c>
      <c r="AF45" s="298">
        <v>0</v>
      </c>
      <c r="AG45" s="298">
        <v>0</v>
      </c>
      <c r="AH45" s="298">
        <v>0</v>
      </c>
      <c r="AI45" s="298">
        <v>0</v>
      </c>
      <c r="AJ45" s="298">
        <v>0</v>
      </c>
      <c r="AK45" s="298">
        <v>0</v>
      </c>
      <c r="AL45" s="298">
        <v>0</v>
      </c>
      <c r="AM45" s="298">
        <v>0</v>
      </c>
      <c r="AN45" s="298">
        <v>0</v>
      </c>
      <c r="AO45" s="298">
        <v>0</v>
      </c>
      <c r="AP45" s="298">
        <v>2802</v>
      </c>
      <c r="AQ45" s="298">
        <v>0</v>
      </c>
      <c r="AR45" s="298">
        <v>0</v>
      </c>
      <c r="AS45" s="298">
        <v>0</v>
      </c>
      <c r="AT45" s="298">
        <v>0</v>
      </c>
      <c r="AU45" s="298">
        <v>0</v>
      </c>
      <c r="AV45" s="298">
        <v>0</v>
      </c>
      <c r="AW45" s="298">
        <v>0</v>
      </c>
      <c r="AX45" s="298">
        <v>0</v>
      </c>
      <c r="AY45" s="298">
        <v>1404</v>
      </c>
      <c r="AZ45" s="298">
        <v>2</v>
      </c>
      <c r="BA45" s="298">
        <v>2808</v>
      </c>
      <c r="BB45" s="298">
        <v>0</v>
      </c>
      <c r="BC45" s="298">
        <v>0</v>
      </c>
      <c r="BD45" s="298">
        <v>0</v>
      </c>
      <c r="BE45" s="298">
        <v>0</v>
      </c>
      <c r="BF45" s="298">
        <v>0</v>
      </c>
      <c r="BG45" s="298">
        <v>0</v>
      </c>
      <c r="BH45" s="298">
        <v>0</v>
      </c>
      <c r="BI45" s="298">
        <v>468</v>
      </c>
      <c r="BJ45" s="298">
        <v>6</v>
      </c>
      <c r="BK45" s="298">
        <v>3160</v>
      </c>
      <c r="BL45" s="298">
        <v>0</v>
      </c>
      <c r="BM45" s="298">
        <v>123</v>
      </c>
      <c r="BN45" s="298">
        <v>0</v>
      </c>
      <c r="BO45" s="298">
        <v>1530</v>
      </c>
      <c r="BP45" s="298">
        <v>0</v>
      </c>
      <c r="BQ45" s="298">
        <v>153</v>
      </c>
      <c r="BR45" s="298">
        <v>0</v>
      </c>
      <c r="BS45" s="298">
        <v>0</v>
      </c>
      <c r="BT45" s="298">
        <v>0</v>
      </c>
      <c r="BU45" s="298">
        <v>0</v>
      </c>
      <c r="BV45" s="298">
        <v>0</v>
      </c>
      <c r="BW45" s="298">
        <v>85</v>
      </c>
      <c r="BX45" s="298">
        <v>15</v>
      </c>
      <c r="BY45" s="298">
        <v>0</v>
      </c>
      <c r="BZ45" s="298">
        <v>100</v>
      </c>
      <c r="CA45" s="298">
        <v>85</v>
      </c>
      <c r="CB45" s="298">
        <v>0</v>
      </c>
      <c r="CC45" s="298">
        <v>0</v>
      </c>
      <c r="CD45" s="298">
        <v>0</v>
      </c>
      <c r="CE45" s="298">
        <v>0</v>
      </c>
      <c r="CF45" s="298">
        <v>0</v>
      </c>
      <c r="CG45" s="298">
        <v>35</v>
      </c>
      <c r="CH45" s="298">
        <v>0</v>
      </c>
      <c r="CI45" s="298">
        <v>0</v>
      </c>
      <c r="CJ45" s="298">
        <v>0</v>
      </c>
      <c r="CK45" s="298">
        <v>0</v>
      </c>
      <c r="CL45" s="298">
        <v>2</v>
      </c>
      <c r="CM45" s="298">
        <v>0</v>
      </c>
      <c r="CN45" s="298">
        <v>0</v>
      </c>
      <c r="CO45" s="298">
        <v>0</v>
      </c>
      <c r="CP45" s="298">
        <v>0</v>
      </c>
      <c r="CQ45" s="298">
        <v>0</v>
      </c>
      <c r="CR45" s="298">
        <v>0</v>
      </c>
      <c r="CS45" s="298">
        <v>0</v>
      </c>
      <c r="CT45" s="298">
        <v>0</v>
      </c>
      <c r="CU45" s="298">
        <v>0</v>
      </c>
      <c r="CV45" s="298">
        <v>0</v>
      </c>
      <c r="CW45" s="298">
        <v>0</v>
      </c>
      <c r="CX45" s="298">
        <v>0</v>
      </c>
      <c r="CY45" s="298">
        <v>0</v>
      </c>
      <c r="CZ45" s="298">
        <v>0</v>
      </c>
      <c r="DA45" s="298">
        <v>0</v>
      </c>
      <c r="DB45" s="298">
        <v>0</v>
      </c>
      <c r="DC45" s="298">
        <v>0</v>
      </c>
      <c r="DD45" s="298">
        <v>0</v>
      </c>
      <c r="DE45" s="298">
        <v>0</v>
      </c>
      <c r="DF45" s="298">
        <v>0</v>
      </c>
      <c r="DG45" s="298">
        <v>0</v>
      </c>
      <c r="DH45" s="298">
        <v>0</v>
      </c>
      <c r="DI45" s="298">
        <v>0</v>
      </c>
      <c r="DJ45" s="298">
        <v>0</v>
      </c>
      <c r="DK45" s="298">
        <v>0</v>
      </c>
      <c r="DL45" s="298">
        <v>0</v>
      </c>
      <c r="DM45" s="298">
        <v>0</v>
      </c>
      <c r="DN45" s="298">
        <v>0</v>
      </c>
      <c r="DO45" s="298">
        <v>0</v>
      </c>
      <c r="DP45" s="298">
        <v>0</v>
      </c>
      <c r="DQ45" s="298">
        <v>0</v>
      </c>
      <c r="DR45" s="298">
        <v>0</v>
      </c>
      <c r="DS45" s="298">
        <v>0</v>
      </c>
      <c r="DT45" s="298">
        <v>0</v>
      </c>
      <c r="DU45" s="298">
        <v>0</v>
      </c>
      <c r="DV45" s="298">
        <v>0</v>
      </c>
      <c r="DW45" s="298">
        <v>0</v>
      </c>
      <c r="DX45" s="298">
        <v>0</v>
      </c>
      <c r="DY45" s="298">
        <v>0</v>
      </c>
      <c r="DZ45" s="298">
        <v>0</v>
      </c>
      <c r="EA45" s="298">
        <v>0</v>
      </c>
      <c r="EB45" s="298">
        <v>0</v>
      </c>
      <c r="EC45" s="298">
        <v>0</v>
      </c>
      <c r="ED45" s="298">
        <v>0</v>
      </c>
      <c r="EE45" s="298">
        <v>0</v>
      </c>
      <c r="EF45" s="298">
        <v>0</v>
      </c>
      <c r="EG45" s="298">
        <v>0</v>
      </c>
      <c r="EH45" s="298">
        <v>0</v>
      </c>
      <c r="EI45" s="298">
        <v>0</v>
      </c>
      <c r="EJ45" s="298">
        <v>0</v>
      </c>
      <c r="EK45" s="298">
        <v>0</v>
      </c>
      <c r="EL45" s="298">
        <v>0</v>
      </c>
      <c r="EM45" s="298">
        <v>0</v>
      </c>
      <c r="EN45" s="298">
        <v>0</v>
      </c>
      <c r="EO45" s="298">
        <v>0</v>
      </c>
      <c r="EP45" s="298">
        <v>0</v>
      </c>
      <c r="EQ45" s="298">
        <v>0</v>
      </c>
      <c r="ER45" s="298">
        <v>0</v>
      </c>
      <c r="ES45" s="298">
        <v>0</v>
      </c>
      <c r="ET45" s="298">
        <v>0</v>
      </c>
      <c r="EU45" s="298">
        <v>0</v>
      </c>
      <c r="EV45" s="298">
        <v>0</v>
      </c>
      <c r="EW45" s="298">
        <v>0</v>
      </c>
      <c r="EX45" s="298">
        <v>0</v>
      </c>
      <c r="EY45" s="298">
        <v>0</v>
      </c>
      <c r="EZ45" s="298">
        <v>0</v>
      </c>
      <c r="FA45" s="298">
        <v>0</v>
      </c>
      <c r="FB45" s="298">
        <v>0</v>
      </c>
      <c r="FC45" s="298">
        <v>0</v>
      </c>
      <c r="FD45" s="298">
        <v>0</v>
      </c>
      <c r="FE45" s="298">
        <v>0</v>
      </c>
      <c r="FF45" s="298">
        <v>0</v>
      </c>
      <c r="FG45" s="298">
        <v>0</v>
      </c>
      <c r="FH45" s="298">
        <v>0</v>
      </c>
      <c r="FI45" s="298">
        <v>0</v>
      </c>
      <c r="FJ45" s="298">
        <v>0</v>
      </c>
      <c r="FK45" s="298">
        <v>0</v>
      </c>
      <c r="FL45" s="298">
        <v>0</v>
      </c>
      <c r="FM45" s="298">
        <v>0</v>
      </c>
      <c r="FN45" s="298">
        <v>0</v>
      </c>
      <c r="FO45" s="298">
        <v>0</v>
      </c>
      <c r="FP45" s="298">
        <v>0</v>
      </c>
      <c r="FQ45" s="298">
        <v>0</v>
      </c>
      <c r="FR45" s="298">
        <v>0</v>
      </c>
      <c r="FS45" s="298">
        <v>0</v>
      </c>
      <c r="FT45" s="298">
        <v>0</v>
      </c>
      <c r="FU45" s="298">
        <v>0</v>
      </c>
      <c r="FV45" s="298">
        <v>0</v>
      </c>
      <c r="FW45" s="298">
        <v>0</v>
      </c>
      <c r="FX45" s="298">
        <v>0</v>
      </c>
      <c r="FY45" s="298">
        <v>0</v>
      </c>
      <c r="FZ45" s="298">
        <v>0</v>
      </c>
      <c r="GA45" s="298">
        <v>0</v>
      </c>
      <c r="GB45" s="298">
        <v>0</v>
      </c>
      <c r="GC45" s="298">
        <v>0</v>
      </c>
    </row>
    <row r="46" spans="1:185" ht="37.5" x14ac:dyDescent="0.3">
      <c r="A46" s="298">
        <v>37</v>
      </c>
      <c r="B46" s="380" t="s">
        <v>780</v>
      </c>
      <c r="C46" s="380" t="s">
        <v>819</v>
      </c>
      <c r="D46" s="380">
        <v>1389513181</v>
      </c>
      <c r="E46" s="380" t="s">
        <v>72</v>
      </c>
      <c r="F46" s="380" t="s">
        <v>54</v>
      </c>
      <c r="G46" s="400">
        <f t="shared" si="16"/>
        <v>862</v>
      </c>
      <c r="H46" s="400">
        <f t="shared" si="17"/>
        <v>32900</v>
      </c>
      <c r="I46" s="400">
        <f t="shared" si="8"/>
        <v>33762</v>
      </c>
      <c r="J46" s="298">
        <v>0</v>
      </c>
      <c r="K46" s="298">
        <v>0</v>
      </c>
      <c r="L46" s="298">
        <v>0</v>
      </c>
      <c r="M46" s="298">
        <v>0</v>
      </c>
      <c r="N46" s="298">
        <v>400</v>
      </c>
      <c r="O46" s="298">
        <v>0</v>
      </c>
      <c r="P46" s="298">
        <v>0</v>
      </c>
      <c r="Q46" s="298">
        <v>0</v>
      </c>
      <c r="R46" s="298">
        <v>0</v>
      </c>
      <c r="S46" s="298">
        <v>0</v>
      </c>
      <c r="T46" s="298">
        <v>0</v>
      </c>
      <c r="U46" s="298">
        <v>0</v>
      </c>
      <c r="V46" s="298">
        <v>0</v>
      </c>
      <c r="W46" s="298">
        <v>0</v>
      </c>
      <c r="X46" s="298">
        <v>0</v>
      </c>
      <c r="Y46" s="298">
        <v>0</v>
      </c>
      <c r="Z46" s="298">
        <v>0</v>
      </c>
      <c r="AA46" s="298">
        <v>0</v>
      </c>
      <c r="AB46" s="298">
        <v>0</v>
      </c>
      <c r="AC46" s="298">
        <v>0</v>
      </c>
      <c r="AD46" s="298">
        <v>0</v>
      </c>
      <c r="AE46" s="298">
        <v>0</v>
      </c>
      <c r="AF46" s="298">
        <v>0</v>
      </c>
      <c r="AG46" s="298">
        <v>0</v>
      </c>
      <c r="AH46" s="298">
        <v>0</v>
      </c>
      <c r="AI46" s="298">
        <v>0</v>
      </c>
      <c r="AJ46" s="298">
        <v>0</v>
      </c>
      <c r="AK46" s="298">
        <v>0</v>
      </c>
      <c r="AL46" s="298">
        <v>160</v>
      </c>
      <c r="AM46" s="298">
        <v>2.5</v>
      </c>
      <c r="AN46" s="298">
        <v>462</v>
      </c>
      <c r="AO46" s="298">
        <v>0</v>
      </c>
      <c r="AP46" s="298">
        <v>0</v>
      </c>
      <c r="AQ46" s="298">
        <v>0</v>
      </c>
      <c r="AR46" s="298">
        <v>0</v>
      </c>
      <c r="AS46" s="298">
        <v>0</v>
      </c>
      <c r="AT46" s="298">
        <v>0</v>
      </c>
      <c r="AU46" s="298">
        <v>0</v>
      </c>
      <c r="AV46" s="298">
        <v>0</v>
      </c>
      <c r="AW46" s="298">
        <v>0</v>
      </c>
      <c r="AX46" s="298">
        <v>0</v>
      </c>
      <c r="AY46" s="298">
        <v>231</v>
      </c>
      <c r="AZ46" s="298">
        <v>2</v>
      </c>
      <c r="BA46" s="298">
        <v>0</v>
      </c>
      <c r="BB46" s="298">
        <v>0</v>
      </c>
      <c r="BC46" s="298">
        <v>0</v>
      </c>
      <c r="BD46" s="298">
        <v>0</v>
      </c>
      <c r="BE46" s="298">
        <v>0</v>
      </c>
      <c r="BF46" s="298">
        <v>0</v>
      </c>
      <c r="BG46" s="298">
        <v>0</v>
      </c>
      <c r="BH46" s="298">
        <v>0</v>
      </c>
      <c r="BI46" s="298">
        <v>0</v>
      </c>
      <c r="BJ46" s="298">
        <v>0</v>
      </c>
      <c r="BK46" s="298">
        <v>32900</v>
      </c>
      <c r="BL46" s="298">
        <v>0</v>
      </c>
      <c r="BM46" s="298">
        <v>1700</v>
      </c>
      <c r="BN46" s="298">
        <v>0</v>
      </c>
      <c r="BO46" s="298">
        <v>0</v>
      </c>
      <c r="BP46" s="298">
        <v>0</v>
      </c>
      <c r="BQ46" s="298">
        <v>0</v>
      </c>
      <c r="BR46" s="298">
        <v>1000</v>
      </c>
      <c r="BS46" s="298">
        <v>245</v>
      </c>
      <c r="BT46" s="298">
        <v>0</v>
      </c>
      <c r="BU46" s="298">
        <v>0</v>
      </c>
      <c r="BV46" s="298">
        <v>0</v>
      </c>
      <c r="BW46" s="298">
        <v>4</v>
      </c>
      <c r="BX46" s="298">
        <v>0</v>
      </c>
      <c r="BY46" s="298">
        <v>0</v>
      </c>
      <c r="BZ46" s="298">
        <v>0</v>
      </c>
      <c r="CA46" s="298">
        <v>4</v>
      </c>
      <c r="CB46" s="298">
        <v>0</v>
      </c>
      <c r="CC46" s="298">
        <v>0</v>
      </c>
      <c r="CD46" s="298">
        <v>0</v>
      </c>
      <c r="CE46" s="298">
        <v>0</v>
      </c>
      <c r="CF46" s="298">
        <v>0</v>
      </c>
      <c r="CG46" s="298">
        <v>0</v>
      </c>
      <c r="CH46" s="298">
        <v>0</v>
      </c>
      <c r="CI46" s="298">
        <v>0</v>
      </c>
      <c r="CJ46" s="298">
        <v>0</v>
      </c>
      <c r="CK46" s="298">
        <v>0</v>
      </c>
      <c r="CL46" s="298">
        <v>0</v>
      </c>
      <c r="CM46" s="298">
        <v>0</v>
      </c>
      <c r="CN46" s="298">
        <v>0</v>
      </c>
      <c r="CO46" s="298">
        <v>0</v>
      </c>
      <c r="CP46" s="298">
        <v>0</v>
      </c>
      <c r="CQ46" s="298">
        <v>0</v>
      </c>
      <c r="CR46" s="298">
        <v>0</v>
      </c>
      <c r="CS46" s="298">
        <v>0</v>
      </c>
      <c r="CT46" s="298">
        <v>0</v>
      </c>
      <c r="CU46" s="298">
        <v>0</v>
      </c>
      <c r="CV46" s="298">
        <v>0</v>
      </c>
      <c r="CW46" s="298">
        <v>0</v>
      </c>
      <c r="CX46" s="298">
        <v>0</v>
      </c>
      <c r="CY46" s="298">
        <v>0</v>
      </c>
      <c r="CZ46" s="298">
        <v>0</v>
      </c>
      <c r="DA46" s="298">
        <v>0</v>
      </c>
      <c r="DB46" s="298">
        <v>0</v>
      </c>
      <c r="DC46" s="298">
        <v>0</v>
      </c>
      <c r="DD46" s="298">
        <v>0</v>
      </c>
      <c r="DE46" s="298">
        <v>0</v>
      </c>
      <c r="DF46" s="298">
        <v>0</v>
      </c>
      <c r="DG46" s="298">
        <v>0</v>
      </c>
      <c r="DH46" s="298">
        <v>0</v>
      </c>
      <c r="DI46" s="298">
        <v>0</v>
      </c>
      <c r="DJ46" s="298">
        <v>0</v>
      </c>
      <c r="DK46" s="298">
        <v>0</v>
      </c>
      <c r="DL46" s="298">
        <v>0</v>
      </c>
      <c r="DM46" s="298">
        <v>0</v>
      </c>
      <c r="DN46" s="298">
        <v>0</v>
      </c>
      <c r="DO46" s="298">
        <v>0</v>
      </c>
      <c r="DP46" s="298">
        <v>0</v>
      </c>
      <c r="DQ46" s="298">
        <v>0</v>
      </c>
      <c r="DR46" s="298">
        <v>0</v>
      </c>
      <c r="DS46" s="298">
        <v>0</v>
      </c>
      <c r="DT46" s="298">
        <v>0</v>
      </c>
      <c r="DU46" s="298">
        <v>0</v>
      </c>
      <c r="DV46" s="298">
        <v>0</v>
      </c>
      <c r="DW46" s="298">
        <v>0</v>
      </c>
      <c r="DX46" s="298">
        <v>0</v>
      </c>
      <c r="DY46" s="298">
        <v>0</v>
      </c>
      <c r="DZ46" s="298">
        <v>0</v>
      </c>
      <c r="EA46" s="298">
        <v>0</v>
      </c>
      <c r="EB46" s="298">
        <v>0</v>
      </c>
      <c r="EC46" s="298">
        <v>0</v>
      </c>
      <c r="ED46" s="298">
        <v>0</v>
      </c>
      <c r="EE46" s="298">
        <v>0</v>
      </c>
      <c r="EF46" s="298">
        <v>0</v>
      </c>
      <c r="EG46" s="298">
        <v>0</v>
      </c>
      <c r="EH46" s="298">
        <v>0</v>
      </c>
      <c r="EI46" s="298">
        <v>0</v>
      </c>
      <c r="EJ46" s="298">
        <v>0</v>
      </c>
      <c r="EK46" s="298">
        <v>0</v>
      </c>
      <c r="EL46" s="298">
        <v>0</v>
      </c>
      <c r="EM46" s="298">
        <v>0</v>
      </c>
      <c r="EN46" s="298">
        <v>0</v>
      </c>
      <c r="EO46" s="298">
        <v>0</v>
      </c>
      <c r="EP46" s="298">
        <v>0</v>
      </c>
      <c r="EQ46" s="298">
        <v>0</v>
      </c>
      <c r="ER46" s="298">
        <v>0</v>
      </c>
      <c r="ES46" s="298">
        <v>0</v>
      </c>
      <c r="ET46" s="298">
        <v>0</v>
      </c>
      <c r="EU46" s="298">
        <v>0</v>
      </c>
      <c r="EV46" s="298">
        <v>0</v>
      </c>
      <c r="EW46" s="298">
        <v>0</v>
      </c>
      <c r="EX46" s="298">
        <v>0</v>
      </c>
      <c r="EY46" s="298">
        <v>0</v>
      </c>
      <c r="EZ46" s="298">
        <v>0</v>
      </c>
      <c r="FA46" s="298">
        <v>0</v>
      </c>
      <c r="FB46" s="298">
        <v>0</v>
      </c>
      <c r="FC46" s="298">
        <v>0</v>
      </c>
      <c r="FD46" s="298">
        <v>0</v>
      </c>
      <c r="FE46" s="298">
        <v>0</v>
      </c>
      <c r="FF46" s="298">
        <v>0</v>
      </c>
      <c r="FG46" s="298">
        <v>0</v>
      </c>
      <c r="FH46" s="298">
        <v>0</v>
      </c>
      <c r="FI46" s="298">
        <v>0</v>
      </c>
      <c r="FJ46" s="298">
        <v>0</v>
      </c>
      <c r="FK46" s="298">
        <v>0</v>
      </c>
      <c r="FL46" s="298">
        <v>0</v>
      </c>
      <c r="FM46" s="298">
        <v>0</v>
      </c>
      <c r="FN46" s="298">
        <v>0</v>
      </c>
      <c r="FO46" s="298">
        <v>0</v>
      </c>
      <c r="FP46" s="298">
        <v>0</v>
      </c>
      <c r="FQ46" s="298">
        <v>0</v>
      </c>
      <c r="FR46" s="298">
        <v>0</v>
      </c>
      <c r="FS46" s="298">
        <v>0</v>
      </c>
      <c r="FT46" s="298">
        <v>0</v>
      </c>
      <c r="FU46" s="298">
        <v>0</v>
      </c>
      <c r="FV46" s="298">
        <v>0</v>
      </c>
      <c r="FW46" s="298">
        <v>0</v>
      </c>
      <c r="FX46" s="298">
        <v>0</v>
      </c>
      <c r="FY46" s="298">
        <v>0</v>
      </c>
      <c r="FZ46" s="298">
        <v>0</v>
      </c>
      <c r="GA46" s="298">
        <v>0</v>
      </c>
      <c r="GB46" s="298">
        <v>0</v>
      </c>
      <c r="GC46" s="298">
        <v>0</v>
      </c>
    </row>
    <row r="47" spans="1:185" ht="37.5" x14ac:dyDescent="0.3">
      <c r="A47" s="298">
        <v>38</v>
      </c>
      <c r="B47" s="380" t="s">
        <v>780</v>
      </c>
      <c r="C47" s="380" t="s">
        <v>820</v>
      </c>
      <c r="D47" s="380">
        <v>1389513211</v>
      </c>
      <c r="E47" s="380" t="s">
        <v>232</v>
      </c>
      <c r="F47" s="380" t="s">
        <v>54</v>
      </c>
      <c r="G47" s="400">
        <f t="shared" si="16"/>
        <v>1380</v>
      </c>
      <c r="H47" s="400">
        <f t="shared" si="17"/>
        <v>0</v>
      </c>
      <c r="I47" s="400">
        <f t="shared" si="8"/>
        <v>1380</v>
      </c>
      <c r="J47" s="298">
        <v>1380</v>
      </c>
      <c r="K47" s="298">
        <v>0</v>
      </c>
      <c r="L47" s="298">
        <v>0</v>
      </c>
      <c r="M47" s="298">
        <v>0</v>
      </c>
      <c r="N47" s="298">
        <v>0</v>
      </c>
      <c r="O47" s="298">
        <v>0</v>
      </c>
      <c r="P47" s="298">
        <v>0</v>
      </c>
      <c r="Q47" s="298">
        <v>0</v>
      </c>
      <c r="R47" s="298">
        <v>0</v>
      </c>
      <c r="S47" s="298">
        <v>0</v>
      </c>
      <c r="T47" s="298">
        <v>0</v>
      </c>
      <c r="U47" s="298">
        <v>0</v>
      </c>
      <c r="V47" s="298">
        <v>0</v>
      </c>
      <c r="W47" s="298">
        <v>0</v>
      </c>
      <c r="X47" s="298">
        <v>0</v>
      </c>
      <c r="Y47" s="298">
        <v>0</v>
      </c>
      <c r="Z47" s="298">
        <v>0</v>
      </c>
      <c r="AA47" s="298">
        <v>0</v>
      </c>
      <c r="AB47" s="298">
        <v>0</v>
      </c>
      <c r="AC47" s="298">
        <v>0</v>
      </c>
      <c r="AD47" s="298">
        <v>0</v>
      </c>
      <c r="AE47" s="298">
        <v>0</v>
      </c>
      <c r="AF47" s="298">
        <v>0</v>
      </c>
      <c r="AG47" s="298">
        <v>0</v>
      </c>
      <c r="AH47" s="298">
        <v>0</v>
      </c>
      <c r="AI47" s="298">
        <v>0</v>
      </c>
      <c r="AJ47" s="298">
        <v>0</v>
      </c>
      <c r="AK47" s="298">
        <v>0</v>
      </c>
      <c r="AL47" s="298">
        <v>0</v>
      </c>
      <c r="AM47" s="298">
        <v>0</v>
      </c>
      <c r="AN47" s="298">
        <v>0</v>
      </c>
      <c r="AO47" s="298">
        <v>0</v>
      </c>
      <c r="AP47" s="298">
        <v>0</v>
      </c>
      <c r="AQ47" s="298">
        <v>0</v>
      </c>
      <c r="AR47" s="298">
        <v>0</v>
      </c>
      <c r="AS47" s="298">
        <v>0</v>
      </c>
      <c r="AT47" s="298">
        <v>0</v>
      </c>
      <c r="AU47" s="298">
        <v>0</v>
      </c>
      <c r="AV47" s="298">
        <v>0</v>
      </c>
      <c r="AW47" s="298">
        <v>0</v>
      </c>
      <c r="AX47" s="298">
        <v>0</v>
      </c>
      <c r="AY47" s="298">
        <v>0</v>
      </c>
      <c r="AZ47" s="298">
        <v>0</v>
      </c>
      <c r="BA47" s="298">
        <v>0</v>
      </c>
      <c r="BB47" s="298">
        <v>0</v>
      </c>
      <c r="BC47" s="298">
        <v>0</v>
      </c>
      <c r="BD47" s="298">
        <v>0</v>
      </c>
      <c r="BE47" s="298">
        <v>0</v>
      </c>
      <c r="BF47" s="298">
        <v>0</v>
      </c>
      <c r="BG47" s="298">
        <v>0</v>
      </c>
      <c r="BH47" s="298">
        <v>0</v>
      </c>
      <c r="BI47" s="298">
        <v>0</v>
      </c>
      <c r="BJ47" s="298">
        <v>0</v>
      </c>
      <c r="BK47" s="298">
        <v>0</v>
      </c>
      <c r="BL47" s="298">
        <v>0</v>
      </c>
      <c r="BM47" s="298">
        <v>0</v>
      </c>
      <c r="BN47" s="298">
        <v>0</v>
      </c>
      <c r="BO47" s="298">
        <v>0</v>
      </c>
      <c r="BP47" s="298">
        <v>0</v>
      </c>
      <c r="BQ47" s="298">
        <v>0</v>
      </c>
      <c r="BR47" s="298">
        <v>0</v>
      </c>
      <c r="BS47" s="298">
        <v>0</v>
      </c>
      <c r="BT47" s="298">
        <v>0</v>
      </c>
      <c r="BU47" s="298">
        <v>0</v>
      </c>
      <c r="BV47" s="298">
        <v>0</v>
      </c>
      <c r="BW47" s="298">
        <v>0</v>
      </c>
      <c r="BX47" s="298">
        <v>0</v>
      </c>
      <c r="BY47" s="298">
        <v>0</v>
      </c>
      <c r="BZ47" s="298">
        <v>0</v>
      </c>
      <c r="CA47" s="298">
        <v>0</v>
      </c>
      <c r="CB47" s="298">
        <v>0</v>
      </c>
      <c r="CC47" s="298">
        <v>0</v>
      </c>
      <c r="CD47" s="298">
        <v>0</v>
      </c>
      <c r="CE47" s="298">
        <v>0</v>
      </c>
      <c r="CF47" s="298">
        <v>0</v>
      </c>
      <c r="CG47" s="298">
        <v>0</v>
      </c>
      <c r="CH47" s="298">
        <v>0</v>
      </c>
      <c r="CI47" s="298">
        <v>0</v>
      </c>
      <c r="CJ47" s="298">
        <v>0</v>
      </c>
      <c r="CK47" s="298">
        <v>0</v>
      </c>
      <c r="CL47" s="298">
        <v>0</v>
      </c>
      <c r="CM47" s="298">
        <v>0</v>
      </c>
      <c r="CN47" s="298">
        <v>0</v>
      </c>
      <c r="CO47" s="298">
        <v>0</v>
      </c>
      <c r="CP47" s="298">
        <v>0</v>
      </c>
      <c r="CQ47" s="298">
        <v>0</v>
      </c>
      <c r="CR47" s="298">
        <v>0</v>
      </c>
      <c r="CS47" s="298">
        <v>0</v>
      </c>
      <c r="CT47" s="298">
        <v>0</v>
      </c>
      <c r="CU47" s="298">
        <v>0</v>
      </c>
      <c r="CV47" s="298">
        <v>0</v>
      </c>
      <c r="CW47" s="298">
        <v>0</v>
      </c>
      <c r="CX47" s="298">
        <v>0</v>
      </c>
      <c r="CY47" s="298">
        <v>0</v>
      </c>
      <c r="CZ47" s="298">
        <v>0</v>
      </c>
      <c r="DA47" s="298">
        <v>0</v>
      </c>
      <c r="DB47" s="298">
        <v>0</v>
      </c>
      <c r="DC47" s="298">
        <v>0</v>
      </c>
      <c r="DD47" s="298">
        <v>0</v>
      </c>
      <c r="DE47" s="298">
        <v>0</v>
      </c>
      <c r="DF47" s="298">
        <v>0</v>
      </c>
      <c r="DG47" s="298">
        <v>0</v>
      </c>
      <c r="DH47" s="298">
        <v>0</v>
      </c>
      <c r="DI47" s="298">
        <v>0</v>
      </c>
      <c r="DJ47" s="298">
        <v>0</v>
      </c>
      <c r="DK47" s="298">
        <v>0</v>
      </c>
      <c r="DL47" s="298">
        <v>0</v>
      </c>
      <c r="DM47" s="298">
        <v>0</v>
      </c>
      <c r="DN47" s="298">
        <v>0</v>
      </c>
      <c r="DO47" s="298">
        <v>0</v>
      </c>
      <c r="DP47" s="298">
        <v>0</v>
      </c>
      <c r="DQ47" s="298">
        <v>0</v>
      </c>
      <c r="DR47" s="298">
        <v>0</v>
      </c>
      <c r="DS47" s="298">
        <v>0</v>
      </c>
      <c r="DT47" s="298">
        <v>0</v>
      </c>
      <c r="DU47" s="298">
        <v>0</v>
      </c>
      <c r="DV47" s="298">
        <v>0</v>
      </c>
      <c r="DW47" s="298">
        <v>0</v>
      </c>
      <c r="DX47" s="298">
        <v>0</v>
      </c>
      <c r="DY47" s="298">
        <v>0</v>
      </c>
      <c r="DZ47" s="298">
        <v>0</v>
      </c>
      <c r="EA47" s="298">
        <v>0</v>
      </c>
      <c r="EB47" s="298">
        <v>0</v>
      </c>
      <c r="EC47" s="298">
        <v>0</v>
      </c>
      <c r="ED47" s="298">
        <v>0</v>
      </c>
      <c r="EE47" s="298">
        <v>0</v>
      </c>
      <c r="EF47" s="298">
        <v>0</v>
      </c>
      <c r="EG47" s="298">
        <v>0</v>
      </c>
      <c r="EH47" s="298">
        <v>0</v>
      </c>
      <c r="EI47" s="298">
        <v>0</v>
      </c>
      <c r="EJ47" s="298">
        <v>0</v>
      </c>
      <c r="EK47" s="298">
        <v>0</v>
      </c>
      <c r="EL47" s="298">
        <v>0</v>
      </c>
      <c r="EM47" s="298">
        <v>0</v>
      </c>
      <c r="EN47" s="298">
        <v>0</v>
      </c>
      <c r="EO47" s="298">
        <v>0</v>
      </c>
      <c r="EP47" s="298">
        <v>0</v>
      </c>
      <c r="EQ47" s="298">
        <v>0</v>
      </c>
      <c r="ER47" s="298">
        <v>0</v>
      </c>
      <c r="ES47" s="298">
        <v>0</v>
      </c>
      <c r="ET47" s="298">
        <v>0</v>
      </c>
      <c r="EU47" s="298">
        <v>0</v>
      </c>
      <c r="EV47" s="298">
        <v>0</v>
      </c>
      <c r="EW47" s="298">
        <v>0</v>
      </c>
      <c r="EX47" s="298">
        <v>0</v>
      </c>
      <c r="EY47" s="298">
        <v>0</v>
      </c>
      <c r="EZ47" s="298">
        <v>0</v>
      </c>
      <c r="FA47" s="298">
        <v>0</v>
      </c>
      <c r="FB47" s="298">
        <v>0</v>
      </c>
      <c r="FC47" s="298">
        <v>0</v>
      </c>
      <c r="FD47" s="298">
        <v>0</v>
      </c>
      <c r="FE47" s="298">
        <v>0</v>
      </c>
      <c r="FF47" s="298">
        <v>0</v>
      </c>
      <c r="FG47" s="298">
        <v>0</v>
      </c>
      <c r="FH47" s="298">
        <v>0</v>
      </c>
      <c r="FI47" s="298">
        <v>0</v>
      </c>
      <c r="FJ47" s="298">
        <v>0</v>
      </c>
      <c r="FK47" s="298">
        <v>0</v>
      </c>
      <c r="FL47" s="298">
        <v>0</v>
      </c>
      <c r="FM47" s="298">
        <v>0</v>
      </c>
      <c r="FN47" s="298">
        <v>0</v>
      </c>
      <c r="FO47" s="298">
        <v>0</v>
      </c>
      <c r="FP47" s="298">
        <v>0</v>
      </c>
      <c r="FQ47" s="298">
        <v>0</v>
      </c>
      <c r="FR47" s="298">
        <v>0</v>
      </c>
      <c r="FS47" s="298">
        <v>0</v>
      </c>
      <c r="FT47" s="298">
        <v>0</v>
      </c>
      <c r="FU47" s="298">
        <v>0</v>
      </c>
      <c r="FV47" s="298">
        <v>0</v>
      </c>
      <c r="FW47" s="298">
        <v>0</v>
      </c>
      <c r="FX47" s="298">
        <v>0</v>
      </c>
      <c r="FY47" s="298">
        <v>0</v>
      </c>
      <c r="FZ47" s="298">
        <v>0</v>
      </c>
      <c r="GA47" s="298">
        <v>0</v>
      </c>
      <c r="GB47" s="298">
        <v>0</v>
      </c>
      <c r="GC47" s="298">
        <v>0</v>
      </c>
    </row>
    <row r="48" spans="1:185" ht="37.5" x14ac:dyDescent="0.3">
      <c r="A48" s="298">
        <v>39</v>
      </c>
      <c r="B48" s="380" t="s">
        <v>780</v>
      </c>
      <c r="C48" s="380" t="s">
        <v>821</v>
      </c>
      <c r="D48" s="380">
        <v>1389513206</v>
      </c>
      <c r="E48" s="380" t="s">
        <v>232</v>
      </c>
      <c r="F48" s="380" t="s">
        <v>54</v>
      </c>
      <c r="G48" s="400">
        <f t="shared" si="16"/>
        <v>4828</v>
      </c>
      <c r="H48" s="400">
        <f t="shared" si="17"/>
        <v>16400</v>
      </c>
      <c r="I48" s="400">
        <f t="shared" si="8"/>
        <v>21228</v>
      </c>
      <c r="J48" s="298">
        <v>0</v>
      </c>
      <c r="K48" s="298">
        <v>0</v>
      </c>
      <c r="L48" s="298">
        <v>0</v>
      </c>
      <c r="M48" s="298">
        <v>0</v>
      </c>
      <c r="N48" s="298">
        <v>0</v>
      </c>
      <c r="O48" s="298">
        <v>0</v>
      </c>
      <c r="P48" s="298">
        <v>0</v>
      </c>
      <c r="Q48" s="298">
        <v>0</v>
      </c>
      <c r="R48" s="298">
        <v>0</v>
      </c>
      <c r="S48" s="298">
        <v>0</v>
      </c>
      <c r="T48" s="298">
        <v>0</v>
      </c>
      <c r="U48" s="298">
        <v>0</v>
      </c>
      <c r="V48" s="298">
        <v>0</v>
      </c>
      <c r="W48" s="298">
        <v>0</v>
      </c>
      <c r="X48" s="298">
        <v>0</v>
      </c>
      <c r="Y48" s="298">
        <v>0</v>
      </c>
      <c r="Z48" s="298">
        <v>0</v>
      </c>
      <c r="AA48" s="298">
        <v>0</v>
      </c>
      <c r="AB48" s="298">
        <v>0</v>
      </c>
      <c r="AC48" s="298">
        <v>0</v>
      </c>
      <c r="AD48" s="298">
        <v>0</v>
      </c>
      <c r="AE48" s="298">
        <v>0</v>
      </c>
      <c r="AF48" s="298">
        <v>0</v>
      </c>
      <c r="AG48" s="298">
        <v>0</v>
      </c>
      <c r="AH48" s="298">
        <v>0</v>
      </c>
      <c r="AI48" s="298">
        <v>0</v>
      </c>
      <c r="AJ48" s="298">
        <v>0</v>
      </c>
      <c r="AK48" s="298">
        <v>0</v>
      </c>
      <c r="AL48" s="298">
        <v>0</v>
      </c>
      <c r="AM48" s="298">
        <v>0</v>
      </c>
      <c r="AN48" s="298">
        <v>3466</v>
      </c>
      <c r="AO48" s="298">
        <v>0</v>
      </c>
      <c r="AP48" s="298">
        <v>0</v>
      </c>
      <c r="AQ48" s="298">
        <v>0</v>
      </c>
      <c r="AR48" s="298">
        <v>0</v>
      </c>
      <c r="AS48" s="298">
        <v>0</v>
      </c>
      <c r="AT48" s="298">
        <v>0</v>
      </c>
      <c r="AU48" s="298">
        <v>0</v>
      </c>
      <c r="AV48" s="298">
        <v>0</v>
      </c>
      <c r="AW48" s="298">
        <v>0</v>
      </c>
      <c r="AX48" s="298">
        <v>0</v>
      </c>
      <c r="AY48" s="298">
        <v>1557</v>
      </c>
      <c r="AZ48" s="298">
        <v>1.75</v>
      </c>
      <c r="BA48" s="298">
        <v>862</v>
      </c>
      <c r="BB48" s="298">
        <v>0</v>
      </c>
      <c r="BC48" s="298">
        <v>0</v>
      </c>
      <c r="BD48" s="298">
        <v>0</v>
      </c>
      <c r="BE48" s="298">
        <v>0</v>
      </c>
      <c r="BF48" s="298">
        <v>0</v>
      </c>
      <c r="BG48" s="298">
        <v>0</v>
      </c>
      <c r="BH48" s="298">
        <v>0</v>
      </c>
      <c r="BI48" s="298">
        <v>172.4</v>
      </c>
      <c r="BJ48" s="298">
        <v>5</v>
      </c>
      <c r="BK48" s="298">
        <v>15800</v>
      </c>
      <c r="BL48" s="298">
        <v>0</v>
      </c>
      <c r="BM48" s="298">
        <v>230</v>
      </c>
      <c r="BN48" s="298">
        <v>0</v>
      </c>
      <c r="BO48" s="298">
        <v>0</v>
      </c>
      <c r="BP48" s="298">
        <v>0</v>
      </c>
      <c r="BQ48" s="298">
        <v>0</v>
      </c>
      <c r="BR48" s="298">
        <v>500</v>
      </c>
      <c r="BS48" s="298">
        <v>430</v>
      </c>
      <c r="BT48" s="298">
        <v>0</v>
      </c>
      <c r="BU48" s="298">
        <v>100</v>
      </c>
      <c r="BV48" s="298">
        <v>0</v>
      </c>
      <c r="BW48" s="298">
        <v>8</v>
      </c>
      <c r="BX48" s="298">
        <v>0</v>
      </c>
      <c r="BY48" s="298">
        <v>0</v>
      </c>
      <c r="BZ48" s="298">
        <v>0</v>
      </c>
      <c r="CA48" s="298">
        <v>8</v>
      </c>
      <c r="CB48" s="298">
        <v>0</v>
      </c>
      <c r="CC48" s="298">
        <v>0</v>
      </c>
      <c r="CD48" s="298">
        <v>0</v>
      </c>
      <c r="CE48" s="298">
        <v>0</v>
      </c>
      <c r="CF48" s="298">
        <v>0</v>
      </c>
      <c r="CG48" s="298">
        <v>0</v>
      </c>
      <c r="CH48" s="298">
        <v>0</v>
      </c>
      <c r="CI48" s="298">
        <v>0</v>
      </c>
      <c r="CJ48" s="298">
        <v>0</v>
      </c>
      <c r="CK48" s="298">
        <v>0</v>
      </c>
      <c r="CL48" s="298">
        <v>0</v>
      </c>
      <c r="CM48" s="298">
        <v>0</v>
      </c>
      <c r="CN48" s="298">
        <v>1</v>
      </c>
      <c r="CO48" s="298">
        <v>0</v>
      </c>
      <c r="CP48" s="298">
        <v>0</v>
      </c>
      <c r="CQ48" s="298">
        <v>0</v>
      </c>
      <c r="CR48" s="298">
        <v>0</v>
      </c>
      <c r="CS48" s="298">
        <v>600</v>
      </c>
      <c r="CT48" s="298">
        <v>0</v>
      </c>
      <c r="CU48" s="298">
        <v>0</v>
      </c>
      <c r="CV48" s="298">
        <v>0</v>
      </c>
      <c r="CW48" s="298">
        <v>8</v>
      </c>
      <c r="CX48" s="298">
        <v>0</v>
      </c>
      <c r="CY48" s="298">
        <v>0</v>
      </c>
      <c r="CZ48" s="298">
        <v>0</v>
      </c>
      <c r="DA48" s="298">
        <v>0</v>
      </c>
      <c r="DB48" s="298">
        <v>0</v>
      </c>
      <c r="DC48" s="298">
        <v>0</v>
      </c>
      <c r="DD48" s="298">
        <v>0</v>
      </c>
      <c r="DE48" s="298">
        <v>0</v>
      </c>
      <c r="DF48" s="298">
        <v>0</v>
      </c>
      <c r="DG48" s="298">
        <v>0</v>
      </c>
      <c r="DH48" s="298">
        <v>0</v>
      </c>
      <c r="DI48" s="298">
        <v>0</v>
      </c>
      <c r="DJ48" s="298">
        <v>0</v>
      </c>
      <c r="DK48" s="298">
        <v>0</v>
      </c>
      <c r="DL48" s="298">
        <v>0</v>
      </c>
      <c r="DM48" s="298">
        <v>0</v>
      </c>
      <c r="DN48" s="298">
        <v>0</v>
      </c>
      <c r="DO48" s="298">
        <v>16</v>
      </c>
      <c r="DP48" s="298">
        <v>500</v>
      </c>
      <c r="DQ48" s="298">
        <v>0</v>
      </c>
      <c r="DR48" s="298">
        <v>0</v>
      </c>
      <c r="DS48" s="298">
        <v>0</v>
      </c>
      <c r="DT48" s="298">
        <v>0</v>
      </c>
      <c r="DU48" s="298">
        <v>0</v>
      </c>
      <c r="DV48" s="298">
        <v>0</v>
      </c>
      <c r="DW48" s="298">
        <v>0</v>
      </c>
      <c r="DX48" s="298">
        <v>0</v>
      </c>
      <c r="DY48" s="298">
        <v>0</v>
      </c>
      <c r="DZ48" s="298">
        <v>0</v>
      </c>
      <c r="EA48" s="298">
        <v>0</v>
      </c>
      <c r="EB48" s="298">
        <v>0</v>
      </c>
      <c r="EC48" s="298">
        <v>0</v>
      </c>
      <c r="ED48" s="298">
        <v>0</v>
      </c>
      <c r="EE48" s="298">
        <v>0</v>
      </c>
      <c r="EF48" s="298">
        <v>0</v>
      </c>
      <c r="EG48" s="298">
        <v>0</v>
      </c>
      <c r="EH48" s="298">
        <v>0</v>
      </c>
      <c r="EI48" s="298">
        <v>0</v>
      </c>
      <c r="EJ48" s="298">
        <v>0</v>
      </c>
      <c r="EK48" s="298">
        <v>0</v>
      </c>
      <c r="EL48" s="298">
        <v>0</v>
      </c>
      <c r="EM48" s="298">
        <v>0</v>
      </c>
      <c r="EN48" s="298">
        <v>0</v>
      </c>
      <c r="EO48" s="298">
        <v>0</v>
      </c>
      <c r="EP48" s="298">
        <v>0</v>
      </c>
      <c r="EQ48" s="298">
        <v>0</v>
      </c>
      <c r="ER48" s="298">
        <v>0</v>
      </c>
      <c r="ES48" s="298">
        <v>0</v>
      </c>
      <c r="ET48" s="298">
        <v>0</v>
      </c>
      <c r="EU48" s="298">
        <v>0</v>
      </c>
      <c r="EV48" s="298">
        <v>0</v>
      </c>
      <c r="EW48" s="298">
        <v>0</v>
      </c>
      <c r="EX48" s="298">
        <v>0</v>
      </c>
      <c r="EY48" s="298">
        <v>0</v>
      </c>
      <c r="EZ48" s="298">
        <v>0</v>
      </c>
      <c r="FA48" s="298">
        <v>0</v>
      </c>
      <c r="FB48" s="298">
        <v>0</v>
      </c>
      <c r="FC48" s="298">
        <v>0</v>
      </c>
      <c r="FD48" s="298">
        <v>0</v>
      </c>
      <c r="FE48" s="298">
        <v>0</v>
      </c>
      <c r="FF48" s="298">
        <v>0</v>
      </c>
      <c r="FG48" s="298">
        <v>0</v>
      </c>
      <c r="FH48" s="298">
        <v>0</v>
      </c>
      <c r="FI48" s="298">
        <v>0</v>
      </c>
      <c r="FJ48" s="298">
        <v>0</v>
      </c>
      <c r="FK48" s="298">
        <v>0</v>
      </c>
      <c r="FL48" s="298">
        <v>0</v>
      </c>
      <c r="FM48" s="298">
        <v>0</v>
      </c>
      <c r="FN48" s="298">
        <v>0</v>
      </c>
      <c r="FO48" s="298">
        <v>0</v>
      </c>
      <c r="FP48" s="298">
        <v>0</v>
      </c>
      <c r="FQ48" s="298">
        <v>0</v>
      </c>
      <c r="FR48" s="298">
        <v>0</v>
      </c>
      <c r="FS48" s="298">
        <v>0</v>
      </c>
      <c r="FT48" s="298">
        <v>0</v>
      </c>
      <c r="FU48" s="298">
        <v>0</v>
      </c>
      <c r="FV48" s="298">
        <v>0</v>
      </c>
      <c r="FW48" s="298">
        <v>0</v>
      </c>
      <c r="FX48" s="298">
        <v>0</v>
      </c>
      <c r="FY48" s="298">
        <v>0</v>
      </c>
      <c r="FZ48" s="298">
        <v>0</v>
      </c>
      <c r="GA48" s="298">
        <v>0</v>
      </c>
      <c r="GB48" s="298">
        <v>0</v>
      </c>
      <c r="GC48" s="298">
        <v>0</v>
      </c>
    </row>
    <row r="49" spans="1:185" ht="37.5" x14ac:dyDescent="0.3">
      <c r="A49" s="298">
        <v>40</v>
      </c>
      <c r="B49" s="380" t="s">
        <v>780</v>
      </c>
      <c r="C49" s="380" t="s">
        <v>822</v>
      </c>
      <c r="D49" s="380">
        <v>1389513198</v>
      </c>
      <c r="E49" s="380" t="s">
        <v>232</v>
      </c>
      <c r="F49" s="380" t="s">
        <v>54</v>
      </c>
      <c r="G49" s="400">
        <f t="shared" si="16"/>
        <v>1517.9349999999999</v>
      </c>
      <c r="H49" s="400">
        <f t="shared" si="17"/>
        <v>0</v>
      </c>
      <c r="I49" s="400">
        <f t="shared" si="8"/>
        <v>1517.9349999999999</v>
      </c>
      <c r="J49" s="298">
        <v>1517.9349999999999</v>
      </c>
      <c r="K49" s="298">
        <v>0</v>
      </c>
      <c r="L49" s="298">
        <v>0</v>
      </c>
      <c r="M49" s="298">
        <v>0</v>
      </c>
      <c r="N49" s="298">
        <v>0</v>
      </c>
      <c r="O49" s="298">
        <v>0</v>
      </c>
      <c r="P49" s="298">
        <v>0</v>
      </c>
      <c r="Q49" s="298">
        <v>0</v>
      </c>
      <c r="R49" s="298">
        <v>0</v>
      </c>
      <c r="S49" s="298">
        <v>0</v>
      </c>
      <c r="T49" s="298">
        <v>0</v>
      </c>
      <c r="U49" s="298">
        <v>0</v>
      </c>
      <c r="V49" s="298">
        <v>0</v>
      </c>
      <c r="W49" s="298">
        <v>0</v>
      </c>
      <c r="X49" s="298">
        <v>0</v>
      </c>
      <c r="Y49" s="298">
        <v>0</v>
      </c>
      <c r="Z49" s="298">
        <v>0</v>
      </c>
      <c r="AA49" s="298">
        <v>0</v>
      </c>
      <c r="AB49" s="298">
        <v>0</v>
      </c>
      <c r="AC49" s="298">
        <v>0</v>
      </c>
      <c r="AD49" s="298">
        <v>0</v>
      </c>
      <c r="AE49" s="298">
        <v>0</v>
      </c>
      <c r="AF49" s="298">
        <v>0</v>
      </c>
      <c r="AG49" s="298">
        <v>0</v>
      </c>
      <c r="AH49" s="298">
        <v>0</v>
      </c>
      <c r="AI49" s="298">
        <v>0</v>
      </c>
      <c r="AJ49" s="298">
        <v>0</v>
      </c>
      <c r="AK49" s="298">
        <v>0</v>
      </c>
      <c r="AL49" s="298">
        <v>0</v>
      </c>
      <c r="AM49" s="298">
        <v>0</v>
      </c>
      <c r="AN49" s="298">
        <v>0</v>
      </c>
      <c r="AO49" s="298">
        <v>0</v>
      </c>
      <c r="AP49" s="298">
        <v>0</v>
      </c>
      <c r="AQ49" s="298">
        <v>0</v>
      </c>
      <c r="AR49" s="298">
        <v>0</v>
      </c>
      <c r="AS49" s="298">
        <v>0</v>
      </c>
      <c r="AT49" s="298">
        <v>0</v>
      </c>
      <c r="AU49" s="298">
        <v>0</v>
      </c>
      <c r="AV49" s="298">
        <v>0</v>
      </c>
      <c r="AW49" s="298">
        <v>0</v>
      </c>
      <c r="AX49" s="298">
        <v>0</v>
      </c>
      <c r="AY49" s="298">
        <v>0</v>
      </c>
      <c r="AZ49" s="298">
        <v>0</v>
      </c>
      <c r="BA49" s="298">
        <v>0</v>
      </c>
      <c r="BB49" s="298">
        <v>0</v>
      </c>
      <c r="BC49" s="298">
        <v>0</v>
      </c>
      <c r="BD49" s="298">
        <v>0</v>
      </c>
      <c r="BE49" s="298">
        <v>0</v>
      </c>
      <c r="BF49" s="298">
        <v>0</v>
      </c>
      <c r="BG49" s="298">
        <v>0</v>
      </c>
      <c r="BH49" s="298">
        <v>0</v>
      </c>
      <c r="BI49" s="298">
        <v>0</v>
      </c>
      <c r="BJ49" s="298">
        <v>0</v>
      </c>
      <c r="BK49" s="298">
        <v>0</v>
      </c>
      <c r="BL49" s="298">
        <v>0</v>
      </c>
      <c r="BM49" s="298">
        <v>0</v>
      </c>
      <c r="BN49" s="298">
        <v>0</v>
      </c>
      <c r="BO49" s="298">
        <v>0</v>
      </c>
      <c r="BP49" s="298">
        <v>0</v>
      </c>
      <c r="BQ49" s="298">
        <v>0</v>
      </c>
      <c r="BR49" s="298">
        <v>0</v>
      </c>
      <c r="BS49" s="298">
        <v>0</v>
      </c>
      <c r="BT49" s="298">
        <v>0</v>
      </c>
      <c r="BU49" s="298">
        <v>0</v>
      </c>
      <c r="BV49" s="298">
        <v>0</v>
      </c>
      <c r="BW49" s="298">
        <v>0</v>
      </c>
      <c r="BX49" s="298">
        <v>0</v>
      </c>
      <c r="BY49" s="298">
        <v>0</v>
      </c>
      <c r="BZ49" s="298">
        <v>0</v>
      </c>
      <c r="CA49" s="298">
        <v>0</v>
      </c>
      <c r="CB49" s="298">
        <v>0</v>
      </c>
      <c r="CC49" s="298">
        <v>0</v>
      </c>
      <c r="CD49" s="298">
        <v>0</v>
      </c>
      <c r="CE49" s="298">
        <v>0</v>
      </c>
      <c r="CF49" s="298">
        <v>0</v>
      </c>
      <c r="CG49" s="298">
        <v>0</v>
      </c>
      <c r="CH49" s="298">
        <v>0</v>
      </c>
      <c r="CI49" s="298">
        <v>0</v>
      </c>
      <c r="CJ49" s="298">
        <v>0</v>
      </c>
      <c r="CK49" s="298">
        <v>0</v>
      </c>
      <c r="CL49" s="298">
        <v>0</v>
      </c>
      <c r="CM49" s="298">
        <v>0</v>
      </c>
      <c r="CN49" s="298">
        <v>0</v>
      </c>
      <c r="CO49" s="298">
        <v>0</v>
      </c>
      <c r="CP49" s="298">
        <v>0</v>
      </c>
      <c r="CQ49" s="298">
        <v>0</v>
      </c>
      <c r="CR49" s="298">
        <v>0</v>
      </c>
      <c r="CS49" s="298">
        <v>0</v>
      </c>
      <c r="CT49" s="298">
        <v>0</v>
      </c>
      <c r="CU49" s="298">
        <v>0</v>
      </c>
      <c r="CV49" s="298">
        <v>0</v>
      </c>
      <c r="CW49" s="298">
        <v>0</v>
      </c>
      <c r="CX49" s="298">
        <v>0</v>
      </c>
      <c r="CY49" s="298">
        <v>0</v>
      </c>
      <c r="CZ49" s="298">
        <v>0</v>
      </c>
      <c r="DA49" s="298">
        <v>0</v>
      </c>
      <c r="DB49" s="298">
        <v>0</v>
      </c>
      <c r="DC49" s="298">
        <v>0</v>
      </c>
      <c r="DD49" s="298">
        <v>0</v>
      </c>
      <c r="DE49" s="298">
        <v>0</v>
      </c>
      <c r="DF49" s="298">
        <v>0</v>
      </c>
      <c r="DG49" s="298">
        <v>0</v>
      </c>
      <c r="DH49" s="298">
        <v>0</v>
      </c>
      <c r="DI49" s="298">
        <v>0</v>
      </c>
      <c r="DJ49" s="298">
        <v>0</v>
      </c>
      <c r="DK49" s="298">
        <v>0</v>
      </c>
      <c r="DL49" s="298">
        <v>0</v>
      </c>
      <c r="DM49" s="298">
        <v>0</v>
      </c>
      <c r="DN49" s="298">
        <v>0</v>
      </c>
      <c r="DO49" s="298">
        <v>0</v>
      </c>
      <c r="DP49" s="298">
        <v>0</v>
      </c>
      <c r="DQ49" s="298">
        <v>0</v>
      </c>
      <c r="DR49" s="298">
        <v>0</v>
      </c>
      <c r="DS49" s="298">
        <v>0</v>
      </c>
      <c r="DT49" s="298">
        <v>0</v>
      </c>
      <c r="DU49" s="298">
        <v>0</v>
      </c>
      <c r="DV49" s="298">
        <v>0</v>
      </c>
      <c r="DW49" s="298">
        <v>0</v>
      </c>
      <c r="DX49" s="298">
        <v>0</v>
      </c>
      <c r="DY49" s="298">
        <v>0</v>
      </c>
      <c r="DZ49" s="298">
        <v>0</v>
      </c>
      <c r="EA49" s="298">
        <v>0</v>
      </c>
      <c r="EB49" s="298">
        <v>0</v>
      </c>
      <c r="EC49" s="298">
        <v>0</v>
      </c>
      <c r="ED49" s="298">
        <v>0</v>
      </c>
      <c r="EE49" s="298">
        <v>0</v>
      </c>
      <c r="EF49" s="298">
        <v>0</v>
      </c>
      <c r="EG49" s="298">
        <v>0</v>
      </c>
      <c r="EH49" s="298">
        <v>0</v>
      </c>
      <c r="EI49" s="298">
        <v>0</v>
      </c>
      <c r="EJ49" s="298">
        <v>0</v>
      </c>
      <c r="EK49" s="298">
        <v>0</v>
      </c>
      <c r="EL49" s="298">
        <v>0</v>
      </c>
      <c r="EM49" s="298">
        <v>0</v>
      </c>
      <c r="EN49" s="298">
        <v>0</v>
      </c>
      <c r="EO49" s="298">
        <v>0</v>
      </c>
      <c r="EP49" s="298">
        <v>0</v>
      </c>
      <c r="EQ49" s="298">
        <v>0</v>
      </c>
      <c r="ER49" s="298">
        <v>0</v>
      </c>
      <c r="ES49" s="298">
        <v>0</v>
      </c>
      <c r="ET49" s="298">
        <v>0</v>
      </c>
      <c r="EU49" s="298">
        <v>0</v>
      </c>
      <c r="EV49" s="298">
        <v>0</v>
      </c>
      <c r="EW49" s="298">
        <v>0</v>
      </c>
      <c r="EX49" s="298">
        <v>0</v>
      </c>
      <c r="EY49" s="298">
        <v>0</v>
      </c>
      <c r="EZ49" s="298">
        <v>0</v>
      </c>
      <c r="FA49" s="298">
        <v>0</v>
      </c>
      <c r="FB49" s="298">
        <v>0</v>
      </c>
      <c r="FC49" s="298">
        <v>0</v>
      </c>
      <c r="FD49" s="298">
        <v>0</v>
      </c>
      <c r="FE49" s="298">
        <v>0</v>
      </c>
      <c r="FF49" s="298">
        <v>0</v>
      </c>
      <c r="FG49" s="298">
        <v>0</v>
      </c>
      <c r="FH49" s="298">
        <v>0</v>
      </c>
      <c r="FI49" s="298">
        <v>0</v>
      </c>
      <c r="FJ49" s="298">
        <v>0</v>
      </c>
      <c r="FK49" s="298">
        <v>0</v>
      </c>
      <c r="FL49" s="298">
        <v>0</v>
      </c>
      <c r="FM49" s="298">
        <v>0</v>
      </c>
      <c r="FN49" s="298">
        <v>0</v>
      </c>
      <c r="FO49" s="298">
        <v>0</v>
      </c>
      <c r="FP49" s="298">
        <v>0</v>
      </c>
      <c r="FQ49" s="298">
        <v>0</v>
      </c>
      <c r="FR49" s="298">
        <v>0</v>
      </c>
      <c r="FS49" s="298">
        <v>0</v>
      </c>
      <c r="FT49" s="298">
        <v>0</v>
      </c>
      <c r="FU49" s="298">
        <v>0</v>
      </c>
      <c r="FV49" s="298">
        <v>0</v>
      </c>
      <c r="FW49" s="298">
        <v>0</v>
      </c>
      <c r="FX49" s="298">
        <v>0</v>
      </c>
      <c r="FY49" s="298">
        <v>0</v>
      </c>
      <c r="FZ49" s="298">
        <v>0</v>
      </c>
      <c r="GA49" s="298">
        <v>0</v>
      </c>
      <c r="GB49" s="298">
        <v>0</v>
      </c>
      <c r="GC49" s="298">
        <v>0</v>
      </c>
    </row>
    <row r="50" spans="1:185" ht="37.5" x14ac:dyDescent="0.3">
      <c r="A50" s="298">
        <v>41</v>
      </c>
      <c r="B50" s="380" t="s">
        <v>780</v>
      </c>
      <c r="C50" s="380" t="s">
        <v>823</v>
      </c>
      <c r="D50" s="380">
        <v>1389513204</v>
      </c>
      <c r="E50" s="380" t="s">
        <v>232</v>
      </c>
      <c r="F50" s="380" t="s">
        <v>54</v>
      </c>
      <c r="G50" s="400">
        <f t="shared" si="16"/>
        <v>1629.4580000000001</v>
      </c>
      <c r="H50" s="400">
        <f t="shared" si="17"/>
        <v>189</v>
      </c>
      <c r="I50" s="400">
        <f t="shared" si="8"/>
        <v>1818.4580000000001</v>
      </c>
      <c r="J50" s="298">
        <v>1629.4580000000001</v>
      </c>
      <c r="K50" s="298">
        <v>0</v>
      </c>
      <c r="L50" s="298">
        <v>0</v>
      </c>
      <c r="M50" s="298">
        <v>0</v>
      </c>
      <c r="N50" s="298">
        <v>0</v>
      </c>
      <c r="O50" s="298">
        <v>0</v>
      </c>
      <c r="P50" s="298">
        <v>0</v>
      </c>
      <c r="Q50" s="298">
        <v>0</v>
      </c>
      <c r="R50" s="298">
        <v>0</v>
      </c>
      <c r="S50" s="298">
        <v>0</v>
      </c>
      <c r="T50" s="298">
        <v>0</v>
      </c>
      <c r="U50" s="298">
        <v>0</v>
      </c>
      <c r="V50" s="298">
        <v>0</v>
      </c>
      <c r="W50" s="298">
        <v>0</v>
      </c>
      <c r="X50" s="298">
        <v>0</v>
      </c>
      <c r="Y50" s="298">
        <v>0</v>
      </c>
      <c r="Z50" s="298">
        <v>0</v>
      </c>
      <c r="AA50" s="298">
        <v>0</v>
      </c>
      <c r="AB50" s="298">
        <v>0</v>
      </c>
      <c r="AC50" s="298">
        <v>0</v>
      </c>
      <c r="AD50" s="298">
        <v>0</v>
      </c>
      <c r="AE50" s="298">
        <v>0</v>
      </c>
      <c r="AF50" s="298">
        <v>0</v>
      </c>
      <c r="AG50" s="298">
        <v>0</v>
      </c>
      <c r="AH50" s="298">
        <v>0</v>
      </c>
      <c r="AI50" s="298">
        <v>0</v>
      </c>
      <c r="AJ50" s="298">
        <v>0</v>
      </c>
      <c r="AK50" s="298">
        <v>0</v>
      </c>
      <c r="AL50" s="298">
        <v>0</v>
      </c>
      <c r="AM50" s="298">
        <v>0</v>
      </c>
      <c r="AN50" s="298">
        <v>0</v>
      </c>
      <c r="AO50" s="298">
        <v>0</v>
      </c>
      <c r="AP50" s="298">
        <v>0</v>
      </c>
      <c r="AQ50" s="298">
        <v>0</v>
      </c>
      <c r="AR50" s="298">
        <v>0</v>
      </c>
      <c r="AS50" s="298">
        <v>0</v>
      </c>
      <c r="AT50" s="298">
        <v>0</v>
      </c>
      <c r="AU50" s="298">
        <v>0</v>
      </c>
      <c r="AV50" s="298">
        <v>0</v>
      </c>
      <c r="AW50" s="298">
        <v>0</v>
      </c>
      <c r="AX50" s="298">
        <v>0</v>
      </c>
      <c r="AY50" s="298">
        <v>0</v>
      </c>
      <c r="AZ50" s="298">
        <v>0</v>
      </c>
      <c r="BA50" s="298">
        <v>0</v>
      </c>
      <c r="BB50" s="298">
        <v>0</v>
      </c>
      <c r="BC50" s="298">
        <v>0</v>
      </c>
      <c r="BD50" s="298">
        <v>0</v>
      </c>
      <c r="BE50" s="298">
        <v>0</v>
      </c>
      <c r="BF50" s="298">
        <v>0</v>
      </c>
      <c r="BG50" s="298">
        <v>0</v>
      </c>
      <c r="BH50" s="298">
        <v>0</v>
      </c>
      <c r="BI50" s="298">
        <v>0</v>
      </c>
      <c r="BJ50" s="298">
        <v>0</v>
      </c>
      <c r="BK50" s="298">
        <v>189</v>
      </c>
      <c r="BL50" s="298">
        <v>0</v>
      </c>
      <c r="BM50" s="298">
        <v>10</v>
      </c>
      <c r="BN50" s="298">
        <v>0</v>
      </c>
      <c r="BO50" s="298">
        <v>0</v>
      </c>
      <c r="BP50" s="298">
        <v>0</v>
      </c>
      <c r="BQ50" s="298">
        <v>0</v>
      </c>
      <c r="BR50" s="298">
        <v>10</v>
      </c>
      <c r="BS50" s="298">
        <v>0</v>
      </c>
      <c r="BT50" s="298">
        <v>0</v>
      </c>
      <c r="BU50" s="298">
        <v>0</v>
      </c>
      <c r="BV50" s="298">
        <v>0</v>
      </c>
      <c r="BW50" s="298">
        <v>0</v>
      </c>
      <c r="BX50" s="298">
        <v>0</v>
      </c>
      <c r="BY50" s="298">
        <v>0</v>
      </c>
      <c r="BZ50" s="298">
        <v>0</v>
      </c>
      <c r="CA50" s="298">
        <v>0</v>
      </c>
      <c r="CB50" s="298">
        <v>0</v>
      </c>
      <c r="CC50" s="298">
        <v>0</v>
      </c>
      <c r="CD50" s="298">
        <v>0</v>
      </c>
      <c r="CE50" s="298">
        <v>0</v>
      </c>
      <c r="CF50" s="298">
        <v>0</v>
      </c>
      <c r="CG50" s="298">
        <v>0</v>
      </c>
      <c r="CH50" s="298">
        <v>0</v>
      </c>
      <c r="CI50" s="298">
        <v>0</v>
      </c>
      <c r="CJ50" s="298">
        <v>0</v>
      </c>
      <c r="CK50" s="298">
        <v>0</v>
      </c>
      <c r="CL50" s="298">
        <v>0</v>
      </c>
      <c r="CM50" s="298">
        <v>0</v>
      </c>
      <c r="CN50" s="298">
        <v>0</v>
      </c>
      <c r="CO50" s="298">
        <v>0</v>
      </c>
      <c r="CP50" s="298">
        <v>0</v>
      </c>
      <c r="CQ50" s="298">
        <v>0</v>
      </c>
      <c r="CR50" s="298">
        <v>0</v>
      </c>
      <c r="CS50" s="298">
        <v>0</v>
      </c>
      <c r="CT50" s="298">
        <v>0</v>
      </c>
      <c r="CU50" s="298">
        <v>0</v>
      </c>
      <c r="CV50" s="298">
        <v>0</v>
      </c>
      <c r="CW50" s="298">
        <v>0</v>
      </c>
      <c r="CX50" s="298">
        <v>0</v>
      </c>
      <c r="CY50" s="298">
        <v>0</v>
      </c>
      <c r="CZ50" s="298">
        <v>0</v>
      </c>
      <c r="DA50" s="298">
        <v>0</v>
      </c>
      <c r="DB50" s="298">
        <v>0</v>
      </c>
      <c r="DC50" s="298">
        <v>0</v>
      </c>
      <c r="DD50" s="298">
        <v>0</v>
      </c>
      <c r="DE50" s="298">
        <v>0</v>
      </c>
      <c r="DF50" s="298">
        <v>0</v>
      </c>
      <c r="DG50" s="298">
        <v>0</v>
      </c>
      <c r="DH50" s="298">
        <v>0</v>
      </c>
      <c r="DI50" s="298">
        <v>0</v>
      </c>
      <c r="DJ50" s="298">
        <v>0</v>
      </c>
      <c r="DK50" s="298">
        <v>0</v>
      </c>
      <c r="DL50" s="298">
        <v>0</v>
      </c>
      <c r="DM50" s="298">
        <v>0</v>
      </c>
      <c r="DN50" s="298">
        <v>0</v>
      </c>
      <c r="DO50" s="298">
        <v>0</v>
      </c>
      <c r="DP50" s="298">
        <v>0</v>
      </c>
      <c r="DQ50" s="298">
        <v>0</v>
      </c>
      <c r="DR50" s="298">
        <v>0</v>
      </c>
      <c r="DS50" s="298">
        <v>0</v>
      </c>
      <c r="DT50" s="298">
        <v>0</v>
      </c>
      <c r="DU50" s="298">
        <v>0</v>
      </c>
      <c r="DV50" s="298">
        <v>0</v>
      </c>
      <c r="DW50" s="298">
        <v>0</v>
      </c>
      <c r="DX50" s="298">
        <v>0</v>
      </c>
      <c r="DY50" s="298">
        <v>0</v>
      </c>
      <c r="DZ50" s="298">
        <v>0</v>
      </c>
      <c r="EA50" s="298">
        <v>0</v>
      </c>
      <c r="EB50" s="298">
        <v>0</v>
      </c>
      <c r="EC50" s="298">
        <v>0</v>
      </c>
      <c r="ED50" s="298">
        <v>0</v>
      </c>
      <c r="EE50" s="298">
        <v>0</v>
      </c>
      <c r="EF50" s="298">
        <v>0</v>
      </c>
      <c r="EG50" s="298">
        <v>0</v>
      </c>
      <c r="EH50" s="298">
        <v>0</v>
      </c>
      <c r="EI50" s="298">
        <v>0</v>
      </c>
      <c r="EJ50" s="298">
        <v>0</v>
      </c>
      <c r="EK50" s="298">
        <v>0</v>
      </c>
      <c r="EL50" s="298">
        <v>0</v>
      </c>
      <c r="EM50" s="298">
        <v>0</v>
      </c>
      <c r="EN50" s="298">
        <v>0</v>
      </c>
      <c r="EO50" s="298">
        <v>0</v>
      </c>
      <c r="EP50" s="298">
        <v>0</v>
      </c>
      <c r="EQ50" s="298">
        <v>0</v>
      </c>
      <c r="ER50" s="298">
        <v>0</v>
      </c>
      <c r="ES50" s="298">
        <v>0</v>
      </c>
      <c r="ET50" s="298">
        <v>0</v>
      </c>
      <c r="EU50" s="298">
        <v>0</v>
      </c>
      <c r="EV50" s="298">
        <v>0</v>
      </c>
      <c r="EW50" s="298">
        <v>0</v>
      </c>
      <c r="EX50" s="298">
        <v>0</v>
      </c>
      <c r="EY50" s="298">
        <v>0</v>
      </c>
      <c r="EZ50" s="298">
        <v>0</v>
      </c>
      <c r="FA50" s="298">
        <v>0</v>
      </c>
      <c r="FB50" s="298">
        <v>0</v>
      </c>
      <c r="FC50" s="298">
        <v>0</v>
      </c>
      <c r="FD50" s="298">
        <v>0</v>
      </c>
      <c r="FE50" s="298">
        <v>0</v>
      </c>
      <c r="FF50" s="298">
        <v>0</v>
      </c>
      <c r="FG50" s="298">
        <v>0</v>
      </c>
      <c r="FH50" s="298">
        <v>0</v>
      </c>
      <c r="FI50" s="298">
        <v>0</v>
      </c>
      <c r="FJ50" s="298">
        <v>0</v>
      </c>
      <c r="FK50" s="298">
        <v>0</v>
      </c>
      <c r="FL50" s="298">
        <v>0</v>
      </c>
      <c r="FM50" s="298">
        <v>0</v>
      </c>
      <c r="FN50" s="298">
        <v>0</v>
      </c>
      <c r="FO50" s="298">
        <v>0</v>
      </c>
      <c r="FP50" s="298">
        <v>0</v>
      </c>
      <c r="FQ50" s="298">
        <v>0</v>
      </c>
      <c r="FR50" s="298">
        <v>0</v>
      </c>
      <c r="FS50" s="298">
        <v>0</v>
      </c>
      <c r="FT50" s="298">
        <v>0</v>
      </c>
      <c r="FU50" s="298">
        <v>0</v>
      </c>
      <c r="FV50" s="298">
        <v>0</v>
      </c>
      <c r="FW50" s="298">
        <v>0</v>
      </c>
      <c r="FX50" s="298">
        <v>0</v>
      </c>
      <c r="FY50" s="298">
        <v>0</v>
      </c>
      <c r="FZ50" s="298">
        <v>0</v>
      </c>
      <c r="GA50" s="298">
        <v>0</v>
      </c>
      <c r="GB50" s="298">
        <v>0</v>
      </c>
      <c r="GC50" s="298">
        <v>0</v>
      </c>
    </row>
    <row r="51" spans="1:185" ht="56.25" x14ac:dyDescent="0.3">
      <c r="A51" s="298">
        <v>42</v>
      </c>
      <c r="B51" s="380" t="s">
        <v>843</v>
      </c>
      <c r="C51" s="380" t="s">
        <v>844</v>
      </c>
      <c r="D51" s="380">
        <v>1389513180</v>
      </c>
      <c r="E51" s="380" t="s">
        <v>271</v>
      </c>
      <c r="F51" s="380" t="s">
        <v>54</v>
      </c>
      <c r="G51" s="400">
        <f t="shared" si="16"/>
        <v>705</v>
      </c>
      <c r="H51" s="400">
        <f t="shared" si="17"/>
        <v>0</v>
      </c>
      <c r="I51" s="400">
        <f t="shared" si="8"/>
        <v>705</v>
      </c>
      <c r="J51" s="298">
        <v>0</v>
      </c>
      <c r="K51" s="298">
        <v>0</v>
      </c>
      <c r="L51" s="298">
        <v>0</v>
      </c>
      <c r="M51" s="298">
        <v>0</v>
      </c>
      <c r="N51" s="298">
        <v>0</v>
      </c>
      <c r="O51" s="298">
        <v>0</v>
      </c>
      <c r="P51" s="298">
        <v>0</v>
      </c>
      <c r="Q51" s="298">
        <v>0</v>
      </c>
      <c r="R51" s="298">
        <v>0</v>
      </c>
      <c r="S51" s="298">
        <v>0</v>
      </c>
      <c r="T51" s="298">
        <v>0</v>
      </c>
      <c r="U51" s="298">
        <v>0</v>
      </c>
      <c r="V51" s="298">
        <v>0</v>
      </c>
      <c r="W51" s="298">
        <v>0</v>
      </c>
      <c r="X51" s="298">
        <v>0</v>
      </c>
      <c r="Y51" s="298">
        <v>0</v>
      </c>
      <c r="Z51" s="298">
        <v>0</v>
      </c>
      <c r="AA51" s="298">
        <v>0</v>
      </c>
      <c r="AB51" s="298">
        <v>0</v>
      </c>
      <c r="AC51" s="298">
        <v>0</v>
      </c>
      <c r="AD51" s="298">
        <v>0</v>
      </c>
      <c r="AE51" s="298">
        <v>0</v>
      </c>
      <c r="AF51" s="298">
        <v>0</v>
      </c>
      <c r="AG51" s="298">
        <v>0</v>
      </c>
      <c r="AH51" s="298">
        <v>0</v>
      </c>
      <c r="AI51" s="298">
        <v>0</v>
      </c>
      <c r="AJ51" s="298">
        <v>0</v>
      </c>
      <c r="AK51" s="298">
        <v>0</v>
      </c>
      <c r="AL51" s="298">
        <v>0</v>
      </c>
      <c r="AM51" s="298">
        <v>0</v>
      </c>
      <c r="AN51" s="298">
        <v>0</v>
      </c>
      <c r="AO51" s="298">
        <v>0</v>
      </c>
      <c r="AP51" s="298">
        <v>0</v>
      </c>
      <c r="AQ51" s="298">
        <v>0</v>
      </c>
      <c r="AR51" s="298">
        <v>0</v>
      </c>
      <c r="AS51" s="298">
        <v>0</v>
      </c>
      <c r="AT51" s="298">
        <v>0</v>
      </c>
      <c r="AU51" s="298">
        <v>0</v>
      </c>
      <c r="AV51" s="298">
        <v>0</v>
      </c>
      <c r="AW51" s="298">
        <v>0</v>
      </c>
      <c r="AX51" s="298">
        <v>0</v>
      </c>
      <c r="AY51" s="298">
        <v>0</v>
      </c>
      <c r="AZ51" s="298">
        <v>0</v>
      </c>
      <c r="BA51" s="298">
        <v>350</v>
      </c>
      <c r="BB51" s="298">
        <v>0</v>
      </c>
      <c r="BC51" s="298">
        <v>0</v>
      </c>
      <c r="BD51" s="298">
        <v>0</v>
      </c>
      <c r="BE51" s="298">
        <v>0</v>
      </c>
      <c r="BF51" s="298">
        <v>0</v>
      </c>
      <c r="BG51" s="298">
        <v>0</v>
      </c>
      <c r="BH51" s="298">
        <v>0</v>
      </c>
      <c r="BI51" s="298">
        <v>7</v>
      </c>
      <c r="BJ51" s="298">
        <v>50</v>
      </c>
      <c r="BK51" s="298">
        <v>0</v>
      </c>
      <c r="BL51" s="298">
        <v>0</v>
      </c>
      <c r="BM51" s="298">
        <v>500</v>
      </c>
      <c r="BN51" s="298">
        <v>0</v>
      </c>
      <c r="BO51" s="298">
        <v>0</v>
      </c>
      <c r="BP51" s="298">
        <v>0</v>
      </c>
      <c r="BQ51" s="298">
        <v>0</v>
      </c>
      <c r="BR51" s="298">
        <v>300</v>
      </c>
      <c r="BS51" s="298">
        <v>0</v>
      </c>
      <c r="BT51" s="298">
        <v>0</v>
      </c>
      <c r="BU51" s="298">
        <v>0</v>
      </c>
      <c r="BV51" s="298">
        <v>0</v>
      </c>
      <c r="BW51" s="298">
        <v>5</v>
      </c>
      <c r="BX51" s="298">
        <v>0</v>
      </c>
      <c r="BY51" s="298">
        <v>0</v>
      </c>
      <c r="BZ51" s="298">
        <v>0</v>
      </c>
      <c r="CA51" s="298">
        <v>5</v>
      </c>
      <c r="CB51" s="298">
        <v>0</v>
      </c>
      <c r="CC51" s="298">
        <v>0</v>
      </c>
      <c r="CD51" s="298">
        <v>0</v>
      </c>
      <c r="CE51" s="298">
        <v>0</v>
      </c>
      <c r="CF51" s="298">
        <v>0</v>
      </c>
      <c r="CG51" s="298">
        <v>0</v>
      </c>
      <c r="CH51" s="298">
        <v>0</v>
      </c>
      <c r="CI51" s="298">
        <v>0</v>
      </c>
      <c r="CJ51" s="298">
        <v>0</v>
      </c>
      <c r="CK51" s="298">
        <v>0</v>
      </c>
      <c r="CL51" s="298">
        <v>0</v>
      </c>
      <c r="CM51" s="298">
        <v>0</v>
      </c>
      <c r="CN51" s="298">
        <v>0</v>
      </c>
      <c r="CO51" s="298">
        <v>0</v>
      </c>
      <c r="CP51" s="298">
        <v>0</v>
      </c>
      <c r="CQ51" s="298">
        <v>0</v>
      </c>
      <c r="CR51" s="298">
        <v>0</v>
      </c>
      <c r="CS51" s="298">
        <v>0</v>
      </c>
      <c r="CT51" s="298">
        <v>0</v>
      </c>
      <c r="CU51" s="298">
        <v>0</v>
      </c>
      <c r="CV51" s="298">
        <v>0</v>
      </c>
      <c r="CW51" s="298">
        <v>0</v>
      </c>
      <c r="CX51" s="298">
        <v>0</v>
      </c>
      <c r="CY51" s="298">
        <v>0</v>
      </c>
      <c r="CZ51" s="298">
        <v>0</v>
      </c>
      <c r="DA51" s="298">
        <v>0</v>
      </c>
      <c r="DB51" s="298">
        <v>0</v>
      </c>
      <c r="DC51" s="298">
        <v>0</v>
      </c>
      <c r="DD51" s="298">
        <v>0</v>
      </c>
      <c r="DE51" s="298">
        <v>0</v>
      </c>
      <c r="DF51" s="298">
        <v>0</v>
      </c>
      <c r="DG51" s="298">
        <v>0</v>
      </c>
      <c r="DH51" s="298">
        <v>0</v>
      </c>
      <c r="DI51" s="298">
        <v>0</v>
      </c>
      <c r="DJ51" s="298">
        <v>1</v>
      </c>
      <c r="DK51" s="298">
        <v>5</v>
      </c>
      <c r="DL51" s="298">
        <v>0</v>
      </c>
      <c r="DM51" s="298">
        <v>0</v>
      </c>
      <c r="DN51" s="298">
        <v>0</v>
      </c>
      <c r="DO51" s="298">
        <v>20</v>
      </c>
      <c r="DP51" s="298">
        <v>350</v>
      </c>
      <c r="DQ51" s="298">
        <v>0</v>
      </c>
      <c r="DR51" s="298">
        <v>0</v>
      </c>
      <c r="DS51" s="298">
        <v>0</v>
      </c>
      <c r="DT51" s="298">
        <v>0</v>
      </c>
      <c r="DU51" s="298">
        <v>0</v>
      </c>
      <c r="DV51" s="298">
        <v>0</v>
      </c>
      <c r="DW51" s="298">
        <v>0</v>
      </c>
      <c r="DX51" s="298">
        <v>0</v>
      </c>
      <c r="DY51" s="298">
        <v>0</v>
      </c>
      <c r="DZ51" s="298">
        <v>0</v>
      </c>
      <c r="EA51" s="298">
        <v>0</v>
      </c>
      <c r="EB51" s="298">
        <v>0</v>
      </c>
      <c r="EC51" s="298">
        <v>0</v>
      </c>
      <c r="ED51" s="298">
        <v>0</v>
      </c>
      <c r="EE51" s="298">
        <v>0</v>
      </c>
      <c r="EF51" s="298">
        <v>0</v>
      </c>
      <c r="EG51" s="298">
        <v>0</v>
      </c>
      <c r="EH51" s="298">
        <v>0</v>
      </c>
      <c r="EI51" s="298">
        <v>0</v>
      </c>
      <c r="EJ51" s="298">
        <v>0</v>
      </c>
      <c r="EK51" s="298">
        <v>0</v>
      </c>
      <c r="EL51" s="298">
        <v>0</v>
      </c>
      <c r="EM51" s="298">
        <v>0</v>
      </c>
      <c r="EN51" s="298">
        <v>0</v>
      </c>
      <c r="EO51" s="298">
        <v>0</v>
      </c>
      <c r="EP51" s="298">
        <v>0</v>
      </c>
      <c r="EQ51" s="298">
        <v>0</v>
      </c>
      <c r="ER51" s="298">
        <v>0</v>
      </c>
      <c r="ES51" s="298">
        <v>0</v>
      </c>
      <c r="ET51" s="298">
        <v>0</v>
      </c>
      <c r="EU51" s="298">
        <v>0</v>
      </c>
      <c r="EV51" s="298">
        <v>0</v>
      </c>
      <c r="EW51" s="298">
        <v>0</v>
      </c>
      <c r="EX51" s="298">
        <v>0</v>
      </c>
      <c r="EY51" s="298">
        <v>0</v>
      </c>
      <c r="EZ51" s="298">
        <v>0</v>
      </c>
      <c r="FA51" s="298">
        <v>0</v>
      </c>
      <c r="FB51" s="298">
        <v>0</v>
      </c>
      <c r="FC51" s="298">
        <v>0</v>
      </c>
      <c r="FD51" s="298">
        <v>0</v>
      </c>
      <c r="FE51" s="298">
        <v>0</v>
      </c>
      <c r="FF51" s="298">
        <v>0</v>
      </c>
      <c r="FG51" s="298">
        <v>0</v>
      </c>
      <c r="FH51" s="298">
        <v>0</v>
      </c>
      <c r="FI51" s="298">
        <v>0</v>
      </c>
      <c r="FJ51" s="298">
        <v>0</v>
      </c>
      <c r="FK51" s="298">
        <v>0</v>
      </c>
      <c r="FL51" s="298">
        <v>0</v>
      </c>
      <c r="FM51" s="298">
        <v>0</v>
      </c>
      <c r="FN51" s="298">
        <v>0</v>
      </c>
      <c r="FO51" s="298">
        <v>0</v>
      </c>
      <c r="FP51" s="298">
        <v>0</v>
      </c>
      <c r="FQ51" s="298">
        <v>0</v>
      </c>
      <c r="FR51" s="298">
        <v>0</v>
      </c>
      <c r="FS51" s="298">
        <v>0</v>
      </c>
      <c r="FT51" s="298">
        <v>0</v>
      </c>
      <c r="FU51" s="298">
        <v>0</v>
      </c>
      <c r="FV51" s="298">
        <v>0</v>
      </c>
      <c r="FW51" s="298">
        <v>0</v>
      </c>
      <c r="FX51" s="298">
        <v>0</v>
      </c>
      <c r="FY51" s="298">
        <v>0</v>
      </c>
      <c r="FZ51" s="298">
        <v>0</v>
      </c>
      <c r="GA51" s="298">
        <v>0</v>
      </c>
      <c r="GB51" s="298">
        <v>0</v>
      </c>
      <c r="GC51" s="298">
        <v>0</v>
      </c>
    </row>
    <row r="52" spans="1:185" ht="56.25" x14ac:dyDescent="0.3">
      <c r="A52" s="298">
        <v>43</v>
      </c>
      <c r="B52" s="380" t="s">
        <v>843</v>
      </c>
      <c r="C52" s="380" t="s">
        <v>845</v>
      </c>
      <c r="D52" s="380">
        <v>1389513178</v>
      </c>
      <c r="E52" s="380" t="s">
        <v>273</v>
      </c>
      <c r="F52" s="380" t="s">
        <v>54</v>
      </c>
      <c r="G52" s="400">
        <f t="shared" si="16"/>
        <v>1000</v>
      </c>
      <c r="H52" s="400">
        <f t="shared" si="17"/>
        <v>9042.7170000000006</v>
      </c>
      <c r="I52" s="400">
        <f t="shared" si="8"/>
        <v>10042.717000000001</v>
      </c>
      <c r="J52" s="298">
        <v>0</v>
      </c>
      <c r="K52" s="298">
        <v>0</v>
      </c>
      <c r="L52" s="298">
        <v>0</v>
      </c>
      <c r="M52" s="298">
        <v>0</v>
      </c>
      <c r="N52" s="298">
        <v>0</v>
      </c>
      <c r="O52" s="298">
        <v>0</v>
      </c>
      <c r="P52" s="298">
        <v>0</v>
      </c>
      <c r="Q52" s="298">
        <v>0</v>
      </c>
      <c r="R52" s="298">
        <v>0</v>
      </c>
      <c r="S52" s="298">
        <v>0</v>
      </c>
      <c r="T52" s="298">
        <v>0</v>
      </c>
      <c r="U52" s="298">
        <v>0</v>
      </c>
      <c r="V52" s="298">
        <v>0</v>
      </c>
      <c r="W52" s="298">
        <v>0</v>
      </c>
      <c r="X52" s="298">
        <v>0</v>
      </c>
      <c r="Y52" s="298">
        <v>0</v>
      </c>
      <c r="Z52" s="298">
        <v>0</v>
      </c>
      <c r="AA52" s="298">
        <v>0</v>
      </c>
      <c r="AB52" s="298">
        <v>0</v>
      </c>
      <c r="AC52" s="298">
        <v>0</v>
      </c>
      <c r="AD52" s="298">
        <v>0</v>
      </c>
      <c r="AE52" s="298">
        <v>0</v>
      </c>
      <c r="AF52" s="298">
        <v>0</v>
      </c>
      <c r="AG52" s="298">
        <v>0</v>
      </c>
      <c r="AH52" s="298">
        <v>0</v>
      </c>
      <c r="AI52" s="298">
        <v>0</v>
      </c>
      <c r="AJ52" s="298">
        <v>0</v>
      </c>
      <c r="AK52" s="298">
        <v>0</v>
      </c>
      <c r="AL52" s="298">
        <v>0</v>
      </c>
      <c r="AM52" s="298">
        <v>0</v>
      </c>
      <c r="AN52" s="298">
        <v>1000</v>
      </c>
      <c r="AO52" s="298">
        <v>0</v>
      </c>
      <c r="AP52" s="298">
        <v>0</v>
      </c>
      <c r="AQ52" s="298">
        <v>0</v>
      </c>
      <c r="AR52" s="298">
        <v>0</v>
      </c>
      <c r="AS52" s="298">
        <v>0</v>
      </c>
      <c r="AT52" s="298">
        <v>0</v>
      </c>
      <c r="AU52" s="298">
        <v>0</v>
      </c>
      <c r="AV52" s="298">
        <v>0</v>
      </c>
      <c r="AW52" s="298">
        <v>0</v>
      </c>
      <c r="AX52" s="298">
        <v>0</v>
      </c>
      <c r="AY52" s="298">
        <v>660</v>
      </c>
      <c r="AZ52" s="298">
        <v>1.5</v>
      </c>
      <c r="BA52" s="298">
        <v>0</v>
      </c>
      <c r="BB52" s="298">
        <v>0</v>
      </c>
      <c r="BC52" s="298">
        <v>0</v>
      </c>
      <c r="BD52" s="298">
        <v>0</v>
      </c>
      <c r="BE52" s="298">
        <v>0</v>
      </c>
      <c r="BF52" s="298">
        <v>0</v>
      </c>
      <c r="BG52" s="298">
        <v>0</v>
      </c>
      <c r="BH52" s="298">
        <v>0</v>
      </c>
      <c r="BI52" s="298">
        <v>0</v>
      </c>
      <c r="BJ52" s="298">
        <v>0</v>
      </c>
      <c r="BK52" s="298">
        <v>0</v>
      </c>
      <c r="BL52" s="298">
        <v>8538.7170000000006</v>
      </c>
      <c r="BM52" s="298">
        <v>103</v>
      </c>
      <c r="BN52" s="298">
        <v>0</v>
      </c>
      <c r="BO52" s="298">
        <v>450</v>
      </c>
      <c r="BP52" s="298">
        <v>0</v>
      </c>
      <c r="BQ52" s="298">
        <v>450</v>
      </c>
      <c r="BR52" s="298">
        <v>155</v>
      </c>
      <c r="BS52" s="298">
        <v>0</v>
      </c>
      <c r="BT52" s="298">
        <v>0</v>
      </c>
      <c r="BU52" s="298">
        <v>0</v>
      </c>
      <c r="BV52" s="298">
        <v>0</v>
      </c>
      <c r="BW52" s="298">
        <v>5</v>
      </c>
      <c r="BX52" s="298">
        <v>0</v>
      </c>
      <c r="BY52" s="298">
        <v>0</v>
      </c>
      <c r="BZ52" s="298">
        <v>0</v>
      </c>
      <c r="CA52" s="298">
        <v>5</v>
      </c>
      <c r="CB52" s="298">
        <v>0</v>
      </c>
      <c r="CC52" s="298">
        <v>0</v>
      </c>
      <c r="CD52" s="298">
        <v>0</v>
      </c>
      <c r="CE52" s="298">
        <v>0</v>
      </c>
      <c r="CF52" s="298">
        <v>0</v>
      </c>
      <c r="CG52" s="298">
        <v>0</v>
      </c>
      <c r="CH52" s="298">
        <v>0</v>
      </c>
      <c r="CI52" s="298">
        <v>0</v>
      </c>
      <c r="CJ52" s="298">
        <v>0</v>
      </c>
      <c r="CK52" s="298">
        <v>0</v>
      </c>
      <c r="CL52" s="298">
        <v>0</v>
      </c>
      <c r="CM52" s="298">
        <v>0</v>
      </c>
      <c r="CN52" s="298">
        <v>2</v>
      </c>
      <c r="CO52" s="298">
        <v>0</v>
      </c>
      <c r="CP52" s="298">
        <v>0</v>
      </c>
      <c r="CQ52" s="298">
        <v>0</v>
      </c>
      <c r="CR52" s="298">
        <v>0</v>
      </c>
      <c r="CS52" s="298">
        <v>450</v>
      </c>
      <c r="CT52" s="298">
        <v>36</v>
      </c>
      <c r="CU52" s="298">
        <v>0</v>
      </c>
      <c r="CV52" s="298">
        <v>0</v>
      </c>
      <c r="CW52" s="298">
        <v>27</v>
      </c>
      <c r="CX52" s="298">
        <v>0</v>
      </c>
      <c r="CY52" s="298">
        <v>0</v>
      </c>
      <c r="CZ52" s="298">
        <v>0</v>
      </c>
      <c r="DA52" s="298">
        <v>0</v>
      </c>
      <c r="DB52" s="298">
        <v>0</v>
      </c>
      <c r="DC52" s="298">
        <v>0</v>
      </c>
      <c r="DD52" s="298">
        <v>0</v>
      </c>
      <c r="DE52" s="298">
        <v>0</v>
      </c>
      <c r="DF52" s="298">
        <v>0</v>
      </c>
      <c r="DG52" s="298">
        <v>0</v>
      </c>
      <c r="DH52" s="298">
        <v>0</v>
      </c>
      <c r="DI52" s="298">
        <v>0</v>
      </c>
      <c r="DJ52" s="298">
        <v>1</v>
      </c>
      <c r="DK52" s="298">
        <v>0</v>
      </c>
      <c r="DL52" s="298">
        <v>18</v>
      </c>
      <c r="DM52" s="298">
        <v>0</v>
      </c>
      <c r="DN52" s="298">
        <v>0</v>
      </c>
      <c r="DO52" s="298">
        <v>0</v>
      </c>
      <c r="DP52" s="298">
        <v>0</v>
      </c>
      <c r="DQ52" s="298">
        <v>0</v>
      </c>
      <c r="DR52" s="298">
        <v>0</v>
      </c>
      <c r="DS52" s="298">
        <v>0</v>
      </c>
      <c r="DT52" s="298">
        <v>0</v>
      </c>
      <c r="DU52" s="298">
        <v>0</v>
      </c>
      <c r="DV52" s="298">
        <v>0</v>
      </c>
      <c r="DW52" s="298">
        <v>0</v>
      </c>
      <c r="DX52" s="298">
        <v>0</v>
      </c>
      <c r="DY52" s="298">
        <v>0</v>
      </c>
      <c r="DZ52" s="298">
        <v>0</v>
      </c>
      <c r="EA52" s="298">
        <v>0</v>
      </c>
      <c r="EB52" s="298">
        <v>0</v>
      </c>
      <c r="EC52" s="298">
        <v>0</v>
      </c>
      <c r="ED52" s="298">
        <v>0</v>
      </c>
      <c r="EE52" s="298">
        <v>0</v>
      </c>
      <c r="EF52" s="298">
        <v>0</v>
      </c>
      <c r="EG52" s="298">
        <v>0</v>
      </c>
      <c r="EH52" s="298">
        <v>0</v>
      </c>
      <c r="EI52" s="298">
        <v>0</v>
      </c>
      <c r="EJ52" s="298">
        <v>0</v>
      </c>
      <c r="EK52" s="298">
        <v>0</v>
      </c>
      <c r="EL52" s="298">
        <v>0</v>
      </c>
      <c r="EM52" s="298">
        <v>0</v>
      </c>
      <c r="EN52" s="298">
        <v>0</v>
      </c>
      <c r="EO52" s="298">
        <v>0</v>
      </c>
      <c r="EP52" s="298">
        <v>0</v>
      </c>
      <c r="EQ52" s="298">
        <v>0</v>
      </c>
      <c r="ER52" s="298">
        <v>0</v>
      </c>
      <c r="ES52" s="298">
        <v>0</v>
      </c>
      <c r="ET52" s="298">
        <v>0</v>
      </c>
      <c r="EU52" s="298">
        <v>0</v>
      </c>
      <c r="EV52" s="298">
        <v>0</v>
      </c>
      <c r="EW52" s="298">
        <v>0</v>
      </c>
      <c r="EX52" s="298">
        <v>0</v>
      </c>
      <c r="EY52" s="298">
        <v>0</v>
      </c>
      <c r="EZ52" s="298">
        <v>0</v>
      </c>
      <c r="FA52" s="298">
        <v>0</v>
      </c>
      <c r="FB52" s="298">
        <v>0</v>
      </c>
      <c r="FC52" s="298">
        <v>0</v>
      </c>
      <c r="FD52" s="298">
        <v>0</v>
      </c>
      <c r="FE52" s="298">
        <v>0</v>
      </c>
      <c r="FF52" s="298">
        <v>0</v>
      </c>
      <c r="FG52" s="298">
        <v>0</v>
      </c>
      <c r="FH52" s="298">
        <v>0</v>
      </c>
      <c r="FI52" s="298">
        <v>0</v>
      </c>
      <c r="FJ52" s="298">
        <v>0</v>
      </c>
      <c r="FK52" s="298">
        <v>0</v>
      </c>
      <c r="FL52" s="298">
        <v>0</v>
      </c>
      <c r="FM52" s="298">
        <v>0</v>
      </c>
      <c r="FN52" s="298">
        <v>0</v>
      </c>
      <c r="FO52" s="298">
        <v>0</v>
      </c>
      <c r="FP52" s="298">
        <v>0</v>
      </c>
      <c r="FQ52" s="298">
        <v>0</v>
      </c>
      <c r="FR52" s="298">
        <v>0</v>
      </c>
      <c r="FS52" s="298">
        <v>0</v>
      </c>
      <c r="FT52" s="298">
        <v>0</v>
      </c>
      <c r="FU52" s="298">
        <v>0</v>
      </c>
      <c r="FV52" s="298">
        <v>0</v>
      </c>
      <c r="FW52" s="298">
        <v>0</v>
      </c>
      <c r="FX52" s="298">
        <v>0</v>
      </c>
      <c r="FY52" s="298">
        <v>0</v>
      </c>
      <c r="FZ52" s="298">
        <v>0</v>
      </c>
      <c r="GA52" s="298">
        <v>0</v>
      </c>
      <c r="GB52" s="298">
        <v>0</v>
      </c>
      <c r="GC52" s="298">
        <v>0</v>
      </c>
    </row>
    <row r="53" spans="1:185" ht="86.25" customHeight="1" x14ac:dyDescent="0.3">
      <c r="A53" s="298">
        <v>44</v>
      </c>
      <c r="B53" s="380" t="s">
        <v>843</v>
      </c>
      <c r="C53" s="405" t="s">
        <v>1025</v>
      </c>
      <c r="D53" s="380">
        <v>1389513177</v>
      </c>
      <c r="E53" s="396" t="s">
        <v>72</v>
      </c>
      <c r="F53" s="380" t="s">
        <v>54</v>
      </c>
      <c r="G53" s="400">
        <f t="shared" si="16"/>
        <v>3001</v>
      </c>
      <c r="H53" s="400">
        <f t="shared" si="17"/>
        <v>7391</v>
      </c>
      <c r="I53" s="400">
        <f t="shared" si="8"/>
        <v>10392</v>
      </c>
      <c r="J53" s="298">
        <v>0</v>
      </c>
      <c r="K53" s="298">
        <v>0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298">
        <v>0</v>
      </c>
      <c r="R53" s="298">
        <v>0</v>
      </c>
      <c r="S53" s="298">
        <v>0</v>
      </c>
      <c r="T53" s="298">
        <v>0</v>
      </c>
      <c r="U53" s="298">
        <v>0</v>
      </c>
      <c r="V53" s="298">
        <v>0</v>
      </c>
      <c r="W53" s="298">
        <v>0</v>
      </c>
      <c r="X53" s="298">
        <v>0</v>
      </c>
      <c r="Y53" s="298">
        <v>0</v>
      </c>
      <c r="Z53" s="298">
        <v>0</v>
      </c>
      <c r="AA53" s="298">
        <v>0</v>
      </c>
      <c r="AB53" s="298">
        <v>0</v>
      </c>
      <c r="AC53" s="298">
        <v>0</v>
      </c>
      <c r="AD53" s="298">
        <v>0</v>
      </c>
      <c r="AE53" s="298">
        <v>0</v>
      </c>
      <c r="AF53" s="298">
        <v>0</v>
      </c>
      <c r="AG53" s="298">
        <v>0</v>
      </c>
      <c r="AH53" s="298">
        <v>0</v>
      </c>
      <c r="AI53" s="298">
        <v>0</v>
      </c>
      <c r="AJ53" s="298">
        <v>0</v>
      </c>
      <c r="AK53" s="298">
        <v>0</v>
      </c>
      <c r="AL53" s="298">
        <v>0</v>
      </c>
      <c r="AM53" s="298">
        <v>0</v>
      </c>
      <c r="AN53" s="298">
        <v>0</v>
      </c>
      <c r="AO53" s="298">
        <v>0</v>
      </c>
      <c r="AP53" s="298">
        <v>2701</v>
      </c>
      <c r="AQ53" s="298">
        <v>2430</v>
      </c>
      <c r="AR53" s="298">
        <v>0</v>
      </c>
      <c r="AS53" s="298">
        <v>0</v>
      </c>
      <c r="AT53" s="298">
        <v>0</v>
      </c>
      <c r="AU53" s="298">
        <v>0</v>
      </c>
      <c r="AV53" s="298">
        <v>0</v>
      </c>
      <c r="AW53" s="298">
        <v>0</v>
      </c>
      <c r="AX53" s="298">
        <v>0</v>
      </c>
      <c r="AY53" s="298">
        <v>423</v>
      </c>
      <c r="AZ53" s="298">
        <v>2</v>
      </c>
      <c r="BA53" s="298">
        <v>0</v>
      </c>
      <c r="BB53" s="298">
        <v>0</v>
      </c>
      <c r="BC53" s="298">
        <v>0</v>
      </c>
      <c r="BD53" s="298">
        <v>0</v>
      </c>
      <c r="BE53" s="298">
        <v>0</v>
      </c>
      <c r="BF53" s="298">
        <v>0</v>
      </c>
      <c r="BG53" s="298">
        <v>0</v>
      </c>
      <c r="BH53" s="298">
        <v>0</v>
      </c>
      <c r="BI53" s="298">
        <v>0</v>
      </c>
      <c r="BJ53" s="298">
        <v>0</v>
      </c>
      <c r="BK53" s="298">
        <v>3763</v>
      </c>
      <c r="BL53" s="298">
        <v>0</v>
      </c>
      <c r="BM53" s="298">
        <v>81</v>
      </c>
      <c r="BN53" s="298">
        <v>0</v>
      </c>
      <c r="BO53" s="298">
        <v>320</v>
      </c>
      <c r="BP53" s="298">
        <v>0</v>
      </c>
      <c r="BQ53" s="298">
        <v>141</v>
      </c>
      <c r="BR53" s="298">
        <v>197</v>
      </c>
      <c r="BS53" s="298">
        <v>0</v>
      </c>
      <c r="BT53" s="298">
        <v>0</v>
      </c>
      <c r="BU53" s="298">
        <v>150</v>
      </c>
      <c r="BV53" s="298">
        <v>0</v>
      </c>
      <c r="BW53" s="298">
        <v>10</v>
      </c>
      <c r="BX53" s="298">
        <v>0</v>
      </c>
      <c r="BY53" s="298">
        <v>1</v>
      </c>
      <c r="BZ53" s="298">
        <v>0</v>
      </c>
      <c r="CA53" s="298">
        <v>10</v>
      </c>
      <c r="CB53" s="298">
        <v>0</v>
      </c>
      <c r="CC53" s="298">
        <v>0</v>
      </c>
      <c r="CD53" s="298">
        <v>0</v>
      </c>
      <c r="CE53" s="298">
        <v>1</v>
      </c>
      <c r="CF53" s="298">
        <v>0</v>
      </c>
      <c r="CG53" s="298">
        <v>1</v>
      </c>
      <c r="CH53" s="298">
        <v>0</v>
      </c>
      <c r="CI53" s="298">
        <v>0</v>
      </c>
      <c r="CJ53" s="298">
        <v>0</v>
      </c>
      <c r="CK53" s="298">
        <v>0</v>
      </c>
      <c r="CL53" s="298">
        <v>0</v>
      </c>
      <c r="CM53" s="298">
        <v>0</v>
      </c>
      <c r="CN53" s="298">
        <v>1</v>
      </c>
      <c r="CO53" s="298">
        <v>0</v>
      </c>
      <c r="CP53" s="298">
        <v>0</v>
      </c>
      <c r="CQ53" s="298">
        <v>0</v>
      </c>
      <c r="CR53" s="298">
        <v>0</v>
      </c>
      <c r="CS53" s="298">
        <v>370</v>
      </c>
      <c r="CT53" s="298">
        <v>0</v>
      </c>
      <c r="CU53" s="298">
        <v>0</v>
      </c>
      <c r="CV53" s="298">
        <v>0</v>
      </c>
      <c r="CW53" s="298">
        <v>9</v>
      </c>
      <c r="CX53" s="298">
        <v>2</v>
      </c>
      <c r="CY53" s="298">
        <v>1</v>
      </c>
      <c r="CZ53" s="298">
        <v>0</v>
      </c>
      <c r="DA53" s="298">
        <v>803</v>
      </c>
      <c r="DB53" s="298">
        <v>0</v>
      </c>
      <c r="DC53" s="298">
        <v>0</v>
      </c>
      <c r="DD53" s="298">
        <v>0</v>
      </c>
      <c r="DE53" s="298">
        <v>0</v>
      </c>
      <c r="DF53" s="298">
        <v>0</v>
      </c>
      <c r="DG53" s="298">
        <v>0</v>
      </c>
      <c r="DH53" s="298">
        <v>0</v>
      </c>
      <c r="DI53" s="298">
        <v>11</v>
      </c>
      <c r="DJ53" s="298">
        <v>1</v>
      </c>
      <c r="DK53" s="298">
        <v>0</v>
      </c>
      <c r="DL53" s="298">
        <v>25</v>
      </c>
      <c r="DM53" s="298">
        <v>0</v>
      </c>
      <c r="DN53" s="298">
        <v>0</v>
      </c>
      <c r="DO53" s="298">
        <v>25</v>
      </c>
      <c r="DP53" s="298">
        <v>300</v>
      </c>
      <c r="DQ53" s="298">
        <v>0</v>
      </c>
      <c r="DR53" s="298">
        <v>0</v>
      </c>
      <c r="DS53" s="298">
        <v>0</v>
      </c>
      <c r="DT53" s="298">
        <v>0</v>
      </c>
      <c r="DU53" s="298">
        <v>0</v>
      </c>
      <c r="DV53" s="298">
        <v>0</v>
      </c>
      <c r="DW53" s="298">
        <v>0</v>
      </c>
      <c r="DX53" s="298">
        <v>0</v>
      </c>
      <c r="DY53" s="298">
        <v>0</v>
      </c>
      <c r="DZ53" s="298">
        <v>0</v>
      </c>
      <c r="EA53" s="298">
        <v>0</v>
      </c>
      <c r="EB53" s="298">
        <v>0</v>
      </c>
      <c r="EC53" s="298">
        <v>0</v>
      </c>
      <c r="ED53" s="298">
        <v>0</v>
      </c>
      <c r="EE53" s="298">
        <v>0</v>
      </c>
      <c r="EF53" s="298">
        <v>0</v>
      </c>
      <c r="EG53" s="298">
        <v>0</v>
      </c>
      <c r="EH53" s="298">
        <v>0</v>
      </c>
      <c r="EI53" s="298">
        <v>0</v>
      </c>
      <c r="EJ53" s="298">
        <v>0</v>
      </c>
      <c r="EK53" s="298">
        <v>0</v>
      </c>
      <c r="EL53" s="298">
        <v>0</v>
      </c>
      <c r="EM53" s="298">
        <v>0</v>
      </c>
      <c r="EN53" s="298">
        <v>0</v>
      </c>
      <c r="EO53" s="298">
        <v>0</v>
      </c>
      <c r="EP53" s="298">
        <v>0</v>
      </c>
      <c r="EQ53" s="298">
        <v>0</v>
      </c>
      <c r="ER53" s="298">
        <v>0</v>
      </c>
      <c r="ES53" s="298">
        <v>0</v>
      </c>
      <c r="ET53" s="298">
        <v>0</v>
      </c>
      <c r="EU53" s="298">
        <v>0</v>
      </c>
      <c r="EV53" s="298">
        <v>0</v>
      </c>
      <c r="EW53" s="298">
        <v>0</v>
      </c>
      <c r="EX53" s="298">
        <v>0</v>
      </c>
      <c r="EY53" s="298">
        <v>0</v>
      </c>
      <c r="EZ53" s="298">
        <v>0</v>
      </c>
      <c r="FA53" s="298">
        <v>0</v>
      </c>
      <c r="FB53" s="298">
        <v>0</v>
      </c>
      <c r="FC53" s="298">
        <v>0</v>
      </c>
      <c r="FD53" s="298">
        <v>0</v>
      </c>
      <c r="FE53" s="298">
        <v>0</v>
      </c>
      <c r="FF53" s="298">
        <v>0</v>
      </c>
      <c r="FG53" s="298">
        <v>0</v>
      </c>
      <c r="FH53" s="298">
        <v>0</v>
      </c>
      <c r="FI53" s="298">
        <v>0</v>
      </c>
      <c r="FJ53" s="298">
        <v>0</v>
      </c>
      <c r="FK53" s="298">
        <v>0</v>
      </c>
      <c r="FL53" s="298">
        <v>0</v>
      </c>
      <c r="FM53" s="298">
        <v>0</v>
      </c>
      <c r="FN53" s="298">
        <v>0</v>
      </c>
      <c r="FO53" s="298">
        <v>0</v>
      </c>
      <c r="FP53" s="298">
        <v>0</v>
      </c>
      <c r="FQ53" s="298">
        <v>0</v>
      </c>
      <c r="FR53" s="298">
        <v>0</v>
      </c>
      <c r="FS53" s="298">
        <v>0</v>
      </c>
      <c r="FT53" s="298">
        <v>0</v>
      </c>
      <c r="FU53" s="298">
        <v>0</v>
      </c>
      <c r="FV53" s="298">
        <v>0</v>
      </c>
      <c r="FW53" s="298">
        <v>0</v>
      </c>
      <c r="FX53" s="298">
        <v>0</v>
      </c>
      <c r="FY53" s="298">
        <v>0</v>
      </c>
      <c r="FZ53" s="298">
        <v>0</v>
      </c>
      <c r="GA53" s="298">
        <v>0</v>
      </c>
      <c r="GB53" s="298">
        <v>0</v>
      </c>
      <c r="GC53" s="298">
        <v>0</v>
      </c>
    </row>
    <row r="54" spans="1:185" ht="56.25" x14ac:dyDescent="0.3">
      <c r="A54" s="298">
        <v>45</v>
      </c>
      <c r="B54" s="380" t="s">
        <v>843</v>
      </c>
      <c r="C54" s="380" t="s">
        <v>846</v>
      </c>
      <c r="D54" s="380">
        <v>1389513170</v>
      </c>
      <c r="E54" s="380" t="s">
        <v>273</v>
      </c>
      <c r="F54" s="380" t="s">
        <v>54</v>
      </c>
      <c r="G54" s="400">
        <f t="shared" si="16"/>
        <v>1564</v>
      </c>
      <c r="H54" s="400">
        <f t="shared" si="17"/>
        <v>82136</v>
      </c>
      <c r="I54" s="400">
        <f t="shared" si="8"/>
        <v>83700</v>
      </c>
      <c r="J54" s="298">
        <v>0</v>
      </c>
      <c r="K54" s="298">
        <v>0</v>
      </c>
      <c r="L54" s="298">
        <v>0</v>
      </c>
      <c r="M54" s="298">
        <v>0</v>
      </c>
      <c r="N54" s="298">
        <v>0</v>
      </c>
      <c r="O54" s="298">
        <v>0</v>
      </c>
      <c r="P54" s="298">
        <v>0</v>
      </c>
      <c r="Q54" s="298">
        <v>0</v>
      </c>
      <c r="R54" s="298">
        <v>0</v>
      </c>
      <c r="S54" s="298">
        <v>0</v>
      </c>
      <c r="T54" s="298">
        <v>0</v>
      </c>
      <c r="U54" s="298">
        <v>0</v>
      </c>
      <c r="V54" s="298">
        <v>0</v>
      </c>
      <c r="W54" s="298">
        <v>0</v>
      </c>
      <c r="X54" s="298">
        <v>0</v>
      </c>
      <c r="Y54" s="298">
        <v>0</v>
      </c>
      <c r="Z54" s="298">
        <v>0</v>
      </c>
      <c r="AA54" s="298">
        <v>0</v>
      </c>
      <c r="AB54" s="298">
        <v>0</v>
      </c>
      <c r="AC54" s="298">
        <v>0</v>
      </c>
      <c r="AD54" s="298">
        <v>0</v>
      </c>
      <c r="AE54" s="298">
        <v>0</v>
      </c>
      <c r="AF54" s="298">
        <v>0</v>
      </c>
      <c r="AG54" s="298">
        <v>0</v>
      </c>
      <c r="AH54" s="298">
        <v>0</v>
      </c>
      <c r="AI54" s="298">
        <v>0</v>
      </c>
      <c r="AJ54" s="298">
        <v>0</v>
      </c>
      <c r="AK54" s="298">
        <v>0</v>
      </c>
      <c r="AL54" s="298">
        <v>0</v>
      </c>
      <c r="AM54" s="298">
        <v>0</v>
      </c>
      <c r="AN54" s="298">
        <v>1564</v>
      </c>
      <c r="AO54" s="298">
        <v>0</v>
      </c>
      <c r="AP54" s="298">
        <v>0</v>
      </c>
      <c r="AQ54" s="298">
        <v>0</v>
      </c>
      <c r="AR54" s="298">
        <v>0</v>
      </c>
      <c r="AS54" s="298">
        <v>0</v>
      </c>
      <c r="AT54" s="298">
        <v>0</v>
      </c>
      <c r="AU54" s="298">
        <v>0</v>
      </c>
      <c r="AV54" s="298">
        <v>0</v>
      </c>
      <c r="AW54" s="298">
        <v>0</v>
      </c>
      <c r="AX54" s="298">
        <v>0</v>
      </c>
      <c r="AY54" s="298">
        <v>1560</v>
      </c>
      <c r="AZ54" s="298">
        <v>1</v>
      </c>
      <c r="BA54" s="298">
        <v>0</v>
      </c>
      <c r="BB54" s="298">
        <v>0</v>
      </c>
      <c r="BC54" s="298">
        <v>0</v>
      </c>
      <c r="BD54" s="298">
        <v>0</v>
      </c>
      <c r="BE54" s="298">
        <v>0</v>
      </c>
      <c r="BF54" s="298">
        <v>0</v>
      </c>
      <c r="BG54" s="298">
        <v>0</v>
      </c>
      <c r="BH54" s="298">
        <v>0</v>
      </c>
      <c r="BI54" s="298">
        <v>0</v>
      </c>
      <c r="BJ54" s="298">
        <v>0</v>
      </c>
      <c r="BK54" s="298">
        <v>1930.41</v>
      </c>
      <c r="BL54" s="298">
        <v>80205.59</v>
      </c>
      <c r="BM54" s="298">
        <v>400</v>
      </c>
      <c r="BN54" s="298">
        <v>0</v>
      </c>
      <c r="BO54" s="298">
        <v>0</v>
      </c>
      <c r="BP54" s="298">
        <v>0</v>
      </c>
      <c r="BQ54" s="298">
        <v>0</v>
      </c>
      <c r="BR54" s="298">
        <v>2800</v>
      </c>
      <c r="BS54" s="298">
        <v>962.25</v>
      </c>
      <c r="BT54" s="298">
        <v>0</v>
      </c>
      <c r="BU54" s="298">
        <v>36</v>
      </c>
      <c r="BV54" s="298">
        <v>0</v>
      </c>
      <c r="BW54" s="298">
        <v>2</v>
      </c>
      <c r="BX54" s="298">
        <v>6</v>
      </c>
      <c r="BY54" s="298">
        <v>0</v>
      </c>
      <c r="BZ54" s="298">
        <v>8</v>
      </c>
      <c r="CA54" s="298">
        <v>6</v>
      </c>
      <c r="CB54" s="298">
        <v>0</v>
      </c>
      <c r="CC54" s="298">
        <v>0</v>
      </c>
      <c r="CD54" s="298">
        <v>0</v>
      </c>
      <c r="CE54" s="298">
        <v>0</v>
      </c>
      <c r="CF54" s="298">
        <v>0</v>
      </c>
      <c r="CG54" s="298">
        <v>0</v>
      </c>
      <c r="CH54" s="298">
        <v>0</v>
      </c>
      <c r="CI54" s="298">
        <v>0</v>
      </c>
      <c r="CJ54" s="298">
        <v>0</v>
      </c>
      <c r="CK54" s="298">
        <v>0</v>
      </c>
      <c r="CL54" s="298">
        <v>0</v>
      </c>
      <c r="CM54" s="298">
        <v>0</v>
      </c>
      <c r="CN54" s="298">
        <v>0</v>
      </c>
      <c r="CO54" s="298">
        <v>0</v>
      </c>
      <c r="CP54" s="298">
        <v>0</v>
      </c>
      <c r="CQ54" s="298">
        <v>0</v>
      </c>
      <c r="CR54" s="298">
        <v>0</v>
      </c>
      <c r="CS54" s="298">
        <v>0</v>
      </c>
      <c r="CT54" s="298">
        <v>0</v>
      </c>
      <c r="CU54" s="298">
        <v>0</v>
      </c>
      <c r="CV54" s="298">
        <v>0</v>
      </c>
      <c r="CW54" s="298">
        <v>0</v>
      </c>
      <c r="CX54" s="298">
        <v>0</v>
      </c>
      <c r="CY54" s="298">
        <v>0</v>
      </c>
      <c r="CZ54" s="298">
        <v>0</v>
      </c>
      <c r="DA54" s="298">
        <v>0</v>
      </c>
      <c r="DB54" s="298">
        <v>0</v>
      </c>
      <c r="DC54" s="298">
        <v>0</v>
      </c>
      <c r="DD54" s="298">
        <v>0</v>
      </c>
      <c r="DE54" s="298">
        <v>0</v>
      </c>
      <c r="DF54" s="298">
        <v>0</v>
      </c>
      <c r="DG54" s="298">
        <v>0</v>
      </c>
      <c r="DH54" s="298">
        <v>0</v>
      </c>
      <c r="DI54" s="298">
        <v>0</v>
      </c>
      <c r="DJ54" s="298">
        <v>0</v>
      </c>
      <c r="DK54" s="298">
        <v>0</v>
      </c>
      <c r="DL54" s="298">
        <v>0</v>
      </c>
      <c r="DM54" s="298">
        <v>0</v>
      </c>
      <c r="DN54" s="298">
        <v>0</v>
      </c>
      <c r="DO54" s="298">
        <v>0</v>
      </c>
      <c r="DP54" s="298">
        <v>0</v>
      </c>
      <c r="DQ54" s="298">
        <v>0</v>
      </c>
      <c r="DR54" s="298">
        <v>0</v>
      </c>
      <c r="DS54" s="298">
        <v>0</v>
      </c>
      <c r="DT54" s="298">
        <v>0</v>
      </c>
      <c r="DU54" s="298">
        <v>0</v>
      </c>
      <c r="DV54" s="298">
        <v>0</v>
      </c>
      <c r="DW54" s="298">
        <v>0</v>
      </c>
      <c r="DX54" s="298">
        <v>0</v>
      </c>
      <c r="DY54" s="298">
        <v>0</v>
      </c>
      <c r="DZ54" s="298">
        <v>0</v>
      </c>
      <c r="EA54" s="298">
        <v>0</v>
      </c>
      <c r="EB54" s="298">
        <v>0</v>
      </c>
      <c r="EC54" s="298">
        <v>0</v>
      </c>
      <c r="ED54" s="298">
        <v>0</v>
      </c>
      <c r="EE54" s="298">
        <v>0</v>
      </c>
      <c r="EF54" s="298">
        <v>0</v>
      </c>
      <c r="EG54" s="298">
        <v>0</v>
      </c>
      <c r="EH54" s="298">
        <v>0</v>
      </c>
      <c r="EI54" s="298">
        <v>0</v>
      </c>
      <c r="EJ54" s="298">
        <v>0</v>
      </c>
      <c r="EK54" s="298">
        <v>0</v>
      </c>
      <c r="EL54" s="298">
        <v>0</v>
      </c>
      <c r="EM54" s="298">
        <v>0</v>
      </c>
      <c r="EN54" s="298">
        <v>0</v>
      </c>
      <c r="EO54" s="298">
        <v>0</v>
      </c>
      <c r="EP54" s="298">
        <v>0</v>
      </c>
      <c r="EQ54" s="298">
        <v>0</v>
      </c>
      <c r="ER54" s="298">
        <v>0</v>
      </c>
      <c r="ES54" s="298">
        <v>0</v>
      </c>
      <c r="ET54" s="298">
        <v>0</v>
      </c>
      <c r="EU54" s="298">
        <v>0</v>
      </c>
      <c r="EV54" s="298">
        <v>0</v>
      </c>
      <c r="EW54" s="298">
        <v>0</v>
      </c>
      <c r="EX54" s="298">
        <v>0</v>
      </c>
      <c r="EY54" s="298">
        <v>0</v>
      </c>
      <c r="EZ54" s="298">
        <v>0</v>
      </c>
      <c r="FA54" s="298">
        <v>0</v>
      </c>
      <c r="FB54" s="298">
        <v>0</v>
      </c>
      <c r="FC54" s="298">
        <v>0</v>
      </c>
      <c r="FD54" s="298">
        <v>0</v>
      </c>
      <c r="FE54" s="298">
        <v>0</v>
      </c>
      <c r="FF54" s="298">
        <v>0</v>
      </c>
      <c r="FG54" s="298">
        <v>0</v>
      </c>
      <c r="FH54" s="298">
        <v>0</v>
      </c>
      <c r="FI54" s="298">
        <v>0</v>
      </c>
      <c r="FJ54" s="298">
        <v>0</v>
      </c>
      <c r="FK54" s="298">
        <v>0</v>
      </c>
      <c r="FL54" s="298">
        <v>0</v>
      </c>
      <c r="FM54" s="298">
        <v>0</v>
      </c>
      <c r="FN54" s="298">
        <v>0</v>
      </c>
      <c r="FO54" s="298">
        <v>0</v>
      </c>
      <c r="FP54" s="298">
        <v>0</v>
      </c>
      <c r="FQ54" s="298">
        <v>0</v>
      </c>
      <c r="FR54" s="298">
        <v>0</v>
      </c>
      <c r="FS54" s="298">
        <v>0</v>
      </c>
      <c r="FT54" s="298">
        <v>0</v>
      </c>
      <c r="FU54" s="298">
        <v>0</v>
      </c>
      <c r="FV54" s="298">
        <v>0</v>
      </c>
      <c r="FW54" s="298">
        <v>0</v>
      </c>
      <c r="FX54" s="298">
        <v>0</v>
      </c>
      <c r="FY54" s="298">
        <v>0</v>
      </c>
      <c r="FZ54" s="298">
        <v>0</v>
      </c>
      <c r="GA54" s="298">
        <v>0</v>
      </c>
      <c r="GB54" s="298">
        <v>0</v>
      </c>
      <c r="GC54" s="298">
        <v>0</v>
      </c>
    </row>
    <row r="55" spans="1:185" ht="56.25" x14ac:dyDescent="0.3">
      <c r="A55" s="298">
        <v>46</v>
      </c>
      <c r="B55" s="380" t="s">
        <v>843</v>
      </c>
      <c r="C55" s="380" t="s">
        <v>847</v>
      </c>
      <c r="D55" s="380">
        <v>1389513171</v>
      </c>
      <c r="E55" s="380" t="s">
        <v>273</v>
      </c>
      <c r="F55" s="380" t="s">
        <v>54</v>
      </c>
      <c r="G55" s="400">
        <f t="shared" si="16"/>
        <v>1560</v>
      </c>
      <c r="H55" s="400">
        <f t="shared" si="17"/>
        <v>41611</v>
      </c>
      <c r="I55" s="400">
        <f t="shared" si="8"/>
        <v>43171</v>
      </c>
      <c r="J55" s="298">
        <v>0</v>
      </c>
      <c r="K55" s="298">
        <v>0</v>
      </c>
      <c r="L55" s="298">
        <v>0</v>
      </c>
      <c r="M55" s="298">
        <v>0</v>
      </c>
      <c r="N55" s="298">
        <v>0</v>
      </c>
      <c r="O55" s="298">
        <v>0</v>
      </c>
      <c r="P55" s="298">
        <v>655</v>
      </c>
      <c r="Q55" s="298">
        <v>0</v>
      </c>
      <c r="R55" s="298">
        <v>0</v>
      </c>
      <c r="S55" s="298">
        <v>0</v>
      </c>
      <c r="T55" s="298">
        <v>0</v>
      </c>
      <c r="U55" s="298">
        <v>0</v>
      </c>
      <c r="V55" s="298">
        <v>375</v>
      </c>
      <c r="W55" s="298">
        <v>0</v>
      </c>
      <c r="X55" s="298">
        <v>0</v>
      </c>
      <c r="Y55" s="298">
        <v>0</v>
      </c>
      <c r="Z55" s="298">
        <v>0</v>
      </c>
      <c r="AA55" s="298">
        <v>0</v>
      </c>
      <c r="AB55" s="298">
        <v>0</v>
      </c>
      <c r="AC55" s="298">
        <v>0</v>
      </c>
      <c r="AD55" s="298">
        <v>0</v>
      </c>
      <c r="AE55" s="298">
        <v>0</v>
      </c>
      <c r="AF55" s="298">
        <v>0</v>
      </c>
      <c r="AG55" s="298">
        <v>0</v>
      </c>
      <c r="AH55" s="298">
        <v>0</v>
      </c>
      <c r="AI55" s="298">
        <v>0</v>
      </c>
      <c r="AJ55" s="298">
        <v>0</v>
      </c>
      <c r="AK55" s="298">
        <v>0</v>
      </c>
      <c r="AL55" s="298">
        <v>515</v>
      </c>
      <c r="AM55" s="298">
        <v>2</v>
      </c>
      <c r="AN55" s="298">
        <v>0</v>
      </c>
      <c r="AO55" s="298">
        <v>0</v>
      </c>
      <c r="AP55" s="298">
        <v>530</v>
      </c>
      <c r="AQ55" s="298">
        <v>0</v>
      </c>
      <c r="AR55" s="298">
        <v>0</v>
      </c>
      <c r="AS55" s="298">
        <v>0</v>
      </c>
      <c r="AT55" s="298">
        <v>0</v>
      </c>
      <c r="AU55" s="298">
        <v>0</v>
      </c>
      <c r="AV55" s="298">
        <v>0</v>
      </c>
      <c r="AW55" s="298">
        <v>0</v>
      </c>
      <c r="AX55" s="298">
        <v>0</v>
      </c>
      <c r="AY55" s="298">
        <v>530</v>
      </c>
      <c r="AZ55" s="298">
        <v>1</v>
      </c>
      <c r="BA55" s="298">
        <v>0</v>
      </c>
      <c r="BB55" s="298">
        <v>0</v>
      </c>
      <c r="BC55" s="298">
        <v>0</v>
      </c>
      <c r="BD55" s="298">
        <v>0</v>
      </c>
      <c r="BE55" s="298">
        <v>0</v>
      </c>
      <c r="BF55" s="298">
        <v>0</v>
      </c>
      <c r="BG55" s="298">
        <v>0</v>
      </c>
      <c r="BH55" s="298">
        <v>0</v>
      </c>
      <c r="BI55" s="298">
        <v>0</v>
      </c>
      <c r="BJ55" s="298">
        <v>0</v>
      </c>
      <c r="BK55" s="298">
        <v>0</v>
      </c>
      <c r="BL55" s="298">
        <v>41611</v>
      </c>
      <c r="BM55" s="298">
        <v>800</v>
      </c>
      <c r="BN55" s="298">
        <v>0</v>
      </c>
      <c r="BO55" s="298">
        <v>0</v>
      </c>
      <c r="BP55" s="298">
        <v>0</v>
      </c>
      <c r="BQ55" s="298">
        <v>0</v>
      </c>
      <c r="BR55" s="298">
        <v>3500</v>
      </c>
      <c r="BS55" s="298">
        <v>3159.53</v>
      </c>
      <c r="BT55" s="298">
        <v>0</v>
      </c>
      <c r="BU55" s="298">
        <v>600</v>
      </c>
      <c r="BV55" s="298">
        <v>0</v>
      </c>
      <c r="BW55" s="298">
        <v>0</v>
      </c>
      <c r="BX55" s="298">
        <v>1</v>
      </c>
      <c r="BY55" s="298">
        <v>0</v>
      </c>
      <c r="BZ55" s="298">
        <v>0</v>
      </c>
      <c r="CA55" s="298">
        <v>0</v>
      </c>
      <c r="CB55" s="298">
        <v>0</v>
      </c>
      <c r="CC55" s="298">
        <v>0</v>
      </c>
      <c r="CD55" s="298">
        <v>0</v>
      </c>
      <c r="CE55" s="298">
        <v>0</v>
      </c>
      <c r="CF55" s="298">
        <v>4</v>
      </c>
      <c r="CG55" s="298">
        <v>0</v>
      </c>
      <c r="CH55" s="298">
        <v>0</v>
      </c>
      <c r="CI55" s="298">
        <v>0</v>
      </c>
      <c r="CJ55" s="298">
        <v>0</v>
      </c>
      <c r="CK55" s="298">
        <v>0</v>
      </c>
      <c r="CL55" s="298">
        <v>0</v>
      </c>
      <c r="CM55" s="298">
        <v>0</v>
      </c>
      <c r="CN55" s="298">
        <v>0</v>
      </c>
      <c r="CO55" s="298">
        <v>0</v>
      </c>
      <c r="CP55" s="298">
        <v>0</v>
      </c>
      <c r="CQ55" s="298">
        <v>0</v>
      </c>
      <c r="CR55" s="298">
        <v>0</v>
      </c>
      <c r="CS55" s="298">
        <v>0</v>
      </c>
      <c r="CT55" s="298">
        <v>0</v>
      </c>
      <c r="CU55" s="298">
        <v>0</v>
      </c>
      <c r="CV55" s="298">
        <v>0</v>
      </c>
      <c r="CW55" s="298">
        <v>0</v>
      </c>
      <c r="CX55" s="298">
        <v>0</v>
      </c>
      <c r="CY55" s="298">
        <v>0</v>
      </c>
      <c r="CZ55" s="298">
        <v>0</v>
      </c>
      <c r="DA55" s="298">
        <v>0</v>
      </c>
      <c r="DB55" s="298">
        <v>0</v>
      </c>
      <c r="DC55" s="298">
        <v>0</v>
      </c>
      <c r="DD55" s="298">
        <v>0</v>
      </c>
      <c r="DE55" s="298">
        <v>0</v>
      </c>
      <c r="DF55" s="298">
        <v>0</v>
      </c>
      <c r="DG55" s="298">
        <v>0</v>
      </c>
      <c r="DH55" s="298">
        <v>0</v>
      </c>
      <c r="DI55" s="298">
        <v>0</v>
      </c>
      <c r="DJ55" s="298">
        <v>0</v>
      </c>
      <c r="DK55" s="298">
        <v>0</v>
      </c>
      <c r="DL55" s="298">
        <v>0</v>
      </c>
      <c r="DM55" s="298">
        <v>0</v>
      </c>
      <c r="DN55" s="298">
        <v>0</v>
      </c>
      <c r="DO55" s="298">
        <v>0</v>
      </c>
      <c r="DP55" s="298">
        <v>0</v>
      </c>
      <c r="DQ55" s="298">
        <v>0</v>
      </c>
      <c r="DR55" s="298">
        <v>0</v>
      </c>
      <c r="DS55" s="298">
        <v>0</v>
      </c>
      <c r="DT55" s="298">
        <v>0</v>
      </c>
      <c r="DU55" s="298">
        <v>0</v>
      </c>
      <c r="DV55" s="298">
        <v>0</v>
      </c>
      <c r="DW55" s="298">
        <v>0</v>
      </c>
      <c r="DX55" s="298">
        <v>0</v>
      </c>
      <c r="DY55" s="298">
        <v>0</v>
      </c>
      <c r="DZ55" s="298">
        <v>0</v>
      </c>
      <c r="EA55" s="298">
        <v>0</v>
      </c>
      <c r="EB55" s="298">
        <v>0</v>
      </c>
      <c r="EC55" s="298">
        <v>0</v>
      </c>
      <c r="ED55" s="298">
        <v>0</v>
      </c>
      <c r="EE55" s="298">
        <v>0</v>
      </c>
      <c r="EF55" s="298">
        <v>0</v>
      </c>
      <c r="EG55" s="298">
        <v>0</v>
      </c>
      <c r="EH55" s="298">
        <v>0</v>
      </c>
      <c r="EI55" s="298">
        <v>0</v>
      </c>
      <c r="EJ55" s="298">
        <v>0</v>
      </c>
      <c r="EK55" s="298">
        <v>0</v>
      </c>
      <c r="EL55" s="298">
        <v>0</v>
      </c>
      <c r="EM55" s="298">
        <v>0</v>
      </c>
      <c r="EN55" s="298">
        <v>0</v>
      </c>
      <c r="EO55" s="298">
        <v>0</v>
      </c>
      <c r="EP55" s="298">
        <v>0</v>
      </c>
      <c r="EQ55" s="298">
        <v>0</v>
      </c>
      <c r="ER55" s="298">
        <v>0</v>
      </c>
      <c r="ES55" s="298">
        <v>0</v>
      </c>
      <c r="ET55" s="298">
        <v>0</v>
      </c>
      <c r="EU55" s="298">
        <v>0</v>
      </c>
      <c r="EV55" s="298">
        <v>0</v>
      </c>
      <c r="EW55" s="298">
        <v>0</v>
      </c>
      <c r="EX55" s="298">
        <v>0</v>
      </c>
      <c r="EY55" s="298">
        <v>0</v>
      </c>
      <c r="EZ55" s="298">
        <v>0</v>
      </c>
      <c r="FA55" s="298">
        <v>0</v>
      </c>
      <c r="FB55" s="298">
        <v>0</v>
      </c>
      <c r="FC55" s="298">
        <v>0</v>
      </c>
      <c r="FD55" s="298">
        <v>0</v>
      </c>
      <c r="FE55" s="298">
        <v>0</v>
      </c>
      <c r="FF55" s="298">
        <v>0</v>
      </c>
      <c r="FG55" s="298">
        <v>0</v>
      </c>
      <c r="FH55" s="298">
        <v>0</v>
      </c>
      <c r="FI55" s="298">
        <v>0</v>
      </c>
      <c r="FJ55" s="298">
        <v>0</v>
      </c>
      <c r="FK55" s="298">
        <v>0</v>
      </c>
      <c r="FL55" s="298">
        <v>0</v>
      </c>
      <c r="FM55" s="298">
        <v>0</v>
      </c>
      <c r="FN55" s="298">
        <v>0</v>
      </c>
      <c r="FO55" s="298">
        <v>0</v>
      </c>
      <c r="FP55" s="298">
        <v>0</v>
      </c>
      <c r="FQ55" s="298">
        <v>0</v>
      </c>
      <c r="FR55" s="298">
        <v>0</v>
      </c>
      <c r="FS55" s="298">
        <v>0</v>
      </c>
      <c r="FT55" s="298">
        <v>0</v>
      </c>
      <c r="FU55" s="298">
        <v>0</v>
      </c>
      <c r="FV55" s="298">
        <v>0</v>
      </c>
      <c r="FW55" s="298">
        <v>0</v>
      </c>
      <c r="FX55" s="298">
        <v>0</v>
      </c>
      <c r="FY55" s="298">
        <v>0</v>
      </c>
      <c r="FZ55" s="298">
        <v>0</v>
      </c>
      <c r="GA55" s="298">
        <v>0</v>
      </c>
      <c r="GB55" s="298">
        <v>0</v>
      </c>
      <c r="GC55" s="298">
        <v>0</v>
      </c>
    </row>
    <row r="56" spans="1:185" ht="56.25" x14ac:dyDescent="0.3">
      <c r="A56" s="298">
        <v>47</v>
      </c>
      <c r="B56" s="380" t="s">
        <v>843</v>
      </c>
      <c r="C56" s="380" t="s">
        <v>848</v>
      </c>
      <c r="D56" s="380">
        <v>1389513176</v>
      </c>
      <c r="E56" s="380" t="s">
        <v>232</v>
      </c>
      <c r="F56" s="380" t="s">
        <v>54</v>
      </c>
      <c r="G56" s="400">
        <f t="shared" si="16"/>
        <v>13096.06</v>
      </c>
      <c r="H56" s="400">
        <f t="shared" si="17"/>
        <v>8731.369999999999</v>
      </c>
      <c r="I56" s="400">
        <f t="shared" si="8"/>
        <v>21827.43</v>
      </c>
      <c r="J56" s="298">
        <v>12721.06</v>
      </c>
      <c r="K56" s="298">
        <v>831.6</v>
      </c>
      <c r="L56" s="298">
        <v>0</v>
      </c>
      <c r="M56" s="298">
        <v>0</v>
      </c>
      <c r="N56" s="298">
        <v>0</v>
      </c>
      <c r="O56" s="298">
        <v>0</v>
      </c>
      <c r="P56" s="298">
        <v>375</v>
      </c>
      <c r="Q56" s="298">
        <v>0</v>
      </c>
      <c r="R56" s="298">
        <v>0</v>
      </c>
      <c r="S56" s="298">
        <v>0</v>
      </c>
      <c r="T56" s="298">
        <v>0</v>
      </c>
      <c r="U56" s="298">
        <v>0</v>
      </c>
      <c r="V56" s="298">
        <v>0</v>
      </c>
      <c r="W56" s="298">
        <v>0</v>
      </c>
      <c r="X56" s="298">
        <v>0</v>
      </c>
      <c r="Y56" s="298">
        <v>0</v>
      </c>
      <c r="Z56" s="298">
        <v>0</v>
      </c>
      <c r="AA56" s="298">
        <v>0</v>
      </c>
      <c r="AB56" s="298">
        <v>0</v>
      </c>
      <c r="AC56" s="298">
        <v>0</v>
      </c>
      <c r="AD56" s="298">
        <v>0</v>
      </c>
      <c r="AE56" s="298">
        <v>0</v>
      </c>
      <c r="AF56" s="298">
        <v>0</v>
      </c>
      <c r="AG56" s="298">
        <v>0</v>
      </c>
      <c r="AH56" s="298">
        <v>0</v>
      </c>
      <c r="AI56" s="298">
        <v>0</v>
      </c>
      <c r="AJ56" s="298">
        <v>0</v>
      </c>
      <c r="AK56" s="298">
        <v>0</v>
      </c>
      <c r="AL56" s="298">
        <v>250</v>
      </c>
      <c r="AM56" s="298">
        <v>1.5</v>
      </c>
      <c r="AN56" s="298">
        <v>0</v>
      </c>
      <c r="AO56" s="298">
        <v>0</v>
      </c>
      <c r="AP56" s="298">
        <v>0</v>
      </c>
      <c r="AQ56" s="298">
        <v>0</v>
      </c>
      <c r="AR56" s="298">
        <v>0</v>
      </c>
      <c r="AS56" s="298">
        <v>0</v>
      </c>
      <c r="AT56" s="298">
        <v>0</v>
      </c>
      <c r="AU56" s="298">
        <v>0</v>
      </c>
      <c r="AV56" s="298">
        <v>0</v>
      </c>
      <c r="AW56" s="298">
        <v>0</v>
      </c>
      <c r="AX56" s="298">
        <v>0</v>
      </c>
      <c r="AY56" s="298">
        <v>0</v>
      </c>
      <c r="AZ56" s="298">
        <v>0</v>
      </c>
      <c r="BA56" s="298">
        <v>0</v>
      </c>
      <c r="BB56" s="298">
        <v>0</v>
      </c>
      <c r="BC56" s="298">
        <v>0</v>
      </c>
      <c r="BD56" s="298">
        <v>0</v>
      </c>
      <c r="BE56" s="298">
        <v>0</v>
      </c>
      <c r="BF56" s="298">
        <v>0</v>
      </c>
      <c r="BG56" s="298">
        <v>0</v>
      </c>
      <c r="BH56" s="298">
        <v>0</v>
      </c>
      <c r="BI56" s="298">
        <v>0</v>
      </c>
      <c r="BJ56" s="298">
        <v>0</v>
      </c>
      <c r="BK56" s="298">
        <v>7843.7629999999999</v>
      </c>
      <c r="BL56" s="298">
        <v>56.006999999999998</v>
      </c>
      <c r="BM56" s="298">
        <v>154</v>
      </c>
      <c r="BN56" s="298">
        <v>17900</v>
      </c>
      <c r="BO56" s="298">
        <v>0</v>
      </c>
      <c r="BP56" s="298">
        <v>450</v>
      </c>
      <c r="BQ56" s="298">
        <v>1255.76</v>
      </c>
      <c r="BR56" s="298">
        <v>1886</v>
      </c>
      <c r="BS56" s="298">
        <v>1000</v>
      </c>
      <c r="BT56" s="298">
        <v>0</v>
      </c>
      <c r="BU56" s="298">
        <v>0</v>
      </c>
      <c r="BV56" s="298">
        <v>0</v>
      </c>
      <c r="BW56" s="298">
        <v>15</v>
      </c>
      <c r="BX56" s="298">
        <v>0</v>
      </c>
      <c r="BY56" s="298">
        <v>0</v>
      </c>
      <c r="BZ56" s="298">
        <v>0</v>
      </c>
      <c r="CA56" s="298">
        <v>10</v>
      </c>
      <c r="CB56" s="298">
        <v>0</v>
      </c>
      <c r="CC56" s="298">
        <v>0</v>
      </c>
      <c r="CD56" s="298">
        <v>0</v>
      </c>
      <c r="CE56" s="298">
        <v>0</v>
      </c>
      <c r="CF56" s="298">
        <v>2</v>
      </c>
      <c r="CG56" s="298">
        <v>0</v>
      </c>
      <c r="CH56" s="298">
        <v>0</v>
      </c>
      <c r="CI56" s="298">
        <v>0</v>
      </c>
      <c r="CJ56" s="298">
        <v>0</v>
      </c>
      <c r="CK56" s="298">
        <v>0</v>
      </c>
      <c r="CL56" s="298">
        <v>0</v>
      </c>
      <c r="CM56" s="298">
        <v>0</v>
      </c>
      <c r="CN56" s="298">
        <v>0</v>
      </c>
      <c r="CO56" s="298">
        <v>0</v>
      </c>
      <c r="CP56" s="298">
        <v>0</v>
      </c>
      <c r="CQ56" s="298">
        <v>0</v>
      </c>
      <c r="CR56" s="298">
        <v>0</v>
      </c>
      <c r="CS56" s="298">
        <v>0</v>
      </c>
      <c r="CT56" s="298">
        <v>0</v>
      </c>
      <c r="CU56" s="298">
        <v>0</v>
      </c>
      <c r="CV56" s="298">
        <v>0</v>
      </c>
      <c r="CW56" s="298">
        <v>0</v>
      </c>
      <c r="CX56" s="298">
        <v>0</v>
      </c>
      <c r="CY56" s="298">
        <v>0</v>
      </c>
      <c r="CZ56" s="298">
        <v>0</v>
      </c>
      <c r="DA56" s="298">
        <v>0</v>
      </c>
      <c r="DB56" s="298">
        <v>0</v>
      </c>
      <c r="DC56" s="298">
        <v>0</v>
      </c>
      <c r="DD56" s="298">
        <v>0</v>
      </c>
      <c r="DE56" s="298">
        <v>0</v>
      </c>
      <c r="DF56" s="298">
        <v>0</v>
      </c>
      <c r="DG56" s="298">
        <v>0</v>
      </c>
      <c r="DH56" s="298">
        <v>0</v>
      </c>
      <c r="DI56" s="298">
        <v>0</v>
      </c>
      <c r="DJ56" s="298">
        <v>0</v>
      </c>
      <c r="DK56" s="298">
        <v>0</v>
      </c>
      <c r="DL56" s="298">
        <v>0</v>
      </c>
      <c r="DM56" s="298">
        <v>0</v>
      </c>
      <c r="DN56" s="298">
        <v>0</v>
      </c>
      <c r="DO56" s="298">
        <v>0</v>
      </c>
      <c r="DP56" s="298">
        <v>0</v>
      </c>
      <c r="DQ56" s="298">
        <v>0</v>
      </c>
      <c r="DR56" s="298">
        <v>0</v>
      </c>
      <c r="DS56" s="298">
        <v>0</v>
      </c>
      <c r="DT56" s="298">
        <v>0</v>
      </c>
      <c r="DU56" s="298">
        <v>0</v>
      </c>
      <c r="DV56" s="298">
        <v>0</v>
      </c>
      <c r="DW56" s="298">
        <v>0</v>
      </c>
      <c r="DX56" s="298">
        <v>0</v>
      </c>
      <c r="DY56" s="298">
        <v>0</v>
      </c>
      <c r="DZ56" s="298">
        <v>0</v>
      </c>
      <c r="EA56" s="298">
        <v>0</v>
      </c>
      <c r="EB56" s="298">
        <v>0</v>
      </c>
      <c r="EC56" s="298">
        <v>0</v>
      </c>
      <c r="ED56" s="298">
        <v>0</v>
      </c>
      <c r="EE56" s="298">
        <v>0</v>
      </c>
      <c r="EF56" s="298">
        <v>0</v>
      </c>
      <c r="EG56" s="298">
        <v>0</v>
      </c>
      <c r="EH56" s="298">
        <v>0</v>
      </c>
      <c r="EI56" s="298">
        <v>0</v>
      </c>
      <c r="EJ56" s="298">
        <v>0</v>
      </c>
      <c r="EK56" s="298">
        <v>0</v>
      </c>
      <c r="EL56" s="298">
        <v>0</v>
      </c>
      <c r="EM56" s="298">
        <v>0</v>
      </c>
      <c r="EN56" s="298">
        <v>0</v>
      </c>
      <c r="EO56" s="298">
        <v>0</v>
      </c>
      <c r="EP56" s="298">
        <v>0</v>
      </c>
      <c r="EQ56" s="298">
        <v>0</v>
      </c>
      <c r="ER56" s="298">
        <v>0</v>
      </c>
      <c r="ES56" s="298">
        <v>0</v>
      </c>
      <c r="ET56" s="298">
        <v>0</v>
      </c>
      <c r="EU56" s="298">
        <v>0</v>
      </c>
      <c r="EV56" s="298">
        <v>0</v>
      </c>
      <c r="EW56" s="298">
        <v>0</v>
      </c>
      <c r="EX56" s="298">
        <v>0</v>
      </c>
      <c r="EY56" s="298">
        <v>0</v>
      </c>
      <c r="EZ56" s="298">
        <v>0</v>
      </c>
      <c r="FA56" s="298">
        <v>0</v>
      </c>
      <c r="FB56" s="298">
        <v>0</v>
      </c>
      <c r="FC56" s="298">
        <v>0</v>
      </c>
      <c r="FD56" s="298">
        <v>0</v>
      </c>
      <c r="FE56" s="298">
        <v>0</v>
      </c>
      <c r="FF56" s="298">
        <v>0</v>
      </c>
      <c r="FG56" s="298">
        <v>0</v>
      </c>
      <c r="FH56" s="298">
        <v>0</v>
      </c>
      <c r="FI56" s="298">
        <v>0</v>
      </c>
      <c r="FJ56" s="298">
        <v>0</v>
      </c>
      <c r="FK56" s="298">
        <v>0</v>
      </c>
      <c r="FL56" s="298">
        <v>0</v>
      </c>
      <c r="FM56" s="298">
        <v>0</v>
      </c>
      <c r="FN56" s="298">
        <v>0</v>
      </c>
      <c r="FO56" s="298">
        <v>0</v>
      </c>
      <c r="FP56" s="298">
        <v>0</v>
      </c>
      <c r="FQ56" s="298">
        <v>0</v>
      </c>
      <c r="FR56" s="298">
        <v>0</v>
      </c>
      <c r="FS56" s="298">
        <v>0</v>
      </c>
      <c r="FT56" s="298">
        <v>0</v>
      </c>
      <c r="FU56" s="298">
        <v>0</v>
      </c>
      <c r="FV56" s="298">
        <v>0</v>
      </c>
      <c r="FW56" s="298">
        <v>0</v>
      </c>
      <c r="FX56" s="298">
        <v>0</v>
      </c>
      <c r="FY56" s="298">
        <v>0</v>
      </c>
      <c r="FZ56" s="298">
        <v>0</v>
      </c>
      <c r="GA56" s="298">
        <v>0</v>
      </c>
      <c r="GB56" s="298">
        <v>0</v>
      </c>
      <c r="GC56" s="298">
        <v>0</v>
      </c>
    </row>
    <row r="57" spans="1:185" ht="56.25" x14ac:dyDescent="0.3">
      <c r="A57" s="298">
        <v>48</v>
      </c>
      <c r="B57" s="380" t="s">
        <v>843</v>
      </c>
      <c r="C57" s="380" t="s">
        <v>849</v>
      </c>
      <c r="D57" s="380">
        <v>1389513179</v>
      </c>
      <c r="E57" s="380" t="s">
        <v>232</v>
      </c>
      <c r="F57" s="380" t="s">
        <v>54</v>
      </c>
      <c r="G57" s="400">
        <f t="shared" si="16"/>
        <v>6880.57</v>
      </c>
      <c r="H57" s="400">
        <f t="shared" si="17"/>
        <v>2116.3200000000002</v>
      </c>
      <c r="I57" s="400">
        <f t="shared" si="8"/>
        <v>8996.89</v>
      </c>
      <c r="J57" s="298">
        <v>3300.57</v>
      </c>
      <c r="K57" s="298">
        <v>185.91</v>
      </c>
      <c r="L57" s="298">
        <v>0</v>
      </c>
      <c r="M57" s="298">
        <v>0</v>
      </c>
      <c r="N57" s="298">
        <v>0</v>
      </c>
      <c r="O57" s="298">
        <v>0</v>
      </c>
      <c r="P57" s="298">
        <v>0</v>
      </c>
      <c r="Q57" s="298">
        <v>0</v>
      </c>
      <c r="R57" s="298">
        <v>0</v>
      </c>
      <c r="S57" s="298">
        <v>0</v>
      </c>
      <c r="T57" s="298">
        <v>0</v>
      </c>
      <c r="U57" s="298">
        <v>0</v>
      </c>
      <c r="V57" s="298">
        <v>3580</v>
      </c>
      <c r="W57" s="298">
        <v>0</v>
      </c>
      <c r="X57" s="298">
        <v>0</v>
      </c>
      <c r="Y57" s="298">
        <v>0</v>
      </c>
      <c r="Z57" s="298">
        <v>0</v>
      </c>
      <c r="AA57" s="298">
        <v>0</v>
      </c>
      <c r="AB57" s="298">
        <v>0</v>
      </c>
      <c r="AC57" s="298">
        <v>0</v>
      </c>
      <c r="AD57" s="298">
        <v>0</v>
      </c>
      <c r="AE57" s="298">
        <v>0</v>
      </c>
      <c r="AF57" s="298">
        <v>0</v>
      </c>
      <c r="AG57" s="298">
        <v>0</v>
      </c>
      <c r="AH57" s="298">
        <v>0</v>
      </c>
      <c r="AI57" s="298">
        <v>0</v>
      </c>
      <c r="AJ57" s="298">
        <v>0</v>
      </c>
      <c r="AK57" s="298">
        <v>0</v>
      </c>
      <c r="AL57" s="298">
        <v>386</v>
      </c>
      <c r="AM57" s="298">
        <v>6.5</v>
      </c>
      <c r="AN57" s="298">
        <v>0</v>
      </c>
      <c r="AO57" s="298">
        <v>0</v>
      </c>
      <c r="AP57" s="298">
        <v>0</v>
      </c>
      <c r="AQ57" s="298">
        <v>0</v>
      </c>
      <c r="AR57" s="298">
        <v>0</v>
      </c>
      <c r="AS57" s="298">
        <v>0</v>
      </c>
      <c r="AT57" s="298">
        <v>0</v>
      </c>
      <c r="AU57" s="298">
        <v>0</v>
      </c>
      <c r="AV57" s="298">
        <v>0</v>
      </c>
      <c r="AW57" s="298">
        <v>0</v>
      </c>
      <c r="AX57" s="298">
        <v>0</v>
      </c>
      <c r="AY57" s="298">
        <v>0</v>
      </c>
      <c r="AZ57" s="298">
        <v>0</v>
      </c>
      <c r="BA57" s="298">
        <v>0</v>
      </c>
      <c r="BB57" s="298">
        <v>0</v>
      </c>
      <c r="BC57" s="298">
        <v>0</v>
      </c>
      <c r="BD57" s="298">
        <v>0</v>
      </c>
      <c r="BE57" s="298">
        <v>0</v>
      </c>
      <c r="BF57" s="298">
        <v>0</v>
      </c>
      <c r="BG57" s="298">
        <v>0</v>
      </c>
      <c r="BH57" s="298">
        <v>0</v>
      </c>
      <c r="BI57" s="298">
        <v>0</v>
      </c>
      <c r="BJ57" s="298">
        <v>0</v>
      </c>
      <c r="BK57" s="298">
        <v>1340.41</v>
      </c>
      <c r="BL57" s="298">
        <v>590</v>
      </c>
      <c r="BM57" s="298">
        <v>34</v>
      </c>
      <c r="BN57" s="298">
        <v>0</v>
      </c>
      <c r="BO57" s="298">
        <v>1269</v>
      </c>
      <c r="BP57" s="298">
        <v>0</v>
      </c>
      <c r="BQ57" s="298">
        <v>254.8</v>
      </c>
      <c r="BR57" s="298">
        <v>100</v>
      </c>
      <c r="BS57" s="298">
        <v>2011</v>
      </c>
      <c r="BT57" s="298">
        <v>0</v>
      </c>
      <c r="BU57" s="298">
        <v>0</v>
      </c>
      <c r="BV57" s="298">
        <v>0</v>
      </c>
      <c r="BW57" s="298">
        <v>12</v>
      </c>
      <c r="BX57" s="298">
        <v>0</v>
      </c>
      <c r="BY57" s="298">
        <v>0</v>
      </c>
      <c r="BZ57" s="298">
        <v>0</v>
      </c>
      <c r="CA57" s="298">
        <v>10</v>
      </c>
      <c r="CB57" s="298">
        <v>0</v>
      </c>
      <c r="CC57" s="298">
        <v>0</v>
      </c>
      <c r="CD57" s="298">
        <v>0</v>
      </c>
      <c r="CE57" s="298">
        <v>0</v>
      </c>
      <c r="CF57" s="298">
        <v>0</v>
      </c>
      <c r="CG57" s="298">
        <v>0</v>
      </c>
      <c r="CH57" s="298">
        <v>0</v>
      </c>
      <c r="CI57" s="298">
        <v>0</v>
      </c>
      <c r="CJ57" s="298">
        <v>0</v>
      </c>
      <c r="CK57" s="298">
        <v>0</v>
      </c>
      <c r="CL57" s="298">
        <v>0</v>
      </c>
      <c r="CM57" s="298">
        <v>0</v>
      </c>
      <c r="CN57" s="298">
        <v>0</v>
      </c>
      <c r="CO57" s="298">
        <v>0</v>
      </c>
      <c r="CP57" s="298">
        <v>0</v>
      </c>
      <c r="CQ57" s="298">
        <v>0</v>
      </c>
      <c r="CR57" s="298">
        <v>0</v>
      </c>
      <c r="CS57" s="298">
        <v>0</v>
      </c>
      <c r="CT57" s="298">
        <v>0</v>
      </c>
      <c r="CU57" s="298">
        <v>0</v>
      </c>
      <c r="CV57" s="298">
        <v>0</v>
      </c>
      <c r="CW57" s="298">
        <v>0</v>
      </c>
      <c r="CX57" s="298">
        <v>0</v>
      </c>
      <c r="CY57" s="298">
        <v>0</v>
      </c>
      <c r="CZ57" s="298">
        <v>0</v>
      </c>
      <c r="DA57" s="298">
        <v>0</v>
      </c>
      <c r="DB57" s="298">
        <v>0</v>
      </c>
      <c r="DC57" s="298">
        <v>0</v>
      </c>
      <c r="DD57" s="298">
        <v>0</v>
      </c>
      <c r="DE57" s="298">
        <v>0</v>
      </c>
      <c r="DF57" s="298">
        <v>0</v>
      </c>
      <c r="DG57" s="298">
        <v>0</v>
      </c>
      <c r="DH57" s="298">
        <v>0</v>
      </c>
      <c r="DI57" s="298">
        <v>0</v>
      </c>
      <c r="DJ57" s="298">
        <v>0</v>
      </c>
      <c r="DK57" s="298">
        <v>0</v>
      </c>
      <c r="DL57" s="298">
        <v>0</v>
      </c>
      <c r="DM57" s="298">
        <v>0</v>
      </c>
      <c r="DN57" s="298">
        <v>0</v>
      </c>
      <c r="DO57" s="298">
        <v>0</v>
      </c>
      <c r="DP57" s="298">
        <v>0</v>
      </c>
      <c r="DQ57" s="298">
        <v>0</v>
      </c>
      <c r="DR57" s="298">
        <v>0</v>
      </c>
      <c r="DS57" s="298">
        <v>0</v>
      </c>
      <c r="DT57" s="298">
        <v>0</v>
      </c>
      <c r="DU57" s="298">
        <v>0</v>
      </c>
      <c r="DV57" s="298">
        <v>0</v>
      </c>
      <c r="DW57" s="298">
        <v>0</v>
      </c>
      <c r="DX57" s="298">
        <v>0</v>
      </c>
      <c r="DY57" s="298">
        <v>0</v>
      </c>
      <c r="DZ57" s="298">
        <v>0</v>
      </c>
      <c r="EA57" s="298">
        <v>0</v>
      </c>
      <c r="EB57" s="298">
        <v>0</v>
      </c>
      <c r="EC57" s="298">
        <v>0</v>
      </c>
      <c r="ED57" s="298">
        <v>0</v>
      </c>
      <c r="EE57" s="298">
        <v>0</v>
      </c>
      <c r="EF57" s="298">
        <v>0</v>
      </c>
      <c r="EG57" s="298">
        <v>0</v>
      </c>
      <c r="EH57" s="298">
        <v>0</v>
      </c>
      <c r="EI57" s="298">
        <v>0</v>
      </c>
      <c r="EJ57" s="298">
        <v>0</v>
      </c>
      <c r="EK57" s="298">
        <v>0</v>
      </c>
      <c r="EL57" s="298">
        <v>0</v>
      </c>
      <c r="EM57" s="298">
        <v>0</v>
      </c>
      <c r="EN57" s="298">
        <v>0</v>
      </c>
      <c r="EO57" s="298">
        <v>0</v>
      </c>
      <c r="EP57" s="298">
        <v>0</v>
      </c>
      <c r="EQ57" s="298">
        <v>0</v>
      </c>
      <c r="ER57" s="298">
        <v>0</v>
      </c>
      <c r="ES57" s="298">
        <v>0</v>
      </c>
      <c r="ET57" s="298">
        <v>0</v>
      </c>
      <c r="EU57" s="298">
        <v>0</v>
      </c>
      <c r="EV57" s="298">
        <v>0</v>
      </c>
      <c r="EW57" s="298">
        <v>0</v>
      </c>
      <c r="EX57" s="298">
        <v>0</v>
      </c>
      <c r="EY57" s="298">
        <v>0</v>
      </c>
      <c r="EZ57" s="298">
        <v>0</v>
      </c>
      <c r="FA57" s="298">
        <v>0</v>
      </c>
      <c r="FB57" s="298">
        <v>0</v>
      </c>
      <c r="FC57" s="298">
        <v>0</v>
      </c>
      <c r="FD57" s="298">
        <v>0</v>
      </c>
      <c r="FE57" s="298">
        <v>0</v>
      </c>
      <c r="FF57" s="298">
        <v>0</v>
      </c>
      <c r="FG57" s="298">
        <v>0</v>
      </c>
      <c r="FH57" s="298">
        <v>0</v>
      </c>
      <c r="FI57" s="298">
        <v>0</v>
      </c>
      <c r="FJ57" s="298">
        <v>0</v>
      </c>
      <c r="FK57" s="298">
        <v>0</v>
      </c>
      <c r="FL57" s="298">
        <v>0</v>
      </c>
      <c r="FM57" s="298">
        <v>0</v>
      </c>
      <c r="FN57" s="298">
        <v>0</v>
      </c>
      <c r="FO57" s="298">
        <v>0</v>
      </c>
      <c r="FP57" s="298">
        <v>0</v>
      </c>
      <c r="FQ57" s="298">
        <v>0</v>
      </c>
      <c r="FR57" s="298">
        <v>0</v>
      </c>
      <c r="FS57" s="298">
        <v>0</v>
      </c>
      <c r="FT57" s="298">
        <v>0</v>
      </c>
      <c r="FU57" s="298">
        <v>0</v>
      </c>
      <c r="FV57" s="298">
        <v>0</v>
      </c>
      <c r="FW57" s="298">
        <v>0</v>
      </c>
      <c r="FX57" s="298">
        <v>0</v>
      </c>
      <c r="FY57" s="298">
        <v>0</v>
      </c>
      <c r="FZ57" s="298">
        <v>0</v>
      </c>
      <c r="GA57" s="298">
        <v>0</v>
      </c>
      <c r="GB57" s="298">
        <v>0</v>
      </c>
      <c r="GC57" s="298">
        <v>0</v>
      </c>
    </row>
    <row r="58" spans="1:185" ht="37.5" x14ac:dyDescent="0.3">
      <c r="A58" s="298">
        <v>49</v>
      </c>
      <c r="B58" s="380" t="s">
        <v>780</v>
      </c>
      <c r="C58" s="380" t="s">
        <v>871</v>
      </c>
      <c r="D58" s="380">
        <v>1389513182</v>
      </c>
      <c r="E58" s="380" t="s">
        <v>231</v>
      </c>
      <c r="F58" s="380" t="s">
        <v>53</v>
      </c>
      <c r="G58" s="400">
        <f t="shared" si="16"/>
        <v>541.5</v>
      </c>
      <c r="H58" s="400">
        <f t="shared" si="17"/>
        <v>13889.5</v>
      </c>
      <c r="I58" s="400">
        <f t="shared" si="8"/>
        <v>14431</v>
      </c>
      <c r="J58" s="298">
        <v>0</v>
      </c>
      <c r="K58" s="298">
        <v>0</v>
      </c>
      <c r="L58" s="298"/>
      <c r="M58" s="298"/>
      <c r="N58" s="298">
        <v>217.5</v>
      </c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>
        <v>175</v>
      </c>
      <c r="AM58" s="298">
        <v>1.5</v>
      </c>
      <c r="AN58" s="298">
        <v>324</v>
      </c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>
        <v>162</v>
      </c>
      <c r="AZ58" s="298">
        <v>2</v>
      </c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>
        <v>12919.5</v>
      </c>
      <c r="BL58" s="298"/>
      <c r="BM58" s="298">
        <v>50</v>
      </c>
      <c r="BN58" s="298"/>
      <c r="BO58" s="298"/>
      <c r="BP58" s="298"/>
      <c r="BQ58" s="298"/>
      <c r="BR58" s="298">
        <v>25</v>
      </c>
      <c r="BS58" s="298"/>
      <c r="BT58" s="298"/>
      <c r="BU58" s="298"/>
      <c r="BV58" s="298"/>
      <c r="BW58" s="298">
        <v>12</v>
      </c>
      <c r="BX58" s="298"/>
      <c r="BY58" s="298"/>
      <c r="BZ58" s="298"/>
      <c r="CA58" s="298">
        <v>8</v>
      </c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>
        <v>1</v>
      </c>
      <c r="CO58" s="298"/>
      <c r="CP58" s="298"/>
      <c r="CQ58" s="298"/>
      <c r="CR58" s="298"/>
      <c r="CS58" s="298"/>
      <c r="CT58" s="298">
        <v>200</v>
      </c>
      <c r="CU58" s="298"/>
      <c r="CV58" s="298"/>
      <c r="CW58" s="298">
        <v>7</v>
      </c>
      <c r="CX58" s="298">
        <v>2</v>
      </c>
      <c r="CY58" s="298">
        <v>1</v>
      </c>
      <c r="CZ58" s="298"/>
      <c r="DA58" s="298">
        <v>570</v>
      </c>
      <c r="DB58" s="298"/>
      <c r="DC58" s="298"/>
      <c r="DD58" s="298">
        <v>200</v>
      </c>
      <c r="DE58" s="298"/>
      <c r="DF58" s="298"/>
      <c r="DG58" s="298"/>
      <c r="DH58" s="298"/>
      <c r="DI58" s="298">
        <v>7</v>
      </c>
      <c r="DJ58" s="298"/>
      <c r="DK58" s="298"/>
      <c r="DL58" s="298"/>
      <c r="DM58" s="298"/>
      <c r="DN58" s="298"/>
      <c r="DO58" s="298"/>
      <c r="DP58" s="298"/>
      <c r="DQ58" s="298"/>
      <c r="DR58" s="298"/>
      <c r="DS58" s="298"/>
      <c r="DT58" s="298"/>
      <c r="DU58" s="298"/>
      <c r="DV58" s="298"/>
      <c r="DW58" s="298"/>
      <c r="DX58" s="298"/>
      <c r="DY58" s="298"/>
      <c r="DZ58" s="298"/>
      <c r="EA58" s="298"/>
      <c r="EB58" s="298"/>
      <c r="EC58" s="298"/>
      <c r="ED58" s="298"/>
      <c r="EE58" s="298"/>
      <c r="EF58" s="298"/>
      <c r="EG58" s="298"/>
      <c r="EH58" s="298"/>
      <c r="EI58" s="298"/>
      <c r="EJ58" s="298"/>
      <c r="EK58" s="298"/>
      <c r="EL58" s="298"/>
      <c r="EM58" s="298"/>
      <c r="EN58" s="298"/>
      <c r="EO58" s="298"/>
      <c r="EP58" s="298"/>
      <c r="EQ58" s="298"/>
      <c r="ER58" s="298"/>
      <c r="ES58" s="298"/>
      <c r="ET58" s="298"/>
      <c r="EU58" s="298"/>
      <c r="EV58" s="298"/>
      <c r="EW58" s="298"/>
      <c r="EX58" s="298"/>
      <c r="EY58" s="298"/>
      <c r="EZ58" s="298"/>
      <c r="FA58" s="298"/>
      <c r="FB58" s="298"/>
      <c r="FC58" s="298"/>
      <c r="FD58" s="298"/>
      <c r="FE58" s="298"/>
      <c r="FF58" s="298"/>
      <c r="FG58" s="298"/>
      <c r="FH58" s="298"/>
      <c r="FI58" s="298"/>
      <c r="FJ58" s="298"/>
      <c r="FK58" s="298"/>
      <c r="FL58" s="298"/>
      <c r="FM58" s="298"/>
      <c r="FN58" s="298"/>
      <c r="FO58" s="298"/>
      <c r="FP58" s="298"/>
      <c r="FQ58" s="298"/>
      <c r="FR58" s="298"/>
      <c r="FS58" s="298"/>
      <c r="FT58" s="298"/>
      <c r="FU58" s="298"/>
      <c r="FV58" s="298"/>
      <c r="FW58" s="298"/>
      <c r="FX58" s="298"/>
      <c r="FY58" s="298"/>
      <c r="FZ58" s="298"/>
      <c r="GA58" s="298"/>
      <c r="GB58" s="298"/>
      <c r="GC58" s="298"/>
    </row>
    <row r="59" spans="1:185" ht="93.75" x14ac:dyDescent="0.3">
      <c r="A59" s="298">
        <v>50</v>
      </c>
      <c r="B59" s="382" t="s">
        <v>872</v>
      </c>
      <c r="C59" s="383" t="s">
        <v>929</v>
      </c>
      <c r="D59" s="380">
        <v>1389513168</v>
      </c>
      <c r="E59" s="383" t="s">
        <v>70</v>
      </c>
      <c r="F59" s="380" t="s">
        <v>54</v>
      </c>
      <c r="G59" s="400">
        <f t="shared" si="16"/>
        <v>0</v>
      </c>
      <c r="H59" s="400">
        <f t="shared" si="17"/>
        <v>7502</v>
      </c>
      <c r="I59" s="400">
        <f t="shared" si="8"/>
        <v>7502</v>
      </c>
      <c r="J59" s="298">
        <v>0</v>
      </c>
      <c r="K59" s="298">
        <v>0</v>
      </c>
      <c r="L59" s="298">
        <v>0</v>
      </c>
      <c r="M59" s="298">
        <v>0</v>
      </c>
      <c r="N59" s="298">
        <v>0</v>
      </c>
      <c r="O59" s="298">
        <v>0</v>
      </c>
      <c r="P59" s="298">
        <v>0</v>
      </c>
      <c r="Q59" s="298">
        <v>0</v>
      </c>
      <c r="R59" s="298">
        <v>0</v>
      </c>
      <c r="S59" s="298">
        <v>0</v>
      </c>
      <c r="T59" s="298">
        <v>0</v>
      </c>
      <c r="U59" s="298">
        <v>0</v>
      </c>
      <c r="V59" s="298">
        <v>0</v>
      </c>
      <c r="W59" s="298">
        <v>0</v>
      </c>
      <c r="X59" s="298">
        <v>0</v>
      </c>
      <c r="Y59" s="298">
        <v>0</v>
      </c>
      <c r="Z59" s="298">
        <v>0</v>
      </c>
      <c r="AA59" s="298">
        <v>0</v>
      </c>
      <c r="AB59" s="298">
        <v>0</v>
      </c>
      <c r="AC59" s="298">
        <v>0</v>
      </c>
      <c r="AD59" s="298">
        <v>0</v>
      </c>
      <c r="AE59" s="298">
        <v>0</v>
      </c>
      <c r="AF59" s="298">
        <v>0</v>
      </c>
      <c r="AG59" s="298">
        <v>0</v>
      </c>
      <c r="AH59" s="298">
        <v>0</v>
      </c>
      <c r="AI59" s="298">
        <v>0</v>
      </c>
      <c r="AJ59" s="298">
        <v>0</v>
      </c>
      <c r="AK59" s="298">
        <v>0</v>
      </c>
      <c r="AL59" s="298">
        <v>0</v>
      </c>
      <c r="AM59" s="298">
        <v>0</v>
      </c>
      <c r="AN59" s="298">
        <v>0</v>
      </c>
      <c r="AO59" s="298">
        <v>0</v>
      </c>
      <c r="AP59" s="298">
        <v>0</v>
      </c>
      <c r="AQ59" s="298">
        <v>5502</v>
      </c>
      <c r="AR59" s="298">
        <v>0</v>
      </c>
      <c r="AS59" s="298">
        <v>0</v>
      </c>
      <c r="AT59" s="298">
        <v>0</v>
      </c>
      <c r="AU59" s="298">
        <v>0</v>
      </c>
      <c r="AV59" s="298">
        <v>0</v>
      </c>
      <c r="AW59" s="298">
        <v>0</v>
      </c>
      <c r="AX59" s="298">
        <v>0</v>
      </c>
      <c r="AY59" s="298">
        <v>1830</v>
      </c>
      <c r="AZ59" s="298">
        <v>3</v>
      </c>
      <c r="BA59" s="298">
        <v>0</v>
      </c>
      <c r="BB59" s="298">
        <v>0</v>
      </c>
      <c r="BC59" s="298">
        <v>0</v>
      </c>
      <c r="BD59" s="298">
        <v>0</v>
      </c>
      <c r="BE59" s="298">
        <v>0</v>
      </c>
      <c r="BF59" s="298">
        <v>0</v>
      </c>
      <c r="BG59" s="298">
        <v>0</v>
      </c>
      <c r="BH59" s="298">
        <v>0</v>
      </c>
      <c r="BI59" s="298">
        <v>0</v>
      </c>
      <c r="BJ59" s="298">
        <v>0</v>
      </c>
      <c r="BK59" s="298">
        <v>2000</v>
      </c>
      <c r="BL59" s="298">
        <v>0</v>
      </c>
      <c r="BM59" s="298">
        <v>97</v>
      </c>
      <c r="BN59" s="298">
        <v>0</v>
      </c>
      <c r="BO59" s="298">
        <v>0</v>
      </c>
      <c r="BP59" s="298">
        <v>0</v>
      </c>
      <c r="BQ59" s="298">
        <v>0</v>
      </c>
      <c r="BR59" s="298">
        <v>0</v>
      </c>
      <c r="BS59" s="298"/>
      <c r="BT59" s="298">
        <v>0</v>
      </c>
      <c r="BU59" s="298">
        <v>0</v>
      </c>
      <c r="BV59" s="298">
        <v>0</v>
      </c>
      <c r="BW59" s="298">
        <v>0</v>
      </c>
      <c r="BX59" s="298">
        <v>0</v>
      </c>
      <c r="BY59" s="298">
        <v>0</v>
      </c>
      <c r="BZ59" s="298">
        <v>0</v>
      </c>
      <c r="CA59" s="298">
        <v>48</v>
      </c>
      <c r="CB59" s="298">
        <v>0</v>
      </c>
      <c r="CC59" s="298">
        <v>0</v>
      </c>
      <c r="CD59" s="298">
        <v>0</v>
      </c>
      <c r="CE59" s="298">
        <v>0</v>
      </c>
      <c r="CF59" s="298">
        <v>14</v>
      </c>
      <c r="CG59" s="298">
        <v>0</v>
      </c>
      <c r="CH59" s="298">
        <v>0</v>
      </c>
      <c r="CI59" s="298">
        <v>0</v>
      </c>
      <c r="CJ59" s="298">
        <v>0</v>
      </c>
      <c r="CK59" s="298">
        <v>0</v>
      </c>
      <c r="CL59" s="298">
        <v>0</v>
      </c>
      <c r="CM59" s="298">
        <v>0</v>
      </c>
      <c r="CN59" s="298">
        <v>0</v>
      </c>
      <c r="CO59" s="298">
        <v>0</v>
      </c>
      <c r="CP59" s="298">
        <v>0</v>
      </c>
      <c r="CQ59" s="298">
        <v>0</v>
      </c>
      <c r="CR59" s="298">
        <v>0</v>
      </c>
      <c r="CS59" s="298">
        <v>0</v>
      </c>
      <c r="CT59" s="298">
        <v>0</v>
      </c>
      <c r="CU59" s="298">
        <v>0</v>
      </c>
      <c r="CV59" s="298">
        <v>0</v>
      </c>
      <c r="CW59" s="298">
        <v>0</v>
      </c>
      <c r="CX59" s="298">
        <v>0</v>
      </c>
      <c r="CY59" s="298">
        <v>0</v>
      </c>
      <c r="CZ59" s="298">
        <v>0</v>
      </c>
      <c r="DA59" s="298">
        <v>0</v>
      </c>
      <c r="DB59" s="298">
        <v>0</v>
      </c>
      <c r="DC59" s="298">
        <v>0</v>
      </c>
      <c r="DD59" s="298">
        <v>0</v>
      </c>
      <c r="DE59" s="298">
        <v>0</v>
      </c>
      <c r="DF59" s="298">
        <v>0</v>
      </c>
      <c r="DG59" s="298">
        <v>0</v>
      </c>
      <c r="DH59" s="298">
        <v>0</v>
      </c>
      <c r="DI59" s="298">
        <v>0</v>
      </c>
      <c r="DJ59" s="298">
        <v>0</v>
      </c>
      <c r="DK59" s="298">
        <v>0</v>
      </c>
      <c r="DL59" s="298">
        <v>0</v>
      </c>
      <c r="DM59" s="298">
        <v>0</v>
      </c>
      <c r="DN59" s="298">
        <v>0</v>
      </c>
      <c r="DO59" s="298">
        <v>0</v>
      </c>
      <c r="DP59" s="298">
        <v>0</v>
      </c>
      <c r="DQ59" s="298">
        <v>0</v>
      </c>
      <c r="DR59" s="298">
        <v>0</v>
      </c>
      <c r="DS59" s="298">
        <v>0</v>
      </c>
      <c r="DT59" s="298">
        <v>0</v>
      </c>
      <c r="DU59" s="298">
        <v>0</v>
      </c>
      <c r="DV59" s="298">
        <v>0</v>
      </c>
      <c r="DW59" s="298">
        <v>0</v>
      </c>
      <c r="DX59" s="298">
        <v>0</v>
      </c>
      <c r="DY59" s="298">
        <v>0</v>
      </c>
      <c r="DZ59" s="298">
        <v>0</v>
      </c>
      <c r="EA59" s="298">
        <v>0</v>
      </c>
      <c r="EB59" s="298">
        <v>0</v>
      </c>
      <c r="EC59" s="298">
        <v>0</v>
      </c>
      <c r="ED59" s="298">
        <v>0</v>
      </c>
      <c r="EE59" s="298">
        <v>0</v>
      </c>
      <c r="EF59" s="298">
        <v>0</v>
      </c>
      <c r="EG59" s="298">
        <v>0</v>
      </c>
      <c r="EH59" s="298">
        <v>0</v>
      </c>
      <c r="EI59" s="298">
        <v>0</v>
      </c>
      <c r="EJ59" s="298">
        <v>0</v>
      </c>
      <c r="EK59" s="298">
        <v>0</v>
      </c>
      <c r="EL59" s="298">
        <v>0</v>
      </c>
      <c r="EM59" s="298">
        <v>0</v>
      </c>
      <c r="EN59" s="298">
        <v>0</v>
      </c>
      <c r="EO59" s="298">
        <v>0</v>
      </c>
      <c r="EP59" s="298">
        <v>0</v>
      </c>
      <c r="EQ59" s="298">
        <v>0</v>
      </c>
      <c r="ER59" s="298">
        <v>0</v>
      </c>
      <c r="ES59" s="298">
        <v>0</v>
      </c>
      <c r="ET59" s="298">
        <v>0</v>
      </c>
      <c r="EU59" s="298">
        <v>0</v>
      </c>
      <c r="EV59" s="298">
        <v>0</v>
      </c>
      <c r="EW59" s="298">
        <v>0</v>
      </c>
      <c r="EX59" s="298">
        <v>0</v>
      </c>
      <c r="EY59" s="298">
        <v>0</v>
      </c>
      <c r="EZ59" s="298">
        <v>0</v>
      </c>
      <c r="FA59" s="298">
        <v>0</v>
      </c>
      <c r="FB59" s="298">
        <v>0</v>
      </c>
      <c r="FC59" s="298">
        <v>0</v>
      </c>
      <c r="FD59" s="298">
        <v>0</v>
      </c>
      <c r="FE59" s="298">
        <v>0</v>
      </c>
      <c r="FF59" s="298">
        <v>0</v>
      </c>
      <c r="FG59" s="298">
        <v>0</v>
      </c>
      <c r="FH59" s="298">
        <v>0</v>
      </c>
      <c r="FI59" s="298">
        <v>0</v>
      </c>
      <c r="FJ59" s="298">
        <v>0</v>
      </c>
      <c r="FK59" s="298">
        <v>0</v>
      </c>
      <c r="FL59" s="298">
        <v>0</v>
      </c>
      <c r="FM59" s="298">
        <v>0</v>
      </c>
      <c r="FN59" s="298">
        <v>0</v>
      </c>
      <c r="FO59" s="298">
        <v>0</v>
      </c>
      <c r="FP59" s="298">
        <v>0</v>
      </c>
      <c r="FQ59" s="298">
        <v>0</v>
      </c>
      <c r="FR59" s="298">
        <v>0</v>
      </c>
      <c r="FS59" s="298">
        <v>0</v>
      </c>
      <c r="FT59" s="298">
        <v>0</v>
      </c>
      <c r="FU59" s="298">
        <v>0</v>
      </c>
      <c r="FV59" s="298">
        <v>0</v>
      </c>
      <c r="FW59" s="298">
        <v>0</v>
      </c>
      <c r="FX59" s="298">
        <v>0</v>
      </c>
      <c r="FY59" s="298">
        <v>0</v>
      </c>
      <c r="FZ59" s="298">
        <v>0</v>
      </c>
      <c r="GA59" s="298">
        <v>0</v>
      </c>
      <c r="GB59" s="298">
        <v>0</v>
      </c>
      <c r="GC59" s="298">
        <v>0</v>
      </c>
    </row>
    <row r="60" spans="1:185" ht="37.5" x14ac:dyDescent="0.3">
      <c r="A60" s="298">
        <v>51</v>
      </c>
      <c r="B60" s="382" t="s">
        <v>872</v>
      </c>
      <c r="C60" s="381" t="s">
        <v>940</v>
      </c>
      <c r="D60" s="381">
        <v>1389513212</v>
      </c>
      <c r="E60" s="380" t="s">
        <v>232</v>
      </c>
      <c r="F60" s="380" t="s">
        <v>54</v>
      </c>
      <c r="G60" s="400">
        <f t="shared" si="16"/>
        <v>450</v>
      </c>
      <c r="H60" s="400">
        <f t="shared" si="17"/>
        <v>0</v>
      </c>
      <c r="I60" s="400">
        <f t="shared" si="8"/>
        <v>450</v>
      </c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  <c r="BY60" s="298"/>
      <c r="BZ60" s="298"/>
      <c r="CA60" s="298"/>
      <c r="CB60" s="298"/>
      <c r="CC60" s="298"/>
      <c r="CD60" s="298"/>
      <c r="CE60" s="298"/>
      <c r="CF60" s="298"/>
      <c r="CG60" s="298"/>
      <c r="CH60" s="298"/>
      <c r="CI60" s="298"/>
      <c r="CJ60" s="298"/>
      <c r="CK60" s="298"/>
      <c r="CL60" s="298"/>
      <c r="CM60" s="298"/>
      <c r="CN60" s="298"/>
      <c r="CO60" s="298">
        <v>0</v>
      </c>
      <c r="CP60" s="298">
        <v>0</v>
      </c>
      <c r="CQ60" s="298">
        <v>0</v>
      </c>
      <c r="CR60" s="298">
        <v>0</v>
      </c>
      <c r="CS60" s="298">
        <v>0</v>
      </c>
      <c r="CT60" s="298">
        <v>0</v>
      </c>
      <c r="CU60" s="298">
        <v>0</v>
      </c>
      <c r="CV60" s="298">
        <v>0</v>
      </c>
      <c r="CW60" s="298">
        <v>0</v>
      </c>
      <c r="CX60" s="298">
        <v>0</v>
      </c>
      <c r="CY60" s="298">
        <v>0</v>
      </c>
      <c r="CZ60" s="298">
        <v>0</v>
      </c>
      <c r="DA60" s="298">
        <v>0</v>
      </c>
      <c r="DB60" s="298">
        <v>0</v>
      </c>
      <c r="DC60" s="298">
        <v>0</v>
      </c>
      <c r="DD60" s="298">
        <v>0</v>
      </c>
      <c r="DE60" s="298">
        <v>0</v>
      </c>
      <c r="DF60" s="298">
        <v>0</v>
      </c>
      <c r="DG60" s="298">
        <v>0</v>
      </c>
      <c r="DH60" s="298">
        <v>0</v>
      </c>
      <c r="DI60" s="298">
        <v>0</v>
      </c>
      <c r="DJ60" s="298">
        <v>0</v>
      </c>
      <c r="DK60" s="298">
        <v>0</v>
      </c>
      <c r="DL60" s="298">
        <v>0</v>
      </c>
      <c r="DM60" s="298">
        <v>0</v>
      </c>
      <c r="DN60" s="298">
        <v>0</v>
      </c>
      <c r="DO60" s="298">
        <v>0</v>
      </c>
      <c r="DP60" s="298">
        <v>0</v>
      </c>
      <c r="DQ60" s="298">
        <v>0</v>
      </c>
      <c r="DR60" s="298">
        <v>0</v>
      </c>
      <c r="DS60" s="298">
        <v>0</v>
      </c>
      <c r="DT60" s="298">
        <v>0</v>
      </c>
      <c r="DU60" s="298">
        <v>0</v>
      </c>
      <c r="DV60" s="298">
        <v>0</v>
      </c>
      <c r="DW60" s="298">
        <v>0</v>
      </c>
      <c r="DX60" s="298">
        <v>0</v>
      </c>
      <c r="DY60" s="298">
        <v>450</v>
      </c>
      <c r="DZ60" s="298">
        <v>0</v>
      </c>
      <c r="EA60" s="298">
        <v>0</v>
      </c>
      <c r="EB60" s="298">
        <v>0</v>
      </c>
      <c r="EC60" s="298">
        <v>0</v>
      </c>
      <c r="ED60" s="298">
        <v>0</v>
      </c>
      <c r="EE60" s="298">
        <v>0</v>
      </c>
      <c r="EF60" s="298">
        <v>0</v>
      </c>
      <c r="EG60" s="298">
        <v>0</v>
      </c>
      <c r="EH60" s="298">
        <v>0</v>
      </c>
      <c r="EI60" s="298">
        <v>0</v>
      </c>
      <c r="EJ60" s="298">
        <v>0</v>
      </c>
      <c r="EK60" s="298">
        <v>0</v>
      </c>
      <c r="EL60" s="298">
        <v>0</v>
      </c>
      <c r="EM60" s="298">
        <v>0</v>
      </c>
      <c r="EN60" s="298">
        <v>0</v>
      </c>
      <c r="EO60" s="298">
        <v>0</v>
      </c>
      <c r="EP60" s="298">
        <v>0</v>
      </c>
      <c r="EQ60" s="298">
        <v>0</v>
      </c>
      <c r="ER60" s="298">
        <v>0</v>
      </c>
      <c r="ES60" s="298">
        <v>0</v>
      </c>
      <c r="ET60" s="298">
        <v>0</v>
      </c>
      <c r="EU60" s="298">
        <v>0</v>
      </c>
      <c r="EV60" s="298">
        <v>0</v>
      </c>
      <c r="EW60" s="298">
        <v>0</v>
      </c>
      <c r="EX60" s="298">
        <v>0</v>
      </c>
      <c r="EY60" s="298">
        <v>0</v>
      </c>
      <c r="EZ60" s="298">
        <v>0</v>
      </c>
      <c r="FA60" s="298">
        <v>0</v>
      </c>
      <c r="FB60" s="298">
        <v>0</v>
      </c>
      <c r="FC60" s="298">
        <v>0</v>
      </c>
      <c r="FD60" s="298">
        <v>0</v>
      </c>
      <c r="FE60" s="298">
        <v>0</v>
      </c>
      <c r="FF60" s="298">
        <v>0</v>
      </c>
      <c r="FG60" s="298">
        <v>0</v>
      </c>
      <c r="FH60" s="298">
        <v>0</v>
      </c>
      <c r="FI60" s="298">
        <v>0</v>
      </c>
      <c r="FJ60" s="298">
        <v>0</v>
      </c>
      <c r="FK60" s="298">
        <v>0</v>
      </c>
      <c r="FL60" s="298">
        <v>0</v>
      </c>
      <c r="FM60" s="298">
        <v>0</v>
      </c>
      <c r="FN60" s="298">
        <v>0</v>
      </c>
      <c r="FO60" s="298">
        <v>0</v>
      </c>
      <c r="FP60" s="298">
        <v>0</v>
      </c>
      <c r="FQ60" s="298">
        <v>0</v>
      </c>
      <c r="FR60" s="298">
        <v>0</v>
      </c>
      <c r="FS60" s="298">
        <v>0</v>
      </c>
      <c r="FT60" s="298">
        <v>0</v>
      </c>
      <c r="FU60" s="298">
        <v>0</v>
      </c>
      <c r="FV60" s="298">
        <v>0</v>
      </c>
      <c r="FW60" s="298">
        <v>0</v>
      </c>
      <c r="FX60" s="298">
        <v>0</v>
      </c>
      <c r="FY60" s="298">
        <v>0</v>
      </c>
      <c r="FZ60" s="298">
        <v>0</v>
      </c>
      <c r="GA60" s="298">
        <v>0</v>
      </c>
      <c r="GB60" s="298">
        <v>0</v>
      </c>
      <c r="GC60" s="298">
        <v>0</v>
      </c>
    </row>
    <row r="61" spans="1:185" ht="56.25" x14ac:dyDescent="0.3">
      <c r="A61" s="298">
        <v>52</v>
      </c>
      <c r="B61" s="382" t="s">
        <v>872</v>
      </c>
      <c r="C61" s="383" t="s">
        <v>930</v>
      </c>
      <c r="D61" s="380">
        <v>1389513174</v>
      </c>
      <c r="E61" s="383" t="s">
        <v>70</v>
      </c>
      <c r="F61" s="380" t="s">
        <v>54</v>
      </c>
      <c r="G61" s="400">
        <f t="shared" si="16"/>
        <v>2000</v>
      </c>
      <c r="H61" s="400">
        <f t="shared" si="17"/>
        <v>12179</v>
      </c>
      <c r="I61" s="400">
        <f t="shared" si="8"/>
        <v>14179</v>
      </c>
      <c r="J61" s="298">
        <v>0</v>
      </c>
      <c r="K61" s="298">
        <v>0</v>
      </c>
      <c r="L61" s="298">
        <v>0</v>
      </c>
      <c r="M61" s="298">
        <v>0</v>
      </c>
      <c r="N61" s="298">
        <v>0</v>
      </c>
      <c r="O61" s="298">
        <v>0</v>
      </c>
      <c r="P61" s="298">
        <v>0</v>
      </c>
      <c r="Q61" s="298">
        <v>0</v>
      </c>
      <c r="R61" s="298">
        <v>0</v>
      </c>
      <c r="S61" s="298">
        <v>0</v>
      </c>
      <c r="T61" s="298">
        <v>0</v>
      </c>
      <c r="U61" s="298">
        <v>0</v>
      </c>
      <c r="V61" s="298">
        <v>0</v>
      </c>
      <c r="W61" s="298">
        <v>0</v>
      </c>
      <c r="X61" s="298">
        <v>0</v>
      </c>
      <c r="Y61" s="298">
        <v>0</v>
      </c>
      <c r="Z61" s="298">
        <v>0</v>
      </c>
      <c r="AA61" s="298">
        <v>0</v>
      </c>
      <c r="AB61" s="298">
        <v>0</v>
      </c>
      <c r="AC61" s="298">
        <v>0</v>
      </c>
      <c r="AD61" s="298">
        <v>0</v>
      </c>
      <c r="AE61" s="298">
        <v>0</v>
      </c>
      <c r="AF61" s="298">
        <v>0</v>
      </c>
      <c r="AG61" s="298">
        <v>0</v>
      </c>
      <c r="AH61" s="298">
        <v>0</v>
      </c>
      <c r="AI61" s="298">
        <v>0</v>
      </c>
      <c r="AJ61" s="298">
        <v>0</v>
      </c>
      <c r="AK61" s="298">
        <v>0</v>
      </c>
      <c r="AL61" s="298">
        <v>0</v>
      </c>
      <c r="AM61" s="298">
        <v>0</v>
      </c>
      <c r="AN61" s="298">
        <v>0</v>
      </c>
      <c r="AO61" s="298">
        <v>0</v>
      </c>
      <c r="AP61" s="298">
        <v>0</v>
      </c>
      <c r="AQ61" s="298">
        <v>6250</v>
      </c>
      <c r="AR61" s="298">
        <v>0</v>
      </c>
      <c r="AS61" s="298">
        <v>0</v>
      </c>
      <c r="AT61" s="298">
        <v>0</v>
      </c>
      <c r="AU61" s="298">
        <v>0</v>
      </c>
      <c r="AV61" s="298">
        <v>0</v>
      </c>
      <c r="AW61" s="298">
        <v>0</v>
      </c>
      <c r="AX61" s="298">
        <v>0</v>
      </c>
      <c r="AY61" s="298">
        <v>1250</v>
      </c>
      <c r="AZ61" s="298">
        <v>4</v>
      </c>
      <c r="BA61" s="298">
        <v>0</v>
      </c>
      <c r="BB61" s="298">
        <v>0</v>
      </c>
      <c r="BC61" s="298">
        <v>0</v>
      </c>
      <c r="BD61" s="298">
        <v>0</v>
      </c>
      <c r="BE61" s="298">
        <v>0</v>
      </c>
      <c r="BF61" s="298">
        <v>0</v>
      </c>
      <c r="BG61" s="298">
        <v>0</v>
      </c>
      <c r="BH61" s="298">
        <v>0</v>
      </c>
      <c r="BI61" s="298">
        <v>0</v>
      </c>
      <c r="BJ61" s="298">
        <v>0</v>
      </c>
      <c r="BK61" s="298">
        <v>5929</v>
      </c>
      <c r="BL61" s="298">
        <v>0</v>
      </c>
      <c r="BM61" s="298">
        <v>65</v>
      </c>
      <c r="BN61" s="298">
        <v>0</v>
      </c>
      <c r="BO61" s="298">
        <v>0</v>
      </c>
      <c r="BP61" s="298">
        <v>0</v>
      </c>
      <c r="BQ61" s="298">
        <v>0</v>
      </c>
      <c r="BR61" s="298">
        <v>0</v>
      </c>
      <c r="BS61" s="298">
        <v>0</v>
      </c>
      <c r="BT61" s="298">
        <v>0</v>
      </c>
      <c r="BU61" s="298">
        <v>0</v>
      </c>
      <c r="BV61" s="298">
        <v>0</v>
      </c>
      <c r="BW61" s="298">
        <v>0</v>
      </c>
      <c r="BX61" s="298">
        <v>0</v>
      </c>
      <c r="BY61" s="298">
        <v>0</v>
      </c>
      <c r="BZ61" s="298">
        <v>0</v>
      </c>
      <c r="CA61" s="298">
        <v>44</v>
      </c>
      <c r="CB61" s="298">
        <v>0</v>
      </c>
      <c r="CC61" s="298">
        <v>0</v>
      </c>
      <c r="CD61" s="298">
        <v>0</v>
      </c>
      <c r="CE61" s="298">
        <v>0</v>
      </c>
      <c r="CF61" s="298">
        <v>10</v>
      </c>
      <c r="CG61" s="298">
        <v>0</v>
      </c>
      <c r="CH61" s="298">
        <v>0</v>
      </c>
      <c r="CI61" s="298">
        <v>0</v>
      </c>
      <c r="CJ61" s="298">
        <v>0</v>
      </c>
      <c r="CK61" s="298">
        <v>0</v>
      </c>
      <c r="CL61" s="298">
        <v>0</v>
      </c>
      <c r="CM61" s="298">
        <v>0</v>
      </c>
      <c r="CN61" s="298">
        <v>0</v>
      </c>
      <c r="CO61" s="298">
        <v>0</v>
      </c>
      <c r="CP61" s="298">
        <v>0</v>
      </c>
      <c r="CQ61" s="298">
        <v>0</v>
      </c>
      <c r="CR61" s="298">
        <v>0</v>
      </c>
      <c r="CS61" s="298">
        <v>0</v>
      </c>
      <c r="CT61" s="298">
        <v>0</v>
      </c>
      <c r="CU61" s="298">
        <v>0</v>
      </c>
      <c r="CV61" s="298">
        <v>0</v>
      </c>
      <c r="CW61" s="298">
        <v>0</v>
      </c>
      <c r="CX61" s="298">
        <v>0</v>
      </c>
      <c r="CY61" s="298">
        <v>0</v>
      </c>
      <c r="CZ61" s="298">
        <v>0</v>
      </c>
      <c r="DA61" s="298">
        <v>0</v>
      </c>
      <c r="DB61" s="298">
        <v>0</v>
      </c>
      <c r="DC61" s="298">
        <v>0</v>
      </c>
      <c r="DD61" s="298">
        <v>0</v>
      </c>
      <c r="DE61" s="298">
        <v>0</v>
      </c>
      <c r="DF61" s="298">
        <v>0</v>
      </c>
      <c r="DG61" s="298">
        <v>0</v>
      </c>
      <c r="DH61" s="298">
        <v>0</v>
      </c>
      <c r="DI61" s="298">
        <v>0</v>
      </c>
      <c r="DJ61" s="298">
        <v>0</v>
      </c>
      <c r="DK61" s="298">
        <v>0</v>
      </c>
      <c r="DL61" s="298">
        <v>0</v>
      </c>
      <c r="DM61" s="298">
        <v>0</v>
      </c>
      <c r="DN61" s="298">
        <v>0</v>
      </c>
      <c r="DO61" s="298">
        <v>80</v>
      </c>
      <c r="DP61" s="298">
        <v>2000</v>
      </c>
      <c r="DQ61" s="298">
        <v>0</v>
      </c>
      <c r="DR61" s="298">
        <v>0</v>
      </c>
      <c r="DS61" s="298">
        <v>0</v>
      </c>
      <c r="DT61" s="298">
        <v>0</v>
      </c>
      <c r="DU61" s="298">
        <v>0</v>
      </c>
      <c r="DV61" s="298">
        <v>0</v>
      </c>
      <c r="DW61" s="298">
        <v>0</v>
      </c>
      <c r="DX61" s="298">
        <v>0</v>
      </c>
      <c r="DY61" s="298">
        <v>0</v>
      </c>
      <c r="DZ61" s="298">
        <v>0</v>
      </c>
      <c r="EA61" s="298">
        <v>0</v>
      </c>
      <c r="EB61" s="298">
        <v>0</v>
      </c>
      <c r="EC61" s="298">
        <v>0</v>
      </c>
      <c r="ED61" s="298">
        <v>0</v>
      </c>
      <c r="EE61" s="298">
        <v>0</v>
      </c>
      <c r="EF61" s="298">
        <v>0</v>
      </c>
      <c r="EG61" s="298">
        <v>0</v>
      </c>
      <c r="EH61" s="298">
        <v>0</v>
      </c>
      <c r="EI61" s="298">
        <v>0</v>
      </c>
      <c r="EJ61" s="298">
        <v>0</v>
      </c>
      <c r="EK61" s="298">
        <v>0</v>
      </c>
      <c r="EL61" s="298">
        <v>0</v>
      </c>
      <c r="EM61" s="298">
        <v>0</v>
      </c>
      <c r="EN61" s="298">
        <v>0</v>
      </c>
      <c r="EO61" s="298">
        <v>0</v>
      </c>
      <c r="EP61" s="298">
        <v>0</v>
      </c>
      <c r="EQ61" s="298">
        <v>0</v>
      </c>
      <c r="ER61" s="298">
        <v>0</v>
      </c>
      <c r="ES61" s="298">
        <v>0</v>
      </c>
      <c r="ET61" s="298">
        <v>0</v>
      </c>
      <c r="EU61" s="298">
        <v>0</v>
      </c>
      <c r="EV61" s="298">
        <v>0</v>
      </c>
      <c r="EW61" s="298">
        <v>0</v>
      </c>
      <c r="EX61" s="298">
        <v>0</v>
      </c>
      <c r="EY61" s="298">
        <v>0</v>
      </c>
      <c r="EZ61" s="298">
        <v>0</v>
      </c>
      <c r="FA61" s="298">
        <v>0</v>
      </c>
      <c r="FB61" s="298">
        <v>0</v>
      </c>
      <c r="FC61" s="298">
        <v>0</v>
      </c>
      <c r="FD61" s="298">
        <v>0</v>
      </c>
      <c r="FE61" s="298">
        <v>0</v>
      </c>
      <c r="FF61" s="298">
        <v>0</v>
      </c>
      <c r="FG61" s="298">
        <v>0</v>
      </c>
      <c r="FH61" s="298">
        <v>0</v>
      </c>
      <c r="FI61" s="298">
        <v>0</v>
      </c>
      <c r="FJ61" s="298">
        <v>0</v>
      </c>
      <c r="FK61" s="298">
        <v>0</v>
      </c>
      <c r="FL61" s="298">
        <v>0</v>
      </c>
      <c r="FM61" s="298">
        <v>0</v>
      </c>
      <c r="FN61" s="298">
        <v>0</v>
      </c>
      <c r="FO61" s="298">
        <v>0</v>
      </c>
      <c r="FP61" s="298">
        <v>0</v>
      </c>
      <c r="FQ61" s="298">
        <v>0</v>
      </c>
      <c r="FR61" s="298">
        <v>0</v>
      </c>
      <c r="FS61" s="298">
        <v>0</v>
      </c>
      <c r="FT61" s="298">
        <v>0</v>
      </c>
      <c r="FU61" s="298">
        <v>0</v>
      </c>
      <c r="FV61" s="298">
        <v>0</v>
      </c>
      <c r="FW61" s="298">
        <v>0</v>
      </c>
      <c r="FX61" s="298">
        <v>0</v>
      </c>
      <c r="FY61" s="298">
        <v>0</v>
      </c>
      <c r="FZ61" s="298">
        <v>0</v>
      </c>
      <c r="GA61" s="298">
        <v>0</v>
      </c>
      <c r="GB61" s="298">
        <v>0</v>
      </c>
      <c r="GC61" s="298">
        <v>0</v>
      </c>
    </row>
    <row r="62" spans="1:185" ht="35.25" customHeight="1" x14ac:dyDescent="0.3">
      <c r="A62" s="410">
        <v>53</v>
      </c>
      <c r="B62" s="412" t="s">
        <v>872</v>
      </c>
      <c r="C62" s="412" t="s">
        <v>1029</v>
      </c>
      <c r="D62" s="411">
        <v>1389513173</v>
      </c>
      <c r="E62" s="411" t="s">
        <v>72</v>
      </c>
      <c r="F62" s="411" t="s">
        <v>54</v>
      </c>
      <c r="G62" s="413">
        <f t="shared" si="16"/>
        <v>0</v>
      </c>
      <c r="H62" s="413">
        <f t="shared" si="17"/>
        <v>22843</v>
      </c>
      <c r="I62" s="413">
        <f t="shared" si="8"/>
        <v>22843</v>
      </c>
      <c r="J62" s="410">
        <v>0</v>
      </c>
      <c r="K62" s="410">
        <v>0</v>
      </c>
      <c r="L62" s="410">
        <v>0</v>
      </c>
      <c r="M62" s="410">
        <v>0</v>
      </c>
      <c r="N62" s="410">
        <v>0</v>
      </c>
      <c r="O62" s="410">
        <v>0</v>
      </c>
      <c r="P62" s="410">
        <v>0</v>
      </c>
      <c r="Q62" s="410">
        <v>0</v>
      </c>
      <c r="R62" s="410">
        <v>0</v>
      </c>
      <c r="S62" s="410">
        <v>0</v>
      </c>
      <c r="T62" s="410">
        <v>0</v>
      </c>
      <c r="U62" s="410">
        <v>0</v>
      </c>
      <c r="V62" s="410">
        <v>0</v>
      </c>
      <c r="W62" s="410">
        <v>0</v>
      </c>
      <c r="X62" s="410">
        <v>0</v>
      </c>
      <c r="Y62" s="410">
        <v>0</v>
      </c>
      <c r="Z62" s="410">
        <v>0</v>
      </c>
      <c r="AA62" s="410">
        <v>0</v>
      </c>
      <c r="AB62" s="410">
        <v>0</v>
      </c>
      <c r="AC62" s="410">
        <v>0</v>
      </c>
      <c r="AD62" s="410">
        <v>0</v>
      </c>
      <c r="AE62" s="410">
        <v>0</v>
      </c>
      <c r="AF62" s="410">
        <v>0</v>
      </c>
      <c r="AG62" s="410">
        <v>0</v>
      </c>
      <c r="AH62" s="410">
        <v>0</v>
      </c>
      <c r="AI62" s="410">
        <v>0</v>
      </c>
      <c r="AJ62" s="410">
        <v>0</v>
      </c>
      <c r="AK62" s="410">
        <v>0</v>
      </c>
      <c r="AL62" s="410">
        <v>0</v>
      </c>
      <c r="AM62" s="410">
        <v>0</v>
      </c>
      <c r="AN62" s="410">
        <v>0</v>
      </c>
      <c r="AO62" s="410">
        <v>2402</v>
      </c>
      <c r="AP62" s="410">
        <v>0</v>
      </c>
      <c r="AQ62" s="410">
        <v>0</v>
      </c>
      <c r="AR62" s="410">
        <v>0</v>
      </c>
      <c r="AS62" s="410">
        <v>0</v>
      </c>
      <c r="AT62" s="410">
        <v>0</v>
      </c>
      <c r="AU62" s="410">
        <v>0</v>
      </c>
      <c r="AV62" s="410">
        <v>0</v>
      </c>
      <c r="AW62" s="410">
        <v>0</v>
      </c>
      <c r="AX62" s="410">
        <v>0</v>
      </c>
      <c r="AY62" s="410">
        <v>800</v>
      </c>
      <c r="AZ62" s="410">
        <v>3</v>
      </c>
      <c r="BA62" s="410">
        <v>0</v>
      </c>
      <c r="BB62" s="410">
        <v>0</v>
      </c>
      <c r="BC62" s="410">
        <v>0</v>
      </c>
      <c r="BD62" s="410">
        <v>0</v>
      </c>
      <c r="BE62" s="410">
        <v>0</v>
      </c>
      <c r="BF62" s="410">
        <v>0</v>
      </c>
      <c r="BG62" s="410">
        <v>0</v>
      </c>
      <c r="BH62" s="410">
        <v>0</v>
      </c>
      <c r="BI62" s="410">
        <v>0</v>
      </c>
      <c r="BJ62" s="410">
        <v>0</v>
      </c>
      <c r="BK62" s="410">
        <v>20261</v>
      </c>
      <c r="BL62" s="410">
        <v>0</v>
      </c>
      <c r="BM62" s="410">
        <v>58</v>
      </c>
      <c r="BN62" s="410">
        <v>0</v>
      </c>
      <c r="BO62" s="410">
        <v>0</v>
      </c>
      <c r="BP62" s="410">
        <v>0</v>
      </c>
      <c r="BQ62" s="410">
        <v>0</v>
      </c>
      <c r="BR62" s="410">
        <v>250</v>
      </c>
      <c r="BS62" s="410">
        <v>0</v>
      </c>
      <c r="BT62" s="410">
        <v>0</v>
      </c>
      <c r="BU62" s="410">
        <v>565</v>
      </c>
      <c r="BV62" s="410">
        <v>0</v>
      </c>
      <c r="BW62" s="410">
        <v>4</v>
      </c>
      <c r="BX62" s="410">
        <v>0</v>
      </c>
      <c r="BY62" s="410">
        <v>0</v>
      </c>
      <c r="BZ62" s="410">
        <v>0</v>
      </c>
      <c r="CA62" s="410">
        <v>84</v>
      </c>
      <c r="CB62" s="410">
        <v>0</v>
      </c>
      <c r="CC62" s="410">
        <v>0</v>
      </c>
      <c r="CD62" s="410">
        <v>0</v>
      </c>
      <c r="CE62" s="410">
        <v>0</v>
      </c>
      <c r="CF62" s="410">
        <v>1</v>
      </c>
      <c r="CG62" s="410">
        <v>0</v>
      </c>
      <c r="CH62" s="410">
        <v>0</v>
      </c>
      <c r="CI62" s="410">
        <v>1</v>
      </c>
      <c r="CJ62" s="410">
        <v>0</v>
      </c>
      <c r="CK62" s="410">
        <v>3</v>
      </c>
      <c r="CL62" s="410">
        <v>0</v>
      </c>
      <c r="CM62" s="410">
        <v>0</v>
      </c>
      <c r="CN62" s="410">
        <v>1</v>
      </c>
      <c r="CO62" s="410">
        <v>0</v>
      </c>
      <c r="CP62" s="410">
        <v>0</v>
      </c>
      <c r="CQ62" s="410">
        <v>0</v>
      </c>
      <c r="CR62" s="410">
        <v>0</v>
      </c>
      <c r="CS62" s="410">
        <v>180</v>
      </c>
      <c r="CT62" s="410">
        <v>0</v>
      </c>
      <c r="CU62" s="410">
        <v>0</v>
      </c>
      <c r="CV62" s="410">
        <v>0</v>
      </c>
      <c r="CW62" s="410">
        <v>8</v>
      </c>
      <c r="CX62" s="410">
        <v>0</v>
      </c>
      <c r="CY62" s="410">
        <v>0</v>
      </c>
      <c r="CZ62" s="410">
        <v>0</v>
      </c>
      <c r="DA62" s="410">
        <v>0</v>
      </c>
      <c r="DB62" s="410">
        <v>0</v>
      </c>
      <c r="DC62" s="410">
        <v>0</v>
      </c>
      <c r="DD62" s="410">
        <v>0</v>
      </c>
      <c r="DE62" s="410">
        <v>0</v>
      </c>
      <c r="DF62" s="410">
        <v>0</v>
      </c>
      <c r="DG62" s="410">
        <v>0</v>
      </c>
      <c r="DH62" s="410">
        <v>0</v>
      </c>
      <c r="DI62" s="410">
        <v>0</v>
      </c>
      <c r="DJ62" s="410">
        <v>0</v>
      </c>
      <c r="DK62" s="410">
        <v>0</v>
      </c>
      <c r="DL62" s="410">
        <v>0</v>
      </c>
      <c r="DM62" s="410">
        <v>0</v>
      </c>
      <c r="DN62" s="410">
        <v>0</v>
      </c>
      <c r="DO62" s="410">
        <v>0</v>
      </c>
      <c r="DP62" s="410">
        <v>0</v>
      </c>
      <c r="DQ62" s="410">
        <v>0</v>
      </c>
      <c r="DR62" s="410">
        <v>0</v>
      </c>
      <c r="DS62" s="410">
        <v>0</v>
      </c>
      <c r="DT62" s="410">
        <v>0</v>
      </c>
      <c r="DU62" s="410">
        <v>0</v>
      </c>
      <c r="DV62" s="410">
        <v>0</v>
      </c>
      <c r="DW62" s="410">
        <v>0</v>
      </c>
      <c r="DX62" s="410">
        <v>0</v>
      </c>
      <c r="DY62" s="410">
        <v>0</v>
      </c>
      <c r="DZ62" s="410">
        <v>0</v>
      </c>
      <c r="EA62" s="410">
        <v>0</v>
      </c>
      <c r="EB62" s="410">
        <v>0</v>
      </c>
      <c r="EC62" s="410">
        <v>0</v>
      </c>
      <c r="ED62" s="410">
        <v>0</v>
      </c>
      <c r="EE62" s="410">
        <v>0</v>
      </c>
      <c r="EF62" s="410">
        <v>0</v>
      </c>
      <c r="EG62" s="410">
        <v>0</v>
      </c>
      <c r="EH62" s="410">
        <v>0</v>
      </c>
      <c r="EI62" s="410">
        <v>0</v>
      </c>
      <c r="EJ62" s="410">
        <v>0</v>
      </c>
      <c r="EK62" s="410">
        <v>0</v>
      </c>
      <c r="EL62" s="410">
        <v>0</v>
      </c>
      <c r="EM62" s="410">
        <v>0</v>
      </c>
      <c r="EN62" s="410">
        <v>0</v>
      </c>
      <c r="EO62" s="410">
        <v>0</v>
      </c>
      <c r="EP62" s="410">
        <v>0</v>
      </c>
      <c r="EQ62" s="410">
        <v>0</v>
      </c>
      <c r="ER62" s="410">
        <v>0</v>
      </c>
      <c r="ES62" s="410">
        <v>0</v>
      </c>
      <c r="ET62" s="410">
        <v>0</v>
      </c>
      <c r="EU62" s="410">
        <v>0</v>
      </c>
      <c r="EV62" s="410">
        <v>0</v>
      </c>
      <c r="EW62" s="410">
        <v>0</v>
      </c>
      <c r="EX62" s="410">
        <v>0</v>
      </c>
      <c r="EY62" s="410">
        <v>0</v>
      </c>
      <c r="EZ62" s="410">
        <v>0</v>
      </c>
      <c r="FA62" s="410">
        <v>0</v>
      </c>
      <c r="FB62" s="410">
        <v>0</v>
      </c>
      <c r="FC62" s="410">
        <v>0</v>
      </c>
      <c r="FD62" s="410">
        <v>0</v>
      </c>
      <c r="FE62" s="410">
        <v>0</v>
      </c>
      <c r="FF62" s="410">
        <v>0</v>
      </c>
      <c r="FG62" s="410">
        <v>0</v>
      </c>
      <c r="FH62" s="410">
        <v>0</v>
      </c>
      <c r="FI62" s="410">
        <v>0</v>
      </c>
      <c r="FJ62" s="410">
        <v>0</v>
      </c>
      <c r="FK62" s="410">
        <v>0</v>
      </c>
      <c r="FL62" s="410">
        <v>0</v>
      </c>
      <c r="FM62" s="410">
        <v>0</v>
      </c>
      <c r="FN62" s="410">
        <v>0</v>
      </c>
      <c r="FO62" s="410">
        <v>0</v>
      </c>
      <c r="FP62" s="410">
        <v>0</v>
      </c>
      <c r="FQ62" s="410">
        <v>0</v>
      </c>
      <c r="FR62" s="410"/>
      <c r="FS62" s="410"/>
      <c r="FT62" s="410"/>
      <c r="FU62" s="410"/>
      <c r="FV62" s="410"/>
      <c r="FW62" s="410"/>
      <c r="FX62" s="410"/>
      <c r="FY62" s="410"/>
      <c r="FZ62" s="410"/>
      <c r="GA62" s="410"/>
      <c r="GB62" s="410"/>
      <c r="GC62" s="410"/>
    </row>
    <row r="63" spans="1:185" x14ac:dyDescent="0.3">
      <c r="A63" s="298">
        <v>54</v>
      </c>
      <c r="B63" s="382" t="s">
        <v>872</v>
      </c>
      <c r="C63" s="383" t="s">
        <v>1008</v>
      </c>
      <c r="D63" s="380">
        <v>1389513185</v>
      </c>
      <c r="E63" s="380" t="s">
        <v>72</v>
      </c>
      <c r="F63" s="380" t="s">
        <v>54</v>
      </c>
      <c r="G63" s="400">
        <f t="shared" si="16"/>
        <v>0</v>
      </c>
      <c r="H63" s="400">
        <f t="shared" si="17"/>
        <v>11984</v>
      </c>
      <c r="I63" s="400">
        <f t="shared" si="8"/>
        <v>11984</v>
      </c>
      <c r="J63" s="298">
        <v>0</v>
      </c>
      <c r="K63" s="298">
        <v>0</v>
      </c>
      <c r="L63" s="298">
        <v>0</v>
      </c>
      <c r="M63" s="298">
        <v>0</v>
      </c>
      <c r="N63" s="298">
        <v>0</v>
      </c>
      <c r="O63" s="298">
        <v>0</v>
      </c>
      <c r="P63" s="298">
        <v>0</v>
      </c>
      <c r="Q63" s="298">
        <v>0</v>
      </c>
      <c r="R63" s="298">
        <v>0</v>
      </c>
      <c r="S63" s="298">
        <v>0</v>
      </c>
      <c r="T63" s="298">
        <v>0</v>
      </c>
      <c r="U63" s="298">
        <v>0</v>
      </c>
      <c r="V63" s="298">
        <v>0</v>
      </c>
      <c r="W63" s="298">
        <v>0</v>
      </c>
      <c r="X63" s="298">
        <v>0</v>
      </c>
      <c r="Y63" s="298">
        <v>0</v>
      </c>
      <c r="Z63" s="298">
        <v>0</v>
      </c>
      <c r="AA63" s="298">
        <v>0</v>
      </c>
      <c r="AB63" s="298">
        <v>0</v>
      </c>
      <c r="AC63" s="298">
        <v>0</v>
      </c>
      <c r="AD63" s="298">
        <v>0</v>
      </c>
      <c r="AE63" s="298">
        <v>0</v>
      </c>
      <c r="AF63" s="298">
        <v>0</v>
      </c>
      <c r="AG63" s="298">
        <v>0</v>
      </c>
      <c r="AH63" s="298">
        <v>0</v>
      </c>
      <c r="AI63" s="298">
        <v>0</v>
      </c>
      <c r="AJ63" s="298">
        <v>0</v>
      </c>
      <c r="AK63" s="298">
        <v>0</v>
      </c>
      <c r="AL63" s="298">
        <v>0</v>
      </c>
      <c r="AM63" s="298">
        <v>0</v>
      </c>
      <c r="AN63" s="298">
        <v>0</v>
      </c>
      <c r="AO63" s="298">
        <v>1100</v>
      </c>
      <c r="AP63" s="298">
        <v>0</v>
      </c>
      <c r="AQ63" s="298">
        <v>0</v>
      </c>
      <c r="AR63" s="298">
        <v>0</v>
      </c>
      <c r="AS63" s="298">
        <v>0</v>
      </c>
      <c r="AT63" s="298">
        <v>0</v>
      </c>
      <c r="AU63" s="298">
        <v>0</v>
      </c>
      <c r="AV63" s="298">
        <v>0</v>
      </c>
      <c r="AW63" s="298">
        <v>0</v>
      </c>
      <c r="AX63" s="298">
        <v>0</v>
      </c>
      <c r="AY63" s="298">
        <v>730</v>
      </c>
      <c r="AZ63" s="298">
        <v>1.5</v>
      </c>
      <c r="BA63" s="298">
        <v>0</v>
      </c>
      <c r="BB63" s="298">
        <v>0</v>
      </c>
      <c r="BC63" s="298">
        <v>0</v>
      </c>
      <c r="BD63" s="298">
        <v>0</v>
      </c>
      <c r="BE63" s="298">
        <v>0</v>
      </c>
      <c r="BF63" s="298">
        <v>0</v>
      </c>
      <c r="BG63" s="298">
        <v>0</v>
      </c>
      <c r="BH63" s="298">
        <v>0</v>
      </c>
      <c r="BI63" s="298">
        <v>0</v>
      </c>
      <c r="BJ63" s="298">
        <v>0</v>
      </c>
      <c r="BK63" s="298">
        <v>10314</v>
      </c>
      <c r="BL63" s="298">
        <v>0</v>
      </c>
      <c r="BM63" s="298">
        <v>101</v>
      </c>
      <c r="BN63" s="298">
        <v>0</v>
      </c>
      <c r="BO63" s="298">
        <v>0</v>
      </c>
      <c r="BP63" s="298">
        <v>0</v>
      </c>
      <c r="BQ63" s="298">
        <v>0</v>
      </c>
      <c r="BR63" s="298">
        <v>90</v>
      </c>
      <c r="BS63" s="298">
        <v>0</v>
      </c>
      <c r="BT63" s="298">
        <v>0</v>
      </c>
      <c r="BU63" s="298">
        <v>0</v>
      </c>
      <c r="BV63" s="298">
        <v>0</v>
      </c>
      <c r="BW63" s="298">
        <v>4</v>
      </c>
      <c r="BX63" s="298">
        <v>1</v>
      </c>
      <c r="BY63" s="298">
        <v>0</v>
      </c>
      <c r="BZ63" s="298">
        <v>0</v>
      </c>
      <c r="CA63" s="298">
        <v>13</v>
      </c>
      <c r="CB63" s="298">
        <v>0</v>
      </c>
      <c r="CC63" s="298">
        <v>0</v>
      </c>
      <c r="CD63" s="298">
        <v>0</v>
      </c>
      <c r="CE63" s="298">
        <v>0</v>
      </c>
      <c r="CF63" s="298">
        <v>1</v>
      </c>
      <c r="CG63" s="298">
        <v>0</v>
      </c>
      <c r="CH63" s="298">
        <v>0</v>
      </c>
      <c r="CI63" s="298">
        <v>0</v>
      </c>
      <c r="CJ63" s="298">
        <v>0</v>
      </c>
      <c r="CK63" s="298">
        <v>0</v>
      </c>
      <c r="CL63" s="298">
        <v>0</v>
      </c>
      <c r="CM63" s="298">
        <v>0</v>
      </c>
      <c r="CN63" s="298">
        <v>1</v>
      </c>
      <c r="CO63" s="298">
        <v>0</v>
      </c>
      <c r="CP63" s="298">
        <v>0</v>
      </c>
      <c r="CQ63" s="298">
        <v>0</v>
      </c>
      <c r="CR63" s="298">
        <v>0</v>
      </c>
      <c r="CS63" s="298">
        <v>570</v>
      </c>
      <c r="CT63" s="298">
        <v>0</v>
      </c>
      <c r="CU63" s="298">
        <v>0</v>
      </c>
      <c r="CV63" s="298">
        <v>0</v>
      </c>
      <c r="CW63" s="298">
        <v>5</v>
      </c>
      <c r="CX63" s="298">
        <v>0</v>
      </c>
      <c r="CY63" s="298">
        <v>0</v>
      </c>
      <c r="CZ63" s="298">
        <v>0</v>
      </c>
      <c r="DA63" s="298">
        <v>0</v>
      </c>
      <c r="DB63" s="298">
        <v>0</v>
      </c>
      <c r="DC63" s="298">
        <v>0</v>
      </c>
      <c r="DD63" s="298">
        <v>0</v>
      </c>
      <c r="DE63" s="298">
        <v>0</v>
      </c>
      <c r="DF63" s="298">
        <v>0</v>
      </c>
      <c r="DG63" s="298">
        <v>0</v>
      </c>
      <c r="DH63" s="298">
        <v>0</v>
      </c>
      <c r="DI63" s="298">
        <v>0</v>
      </c>
      <c r="DJ63" s="298">
        <v>0</v>
      </c>
      <c r="DK63" s="298">
        <v>0</v>
      </c>
      <c r="DL63" s="298">
        <v>0</v>
      </c>
      <c r="DM63" s="298">
        <v>0</v>
      </c>
      <c r="DN63" s="298">
        <v>0</v>
      </c>
      <c r="DO63" s="298">
        <v>0</v>
      </c>
      <c r="DP63" s="298">
        <v>0</v>
      </c>
      <c r="DQ63" s="298">
        <v>0</v>
      </c>
      <c r="DR63" s="298">
        <v>0</v>
      </c>
      <c r="DS63" s="298">
        <v>0</v>
      </c>
      <c r="DT63" s="298">
        <v>0</v>
      </c>
      <c r="DU63" s="298">
        <v>0</v>
      </c>
      <c r="DV63" s="298">
        <v>0</v>
      </c>
      <c r="DW63" s="298">
        <v>0</v>
      </c>
      <c r="DX63" s="298">
        <v>0</v>
      </c>
      <c r="DY63" s="298">
        <v>0</v>
      </c>
      <c r="DZ63" s="298">
        <v>0</v>
      </c>
      <c r="EA63" s="298">
        <v>0</v>
      </c>
      <c r="EB63" s="298">
        <v>0</v>
      </c>
      <c r="EC63" s="298">
        <v>0</v>
      </c>
      <c r="ED63" s="298">
        <v>0</v>
      </c>
      <c r="EE63" s="298">
        <v>0</v>
      </c>
      <c r="EF63" s="298">
        <v>0</v>
      </c>
      <c r="EG63" s="298">
        <v>0</v>
      </c>
      <c r="EH63" s="298">
        <v>0</v>
      </c>
      <c r="EI63" s="298">
        <v>0</v>
      </c>
      <c r="EJ63" s="298">
        <v>0</v>
      </c>
      <c r="EK63" s="298">
        <v>0</v>
      </c>
      <c r="EL63" s="298">
        <v>0</v>
      </c>
      <c r="EM63" s="298">
        <v>0</v>
      </c>
      <c r="EN63" s="298">
        <v>0</v>
      </c>
      <c r="EO63" s="298">
        <v>0</v>
      </c>
      <c r="EP63" s="298">
        <v>0</v>
      </c>
      <c r="EQ63" s="298">
        <v>0</v>
      </c>
      <c r="ER63" s="298">
        <v>0</v>
      </c>
      <c r="ES63" s="298">
        <v>0</v>
      </c>
      <c r="ET63" s="298">
        <v>0</v>
      </c>
      <c r="EU63" s="298">
        <v>0</v>
      </c>
      <c r="EV63" s="298">
        <v>0</v>
      </c>
      <c r="EW63" s="298">
        <v>0</v>
      </c>
      <c r="EX63" s="298">
        <v>0</v>
      </c>
      <c r="EY63" s="298">
        <v>0</v>
      </c>
      <c r="EZ63" s="298">
        <v>0</v>
      </c>
      <c r="FA63" s="298">
        <v>0</v>
      </c>
      <c r="FB63" s="298">
        <v>0</v>
      </c>
      <c r="FC63" s="298">
        <v>0</v>
      </c>
      <c r="FD63" s="298">
        <v>0</v>
      </c>
      <c r="FE63" s="298">
        <v>0</v>
      </c>
      <c r="FF63" s="298">
        <v>0</v>
      </c>
      <c r="FG63" s="298">
        <v>0</v>
      </c>
      <c r="FH63" s="298">
        <v>0</v>
      </c>
      <c r="FI63" s="298">
        <v>0</v>
      </c>
      <c r="FJ63" s="298">
        <v>0</v>
      </c>
      <c r="FK63" s="298">
        <v>0</v>
      </c>
      <c r="FL63" s="298">
        <v>0</v>
      </c>
      <c r="FM63" s="298">
        <v>0</v>
      </c>
      <c r="FN63" s="298">
        <v>0</v>
      </c>
      <c r="FO63" s="298">
        <v>0</v>
      </c>
      <c r="FP63" s="298">
        <v>0</v>
      </c>
      <c r="FQ63" s="298">
        <v>0</v>
      </c>
      <c r="FR63" s="298"/>
      <c r="FS63" s="298"/>
      <c r="FT63" s="298"/>
      <c r="FU63" s="298"/>
      <c r="FV63" s="298"/>
      <c r="FW63" s="298"/>
      <c r="FX63" s="298"/>
      <c r="FY63" s="298"/>
      <c r="FZ63" s="298"/>
      <c r="GA63" s="298"/>
      <c r="GB63" s="298"/>
      <c r="GC63" s="298"/>
    </row>
    <row r="64" spans="1:185" x14ac:dyDescent="0.3">
      <c r="A64" s="298">
        <v>55</v>
      </c>
      <c r="B64" s="382" t="s">
        <v>872</v>
      </c>
      <c r="C64" s="380" t="s">
        <v>931</v>
      </c>
      <c r="D64" s="380">
        <v>1424959738</v>
      </c>
      <c r="E64" s="380" t="s">
        <v>70</v>
      </c>
      <c r="F64" s="380" t="s">
        <v>54</v>
      </c>
      <c r="G64" s="400">
        <f t="shared" si="16"/>
        <v>660</v>
      </c>
      <c r="H64" s="400">
        <f t="shared" si="17"/>
        <v>9800</v>
      </c>
      <c r="I64" s="400">
        <f t="shared" si="8"/>
        <v>10460</v>
      </c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>
        <v>660</v>
      </c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>
        <v>380</v>
      </c>
      <c r="AZ64" s="298">
        <v>1.7</v>
      </c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>
        <v>9800</v>
      </c>
      <c r="BL64" s="298"/>
      <c r="BM64" s="298">
        <v>45</v>
      </c>
      <c r="BN64" s="298"/>
      <c r="BO64" s="298"/>
      <c r="BP64" s="298"/>
      <c r="BQ64" s="298"/>
      <c r="BR64" s="298">
        <v>30</v>
      </c>
      <c r="BS64" s="298"/>
      <c r="BT64" s="298"/>
      <c r="BU64" s="298"/>
      <c r="BV64" s="298"/>
      <c r="BW64" s="298">
        <v>8</v>
      </c>
      <c r="BX64" s="298"/>
      <c r="BY64" s="298"/>
      <c r="BZ64" s="298"/>
      <c r="CA64" s="298">
        <v>8</v>
      </c>
      <c r="CB64" s="298"/>
      <c r="CC64" s="298"/>
      <c r="CD64" s="298"/>
      <c r="CE64" s="298">
        <v>2</v>
      </c>
      <c r="CF64" s="298"/>
      <c r="CG64" s="298"/>
      <c r="CH64" s="298"/>
      <c r="CI64" s="298"/>
      <c r="CJ64" s="298"/>
      <c r="CK64" s="298"/>
      <c r="CL64" s="298"/>
      <c r="CM64" s="298"/>
      <c r="CN64" s="298"/>
      <c r="CO64" s="298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298"/>
      <c r="EH64" s="298"/>
      <c r="EI64" s="298"/>
      <c r="EJ64" s="298"/>
      <c r="EK64" s="298"/>
      <c r="EL64" s="298"/>
      <c r="EM64" s="298"/>
      <c r="EN64" s="298"/>
      <c r="EO64" s="298"/>
      <c r="EP64" s="298"/>
      <c r="EQ64" s="298"/>
      <c r="ER64" s="298"/>
      <c r="ES64" s="298"/>
      <c r="ET64" s="298"/>
      <c r="EU64" s="298"/>
      <c r="EV64" s="298"/>
      <c r="EW64" s="298"/>
      <c r="EX64" s="298"/>
      <c r="EY64" s="298"/>
      <c r="EZ64" s="298"/>
      <c r="FA64" s="298"/>
      <c r="FB64" s="298"/>
      <c r="FC64" s="298"/>
      <c r="FD64" s="298"/>
      <c r="FE64" s="298"/>
      <c r="FF64" s="298"/>
      <c r="FG64" s="298"/>
      <c r="FH64" s="298"/>
      <c r="FI64" s="298"/>
      <c r="FJ64" s="298"/>
      <c r="FK64" s="298"/>
      <c r="FL64" s="298"/>
      <c r="FM64" s="298"/>
      <c r="FN64" s="298"/>
      <c r="FO64" s="298"/>
      <c r="FP64" s="298"/>
      <c r="FQ64" s="298"/>
      <c r="FR64" s="298"/>
      <c r="FS64" s="298"/>
      <c r="FT64" s="298"/>
      <c r="FU64" s="298"/>
      <c r="FV64" s="298"/>
      <c r="FW64" s="298"/>
      <c r="FX64" s="298"/>
      <c r="FY64" s="298"/>
      <c r="FZ64" s="298"/>
      <c r="GA64" s="298"/>
      <c r="GB64" s="298"/>
      <c r="GC64" s="298"/>
    </row>
    <row r="65" spans="1:210" x14ac:dyDescent="0.3">
      <c r="A65" s="298">
        <v>56</v>
      </c>
      <c r="B65" s="382" t="s">
        <v>872</v>
      </c>
      <c r="C65" s="380" t="s">
        <v>932</v>
      </c>
      <c r="D65" s="380">
        <v>1389513192</v>
      </c>
      <c r="E65" s="380" t="s">
        <v>231</v>
      </c>
      <c r="F65" s="380" t="s">
        <v>54</v>
      </c>
      <c r="G65" s="400">
        <f t="shared" si="16"/>
        <v>326.55</v>
      </c>
      <c r="H65" s="400">
        <f t="shared" si="17"/>
        <v>2665.6</v>
      </c>
      <c r="I65" s="400">
        <f t="shared" si="8"/>
        <v>2992.15</v>
      </c>
      <c r="J65" s="298">
        <v>0</v>
      </c>
      <c r="K65" s="298">
        <v>0</v>
      </c>
      <c r="L65" s="298">
        <v>0</v>
      </c>
      <c r="M65" s="298">
        <v>0</v>
      </c>
      <c r="N65" s="298">
        <v>148.05000000000001</v>
      </c>
      <c r="O65" s="298">
        <v>0</v>
      </c>
      <c r="P65" s="298">
        <v>0</v>
      </c>
      <c r="Q65" s="298">
        <v>0</v>
      </c>
      <c r="R65" s="298">
        <v>0</v>
      </c>
      <c r="S65" s="298">
        <v>0</v>
      </c>
      <c r="T65" s="298">
        <v>0</v>
      </c>
      <c r="U65" s="298">
        <v>0</v>
      </c>
      <c r="V65" s="298">
        <v>0</v>
      </c>
      <c r="W65" s="298">
        <v>0</v>
      </c>
      <c r="X65" s="298">
        <v>0</v>
      </c>
      <c r="Y65" s="298">
        <v>0</v>
      </c>
      <c r="Z65" s="298">
        <v>0</v>
      </c>
      <c r="AA65" s="298">
        <v>0</v>
      </c>
      <c r="AB65" s="298">
        <v>0</v>
      </c>
      <c r="AC65" s="298">
        <v>0</v>
      </c>
      <c r="AD65" s="298">
        <v>0</v>
      </c>
      <c r="AE65" s="298">
        <v>0</v>
      </c>
      <c r="AF65" s="298">
        <v>0</v>
      </c>
      <c r="AG65" s="298">
        <v>0</v>
      </c>
      <c r="AH65" s="298">
        <v>0</v>
      </c>
      <c r="AI65" s="298">
        <v>0</v>
      </c>
      <c r="AJ65" s="298">
        <v>0</v>
      </c>
      <c r="AK65" s="298">
        <v>0</v>
      </c>
      <c r="AL65" s="298">
        <v>71</v>
      </c>
      <c r="AM65" s="298">
        <v>2.1</v>
      </c>
      <c r="AN65" s="298">
        <v>178.5</v>
      </c>
      <c r="AO65" s="298">
        <v>0</v>
      </c>
      <c r="AP65" s="298">
        <v>0</v>
      </c>
      <c r="AQ65" s="298">
        <v>0</v>
      </c>
      <c r="AR65" s="298">
        <v>0</v>
      </c>
      <c r="AS65" s="298">
        <v>0</v>
      </c>
      <c r="AT65" s="298">
        <v>0</v>
      </c>
      <c r="AU65" s="298">
        <v>0</v>
      </c>
      <c r="AV65" s="298">
        <v>0</v>
      </c>
      <c r="AW65" s="298">
        <v>0</v>
      </c>
      <c r="AX65" s="298">
        <v>0</v>
      </c>
      <c r="AY65" s="298">
        <v>85</v>
      </c>
      <c r="AZ65" s="298">
        <v>2.1</v>
      </c>
      <c r="BA65" s="298">
        <v>0</v>
      </c>
      <c r="BB65" s="298">
        <v>0</v>
      </c>
      <c r="BC65" s="298">
        <v>0</v>
      </c>
      <c r="BD65" s="298">
        <v>0</v>
      </c>
      <c r="BE65" s="298">
        <v>0</v>
      </c>
      <c r="BF65" s="298">
        <v>0</v>
      </c>
      <c r="BG65" s="298">
        <v>0</v>
      </c>
      <c r="BH65" s="298">
        <v>0</v>
      </c>
      <c r="BI65" s="298">
        <v>0</v>
      </c>
      <c r="BJ65" s="298">
        <v>0</v>
      </c>
      <c r="BK65" s="298">
        <v>2665.6</v>
      </c>
      <c r="BL65" s="298">
        <v>0</v>
      </c>
      <c r="BM65" s="298">
        <v>34</v>
      </c>
      <c r="BN65" s="298">
        <v>50</v>
      </c>
      <c r="BO65" s="298">
        <v>20</v>
      </c>
      <c r="BP65" s="298">
        <v>60</v>
      </c>
      <c r="BQ65" s="298">
        <v>10</v>
      </c>
      <c r="BR65" s="298">
        <v>10</v>
      </c>
      <c r="BS65" s="298">
        <v>0</v>
      </c>
      <c r="BT65" s="298">
        <v>0</v>
      </c>
      <c r="BU65" s="298">
        <v>0</v>
      </c>
      <c r="BV65" s="298">
        <v>0</v>
      </c>
      <c r="BW65" s="298">
        <v>0</v>
      </c>
      <c r="BX65" s="298">
        <v>4</v>
      </c>
      <c r="BY65" s="298">
        <v>0</v>
      </c>
      <c r="BZ65" s="298">
        <v>0</v>
      </c>
      <c r="CA65" s="298">
        <v>4</v>
      </c>
      <c r="CB65" s="298">
        <v>0</v>
      </c>
      <c r="CC65" s="298">
        <v>0</v>
      </c>
      <c r="CD65" s="298">
        <v>0</v>
      </c>
      <c r="CE65" s="298">
        <v>0</v>
      </c>
      <c r="CF65" s="298">
        <v>0</v>
      </c>
      <c r="CG65" s="298">
        <v>0</v>
      </c>
      <c r="CH65" s="298">
        <v>0</v>
      </c>
      <c r="CI65" s="298">
        <v>0</v>
      </c>
      <c r="CJ65" s="298">
        <v>0</v>
      </c>
      <c r="CK65" s="298">
        <v>0</v>
      </c>
      <c r="CL65" s="298">
        <v>0</v>
      </c>
      <c r="CM65" s="298">
        <v>0</v>
      </c>
      <c r="CN65" s="298">
        <v>0</v>
      </c>
      <c r="CO65" s="298">
        <v>0</v>
      </c>
      <c r="CP65" s="298">
        <v>0</v>
      </c>
      <c r="CQ65" s="298">
        <v>0</v>
      </c>
      <c r="CR65" s="298">
        <v>0</v>
      </c>
      <c r="CS65" s="298">
        <v>0</v>
      </c>
      <c r="CT65" s="298">
        <v>0</v>
      </c>
      <c r="CU65" s="298">
        <v>0</v>
      </c>
      <c r="CV65" s="298">
        <v>0</v>
      </c>
      <c r="CW65" s="298">
        <v>0</v>
      </c>
      <c r="CX65" s="298">
        <v>0</v>
      </c>
      <c r="CY65" s="298">
        <v>0</v>
      </c>
      <c r="CZ65" s="298">
        <v>0</v>
      </c>
      <c r="DA65" s="298">
        <v>0</v>
      </c>
      <c r="DB65" s="298">
        <v>0</v>
      </c>
      <c r="DC65" s="298">
        <v>0</v>
      </c>
      <c r="DD65" s="298">
        <v>0</v>
      </c>
      <c r="DE65" s="298">
        <v>0</v>
      </c>
      <c r="DF65" s="298">
        <v>0</v>
      </c>
      <c r="DG65" s="298">
        <v>0</v>
      </c>
      <c r="DH65" s="298">
        <v>0</v>
      </c>
      <c r="DI65" s="298">
        <v>0</v>
      </c>
      <c r="DJ65" s="298">
        <v>0</v>
      </c>
      <c r="DK65" s="298">
        <v>0</v>
      </c>
      <c r="DL65" s="298">
        <v>0</v>
      </c>
      <c r="DM65" s="298">
        <v>0</v>
      </c>
      <c r="DN65" s="298">
        <v>0</v>
      </c>
      <c r="DO65" s="298">
        <v>0</v>
      </c>
      <c r="DP65" s="298">
        <v>0</v>
      </c>
      <c r="DQ65" s="298">
        <v>0</v>
      </c>
      <c r="DR65" s="298">
        <v>0</v>
      </c>
      <c r="DS65" s="298">
        <v>0</v>
      </c>
      <c r="DT65" s="298">
        <v>0</v>
      </c>
      <c r="DU65" s="298">
        <v>0</v>
      </c>
      <c r="DV65" s="298">
        <v>0</v>
      </c>
      <c r="DW65" s="298">
        <v>0</v>
      </c>
      <c r="DX65" s="298">
        <v>0</v>
      </c>
      <c r="DY65" s="298">
        <v>0</v>
      </c>
      <c r="DZ65" s="298">
        <v>0</v>
      </c>
      <c r="EA65" s="298">
        <v>0</v>
      </c>
      <c r="EB65" s="298">
        <v>0</v>
      </c>
      <c r="EC65" s="298">
        <v>0</v>
      </c>
      <c r="ED65" s="298">
        <v>0</v>
      </c>
      <c r="EE65" s="298">
        <v>0</v>
      </c>
      <c r="EF65" s="298">
        <v>0</v>
      </c>
      <c r="EG65" s="298">
        <v>0</v>
      </c>
      <c r="EH65" s="298">
        <v>0</v>
      </c>
      <c r="EI65" s="298">
        <v>0</v>
      </c>
      <c r="EJ65" s="298">
        <v>0</v>
      </c>
      <c r="EK65" s="298">
        <v>0</v>
      </c>
      <c r="EL65" s="298">
        <v>0</v>
      </c>
      <c r="EM65" s="298">
        <v>0</v>
      </c>
      <c r="EN65" s="298">
        <v>0</v>
      </c>
      <c r="EO65" s="298">
        <v>0</v>
      </c>
      <c r="EP65" s="298">
        <v>0</v>
      </c>
      <c r="EQ65" s="298">
        <v>0</v>
      </c>
      <c r="ER65" s="298">
        <v>0</v>
      </c>
      <c r="ES65" s="298">
        <v>0</v>
      </c>
      <c r="ET65" s="298">
        <v>0</v>
      </c>
      <c r="EU65" s="298">
        <v>0</v>
      </c>
      <c r="EV65" s="298">
        <v>0</v>
      </c>
      <c r="EW65" s="298">
        <v>0</v>
      </c>
      <c r="EX65" s="298">
        <v>0</v>
      </c>
      <c r="EY65" s="298">
        <v>0</v>
      </c>
      <c r="EZ65" s="298">
        <v>0</v>
      </c>
      <c r="FA65" s="298">
        <v>0</v>
      </c>
      <c r="FB65" s="298">
        <v>0</v>
      </c>
      <c r="FC65" s="298">
        <v>0</v>
      </c>
      <c r="FD65" s="298">
        <v>0</v>
      </c>
      <c r="FE65" s="298">
        <v>0</v>
      </c>
      <c r="FF65" s="298">
        <v>0</v>
      </c>
      <c r="FG65" s="298">
        <v>0</v>
      </c>
      <c r="FH65" s="298">
        <v>0</v>
      </c>
      <c r="FI65" s="298">
        <v>0</v>
      </c>
      <c r="FJ65" s="298">
        <v>0</v>
      </c>
      <c r="FK65" s="298">
        <v>0</v>
      </c>
      <c r="FL65" s="298">
        <v>0</v>
      </c>
      <c r="FM65" s="298">
        <v>0</v>
      </c>
      <c r="FN65" s="298">
        <v>0</v>
      </c>
      <c r="FO65" s="298">
        <v>0</v>
      </c>
      <c r="FP65" s="298">
        <v>0</v>
      </c>
      <c r="FQ65" s="298">
        <v>0</v>
      </c>
      <c r="FR65" s="298">
        <v>0</v>
      </c>
      <c r="FS65" s="298">
        <v>0</v>
      </c>
      <c r="FT65" s="298">
        <v>0</v>
      </c>
      <c r="FU65" s="298">
        <v>0</v>
      </c>
      <c r="FV65" s="298">
        <v>0</v>
      </c>
      <c r="FW65" s="298">
        <v>0</v>
      </c>
      <c r="FX65" s="298">
        <v>0</v>
      </c>
      <c r="FY65" s="298">
        <v>0</v>
      </c>
      <c r="FZ65" s="298">
        <v>0</v>
      </c>
      <c r="GA65" s="298">
        <v>0</v>
      </c>
      <c r="GB65" s="298">
        <v>0</v>
      </c>
      <c r="GC65" s="298">
        <v>0</v>
      </c>
    </row>
    <row r="66" spans="1:210" ht="37.5" x14ac:dyDescent="0.3">
      <c r="A66" s="298">
        <v>57</v>
      </c>
      <c r="B66" s="380" t="s">
        <v>780</v>
      </c>
      <c r="C66" s="380" t="s">
        <v>1006</v>
      </c>
      <c r="D66" s="380">
        <v>2977270946</v>
      </c>
      <c r="E66" s="380" t="s">
        <v>231</v>
      </c>
      <c r="F66" s="380" t="s">
        <v>54</v>
      </c>
      <c r="G66" s="400">
        <f t="shared" si="16"/>
        <v>0</v>
      </c>
      <c r="H66" s="400">
        <f t="shared" si="17"/>
        <v>2000</v>
      </c>
      <c r="I66" s="400">
        <f t="shared" si="8"/>
        <v>2000</v>
      </c>
      <c r="J66" s="298">
        <v>0</v>
      </c>
      <c r="K66" s="298">
        <v>2000</v>
      </c>
      <c r="L66" s="298">
        <v>0</v>
      </c>
      <c r="M66" s="298">
        <v>0</v>
      </c>
      <c r="N66" s="298">
        <v>0</v>
      </c>
      <c r="O66" s="298">
        <v>0</v>
      </c>
      <c r="P66" s="298">
        <v>0</v>
      </c>
      <c r="Q66" s="298">
        <v>0</v>
      </c>
      <c r="R66" s="298">
        <v>0</v>
      </c>
      <c r="S66" s="298">
        <v>0</v>
      </c>
      <c r="T66" s="298">
        <v>0</v>
      </c>
      <c r="U66" s="298">
        <v>0</v>
      </c>
      <c r="V66" s="298">
        <v>0</v>
      </c>
      <c r="W66" s="298">
        <v>0</v>
      </c>
      <c r="X66" s="298">
        <v>0</v>
      </c>
      <c r="Y66" s="298">
        <v>0</v>
      </c>
      <c r="Z66" s="298">
        <v>0</v>
      </c>
      <c r="AA66" s="298">
        <v>0</v>
      </c>
      <c r="AB66" s="298">
        <v>0</v>
      </c>
      <c r="AC66" s="298">
        <v>0</v>
      </c>
      <c r="AD66" s="298">
        <v>0</v>
      </c>
      <c r="AE66" s="298">
        <v>0</v>
      </c>
      <c r="AF66" s="298">
        <v>0</v>
      </c>
      <c r="AG66" s="298">
        <v>0</v>
      </c>
      <c r="AH66" s="298">
        <v>0</v>
      </c>
      <c r="AI66" s="298">
        <v>0</v>
      </c>
      <c r="AJ66" s="298">
        <v>0</v>
      </c>
      <c r="AK66" s="298">
        <v>0</v>
      </c>
      <c r="AL66" s="298">
        <v>0</v>
      </c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>
        <v>48</v>
      </c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298"/>
      <c r="EH66" s="298"/>
      <c r="EI66" s="298"/>
      <c r="EJ66" s="298"/>
      <c r="EK66" s="298"/>
      <c r="EL66" s="298"/>
      <c r="EM66" s="298"/>
      <c r="EN66" s="298"/>
      <c r="EO66" s="298"/>
      <c r="EP66" s="298"/>
      <c r="EQ66" s="298"/>
      <c r="ER66" s="298"/>
      <c r="ES66" s="298"/>
      <c r="ET66" s="298"/>
      <c r="EU66" s="298"/>
      <c r="EV66" s="298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8"/>
      <c r="FP66" s="298"/>
      <c r="FQ66" s="298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</row>
    <row r="67" spans="1:210" x14ac:dyDescent="0.3">
      <c r="A67" s="298">
        <v>58</v>
      </c>
      <c r="B67" s="382" t="s">
        <v>872</v>
      </c>
      <c r="C67" s="380" t="s">
        <v>1007</v>
      </c>
      <c r="D67" s="380">
        <v>2972629886</v>
      </c>
      <c r="E67" s="380" t="s">
        <v>232</v>
      </c>
      <c r="F67" s="380" t="s">
        <v>54</v>
      </c>
      <c r="G67" s="400">
        <f t="shared" si="16"/>
        <v>7856</v>
      </c>
      <c r="H67" s="400">
        <f t="shared" si="17"/>
        <v>8108</v>
      </c>
      <c r="I67" s="400">
        <f t="shared" si="8"/>
        <v>15964</v>
      </c>
      <c r="J67" s="298">
        <v>0</v>
      </c>
      <c r="K67" s="298">
        <v>0</v>
      </c>
      <c r="L67" s="298">
        <v>0</v>
      </c>
      <c r="M67" s="298">
        <v>0</v>
      </c>
      <c r="N67" s="298">
        <v>0</v>
      </c>
      <c r="O67" s="298">
        <v>0</v>
      </c>
      <c r="P67" s="298">
        <v>0</v>
      </c>
      <c r="Q67" s="298">
        <v>0</v>
      </c>
      <c r="R67" s="298">
        <v>0</v>
      </c>
      <c r="S67" s="298">
        <v>0</v>
      </c>
      <c r="T67" s="298">
        <v>0</v>
      </c>
      <c r="U67" s="298">
        <v>0</v>
      </c>
      <c r="V67" s="298">
        <v>0</v>
      </c>
      <c r="W67" s="298">
        <v>0</v>
      </c>
      <c r="X67" s="298">
        <v>0</v>
      </c>
      <c r="Y67" s="298">
        <v>0</v>
      </c>
      <c r="Z67" s="298">
        <v>0</v>
      </c>
      <c r="AA67" s="298">
        <v>0</v>
      </c>
      <c r="AB67" s="298">
        <v>0</v>
      </c>
      <c r="AC67" s="298">
        <v>0</v>
      </c>
      <c r="AD67" s="298">
        <v>0</v>
      </c>
      <c r="AE67" s="298">
        <v>0</v>
      </c>
      <c r="AF67" s="298">
        <v>0</v>
      </c>
      <c r="AG67" s="298">
        <v>0</v>
      </c>
      <c r="AH67" s="298">
        <v>0</v>
      </c>
      <c r="AI67" s="298">
        <v>0</v>
      </c>
      <c r="AJ67" s="298">
        <v>0</v>
      </c>
      <c r="AK67" s="298">
        <v>0</v>
      </c>
      <c r="AL67" s="298">
        <v>0</v>
      </c>
      <c r="AM67" s="298"/>
      <c r="AN67" s="298">
        <v>3090</v>
      </c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>
        <v>540</v>
      </c>
      <c r="AZ67" s="298">
        <v>6</v>
      </c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>
        <v>8108</v>
      </c>
      <c r="BL67" s="298"/>
      <c r="BM67" s="298">
        <v>17</v>
      </c>
      <c r="BN67" s="298"/>
      <c r="BO67" s="298"/>
      <c r="BP67" s="298"/>
      <c r="BQ67" s="298"/>
      <c r="BR67" s="298">
        <v>1032</v>
      </c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>
        <v>1</v>
      </c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>
        <v>129</v>
      </c>
      <c r="DP67" s="298">
        <v>4766</v>
      </c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298"/>
      <c r="EH67" s="298"/>
      <c r="EI67" s="298"/>
      <c r="EJ67" s="298"/>
      <c r="EK67" s="298"/>
      <c r="EL67" s="298"/>
      <c r="EM67" s="298"/>
      <c r="EN67" s="298"/>
      <c r="EO67" s="298"/>
      <c r="EP67" s="298"/>
      <c r="EQ67" s="298"/>
      <c r="ER67" s="298"/>
      <c r="ES67" s="298"/>
      <c r="ET67" s="298"/>
      <c r="EU67" s="298"/>
      <c r="EV67" s="298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8"/>
      <c r="FP67" s="298"/>
      <c r="FQ67" s="298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</row>
    <row r="68" spans="1:210" ht="37.5" x14ac:dyDescent="0.3">
      <c r="A68" s="410">
        <v>59</v>
      </c>
      <c r="B68" s="411" t="s">
        <v>780</v>
      </c>
      <c r="C68" s="414" t="s">
        <v>1020</v>
      </c>
      <c r="D68" s="411">
        <v>3717730278</v>
      </c>
      <c r="E68" s="414" t="s">
        <v>231</v>
      </c>
      <c r="F68" s="411" t="s">
        <v>54</v>
      </c>
      <c r="G68" s="413">
        <f t="shared" si="16"/>
        <v>0</v>
      </c>
      <c r="H68" s="413">
        <f t="shared" si="17"/>
        <v>2060</v>
      </c>
      <c r="I68" s="413">
        <f t="shared" si="8"/>
        <v>2060</v>
      </c>
      <c r="J68" s="410"/>
      <c r="K68" s="410"/>
      <c r="L68" s="410">
        <v>0</v>
      </c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  <c r="AH68" s="410"/>
      <c r="AI68" s="410"/>
      <c r="AJ68" s="410"/>
      <c r="AK68" s="410"/>
      <c r="AL68" s="410"/>
      <c r="AM68" s="410"/>
      <c r="AN68" s="410">
        <v>0</v>
      </c>
      <c r="AO68" s="410"/>
      <c r="AP68" s="410"/>
      <c r="AQ68" s="410">
        <v>436</v>
      </c>
      <c r="AR68" s="410"/>
      <c r="AS68" s="410"/>
      <c r="AT68" s="410"/>
      <c r="AU68" s="410"/>
      <c r="AV68" s="410"/>
      <c r="AW68" s="410"/>
      <c r="AX68" s="410"/>
      <c r="AY68" s="410">
        <v>290</v>
      </c>
      <c r="AZ68" s="410">
        <v>1.5</v>
      </c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>
        <v>1624</v>
      </c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>
        <v>4</v>
      </c>
      <c r="BX68" s="410"/>
      <c r="BY68" s="410"/>
      <c r="BZ68" s="410"/>
      <c r="CA68" s="410">
        <v>6</v>
      </c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  <c r="CL68" s="410"/>
      <c r="CM68" s="410"/>
      <c r="CN68" s="410"/>
      <c r="CO68" s="410"/>
      <c r="CP68" s="410"/>
      <c r="CQ68" s="410"/>
      <c r="CR68" s="410"/>
      <c r="CS68" s="410"/>
      <c r="CT68" s="410"/>
      <c r="CU68" s="410"/>
      <c r="CV68" s="410"/>
      <c r="CW68" s="410"/>
      <c r="CX68" s="410"/>
      <c r="CY68" s="410"/>
      <c r="CZ68" s="410"/>
      <c r="DA68" s="410"/>
      <c r="DB68" s="410"/>
      <c r="DC68" s="410"/>
      <c r="DD68" s="410"/>
      <c r="DE68" s="410"/>
      <c r="DF68" s="410"/>
      <c r="DG68" s="410"/>
      <c r="DH68" s="410"/>
      <c r="DI68" s="410"/>
      <c r="DJ68" s="410"/>
      <c r="DK68" s="410"/>
      <c r="DL68" s="410"/>
      <c r="DM68" s="410"/>
      <c r="DN68" s="410"/>
      <c r="DO68" s="410"/>
      <c r="DP68" s="410"/>
      <c r="DQ68" s="410"/>
      <c r="DR68" s="410"/>
      <c r="DS68" s="410"/>
      <c r="DT68" s="410"/>
      <c r="DU68" s="410"/>
      <c r="DV68" s="410"/>
      <c r="DW68" s="410"/>
      <c r="DX68" s="410"/>
      <c r="DY68" s="410"/>
      <c r="DZ68" s="410"/>
      <c r="EA68" s="410"/>
      <c r="EB68" s="410"/>
      <c r="EC68" s="410"/>
      <c r="ED68" s="410"/>
      <c r="EE68" s="410"/>
      <c r="EF68" s="410"/>
      <c r="EG68" s="410"/>
      <c r="EH68" s="410"/>
      <c r="EI68" s="410"/>
      <c r="EJ68" s="410"/>
      <c r="EK68" s="410"/>
      <c r="EL68" s="410"/>
      <c r="EM68" s="410"/>
      <c r="EN68" s="410"/>
      <c r="EO68" s="410"/>
      <c r="EP68" s="410"/>
      <c r="EQ68" s="410"/>
      <c r="ER68" s="410"/>
      <c r="ES68" s="410"/>
      <c r="ET68" s="410"/>
      <c r="EU68" s="410"/>
      <c r="EV68" s="410"/>
      <c r="EW68" s="410"/>
      <c r="EX68" s="410"/>
      <c r="EY68" s="410"/>
      <c r="EZ68" s="410"/>
      <c r="FA68" s="410"/>
      <c r="FB68" s="410"/>
      <c r="FC68" s="410"/>
      <c r="FD68" s="410"/>
      <c r="FE68" s="410"/>
      <c r="FF68" s="410"/>
      <c r="FG68" s="410"/>
      <c r="FH68" s="410"/>
      <c r="FI68" s="410"/>
      <c r="FJ68" s="410"/>
      <c r="FK68" s="410"/>
      <c r="FL68" s="410"/>
      <c r="FM68" s="410"/>
      <c r="FN68" s="410"/>
      <c r="FO68" s="410"/>
      <c r="FP68" s="410"/>
      <c r="FQ68" s="410"/>
      <c r="FR68" s="410"/>
      <c r="FS68" s="410"/>
      <c r="FT68" s="410"/>
      <c r="FU68" s="410"/>
      <c r="FV68" s="410"/>
      <c r="FW68" s="410"/>
      <c r="FX68" s="410"/>
      <c r="FY68" s="410"/>
      <c r="FZ68" s="410"/>
      <c r="GA68" s="410"/>
      <c r="GB68" s="410"/>
      <c r="GC68" s="410"/>
    </row>
    <row r="69" spans="1:210" ht="37.5" x14ac:dyDescent="0.3">
      <c r="A69" s="298">
        <v>60</v>
      </c>
      <c r="B69" s="380" t="s">
        <v>780</v>
      </c>
      <c r="C69" s="384" t="s">
        <v>1021</v>
      </c>
      <c r="D69" s="384">
        <v>3717912718</v>
      </c>
      <c r="E69" s="384" t="s">
        <v>726</v>
      </c>
      <c r="F69" s="380" t="s">
        <v>54</v>
      </c>
      <c r="G69" s="400">
        <f t="shared" si="16"/>
        <v>3124</v>
      </c>
      <c r="H69" s="400">
        <f t="shared" si="17"/>
        <v>0</v>
      </c>
      <c r="I69" s="400">
        <f t="shared" si="8"/>
        <v>3124</v>
      </c>
      <c r="J69" s="298"/>
      <c r="K69" s="298"/>
      <c r="L69" s="298">
        <v>666</v>
      </c>
      <c r="M69" s="298"/>
      <c r="N69" s="298"/>
      <c r="O69" s="298"/>
      <c r="P69" s="298"/>
      <c r="Q69" s="298"/>
      <c r="R69" s="298"/>
      <c r="S69" s="298"/>
      <c r="T69" s="298"/>
      <c r="U69" s="298">
        <v>1091</v>
      </c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>
        <v>180</v>
      </c>
      <c r="AM69" s="298">
        <v>6</v>
      </c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>
        <v>1367</v>
      </c>
      <c r="BB69" s="298"/>
      <c r="BC69" s="298"/>
      <c r="BD69" s="298"/>
      <c r="BE69" s="298"/>
      <c r="BF69" s="298"/>
      <c r="BG69" s="298"/>
      <c r="BH69" s="298"/>
      <c r="BI69" s="298">
        <v>391</v>
      </c>
      <c r="BJ69" s="298">
        <v>3.5</v>
      </c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>
        <v>10</v>
      </c>
      <c r="BX69" s="298"/>
      <c r="BY69" s="298"/>
      <c r="BZ69" s="298">
        <v>10</v>
      </c>
      <c r="CA69" s="298">
        <v>7</v>
      </c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298"/>
      <c r="EH69" s="298"/>
      <c r="EI69" s="298"/>
      <c r="EJ69" s="298"/>
      <c r="EK69" s="298"/>
      <c r="EL69" s="298"/>
      <c r="EM69" s="298"/>
      <c r="EN69" s="298"/>
      <c r="EO69" s="298"/>
      <c r="EP69" s="298"/>
      <c r="EQ69" s="298"/>
      <c r="ER69" s="298"/>
      <c r="ES69" s="298"/>
      <c r="ET69" s="298"/>
      <c r="EU69" s="298"/>
      <c r="EV69" s="298"/>
      <c r="EW69" s="298"/>
      <c r="EX69" s="298"/>
      <c r="EY69" s="298"/>
      <c r="EZ69" s="298"/>
      <c r="FA69" s="298"/>
      <c r="FB69" s="298"/>
      <c r="FC69" s="298"/>
      <c r="FD69" s="298"/>
      <c r="FE69" s="298"/>
      <c r="FF69" s="298"/>
      <c r="FG69" s="298"/>
      <c r="FH69" s="298"/>
      <c r="FI69" s="298"/>
      <c r="FJ69" s="298"/>
      <c r="FK69" s="298"/>
      <c r="FL69" s="298"/>
      <c r="FM69" s="298"/>
      <c r="FN69" s="298"/>
      <c r="FO69" s="298"/>
      <c r="FP69" s="298"/>
      <c r="FQ69" s="298"/>
      <c r="FR69" s="298"/>
      <c r="FS69" s="298"/>
      <c r="FT69" s="298"/>
      <c r="FU69" s="298"/>
      <c r="FV69" s="298"/>
      <c r="FW69" s="298"/>
      <c r="FX69" s="298"/>
      <c r="FY69" s="298"/>
      <c r="FZ69" s="298"/>
      <c r="GA69" s="298"/>
      <c r="GB69" s="298"/>
      <c r="GC69" s="298"/>
    </row>
    <row r="70" spans="1:210" ht="37.5" x14ac:dyDescent="0.3">
      <c r="A70" s="298">
        <v>61</v>
      </c>
      <c r="B70" s="380" t="s">
        <v>780</v>
      </c>
      <c r="C70" s="384" t="s">
        <v>1022</v>
      </c>
      <c r="D70" s="384">
        <v>3717842318</v>
      </c>
      <c r="E70" s="384" t="s">
        <v>726</v>
      </c>
      <c r="F70" s="380" t="s">
        <v>54</v>
      </c>
      <c r="G70" s="400">
        <f t="shared" si="16"/>
        <v>5700</v>
      </c>
      <c r="H70" s="400">
        <f t="shared" si="17"/>
        <v>2100</v>
      </c>
      <c r="I70" s="400">
        <f t="shared" si="8"/>
        <v>7800</v>
      </c>
      <c r="J70" s="298"/>
      <c r="K70" s="298">
        <v>0</v>
      </c>
      <c r="L70" s="298"/>
      <c r="M70" s="298">
        <v>2100</v>
      </c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>
        <v>2700</v>
      </c>
      <c r="AQ70" s="298"/>
      <c r="AR70" s="298"/>
      <c r="AS70" s="298"/>
      <c r="AT70" s="298"/>
      <c r="AU70" s="298"/>
      <c r="AV70" s="298"/>
      <c r="AW70" s="298"/>
      <c r="AX70" s="298"/>
      <c r="AY70" s="298">
        <v>225</v>
      </c>
      <c r="AZ70" s="298">
        <v>12</v>
      </c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>
        <v>1</v>
      </c>
      <c r="CC70" s="298">
        <v>45</v>
      </c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>
        <v>60</v>
      </c>
      <c r="DP70" s="298">
        <v>3000</v>
      </c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298"/>
      <c r="EH70" s="298"/>
      <c r="EI70" s="298"/>
      <c r="EJ70" s="298"/>
      <c r="EK70" s="298"/>
      <c r="EL70" s="298"/>
      <c r="EM70" s="298"/>
      <c r="EN70" s="298"/>
      <c r="EO70" s="298"/>
      <c r="EP70" s="298"/>
      <c r="EQ70" s="298"/>
      <c r="ER70" s="298"/>
      <c r="ES70" s="298"/>
      <c r="ET70" s="298"/>
      <c r="EU70" s="298"/>
      <c r="EV70" s="298"/>
      <c r="EW70" s="298"/>
      <c r="EX70" s="298"/>
      <c r="EY70" s="298"/>
      <c r="EZ70" s="298"/>
      <c r="FA70" s="298"/>
      <c r="FB70" s="298"/>
      <c r="FC70" s="298"/>
      <c r="FD70" s="298"/>
      <c r="FE70" s="298"/>
      <c r="FF70" s="298"/>
      <c r="FG70" s="298"/>
      <c r="FH70" s="298"/>
      <c r="FI70" s="298"/>
      <c r="FJ70" s="298"/>
      <c r="FK70" s="298"/>
      <c r="FL70" s="298"/>
      <c r="FM70" s="298"/>
      <c r="FN70" s="298"/>
      <c r="FO70" s="298"/>
      <c r="FP70" s="298"/>
      <c r="FQ70" s="298"/>
      <c r="FR70" s="298"/>
      <c r="FS70" s="298"/>
      <c r="FT70" s="298"/>
      <c r="FU70" s="298"/>
      <c r="FV70" s="298"/>
      <c r="FW70" s="298"/>
      <c r="FX70" s="298"/>
      <c r="FY70" s="298"/>
      <c r="FZ70" s="298"/>
      <c r="GA70" s="298"/>
      <c r="GB70" s="298"/>
      <c r="GC70" s="298"/>
    </row>
    <row r="71" spans="1:210" s="392" customFormat="1" ht="56.25" x14ac:dyDescent="0.3">
      <c r="A71" s="394">
        <v>62</v>
      </c>
      <c r="B71" s="395" t="s">
        <v>780</v>
      </c>
      <c r="C71" s="395" t="s">
        <v>1027</v>
      </c>
      <c r="D71" s="391">
        <v>3876838058</v>
      </c>
      <c r="E71" s="396" t="s">
        <v>72</v>
      </c>
      <c r="F71" s="396" t="s">
        <v>54</v>
      </c>
      <c r="G71" s="400">
        <f t="shared" si="16"/>
        <v>0</v>
      </c>
      <c r="H71" s="400">
        <f t="shared" si="17"/>
        <v>15980</v>
      </c>
      <c r="I71" s="400">
        <f t="shared" si="8"/>
        <v>15980</v>
      </c>
      <c r="J71" s="397">
        <v>0</v>
      </c>
      <c r="K71" s="397">
        <v>0</v>
      </c>
      <c r="L71" s="393">
        <v>0</v>
      </c>
      <c r="M71" s="393">
        <v>0</v>
      </c>
      <c r="N71" s="393">
        <v>0</v>
      </c>
      <c r="O71" s="393">
        <v>0</v>
      </c>
      <c r="P71" s="393">
        <v>0</v>
      </c>
      <c r="Q71" s="393">
        <v>0</v>
      </c>
      <c r="R71" s="393">
        <v>0</v>
      </c>
      <c r="S71" s="393">
        <v>0</v>
      </c>
      <c r="T71" s="394">
        <v>0</v>
      </c>
      <c r="U71" s="394">
        <v>0</v>
      </c>
      <c r="V71" s="394">
        <v>0</v>
      </c>
      <c r="W71" s="394">
        <v>0</v>
      </c>
      <c r="X71" s="394">
        <v>0</v>
      </c>
      <c r="Y71" s="394">
        <v>0</v>
      </c>
      <c r="Z71" s="394">
        <v>0</v>
      </c>
      <c r="AA71" s="394">
        <v>0</v>
      </c>
      <c r="AB71" s="394">
        <v>0</v>
      </c>
      <c r="AC71" s="394">
        <v>0</v>
      </c>
      <c r="AD71" s="394">
        <v>0</v>
      </c>
      <c r="AE71" s="394">
        <v>0</v>
      </c>
      <c r="AF71" s="394">
        <v>0</v>
      </c>
      <c r="AG71" s="394">
        <v>0</v>
      </c>
      <c r="AH71" s="394">
        <v>0</v>
      </c>
      <c r="AI71" s="394">
        <v>0</v>
      </c>
      <c r="AJ71" s="394">
        <v>0</v>
      </c>
      <c r="AK71" s="394">
        <v>0</v>
      </c>
      <c r="AL71" s="394">
        <v>0</v>
      </c>
      <c r="AM71" s="394">
        <v>0</v>
      </c>
      <c r="AN71" s="394">
        <v>0</v>
      </c>
      <c r="AO71" s="394">
        <v>0</v>
      </c>
      <c r="AP71" s="394">
        <v>0</v>
      </c>
      <c r="AQ71" s="394">
        <v>300</v>
      </c>
      <c r="AR71" s="394">
        <v>0</v>
      </c>
      <c r="AS71" s="394">
        <v>0</v>
      </c>
      <c r="AT71" s="394">
        <v>0</v>
      </c>
      <c r="AU71" s="394">
        <v>0</v>
      </c>
      <c r="AV71" s="394">
        <v>0</v>
      </c>
      <c r="AW71" s="394">
        <v>0</v>
      </c>
      <c r="AX71" s="394">
        <v>0</v>
      </c>
      <c r="AY71" s="394">
        <v>150000</v>
      </c>
      <c r="AZ71" s="394">
        <v>2</v>
      </c>
      <c r="BA71" s="394">
        <v>0</v>
      </c>
      <c r="BB71" s="394">
        <v>0</v>
      </c>
      <c r="BC71" s="394">
        <v>0</v>
      </c>
      <c r="BD71" s="394">
        <v>0</v>
      </c>
      <c r="BE71" s="394">
        <v>0</v>
      </c>
      <c r="BF71" s="394">
        <v>0</v>
      </c>
      <c r="BG71" s="394">
        <v>0</v>
      </c>
      <c r="BH71" s="394">
        <v>0</v>
      </c>
      <c r="BI71" s="394">
        <v>0</v>
      </c>
      <c r="BJ71" s="394">
        <v>0</v>
      </c>
      <c r="BK71" s="394">
        <v>11823</v>
      </c>
      <c r="BL71" s="394">
        <v>0</v>
      </c>
      <c r="BM71" s="394">
        <v>100</v>
      </c>
      <c r="BN71" s="394">
        <v>0</v>
      </c>
      <c r="BO71" s="394">
        <v>0</v>
      </c>
      <c r="BP71" s="394">
        <v>0</v>
      </c>
      <c r="BQ71" s="394">
        <v>0</v>
      </c>
      <c r="BR71" s="394">
        <v>0</v>
      </c>
      <c r="BS71" s="394">
        <v>0</v>
      </c>
      <c r="BT71" s="394">
        <v>0</v>
      </c>
      <c r="BU71" s="394">
        <v>0</v>
      </c>
      <c r="BV71" s="394">
        <v>70</v>
      </c>
      <c r="BW71" s="394">
        <v>10</v>
      </c>
      <c r="BX71" s="394">
        <v>1</v>
      </c>
      <c r="BY71" s="394">
        <v>1</v>
      </c>
      <c r="BZ71" s="394">
        <v>0</v>
      </c>
      <c r="CA71" s="394">
        <v>21</v>
      </c>
      <c r="CB71" s="394">
        <v>0</v>
      </c>
      <c r="CC71" s="394">
        <v>0</v>
      </c>
      <c r="CD71" s="394">
        <v>0</v>
      </c>
      <c r="CE71" s="394">
        <v>0</v>
      </c>
      <c r="CF71" s="394">
        <v>3</v>
      </c>
      <c r="CG71" s="394">
        <v>0</v>
      </c>
      <c r="CH71" s="394">
        <v>0</v>
      </c>
      <c r="CI71" s="394">
        <v>0</v>
      </c>
      <c r="CJ71" s="394">
        <v>0</v>
      </c>
      <c r="CK71" s="394">
        <v>0</v>
      </c>
      <c r="CL71" s="394">
        <v>2</v>
      </c>
      <c r="CM71" s="394">
        <v>0</v>
      </c>
      <c r="CN71" s="394">
        <v>0</v>
      </c>
      <c r="CO71" s="394">
        <v>0</v>
      </c>
      <c r="CP71" s="394">
        <v>0</v>
      </c>
      <c r="CQ71" s="394">
        <v>0</v>
      </c>
      <c r="CR71" s="394">
        <v>0</v>
      </c>
      <c r="CS71" s="394">
        <v>0</v>
      </c>
      <c r="CT71" s="394">
        <v>0</v>
      </c>
      <c r="CU71" s="394">
        <v>0</v>
      </c>
      <c r="CV71" s="394">
        <v>0</v>
      </c>
      <c r="CW71" s="394">
        <v>0</v>
      </c>
      <c r="CX71" s="394">
        <v>0</v>
      </c>
      <c r="CY71" s="394">
        <v>0</v>
      </c>
      <c r="CZ71" s="394">
        <v>0</v>
      </c>
      <c r="DA71" s="394">
        <v>0</v>
      </c>
      <c r="DB71" s="394">
        <v>0</v>
      </c>
      <c r="DC71" s="394">
        <v>0</v>
      </c>
      <c r="DD71" s="394">
        <v>0</v>
      </c>
      <c r="DE71" s="394">
        <v>0</v>
      </c>
      <c r="DF71" s="394">
        <v>0</v>
      </c>
      <c r="DG71" s="394">
        <v>0</v>
      </c>
      <c r="DH71" s="394">
        <v>0</v>
      </c>
      <c r="DI71" s="394">
        <v>0</v>
      </c>
      <c r="DJ71" s="394">
        <v>0</v>
      </c>
      <c r="DK71" s="394">
        <v>0</v>
      </c>
      <c r="DL71" s="394">
        <v>0</v>
      </c>
      <c r="DM71" s="394">
        <v>0</v>
      </c>
      <c r="DN71" s="394">
        <v>0</v>
      </c>
      <c r="DO71" s="394">
        <v>2</v>
      </c>
      <c r="DP71" s="394">
        <v>0</v>
      </c>
      <c r="DQ71" s="394">
        <v>30</v>
      </c>
      <c r="DR71" s="394">
        <v>0</v>
      </c>
      <c r="DS71" s="394">
        <v>0</v>
      </c>
      <c r="DT71" s="394">
        <v>0</v>
      </c>
      <c r="DU71" s="394">
        <v>0</v>
      </c>
      <c r="DV71" s="394">
        <v>0</v>
      </c>
      <c r="DW71" s="394">
        <v>0</v>
      </c>
      <c r="DX71" s="394">
        <v>0</v>
      </c>
      <c r="DY71" s="397">
        <v>0</v>
      </c>
      <c r="DZ71" s="397">
        <v>3827</v>
      </c>
      <c r="EA71" s="394">
        <v>0</v>
      </c>
      <c r="EB71" s="394">
        <v>0</v>
      </c>
      <c r="EC71" s="394">
        <v>0</v>
      </c>
      <c r="ED71" s="394">
        <v>0</v>
      </c>
      <c r="EE71" s="394">
        <v>0</v>
      </c>
      <c r="EF71" s="394">
        <v>0</v>
      </c>
      <c r="EG71" s="394">
        <v>0</v>
      </c>
      <c r="EH71" s="394">
        <v>0</v>
      </c>
      <c r="EI71" s="394">
        <v>0</v>
      </c>
      <c r="EJ71" s="394">
        <v>0</v>
      </c>
      <c r="EK71" s="394">
        <v>0</v>
      </c>
      <c r="EL71" s="394">
        <v>0</v>
      </c>
      <c r="EM71" s="394">
        <v>0</v>
      </c>
      <c r="EN71" s="394">
        <v>0</v>
      </c>
      <c r="EO71" s="394">
        <v>0</v>
      </c>
      <c r="EP71" s="394">
        <v>0</v>
      </c>
      <c r="EQ71" s="394">
        <v>0</v>
      </c>
      <c r="ER71" s="394">
        <v>0</v>
      </c>
      <c r="ES71" s="394">
        <v>0</v>
      </c>
      <c r="ET71" s="394">
        <v>0</v>
      </c>
      <c r="EU71" s="394">
        <v>0</v>
      </c>
      <c r="EV71" s="394">
        <v>0</v>
      </c>
      <c r="EW71" s="394">
        <v>0</v>
      </c>
      <c r="EX71" s="394">
        <v>0</v>
      </c>
      <c r="EY71" s="394">
        <v>0</v>
      </c>
      <c r="EZ71" s="394">
        <v>0</v>
      </c>
      <c r="FA71" s="394">
        <v>0</v>
      </c>
      <c r="FB71" s="394">
        <v>0</v>
      </c>
      <c r="FC71" s="394">
        <v>0</v>
      </c>
      <c r="FD71" s="394">
        <v>0</v>
      </c>
      <c r="FE71" s="394">
        <v>0</v>
      </c>
      <c r="FF71" s="394">
        <v>0</v>
      </c>
      <c r="FG71" s="386">
        <v>0</v>
      </c>
      <c r="FH71" s="386">
        <v>0</v>
      </c>
      <c r="FI71" s="386">
        <v>0</v>
      </c>
      <c r="FJ71" s="386">
        <v>0</v>
      </c>
      <c r="FK71" s="386">
        <v>0</v>
      </c>
      <c r="FL71" s="386">
        <v>0</v>
      </c>
      <c r="FM71" s="386">
        <v>0</v>
      </c>
      <c r="FN71" s="386">
        <v>0</v>
      </c>
      <c r="FO71" s="386">
        <v>0</v>
      </c>
      <c r="FP71" s="386">
        <v>0</v>
      </c>
      <c r="FQ71" s="386">
        <v>0</v>
      </c>
      <c r="FR71" s="386">
        <v>0</v>
      </c>
      <c r="FS71" s="386">
        <v>0</v>
      </c>
      <c r="FT71" s="386">
        <v>0</v>
      </c>
      <c r="FU71" s="386">
        <v>0</v>
      </c>
      <c r="FV71" s="386">
        <v>0</v>
      </c>
      <c r="FW71" s="386">
        <v>0</v>
      </c>
      <c r="FX71" s="386">
        <v>0</v>
      </c>
      <c r="FY71" s="386">
        <v>0</v>
      </c>
      <c r="FZ71" s="386">
        <v>0</v>
      </c>
      <c r="GA71" s="386">
        <v>0</v>
      </c>
      <c r="GB71" s="386">
        <v>0</v>
      </c>
      <c r="GC71" s="386">
        <v>0</v>
      </c>
      <c r="HB71" s="390"/>
    </row>
    <row r="72" spans="1:210" s="403" customFormat="1" ht="56.25" x14ac:dyDescent="0.3">
      <c r="A72" s="410">
        <v>63</v>
      </c>
      <c r="B72" s="415" t="s">
        <v>780</v>
      </c>
      <c r="C72" s="415" t="s">
        <v>1026</v>
      </c>
      <c r="D72" s="416">
        <v>3877362758</v>
      </c>
      <c r="E72" s="411" t="s">
        <v>72</v>
      </c>
      <c r="F72" s="411" t="s">
        <v>54</v>
      </c>
      <c r="G72" s="400">
        <f t="shared" si="16"/>
        <v>0</v>
      </c>
      <c r="H72" s="400">
        <f t="shared" si="17"/>
        <v>9678</v>
      </c>
      <c r="I72" s="400">
        <f t="shared" si="8"/>
        <v>9678</v>
      </c>
      <c r="J72" s="410">
        <v>0</v>
      </c>
      <c r="K72" s="410">
        <v>0</v>
      </c>
      <c r="L72" s="410">
        <v>0</v>
      </c>
      <c r="M72" s="410">
        <v>0</v>
      </c>
      <c r="N72" s="410">
        <v>0</v>
      </c>
      <c r="O72" s="410">
        <v>0</v>
      </c>
      <c r="P72" s="410">
        <v>0</v>
      </c>
      <c r="Q72" s="410">
        <v>0</v>
      </c>
      <c r="R72" s="410">
        <v>0</v>
      </c>
      <c r="S72" s="410">
        <v>0</v>
      </c>
      <c r="T72" s="410">
        <v>0</v>
      </c>
      <c r="U72" s="410">
        <v>0</v>
      </c>
      <c r="V72" s="410">
        <v>0</v>
      </c>
      <c r="W72" s="410">
        <v>0</v>
      </c>
      <c r="X72" s="410">
        <v>0</v>
      </c>
      <c r="Y72" s="410">
        <v>509</v>
      </c>
      <c r="Z72" s="410">
        <v>0</v>
      </c>
      <c r="AA72" s="410">
        <v>0</v>
      </c>
      <c r="AB72" s="410">
        <v>0</v>
      </c>
      <c r="AC72" s="410">
        <v>0</v>
      </c>
      <c r="AD72" s="410">
        <v>0</v>
      </c>
      <c r="AE72" s="410">
        <v>0</v>
      </c>
      <c r="AF72" s="410">
        <v>0</v>
      </c>
      <c r="AG72" s="410">
        <v>0</v>
      </c>
      <c r="AH72" s="410">
        <v>0</v>
      </c>
      <c r="AI72" s="410">
        <v>0</v>
      </c>
      <c r="AJ72" s="410">
        <v>0</v>
      </c>
      <c r="AK72" s="410">
        <v>0</v>
      </c>
      <c r="AL72" s="410">
        <v>203600</v>
      </c>
      <c r="AM72" s="410">
        <v>2.5</v>
      </c>
      <c r="AN72" s="410">
        <v>0</v>
      </c>
      <c r="AO72" s="410">
        <v>0</v>
      </c>
      <c r="AP72" s="410">
        <v>0</v>
      </c>
      <c r="AQ72" s="410">
        <v>108</v>
      </c>
      <c r="AR72" s="410">
        <v>0</v>
      </c>
      <c r="AS72" s="410">
        <v>0</v>
      </c>
      <c r="AT72" s="410">
        <v>0</v>
      </c>
      <c r="AU72" s="410">
        <v>0</v>
      </c>
      <c r="AV72" s="410">
        <v>0</v>
      </c>
      <c r="AW72" s="410">
        <v>0</v>
      </c>
      <c r="AX72" s="410">
        <v>0</v>
      </c>
      <c r="AY72" s="410">
        <v>24000</v>
      </c>
      <c r="AZ72" s="410">
        <v>4.5</v>
      </c>
      <c r="BA72" s="410">
        <v>0</v>
      </c>
      <c r="BB72" s="410">
        <v>480</v>
      </c>
      <c r="BC72" s="410">
        <v>0</v>
      </c>
      <c r="BD72" s="410">
        <v>0</v>
      </c>
      <c r="BE72" s="410">
        <v>0</v>
      </c>
      <c r="BF72" s="410">
        <v>0</v>
      </c>
      <c r="BG72" s="410">
        <v>0</v>
      </c>
      <c r="BH72" s="410">
        <v>0</v>
      </c>
      <c r="BI72" s="410">
        <v>24</v>
      </c>
      <c r="BJ72" s="410">
        <v>4.5</v>
      </c>
      <c r="BK72" s="410">
        <v>8194</v>
      </c>
      <c r="BL72" s="417">
        <v>0</v>
      </c>
      <c r="BM72" s="410">
        <v>121</v>
      </c>
      <c r="BN72" s="410">
        <v>5360</v>
      </c>
      <c r="BO72" s="410">
        <v>0</v>
      </c>
      <c r="BP72" s="410">
        <v>138</v>
      </c>
      <c r="BQ72" s="410">
        <v>0</v>
      </c>
      <c r="BR72" s="410">
        <v>0</v>
      </c>
      <c r="BS72" s="410">
        <v>0</v>
      </c>
      <c r="BT72" s="410">
        <v>0</v>
      </c>
      <c r="BU72" s="410">
        <v>400.8</v>
      </c>
      <c r="BV72" s="410">
        <v>0</v>
      </c>
      <c r="BW72" s="410">
        <v>15</v>
      </c>
      <c r="BX72" s="410">
        <v>4</v>
      </c>
      <c r="BY72" s="410">
        <v>1</v>
      </c>
      <c r="BZ72" s="410">
        <v>1</v>
      </c>
      <c r="CA72" s="410">
        <v>13</v>
      </c>
      <c r="CB72" s="410">
        <v>0</v>
      </c>
      <c r="CC72" s="410">
        <v>0</v>
      </c>
      <c r="CD72" s="410">
        <v>0</v>
      </c>
      <c r="CE72" s="410">
        <v>0</v>
      </c>
      <c r="CF72" s="410">
        <v>1</v>
      </c>
      <c r="CG72" s="410">
        <v>8</v>
      </c>
      <c r="CH72" s="410">
        <v>2</v>
      </c>
      <c r="CI72" s="410">
        <v>1</v>
      </c>
      <c r="CJ72" s="410">
        <v>0</v>
      </c>
      <c r="CK72" s="410">
        <v>0</v>
      </c>
      <c r="CL72" s="410">
        <v>1</v>
      </c>
      <c r="CM72" s="410">
        <v>1</v>
      </c>
      <c r="CN72" s="410">
        <v>0</v>
      </c>
      <c r="CO72" s="410">
        <v>0</v>
      </c>
      <c r="CP72" s="410">
        <v>0</v>
      </c>
      <c r="CQ72" s="410">
        <v>0</v>
      </c>
      <c r="CR72" s="410">
        <v>0</v>
      </c>
      <c r="CS72" s="410">
        <v>0</v>
      </c>
      <c r="CT72" s="410">
        <v>0</v>
      </c>
      <c r="CU72" s="410">
        <v>0</v>
      </c>
      <c r="CV72" s="410">
        <v>0</v>
      </c>
      <c r="CW72" s="410">
        <v>0</v>
      </c>
      <c r="CX72" s="410">
        <v>0</v>
      </c>
      <c r="CY72" s="410">
        <v>0</v>
      </c>
      <c r="CZ72" s="410">
        <v>0</v>
      </c>
      <c r="DA72" s="410">
        <v>0</v>
      </c>
      <c r="DB72" s="410">
        <v>0</v>
      </c>
      <c r="DC72" s="410">
        <v>0</v>
      </c>
      <c r="DD72" s="410">
        <v>0</v>
      </c>
      <c r="DE72" s="410">
        <v>0</v>
      </c>
      <c r="DF72" s="410">
        <v>0</v>
      </c>
      <c r="DG72" s="410">
        <v>0</v>
      </c>
      <c r="DH72" s="410">
        <v>0</v>
      </c>
      <c r="DI72" s="410">
        <v>0</v>
      </c>
      <c r="DJ72" s="410">
        <v>0</v>
      </c>
      <c r="DK72" s="410">
        <v>0</v>
      </c>
      <c r="DL72" s="410">
        <v>0</v>
      </c>
      <c r="DM72" s="410">
        <v>0</v>
      </c>
      <c r="DN72" s="410">
        <v>0</v>
      </c>
      <c r="DO72" s="410">
        <v>4</v>
      </c>
      <c r="DP72" s="410">
        <v>0</v>
      </c>
      <c r="DQ72" s="410">
        <v>0</v>
      </c>
      <c r="DR72" s="410">
        <v>0</v>
      </c>
      <c r="DS72" s="410">
        <v>60</v>
      </c>
      <c r="DT72" s="410">
        <v>0</v>
      </c>
      <c r="DU72" s="410">
        <v>0</v>
      </c>
      <c r="DV72" s="410">
        <v>0</v>
      </c>
      <c r="DW72" s="410">
        <v>0</v>
      </c>
      <c r="DX72" s="410">
        <v>5</v>
      </c>
      <c r="DY72" s="410">
        <v>0</v>
      </c>
      <c r="DZ72" s="410">
        <v>0</v>
      </c>
      <c r="EA72" s="410">
        <v>0</v>
      </c>
      <c r="EB72" s="410">
        <v>177</v>
      </c>
      <c r="EC72" s="410">
        <v>0</v>
      </c>
      <c r="ED72" s="410">
        <v>0</v>
      </c>
      <c r="EE72" s="410">
        <v>0</v>
      </c>
      <c r="EF72" s="410">
        <v>0</v>
      </c>
      <c r="EG72" s="410">
        <v>0</v>
      </c>
      <c r="EH72" s="410">
        <v>0</v>
      </c>
      <c r="EI72" s="410">
        <v>0</v>
      </c>
      <c r="EJ72" s="410">
        <v>1</v>
      </c>
      <c r="EK72" s="410">
        <v>0</v>
      </c>
      <c r="EL72" s="410">
        <v>0</v>
      </c>
      <c r="EM72" s="410">
        <v>0</v>
      </c>
      <c r="EN72" s="410">
        <v>0</v>
      </c>
      <c r="EO72" s="410">
        <v>0</v>
      </c>
      <c r="EP72" s="410">
        <v>0</v>
      </c>
      <c r="EQ72" s="410">
        <v>150</v>
      </c>
      <c r="ER72" s="410">
        <v>0</v>
      </c>
      <c r="ES72" s="410">
        <v>0</v>
      </c>
      <c r="ET72" s="410">
        <v>0</v>
      </c>
      <c r="EU72" s="410">
        <v>0</v>
      </c>
      <c r="EV72" s="410">
        <v>0</v>
      </c>
      <c r="EW72" s="410">
        <v>0</v>
      </c>
      <c r="EX72" s="410">
        <v>0</v>
      </c>
      <c r="EY72" s="410">
        <v>0</v>
      </c>
      <c r="EZ72" s="410">
        <v>0</v>
      </c>
      <c r="FA72" s="410">
        <v>0</v>
      </c>
      <c r="FB72" s="410">
        <v>0</v>
      </c>
      <c r="FC72" s="410">
        <v>0</v>
      </c>
      <c r="FD72" s="410">
        <v>0</v>
      </c>
      <c r="FE72" s="410">
        <v>0</v>
      </c>
      <c r="FF72" s="410">
        <v>0</v>
      </c>
      <c r="FG72" s="410">
        <v>0</v>
      </c>
      <c r="FH72" s="410">
        <v>0</v>
      </c>
      <c r="FI72" s="410">
        <v>0</v>
      </c>
      <c r="FJ72" s="410">
        <v>0</v>
      </c>
      <c r="FK72" s="410">
        <v>0</v>
      </c>
      <c r="FL72" s="410">
        <v>0</v>
      </c>
      <c r="FM72" s="410">
        <v>0</v>
      </c>
      <c r="FN72" s="410">
        <v>0</v>
      </c>
      <c r="FO72" s="410">
        <v>0</v>
      </c>
      <c r="FP72" s="410">
        <v>0</v>
      </c>
      <c r="FQ72" s="410">
        <v>0</v>
      </c>
      <c r="FR72" s="410">
        <v>0</v>
      </c>
      <c r="FS72" s="410">
        <v>0</v>
      </c>
      <c r="FT72" s="410">
        <v>0</v>
      </c>
      <c r="FU72" s="410">
        <v>0</v>
      </c>
      <c r="FV72" s="410">
        <v>0</v>
      </c>
      <c r="FW72" s="410">
        <v>0</v>
      </c>
      <c r="FX72" s="410">
        <v>0</v>
      </c>
      <c r="FY72" s="410">
        <v>0</v>
      </c>
      <c r="FZ72" s="410">
        <v>0</v>
      </c>
      <c r="GA72" s="410">
        <v>0</v>
      </c>
      <c r="GB72" s="410">
        <v>0</v>
      </c>
      <c r="GC72" s="410">
        <v>0</v>
      </c>
      <c r="HB72" s="404"/>
    </row>
    <row r="73" spans="1:210" s="385" customFormat="1" ht="75" x14ac:dyDescent="0.3">
      <c r="A73" s="406">
        <v>64</v>
      </c>
      <c r="B73" s="387" t="s">
        <v>780</v>
      </c>
      <c r="C73" s="399" t="s">
        <v>1023</v>
      </c>
      <c r="D73" s="389">
        <v>3877273558</v>
      </c>
      <c r="E73" s="387" t="s">
        <v>72</v>
      </c>
      <c r="F73" s="402" t="s">
        <v>54</v>
      </c>
      <c r="G73" s="400">
        <f t="shared" si="16"/>
        <v>2900</v>
      </c>
      <c r="H73" s="400">
        <f t="shared" si="17"/>
        <v>16208</v>
      </c>
      <c r="I73" s="400">
        <f t="shared" ref="I73:I74" si="18">G73+H73</f>
        <v>19108</v>
      </c>
      <c r="J73" s="409">
        <v>0</v>
      </c>
      <c r="K73" s="409">
        <v>0</v>
      </c>
      <c r="L73" s="407">
        <v>0</v>
      </c>
      <c r="M73" s="407">
        <v>0</v>
      </c>
      <c r="N73" s="407">
        <v>0</v>
      </c>
      <c r="O73" s="407"/>
      <c r="P73" s="407">
        <v>0</v>
      </c>
      <c r="Q73" s="407">
        <v>0</v>
      </c>
      <c r="R73" s="407">
        <v>0</v>
      </c>
      <c r="S73" s="407">
        <v>0</v>
      </c>
      <c r="T73" s="406">
        <v>0</v>
      </c>
      <c r="U73" s="406">
        <v>0</v>
      </c>
      <c r="V73" s="406">
        <v>0</v>
      </c>
      <c r="W73" s="406">
        <v>0</v>
      </c>
      <c r="X73" s="406">
        <v>0</v>
      </c>
      <c r="Y73" s="406">
        <v>0</v>
      </c>
      <c r="Z73" s="406">
        <v>0</v>
      </c>
      <c r="AA73" s="406">
        <v>0</v>
      </c>
      <c r="AB73" s="406">
        <v>0</v>
      </c>
      <c r="AC73" s="406">
        <v>0</v>
      </c>
      <c r="AD73" s="406">
        <v>0</v>
      </c>
      <c r="AE73" s="406">
        <v>0</v>
      </c>
      <c r="AF73" s="406">
        <v>0</v>
      </c>
      <c r="AG73" s="406">
        <v>0</v>
      </c>
      <c r="AH73" s="406">
        <v>0</v>
      </c>
      <c r="AI73" s="406">
        <v>0</v>
      </c>
      <c r="AJ73" s="406">
        <v>0</v>
      </c>
      <c r="AK73" s="406">
        <v>0</v>
      </c>
      <c r="AL73" s="406">
        <v>0</v>
      </c>
      <c r="AM73" s="406">
        <v>0</v>
      </c>
      <c r="AN73" s="406">
        <v>0</v>
      </c>
      <c r="AO73" s="406">
        <v>0</v>
      </c>
      <c r="AP73" s="406">
        <v>0</v>
      </c>
      <c r="AQ73" s="406">
        <v>315</v>
      </c>
      <c r="AR73" s="406">
        <v>0</v>
      </c>
      <c r="AS73" s="406">
        <v>0</v>
      </c>
      <c r="AT73" s="406">
        <v>0</v>
      </c>
      <c r="AU73" s="406">
        <v>45</v>
      </c>
      <c r="AV73" s="406">
        <v>0</v>
      </c>
      <c r="AW73" s="406">
        <v>0</v>
      </c>
      <c r="AX73" s="406">
        <v>0</v>
      </c>
      <c r="AY73" s="406">
        <v>660</v>
      </c>
      <c r="AZ73" s="406">
        <v>1.25</v>
      </c>
      <c r="BA73" s="406">
        <v>1100</v>
      </c>
      <c r="BB73" s="406">
        <v>0</v>
      </c>
      <c r="BC73" s="406">
        <v>0</v>
      </c>
      <c r="BD73" s="406">
        <v>0</v>
      </c>
      <c r="BE73" s="406">
        <v>0</v>
      </c>
      <c r="BF73" s="406">
        <v>0</v>
      </c>
      <c r="BG73" s="406">
        <v>0</v>
      </c>
      <c r="BH73" s="406">
        <v>0</v>
      </c>
      <c r="BI73" s="406">
        <v>244</v>
      </c>
      <c r="BJ73" s="406">
        <v>4.5</v>
      </c>
      <c r="BK73" s="406">
        <v>10598</v>
      </c>
      <c r="BL73" s="406">
        <v>0</v>
      </c>
      <c r="BM73" s="406">
        <v>81</v>
      </c>
      <c r="BN73" s="406">
        <v>0</v>
      </c>
      <c r="BO73" s="406">
        <v>230</v>
      </c>
      <c r="BP73" s="406">
        <v>0</v>
      </c>
      <c r="BQ73" s="406">
        <v>250</v>
      </c>
      <c r="BR73" s="406">
        <v>168</v>
      </c>
      <c r="BS73" s="406">
        <v>0</v>
      </c>
      <c r="BT73" s="406">
        <v>0</v>
      </c>
      <c r="BU73" s="406">
        <v>570</v>
      </c>
      <c r="BV73" s="406">
        <v>0</v>
      </c>
      <c r="BW73" s="406">
        <v>8</v>
      </c>
      <c r="BX73" s="406">
        <v>15</v>
      </c>
      <c r="BY73" s="406">
        <v>0</v>
      </c>
      <c r="BZ73" s="406">
        <v>0</v>
      </c>
      <c r="CA73" s="406">
        <v>5</v>
      </c>
      <c r="CB73" s="406">
        <v>0</v>
      </c>
      <c r="CC73" s="406">
        <v>0</v>
      </c>
      <c r="CD73" s="406">
        <v>0</v>
      </c>
      <c r="CE73" s="406">
        <v>0</v>
      </c>
      <c r="CF73" s="406">
        <v>3</v>
      </c>
      <c r="CG73" s="406">
        <v>0</v>
      </c>
      <c r="CH73" s="406">
        <v>0</v>
      </c>
      <c r="CI73" s="406">
        <v>1</v>
      </c>
      <c r="CJ73" s="406">
        <v>0</v>
      </c>
      <c r="CK73" s="406">
        <v>1</v>
      </c>
      <c r="CL73" s="406">
        <v>1</v>
      </c>
      <c r="CM73" s="406">
        <v>0</v>
      </c>
      <c r="CN73" s="406">
        <v>1</v>
      </c>
      <c r="CO73" s="406">
        <v>0</v>
      </c>
      <c r="CP73" s="406">
        <v>0</v>
      </c>
      <c r="CQ73" s="406">
        <v>0</v>
      </c>
      <c r="CR73" s="406">
        <v>0</v>
      </c>
      <c r="CS73" s="406">
        <v>450</v>
      </c>
      <c r="CT73" s="406">
        <v>0</v>
      </c>
      <c r="CU73" s="406">
        <v>0</v>
      </c>
      <c r="CV73" s="406">
        <v>0</v>
      </c>
      <c r="CW73" s="406">
        <v>6</v>
      </c>
      <c r="CX73" s="406">
        <v>2</v>
      </c>
      <c r="CY73" s="406">
        <v>0</v>
      </c>
      <c r="CZ73" s="406">
        <v>0</v>
      </c>
      <c r="DA73" s="406">
        <v>0</v>
      </c>
      <c r="DB73" s="406">
        <v>0</v>
      </c>
      <c r="DC73" s="406">
        <v>0</v>
      </c>
      <c r="DD73" s="406">
        <v>1800</v>
      </c>
      <c r="DE73" s="406">
        <v>0</v>
      </c>
      <c r="DF73" s="406">
        <v>0</v>
      </c>
      <c r="DG73" s="406">
        <v>0</v>
      </c>
      <c r="DH73" s="406">
        <v>0</v>
      </c>
      <c r="DI73" s="406">
        <v>0</v>
      </c>
      <c r="DJ73" s="406">
        <v>0</v>
      </c>
      <c r="DK73" s="406">
        <v>0</v>
      </c>
      <c r="DL73" s="406">
        <v>0</v>
      </c>
      <c r="DM73" s="406">
        <v>0</v>
      </c>
      <c r="DN73" s="406">
        <v>0</v>
      </c>
      <c r="DO73" s="406">
        <v>35</v>
      </c>
      <c r="DP73" s="406">
        <v>1800</v>
      </c>
      <c r="DQ73" s="406">
        <v>0</v>
      </c>
      <c r="DR73" s="406">
        <v>0</v>
      </c>
      <c r="DS73" s="406">
        <v>0</v>
      </c>
      <c r="DT73" s="406">
        <v>0</v>
      </c>
      <c r="DU73" s="406">
        <v>0</v>
      </c>
      <c r="DV73" s="406">
        <v>0</v>
      </c>
      <c r="DW73" s="406">
        <v>0</v>
      </c>
      <c r="DX73" s="406">
        <v>1</v>
      </c>
      <c r="DY73" s="406">
        <v>0</v>
      </c>
      <c r="DZ73" s="406">
        <v>0</v>
      </c>
      <c r="EA73" s="406">
        <v>0</v>
      </c>
      <c r="EB73" s="406">
        <v>0</v>
      </c>
      <c r="EC73" s="406">
        <v>0</v>
      </c>
      <c r="ED73" s="406">
        <v>0</v>
      </c>
      <c r="EE73" s="406">
        <v>2970</v>
      </c>
      <c r="EF73" s="406">
        <v>0</v>
      </c>
      <c r="EG73" s="406">
        <v>0</v>
      </c>
      <c r="EH73" s="406">
        <v>0</v>
      </c>
      <c r="EI73" s="406">
        <v>0</v>
      </c>
      <c r="EJ73" s="406">
        <v>1</v>
      </c>
      <c r="EK73" s="406">
        <v>0</v>
      </c>
      <c r="EL73" s="406">
        <v>0</v>
      </c>
      <c r="EM73" s="406">
        <v>0</v>
      </c>
      <c r="EN73" s="406">
        <v>0</v>
      </c>
      <c r="EO73" s="406">
        <v>0</v>
      </c>
      <c r="EP73" s="406">
        <v>0</v>
      </c>
      <c r="EQ73" s="406">
        <v>0</v>
      </c>
      <c r="ER73" s="406">
        <v>0</v>
      </c>
      <c r="ES73" s="406">
        <v>0</v>
      </c>
      <c r="ET73" s="406">
        <v>20</v>
      </c>
      <c r="EU73" s="406">
        <v>0</v>
      </c>
      <c r="EV73" s="406">
        <v>0</v>
      </c>
      <c r="EW73" s="406">
        <v>0</v>
      </c>
      <c r="EX73" s="406">
        <v>0</v>
      </c>
      <c r="EY73" s="406">
        <v>0</v>
      </c>
      <c r="EZ73" s="406">
        <v>0</v>
      </c>
      <c r="FA73" s="406">
        <v>0</v>
      </c>
      <c r="FB73" s="406">
        <v>0</v>
      </c>
      <c r="FC73" s="406">
        <v>0</v>
      </c>
      <c r="FD73" s="406">
        <v>0</v>
      </c>
      <c r="FE73" s="406">
        <v>0</v>
      </c>
      <c r="FF73" s="406">
        <v>0</v>
      </c>
      <c r="FG73" s="388">
        <v>0</v>
      </c>
      <c r="FH73" s="388">
        <v>0</v>
      </c>
      <c r="FI73" s="388">
        <v>0</v>
      </c>
      <c r="FJ73" s="388">
        <v>0</v>
      </c>
      <c r="FK73" s="388">
        <v>0</v>
      </c>
      <c r="FL73" s="388">
        <v>0</v>
      </c>
      <c r="FM73" s="388">
        <v>0</v>
      </c>
      <c r="FN73" s="388">
        <v>0</v>
      </c>
      <c r="FO73" s="388">
        <v>0</v>
      </c>
      <c r="FP73" s="388">
        <v>10</v>
      </c>
      <c r="FQ73" s="388">
        <v>0</v>
      </c>
      <c r="FR73" s="388">
        <v>0</v>
      </c>
      <c r="FS73" s="388">
        <v>0</v>
      </c>
      <c r="FT73" s="388">
        <v>0</v>
      </c>
      <c r="FU73" s="388">
        <v>0</v>
      </c>
      <c r="FV73" s="388">
        <v>0</v>
      </c>
      <c r="FW73" s="388">
        <v>0</v>
      </c>
      <c r="FX73" s="388">
        <v>0</v>
      </c>
      <c r="FY73" s="388">
        <v>0</v>
      </c>
      <c r="FZ73" s="388">
        <v>0</v>
      </c>
      <c r="GA73" s="388">
        <v>0</v>
      </c>
      <c r="GB73" s="388">
        <v>0</v>
      </c>
      <c r="GC73" s="388">
        <v>0</v>
      </c>
      <c r="HB73" s="398"/>
    </row>
    <row r="74" spans="1:210" ht="75" x14ac:dyDescent="0.3">
      <c r="A74" s="401">
        <v>65</v>
      </c>
      <c r="B74" s="387" t="s">
        <v>780</v>
      </c>
      <c r="C74" s="376" t="s">
        <v>1024</v>
      </c>
      <c r="D74" s="377">
        <v>3860561358</v>
      </c>
      <c r="E74" s="387" t="s">
        <v>72</v>
      </c>
      <c r="F74" s="387" t="s">
        <v>54</v>
      </c>
      <c r="G74" s="400">
        <f t="shared" si="16"/>
        <v>0</v>
      </c>
      <c r="H74" s="400">
        <f t="shared" si="17"/>
        <v>11200</v>
      </c>
      <c r="I74" s="400">
        <f t="shared" si="18"/>
        <v>11200</v>
      </c>
      <c r="J74" s="409">
        <v>0</v>
      </c>
      <c r="K74" s="409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0</v>
      </c>
      <c r="Z74" s="406">
        <v>0</v>
      </c>
      <c r="AA74" s="406">
        <v>0</v>
      </c>
      <c r="AB74" s="406">
        <v>0</v>
      </c>
      <c r="AC74" s="406">
        <v>0</v>
      </c>
      <c r="AD74" s="406">
        <v>0</v>
      </c>
      <c r="AE74" s="406">
        <v>0</v>
      </c>
      <c r="AF74" s="406">
        <v>0</v>
      </c>
      <c r="AG74" s="406">
        <v>0</v>
      </c>
      <c r="AH74" s="406">
        <v>0</v>
      </c>
      <c r="AI74" s="406">
        <v>0</v>
      </c>
      <c r="AJ74" s="406">
        <v>0</v>
      </c>
      <c r="AK74" s="406">
        <v>0</v>
      </c>
      <c r="AL74" s="406">
        <v>0</v>
      </c>
      <c r="AM74" s="406">
        <v>0</v>
      </c>
      <c r="AN74" s="406">
        <v>0</v>
      </c>
      <c r="AO74" s="406">
        <v>0</v>
      </c>
      <c r="AP74" s="406">
        <v>0</v>
      </c>
      <c r="AQ74" s="406">
        <v>0</v>
      </c>
      <c r="AR74" s="406">
        <v>0</v>
      </c>
      <c r="AS74" s="406">
        <v>0</v>
      </c>
      <c r="AT74" s="406">
        <v>0</v>
      </c>
      <c r="AU74" s="406">
        <v>1000</v>
      </c>
      <c r="AV74" s="406">
        <v>0</v>
      </c>
      <c r="AW74" s="406">
        <v>0</v>
      </c>
      <c r="AX74" s="406">
        <v>0</v>
      </c>
      <c r="AY74" s="406">
        <v>500000</v>
      </c>
      <c r="AZ74" s="406">
        <v>2</v>
      </c>
      <c r="BA74" s="406">
        <v>0</v>
      </c>
      <c r="BB74" s="406">
        <v>0</v>
      </c>
      <c r="BC74" s="406">
        <v>0</v>
      </c>
      <c r="BD74" s="406">
        <v>0</v>
      </c>
      <c r="BE74" s="406">
        <v>0</v>
      </c>
      <c r="BF74" s="406">
        <v>0</v>
      </c>
      <c r="BG74" s="406">
        <v>0</v>
      </c>
      <c r="BH74" s="406">
        <v>0</v>
      </c>
      <c r="BI74" s="406">
        <v>0</v>
      </c>
      <c r="BJ74" s="406">
        <v>0</v>
      </c>
      <c r="BK74" s="406">
        <v>9700</v>
      </c>
      <c r="BL74" s="406">
        <v>0</v>
      </c>
      <c r="BM74" s="406">
        <v>15</v>
      </c>
      <c r="BN74" s="406">
        <v>0</v>
      </c>
      <c r="BO74" s="406">
        <v>0</v>
      </c>
      <c r="BP74" s="406">
        <v>0</v>
      </c>
      <c r="BQ74" s="406">
        <v>0</v>
      </c>
      <c r="BR74" s="406">
        <v>0</v>
      </c>
      <c r="BS74" s="406">
        <v>0</v>
      </c>
      <c r="BT74" s="406">
        <v>0</v>
      </c>
      <c r="BU74" s="406">
        <v>0</v>
      </c>
      <c r="BV74" s="406">
        <v>0</v>
      </c>
      <c r="BW74" s="406">
        <v>2</v>
      </c>
      <c r="BX74" s="406">
        <v>0</v>
      </c>
      <c r="BY74" s="406">
        <v>0</v>
      </c>
      <c r="BZ74" s="406">
        <v>0</v>
      </c>
      <c r="CA74" s="406">
        <v>0</v>
      </c>
      <c r="CB74" s="406">
        <v>0</v>
      </c>
      <c r="CC74" s="406">
        <v>0</v>
      </c>
      <c r="CD74" s="406">
        <v>0</v>
      </c>
      <c r="CE74" s="406">
        <v>0</v>
      </c>
      <c r="CF74" s="406">
        <v>0</v>
      </c>
      <c r="CG74" s="406">
        <v>0</v>
      </c>
      <c r="CH74" s="406">
        <v>0</v>
      </c>
      <c r="CI74" s="406">
        <v>0</v>
      </c>
      <c r="CJ74" s="406">
        <v>0</v>
      </c>
      <c r="CK74" s="406">
        <v>0</v>
      </c>
      <c r="CL74" s="406">
        <v>0</v>
      </c>
      <c r="CM74" s="406">
        <v>0</v>
      </c>
      <c r="CN74" s="406">
        <v>1</v>
      </c>
      <c r="CO74" s="406">
        <v>0</v>
      </c>
      <c r="CP74" s="406">
        <v>0</v>
      </c>
      <c r="CQ74" s="406">
        <v>0</v>
      </c>
      <c r="CR74" s="406">
        <v>0</v>
      </c>
      <c r="CS74" s="406">
        <v>500</v>
      </c>
      <c r="CT74" s="406">
        <v>0</v>
      </c>
      <c r="CU74" s="406">
        <v>0</v>
      </c>
      <c r="CV74" s="406">
        <v>0</v>
      </c>
      <c r="CW74" s="406">
        <v>7</v>
      </c>
      <c r="CX74" s="406">
        <v>0</v>
      </c>
      <c r="CY74" s="406">
        <v>0</v>
      </c>
      <c r="CZ74" s="406">
        <v>0</v>
      </c>
      <c r="DA74" s="406">
        <v>0</v>
      </c>
      <c r="DB74" s="406">
        <v>0</v>
      </c>
      <c r="DC74" s="406">
        <v>0</v>
      </c>
      <c r="DD74" s="406">
        <v>0</v>
      </c>
      <c r="DE74" s="406">
        <v>0</v>
      </c>
      <c r="DF74" s="406">
        <v>0</v>
      </c>
      <c r="DG74" s="406">
        <v>0</v>
      </c>
      <c r="DH74" s="406">
        <v>0</v>
      </c>
      <c r="DI74" s="406">
        <v>0</v>
      </c>
      <c r="DJ74" s="406">
        <v>0</v>
      </c>
      <c r="DK74" s="406">
        <v>0</v>
      </c>
      <c r="DL74" s="406">
        <v>0</v>
      </c>
      <c r="DM74" s="406">
        <v>0</v>
      </c>
      <c r="DN74" s="406">
        <v>0</v>
      </c>
      <c r="DO74" s="408">
        <v>0</v>
      </c>
      <c r="DP74" s="408">
        <v>0</v>
      </c>
      <c r="DQ74" s="408">
        <v>0</v>
      </c>
      <c r="DR74" s="408">
        <v>0</v>
      </c>
      <c r="DS74" s="408">
        <v>0</v>
      </c>
      <c r="DT74" s="408">
        <v>0</v>
      </c>
      <c r="DU74" s="408">
        <v>0</v>
      </c>
      <c r="DV74" s="408">
        <v>0</v>
      </c>
      <c r="DW74" s="408">
        <v>0</v>
      </c>
      <c r="DX74" s="406">
        <v>0</v>
      </c>
      <c r="DY74" s="406">
        <v>0</v>
      </c>
      <c r="DZ74" s="406">
        <v>0</v>
      </c>
      <c r="EA74" s="406">
        <v>0</v>
      </c>
      <c r="EB74" s="406">
        <v>0</v>
      </c>
      <c r="EC74" s="406">
        <v>0</v>
      </c>
      <c r="ED74" s="406">
        <v>0</v>
      </c>
      <c r="EE74" s="406">
        <v>0</v>
      </c>
      <c r="EF74" s="406">
        <v>0</v>
      </c>
      <c r="EG74" s="406">
        <v>0</v>
      </c>
      <c r="EH74" s="406">
        <v>0</v>
      </c>
      <c r="EI74" s="406">
        <v>0</v>
      </c>
      <c r="EJ74" s="406">
        <v>0</v>
      </c>
      <c r="EK74" s="406">
        <v>0</v>
      </c>
      <c r="EL74" s="406">
        <v>0</v>
      </c>
      <c r="EM74" s="406">
        <v>0</v>
      </c>
      <c r="EN74" s="406">
        <v>0</v>
      </c>
      <c r="EO74" s="406">
        <v>0</v>
      </c>
      <c r="EP74" s="406">
        <v>0</v>
      </c>
      <c r="EQ74" s="406">
        <v>0</v>
      </c>
      <c r="ER74" s="406">
        <v>0</v>
      </c>
      <c r="ES74" s="406">
        <v>0</v>
      </c>
      <c r="ET74" s="406">
        <v>0</v>
      </c>
      <c r="EU74" s="406">
        <v>0</v>
      </c>
      <c r="EV74" s="406">
        <v>0</v>
      </c>
      <c r="EW74" s="406">
        <v>0</v>
      </c>
      <c r="EX74" s="406">
        <v>0</v>
      </c>
      <c r="EY74" s="406">
        <v>0</v>
      </c>
      <c r="EZ74" s="406">
        <v>0</v>
      </c>
      <c r="FA74" s="406">
        <v>0</v>
      </c>
      <c r="FB74" s="406">
        <v>0</v>
      </c>
      <c r="FC74" s="406">
        <v>0</v>
      </c>
      <c r="FD74" s="406">
        <v>0</v>
      </c>
      <c r="FE74" s="406">
        <v>0</v>
      </c>
      <c r="FF74" s="406">
        <v>0</v>
      </c>
      <c r="FG74" s="406">
        <v>0</v>
      </c>
      <c r="FH74" s="406">
        <v>0</v>
      </c>
      <c r="FI74" s="406">
        <v>0</v>
      </c>
      <c r="FJ74" s="406">
        <v>0</v>
      </c>
      <c r="FK74" s="406">
        <v>0</v>
      </c>
      <c r="FL74" s="406">
        <v>0</v>
      </c>
      <c r="FM74" s="406">
        <v>0</v>
      </c>
      <c r="FN74" s="406">
        <v>0</v>
      </c>
      <c r="FO74" s="406">
        <v>0</v>
      </c>
      <c r="FP74" s="406">
        <v>0</v>
      </c>
      <c r="FQ74" s="406">
        <v>0</v>
      </c>
      <c r="FR74" s="406">
        <v>0</v>
      </c>
      <c r="FS74" s="406">
        <v>0</v>
      </c>
      <c r="FT74" s="406">
        <v>0</v>
      </c>
      <c r="FU74" s="406">
        <v>0</v>
      </c>
      <c r="FV74" s="406">
        <v>0</v>
      </c>
      <c r="FW74" s="406">
        <v>0</v>
      </c>
      <c r="FX74" s="406">
        <v>0</v>
      </c>
      <c r="FY74" s="406">
        <v>0</v>
      </c>
      <c r="FZ74" s="406">
        <v>0</v>
      </c>
      <c r="GA74" s="406">
        <v>0</v>
      </c>
      <c r="GB74" s="406">
        <v>0</v>
      </c>
      <c r="GC74" s="406">
        <v>0</v>
      </c>
    </row>
    <row r="75" spans="1:210" x14ac:dyDescent="0.3">
      <c r="A75" s="248"/>
      <c r="B75" s="376"/>
      <c r="C75" s="376"/>
      <c r="D75" s="377"/>
      <c r="E75" s="376"/>
      <c r="F75" s="376"/>
      <c r="G75" s="297">
        <f t="shared" ref="G75:G136" si="19">SUM(J75,L75,N75,O75,P75,T75,U75,V75,AN75,AP75,BA75,BC75,CO75,CQ75,CZ75,DB75,DK75,DM75,DP75,DR75,DY75,EA75,EK75,EM75,EV75,EX75,FG75,FI75,FR75,FT75)</f>
        <v>0</v>
      </c>
      <c r="H75" s="297">
        <f t="shared" ref="H75:H136" si="20">SUM(K75,M75,Q75,R75,S75,W75,X75,Y75,AO75,AQ75,AR75,AS75,AU75,AX75,BB75,BD75,BK75,BL75,CP75,CR75,CS75,CT75,CU75,CV75,DA75,DC75,DD75,DE75,DF75,DG75,,DL75,DN75,DQ75,DS75,DZ75,EB75,EC75,ED75,EE75,FC75,FH75,FJ75,FK75,FL75,FM75,FN75,FO75,FQ75,FS75,FU75,FV75,FW75,FX75,FY75,FZ75,GC75,EL75,EN75,EO75,EP75,EQ75,ET75,EW75,EY75,EZ75,FA75,FB75,FD75,AT75,AV75,AW75,BE75,BF75,BG75,BH75,FP75,ER75,DH75,DT75,DU75,DV75,DW75,EF75,EG75,EI75,EH75,ES75,FE75,Z75,AA75,AB75,AC75,AD75,AE75,AF75,AG75,AH75,AI75,AJ75,AK75,GA75,GB75)</f>
        <v>0</v>
      </c>
      <c r="I75" s="297">
        <f t="shared" ref="I75:I136" si="21">G75+H75</f>
        <v>0</v>
      </c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375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/>
      <c r="DQ75" s="213"/>
      <c r="DR75" s="213"/>
      <c r="DS75" s="213"/>
      <c r="DT75" s="213"/>
      <c r="DU75" s="213"/>
      <c r="DV75" s="213"/>
      <c r="DW75" s="213"/>
      <c r="DX75" s="213"/>
      <c r="DY75" s="213"/>
      <c r="DZ75" s="213"/>
      <c r="EA75" s="213"/>
      <c r="EB75" s="213"/>
      <c r="EC75" s="213"/>
      <c r="ED75" s="213"/>
      <c r="EE75" s="213"/>
      <c r="EF75" s="213"/>
      <c r="EG75" s="213"/>
      <c r="EH75" s="213"/>
      <c r="EI75" s="213"/>
      <c r="EJ75" s="213"/>
      <c r="EK75" s="213"/>
      <c r="EL75" s="213"/>
      <c r="EM75" s="213"/>
      <c r="EN75" s="213"/>
      <c r="EO75" s="213"/>
      <c r="EP75" s="213"/>
      <c r="EQ75" s="213"/>
      <c r="ER75" s="213"/>
      <c r="ES75" s="213"/>
      <c r="ET75" s="213"/>
      <c r="EU75" s="213"/>
      <c r="EV75" s="213"/>
      <c r="EW75" s="213"/>
      <c r="EX75" s="213"/>
      <c r="EY75" s="213"/>
      <c r="EZ75" s="213"/>
      <c r="FA75" s="213"/>
      <c r="FB75" s="213"/>
      <c r="FC75" s="213"/>
      <c r="FD75" s="213"/>
      <c r="FE75" s="213"/>
      <c r="FF75" s="213"/>
      <c r="FG75" s="213"/>
      <c r="FH75" s="213"/>
      <c r="FI75" s="213"/>
      <c r="FJ75" s="213"/>
      <c r="FK75" s="213"/>
      <c r="FL75" s="213"/>
      <c r="FM75" s="213"/>
      <c r="FN75" s="213"/>
      <c r="FO75" s="213"/>
      <c r="FP75" s="213"/>
      <c r="FQ75" s="213"/>
      <c r="FR75" s="213"/>
      <c r="FS75" s="213"/>
      <c r="FT75" s="213"/>
      <c r="FU75" s="213"/>
      <c r="FV75" s="213"/>
      <c r="FW75" s="213"/>
      <c r="FX75" s="213"/>
      <c r="FY75" s="213"/>
      <c r="FZ75" s="213"/>
      <c r="GA75" s="213"/>
      <c r="GB75" s="213"/>
      <c r="GC75" s="213"/>
    </row>
    <row r="76" spans="1:210" x14ac:dyDescent="0.3">
      <c r="A76" s="248"/>
      <c r="B76" s="376"/>
      <c r="C76" s="376"/>
      <c r="D76" s="377"/>
      <c r="E76" s="376"/>
      <c r="F76" s="376"/>
      <c r="G76" s="297">
        <f t="shared" si="19"/>
        <v>0</v>
      </c>
      <c r="H76" s="297">
        <f t="shared" si="20"/>
        <v>0</v>
      </c>
      <c r="I76" s="297">
        <f t="shared" si="21"/>
        <v>0</v>
      </c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375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/>
      <c r="DQ76" s="213"/>
      <c r="DR76" s="213"/>
      <c r="DS76" s="213"/>
      <c r="DT76" s="213"/>
      <c r="DU76" s="213"/>
      <c r="DV76" s="213"/>
      <c r="DW76" s="213"/>
      <c r="DX76" s="213"/>
      <c r="DY76" s="213"/>
      <c r="DZ76" s="213"/>
      <c r="EA76" s="213"/>
      <c r="EB76" s="213"/>
      <c r="EC76" s="213"/>
      <c r="ED76" s="213"/>
      <c r="EE76" s="213"/>
      <c r="EF76" s="213"/>
      <c r="EG76" s="213"/>
      <c r="EH76" s="213"/>
      <c r="EI76" s="213"/>
      <c r="EJ76" s="213"/>
      <c r="EK76" s="213"/>
      <c r="EL76" s="213"/>
      <c r="EM76" s="213"/>
      <c r="EN76" s="213"/>
      <c r="EO76" s="213"/>
      <c r="EP76" s="213"/>
      <c r="EQ76" s="213"/>
      <c r="ER76" s="213"/>
      <c r="ES76" s="213"/>
      <c r="ET76" s="213"/>
      <c r="EU76" s="213"/>
      <c r="EV76" s="213"/>
      <c r="EW76" s="213"/>
      <c r="EX76" s="213"/>
      <c r="EY76" s="213"/>
      <c r="EZ76" s="213"/>
      <c r="FA76" s="213"/>
      <c r="FB76" s="213"/>
      <c r="FC76" s="213"/>
      <c r="FD76" s="213"/>
      <c r="FE76" s="213"/>
      <c r="FF76" s="213"/>
      <c r="FG76" s="213"/>
      <c r="FH76" s="213"/>
      <c r="FI76" s="213"/>
      <c r="FJ76" s="213"/>
      <c r="FK76" s="213"/>
      <c r="FL76" s="213"/>
      <c r="FM76" s="213"/>
      <c r="FN76" s="213"/>
      <c r="FO76" s="213"/>
      <c r="FP76" s="213"/>
      <c r="FQ76" s="213"/>
      <c r="FR76" s="213"/>
      <c r="FS76" s="213"/>
      <c r="FT76" s="213"/>
      <c r="FU76" s="213"/>
      <c r="FV76" s="213"/>
      <c r="FW76" s="213"/>
      <c r="FX76" s="213"/>
      <c r="FY76" s="213"/>
      <c r="FZ76" s="213"/>
      <c r="GA76" s="213"/>
      <c r="GB76" s="213"/>
      <c r="GC76" s="213"/>
    </row>
    <row r="77" spans="1:210" x14ac:dyDescent="0.3">
      <c r="A77" s="248"/>
      <c r="B77" s="376"/>
      <c r="C77" s="376"/>
      <c r="D77" s="377"/>
      <c r="E77" s="376"/>
      <c r="F77" s="376"/>
      <c r="G77" s="297">
        <f t="shared" si="19"/>
        <v>0</v>
      </c>
      <c r="H77" s="297">
        <f t="shared" si="20"/>
        <v>0</v>
      </c>
      <c r="I77" s="297">
        <f t="shared" si="21"/>
        <v>0</v>
      </c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375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  <c r="DZ77" s="213"/>
      <c r="EA77" s="213"/>
      <c r="EB77" s="213"/>
      <c r="EC77" s="213"/>
      <c r="ED77" s="213"/>
      <c r="EE77" s="213"/>
      <c r="EF77" s="213"/>
      <c r="EG77" s="213"/>
      <c r="EH77" s="213"/>
      <c r="EI77" s="213"/>
      <c r="EJ77" s="213"/>
      <c r="EK77" s="213"/>
      <c r="EL77" s="213"/>
      <c r="EM77" s="213"/>
      <c r="EN77" s="213"/>
      <c r="EO77" s="213"/>
      <c r="EP77" s="213"/>
      <c r="EQ77" s="213"/>
      <c r="ER77" s="213"/>
      <c r="ES77" s="213"/>
      <c r="ET77" s="213"/>
      <c r="EU77" s="213"/>
      <c r="EV77" s="213"/>
      <c r="EW77" s="213"/>
      <c r="EX77" s="213"/>
      <c r="EY77" s="213"/>
      <c r="EZ77" s="213"/>
      <c r="FA77" s="213"/>
      <c r="FB77" s="213"/>
      <c r="FC77" s="213"/>
      <c r="FD77" s="213"/>
      <c r="FE77" s="213"/>
      <c r="FF77" s="213"/>
      <c r="FG77" s="213"/>
      <c r="FH77" s="213"/>
      <c r="FI77" s="213"/>
      <c r="FJ77" s="213"/>
      <c r="FK77" s="213"/>
      <c r="FL77" s="213"/>
      <c r="FM77" s="213"/>
      <c r="FN77" s="213"/>
      <c r="FO77" s="213"/>
      <c r="FP77" s="213"/>
      <c r="FQ77" s="213"/>
      <c r="FR77" s="213"/>
      <c r="FS77" s="213"/>
      <c r="FT77" s="213"/>
      <c r="FU77" s="213"/>
      <c r="FV77" s="213"/>
      <c r="FW77" s="213"/>
      <c r="FX77" s="213"/>
      <c r="FY77" s="213"/>
      <c r="FZ77" s="213"/>
      <c r="GA77" s="213"/>
      <c r="GB77" s="213"/>
      <c r="GC77" s="213"/>
    </row>
    <row r="78" spans="1:210" x14ac:dyDescent="0.3">
      <c r="A78" s="298"/>
      <c r="B78" s="376"/>
      <c r="C78" s="376"/>
      <c r="D78" s="377"/>
      <c r="E78" s="376"/>
      <c r="F78" s="376"/>
      <c r="G78" s="297">
        <f t="shared" si="19"/>
        <v>0</v>
      </c>
      <c r="H78" s="297">
        <f t="shared" si="20"/>
        <v>0</v>
      </c>
      <c r="I78" s="297">
        <f t="shared" si="21"/>
        <v>0</v>
      </c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375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/>
      <c r="DQ78" s="213"/>
      <c r="DR78" s="213"/>
      <c r="DS78" s="213"/>
      <c r="DT78" s="213"/>
      <c r="DU78" s="213"/>
      <c r="DV78" s="213"/>
      <c r="DW78" s="213"/>
      <c r="DX78" s="213"/>
      <c r="DY78" s="213"/>
      <c r="DZ78" s="213"/>
      <c r="EA78" s="213"/>
      <c r="EB78" s="213"/>
      <c r="EC78" s="213"/>
      <c r="ED78" s="213"/>
      <c r="EE78" s="213"/>
      <c r="EF78" s="213"/>
      <c r="EG78" s="213"/>
      <c r="EH78" s="213"/>
      <c r="EI78" s="213"/>
      <c r="EJ78" s="213"/>
      <c r="EK78" s="213"/>
      <c r="EL78" s="213"/>
      <c r="EM78" s="213"/>
      <c r="EN78" s="213"/>
      <c r="EO78" s="213"/>
      <c r="EP78" s="213"/>
      <c r="EQ78" s="213"/>
      <c r="ER78" s="213"/>
      <c r="ES78" s="213"/>
      <c r="ET78" s="213"/>
      <c r="EU78" s="213"/>
      <c r="EV78" s="213"/>
      <c r="EW78" s="213"/>
      <c r="EX78" s="213"/>
      <c r="EY78" s="213"/>
      <c r="EZ78" s="213"/>
      <c r="FA78" s="213"/>
      <c r="FB78" s="213"/>
      <c r="FC78" s="213"/>
      <c r="FD78" s="213"/>
      <c r="FE78" s="213"/>
      <c r="FF78" s="213"/>
      <c r="FG78" s="213"/>
      <c r="FH78" s="213"/>
      <c r="FI78" s="213"/>
      <c r="FJ78" s="213"/>
      <c r="FK78" s="213"/>
      <c r="FL78" s="213"/>
      <c r="FM78" s="213"/>
      <c r="FN78" s="213"/>
      <c r="FO78" s="213"/>
      <c r="FP78" s="213"/>
      <c r="FQ78" s="213"/>
      <c r="FR78" s="213"/>
      <c r="FS78" s="213"/>
      <c r="FT78" s="213"/>
      <c r="FU78" s="213"/>
      <c r="FV78" s="213"/>
      <c r="FW78" s="213"/>
      <c r="FX78" s="213"/>
      <c r="FY78" s="213"/>
      <c r="FZ78" s="213"/>
      <c r="GA78" s="213"/>
      <c r="GB78" s="213"/>
      <c r="GC78" s="213"/>
    </row>
    <row r="79" spans="1:210" x14ac:dyDescent="0.3">
      <c r="A79" s="298"/>
      <c r="B79" s="376"/>
      <c r="C79" s="376"/>
      <c r="D79" s="377"/>
      <c r="E79" s="376"/>
      <c r="F79" s="376"/>
      <c r="G79" s="297">
        <f t="shared" si="19"/>
        <v>0</v>
      </c>
      <c r="H79" s="297">
        <f t="shared" si="20"/>
        <v>0</v>
      </c>
      <c r="I79" s="297">
        <f t="shared" si="21"/>
        <v>0</v>
      </c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375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3"/>
      <c r="DF79" s="213"/>
      <c r="DG79" s="213"/>
      <c r="DH79" s="213"/>
      <c r="DI79" s="213"/>
      <c r="DJ79" s="213"/>
      <c r="DK79" s="213"/>
      <c r="DL79" s="213"/>
      <c r="DM79" s="213"/>
      <c r="DN79" s="213"/>
      <c r="DO79" s="213"/>
      <c r="DP79" s="213"/>
      <c r="DQ79" s="213"/>
      <c r="DR79" s="213"/>
      <c r="DS79" s="213"/>
      <c r="DT79" s="213"/>
      <c r="DU79" s="213"/>
      <c r="DV79" s="213"/>
      <c r="DW79" s="213"/>
      <c r="DX79" s="213"/>
      <c r="DY79" s="213"/>
      <c r="DZ79" s="213"/>
      <c r="EA79" s="213"/>
      <c r="EB79" s="213"/>
      <c r="EC79" s="213"/>
      <c r="ED79" s="213"/>
      <c r="EE79" s="213"/>
      <c r="EF79" s="213"/>
      <c r="EG79" s="213"/>
      <c r="EH79" s="213"/>
      <c r="EI79" s="213"/>
      <c r="EJ79" s="213"/>
      <c r="EK79" s="213"/>
      <c r="EL79" s="213"/>
      <c r="EM79" s="213"/>
      <c r="EN79" s="213"/>
      <c r="EO79" s="213"/>
      <c r="EP79" s="213"/>
      <c r="EQ79" s="213"/>
      <c r="ER79" s="213"/>
      <c r="ES79" s="213"/>
      <c r="ET79" s="213"/>
      <c r="EU79" s="213"/>
      <c r="EV79" s="213"/>
      <c r="EW79" s="213"/>
      <c r="EX79" s="213"/>
      <c r="EY79" s="213"/>
      <c r="EZ79" s="213"/>
      <c r="FA79" s="213"/>
      <c r="FB79" s="213"/>
      <c r="FC79" s="213"/>
      <c r="FD79" s="213"/>
      <c r="FE79" s="213"/>
      <c r="FF79" s="213"/>
      <c r="FG79" s="213"/>
      <c r="FH79" s="213"/>
      <c r="FI79" s="213"/>
      <c r="FJ79" s="213"/>
      <c r="FK79" s="213"/>
      <c r="FL79" s="213"/>
      <c r="FM79" s="213"/>
      <c r="FN79" s="213"/>
      <c r="FO79" s="213"/>
      <c r="FP79" s="213"/>
      <c r="FQ79" s="213"/>
      <c r="FR79" s="213"/>
      <c r="FS79" s="213"/>
      <c r="FT79" s="213"/>
      <c r="FU79" s="213"/>
      <c r="FV79" s="213"/>
      <c r="FW79" s="213"/>
      <c r="FX79" s="213"/>
      <c r="FY79" s="213"/>
      <c r="FZ79" s="213"/>
      <c r="GA79" s="213"/>
      <c r="GB79" s="213"/>
      <c r="GC79" s="213"/>
    </row>
    <row r="80" spans="1:210" x14ac:dyDescent="0.3">
      <c r="A80" s="298"/>
      <c r="B80" s="376"/>
      <c r="C80" s="376"/>
      <c r="D80" s="377"/>
      <c r="E80" s="376"/>
      <c r="F80" s="376"/>
      <c r="G80" s="297">
        <f t="shared" si="19"/>
        <v>0</v>
      </c>
      <c r="H80" s="297">
        <f t="shared" si="20"/>
        <v>0</v>
      </c>
      <c r="I80" s="297">
        <f t="shared" si="21"/>
        <v>0</v>
      </c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375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3"/>
      <c r="DF80" s="213"/>
      <c r="DG80" s="213"/>
      <c r="DH80" s="213"/>
      <c r="DI80" s="213"/>
      <c r="DJ80" s="213"/>
      <c r="DK80" s="213"/>
      <c r="DL80" s="213"/>
      <c r="DM80" s="213"/>
      <c r="DN80" s="213"/>
      <c r="DO80" s="213"/>
      <c r="DP80" s="213"/>
      <c r="DQ80" s="213"/>
      <c r="DR80" s="213"/>
      <c r="DS80" s="213"/>
      <c r="DT80" s="213"/>
      <c r="DU80" s="213"/>
      <c r="DV80" s="213"/>
      <c r="DW80" s="213"/>
      <c r="DX80" s="213"/>
      <c r="DY80" s="213"/>
      <c r="DZ80" s="213"/>
      <c r="EA80" s="213"/>
      <c r="EB80" s="213"/>
      <c r="EC80" s="213"/>
      <c r="ED80" s="213"/>
      <c r="EE80" s="213"/>
      <c r="EF80" s="213"/>
      <c r="EG80" s="213"/>
      <c r="EH80" s="213"/>
      <c r="EI80" s="213"/>
      <c r="EJ80" s="213"/>
      <c r="EK80" s="213"/>
      <c r="EL80" s="213"/>
      <c r="EM80" s="213"/>
      <c r="EN80" s="213"/>
      <c r="EO80" s="213"/>
      <c r="EP80" s="213"/>
      <c r="EQ80" s="213"/>
      <c r="ER80" s="213"/>
      <c r="ES80" s="213"/>
      <c r="ET80" s="213"/>
      <c r="EU80" s="213"/>
      <c r="EV80" s="213"/>
      <c r="EW80" s="213"/>
      <c r="EX80" s="213"/>
      <c r="EY80" s="213"/>
      <c r="EZ80" s="213"/>
      <c r="FA80" s="213"/>
      <c r="FB80" s="213"/>
      <c r="FC80" s="213"/>
      <c r="FD80" s="213"/>
      <c r="FE80" s="213"/>
      <c r="FF80" s="213"/>
      <c r="FG80" s="213"/>
      <c r="FH80" s="213"/>
      <c r="FI80" s="213"/>
      <c r="FJ80" s="213"/>
      <c r="FK80" s="213"/>
      <c r="FL80" s="213"/>
      <c r="FM80" s="213"/>
      <c r="FN80" s="213"/>
      <c r="FO80" s="213"/>
      <c r="FP80" s="213"/>
      <c r="FQ80" s="213"/>
      <c r="FR80" s="213"/>
      <c r="FS80" s="213"/>
      <c r="FT80" s="213"/>
      <c r="FU80" s="213"/>
      <c r="FV80" s="213"/>
      <c r="FW80" s="213"/>
      <c r="FX80" s="213"/>
      <c r="FY80" s="213"/>
      <c r="FZ80" s="213"/>
      <c r="GA80" s="213"/>
      <c r="GB80" s="213"/>
      <c r="GC80" s="213"/>
    </row>
    <row r="81" spans="1:185" x14ac:dyDescent="0.3">
      <c r="A81" s="298"/>
      <c r="B81" s="376"/>
      <c r="C81" s="376"/>
      <c r="D81" s="377"/>
      <c r="E81" s="376"/>
      <c r="F81" s="376"/>
      <c r="G81" s="297">
        <f t="shared" si="19"/>
        <v>0</v>
      </c>
      <c r="H81" s="297">
        <f t="shared" si="20"/>
        <v>0</v>
      </c>
      <c r="I81" s="297">
        <f t="shared" si="21"/>
        <v>0</v>
      </c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375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  <c r="DQ81" s="213"/>
      <c r="DR81" s="213"/>
      <c r="DS81" s="213"/>
      <c r="DT81" s="213"/>
      <c r="DU81" s="213"/>
      <c r="DV81" s="213"/>
      <c r="DW81" s="213"/>
      <c r="DX81" s="213"/>
      <c r="DY81" s="213"/>
      <c r="DZ81" s="213"/>
      <c r="EA81" s="213"/>
      <c r="EB81" s="213"/>
      <c r="EC81" s="213"/>
      <c r="ED81" s="213"/>
      <c r="EE81" s="213"/>
      <c r="EF81" s="213"/>
      <c r="EG81" s="213"/>
      <c r="EH81" s="213"/>
      <c r="EI81" s="213"/>
      <c r="EJ81" s="213"/>
      <c r="EK81" s="213"/>
      <c r="EL81" s="213"/>
      <c r="EM81" s="213"/>
      <c r="EN81" s="213"/>
      <c r="EO81" s="213"/>
      <c r="EP81" s="213"/>
      <c r="EQ81" s="213"/>
      <c r="ER81" s="213"/>
      <c r="ES81" s="213"/>
      <c r="ET81" s="213"/>
      <c r="EU81" s="213"/>
      <c r="EV81" s="213"/>
      <c r="EW81" s="213"/>
      <c r="EX81" s="213"/>
      <c r="EY81" s="213"/>
      <c r="EZ81" s="213"/>
      <c r="FA81" s="213"/>
      <c r="FB81" s="213"/>
      <c r="FC81" s="213"/>
      <c r="FD81" s="213"/>
      <c r="FE81" s="213"/>
      <c r="FF81" s="213"/>
      <c r="FG81" s="213"/>
      <c r="FH81" s="213"/>
      <c r="FI81" s="213"/>
      <c r="FJ81" s="213"/>
      <c r="FK81" s="213"/>
      <c r="FL81" s="213"/>
      <c r="FM81" s="213"/>
      <c r="FN81" s="213"/>
      <c r="FO81" s="213"/>
      <c r="FP81" s="213"/>
      <c r="FQ81" s="213"/>
      <c r="FR81" s="213"/>
      <c r="FS81" s="213"/>
      <c r="FT81" s="213"/>
      <c r="FU81" s="213"/>
      <c r="FV81" s="213"/>
      <c r="FW81" s="213"/>
      <c r="FX81" s="213"/>
      <c r="FY81" s="213"/>
      <c r="FZ81" s="213"/>
      <c r="GA81" s="213"/>
      <c r="GB81" s="213"/>
      <c r="GC81" s="213"/>
    </row>
    <row r="82" spans="1:185" x14ac:dyDescent="0.3">
      <c r="A82" s="298"/>
      <c r="B82" s="376"/>
      <c r="C82" s="376"/>
      <c r="D82" s="377"/>
      <c r="E82" s="376"/>
      <c r="F82" s="376"/>
      <c r="G82" s="297">
        <f t="shared" si="19"/>
        <v>0</v>
      </c>
      <c r="H82" s="297">
        <f t="shared" si="20"/>
        <v>0</v>
      </c>
      <c r="I82" s="297">
        <f t="shared" si="21"/>
        <v>0</v>
      </c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375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3"/>
      <c r="DF82" s="213"/>
      <c r="DG82" s="213"/>
      <c r="DH82" s="213"/>
      <c r="DI82" s="213"/>
      <c r="DJ82" s="213"/>
      <c r="DK82" s="213"/>
      <c r="DL82" s="213"/>
      <c r="DM82" s="213"/>
      <c r="DN82" s="213"/>
      <c r="DO82" s="213"/>
      <c r="DP82" s="213"/>
      <c r="DQ82" s="213"/>
      <c r="DR82" s="213"/>
      <c r="DS82" s="213"/>
      <c r="DT82" s="213"/>
      <c r="DU82" s="213"/>
      <c r="DV82" s="213"/>
      <c r="DW82" s="213"/>
      <c r="DX82" s="213"/>
      <c r="DY82" s="213"/>
      <c r="DZ82" s="213"/>
      <c r="EA82" s="213"/>
      <c r="EB82" s="213"/>
      <c r="EC82" s="213"/>
      <c r="ED82" s="213"/>
      <c r="EE82" s="213"/>
      <c r="EF82" s="213"/>
      <c r="EG82" s="213"/>
      <c r="EH82" s="213"/>
      <c r="EI82" s="213"/>
      <c r="EJ82" s="213"/>
      <c r="EK82" s="213"/>
      <c r="EL82" s="213"/>
      <c r="EM82" s="213"/>
      <c r="EN82" s="213"/>
      <c r="EO82" s="213"/>
      <c r="EP82" s="213"/>
      <c r="EQ82" s="213"/>
      <c r="ER82" s="213"/>
      <c r="ES82" s="213"/>
      <c r="ET82" s="213"/>
      <c r="EU82" s="213"/>
      <c r="EV82" s="213"/>
      <c r="EW82" s="213"/>
      <c r="EX82" s="213"/>
      <c r="EY82" s="213"/>
      <c r="EZ82" s="213"/>
      <c r="FA82" s="213"/>
      <c r="FB82" s="213"/>
      <c r="FC82" s="213"/>
      <c r="FD82" s="213"/>
      <c r="FE82" s="213"/>
      <c r="FF82" s="213"/>
      <c r="FG82" s="213"/>
      <c r="FH82" s="213"/>
      <c r="FI82" s="213"/>
      <c r="FJ82" s="213"/>
      <c r="FK82" s="213"/>
      <c r="FL82" s="213"/>
      <c r="FM82" s="213"/>
      <c r="FN82" s="213"/>
      <c r="FO82" s="213"/>
      <c r="FP82" s="213"/>
      <c r="FQ82" s="213"/>
      <c r="FR82" s="213"/>
      <c r="FS82" s="213"/>
      <c r="FT82" s="213"/>
      <c r="FU82" s="213"/>
      <c r="FV82" s="213"/>
      <c r="FW82" s="213"/>
      <c r="FX82" s="213"/>
      <c r="FY82" s="213"/>
      <c r="FZ82" s="213"/>
      <c r="GA82" s="213"/>
      <c r="GB82" s="213"/>
      <c r="GC82" s="213"/>
    </row>
    <row r="83" spans="1:185" x14ac:dyDescent="0.3">
      <c r="A83" s="298"/>
      <c r="B83" s="376"/>
      <c r="C83" s="376"/>
      <c r="D83" s="377"/>
      <c r="E83" s="376"/>
      <c r="F83" s="376"/>
      <c r="G83" s="297">
        <f t="shared" si="19"/>
        <v>0</v>
      </c>
      <c r="H83" s="297">
        <f t="shared" si="20"/>
        <v>0</v>
      </c>
      <c r="I83" s="297">
        <f t="shared" si="21"/>
        <v>0</v>
      </c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375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3"/>
      <c r="DF83" s="213"/>
      <c r="DG83" s="213"/>
      <c r="DH83" s="213"/>
      <c r="DI83" s="213"/>
      <c r="DJ83" s="213"/>
      <c r="DK83" s="213"/>
      <c r="DL83" s="213"/>
      <c r="DM83" s="213"/>
      <c r="DN83" s="213"/>
      <c r="DO83" s="213"/>
      <c r="DP83" s="213"/>
      <c r="DQ83" s="213"/>
      <c r="DR83" s="213"/>
      <c r="DS83" s="213"/>
      <c r="DT83" s="213"/>
      <c r="DU83" s="213"/>
      <c r="DV83" s="213"/>
      <c r="DW83" s="213"/>
      <c r="DX83" s="213"/>
      <c r="DY83" s="213"/>
      <c r="DZ83" s="213"/>
      <c r="EA83" s="213"/>
      <c r="EB83" s="213"/>
      <c r="EC83" s="213"/>
      <c r="ED83" s="213"/>
      <c r="EE83" s="213"/>
      <c r="EF83" s="213"/>
      <c r="EG83" s="213"/>
      <c r="EH83" s="213"/>
      <c r="EI83" s="213"/>
      <c r="EJ83" s="213"/>
      <c r="EK83" s="213"/>
      <c r="EL83" s="213"/>
      <c r="EM83" s="213"/>
      <c r="EN83" s="213"/>
      <c r="EO83" s="213"/>
      <c r="EP83" s="213"/>
      <c r="EQ83" s="213"/>
      <c r="ER83" s="213"/>
      <c r="ES83" s="213"/>
      <c r="ET83" s="213"/>
      <c r="EU83" s="213"/>
      <c r="EV83" s="213"/>
      <c r="EW83" s="213"/>
      <c r="EX83" s="213"/>
      <c r="EY83" s="213"/>
      <c r="EZ83" s="213"/>
      <c r="FA83" s="213"/>
      <c r="FB83" s="213"/>
      <c r="FC83" s="213"/>
      <c r="FD83" s="213"/>
      <c r="FE83" s="213"/>
      <c r="FF83" s="213"/>
      <c r="FG83" s="213"/>
      <c r="FH83" s="213"/>
      <c r="FI83" s="213"/>
      <c r="FJ83" s="213"/>
      <c r="FK83" s="213"/>
      <c r="FL83" s="213"/>
      <c r="FM83" s="213"/>
      <c r="FN83" s="213"/>
      <c r="FO83" s="213"/>
      <c r="FP83" s="213"/>
      <c r="FQ83" s="213"/>
      <c r="FR83" s="213"/>
      <c r="FS83" s="213"/>
      <c r="FT83" s="213"/>
      <c r="FU83" s="213"/>
      <c r="FV83" s="213"/>
      <c r="FW83" s="213"/>
      <c r="FX83" s="213"/>
      <c r="FY83" s="213"/>
      <c r="FZ83" s="213"/>
      <c r="GA83" s="213"/>
      <c r="GB83" s="213"/>
      <c r="GC83" s="213"/>
    </row>
    <row r="84" spans="1:185" x14ac:dyDescent="0.3">
      <c r="A84" s="248"/>
      <c r="B84" s="376"/>
      <c r="C84" s="376"/>
      <c r="D84" s="377"/>
      <c r="E84" s="376"/>
      <c r="F84" s="376"/>
      <c r="G84" s="297">
        <f t="shared" si="19"/>
        <v>0</v>
      </c>
      <c r="H84" s="297">
        <f t="shared" si="20"/>
        <v>0</v>
      </c>
      <c r="I84" s="297">
        <f t="shared" si="21"/>
        <v>0</v>
      </c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375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3"/>
      <c r="DF84" s="213"/>
      <c r="DG84" s="213"/>
      <c r="DH84" s="213"/>
      <c r="DI84" s="213"/>
      <c r="DJ84" s="213"/>
      <c r="DK84" s="213"/>
      <c r="DL84" s="213"/>
      <c r="DM84" s="213"/>
      <c r="DN84" s="213"/>
      <c r="DO84" s="213"/>
      <c r="DP84" s="213"/>
      <c r="DQ84" s="213"/>
      <c r="DR84" s="213"/>
      <c r="DS84" s="213"/>
      <c r="DT84" s="213"/>
      <c r="DU84" s="213"/>
      <c r="DV84" s="213"/>
      <c r="DW84" s="213"/>
      <c r="DX84" s="213"/>
      <c r="DY84" s="213"/>
      <c r="DZ84" s="213"/>
      <c r="EA84" s="213"/>
      <c r="EB84" s="213"/>
      <c r="EC84" s="213"/>
      <c r="ED84" s="213"/>
      <c r="EE84" s="213"/>
      <c r="EF84" s="213"/>
      <c r="EG84" s="213"/>
      <c r="EH84" s="213"/>
      <c r="EI84" s="213"/>
      <c r="EJ84" s="213"/>
      <c r="EK84" s="213"/>
      <c r="EL84" s="213"/>
      <c r="EM84" s="213"/>
      <c r="EN84" s="213"/>
      <c r="EO84" s="213"/>
      <c r="EP84" s="213"/>
      <c r="EQ84" s="213"/>
      <c r="ER84" s="213"/>
      <c r="ES84" s="213"/>
      <c r="ET84" s="213"/>
      <c r="EU84" s="213"/>
      <c r="EV84" s="213"/>
      <c r="EW84" s="213"/>
      <c r="EX84" s="213"/>
      <c r="EY84" s="213"/>
      <c r="EZ84" s="213"/>
      <c r="FA84" s="213"/>
      <c r="FB84" s="213"/>
      <c r="FC84" s="213"/>
      <c r="FD84" s="213"/>
      <c r="FE84" s="213"/>
      <c r="FF84" s="213"/>
      <c r="FG84" s="213"/>
      <c r="FH84" s="213"/>
      <c r="FI84" s="213"/>
      <c r="FJ84" s="213"/>
      <c r="FK84" s="213"/>
      <c r="FL84" s="213"/>
      <c r="FM84" s="213"/>
      <c r="FN84" s="213"/>
      <c r="FO84" s="213"/>
      <c r="FP84" s="213"/>
      <c r="FQ84" s="213"/>
      <c r="FR84" s="213"/>
      <c r="FS84" s="213"/>
      <c r="FT84" s="213"/>
      <c r="FU84" s="213"/>
      <c r="FV84" s="213"/>
      <c r="FW84" s="213"/>
      <c r="FX84" s="213"/>
      <c r="FY84" s="213"/>
      <c r="FZ84" s="213"/>
      <c r="GA84" s="213"/>
      <c r="GB84" s="213"/>
      <c r="GC84" s="213"/>
    </row>
    <row r="85" spans="1:185" x14ac:dyDescent="0.3">
      <c r="A85" s="248"/>
      <c r="B85" s="376"/>
      <c r="C85" s="376"/>
      <c r="D85" s="377"/>
      <c r="E85" s="376"/>
      <c r="F85" s="376"/>
      <c r="G85" s="297">
        <f t="shared" si="19"/>
        <v>0</v>
      </c>
      <c r="H85" s="297">
        <f t="shared" si="20"/>
        <v>0</v>
      </c>
      <c r="I85" s="297">
        <f t="shared" si="21"/>
        <v>0</v>
      </c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375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3"/>
      <c r="DF85" s="213"/>
      <c r="DG85" s="213"/>
      <c r="DH85" s="213"/>
      <c r="DI85" s="213"/>
      <c r="DJ85" s="213"/>
      <c r="DK85" s="213"/>
      <c r="DL85" s="213"/>
      <c r="DM85" s="213"/>
      <c r="DN85" s="213"/>
      <c r="DO85" s="213"/>
      <c r="DP85" s="213"/>
      <c r="DQ85" s="213"/>
      <c r="DR85" s="213"/>
      <c r="DS85" s="213"/>
      <c r="DT85" s="213"/>
      <c r="DU85" s="213"/>
      <c r="DV85" s="213"/>
      <c r="DW85" s="213"/>
      <c r="DX85" s="213"/>
      <c r="DY85" s="213"/>
      <c r="DZ85" s="213"/>
      <c r="EA85" s="213"/>
      <c r="EB85" s="213"/>
      <c r="EC85" s="213"/>
      <c r="ED85" s="213"/>
      <c r="EE85" s="213"/>
      <c r="EF85" s="213"/>
      <c r="EG85" s="213"/>
      <c r="EH85" s="213"/>
      <c r="EI85" s="213"/>
      <c r="EJ85" s="213"/>
      <c r="EK85" s="213"/>
      <c r="EL85" s="213"/>
      <c r="EM85" s="213"/>
      <c r="EN85" s="213"/>
      <c r="EO85" s="213"/>
      <c r="EP85" s="213"/>
      <c r="EQ85" s="213"/>
      <c r="ER85" s="213"/>
      <c r="ES85" s="213"/>
      <c r="ET85" s="213"/>
      <c r="EU85" s="213"/>
      <c r="EV85" s="213"/>
      <c r="EW85" s="213"/>
      <c r="EX85" s="213"/>
      <c r="EY85" s="213"/>
      <c r="EZ85" s="213"/>
      <c r="FA85" s="213"/>
      <c r="FB85" s="213"/>
      <c r="FC85" s="213"/>
      <c r="FD85" s="213"/>
      <c r="FE85" s="213"/>
      <c r="FF85" s="213"/>
      <c r="FG85" s="213"/>
      <c r="FH85" s="213"/>
      <c r="FI85" s="213"/>
      <c r="FJ85" s="213"/>
      <c r="FK85" s="213"/>
      <c r="FL85" s="213"/>
      <c r="FM85" s="213"/>
      <c r="FN85" s="213"/>
      <c r="FO85" s="213"/>
      <c r="FP85" s="213"/>
      <c r="FQ85" s="213"/>
      <c r="FR85" s="213"/>
      <c r="FS85" s="213"/>
      <c r="FT85" s="213"/>
      <c r="FU85" s="213"/>
      <c r="FV85" s="213"/>
      <c r="FW85" s="213"/>
      <c r="FX85" s="213"/>
      <c r="FY85" s="213"/>
      <c r="FZ85" s="213"/>
      <c r="GA85" s="213"/>
      <c r="GB85" s="213"/>
      <c r="GC85" s="213"/>
    </row>
    <row r="86" spans="1:185" x14ac:dyDescent="0.3">
      <c r="A86" s="248"/>
      <c r="B86" s="376"/>
      <c r="C86" s="376"/>
      <c r="D86" s="377"/>
      <c r="E86" s="376"/>
      <c r="F86" s="376"/>
      <c r="G86" s="297">
        <f t="shared" si="19"/>
        <v>0</v>
      </c>
      <c r="H86" s="297">
        <f t="shared" si="20"/>
        <v>0</v>
      </c>
      <c r="I86" s="297">
        <f t="shared" si="21"/>
        <v>0</v>
      </c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375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3"/>
      <c r="DF86" s="213"/>
      <c r="DG86" s="213"/>
      <c r="DH86" s="213"/>
      <c r="DI86" s="213"/>
      <c r="DJ86" s="213"/>
      <c r="DK86" s="213"/>
      <c r="DL86" s="213"/>
      <c r="DM86" s="213"/>
      <c r="DN86" s="213"/>
      <c r="DO86" s="213"/>
      <c r="DP86" s="213"/>
      <c r="DQ86" s="213"/>
      <c r="DR86" s="213"/>
      <c r="DS86" s="213"/>
      <c r="DT86" s="213"/>
      <c r="DU86" s="213"/>
      <c r="DV86" s="213"/>
      <c r="DW86" s="213"/>
      <c r="DX86" s="213"/>
      <c r="DY86" s="213"/>
      <c r="DZ86" s="213"/>
      <c r="EA86" s="213"/>
      <c r="EB86" s="213"/>
      <c r="EC86" s="213"/>
      <c r="ED86" s="213"/>
      <c r="EE86" s="213"/>
      <c r="EF86" s="213"/>
      <c r="EG86" s="213"/>
      <c r="EH86" s="213"/>
      <c r="EI86" s="213"/>
      <c r="EJ86" s="213"/>
      <c r="EK86" s="213"/>
      <c r="EL86" s="213"/>
      <c r="EM86" s="213"/>
      <c r="EN86" s="213"/>
      <c r="EO86" s="213"/>
      <c r="EP86" s="213"/>
      <c r="EQ86" s="213"/>
      <c r="ER86" s="213"/>
      <c r="ES86" s="213"/>
      <c r="ET86" s="213"/>
      <c r="EU86" s="213"/>
      <c r="EV86" s="213"/>
      <c r="EW86" s="213"/>
      <c r="EX86" s="213"/>
      <c r="EY86" s="213"/>
      <c r="EZ86" s="213"/>
      <c r="FA86" s="213"/>
      <c r="FB86" s="213"/>
      <c r="FC86" s="213"/>
      <c r="FD86" s="213"/>
      <c r="FE86" s="213"/>
      <c r="FF86" s="213"/>
      <c r="FG86" s="213"/>
      <c r="FH86" s="213"/>
      <c r="FI86" s="213"/>
      <c r="FJ86" s="213"/>
      <c r="FK86" s="213"/>
      <c r="FL86" s="213"/>
      <c r="FM86" s="213"/>
      <c r="FN86" s="213"/>
      <c r="FO86" s="213"/>
      <c r="FP86" s="213"/>
      <c r="FQ86" s="213"/>
      <c r="FR86" s="213"/>
      <c r="FS86" s="213"/>
      <c r="FT86" s="213"/>
      <c r="FU86" s="213"/>
      <c r="FV86" s="213"/>
      <c r="FW86" s="213"/>
      <c r="FX86" s="213"/>
      <c r="FY86" s="213"/>
      <c r="FZ86" s="213"/>
      <c r="GA86" s="213"/>
      <c r="GB86" s="213"/>
      <c r="GC86" s="213"/>
    </row>
    <row r="87" spans="1:185" x14ac:dyDescent="0.3">
      <c r="A87" s="248"/>
      <c r="B87" s="376"/>
      <c r="C87" s="376"/>
      <c r="D87" s="377"/>
      <c r="E87" s="376"/>
      <c r="F87" s="376"/>
      <c r="G87" s="297">
        <f t="shared" si="19"/>
        <v>0</v>
      </c>
      <c r="H87" s="297">
        <f t="shared" si="20"/>
        <v>0</v>
      </c>
      <c r="I87" s="297">
        <f t="shared" si="21"/>
        <v>0</v>
      </c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375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13"/>
      <c r="DK87" s="213"/>
      <c r="DL87" s="213"/>
      <c r="DM87" s="213"/>
      <c r="DN87" s="213"/>
      <c r="DO87" s="213"/>
      <c r="DP87" s="213"/>
      <c r="DQ87" s="213"/>
      <c r="DR87" s="213"/>
      <c r="DS87" s="213"/>
      <c r="DT87" s="213"/>
      <c r="DU87" s="213"/>
      <c r="DV87" s="213"/>
      <c r="DW87" s="213"/>
      <c r="DX87" s="213"/>
      <c r="DY87" s="213"/>
      <c r="DZ87" s="213"/>
      <c r="EA87" s="213"/>
      <c r="EB87" s="213"/>
      <c r="EC87" s="213"/>
      <c r="ED87" s="213"/>
      <c r="EE87" s="213"/>
      <c r="EF87" s="213"/>
      <c r="EG87" s="213"/>
      <c r="EH87" s="213"/>
      <c r="EI87" s="213"/>
      <c r="EJ87" s="213"/>
      <c r="EK87" s="213"/>
      <c r="EL87" s="213"/>
      <c r="EM87" s="213"/>
      <c r="EN87" s="213"/>
      <c r="EO87" s="213"/>
      <c r="EP87" s="213"/>
      <c r="EQ87" s="213"/>
      <c r="ER87" s="213"/>
      <c r="ES87" s="213"/>
      <c r="ET87" s="213"/>
      <c r="EU87" s="213"/>
      <c r="EV87" s="213"/>
      <c r="EW87" s="213"/>
      <c r="EX87" s="213"/>
      <c r="EY87" s="213"/>
      <c r="EZ87" s="213"/>
      <c r="FA87" s="213"/>
      <c r="FB87" s="213"/>
      <c r="FC87" s="213"/>
      <c r="FD87" s="213"/>
      <c r="FE87" s="213"/>
      <c r="FF87" s="213"/>
      <c r="FG87" s="213"/>
      <c r="FH87" s="213"/>
      <c r="FI87" s="213"/>
      <c r="FJ87" s="213"/>
      <c r="FK87" s="213"/>
      <c r="FL87" s="213"/>
      <c r="FM87" s="213"/>
      <c r="FN87" s="213"/>
      <c r="FO87" s="213"/>
      <c r="FP87" s="213"/>
      <c r="FQ87" s="213"/>
      <c r="FR87" s="213"/>
      <c r="FS87" s="213"/>
      <c r="FT87" s="213"/>
      <c r="FU87" s="213"/>
      <c r="FV87" s="213"/>
      <c r="FW87" s="213"/>
      <c r="FX87" s="213"/>
      <c r="FY87" s="213"/>
      <c r="FZ87" s="213"/>
      <c r="GA87" s="213"/>
      <c r="GB87" s="213"/>
      <c r="GC87" s="213"/>
    </row>
    <row r="88" spans="1:185" x14ac:dyDescent="0.3">
      <c r="A88" s="248"/>
      <c r="B88" s="376"/>
      <c r="C88" s="376"/>
      <c r="D88" s="377"/>
      <c r="E88" s="376"/>
      <c r="F88" s="376"/>
      <c r="G88" s="297">
        <f t="shared" si="19"/>
        <v>0</v>
      </c>
      <c r="H88" s="297">
        <f t="shared" si="20"/>
        <v>0</v>
      </c>
      <c r="I88" s="297">
        <f t="shared" si="21"/>
        <v>0</v>
      </c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375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  <c r="DM88" s="213"/>
      <c r="DN88" s="213"/>
      <c r="DO88" s="213"/>
      <c r="DP88" s="213"/>
      <c r="DQ88" s="213"/>
      <c r="DR88" s="213"/>
      <c r="DS88" s="213"/>
      <c r="DT88" s="213"/>
      <c r="DU88" s="213"/>
      <c r="DV88" s="213"/>
      <c r="DW88" s="213"/>
      <c r="DX88" s="213"/>
      <c r="DY88" s="213"/>
      <c r="DZ88" s="213"/>
      <c r="EA88" s="213"/>
      <c r="EB88" s="213"/>
      <c r="EC88" s="213"/>
      <c r="ED88" s="213"/>
      <c r="EE88" s="213"/>
      <c r="EF88" s="213"/>
      <c r="EG88" s="213"/>
      <c r="EH88" s="213"/>
      <c r="EI88" s="213"/>
      <c r="EJ88" s="213"/>
      <c r="EK88" s="213"/>
      <c r="EL88" s="213"/>
      <c r="EM88" s="213"/>
      <c r="EN88" s="213"/>
      <c r="EO88" s="213"/>
      <c r="EP88" s="213"/>
      <c r="EQ88" s="213"/>
      <c r="ER88" s="213"/>
      <c r="ES88" s="213"/>
      <c r="ET88" s="213"/>
      <c r="EU88" s="213"/>
      <c r="EV88" s="213"/>
      <c r="EW88" s="213"/>
      <c r="EX88" s="213"/>
      <c r="EY88" s="213"/>
      <c r="EZ88" s="213"/>
      <c r="FA88" s="213"/>
      <c r="FB88" s="213"/>
      <c r="FC88" s="213"/>
      <c r="FD88" s="213"/>
      <c r="FE88" s="213"/>
      <c r="FF88" s="213"/>
      <c r="FG88" s="213"/>
      <c r="FH88" s="213"/>
      <c r="FI88" s="213"/>
      <c r="FJ88" s="213"/>
      <c r="FK88" s="213"/>
      <c r="FL88" s="213"/>
      <c r="FM88" s="213"/>
      <c r="FN88" s="213"/>
      <c r="FO88" s="213"/>
      <c r="FP88" s="213"/>
      <c r="FQ88" s="213"/>
      <c r="FR88" s="213"/>
      <c r="FS88" s="213"/>
      <c r="FT88" s="213"/>
      <c r="FU88" s="213"/>
      <c r="FV88" s="213"/>
      <c r="FW88" s="213"/>
      <c r="FX88" s="213"/>
      <c r="FY88" s="213"/>
      <c r="FZ88" s="213"/>
      <c r="GA88" s="213"/>
      <c r="GB88" s="213"/>
      <c r="GC88" s="213"/>
    </row>
    <row r="89" spans="1:185" x14ac:dyDescent="0.3">
      <c r="A89" s="248"/>
      <c r="B89" s="376"/>
      <c r="C89" s="376"/>
      <c r="D89" s="377"/>
      <c r="E89" s="376"/>
      <c r="F89" s="376"/>
      <c r="G89" s="297">
        <f t="shared" si="19"/>
        <v>0</v>
      </c>
      <c r="H89" s="297">
        <f t="shared" si="20"/>
        <v>0</v>
      </c>
      <c r="I89" s="297">
        <f t="shared" si="21"/>
        <v>0</v>
      </c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375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  <c r="DZ89" s="213"/>
      <c r="EA89" s="213"/>
      <c r="EB89" s="213"/>
      <c r="EC89" s="213"/>
      <c r="ED89" s="213"/>
      <c r="EE89" s="213"/>
      <c r="EF89" s="213"/>
      <c r="EG89" s="213"/>
      <c r="EH89" s="213"/>
      <c r="EI89" s="213"/>
      <c r="EJ89" s="213"/>
      <c r="EK89" s="213"/>
      <c r="EL89" s="213"/>
      <c r="EM89" s="213"/>
      <c r="EN89" s="213"/>
      <c r="EO89" s="213"/>
      <c r="EP89" s="213"/>
      <c r="EQ89" s="213"/>
      <c r="ER89" s="213"/>
      <c r="ES89" s="213"/>
      <c r="ET89" s="213"/>
      <c r="EU89" s="213"/>
      <c r="EV89" s="213"/>
      <c r="EW89" s="213"/>
      <c r="EX89" s="213"/>
      <c r="EY89" s="213"/>
      <c r="EZ89" s="213"/>
      <c r="FA89" s="213"/>
      <c r="FB89" s="213"/>
      <c r="FC89" s="213"/>
      <c r="FD89" s="213"/>
      <c r="FE89" s="213"/>
      <c r="FF89" s="213"/>
      <c r="FG89" s="213"/>
      <c r="FH89" s="213"/>
      <c r="FI89" s="213"/>
      <c r="FJ89" s="213"/>
      <c r="FK89" s="213"/>
      <c r="FL89" s="213"/>
      <c r="FM89" s="213"/>
      <c r="FN89" s="213"/>
      <c r="FO89" s="213"/>
      <c r="FP89" s="213"/>
      <c r="FQ89" s="213"/>
      <c r="FR89" s="213"/>
      <c r="FS89" s="213"/>
      <c r="FT89" s="213"/>
      <c r="FU89" s="213"/>
      <c r="FV89" s="213"/>
      <c r="FW89" s="213"/>
      <c r="FX89" s="213"/>
      <c r="FY89" s="213"/>
      <c r="FZ89" s="213"/>
      <c r="GA89" s="213"/>
      <c r="GB89" s="213"/>
      <c r="GC89" s="213"/>
    </row>
    <row r="90" spans="1:185" x14ac:dyDescent="0.3">
      <c r="A90" s="298"/>
      <c r="B90" s="376"/>
      <c r="C90" s="376"/>
      <c r="D90" s="377"/>
      <c r="E90" s="376"/>
      <c r="F90" s="376"/>
      <c r="G90" s="297">
        <f t="shared" si="19"/>
        <v>0</v>
      </c>
      <c r="H90" s="297">
        <f t="shared" si="20"/>
        <v>0</v>
      </c>
      <c r="I90" s="297">
        <f t="shared" si="21"/>
        <v>0</v>
      </c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375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3"/>
      <c r="DF90" s="213"/>
      <c r="DG90" s="213"/>
      <c r="DH90" s="213"/>
      <c r="DI90" s="213"/>
      <c r="DJ90" s="213"/>
      <c r="DK90" s="213"/>
      <c r="DL90" s="213"/>
      <c r="DM90" s="213"/>
      <c r="DN90" s="213"/>
      <c r="DO90" s="213"/>
      <c r="DP90" s="213"/>
      <c r="DQ90" s="213"/>
      <c r="DR90" s="213"/>
      <c r="DS90" s="213"/>
      <c r="DT90" s="213"/>
      <c r="DU90" s="213"/>
      <c r="DV90" s="213"/>
      <c r="DW90" s="213"/>
      <c r="DX90" s="213"/>
      <c r="DY90" s="213"/>
      <c r="DZ90" s="213"/>
      <c r="EA90" s="213"/>
      <c r="EB90" s="213"/>
      <c r="EC90" s="213"/>
      <c r="ED90" s="213"/>
      <c r="EE90" s="213"/>
      <c r="EF90" s="213"/>
      <c r="EG90" s="213"/>
      <c r="EH90" s="213"/>
      <c r="EI90" s="213"/>
      <c r="EJ90" s="213"/>
      <c r="EK90" s="213"/>
      <c r="EL90" s="213"/>
      <c r="EM90" s="213"/>
      <c r="EN90" s="213"/>
      <c r="EO90" s="213"/>
      <c r="EP90" s="213"/>
      <c r="EQ90" s="213"/>
      <c r="ER90" s="213"/>
      <c r="ES90" s="213"/>
      <c r="ET90" s="213"/>
      <c r="EU90" s="213"/>
      <c r="EV90" s="213"/>
      <c r="EW90" s="213"/>
      <c r="EX90" s="213"/>
      <c r="EY90" s="213"/>
      <c r="EZ90" s="213"/>
      <c r="FA90" s="213"/>
      <c r="FB90" s="213"/>
      <c r="FC90" s="213"/>
      <c r="FD90" s="213"/>
      <c r="FE90" s="213"/>
      <c r="FF90" s="213"/>
      <c r="FG90" s="213"/>
      <c r="FH90" s="213"/>
      <c r="FI90" s="213"/>
      <c r="FJ90" s="213"/>
      <c r="FK90" s="213"/>
      <c r="FL90" s="213"/>
      <c r="FM90" s="213"/>
      <c r="FN90" s="213"/>
      <c r="FO90" s="213"/>
      <c r="FP90" s="213"/>
      <c r="FQ90" s="213"/>
      <c r="FR90" s="213"/>
      <c r="FS90" s="213"/>
      <c r="FT90" s="213"/>
      <c r="FU90" s="213"/>
      <c r="FV90" s="213"/>
      <c r="FW90" s="213"/>
      <c r="FX90" s="213"/>
      <c r="FY90" s="213"/>
      <c r="FZ90" s="213"/>
      <c r="GA90" s="213"/>
      <c r="GB90" s="213"/>
      <c r="GC90" s="213"/>
    </row>
    <row r="91" spans="1:185" x14ac:dyDescent="0.3">
      <c r="A91" s="298"/>
      <c r="B91" s="376"/>
      <c r="C91" s="376"/>
      <c r="D91" s="377"/>
      <c r="E91" s="376"/>
      <c r="F91" s="376"/>
      <c r="G91" s="297">
        <f t="shared" si="19"/>
        <v>0</v>
      </c>
      <c r="H91" s="297">
        <f t="shared" si="20"/>
        <v>0</v>
      </c>
      <c r="I91" s="297">
        <f t="shared" si="21"/>
        <v>0</v>
      </c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375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  <c r="DQ91" s="213"/>
      <c r="DR91" s="213"/>
      <c r="DS91" s="213"/>
      <c r="DT91" s="213"/>
      <c r="DU91" s="213"/>
      <c r="DV91" s="213"/>
      <c r="DW91" s="213"/>
      <c r="DX91" s="213"/>
      <c r="DY91" s="213"/>
      <c r="DZ91" s="213"/>
      <c r="EA91" s="213"/>
      <c r="EB91" s="213"/>
      <c r="EC91" s="213"/>
      <c r="ED91" s="213"/>
      <c r="EE91" s="213"/>
      <c r="EF91" s="213"/>
      <c r="EG91" s="213"/>
      <c r="EH91" s="213"/>
      <c r="EI91" s="213"/>
      <c r="EJ91" s="213"/>
      <c r="EK91" s="213"/>
      <c r="EL91" s="213"/>
      <c r="EM91" s="213"/>
      <c r="EN91" s="213"/>
      <c r="EO91" s="213"/>
      <c r="EP91" s="213"/>
      <c r="EQ91" s="213"/>
      <c r="ER91" s="213"/>
      <c r="ES91" s="213"/>
      <c r="ET91" s="213"/>
      <c r="EU91" s="213"/>
      <c r="EV91" s="213"/>
      <c r="EW91" s="213"/>
      <c r="EX91" s="213"/>
      <c r="EY91" s="213"/>
      <c r="EZ91" s="213"/>
      <c r="FA91" s="213"/>
      <c r="FB91" s="213"/>
      <c r="FC91" s="213"/>
      <c r="FD91" s="213"/>
      <c r="FE91" s="213"/>
      <c r="FF91" s="213"/>
      <c r="FG91" s="213"/>
      <c r="FH91" s="213"/>
      <c r="FI91" s="213"/>
      <c r="FJ91" s="213"/>
      <c r="FK91" s="213"/>
      <c r="FL91" s="213"/>
      <c r="FM91" s="213"/>
      <c r="FN91" s="213"/>
      <c r="FO91" s="213"/>
      <c r="FP91" s="213"/>
      <c r="FQ91" s="213"/>
      <c r="FR91" s="213"/>
      <c r="FS91" s="213"/>
      <c r="FT91" s="213"/>
      <c r="FU91" s="213"/>
      <c r="FV91" s="213"/>
      <c r="FW91" s="213"/>
      <c r="FX91" s="213"/>
      <c r="FY91" s="213"/>
      <c r="FZ91" s="213"/>
      <c r="GA91" s="213"/>
      <c r="GB91" s="213"/>
      <c r="GC91" s="213"/>
    </row>
    <row r="92" spans="1:185" x14ac:dyDescent="0.3">
      <c r="A92" s="298"/>
      <c r="B92" s="376"/>
      <c r="C92" s="376"/>
      <c r="D92" s="377"/>
      <c r="E92" s="376"/>
      <c r="F92" s="376"/>
      <c r="G92" s="297">
        <f t="shared" si="19"/>
        <v>0</v>
      </c>
      <c r="H92" s="297">
        <f t="shared" si="20"/>
        <v>0</v>
      </c>
      <c r="I92" s="297">
        <f t="shared" si="21"/>
        <v>0</v>
      </c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375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3"/>
      <c r="DF92" s="213"/>
      <c r="DG92" s="213"/>
      <c r="DH92" s="213"/>
      <c r="DI92" s="213"/>
      <c r="DJ92" s="213"/>
      <c r="DK92" s="213"/>
      <c r="DL92" s="213"/>
      <c r="DM92" s="213"/>
      <c r="DN92" s="213"/>
      <c r="DO92" s="213"/>
      <c r="DP92" s="213"/>
      <c r="DQ92" s="213"/>
      <c r="DR92" s="213"/>
      <c r="DS92" s="213"/>
      <c r="DT92" s="213"/>
      <c r="DU92" s="213"/>
      <c r="DV92" s="213"/>
      <c r="DW92" s="213"/>
      <c r="DX92" s="213"/>
      <c r="DY92" s="213"/>
      <c r="DZ92" s="213"/>
      <c r="EA92" s="213"/>
      <c r="EB92" s="213"/>
      <c r="EC92" s="213"/>
      <c r="ED92" s="213"/>
      <c r="EE92" s="213"/>
      <c r="EF92" s="213"/>
      <c r="EG92" s="213"/>
      <c r="EH92" s="213"/>
      <c r="EI92" s="213"/>
      <c r="EJ92" s="213"/>
      <c r="EK92" s="213"/>
      <c r="EL92" s="213"/>
      <c r="EM92" s="213"/>
      <c r="EN92" s="213"/>
      <c r="EO92" s="213"/>
      <c r="EP92" s="213"/>
      <c r="EQ92" s="213"/>
      <c r="ER92" s="213"/>
      <c r="ES92" s="213"/>
      <c r="ET92" s="213"/>
      <c r="EU92" s="213"/>
      <c r="EV92" s="213"/>
      <c r="EW92" s="213"/>
      <c r="EX92" s="213"/>
      <c r="EY92" s="213"/>
      <c r="EZ92" s="213"/>
      <c r="FA92" s="213"/>
      <c r="FB92" s="213"/>
      <c r="FC92" s="213"/>
      <c r="FD92" s="213"/>
      <c r="FE92" s="213"/>
      <c r="FF92" s="213"/>
      <c r="FG92" s="213"/>
      <c r="FH92" s="213"/>
      <c r="FI92" s="213"/>
      <c r="FJ92" s="213"/>
      <c r="FK92" s="213"/>
      <c r="FL92" s="213"/>
      <c r="FM92" s="213"/>
      <c r="FN92" s="213"/>
      <c r="FO92" s="213"/>
      <c r="FP92" s="213"/>
      <c r="FQ92" s="213"/>
      <c r="FR92" s="213"/>
      <c r="FS92" s="213"/>
      <c r="FT92" s="213"/>
      <c r="FU92" s="213"/>
      <c r="FV92" s="213"/>
      <c r="FW92" s="213"/>
      <c r="FX92" s="213"/>
      <c r="FY92" s="213"/>
      <c r="FZ92" s="213"/>
      <c r="GA92" s="213"/>
      <c r="GB92" s="213"/>
      <c r="GC92" s="213"/>
    </row>
    <row r="93" spans="1:185" x14ac:dyDescent="0.3">
      <c r="A93" s="298"/>
      <c r="B93" s="376"/>
      <c r="C93" s="376"/>
      <c r="D93" s="377"/>
      <c r="E93" s="376"/>
      <c r="F93" s="376"/>
      <c r="G93" s="297">
        <f t="shared" si="19"/>
        <v>0</v>
      </c>
      <c r="H93" s="297">
        <f t="shared" si="20"/>
        <v>0</v>
      </c>
      <c r="I93" s="297">
        <f t="shared" si="21"/>
        <v>0</v>
      </c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375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3"/>
      <c r="DF93" s="213"/>
      <c r="DG93" s="213"/>
      <c r="DH93" s="213"/>
      <c r="DI93" s="213"/>
      <c r="DJ93" s="213"/>
      <c r="DK93" s="213"/>
      <c r="DL93" s="213"/>
      <c r="DM93" s="213"/>
      <c r="DN93" s="213"/>
      <c r="DO93" s="213"/>
      <c r="DP93" s="213"/>
      <c r="DQ93" s="213"/>
      <c r="DR93" s="213"/>
      <c r="DS93" s="213"/>
      <c r="DT93" s="213"/>
      <c r="DU93" s="213"/>
      <c r="DV93" s="213"/>
      <c r="DW93" s="213"/>
      <c r="DX93" s="213"/>
      <c r="DY93" s="213"/>
      <c r="DZ93" s="213"/>
      <c r="EA93" s="213"/>
      <c r="EB93" s="213"/>
      <c r="EC93" s="213"/>
      <c r="ED93" s="213"/>
      <c r="EE93" s="213"/>
      <c r="EF93" s="213"/>
      <c r="EG93" s="213"/>
      <c r="EH93" s="213"/>
      <c r="EI93" s="213"/>
      <c r="EJ93" s="213"/>
      <c r="EK93" s="213"/>
      <c r="EL93" s="213"/>
      <c r="EM93" s="213"/>
      <c r="EN93" s="213"/>
      <c r="EO93" s="213"/>
      <c r="EP93" s="213"/>
      <c r="EQ93" s="213"/>
      <c r="ER93" s="213"/>
      <c r="ES93" s="213"/>
      <c r="ET93" s="213"/>
      <c r="EU93" s="213"/>
      <c r="EV93" s="213"/>
      <c r="EW93" s="213"/>
      <c r="EX93" s="213"/>
      <c r="EY93" s="213"/>
      <c r="EZ93" s="213"/>
      <c r="FA93" s="213"/>
      <c r="FB93" s="213"/>
      <c r="FC93" s="213"/>
      <c r="FD93" s="213"/>
      <c r="FE93" s="213"/>
      <c r="FF93" s="213"/>
      <c r="FG93" s="213"/>
      <c r="FH93" s="213"/>
      <c r="FI93" s="213"/>
      <c r="FJ93" s="213"/>
      <c r="FK93" s="213"/>
      <c r="FL93" s="213"/>
      <c r="FM93" s="213"/>
      <c r="FN93" s="213"/>
      <c r="FO93" s="213"/>
      <c r="FP93" s="213"/>
      <c r="FQ93" s="213"/>
      <c r="FR93" s="213"/>
      <c r="FS93" s="213"/>
      <c r="FT93" s="213"/>
      <c r="FU93" s="213"/>
      <c r="FV93" s="213"/>
      <c r="FW93" s="213"/>
      <c r="FX93" s="213"/>
      <c r="FY93" s="213"/>
      <c r="FZ93" s="213"/>
      <c r="GA93" s="213"/>
      <c r="GB93" s="213"/>
      <c r="GC93" s="213"/>
    </row>
    <row r="94" spans="1:185" x14ac:dyDescent="0.3">
      <c r="A94" s="298"/>
      <c r="B94" s="376"/>
      <c r="C94" s="376"/>
      <c r="D94" s="377"/>
      <c r="E94" s="376"/>
      <c r="F94" s="376"/>
      <c r="G94" s="297">
        <f t="shared" si="19"/>
        <v>0</v>
      </c>
      <c r="H94" s="297">
        <f t="shared" si="20"/>
        <v>0</v>
      </c>
      <c r="I94" s="297">
        <f t="shared" si="21"/>
        <v>0</v>
      </c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375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  <c r="DQ94" s="213"/>
      <c r="DR94" s="213"/>
      <c r="DS94" s="213"/>
      <c r="DT94" s="213"/>
      <c r="DU94" s="213"/>
      <c r="DV94" s="213"/>
      <c r="DW94" s="213"/>
      <c r="DX94" s="213"/>
      <c r="DY94" s="213"/>
      <c r="DZ94" s="213"/>
      <c r="EA94" s="213"/>
      <c r="EB94" s="213"/>
      <c r="EC94" s="213"/>
      <c r="ED94" s="213"/>
      <c r="EE94" s="213"/>
      <c r="EF94" s="213"/>
      <c r="EG94" s="213"/>
      <c r="EH94" s="213"/>
      <c r="EI94" s="213"/>
      <c r="EJ94" s="213"/>
      <c r="EK94" s="213"/>
      <c r="EL94" s="213"/>
      <c r="EM94" s="213"/>
      <c r="EN94" s="213"/>
      <c r="EO94" s="213"/>
      <c r="EP94" s="213"/>
      <c r="EQ94" s="213"/>
      <c r="ER94" s="213"/>
      <c r="ES94" s="213"/>
      <c r="ET94" s="213"/>
      <c r="EU94" s="213"/>
      <c r="EV94" s="213"/>
      <c r="EW94" s="213"/>
      <c r="EX94" s="213"/>
      <c r="EY94" s="213"/>
      <c r="EZ94" s="213"/>
      <c r="FA94" s="213"/>
      <c r="FB94" s="213"/>
      <c r="FC94" s="213"/>
      <c r="FD94" s="213"/>
      <c r="FE94" s="213"/>
      <c r="FF94" s="213"/>
      <c r="FG94" s="213"/>
      <c r="FH94" s="213"/>
      <c r="FI94" s="213"/>
      <c r="FJ94" s="213"/>
      <c r="FK94" s="213"/>
      <c r="FL94" s="213"/>
      <c r="FM94" s="213"/>
      <c r="FN94" s="213"/>
      <c r="FO94" s="213"/>
      <c r="FP94" s="213"/>
      <c r="FQ94" s="213"/>
      <c r="FR94" s="213"/>
      <c r="FS94" s="213"/>
      <c r="FT94" s="213"/>
      <c r="FU94" s="213"/>
      <c r="FV94" s="213"/>
      <c r="FW94" s="213"/>
      <c r="FX94" s="213"/>
      <c r="FY94" s="213"/>
      <c r="FZ94" s="213"/>
      <c r="GA94" s="213"/>
      <c r="GB94" s="213"/>
      <c r="GC94" s="213"/>
    </row>
    <row r="95" spans="1:185" x14ac:dyDescent="0.3">
      <c r="A95" s="298"/>
      <c r="B95" s="376"/>
      <c r="C95" s="376"/>
      <c r="D95" s="377"/>
      <c r="E95" s="376"/>
      <c r="F95" s="376"/>
      <c r="G95" s="297">
        <f t="shared" si="19"/>
        <v>0</v>
      </c>
      <c r="H95" s="297">
        <f t="shared" si="20"/>
        <v>0</v>
      </c>
      <c r="I95" s="297">
        <f t="shared" si="21"/>
        <v>0</v>
      </c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375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3"/>
      <c r="DF95" s="213"/>
      <c r="DG95" s="213"/>
      <c r="DH95" s="213"/>
      <c r="DI95" s="213"/>
      <c r="DJ95" s="213"/>
      <c r="DK95" s="213"/>
      <c r="DL95" s="213"/>
      <c r="DM95" s="213"/>
      <c r="DN95" s="213"/>
      <c r="DO95" s="213"/>
      <c r="DP95" s="213"/>
      <c r="DQ95" s="213"/>
      <c r="DR95" s="213"/>
      <c r="DS95" s="213"/>
      <c r="DT95" s="213"/>
      <c r="DU95" s="213"/>
      <c r="DV95" s="213"/>
      <c r="DW95" s="213"/>
      <c r="DX95" s="213"/>
      <c r="DY95" s="213"/>
      <c r="DZ95" s="213"/>
      <c r="EA95" s="213"/>
      <c r="EB95" s="213"/>
      <c r="EC95" s="213"/>
      <c r="ED95" s="213"/>
      <c r="EE95" s="213"/>
      <c r="EF95" s="213"/>
      <c r="EG95" s="213"/>
      <c r="EH95" s="213"/>
      <c r="EI95" s="213"/>
      <c r="EJ95" s="213"/>
      <c r="EK95" s="213"/>
      <c r="EL95" s="213"/>
      <c r="EM95" s="213"/>
      <c r="EN95" s="213"/>
      <c r="EO95" s="213"/>
      <c r="EP95" s="213"/>
      <c r="EQ95" s="213"/>
      <c r="ER95" s="213"/>
      <c r="ES95" s="213"/>
      <c r="ET95" s="213"/>
      <c r="EU95" s="213"/>
      <c r="EV95" s="213"/>
      <c r="EW95" s="213"/>
      <c r="EX95" s="213"/>
      <c r="EY95" s="213"/>
      <c r="EZ95" s="213"/>
      <c r="FA95" s="213"/>
      <c r="FB95" s="213"/>
      <c r="FC95" s="213"/>
      <c r="FD95" s="213"/>
      <c r="FE95" s="213"/>
      <c r="FF95" s="213"/>
      <c r="FG95" s="213"/>
      <c r="FH95" s="213"/>
      <c r="FI95" s="213"/>
      <c r="FJ95" s="213"/>
      <c r="FK95" s="213"/>
      <c r="FL95" s="213"/>
      <c r="FM95" s="213"/>
      <c r="FN95" s="213"/>
      <c r="FO95" s="213"/>
      <c r="FP95" s="213"/>
      <c r="FQ95" s="213"/>
      <c r="FR95" s="213"/>
      <c r="FS95" s="213"/>
      <c r="FT95" s="213"/>
      <c r="FU95" s="213"/>
      <c r="FV95" s="213"/>
      <c r="FW95" s="213"/>
      <c r="FX95" s="213"/>
      <c r="FY95" s="213"/>
      <c r="FZ95" s="213"/>
      <c r="GA95" s="213"/>
      <c r="GB95" s="213"/>
      <c r="GC95" s="213"/>
    </row>
    <row r="96" spans="1:185" x14ac:dyDescent="0.3">
      <c r="A96" s="248"/>
      <c r="B96" s="376"/>
      <c r="C96" s="376"/>
      <c r="D96" s="377"/>
      <c r="E96" s="376"/>
      <c r="F96" s="376"/>
      <c r="G96" s="297">
        <f t="shared" si="19"/>
        <v>0</v>
      </c>
      <c r="H96" s="297">
        <f t="shared" si="20"/>
        <v>0</v>
      </c>
      <c r="I96" s="297">
        <f t="shared" si="21"/>
        <v>0</v>
      </c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375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3"/>
      <c r="DF96" s="213"/>
      <c r="DG96" s="213"/>
      <c r="DH96" s="213"/>
      <c r="DI96" s="213"/>
      <c r="DJ96" s="213"/>
      <c r="DK96" s="213"/>
      <c r="DL96" s="213"/>
      <c r="DM96" s="213"/>
      <c r="DN96" s="213"/>
      <c r="DO96" s="213"/>
      <c r="DP96" s="213"/>
      <c r="DQ96" s="213"/>
      <c r="DR96" s="213"/>
      <c r="DS96" s="213"/>
      <c r="DT96" s="213"/>
      <c r="DU96" s="213"/>
      <c r="DV96" s="213"/>
      <c r="DW96" s="213"/>
      <c r="DX96" s="213"/>
      <c r="DY96" s="213"/>
      <c r="DZ96" s="213"/>
      <c r="EA96" s="213"/>
      <c r="EB96" s="213"/>
      <c r="EC96" s="213"/>
      <c r="ED96" s="213"/>
      <c r="EE96" s="213"/>
      <c r="EF96" s="213"/>
      <c r="EG96" s="213"/>
      <c r="EH96" s="213"/>
      <c r="EI96" s="213"/>
      <c r="EJ96" s="213"/>
      <c r="EK96" s="213"/>
      <c r="EL96" s="213"/>
      <c r="EM96" s="213"/>
      <c r="EN96" s="213"/>
      <c r="EO96" s="213"/>
      <c r="EP96" s="213"/>
      <c r="EQ96" s="213"/>
      <c r="ER96" s="213"/>
      <c r="ES96" s="213"/>
      <c r="ET96" s="213"/>
      <c r="EU96" s="213"/>
      <c r="EV96" s="213"/>
      <c r="EW96" s="213"/>
      <c r="EX96" s="213"/>
      <c r="EY96" s="213"/>
      <c r="EZ96" s="213"/>
      <c r="FA96" s="213"/>
      <c r="FB96" s="213"/>
      <c r="FC96" s="213"/>
      <c r="FD96" s="213"/>
      <c r="FE96" s="213"/>
      <c r="FF96" s="213"/>
      <c r="FG96" s="213"/>
      <c r="FH96" s="213"/>
      <c r="FI96" s="213"/>
      <c r="FJ96" s="213"/>
      <c r="FK96" s="213"/>
      <c r="FL96" s="213"/>
      <c r="FM96" s="213"/>
      <c r="FN96" s="213"/>
      <c r="FO96" s="213"/>
      <c r="FP96" s="213"/>
      <c r="FQ96" s="213"/>
      <c r="FR96" s="213"/>
      <c r="FS96" s="213"/>
      <c r="FT96" s="213"/>
      <c r="FU96" s="213"/>
      <c r="FV96" s="213"/>
      <c r="FW96" s="213"/>
      <c r="FX96" s="213"/>
      <c r="FY96" s="213"/>
      <c r="FZ96" s="213"/>
      <c r="GA96" s="213"/>
      <c r="GB96" s="213"/>
      <c r="GC96" s="213"/>
    </row>
    <row r="97" spans="1:185" x14ac:dyDescent="0.3">
      <c r="A97" s="248"/>
      <c r="B97" s="376"/>
      <c r="C97" s="376"/>
      <c r="D97" s="377"/>
      <c r="E97" s="376"/>
      <c r="F97" s="376"/>
      <c r="G97" s="297">
        <f t="shared" si="19"/>
        <v>0</v>
      </c>
      <c r="H97" s="297">
        <f t="shared" si="20"/>
        <v>0</v>
      </c>
      <c r="I97" s="297">
        <f t="shared" si="21"/>
        <v>0</v>
      </c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375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3"/>
      <c r="DF97" s="213"/>
      <c r="DG97" s="213"/>
      <c r="DH97" s="213"/>
      <c r="DI97" s="213"/>
      <c r="DJ97" s="213"/>
      <c r="DK97" s="213"/>
      <c r="DL97" s="213"/>
      <c r="DM97" s="213"/>
      <c r="DN97" s="213"/>
      <c r="DO97" s="213"/>
      <c r="DP97" s="213"/>
      <c r="DQ97" s="213"/>
      <c r="DR97" s="213"/>
      <c r="DS97" s="213"/>
      <c r="DT97" s="213"/>
      <c r="DU97" s="213"/>
      <c r="DV97" s="213"/>
      <c r="DW97" s="213"/>
      <c r="DX97" s="213"/>
      <c r="DY97" s="213"/>
      <c r="DZ97" s="213"/>
      <c r="EA97" s="213"/>
      <c r="EB97" s="213"/>
      <c r="EC97" s="213"/>
      <c r="ED97" s="213"/>
      <c r="EE97" s="213"/>
      <c r="EF97" s="213"/>
      <c r="EG97" s="213"/>
      <c r="EH97" s="213"/>
      <c r="EI97" s="213"/>
      <c r="EJ97" s="213"/>
      <c r="EK97" s="213"/>
      <c r="EL97" s="213"/>
      <c r="EM97" s="213"/>
      <c r="EN97" s="213"/>
      <c r="EO97" s="213"/>
      <c r="EP97" s="213"/>
      <c r="EQ97" s="213"/>
      <c r="ER97" s="213"/>
      <c r="ES97" s="213"/>
      <c r="ET97" s="213"/>
      <c r="EU97" s="213"/>
      <c r="EV97" s="213"/>
      <c r="EW97" s="213"/>
      <c r="EX97" s="213"/>
      <c r="EY97" s="213"/>
      <c r="EZ97" s="213"/>
      <c r="FA97" s="213"/>
      <c r="FB97" s="213"/>
      <c r="FC97" s="213"/>
      <c r="FD97" s="213"/>
      <c r="FE97" s="213"/>
      <c r="FF97" s="213"/>
      <c r="FG97" s="213"/>
      <c r="FH97" s="213"/>
      <c r="FI97" s="213"/>
      <c r="FJ97" s="213"/>
      <c r="FK97" s="213"/>
      <c r="FL97" s="213"/>
      <c r="FM97" s="213"/>
      <c r="FN97" s="213"/>
      <c r="FO97" s="213"/>
      <c r="FP97" s="213"/>
      <c r="FQ97" s="213"/>
      <c r="FR97" s="213"/>
      <c r="FS97" s="213"/>
      <c r="FT97" s="213"/>
      <c r="FU97" s="213"/>
      <c r="FV97" s="213"/>
      <c r="FW97" s="213"/>
      <c r="FX97" s="213"/>
      <c r="FY97" s="213"/>
      <c r="FZ97" s="213"/>
      <c r="GA97" s="213"/>
      <c r="GB97" s="213"/>
      <c r="GC97" s="213"/>
    </row>
    <row r="98" spans="1:185" x14ac:dyDescent="0.3">
      <c r="A98" s="248"/>
      <c r="B98" s="376"/>
      <c r="C98" s="376"/>
      <c r="D98" s="377"/>
      <c r="E98" s="376"/>
      <c r="F98" s="376"/>
      <c r="G98" s="297">
        <f t="shared" si="19"/>
        <v>0</v>
      </c>
      <c r="H98" s="297">
        <f t="shared" si="20"/>
        <v>0</v>
      </c>
      <c r="I98" s="297">
        <f t="shared" si="21"/>
        <v>0</v>
      </c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375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</row>
    <row r="99" spans="1:185" x14ac:dyDescent="0.3">
      <c r="A99" s="248"/>
      <c r="B99" s="376"/>
      <c r="C99" s="376"/>
      <c r="D99" s="377"/>
      <c r="E99" s="376"/>
      <c r="F99" s="376"/>
      <c r="G99" s="297">
        <f t="shared" si="19"/>
        <v>0</v>
      </c>
      <c r="H99" s="297">
        <f t="shared" si="20"/>
        <v>0</v>
      </c>
      <c r="I99" s="297">
        <f t="shared" si="21"/>
        <v>0</v>
      </c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375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3"/>
      <c r="DF99" s="213"/>
      <c r="DG99" s="213"/>
      <c r="DH99" s="213"/>
      <c r="DI99" s="213"/>
      <c r="DJ99" s="213"/>
      <c r="DK99" s="213"/>
      <c r="DL99" s="213"/>
      <c r="DM99" s="213"/>
      <c r="DN99" s="213"/>
      <c r="DO99" s="213"/>
      <c r="DP99" s="213"/>
      <c r="DQ99" s="213"/>
      <c r="DR99" s="213"/>
      <c r="DS99" s="213"/>
      <c r="DT99" s="213"/>
      <c r="DU99" s="213"/>
      <c r="DV99" s="213"/>
      <c r="DW99" s="213"/>
      <c r="DX99" s="213"/>
      <c r="DY99" s="213"/>
      <c r="DZ99" s="213"/>
      <c r="EA99" s="213"/>
      <c r="EB99" s="213"/>
      <c r="EC99" s="213"/>
      <c r="ED99" s="213"/>
      <c r="EE99" s="213"/>
      <c r="EF99" s="213"/>
      <c r="EG99" s="213"/>
      <c r="EH99" s="213"/>
      <c r="EI99" s="213"/>
      <c r="EJ99" s="213"/>
      <c r="EK99" s="213"/>
      <c r="EL99" s="213"/>
      <c r="EM99" s="213"/>
      <c r="EN99" s="213"/>
      <c r="EO99" s="213"/>
      <c r="EP99" s="213"/>
      <c r="EQ99" s="213"/>
      <c r="ER99" s="213"/>
      <c r="ES99" s="213"/>
      <c r="ET99" s="213"/>
      <c r="EU99" s="213"/>
      <c r="EV99" s="213"/>
      <c r="EW99" s="213"/>
      <c r="EX99" s="213"/>
      <c r="EY99" s="213"/>
      <c r="EZ99" s="213"/>
      <c r="FA99" s="213"/>
      <c r="FB99" s="213"/>
      <c r="FC99" s="213"/>
      <c r="FD99" s="213"/>
      <c r="FE99" s="213"/>
      <c r="FF99" s="213"/>
      <c r="FG99" s="213"/>
      <c r="FH99" s="213"/>
      <c r="FI99" s="213"/>
      <c r="FJ99" s="213"/>
      <c r="FK99" s="213"/>
      <c r="FL99" s="213"/>
      <c r="FM99" s="213"/>
      <c r="FN99" s="213"/>
      <c r="FO99" s="213"/>
      <c r="FP99" s="213"/>
      <c r="FQ99" s="213"/>
      <c r="FR99" s="213"/>
      <c r="FS99" s="213"/>
      <c r="FT99" s="213"/>
      <c r="FU99" s="213"/>
      <c r="FV99" s="213"/>
      <c r="FW99" s="213"/>
      <c r="FX99" s="213"/>
      <c r="FY99" s="213"/>
      <c r="FZ99" s="213"/>
      <c r="GA99" s="213"/>
      <c r="GB99" s="213"/>
      <c r="GC99" s="213"/>
    </row>
    <row r="100" spans="1:185" x14ac:dyDescent="0.3">
      <c r="A100" s="248"/>
      <c r="B100" s="376"/>
      <c r="C100" s="376"/>
      <c r="D100" s="377"/>
      <c r="E100" s="376"/>
      <c r="F100" s="376"/>
      <c r="G100" s="297">
        <f t="shared" si="19"/>
        <v>0</v>
      </c>
      <c r="H100" s="297">
        <f t="shared" si="20"/>
        <v>0</v>
      </c>
      <c r="I100" s="297">
        <f t="shared" si="21"/>
        <v>0</v>
      </c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375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3"/>
      <c r="DF100" s="213"/>
      <c r="DG100" s="213"/>
      <c r="DH100" s="213"/>
      <c r="DI100" s="213"/>
      <c r="DJ100" s="213"/>
      <c r="DK100" s="213"/>
      <c r="DL100" s="213"/>
      <c r="DM100" s="213"/>
      <c r="DN100" s="213"/>
      <c r="DO100" s="213"/>
      <c r="DP100" s="213"/>
      <c r="DQ100" s="213"/>
      <c r="DR100" s="213"/>
      <c r="DS100" s="213"/>
      <c r="DT100" s="213"/>
      <c r="DU100" s="213"/>
      <c r="DV100" s="213"/>
      <c r="DW100" s="213"/>
      <c r="DX100" s="213"/>
      <c r="DY100" s="213"/>
      <c r="DZ100" s="213"/>
      <c r="EA100" s="213"/>
      <c r="EB100" s="213"/>
      <c r="EC100" s="213"/>
      <c r="ED100" s="213"/>
      <c r="EE100" s="213"/>
      <c r="EF100" s="213"/>
      <c r="EG100" s="213"/>
      <c r="EH100" s="213"/>
      <c r="EI100" s="213"/>
      <c r="EJ100" s="213"/>
      <c r="EK100" s="213"/>
      <c r="EL100" s="213"/>
      <c r="EM100" s="213"/>
      <c r="EN100" s="213"/>
      <c r="EO100" s="213"/>
      <c r="EP100" s="213"/>
      <c r="EQ100" s="213"/>
      <c r="ER100" s="213"/>
      <c r="ES100" s="213"/>
      <c r="ET100" s="213"/>
      <c r="EU100" s="213"/>
      <c r="EV100" s="213"/>
      <c r="EW100" s="213"/>
      <c r="EX100" s="213"/>
      <c r="EY100" s="213"/>
      <c r="EZ100" s="213"/>
      <c r="FA100" s="213"/>
      <c r="FB100" s="213"/>
      <c r="FC100" s="213"/>
      <c r="FD100" s="213"/>
      <c r="FE100" s="213"/>
      <c r="FF100" s="213"/>
      <c r="FG100" s="213"/>
      <c r="FH100" s="213"/>
      <c r="FI100" s="213"/>
      <c r="FJ100" s="213"/>
      <c r="FK100" s="213"/>
      <c r="FL100" s="213"/>
      <c r="FM100" s="213"/>
      <c r="FN100" s="213"/>
      <c r="FO100" s="213"/>
      <c r="FP100" s="213"/>
      <c r="FQ100" s="213"/>
      <c r="FR100" s="213"/>
      <c r="FS100" s="213"/>
      <c r="FT100" s="213"/>
      <c r="FU100" s="213"/>
      <c r="FV100" s="213"/>
      <c r="FW100" s="213"/>
      <c r="FX100" s="213"/>
      <c r="FY100" s="213"/>
      <c r="FZ100" s="213"/>
      <c r="GA100" s="213"/>
      <c r="GB100" s="213"/>
      <c r="GC100" s="213"/>
    </row>
    <row r="101" spans="1:185" x14ac:dyDescent="0.3">
      <c r="A101" s="248"/>
      <c r="B101" s="376"/>
      <c r="C101" s="376"/>
      <c r="D101" s="377"/>
      <c r="E101" s="376"/>
      <c r="F101" s="376"/>
      <c r="G101" s="297">
        <f t="shared" si="19"/>
        <v>0</v>
      </c>
      <c r="H101" s="297">
        <f t="shared" si="20"/>
        <v>0</v>
      </c>
      <c r="I101" s="297">
        <f t="shared" si="21"/>
        <v>0</v>
      </c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375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</row>
    <row r="102" spans="1:185" x14ac:dyDescent="0.3">
      <c r="A102" s="298"/>
      <c r="B102" s="376"/>
      <c r="C102" s="376"/>
      <c r="D102" s="377"/>
      <c r="E102" s="376"/>
      <c r="F102" s="376"/>
      <c r="G102" s="297">
        <f t="shared" si="19"/>
        <v>0</v>
      </c>
      <c r="H102" s="297">
        <f t="shared" si="20"/>
        <v>0</v>
      </c>
      <c r="I102" s="297">
        <f t="shared" si="21"/>
        <v>0</v>
      </c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375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  <c r="DM102" s="213"/>
      <c r="DN102" s="213"/>
      <c r="DO102" s="213"/>
      <c r="DP102" s="213"/>
      <c r="DQ102" s="213"/>
      <c r="DR102" s="213"/>
      <c r="DS102" s="213"/>
      <c r="DT102" s="213"/>
      <c r="DU102" s="213"/>
      <c r="DV102" s="213"/>
      <c r="DW102" s="213"/>
      <c r="DX102" s="213"/>
      <c r="DY102" s="213"/>
      <c r="DZ102" s="213"/>
      <c r="EA102" s="213"/>
      <c r="EB102" s="213"/>
      <c r="EC102" s="213"/>
      <c r="ED102" s="213"/>
      <c r="EE102" s="213"/>
      <c r="EF102" s="213"/>
      <c r="EG102" s="213"/>
      <c r="EH102" s="213"/>
      <c r="EI102" s="213"/>
      <c r="EJ102" s="213"/>
      <c r="EK102" s="213"/>
      <c r="EL102" s="213"/>
      <c r="EM102" s="213"/>
      <c r="EN102" s="213"/>
      <c r="EO102" s="213"/>
      <c r="EP102" s="213"/>
      <c r="EQ102" s="213"/>
      <c r="ER102" s="213"/>
      <c r="ES102" s="213"/>
      <c r="ET102" s="213"/>
      <c r="EU102" s="213"/>
      <c r="EV102" s="213"/>
      <c r="EW102" s="213"/>
      <c r="EX102" s="213"/>
      <c r="EY102" s="213"/>
      <c r="EZ102" s="213"/>
      <c r="FA102" s="213"/>
      <c r="FB102" s="213"/>
      <c r="FC102" s="213"/>
      <c r="FD102" s="213"/>
      <c r="FE102" s="213"/>
      <c r="FF102" s="213"/>
      <c r="FG102" s="213"/>
      <c r="FH102" s="213"/>
      <c r="FI102" s="213"/>
      <c r="FJ102" s="213"/>
      <c r="FK102" s="213"/>
      <c r="FL102" s="213"/>
      <c r="FM102" s="213"/>
      <c r="FN102" s="213"/>
      <c r="FO102" s="213"/>
      <c r="FP102" s="213"/>
      <c r="FQ102" s="213"/>
      <c r="FR102" s="213"/>
      <c r="FS102" s="213"/>
      <c r="FT102" s="213"/>
      <c r="FU102" s="213"/>
      <c r="FV102" s="213"/>
      <c r="FW102" s="213"/>
      <c r="FX102" s="213"/>
      <c r="FY102" s="213"/>
      <c r="FZ102" s="213"/>
      <c r="GA102" s="213"/>
      <c r="GB102" s="213"/>
      <c r="GC102" s="213"/>
    </row>
    <row r="103" spans="1:185" x14ac:dyDescent="0.3">
      <c r="A103" s="298"/>
      <c r="B103" s="376"/>
      <c r="C103" s="376"/>
      <c r="D103" s="377"/>
      <c r="E103" s="376"/>
      <c r="F103" s="376"/>
      <c r="G103" s="297">
        <f t="shared" si="19"/>
        <v>0</v>
      </c>
      <c r="H103" s="297">
        <f t="shared" si="20"/>
        <v>0</v>
      </c>
      <c r="I103" s="297">
        <f t="shared" si="21"/>
        <v>0</v>
      </c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375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W103" s="213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  <c r="DQ103" s="213"/>
      <c r="DR103" s="213"/>
      <c r="DS103" s="213"/>
      <c r="DT103" s="213"/>
      <c r="DU103" s="213"/>
      <c r="DV103" s="213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13"/>
      <c r="EG103" s="213"/>
      <c r="EH103" s="213"/>
      <c r="EI103" s="213"/>
      <c r="EJ103" s="213"/>
      <c r="EK103" s="213"/>
      <c r="EL103" s="213"/>
      <c r="EM103" s="213"/>
      <c r="EN103" s="213"/>
      <c r="EO103" s="213"/>
      <c r="EP103" s="213"/>
      <c r="EQ103" s="213"/>
      <c r="ER103" s="213"/>
      <c r="ES103" s="213"/>
      <c r="ET103" s="213"/>
      <c r="EU103" s="213"/>
      <c r="EV103" s="213"/>
      <c r="EW103" s="213"/>
      <c r="EX103" s="213"/>
      <c r="EY103" s="213"/>
      <c r="EZ103" s="213"/>
      <c r="FA103" s="213"/>
      <c r="FB103" s="213"/>
      <c r="FC103" s="213"/>
      <c r="FD103" s="213"/>
      <c r="FE103" s="213"/>
      <c r="FF103" s="213"/>
      <c r="FG103" s="213"/>
      <c r="FH103" s="213"/>
      <c r="FI103" s="213"/>
      <c r="FJ103" s="213"/>
      <c r="FK103" s="213"/>
      <c r="FL103" s="213"/>
      <c r="FM103" s="213"/>
      <c r="FN103" s="213"/>
      <c r="FO103" s="213"/>
      <c r="FP103" s="213"/>
      <c r="FQ103" s="213"/>
      <c r="FR103" s="213"/>
      <c r="FS103" s="213"/>
      <c r="FT103" s="213"/>
      <c r="FU103" s="213"/>
      <c r="FV103" s="213"/>
      <c r="FW103" s="213"/>
      <c r="FX103" s="213"/>
      <c r="FY103" s="213"/>
      <c r="FZ103" s="213"/>
      <c r="GA103" s="213"/>
      <c r="GB103" s="213"/>
      <c r="GC103" s="213"/>
    </row>
    <row r="104" spans="1:185" x14ac:dyDescent="0.3">
      <c r="A104" s="298"/>
      <c r="B104" s="376"/>
      <c r="C104" s="376"/>
      <c r="D104" s="377"/>
      <c r="E104" s="376"/>
      <c r="F104" s="376"/>
      <c r="G104" s="297">
        <f t="shared" si="19"/>
        <v>0</v>
      </c>
      <c r="H104" s="297">
        <f t="shared" si="20"/>
        <v>0</v>
      </c>
      <c r="I104" s="297">
        <f t="shared" si="21"/>
        <v>0</v>
      </c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375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W104" s="213"/>
      <c r="BX104" s="213"/>
      <c r="BY104" s="213"/>
      <c r="BZ104" s="213"/>
      <c r="CA104" s="213"/>
      <c r="CB104" s="213"/>
      <c r="CC104" s="213"/>
      <c r="CD104" s="213"/>
      <c r="CE104" s="213"/>
      <c r="CF104" s="213"/>
      <c r="CG104" s="213"/>
      <c r="CH104" s="213"/>
      <c r="CI104" s="213"/>
      <c r="CJ104" s="213"/>
      <c r="CK104" s="213"/>
      <c r="CL104" s="213"/>
      <c r="CM104" s="213"/>
      <c r="CN104" s="213"/>
      <c r="CO104" s="213"/>
      <c r="CP104" s="213"/>
      <c r="CQ104" s="213"/>
      <c r="CR104" s="213"/>
      <c r="CS104" s="213"/>
      <c r="CT104" s="213"/>
      <c r="CU104" s="213"/>
      <c r="CV104" s="213"/>
      <c r="CW104" s="213"/>
      <c r="CX104" s="213"/>
      <c r="CY104" s="213"/>
      <c r="CZ104" s="213"/>
      <c r="DA104" s="213"/>
      <c r="DB104" s="213"/>
      <c r="DC104" s="213"/>
      <c r="DD104" s="213"/>
      <c r="DE104" s="213"/>
      <c r="DF104" s="213"/>
      <c r="DG104" s="213"/>
      <c r="DH104" s="213"/>
      <c r="DI104" s="213"/>
      <c r="DJ104" s="213"/>
      <c r="DK104" s="213"/>
      <c r="DL104" s="213"/>
      <c r="DM104" s="213"/>
      <c r="DN104" s="213"/>
      <c r="DO104" s="213"/>
      <c r="DP104" s="213"/>
      <c r="DQ104" s="213"/>
      <c r="DR104" s="213"/>
      <c r="DS104" s="213"/>
      <c r="DT104" s="213"/>
      <c r="DU104" s="213"/>
      <c r="DV104" s="213"/>
      <c r="DW104" s="213"/>
      <c r="DX104" s="213"/>
      <c r="DY104" s="213"/>
      <c r="DZ104" s="213"/>
      <c r="EA104" s="213"/>
      <c r="EB104" s="213"/>
      <c r="EC104" s="213"/>
      <c r="ED104" s="213"/>
      <c r="EE104" s="213"/>
      <c r="EF104" s="213"/>
      <c r="EG104" s="213"/>
      <c r="EH104" s="213"/>
      <c r="EI104" s="213"/>
      <c r="EJ104" s="213"/>
      <c r="EK104" s="213"/>
      <c r="EL104" s="213"/>
      <c r="EM104" s="213"/>
      <c r="EN104" s="213"/>
      <c r="EO104" s="213"/>
      <c r="EP104" s="213"/>
      <c r="EQ104" s="213"/>
      <c r="ER104" s="213"/>
      <c r="ES104" s="213"/>
      <c r="ET104" s="213"/>
      <c r="EU104" s="213"/>
      <c r="EV104" s="213"/>
      <c r="EW104" s="213"/>
      <c r="EX104" s="213"/>
      <c r="EY104" s="213"/>
      <c r="EZ104" s="213"/>
      <c r="FA104" s="213"/>
      <c r="FB104" s="213"/>
      <c r="FC104" s="213"/>
      <c r="FD104" s="213"/>
      <c r="FE104" s="213"/>
      <c r="FF104" s="213"/>
      <c r="FG104" s="213"/>
      <c r="FH104" s="213"/>
      <c r="FI104" s="213"/>
      <c r="FJ104" s="213"/>
      <c r="FK104" s="213"/>
      <c r="FL104" s="213"/>
      <c r="FM104" s="213"/>
      <c r="FN104" s="213"/>
      <c r="FO104" s="213"/>
      <c r="FP104" s="213"/>
      <c r="FQ104" s="213"/>
      <c r="FR104" s="213"/>
      <c r="FS104" s="213"/>
      <c r="FT104" s="213"/>
      <c r="FU104" s="213"/>
      <c r="FV104" s="213"/>
      <c r="FW104" s="213"/>
      <c r="FX104" s="213"/>
      <c r="FY104" s="213"/>
      <c r="FZ104" s="213"/>
      <c r="GA104" s="213"/>
      <c r="GB104" s="213"/>
      <c r="GC104" s="213"/>
    </row>
    <row r="105" spans="1:185" x14ac:dyDescent="0.3">
      <c r="A105" s="298"/>
      <c r="B105" s="376"/>
      <c r="C105" s="376"/>
      <c r="D105" s="377"/>
      <c r="E105" s="376"/>
      <c r="F105" s="376"/>
      <c r="G105" s="297">
        <f t="shared" si="19"/>
        <v>0</v>
      </c>
      <c r="H105" s="297">
        <f t="shared" si="20"/>
        <v>0</v>
      </c>
      <c r="I105" s="297">
        <f t="shared" si="21"/>
        <v>0</v>
      </c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375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3"/>
      <c r="DF105" s="213"/>
      <c r="DG105" s="213"/>
      <c r="DH105" s="213"/>
      <c r="DI105" s="213"/>
      <c r="DJ105" s="213"/>
      <c r="DK105" s="213"/>
      <c r="DL105" s="213"/>
      <c r="DM105" s="213"/>
      <c r="DN105" s="213"/>
      <c r="DO105" s="213"/>
      <c r="DP105" s="213"/>
      <c r="DQ105" s="213"/>
      <c r="DR105" s="213"/>
      <c r="DS105" s="213"/>
      <c r="DT105" s="213"/>
      <c r="DU105" s="213"/>
      <c r="DV105" s="213"/>
      <c r="DW105" s="213"/>
      <c r="DX105" s="213"/>
      <c r="DY105" s="213"/>
      <c r="DZ105" s="213"/>
      <c r="EA105" s="213"/>
      <c r="EB105" s="213"/>
      <c r="EC105" s="213"/>
      <c r="ED105" s="213"/>
      <c r="EE105" s="213"/>
      <c r="EF105" s="213"/>
      <c r="EG105" s="213"/>
      <c r="EH105" s="213"/>
      <c r="EI105" s="213"/>
      <c r="EJ105" s="213"/>
      <c r="EK105" s="213"/>
      <c r="EL105" s="213"/>
      <c r="EM105" s="213"/>
      <c r="EN105" s="213"/>
      <c r="EO105" s="213"/>
      <c r="EP105" s="213"/>
      <c r="EQ105" s="213"/>
      <c r="ER105" s="213"/>
      <c r="ES105" s="213"/>
      <c r="ET105" s="213"/>
      <c r="EU105" s="213"/>
      <c r="EV105" s="213"/>
      <c r="EW105" s="213"/>
      <c r="EX105" s="213"/>
      <c r="EY105" s="213"/>
      <c r="EZ105" s="213"/>
      <c r="FA105" s="213"/>
      <c r="FB105" s="213"/>
      <c r="FC105" s="213"/>
      <c r="FD105" s="213"/>
      <c r="FE105" s="213"/>
      <c r="FF105" s="213"/>
      <c r="FG105" s="213"/>
      <c r="FH105" s="213"/>
      <c r="FI105" s="213"/>
      <c r="FJ105" s="213"/>
      <c r="FK105" s="213"/>
      <c r="FL105" s="213"/>
      <c r="FM105" s="213"/>
      <c r="FN105" s="213"/>
      <c r="FO105" s="213"/>
      <c r="FP105" s="213"/>
      <c r="FQ105" s="213"/>
      <c r="FR105" s="213"/>
      <c r="FS105" s="213"/>
      <c r="FT105" s="213"/>
      <c r="FU105" s="213"/>
      <c r="FV105" s="213"/>
      <c r="FW105" s="213"/>
      <c r="FX105" s="213"/>
      <c r="FY105" s="213"/>
      <c r="FZ105" s="213"/>
      <c r="GA105" s="213"/>
      <c r="GB105" s="213"/>
      <c r="GC105" s="213"/>
    </row>
    <row r="106" spans="1:185" x14ac:dyDescent="0.3">
      <c r="A106" s="298"/>
      <c r="B106" s="376"/>
      <c r="C106" s="376"/>
      <c r="D106" s="377"/>
      <c r="E106" s="376"/>
      <c r="F106" s="376"/>
      <c r="G106" s="297">
        <f t="shared" si="19"/>
        <v>0</v>
      </c>
      <c r="H106" s="297">
        <f t="shared" si="20"/>
        <v>0</v>
      </c>
      <c r="I106" s="297">
        <f t="shared" si="21"/>
        <v>0</v>
      </c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375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  <c r="DI106" s="213"/>
      <c r="DJ106" s="213"/>
      <c r="DK106" s="213"/>
      <c r="DL106" s="213"/>
      <c r="DM106" s="213"/>
      <c r="DN106" s="213"/>
      <c r="DO106" s="213"/>
      <c r="DP106" s="213"/>
      <c r="DQ106" s="213"/>
      <c r="DR106" s="213"/>
      <c r="DS106" s="213"/>
      <c r="DT106" s="213"/>
      <c r="DU106" s="213"/>
      <c r="DV106" s="213"/>
      <c r="DW106" s="213"/>
      <c r="DX106" s="213"/>
      <c r="DY106" s="213"/>
      <c r="DZ106" s="213"/>
      <c r="EA106" s="213"/>
      <c r="EB106" s="213"/>
      <c r="EC106" s="213"/>
      <c r="ED106" s="213"/>
      <c r="EE106" s="213"/>
      <c r="EF106" s="213"/>
      <c r="EG106" s="213"/>
      <c r="EH106" s="213"/>
      <c r="EI106" s="213"/>
      <c r="EJ106" s="213"/>
      <c r="EK106" s="213"/>
      <c r="EL106" s="213"/>
      <c r="EM106" s="213"/>
      <c r="EN106" s="213"/>
      <c r="EO106" s="213"/>
      <c r="EP106" s="213"/>
      <c r="EQ106" s="213"/>
      <c r="ER106" s="213"/>
      <c r="ES106" s="213"/>
      <c r="ET106" s="213"/>
      <c r="EU106" s="213"/>
      <c r="EV106" s="213"/>
      <c r="EW106" s="213"/>
      <c r="EX106" s="213"/>
      <c r="EY106" s="213"/>
      <c r="EZ106" s="213"/>
      <c r="FA106" s="213"/>
      <c r="FB106" s="213"/>
      <c r="FC106" s="213"/>
      <c r="FD106" s="213"/>
      <c r="FE106" s="213"/>
      <c r="FF106" s="213"/>
      <c r="FG106" s="213"/>
      <c r="FH106" s="213"/>
      <c r="FI106" s="213"/>
      <c r="FJ106" s="213"/>
      <c r="FK106" s="213"/>
      <c r="FL106" s="213"/>
      <c r="FM106" s="213"/>
      <c r="FN106" s="213"/>
      <c r="FO106" s="213"/>
      <c r="FP106" s="213"/>
      <c r="FQ106" s="213"/>
      <c r="FR106" s="213"/>
      <c r="FS106" s="213"/>
      <c r="FT106" s="213"/>
      <c r="FU106" s="213"/>
      <c r="FV106" s="213"/>
      <c r="FW106" s="213"/>
      <c r="FX106" s="213"/>
      <c r="FY106" s="213"/>
      <c r="FZ106" s="213"/>
      <c r="GA106" s="213"/>
      <c r="GB106" s="213"/>
      <c r="GC106" s="213"/>
    </row>
    <row r="107" spans="1:185" x14ac:dyDescent="0.3">
      <c r="A107" s="298"/>
      <c r="B107" s="376"/>
      <c r="C107" s="376"/>
      <c r="D107" s="377"/>
      <c r="E107" s="376"/>
      <c r="F107" s="376"/>
      <c r="G107" s="297">
        <f t="shared" si="19"/>
        <v>0</v>
      </c>
      <c r="H107" s="297">
        <f t="shared" si="20"/>
        <v>0</v>
      </c>
      <c r="I107" s="297">
        <f t="shared" si="21"/>
        <v>0</v>
      </c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375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  <c r="DQ107" s="213"/>
      <c r="DR107" s="213"/>
      <c r="DS107" s="213"/>
      <c r="DT107" s="213"/>
      <c r="DU107" s="213"/>
      <c r="DV107" s="213"/>
      <c r="DW107" s="213"/>
      <c r="DX107" s="213"/>
      <c r="DY107" s="213"/>
      <c r="DZ107" s="213"/>
      <c r="EA107" s="213"/>
      <c r="EB107" s="213"/>
      <c r="EC107" s="213"/>
      <c r="ED107" s="213"/>
      <c r="EE107" s="213"/>
      <c r="EF107" s="213"/>
      <c r="EG107" s="213"/>
      <c r="EH107" s="213"/>
      <c r="EI107" s="213"/>
      <c r="EJ107" s="213"/>
      <c r="EK107" s="213"/>
      <c r="EL107" s="213"/>
      <c r="EM107" s="213"/>
      <c r="EN107" s="213"/>
      <c r="EO107" s="213"/>
      <c r="EP107" s="213"/>
      <c r="EQ107" s="213"/>
      <c r="ER107" s="213"/>
      <c r="ES107" s="213"/>
      <c r="ET107" s="213"/>
      <c r="EU107" s="213"/>
      <c r="EV107" s="213"/>
      <c r="EW107" s="213"/>
      <c r="EX107" s="213"/>
      <c r="EY107" s="213"/>
      <c r="EZ107" s="213"/>
      <c r="FA107" s="213"/>
      <c r="FB107" s="213"/>
      <c r="FC107" s="213"/>
      <c r="FD107" s="213"/>
      <c r="FE107" s="213"/>
      <c r="FF107" s="213"/>
      <c r="FG107" s="213"/>
      <c r="FH107" s="213"/>
      <c r="FI107" s="213"/>
      <c r="FJ107" s="213"/>
      <c r="FK107" s="213"/>
      <c r="FL107" s="213"/>
      <c r="FM107" s="213"/>
      <c r="FN107" s="213"/>
      <c r="FO107" s="213"/>
      <c r="FP107" s="213"/>
      <c r="FQ107" s="213"/>
      <c r="FR107" s="213"/>
      <c r="FS107" s="213"/>
      <c r="FT107" s="213"/>
      <c r="FU107" s="213"/>
      <c r="FV107" s="213"/>
      <c r="FW107" s="213"/>
      <c r="FX107" s="213"/>
      <c r="FY107" s="213"/>
      <c r="FZ107" s="213"/>
      <c r="GA107" s="213"/>
      <c r="GB107" s="213"/>
      <c r="GC107" s="213"/>
    </row>
    <row r="108" spans="1:185" x14ac:dyDescent="0.3">
      <c r="A108" s="248"/>
      <c r="B108" s="376"/>
      <c r="C108" s="376"/>
      <c r="D108" s="377"/>
      <c r="E108" s="376"/>
      <c r="F108" s="376"/>
      <c r="G108" s="297">
        <f t="shared" si="19"/>
        <v>0</v>
      </c>
      <c r="H108" s="297">
        <f t="shared" si="20"/>
        <v>0</v>
      </c>
      <c r="I108" s="297">
        <f t="shared" si="21"/>
        <v>0</v>
      </c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375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  <c r="CM108" s="213"/>
      <c r="CN108" s="213"/>
      <c r="CO108" s="213"/>
      <c r="CP108" s="213"/>
      <c r="CQ108" s="213"/>
      <c r="CR108" s="213"/>
      <c r="CS108" s="213"/>
      <c r="CT108" s="213"/>
      <c r="CU108" s="213"/>
      <c r="CV108" s="213"/>
      <c r="CW108" s="213"/>
      <c r="CX108" s="213"/>
      <c r="CY108" s="213"/>
      <c r="CZ108" s="213"/>
      <c r="DA108" s="213"/>
      <c r="DB108" s="213"/>
      <c r="DC108" s="213"/>
      <c r="DD108" s="213"/>
      <c r="DE108" s="213"/>
      <c r="DF108" s="213"/>
      <c r="DG108" s="213"/>
      <c r="DH108" s="213"/>
      <c r="DI108" s="213"/>
      <c r="DJ108" s="213"/>
      <c r="DK108" s="213"/>
      <c r="DL108" s="213"/>
      <c r="DM108" s="213"/>
      <c r="DN108" s="213"/>
      <c r="DO108" s="213"/>
      <c r="DP108" s="213"/>
      <c r="DQ108" s="213"/>
      <c r="DR108" s="213"/>
      <c r="DS108" s="213"/>
      <c r="DT108" s="213"/>
      <c r="DU108" s="213"/>
      <c r="DV108" s="213"/>
      <c r="DW108" s="213"/>
      <c r="DX108" s="213"/>
      <c r="DY108" s="213"/>
      <c r="DZ108" s="213"/>
      <c r="EA108" s="213"/>
      <c r="EB108" s="213"/>
      <c r="EC108" s="213"/>
      <c r="ED108" s="213"/>
      <c r="EE108" s="213"/>
      <c r="EF108" s="213"/>
      <c r="EG108" s="213"/>
      <c r="EH108" s="213"/>
      <c r="EI108" s="213"/>
      <c r="EJ108" s="213"/>
      <c r="EK108" s="213"/>
      <c r="EL108" s="213"/>
      <c r="EM108" s="213"/>
      <c r="EN108" s="213"/>
      <c r="EO108" s="213"/>
      <c r="EP108" s="213"/>
      <c r="EQ108" s="213"/>
      <c r="ER108" s="213"/>
      <c r="ES108" s="213"/>
      <c r="ET108" s="213"/>
      <c r="EU108" s="213"/>
      <c r="EV108" s="213"/>
      <c r="EW108" s="213"/>
      <c r="EX108" s="213"/>
      <c r="EY108" s="213"/>
      <c r="EZ108" s="213"/>
      <c r="FA108" s="213"/>
      <c r="FB108" s="213"/>
      <c r="FC108" s="213"/>
      <c r="FD108" s="213"/>
      <c r="FE108" s="213"/>
      <c r="FF108" s="213"/>
      <c r="FG108" s="213"/>
      <c r="FH108" s="213"/>
      <c r="FI108" s="213"/>
      <c r="FJ108" s="213"/>
      <c r="FK108" s="213"/>
      <c r="FL108" s="213"/>
      <c r="FM108" s="213"/>
      <c r="FN108" s="213"/>
      <c r="FO108" s="213"/>
      <c r="FP108" s="213"/>
      <c r="FQ108" s="213"/>
      <c r="FR108" s="213"/>
      <c r="FS108" s="213"/>
      <c r="FT108" s="213"/>
      <c r="FU108" s="213"/>
      <c r="FV108" s="213"/>
      <c r="FW108" s="213"/>
      <c r="FX108" s="213"/>
      <c r="FY108" s="213"/>
      <c r="FZ108" s="213"/>
      <c r="GA108" s="213"/>
      <c r="GB108" s="213"/>
      <c r="GC108" s="213"/>
    </row>
    <row r="109" spans="1:185" x14ac:dyDescent="0.3">
      <c r="A109" s="248"/>
      <c r="B109" s="376"/>
      <c r="C109" s="376"/>
      <c r="D109" s="377"/>
      <c r="E109" s="376"/>
      <c r="F109" s="376"/>
      <c r="G109" s="297">
        <f t="shared" si="19"/>
        <v>0</v>
      </c>
      <c r="H109" s="297">
        <f t="shared" si="20"/>
        <v>0</v>
      </c>
      <c r="I109" s="297">
        <f t="shared" si="21"/>
        <v>0</v>
      </c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375"/>
      <c r="BM109" s="213"/>
      <c r="BN109" s="213"/>
      <c r="BO109" s="213"/>
      <c r="BP109" s="213"/>
      <c r="BQ109" s="213"/>
      <c r="BR109" s="213"/>
      <c r="BS109" s="213"/>
      <c r="BT109" s="213"/>
      <c r="BU109" s="213"/>
      <c r="BV109" s="213"/>
      <c r="BW109" s="213"/>
      <c r="BX109" s="213"/>
      <c r="BY109" s="213"/>
      <c r="BZ109" s="21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  <c r="DQ109" s="213"/>
      <c r="DR109" s="213"/>
      <c r="DS109" s="213"/>
      <c r="DT109" s="213"/>
      <c r="DU109" s="213"/>
      <c r="DV109" s="213"/>
      <c r="DW109" s="213"/>
      <c r="DX109" s="213"/>
      <c r="DY109" s="213"/>
      <c r="DZ109" s="213"/>
      <c r="EA109" s="213"/>
      <c r="EB109" s="213"/>
      <c r="EC109" s="213"/>
      <c r="ED109" s="213"/>
      <c r="EE109" s="213"/>
      <c r="EF109" s="213"/>
      <c r="EG109" s="213"/>
      <c r="EH109" s="213"/>
      <c r="EI109" s="213"/>
      <c r="EJ109" s="213"/>
      <c r="EK109" s="213"/>
      <c r="EL109" s="213"/>
      <c r="EM109" s="213"/>
      <c r="EN109" s="213"/>
      <c r="EO109" s="213"/>
      <c r="EP109" s="213"/>
      <c r="EQ109" s="213"/>
      <c r="ER109" s="213"/>
      <c r="ES109" s="213"/>
      <c r="ET109" s="213"/>
      <c r="EU109" s="213"/>
      <c r="EV109" s="213"/>
      <c r="EW109" s="213"/>
      <c r="EX109" s="213"/>
      <c r="EY109" s="213"/>
      <c r="EZ109" s="213"/>
      <c r="FA109" s="213"/>
      <c r="FB109" s="213"/>
      <c r="FC109" s="213"/>
      <c r="FD109" s="213"/>
      <c r="FE109" s="213"/>
      <c r="FF109" s="213"/>
      <c r="FG109" s="213"/>
      <c r="FH109" s="213"/>
      <c r="FI109" s="213"/>
      <c r="FJ109" s="213"/>
      <c r="FK109" s="213"/>
      <c r="FL109" s="213"/>
      <c r="FM109" s="213"/>
      <c r="FN109" s="213"/>
      <c r="FO109" s="213"/>
      <c r="FP109" s="213"/>
      <c r="FQ109" s="213"/>
      <c r="FR109" s="213"/>
      <c r="FS109" s="213"/>
      <c r="FT109" s="213"/>
      <c r="FU109" s="213"/>
      <c r="FV109" s="213"/>
      <c r="FW109" s="213"/>
      <c r="FX109" s="213"/>
      <c r="FY109" s="213"/>
      <c r="FZ109" s="213"/>
      <c r="GA109" s="213"/>
      <c r="GB109" s="213"/>
      <c r="GC109" s="213"/>
    </row>
    <row r="110" spans="1:185" x14ac:dyDescent="0.3">
      <c r="A110" s="248"/>
      <c r="B110" s="376"/>
      <c r="C110" s="376"/>
      <c r="D110" s="377"/>
      <c r="E110" s="376"/>
      <c r="F110" s="376"/>
      <c r="G110" s="297">
        <f t="shared" si="19"/>
        <v>0</v>
      </c>
      <c r="H110" s="297">
        <f t="shared" si="20"/>
        <v>0</v>
      </c>
      <c r="I110" s="297">
        <f t="shared" si="21"/>
        <v>0</v>
      </c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375"/>
      <c r="BM110" s="213"/>
      <c r="BN110" s="213"/>
      <c r="BO110" s="213"/>
      <c r="BP110" s="213"/>
      <c r="BQ110" s="213"/>
      <c r="BR110" s="213"/>
      <c r="BS110" s="213"/>
      <c r="BT110" s="213"/>
      <c r="BU110" s="213"/>
      <c r="BV110" s="213"/>
      <c r="BW110" s="213"/>
      <c r="BX110" s="213"/>
      <c r="BY110" s="213"/>
      <c r="BZ110" s="21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  <c r="DQ110" s="213"/>
      <c r="DR110" s="213"/>
      <c r="DS110" s="213"/>
      <c r="DT110" s="213"/>
      <c r="DU110" s="213"/>
      <c r="DV110" s="213"/>
      <c r="DW110" s="213"/>
      <c r="DX110" s="213"/>
      <c r="DY110" s="213"/>
      <c r="DZ110" s="213"/>
      <c r="EA110" s="213"/>
      <c r="EB110" s="213"/>
      <c r="EC110" s="213"/>
      <c r="ED110" s="213"/>
      <c r="EE110" s="213"/>
      <c r="EF110" s="213"/>
      <c r="EG110" s="213"/>
      <c r="EH110" s="213"/>
      <c r="EI110" s="213"/>
      <c r="EJ110" s="213"/>
      <c r="EK110" s="213"/>
      <c r="EL110" s="213"/>
      <c r="EM110" s="213"/>
      <c r="EN110" s="213"/>
      <c r="EO110" s="213"/>
      <c r="EP110" s="213"/>
      <c r="EQ110" s="213"/>
      <c r="ER110" s="213"/>
      <c r="ES110" s="213"/>
      <c r="ET110" s="213"/>
      <c r="EU110" s="213"/>
      <c r="EV110" s="213"/>
      <c r="EW110" s="213"/>
      <c r="EX110" s="213"/>
      <c r="EY110" s="213"/>
      <c r="EZ110" s="213"/>
      <c r="FA110" s="213"/>
      <c r="FB110" s="213"/>
      <c r="FC110" s="213"/>
      <c r="FD110" s="213"/>
      <c r="FE110" s="213"/>
      <c r="FF110" s="213"/>
      <c r="FG110" s="213"/>
      <c r="FH110" s="213"/>
      <c r="FI110" s="213"/>
      <c r="FJ110" s="213"/>
      <c r="FK110" s="213"/>
      <c r="FL110" s="213"/>
      <c r="FM110" s="213"/>
      <c r="FN110" s="213"/>
      <c r="FO110" s="213"/>
      <c r="FP110" s="213"/>
      <c r="FQ110" s="213"/>
      <c r="FR110" s="213"/>
      <c r="FS110" s="213"/>
      <c r="FT110" s="213"/>
      <c r="FU110" s="213"/>
      <c r="FV110" s="213"/>
      <c r="FW110" s="213"/>
      <c r="FX110" s="213"/>
      <c r="FY110" s="213"/>
      <c r="FZ110" s="213"/>
      <c r="GA110" s="213"/>
      <c r="GB110" s="213"/>
      <c r="GC110" s="213"/>
    </row>
    <row r="111" spans="1:185" x14ac:dyDescent="0.3">
      <c r="A111" s="248"/>
      <c r="B111" s="376"/>
      <c r="C111" s="376"/>
      <c r="D111" s="377"/>
      <c r="E111" s="376"/>
      <c r="F111" s="376"/>
      <c r="G111" s="297">
        <f t="shared" si="19"/>
        <v>0</v>
      </c>
      <c r="H111" s="297">
        <f t="shared" si="20"/>
        <v>0</v>
      </c>
      <c r="I111" s="297">
        <f t="shared" si="21"/>
        <v>0</v>
      </c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375"/>
      <c r="BM111" s="213"/>
      <c r="BN111" s="213"/>
      <c r="BO111" s="213"/>
      <c r="BP111" s="213"/>
      <c r="BQ111" s="213"/>
      <c r="BR111" s="213"/>
      <c r="BS111" s="213"/>
      <c r="BT111" s="213"/>
      <c r="BU111" s="213"/>
      <c r="BV111" s="213"/>
      <c r="BW111" s="213"/>
      <c r="BX111" s="213"/>
      <c r="BY111" s="213"/>
      <c r="BZ111" s="213"/>
      <c r="CA111" s="213"/>
      <c r="CB111" s="213"/>
      <c r="CC111" s="213"/>
      <c r="CD111" s="213"/>
      <c r="CE111" s="213"/>
      <c r="CF111" s="213"/>
      <c r="CG111" s="213"/>
      <c r="CH111" s="213"/>
      <c r="CI111" s="213"/>
      <c r="CJ111" s="213"/>
      <c r="CK111" s="213"/>
      <c r="CL111" s="213"/>
      <c r="CM111" s="213"/>
      <c r="CN111" s="213"/>
      <c r="CO111" s="213"/>
      <c r="CP111" s="213"/>
      <c r="CQ111" s="213"/>
      <c r="CR111" s="213"/>
      <c r="CS111" s="213"/>
      <c r="CT111" s="213"/>
      <c r="CU111" s="213"/>
      <c r="CV111" s="213"/>
      <c r="CW111" s="213"/>
      <c r="CX111" s="213"/>
      <c r="CY111" s="213"/>
      <c r="CZ111" s="213"/>
      <c r="DA111" s="213"/>
      <c r="DB111" s="213"/>
      <c r="DC111" s="213"/>
      <c r="DD111" s="213"/>
      <c r="DE111" s="213"/>
      <c r="DF111" s="213"/>
      <c r="DG111" s="213"/>
      <c r="DH111" s="213"/>
      <c r="DI111" s="213"/>
      <c r="DJ111" s="213"/>
      <c r="DK111" s="213"/>
      <c r="DL111" s="213"/>
      <c r="DM111" s="213"/>
      <c r="DN111" s="213"/>
      <c r="DO111" s="213"/>
      <c r="DP111" s="213"/>
      <c r="DQ111" s="213"/>
      <c r="DR111" s="213"/>
      <c r="DS111" s="213"/>
      <c r="DT111" s="213"/>
      <c r="DU111" s="213"/>
      <c r="DV111" s="213"/>
      <c r="DW111" s="213"/>
      <c r="DX111" s="213"/>
      <c r="DY111" s="213"/>
      <c r="DZ111" s="213"/>
      <c r="EA111" s="213"/>
      <c r="EB111" s="213"/>
      <c r="EC111" s="213"/>
      <c r="ED111" s="213"/>
      <c r="EE111" s="213"/>
      <c r="EF111" s="213"/>
      <c r="EG111" s="213"/>
      <c r="EH111" s="213"/>
      <c r="EI111" s="213"/>
      <c r="EJ111" s="213"/>
      <c r="EK111" s="213"/>
      <c r="EL111" s="213"/>
      <c r="EM111" s="213"/>
      <c r="EN111" s="213"/>
      <c r="EO111" s="213"/>
      <c r="EP111" s="213"/>
      <c r="EQ111" s="213"/>
      <c r="ER111" s="213"/>
      <c r="ES111" s="213"/>
      <c r="ET111" s="213"/>
      <c r="EU111" s="213"/>
      <c r="EV111" s="213"/>
      <c r="EW111" s="213"/>
      <c r="EX111" s="213"/>
      <c r="EY111" s="213"/>
      <c r="EZ111" s="213"/>
      <c r="FA111" s="213"/>
      <c r="FB111" s="213"/>
      <c r="FC111" s="213"/>
      <c r="FD111" s="213"/>
      <c r="FE111" s="213"/>
      <c r="FF111" s="213"/>
      <c r="FG111" s="213"/>
      <c r="FH111" s="213"/>
      <c r="FI111" s="213"/>
      <c r="FJ111" s="213"/>
      <c r="FK111" s="213"/>
      <c r="FL111" s="213"/>
      <c r="FM111" s="213"/>
      <c r="FN111" s="213"/>
      <c r="FO111" s="213"/>
      <c r="FP111" s="213"/>
      <c r="FQ111" s="213"/>
      <c r="FR111" s="213"/>
      <c r="FS111" s="213"/>
      <c r="FT111" s="213"/>
      <c r="FU111" s="213"/>
      <c r="FV111" s="213"/>
      <c r="FW111" s="213"/>
      <c r="FX111" s="213"/>
      <c r="FY111" s="213"/>
      <c r="FZ111" s="213"/>
      <c r="GA111" s="213"/>
      <c r="GB111" s="213"/>
      <c r="GC111" s="213"/>
    </row>
    <row r="112" spans="1:185" x14ac:dyDescent="0.3">
      <c r="A112" s="248"/>
      <c r="B112" s="376"/>
      <c r="C112" s="376"/>
      <c r="D112" s="377"/>
      <c r="E112" s="376"/>
      <c r="F112" s="376"/>
      <c r="G112" s="297">
        <f t="shared" si="19"/>
        <v>0</v>
      </c>
      <c r="H112" s="297">
        <f t="shared" si="20"/>
        <v>0</v>
      </c>
      <c r="I112" s="297">
        <f t="shared" si="21"/>
        <v>0</v>
      </c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375"/>
      <c r="BM112" s="213"/>
      <c r="BN112" s="213"/>
      <c r="BO112" s="213"/>
      <c r="BP112" s="213"/>
      <c r="BQ112" s="213"/>
      <c r="BR112" s="213"/>
      <c r="BS112" s="213"/>
      <c r="BT112" s="213"/>
      <c r="BU112" s="213"/>
      <c r="BV112" s="213"/>
      <c r="BW112" s="213"/>
      <c r="BX112" s="213"/>
      <c r="BY112" s="213"/>
      <c r="BZ112" s="213"/>
      <c r="CA112" s="213"/>
      <c r="CB112" s="213"/>
      <c r="CC112" s="213"/>
      <c r="CD112" s="213"/>
      <c r="CE112" s="213"/>
      <c r="CF112" s="213"/>
      <c r="CG112" s="213"/>
      <c r="CH112" s="213"/>
      <c r="CI112" s="213"/>
      <c r="CJ112" s="213"/>
      <c r="CK112" s="213"/>
      <c r="CL112" s="213"/>
      <c r="CM112" s="213"/>
      <c r="CN112" s="213"/>
      <c r="CO112" s="213"/>
      <c r="CP112" s="213"/>
      <c r="CQ112" s="213"/>
      <c r="CR112" s="213"/>
      <c r="CS112" s="213"/>
      <c r="CT112" s="213"/>
      <c r="CU112" s="213"/>
      <c r="CV112" s="213"/>
      <c r="CW112" s="213"/>
      <c r="CX112" s="213"/>
      <c r="CY112" s="213"/>
      <c r="CZ112" s="213"/>
      <c r="DA112" s="213"/>
      <c r="DB112" s="213"/>
      <c r="DC112" s="213"/>
      <c r="DD112" s="213"/>
      <c r="DE112" s="213"/>
      <c r="DF112" s="213"/>
      <c r="DG112" s="213"/>
      <c r="DH112" s="213"/>
      <c r="DI112" s="213"/>
      <c r="DJ112" s="213"/>
      <c r="DK112" s="213"/>
      <c r="DL112" s="213"/>
      <c r="DM112" s="213"/>
      <c r="DN112" s="213"/>
      <c r="DO112" s="213"/>
      <c r="DP112" s="213"/>
      <c r="DQ112" s="213"/>
      <c r="DR112" s="213"/>
      <c r="DS112" s="213"/>
      <c r="DT112" s="213"/>
      <c r="DU112" s="213"/>
      <c r="DV112" s="213"/>
      <c r="DW112" s="213"/>
      <c r="DX112" s="213"/>
      <c r="DY112" s="213"/>
      <c r="DZ112" s="213"/>
      <c r="EA112" s="213"/>
      <c r="EB112" s="213"/>
      <c r="EC112" s="213"/>
      <c r="ED112" s="213"/>
      <c r="EE112" s="213"/>
      <c r="EF112" s="213"/>
      <c r="EG112" s="213"/>
      <c r="EH112" s="213"/>
      <c r="EI112" s="213"/>
      <c r="EJ112" s="213"/>
      <c r="EK112" s="213"/>
      <c r="EL112" s="213"/>
      <c r="EM112" s="213"/>
      <c r="EN112" s="213"/>
      <c r="EO112" s="213"/>
      <c r="EP112" s="213"/>
      <c r="EQ112" s="213"/>
      <c r="ER112" s="213"/>
      <c r="ES112" s="213"/>
      <c r="ET112" s="213"/>
      <c r="EU112" s="213"/>
      <c r="EV112" s="213"/>
      <c r="EW112" s="213"/>
      <c r="EX112" s="213"/>
      <c r="EY112" s="213"/>
      <c r="EZ112" s="213"/>
      <c r="FA112" s="213"/>
      <c r="FB112" s="213"/>
      <c r="FC112" s="213"/>
      <c r="FD112" s="213"/>
      <c r="FE112" s="213"/>
      <c r="FF112" s="213"/>
      <c r="FG112" s="213"/>
      <c r="FH112" s="213"/>
      <c r="FI112" s="213"/>
      <c r="FJ112" s="213"/>
      <c r="FK112" s="213"/>
      <c r="FL112" s="213"/>
      <c r="FM112" s="213"/>
      <c r="FN112" s="213"/>
      <c r="FO112" s="213"/>
      <c r="FP112" s="213"/>
      <c r="FQ112" s="213"/>
      <c r="FR112" s="213"/>
      <c r="FS112" s="213"/>
      <c r="FT112" s="213"/>
      <c r="FU112" s="213"/>
      <c r="FV112" s="213"/>
      <c r="FW112" s="213"/>
      <c r="FX112" s="213"/>
      <c r="FY112" s="213"/>
      <c r="FZ112" s="213"/>
      <c r="GA112" s="213"/>
      <c r="GB112" s="213"/>
      <c r="GC112" s="213"/>
    </row>
    <row r="113" spans="1:185" x14ac:dyDescent="0.3">
      <c r="A113" s="248"/>
      <c r="B113" s="376"/>
      <c r="C113" s="376"/>
      <c r="D113" s="377"/>
      <c r="E113" s="376"/>
      <c r="F113" s="376"/>
      <c r="G113" s="297">
        <f t="shared" si="19"/>
        <v>0</v>
      </c>
      <c r="H113" s="297">
        <f t="shared" si="20"/>
        <v>0</v>
      </c>
      <c r="I113" s="297">
        <f t="shared" si="21"/>
        <v>0</v>
      </c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375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W113" s="213"/>
      <c r="BX113" s="213"/>
      <c r="BY113" s="213"/>
      <c r="BZ113" s="213"/>
      <c r="CA113" s="213"/>
      <c r="CB113" s="213"/>
      <c r="CC113" s="213"/>
      <c r="CD113" s="213"/>
      <c r="CE113" s="213"/>
      <c r="CF113" s="213"/>
      <c r="CG113" s="213"/>
      <c r="CH113" s="213"/>
      <c r="CI113" s="213"/>
      <c r="CJ113" s="213"/>
      <c r="CK113" s="213"/>
      <c r="CL113" s="213"/>
      <c r="CM113" s="213"/>
      <c r="CN113" s="213"/>
      <c r="CO113" s="213"/>
      <c r="CP113" s="213"/>
      <c r="CQ113" s="213"/>
      <c r="CR113" s="213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  <c r="DQ113" s="213"/>
      <c r="DR113" s="213"/>
      <c r="DS113" s="213"/>
      <c r="DT113" s="213"/>
      <c r="DU113" s="213"/>
      <c r="DV113" s="213"/>
      <c r="DW113" s="213"/>
      <c r="DX113" s="213"/>
      <c r="DY113" s="213"/>
      <c r="DZ113" s="213"/>
      <c r="EA113" s="213"/>
      <c r="EB113" s="213"/>
      <c r="EC113" s="213"/>
      <c r="ED113" s="213"/>
      <c r="EE113" s="213"/>
      <c r="EF113" s="213"/>
      <c r="EG113" s="213"/>
      <c r="EH113" s="213"/>
      <c r="EI113" s="213"/>
      <c r="EJ113" s="213"/>
      <c r="EK113" s="213"/>
      <c r="EL113" s="213"/>
      <c r="EM113" s="213"/>
      <c r="EN113" s="213"/>
      <c r="EO113" s="213"/>
      <c r="EP113" s="213"/>
      <c r="EQ113" s="213"/>
      <c r="ER113" s="213"/>
      <c r="ES113" s="213"/>
      <c r="ET113" s="213"/>
      <c r="EU113" s="213"/>
      <c r="EV113" s="213"/>
      <c r="EW113" s="213"/>
      <c r="EX113" s="213"/>
      <c r="EY113" s="213"/>
      <c r="EZ113" s="213"/>
      <c r="FA113" s="213"/>
      <c r="FB113" s="213"/>
      <c r="FC113" s="213"/>
      <c r="FD113" s="213"/>
      <c r="FE113" s="213"/>
      <c r="FF113" s="213"/>
      <c r="FG113" s="213"/>
      <c r="FH113" s="213"/>
      <c r="FI113" s="213"/>
      <c r="FJ113" s="213"/>
      <c r="FK113" s="213"/>
      <c r="FL113" s="213"/>
      <c r="FM113" s="213"/>
      <c r="FN113" s="213"/>
      <c r="FO113" s="213"/>
      <c r="FP113" s="213"/>
      <c r="FQ113" s="213"/>
      <c r="FR113" s="213"/>
      <c r="FS113" s="213"/>
      <c r="FT113" s="213"/>
      <c r="FU113" s="213"/>
      <c r="FV113" s="213"/>
      <c r="FW113" s="213"/>
      <c r="FX113" s="213"/>
      <c r="FY113" s="213"/>
      <c r="FZ113" s="213"/>
      <c r="GA113" s="213"/>
      <c r="GB113" s="213"/>
      <c r="GC113" s="213"/>
    </row>
    <row r="114" spans="1:185" x14ac:dyDescent="0.3">
      <c r="A114" s="298"/>
      <c r="B114" s="376"/>
      <c r="C114" s="376"/>
      <c r="D114" s="377"/>
      <c r="E114" s="376"/>
      <c r="F114" s="376"/>
      <c r="G114" s="297">
        <f t="shared" si="19"/>
        <v>0</v>
      </c>
      <c r="H114" s="297">
        <f t="shared" si="20"/>
        <v>0</v>
      </c>
      <c r="I114" s="297">
        <f t="shared" si="21"/>
        <v>0</v>
      </c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375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W114" s="213"/>
      <c r="BX114" s="213"/>
      <c r="BY114" s="213"/>
      <c r="BZ114" s="213"/>
      <c r="CA114" s="213"/>
      <c r="CB114" s="213"/>
      <c r="CC114" s="213"/>
      <c r="CD114" s="213"/>
      <c r="CE114" s="213"/>
      <c r="CF114" s="213"/>
      <c r="CG114" s="213"/>
      <c r="CH114" s="213"/>
      <c r="CI114" s="213"/>
      <c r="CJ114" s="213"/>
      <c r="CK114" s="213"/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  <c r="DQ114" s="213"/>
      <c r="DR114" s="213"/>
      <c r="DS114" s="213"/>
      <c r="DT114" s="213"/>
      <c r="DU114" s="213"/>
      <c r="DV114" s="213"/>
      <c r="DW114" s="213"/>
      <c r="DX114" s="213"/>
      <c r="DY114" s="213"/>
      <c r="DZ114" s="213"/>
      <c r="EA114" s="213"/>
      <c r="EB114" s="213"/>
      <c r="EC114" s="213"/>
      <c r="ED114" s="213"/>
      <c r="EE114" s="213"/>
      <c r="EF114" s="213"/>
      <c r="EG114" s="213"/>
      <c r="EH114" s="213"/>
      <c r="EI114" s="213"/>
      <c r="EJ114" s="213"/>
      <c r="EK114" s="213"/>
      <c r="EL114" s="213"/>
      <c r="EM114" s="213"/>
      <c r="EN114" s="213"/>
      <c r="EO114" s="213"/>
      <c r="EP114" s="213"/>
      <c r="EQ114" s="213"/>
      <c r="ER114" s="213"/>
      <c r="ES114" s="213"/>
      <c r="ET114" s="213"/>
      <c r="EU114" s="213"/>
      <c r="EV114" s="213"/>
      <c r="EW114" s="213"/>
      <c r="EX114" s="213"/>
      <c r="EY114" s="213"/>
      <c r="EZ114" s="213"/>
      <c r="FA114" s="213"/>
      <c r="FB114" s="213"/>
      <c r="FC114" s="213"/>
      <c r="FD114" s="213"/>
      <c r="FE114" s="213"/>
      <c r="FF114" s="213"/>
      <c r="FG114" s="213"/>
      <c r="FH114" s="213"/>
      <c r="FI114" s="213"/>
      <c r="FJ114" s="213"/>
      <c r="FK114" s="213"/>
      <c r="FL114" s="213"/>
      <c r="FM114" s="213"/>
      <c r="FN114" s="213"/>
      <c r="FO114" s="213"/>
      <c r="FP114" s="213"/>
      <c r="FQ114" s="213"/>
      <c r="FR114" s="213"/>
      <c r="FS114" s="213"/>
      <c r="FT114" s="213"/>
      <c r="FU114" s="213"/>
      <c r="FV114" s="213"/>
      <c r="FW114" s="213"/>
      <c r="FX114" s="213"/>
      <c r="FY114" s="213"/>
      <c r="FZ114" s="213"/>
      <c r="GA114" s="213"/>
      <c r="GB114" s="213"/>
      <c r="GC114" s="213"/>
    </row>
    <row r="115" spans="1:185" x14ac:dyDescent="0.3">
      <c r="A115" s="298"/>
      <c r="B115" s="376"/>
      <c r="C115" s="376"/>
      <c r="D115" s="377"/>
      <c r="E115" s="376"/>
      <c r="F115" s="376"/>
      <c r="G115" s="297">
        <f t="shared" si="19"/>
        <v>0</v>
      </c>
      <c r="H115" s="297">
        <f t="shared" si="20"/>
        <v>0</v>
      </c>
      <c r="I115" s="297">
        <f t="shared" si="21"/>
        <v>0</v>
      </c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375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</row>
    <row r="116" spans="1:185" x14ac:dyDescent="0.3">
      <c r="A116" s="298"/>
      <c r="B116" s="376"/>
      <c r="C116" s="376"/>
      <c r="D116" s="377"/>
      <c r="E116" s="376"/>
      <c r="F116" s="376"/>
      <c r="G116" s="297">
        <f t="shared" si="19"/>
        <v>0</v>
      </c>
      <c r="H116" s="297">
        <f t="shared" si="20"/>
        <v>0</v>
      </c>
      <c r="I116" s="297">
        <f t="shared" si="21"/>
        <v>0</v>
      </c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375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W116" s="213"/>
      <c r="BX116" s="213"/>
      <c r="BY116" s="213"/>
      <c r="BZ116" s="213"/>
      <c r="CA116" s="213"/>
      <c r="CB116" s="213"/>
      <c r="CC116" s="213"/>
      <c r="CD116" s="213"/>
      <c r="CE116" s="213"/>
      <c r="CF116" s="213"/>
      <c r="CG116" s="213"/>
      <c r="CH116" s="213"/>
      <c r="CI116" s="213"/>
      <c r="CJ116" s="213"/>
      <c r="CK116" s="213"/>
      <c r="CL116" s="213"/>
      <c r="CM116" s="213"/>
      <c r="CN116" s="213"/>
      <c r="CO116" s="213"/>
      <c r="CP116" s="213"/>
      <c r="CQ116" s="213"/>
      <c r="CR116" s="213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  <c r="DQ116" s="213"/>
      <c r="DR116" s="213"/>
      <c r="DS116" s="213"/>
      <c r="DT116" s="213"/>
      <c r="DU116" s="213"/>
      <c r="DV116" s="213"/>
      <c r="DW116" s="213"/>
      <c r="DX116" s="213"/>
      <c r="DY116" s="213"/>
      <c r="DZ116" s="213"/>
      <c r="EA116" s="213"/>
      <c r="EB116" s="213"/>
      <c r="EC116" s="213"/>
      <c r="ED116" s="213"/>
      <c r="EE116" s="213"/>
      <c r="EF116" s="213"/>
      <c r="EG116" s="213"/>
      <c r="EH116" s="213"/>
      <c r="EI116" s="213"/>
      <c r="EJ116" s="213"/>
      <c r="EK116" s="213"/>
      <c r="EL116" s="213"/>
      <c r="EM116" s="213"/>
      <c r="EN116" s="213"/>
      <c r="EO116" s="213"/>
      <c r="EP116" s="213"/>
      <c r="EQ116" s="213"/>
      <c r="ER116" s="213"/>
      <c r="ES116" s="213"/>
      <c r="ET116" s="213"/>
      <c r="EU116" s="213"/>
      <c r="EV116" s="213"/>
      <c r="EW116" s="213"/>
      <c r="EX116" s="213"/>
      <c r="EY116" s="213"/>
      <c r="EZ116" s="213"/>
      <c r="FA116" s="213"/>
      <c r="FB116" s="213"/>
      <c r="FC116" s="213"/>
      <c r="FD116" s="213"/>
      <c r="FE116" s="213"/>
      <c r="FF116" s="213"/>
      <c r="FG116" s="213"/>
      <c r="FH116" s="213"/>
      <c r="FI116" s="213"/>
      <c r="FJ116" s="213"/>
      <c r="FK116" s="213"/>
      <c r="FL116" s="213"/>
      <c r="FM116" s="213"/>
      <c r="FN116" s="213"/>
      <c r="FO116" s="213"/>
      <c r="FP116" s="213"/>
      <c r="FQ116" s="213"/>
      <c r="FR116" s="213"/>
      <c r="FS116" s="213"/>
      <c r="FT116" s="213"/>
      <c r="FU116" s="213"/>
      <c r="FV116" s="213"/>
      <c r="FW116" s="213"/>
      <c r="FX116" s="213"/>
      <c r="FY116" s="213"/>
      <c r="FZ116" s="213"/>
      <c r="GA116" s="213"/>
      <c r="GB116" s="213"/>
      <c r="GC116" s="213"/>
    </row>
    <row r="117" spans="1:185" x14ac:dyDescent="0.3">
      <c r="A117" s="298"/>
      <c r="B117" s="376"/>
      <c r="C117" s="376"/>
      <c r="D117" s="377"/>
      <c r="E117" s="376"/>
      <c r="F117" s="376"/>
      <c r="G117" s="297">
        <f t="shared" si="19"/>
        <v>0</v>
      </c>
      <c r="H117" s="297">
        <f t="shared" si="20"/>
        <v>0</v>
      </c>
      <c r="I117" s="297">
        <f t="shared" si="21"/>
        <v>0</v>
      </c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375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  <c r="DZ117" s="213"/>
      <c r="EA117" s="213"/>
      <c r="EB117" s="213"/>
      <c r="EC117" s="213"/>
      <c r="ED117" s="213"/>
      <c r="EE117" s="213"/>
      <c r="EF117" s="213"/>
      <c r="EG117" s="213"/>
      <c r="EH117" s="213"/>
      <c r="EI117" s="213"/>
      <c r="EJ117" s="213"/>
      <c r="EK117" s="213"/>
      <c r="EL117" s="213"/>
      <c r="EM117" s="213"/>
      <c r="EN117" s="213"/>
      <c r="EO117" s="213"/>
      <c r="EP117" s="213"/>
      <c r="EQ117" s="213"/>
      <c r="ER117" s="213"/>
      <c r="ES117" s="213"/>
      <c r="ET117" s="213"/>
      <c r="EU117" s="213"/>
      <c r="EV117" s="213"/>
      <c r="EW117" s="213"/>
      <c r="EX117" s="213"/>
      <c r="EY117" s="213"/>
      <c r="EZ117" s="213"/>
      <c r="FA117" s="213"/>
      <c r="FB117" s="213"/>
      <c r="FC117" s="213"/>
      <c r="FD117" s="213"/>
      <c r="FE117" s="213"/>
      <c r="FF117" s="213"/>
      <c r="FG117" s="213"/>
      <c r="FH117" s="213"/>
      <c r="FI117" s="213"/>
      <c r="FJ117" s="213"/>
      <c r="FK117" s="213"/>
      <c r="FL117" s="213"/>
      <c r="FM117" s="213"/>
      <c r="FN117" s="213"/>
      <c r="FO117" s="213"/>
      <c r="FP117" s="213"/>
      <c r="FQ117" s="213"/>
      <c r="FR117" s="213"/>
      <c r="FS117" s="213"/>
      <c r="FT117" s="213"/>
      <c r="FU117" s="213"/>
      <c r="FV117" s="213"/>
      <c r="FW117" s="213"/>
      <c r="FX117" s="213"/>
      <c r="FY117" s="213"/>
      <c r="FZ117" s="213"/>
      <c r="GA117" s="213"/>
      <c r="GB117" s="213"/>
      <c r="GC117" s="213"/>
    </row>
    <row r="118" spans="1:185" x14ac:dyDescent="0.3">
      <c r="A118" s="298"/>
      <c r="B118" s="376"/>
      <c r="C118" s="376"/>
      <c r="D118" s="377"/>
      <c r="E118" s="376"/>
      <c r="F118" s="376"/>
      <c r="G118" s="297">
        <f t="shared" si="19"/>
        <v>0</v>
      </c>
      <c r="H118" s="297">
        <f t="shared" si="20"/>
        <v>0</v>
      </c>
      <c r="I118" s="297">
        <f t="shared" si="21"/>
        <v>0</v>
      </c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375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  <c r="DZ118" s="213"/>
      <c r="EA118" s="213"/>
      <c r="EB118" s="213"/>
      <c r="EC118" s="213"/>
      <c r="ED118" s="213"/>
      <c r="EE118" s="213"/>
      <c r="EF118" s="213"/>
      <c r="EG118" s="213"/>
      <c r="EH118" s="213"/>
      <c r="EI118" s="213"/>
      <c r="EJ118" s="213"/>
      <c r="EK118" s="213"/>
      <c r="EL118" s="213"/>
      <c r="EM118" s="213"/>
      <c r="EN118" s="213"/>
      <c r="EO118" s="213"/>
      <c r="EP118" s="213"/>
      <c r="EQ118" s="213"/>
      <c r="ER118" s="213"/>
      <c r="ES118" s="213"/>
      <c r="ET118" s="213"/>
      <c r="EU118" s="213"/>
      <c r="EV118" s="213"/>
      <c r="EW118" s="213"/>
      <c r="EX118" s="213"/>
      <c r="EY118" s="213"/>
      <c r="EZ118" s="213"/>
      <c r="FA118" s="213"/>
      <c r="FB118" s="213"/>
      <c r="FC118" s="213"/>
      <c r="FD118" s="213"/>
      <c r="FE118" s="213"/>
      <c r="FF118" s="213"/>
      <c r="FG118" s="213"/>
      <c r="FH118" s="213"/>
      <c r="FI118" s="213"/>
      <c r="FJ118" s="213"/>
      <c r="FK118" s="213"/>
      <c r="FL118" s="213"/>
      <c r="FM118" s="213"/>
      <c r="FN118" s="213"/>
      <c r="FO118" s="213"/>
      <c r="FP118" s="213"/>
      <c r="FQ118" s="213"/>
      <c r="FR118" s="213"/>
      <c r="FS118" s="213"/>
      <c r="FT118" s="213"/>
      <c r="FU118" s="213"/>
      <c r="FV118" s="213"/>
      <c r="FW118" s="213"/>
      <c r="FX118" s="213"/>
      <c r="FY118" s="213"/>
      <c r="FZ118" s="213"/>
      <c r="GA118" s="213"/>
      <c r="GB118" s="213"/>
      <c r="GC118" s="213"/>
    </row>
    <row r="119" spans="1:185" x14ac:dyDescent="0.3">
      <c r="A119" s="298"/>
      <c r="B119" s="376"/>
      <c r="C119" s="376"/>
      <c r="D119" s="377"/>
      <c r="E119" s="376"/>
      <c r="F119" s="376"/>
      <c r="G119" s="297">
        <f t="shared" si="19"/>
        <v>0</v>
      </c>
      <c r="H119" s="297">
        <f t="shared" si="20"/>
        <v>0</v>
      </c>
      <c r="I119" s="297">
        <f t="shared" si="21"/>
        <v>0</v>
      </c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375"/>
      <c r="BM119" s="213"/>
      <c r="BN119" s="213"/>
      <c r="BO119" s="213"/>
      <c r="BP119" s="213"/>
      <c r="BQ119" s="213"/>
      <c r="BR119" s="213"/>
      <c r="BS119" s="213"/>
      <c r="BT119" s="213"/>
      <c r="BU119" s="213"/>
      <c r="BV119" s="213"/>
      <c r="BW119" s="213"/>
      <c r="BX119" s="213"/>
      <c r="BY119" s="213"/>
      <c r="BZ119" s="213"/>
      <c r="CA119" s="213"/>
      <c r="CB119" s="213"/>
      <c r="CC119" s="213"/>
      <c r="CD119" s="213"/>
      <c r="CE119" s="213"/>
      <c r="CF119" s="213"/>
      <c r="CG119" s="213"/>
      <c r="CH119" s="213"/>
      <c r="CI119" s="213"/>
      <c r="CJ119" s="213"/>
      <c r="CK119" s="213"/>
      <c r="CL119" s="213"/>
      <c r="CM119" s="213"/>
      <c r="CN119" s="213"/>
      <c r="CO119" s="213"/>
      <c r="CP119" s="213"/>
      <c r="CQ119" s="213"/>
      <c r="CR119" s="213"/>
      <c r="CS119" s="213"/>
      <c r="CT119" s="213"/>
      <c r="CU119" s="213"/>
      <c r="CV119" s="213"/>
      <c r="CW119" s="213"/>
      <c r="CX119" s="213"/>
      <c r="CY119" s="213"/>
      <c r="CZ119" s="213"/>
      <c r="DA119" s="213"/>
      <c r="DB119" s="213"/>
      <c r="DC119" s="213"/>
      <c r="DD119" s="213"/>
      <c r="DE119" s="213"/>
      <c r="DF119" s="213"/>
      <c r="DG119" s="213"/>
      <c r="DH119" s="213"/>
      <c r="DI119" s="213"/>
      <c r="DJ119" s="213"/>
      <c r="DK119" s="213"/>
      <c r="DL119" s="213"/>
      <c r="DM119" s="213"/>
      <c r="DN119" s="213"/>
      <c r="DO119" s="213"/>
      <c r="DP119" s="213"/>
      <c r="DQ119" s="213"/>
      <c r="DR119" s="213"/>
      <c r="DS119" s="213"/>
      <c r="DT119" s="213"/>
      <c r="DU119" s="213"/>
      <c r="DV119" s="213"/>
      <c r="DW119" s="213"/>
      <c r="DX119" s="213"/>
      <c r="DY119" s="213"/>
      <c r="DZ119" s="213"/>
      <c r="EA119" s="213"/>
      <c r="EB119" s="213"/>
      <c r="EC119" s="213"/>
      <c r="ED119" s="213"/>
      <c r="EE119" s="213"/>
      <c r="EF119" s="213"/>
      <c r="EG119" s="213"/>
      <c r="EH119" s="213"/>
      <c r="EI119" s="213"/>
      <c r="EJ119" s="213"/>
      <c r="EK119" s="213"/>
      <c r="EL119" s="213"/>
      <c r="EM119" s="213"/>
      <c r="EN119" s="213"/>
      <c r="EO119" s="213"/>
      <c r="EP119" s="213"/>
      <c r="EQ119" s="213"/>
      <c r="ER119" s="213"/>
      <c r="ES119" s="213"/>
      <c r="ET119" s="213"/>
      <c r="EU119" s="213"/>
      <c r="EV119" s="213"/>
      <c r="EW119" s="213"/>
      <c r="EX119" s="213"/>
      <c r="EY119" s="213"/>
      <c r="EZ119" s="213"/>
      <c r="FA119" s="213"/>
      <c r="FB119" s="213"/>
      <c r="FC119" s="213"/>
      <c r="FD119" s="213"/>
      <c r="FE119" s="213"/>
      <c r="FF119" s="213"/>
      <c r="FG119" s="213"/>
      <c r="FH119" s="213"/>
      <c r="FI119" s="213"/>
      <c r="FJ119" s="213"/>
      <c r="FK119" s="213"/>
      <c r="FL119" s="213"/>
      <c r="FM119" s="213"/>
      <c r="FN119" s="213"/>
      <c r="FO119" s="213"/>
      <c r="FP119" s="213"/>
      <c r="FQ119" s="213"/>
      <c r="FR119" s="213"/>
      <c r="FS119" s="213"/>
      <c r="FT119" s="213"/>
      <c r="FU119" s="213"/>
      <c r="FV119" s="213"/>
      <c r="FW119" s="213"/>
      <c r="FX119" s="213"/>
      <c r="FY119" s="213"/>
      <c r="FZ119" s="213"/>
      <c r="GA119" s="213"/>
      <c r="GB119" s="213"/>
      <c r="GC119" s="213"/>
    </row>
    <row r="120" spans="1:185" x14ac:dyDescent="0.3">
      <c r="A120" s="248"/>
      <c r="B120" s="376"/>
      <c r="C120" s="376"/>
      <c r="D120" s="377"/>
      <c r="E120" s="376"/>
      <c r="F120" s="376"/>
      <c r="G120" s="297">
        <f t="shared" si="19"/>
        <v>0</v>
      </c>
      <c r="H120" s="297">
        <f t="shared" si="20"/>
        <v>0</v>
      </c>
      <c r="I120" s="297">
        <f t="shared" si="21"/>
        <v>0</v>
      </c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375"/>
      <c r="BM120" s="213"/>
      <c r="BN120" s="213"/>
      <c r="BO120" s="213"/>
      <c r="BP120" s="213"/>
      <c r="BQ120" s="213"/>
      <c r="BR120" s="213"/>
      <c r="BS120" s="213"/>
      <c r="BT120" s="213"/>
      <c r="BU120" s="213"/>
      <c r="BV120" s="213"/>
      <c r="BW120" s="213"/>
      <c r="BX120" s="213"/>
      <c r="BY120" s="213"/>
      <c r="BZ120" s="213"/>
      <c r="CA120" s="213"/>
      <c r="CB120" s="213"/>
      <c r="CC120" s="213"/>
      <c r="CD120" s="213"/>
      <c r="CE120" s="213"/>
      <c r="CF120" s="213"/>
      <c r="CG120" s="213"/>
      <c r="CH120" s="213"/>
      <c r="CI120" s="213"/>
      <c r="CJ120" s="213"/>
      <c r="CK120" s="213"/>
      <c r="CL120" s="213"/>
      <c r="CM120" s="213"/>
      <c r="CN120" s="213"/>
      <c r="CO120" s="213"/>
      <c r="CP120" s="213"/>
      <c r="CQ120" s="213"/>
      <c r="CR120" s="213"/>
      <c r="CS120" s="213"/>
      <c r="CT120" s="213"/>
      <c r="CU120" s="213"/>
      <c r="CV120" s="213"/>
      <c r="CW120" s="213"/>
      <c r="CX120" s="213"/>
      <c r="CY120" s="213"/>
      <c r="CZ120" s="213"/>
      <c r="DA120" s="213"/>
      <c r="DB120" s="213"/>
      <c r="DC120" s="213"/>
      <c r="DD120" s="213"/>
      <c r="DE120" s="213"/>
      <c r="DF120" s="213"/>
      <c r="DG120" s="213"/>
      <c r="DH120" s="213"/>
      <c r="DI120" s="213"/>
      <c r="DJ120" s="213"/>
      <c r="DK120" s="213"/>
      <c r="DL120" s="213"/>
      <c r="DM120" s="213"/>
      <c r="DN120" s="213"/>
      <c r="DO120" s="213"/>
      <c r="DP120" s="213"/>
      <c r="DQ120" s="213"/>
      <c r="DR120" s="213"/>
      <c r="DS120" s="213"/>
      <c r="DT120" s="213"/>
      <c r="DU120" s="213"/>
      <c r="DV120" s="213"/>
      <c r="DW120" s="213"/>
      <c r="DX120" s="213"/>
      <c r="DY120" s="213"/>
      <c r="DZ120" s="213"/>
      <c r="EA120" s="213"/>
      <c r="EB120" s="213"/>
      <c r="EC120" s="213"/>
      <c r="ED120" s="213"/>
      <c r="EE120" s="213"/>
      <c r="EF120" s="213"/>
      <c r="EG120" s="213"/>
      <c r="EH120" s="213"/>
      <c r="EI120" s="213"/>
      <c r="EJ120" s="213"/>
      <c r="EK120" s="213"/>
      <c r="EL120" s="213"/>
      <c r="EM120" s="213"/>
      <c r="EN120" s="213"/>
      <c r="EO120" s="213"/>
      <c r="EP120" s="213"/>
      <c r="EQ120" s="213"/>
      <c r="ER120" s="213"/>
      <c r="ES120" s="213"/>
      <c r="ET120" s="213"/>
      <c r="EU120" s="213"/>
      <c r="EV120" s="213"/>
      <c r="EW120" s="213"/>
      <c r="EX120" s="213"/>
      <c r="EY120" s="213"/>
      <c r="EZ120" s="213"/>
      <c r="FA120" s="213"/>
      <c r="FB120" s="213"/>
      <c r="FC120" s="213"/>
      <c r="FD120" s="213"/>
      <c r="FE120" s="213"/>
      <c r="FF120" s="213"/>
      <c r="FG120" s="213"/>
      <c r="FH120" s="213"/>
      <c r="FI120" s="213"/>
      <c r="FJ120" s="213"/>
      <c r="FK120" s="213"/>
      <c r="FL120" s="213"/>
      <c r="FM120" s="213"/>
      <c r="FN120" s="213"/>
      <c r="FO120" s="213"/>
      <c r="FP120" s="213"/>
      <c r="FQ120" s="213"/>
      <c r="FR120" s="213"/>
      <c r="FS120" s="213"/>
      <c r="FT120" s="213"/>
      <c r="FU120" s="213"/>
      <c r="FV120" s="213"/>
      <c r="FW120" s="213"/>
      <c r="FX120" s="213"/>
      <c r="FY120" s="213"/>
      <c r="FZ120" s="213"/>
      <c r="GA120" s="213"/>
      <c r="GB120" s="213"/>
      <c r="GC120" s="213"/>
    </row>
    <row r="121" spans="1:185" x14ac:dyDescent="0.3">
      <c r="A121" s="248"/>
      <c r="B121" s="376"/>
      <c r="C121" s="376"/>
      <c r="D121" s="377"/>
      <c r="E121" s="376"/>
      <c r="F121" s="376"/>
      <c r="G121" s="297">
        <f t="shared" si="19"/>
        <v>0</v>
      </c>
      <c r="H121" s="297">
        <f t="shared" si="20"/>
        <v>0</v>
      </c>
      <c r="I121" s="297">
        <f t="shared" si="21"/>
        <v>0</v>
      </c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375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  <c r="DZ121" s="213"/>
      <c r="EA121" s="213"/>
      <c r="EB121" s="213"/>
      <c r="EC121" s="213"/>
      <c r="ED121" s="213"/>
      <c r="EE121" s="213"/>
      <c r="EF121" s="213"/>
      <c r="EG121" s="213"/>
      <c r="EH121" s="213"/>
      <c r="EI121" s="213"/>
      <c r="EJ121" s="213"/>
      <c r="EK121" s="213"/>
      <c r="EL121" s="213"/>
      <c r="EM121" s="213"/>
      <c r="EN121" s="213"/>
      <c r="EO121" s="213"/>
      <c r="EP121" s="213"/>
      <c r="EQ121" s="213"/>
      <c r="ER121" s="213"/>
      <c r="ES121" s="213"/>
      <c r="ET121" s="213"/>
      <c r="EU121" s="213"/>
      <c r="EV121" s="213"/>
      <c r="EW121" s="213"/>
      <c r="EX121" s="213"/>
      <c r="EY121" s="213"/>
      <c r="EZ121" s="213"/>
      <c r="FA121" s="213"/>
      <c r="FB121" s="213"/>
      <c r="FC121" s="213"/>
      <c r="FD121" s="213"/>
      <c r="FE121" s="213"/>
      <c r="FF121" s="213"/>
      <c r="FG121" s="213"/>
      <c r="FH121" s="213"/>
      <c r="FI121" s="213"/>
      <c r="FJ121" s="213"/>
      <c r="FK121" s="213"/>
      <c r="FL121" s="213"/>
      <c r="FM121" s="213"/>
      <c r="FN121" s="213"/>
      <c r="FO121" s="213"/>
      <c r="FP121" s="213"/>
      <c r="FQ121" s="213"/>
      <c r="FR121" s="213"/>
      <c r="FS121" s="213"/>
      <c r="FT121" s="213"/>
      <c r="FU121" s="213"/>
      <c r="FV121" s="213"/>
      <c r="FW121" s="213"/>
      <c r="FX121" s="213"/>
      <c r="FY121" s="213"/>
      <c r="FZ121" s="213"/>
      <c r="GA121" s="213"/>
      <c r="GB121" s="213"/>
      <c r="GC121" s="213"/>
    </row>
    <row r="122" spans="1:185" x14ac:dyDescent="0.3">
      <c r="A122" s="248"/>
      <c r="B122" s="376"/>
      <c r="C122" s="376"/>
      <c r="D122" s="377"/>
      <c r="E122" s="376"/>
      <c r="F122" s="376"/>
      <c r="G122" s="297">
        <f t="shared" si="19"/>
        <v>0</v>
      </c>
      <c r="H122" s="297">
        <f t="shared" si="20"/>
        <v>0</v>
      </c>
      <c r="I122" s="297">
        <f t="shared" si="21"/>
        <v>0</v>
      </c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375"/>
      <c r="BM122" s="213"/>
      <c r="BN122" s="213"/>
      <c r="BO122" s="213"/>
      <c r="BP122" s="213"/>
      <c r="BQ122" s="213"/>
      <c r="BR122" s="213"/>
      <c r="BS122" s="213"/>
      <c r="BT122" s="213"/>
      <c r="BU122" s="213"/>
      <c r="BV122" s="213"/>
      <c r="BW122" s="213"/>
      <c r="BX122" s="213"/>
      <c r="BY122" s="213"/>
      <c r="BZ122" s="213"/>
      <c r="CA122" s="213"/>
      <c r="CB122" s="213"/>
      <c r="CC122" s="213"/>
      <c r="CD122" s="213"/>
      <c r="CE122" s="213"/>
      <c r="CF122" s="213"/>
      <c r="CG122" s="213"/>
      <c r="CH122" s="213"/>
      <c r="CI122" s="213"/>
      <c r="CJ122" s="213"/>
      <c r="CK122" s="213"/>
      <c r="CL122" s="213"/>
      <c r="CM122" s="213"/>
      <c r="CN122" s="213"/>
      <c r="CO122" s="213"/>
      <c r="CP122" s="213"/>
      <c r="CQ122" s="213"/>
      <c r="CR122" s="213"/>
      <c r="CS122" s="213"/>
      <c r="CT122" s="213"/>
      <c r="CU122" s="213"/>
      <c r="CV122" s="213"/>
      <c r="CW122" s="213"/>
      <c r="CX122" s="213"/>
      <c r="CY122" s="213"/>
      <c r="CZ122" s="213"/>
      <c r="DA122" s="213"/>
      <c r="DB122" s="213"/>
      <c r="DC122" s="213"/>
      <c r="DD122" s="213"/>
      <c r="DE122" s="213"/>
      <c r="DF122" s="213"/>
      <c r="DG122" s="213"/>
      <c r="DH122" s="213"/>
      <c r="DI122" s="213"/>
      <c r="DJ122" s="213"/>
      <c r="DK122" s="213"/>
      <c r="DL122" s="213"/>
      <c r="DM122" s="213"/>
      <c r="DN122" s="213"/>
      <c r="DO122" s="213"/>
      <c r="DP122" s="213"/>
      <c r="DQ122" s="213"/>
      <c r="DR122" s="213"/>
      <c r="DS122" s="213"/>
      <c r="DT122" s="213"/>
      <c r="DU122" s="213"/>
      <c r="DV122" s="213"/>
      <c r="DW122" s="213"/>
      <c r="DX122" s="213"/>
      <c r="DY122" s="213"/>
      <c r="DZ122" s="213"/>
      <c r="EA122" s="213"/>
      <c r="EB122" s="213"/>
      <c r="EC122" s="213"/>
      <c r="ED122" s="213"/>
      <c r="EE122" s="213"/>
      <c r="EF122" s="213"/>
      <c r="EG122" s="213"/>
      <c r="EH122" s="213"/>
      <c r="EI122" s="213"/>
      <c r="EJ122" s="213"/>
      <c r="EK122" s="213"/>
      <c r="EL122" s="213"/>
      <c r="EM122" s="213"/>
      <c r="EN122" s="213"/>
      <c r="EO122" s="213"/>
      <c r="EP122" s="213"/>
      <c r="EQ122" s="213"/>
      <c r="ER122" s="213"/>
      <c r="ES122" s="213"/>
      <c r="ET122" s="213"/>
      <c r="EU122" s="213"/>
      <c r="EV122" s="213"/>
      <c r="EW122" s="213"/>
      <c r="EX122" s="213"/>
      <c r="EY122" s="213"/>
      <c r="EZ122" s="213"/>
      <c r="FA122" s="213"/>
      <c r="FB122" s="213"/>
      <c r="FC122" s="213"/>
      <c r="FD122" s="213"/>
      <c r="FE122" s="213"/>
      <c r="FF122" s="213"/>
      <c r="FG122" s="213"/>
      <c r="FH122" s="213"/>
      <c r="FI122" s="213"/>
      <c r="FJ122" s="213"/>
      <c r="FK122" s="213"/>
      <c r="FL122" s="213"/>
      <c r="FM122" s="213"/>
      <c r="FN122" s="213"/>
      <c r="FO122" s="213"/>
      <c r="FP122" s="213"/>
      <c r="FQ122" s="213"/>
      <c r="FR122" s="213"/>
      <c r="FS122" s="213"/>
      <c r="FT122" s="213"/>
      <c r="FU122" s="213"/>
      <c r="FV122" s="213"/>
      <c r="FW122" s="213"/>
      <c r="FX122" s="213"/>
      <c r="FY122" s="213"/>
      <c r="FZ122" s="213"/>
      <c r="GA122" s="213"/>
      <c r="GB122" s="213"/>
      <c r="GC122" s="213"/>
    </row>
    <row r="123" spans="1:185" x14ac:dyDescent="0.3">
      <c r="A123" s="248"/>
      <c r="B123" s="376"/>
      <c r="C123" s="376"/>
      <c r="D123" s="377"/>
      <c r="E123" s="376"/>
      <c r="F123" s="376"/>
      <c r="G123" s="297">
        <f t="shared" si="19"/>
        <v>0</v>
      </c>
      <c r="H123" s="297">
        <f t="shared" si="20"/>
        <v>0</v>
      </c>
      <c r="I123" s="297">
        <f t="shared" si="21"/>
        <v>0</v>
      </c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  <c r="BI123" s="213"/>
      <c r="BJ123" s="213"/>
      <c r="BK123" s="213"/>
      <c r="BL123" s="375"/>
      <c r="BM123" s="213"/>
      <c r="BN123" s="213"/>
      <c r="BO123" s="213"/>
      <c r="BP123" s="213"/>
      <c r="BQ123" s="213"/>
      <c r="BR123" s="213"/>
      <c r="BS123" s="213"/>
      <c r="BT123" s="213"/>
      <c r="BU123" s="213"/>
      <c r="BV123" s="213"/>
      <c r="BW123" s="213"/>
      <c r="BX123" s="213"/>
      <c r="BY123" s="213"/>
      <c r="BZ123" s="213"/>
      <c r="CA123" s="213"/>
      <c r="CB123" s="213"/>
      <c r="CC123" s="213"/>
      <c r="CD123" s="213"/>
      <c r="CE123" s="213"/>
      <c r="CF123" s="213"/>
      <c r="CG123" s="213"/>
      <c r="CH123" s="213"/>
      <c r="CI123" s="213"/>
      <c r="CJ123" s="213"/>
      <c r="CK123" s="213"/>
      <c r="CL123" s="213"/>
      <c r="CM123" s="213"/>
      <c r="CN123" s="213"/>
      <c r="CO123" s="213"/>
      <c r="CP123" s="213"/>
      <c r="CQ123" s="213"/>
      <c r="CR123" s="213"/>
      <c r="CS123" s="213"/>
      <c r="CT123" s="213"/>
      <c r="CU123" s="213"/>
      <c r="CV123" s="213"/>
      <c r="CW123" s="213"/>
      <c r="CX123" s="213"/>
      <c r="CY123" s="213"/>
      <c r="CZ123" s="213"/>
      <c r="DA123" s="213"/>
      <c r="DB123" s="213"/>
      <c r="DC123" s="213"/>
      <c r="DD123" s="213"/>
      <c r="DE123" s="213"/>
      <c r="DF123" s="213"/>
      <c r="DG123" s="213"/>
      <c r="DH123" s="213"/>
      <c r="DI123" s="213"/>
      <c r="DJ123" s="213"/>
      <c r="DK123" s="213"/>
      <c r="DL123" s="213"/>
      <c r="DM123" s="213"/>
      <c r="DN123" s="213"/>
      <c r="DO123" s="213"/>
      <c r="DP123" s="213"/>
      <c r="DQ123" s="213"/>
      <c r="DR123" s="213"/>
      <c r="DS123" s="213"/>
      <c r="DT123" s="213"/>
      <c r="DU123" s="213"/>
      <c r="DV123" s="213"/>
      <c r="DW123" s="213"/>
      <c r="DX123" s="213"/>
      <c r="DY123" s="213"/>
      <c r="DZ123" s="213"/>
      <c r="EA123" s="213"/>
      <c r="EB123" s="213"/>
      <c r="EC123" s="213"/>
      <c r="ED123" s="213"/>
      <c r="EE123" s="213"/>
      <c r="EF123" s="213"/>
      <c r="EG123" s="213"/>
      <c r="EH123" s="213"/>
      <c r="EI123" s="213"/>
      <c r="EJ123" s="213"/>
      <c r="EK123" s="213"/>
      <c r="EL123" s="213"/>
      <c r="EM123" s="213"/>
      <c r="EN123" s="213"/>
      <c r="EO123" s="213"/>
      <c r="EP123" s="213"/>
      <c r="EQ123" s="213"/>
      <c r="ER123" s="213"/>
      <c r="ES123" s="213"/>
      <c r="ET123" s="213"/>
      <c r="EU123" s="213"/>
      <c r="EV123" s="213"/>
      <c r="EW123" s="213"/>
      <c r="EX123" s="213"/>
      <c r="EY123" s="213"/>
      <c r="EZ123" s="213"/>
      <c r="FA123" s="213"/>
      <c r="FB123" s="213"/>
      <c r="FC123" s="213"/>
      <c r="FD123" s="213"/>
      <c r="FE123" s="213"/>
      <c r="FF123" s="213"/>
      <c r="FG123" s="213"/>
      <c r="FH123" s="213"/>
      <c r="FI123" s="213"/>
      <c r="FJ123" s="213"/>
      <c r="FK123" s="213"/>
      <c r="FL123" s="213"/>
      <c r="FM123" s="213"/>
      <c r="FN123" s="213"/>
      <c r="FO123" s="213"/>
      <c r="FP123" s="213"/>
      <c r="FQ123" s="213"/>
      <c r="FR123" s="213"/>
      <c r="FS123" s="213"/>
      <c r="FT123" s="213"/>
      <c r="FU123" s="213"/>
      <c r="FV123" s="213"/>
      <c r="FW123" s="213"/>
      <c r="FX123" s="213"/>
      <c r="FY123" s="213"/>
      <c r="FZ123" s="213"/>
      <c r="GA123" s="213"/>
      <c r="GB123" s="213"/>
      <c r="GC123" s="213"/>
    </row>
    <row r="124" spans="1:185" x14ac:dyDescent="0.3">
      <c r="A124" s="248"/>
      <c r="B124" s="376"/>
      <c r="C124" s="376"/>
      <c r="D124" s="377"/>
      <c r="E124" s="376"/>
      <c r="F124" s="376"/>
      <c r="G124" s="297">
        <f t="shared" si="19"/>
        <v>0</v>
      </c>
      <c r="H124" s="297">
        <f t="shared" si="20"/>
        <v>0</v>
      </c>
      <c r="I124" s="297">
        <f t="shared" si="21"/>
        <v>0</v>
      </c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375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</row>
    <row r="125" spans="1:185" x14ac:dyDescent="0.3">
      <c r="A125" s="248"/>
      <c r="B125" s="376"/>
      <c r="C125" s="376"/>
      <c r="D125" s="377"/>
      <c r="E125" s="376"/>
      <c r="F125" s="376"/>
      <c r="G125" s="297">
        <f t="shared" si="19"/>
        <v>0</v>
      </c>
      <c r="H125" s="297">
        <f t="shared" si="20"/>
        <v>0</v>
      </c>
      <c r="I125" s="297">
        <f t="shared" si="21"/>
        <v>0</v>
      </c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  <c r="BI125" s="213"/>
      <c r="BJ125" s="213"/>
      <c r="BK125" s="213"/>
      <c r="BL125" s="375"/>
      <c r="BM125" s="213"/>
      <c r="BN125" s="213"/>
      <c r="BO125" s="213"/>
      <c r="BP125" s="213"/>
      <c r="BQ125" s="213"/>
      <c r="BR125" s="213"/>
      <c r="BS125" s="213"/>
      <c r="BT125" s="213"/>
      <c r="BU125" s="213"/>
      <c r="BV125" s="213"/>
      <c r="BW125" s="213"/>
      <c r="BX125" s="213"/>
      <c r="BY125" s="213"/>
      <c r="BZ125" s="213"/>
      <c r="CA125" s="213"/>
      <c r="CB125" s="213"/>
      <c r="CC125" s="213"/>
      <c r="CD125" s="213"/>
      <c r="CE125" s="213"/>
      <c r="CF125" s="213"/>
      <c r="CG125" s="213"/>
      <c r="CH125" s="213"/>
      <c r="CI125" s="213"/>
      <c r="CJ125" s="213"/>
      <c r="CK125" s="213"/>
      <c r="CL125" s="213"/>
      <c r="CM125" s="213"/>
      <c r="CN125" s="213"/>
      <c r="CO125" s="213"/>
      <c r="CP125" s="213"/>
      <c r="CQ125" s="213"/>
      <c r="CR125" s="213"/>
      <c r="CS125" s="213"/>
      <c r="CT125" s="213"/>
      <c r="CU125" s="213"/>
      <c r="CV125" s="213"/>
      <c r="CW125" s="213"/>
      <c r="CX125" s="213"/>
      <c r="CY125" s="213"/>
      <c r="CZ125" s="213"/>
      <c r="DA125" s="213"/>
      <c r="DB125" s="213"/>
      <c r="DC125" s="213"/>
      <c r="DD125" s="213"/>
      <c r="DE125" s="213"/>
      <c r="DF125" s="213"/>
      <c r="DG125" s="213"/>
      <c r="DH125" s="213"/>
      <c r="DI125" s="213"/>
      <c r="DJ125" s="213"/>
      <c r="DK125" s="213"/>
      <c r="DL125" s="213"/>
      <c r="DM125" s="213"/>
      <c r="DN125" s="213"/>
      <c r="DO125" s="213"/>
      <c r="DP125" s="213"/>
      <c r="DQ125" s="213"/>
      <c r="DR125" s="213"/>
      <c r="DS125" s="213"/>
      <c r="DT125" s="213"/>
      <c r="DU125" s="213"/>
      <c r="DV125" s="213"/>
      <c r="DW125" s="213"/>
      <c r="DX125" s="213"/>
      <c r="DY125" s="213"/>
      <c r="DZ125" s="213"/>
      <c r="EA125" s="213"/>
      <c r="EB125" s="213"/>
      <c r="EC125" s="213"/>
      <c r="ED125" s="213"/>
      <c r="EE125" s="213"/>
      <c r="EF125" s="213"/>
      <c r="EG125" s="213"/>
      <c r="EH125" s="213"/>
      <c r="EI125" s="213"/>
      <c r="EJ125" s="213"/>
      <c r="EK125" s="213"/>
      <c r="EL125" s="213"/>
      <c r="EM125" s="213"/>
      <c r="EN125" s="213"/>
      <c r="EO125" s="213"/>
      <c r="EP125" s="213"/>
      <c r="EQ125" s="213"/>
      <c r="ER125" s="213"/>
      <c r="ES125" s="213"/>
      <c r="ET125" s="213"/>
      <c r="EU125" s="213"/>
      <c r="EV125" s="213"/>
      <c r="EW125" s="213"/>
      <c r="EX125" s="213"/>
      <c r="EY125" s="213"/>
      <c r="EZ125" s="213"/>
      <c r="FA125" s="213"/>
      <c r="FB125" s="213"/>
      <c r="FC125" s="213"/>
      <c r="FD125" s="213"/>
      <c r="FE125" s="213"/>
      <c r="FF125" s="213"/>
      <c r="FG125" s="213"/>
      <c r="FH125" s="213"/>
      <c r="FI125" s="213"/>
      <c r="FJ125" s="213"/>
      <c r="FK125" s="213"/>
      <c r="FL125" s="213"/>
      <c r="FM125" s="213"/>
      <c r="FN125" s="213"/>
      <c r="FO125" s="213"/>
      <c r="FP125" s="213"/>
      <c r="FQ125" s="213"/>
      <c r="FR125" s="213"/>
      <c r="FS125" s="213"/>
      <c r="FT125" s="213"/>
      <c r="FU125" s="213"/>
      <c r="FV125" s="213"/>
      <c r="FW125" s="213"/>
      <c r="FX125" s="213"/>
      <c r="FY125" s="213"/>
      <c r="FZ125" s="213"/>
      <c r="GA125" s="213"/>
      <c r="GB125" s="213"/>
      <c r="GC125" s="213"/>
    </row>
    <row r="126" spans="1:185" x14ac:dyDescent="0.3">
      <c r="A126" s="298"/>
      <c r="B126" s="376"/>
      <c r="C126" s="376"/>
      <c r="D126" s="377"/>
      <c r="E126" s="376"/>
      <c r="F126" s="376"/>
      <c r="G126" s="297">
        <f t="shared" si="19"/>
        <v>0</v>
      </c>
      <c r="H126" s="297">
        <f t="shared" si="20"/>
        <v>0</v>
      </c>
      <c r="I126" s="297">
        <f t="shared" si="21"/>
        <v>0</v>
      </c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375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13"/>
      <c r="CG126" s="213"/>
      <c r="CH126" s="213"/>
      <c r="CI126" s="213"/>
      <c r="CJ126" s="213"/>
      <c r="CK126" s="213"/>
      <c r="CL126" s="213"/>
      <c r="CM126" s="213"/>
      <c r="CN126" s="213"/>
      <c r="CO126" s="213"/>
      <c r="CP126" s="213"/>
      <c r="CQ126" s="213"/>
      <c r="CR126" s="213"/>
      <c r="CS126" s="213"/>
      <c r="CT126" s="213"/>
      <c r="CU126" s="213"/>
      <c r="CV126" s="213"/>
      <c r="CW126" s="213"/>
      <c r="CX126" s="213"/>
      <c r="CY126" s="213"/>
      <c r="CZ126" s="213"/>
      <c r="DA126" s="213"/>
      <c r="DB126" s="213"/>
      <c r="DC126" s="213"/>
      <c r="DD126" s="213"/>
      <c r="DE126" s="213"/>
      <c r="DF126" s="213"/>
      <c r="DG126" s="213"/>
      <c r="DH126" s="213"/>
      <c r="DI126" s="213"/>
      <c r="DJ126" s="213"/>
      <c r="DK126" s="213"/>
      <c r="DL126" s="213"/>
      <c r="DM126" s="213"/>
      <c r="DN126" s="213"/>
      <c r="DO126" s="213"/>
      <c r="DP126" s="213"/>
      <c r="DQ126" s="213"/>
      <c r="DR126" s="213"/>
      <c r="DS126" s="213"/>
      <c r="DT126" s="213"/>
      <c r="DU126" s="213"/>
      <c r="DV126" s="213"/>
      <c r="DW126" s="213"/>
      <c r="DX126" s="213"/>
      <c r="DY126" s="213"/>
      <c r="DZ126" s="213"/>
      <c r="EA126" s="213"/>
      <c r="EB126" s="213"/>
      <c r="EC126" s="213"/>
      <c r="ED126" s="213"/>
      <c r="EE126" s="213"/>
      <c r="EF126" s="213"/>
      <c r="EG126" s="213"/>
      <c r="EH126" s="213"/>
      <c r="EI126" s="213"/>
      <c r="EJ126" s="213"/>
      <c r="EK126" s="213"/>
      <c r="EL126" s="213"/>
      <c r="EM126" s="213"/>
      <c r="EN126" s="213"/>
      <c r="EO126" s="213"/>
      <c r="EP126" s="213"/>
      <c r="EQ126" s="213"/>
      <c r="ER126" s="213"/>
      <c r="ES126" s="213"/>
      <c r="ET126" s="213"/>
      <c r="EU126" s="213"/>
      <c r="EV126" s="213"/>
      <c r="EW126" s="213"/>
      <c r="EX126" s="213"/>
      <c r="EY126" s="213"/>
      <c r="EZ126" s="213"/>
      <c r="FA126" s="213"/>
      <c r="FB126" s="213"/>
      <c r="FC126" s="213"/>
      <c r="FD126" s="213"/>
      <c r="FE126" s="213"/>
      <c r="FF126" s="213"/>
      <c r="FG126" s="213"/>
      <c r="FH126" s="213"/>
      <c r="FI126" s="213"/>
      <c r="FJ126" s="213"/>
      <c r="FK126" s="213"/>
      <c r="FL126" s="213"/>
      <c r="FM126" s="213"/>
      <c r="FN126" s="213"/>
      <c r="FO126" s="213"/>
      <c r="FP126" s="213"/>
      <c r="FQ126" s="213"/>
      <c r="FR126" s="213"/>
      <c r="FS126" s="213"/>
      <c r="FT126" s="213"/>
      <c r="FU126" s="213"/>
      <c r="FV126" s="213"/>
      <c r="FW126" s="213"/>
      <c r="FX126" s="213"/>
      <c r="FY126" s="213"/>
      <c r="FZ126" s="213"/>
      <c r="GA126" s="213"/>
      <c r="GB126" s="213"/>
      <c r="GC126" s="213"/>
    </row>
    <row r="127" spans="1:185" x14ac:dyDescent="0.3">
      <c r="A127" s="298"/>
      <c r="B127" s="376"/>
      <c r="C127" s="376"/>
      <c r="D127" s="377"/>
      <c r="E127" s="376"/>
      <c r="F127" s="376"/>
      <c r="G127" s="297">
        <f t="shared" si="19"/>
        <v>0</v>
      </c>
      <c r="H127" s="297">
        <f t="shared" si="20"/>
        <v>0</v>
      </c>
      <c r="I127" s="297">
        <f t="shared" si="21"/>
        <v>0</v>
      </c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  <c r="BI127" s="213"/>
      <c r="BJ127" s="213"/>
      <c r="BK127" s="213"/>
      <c r="BL127" s="375"/>
      <c r="BM127" s="213"/>
      <c r="BN127" s="213"/>
      <c r="BO127" s="213"/>
      <c r="BP127" s="213"/>
      <c r="BQ127" s="213"/>
      <c r="BR127" s="213"/>
      <c r="BS127" s="213"/>
      <c r="BT127" s="213"/>
      <c r="BU127" s="213"/>
      <c r="BV127" s="213"/>
      <c r="BW127" s="213"/>
      <c r="BX127" s="213"/>
      <c r="BY127" s="213"/>
      <c r="BZ127" s="213"/>
      <c r="CA127" s="213"/>
      <c r="CB127" s="213"/>
      <c r="CC127" s="213"/>
      <c r="CD127" s="213"/>
      <c r="CE127" s="213"/>
      <c r="CF127" s="213"/>
      <c r="CG127" s="213"/>
      <c r="CH127" s="213"/>
      <c r="CI127" s="213"/>
      <c r="CJ127" s="213"/>
      <c r="CK127" s="213"/>
      <c r="CL127" s="213"/>
      <c r="CM127" s="213"/>
      <c r="CN127" s="213"/>
      <c r="CO127" s="213"/>
      <c r="CP127" s="213"/>
      <c r="CQ127" s="213"/>
      <c r="CR127" s="213"/>
      <c r="CS127" s="213"/>
      <c r="CT127" s="213"/>
      <c r="CU127" s="213"/>
      <c r="CV127" s="213"/>
      <c r="CW127" s="213"/>
      <c r="CX127" s="213"/>
      <c r="CY127" s="213"/>
      <c r="CZ127" s="213"/>
      <c r="DA127" s="213"/>
      <c r="DB127" s="213"/>
      <c r="DC127" s="213"/>
      <c r="DD127" s="213"/>
      <c r="DE127" s="213"/>
      <c r="DF127" s="213"/>
      <c r="DG127" s="213"/>
      <c r="DH127" s="213"/>
      <c r="DI127" s="213"/>
      <c r="DJ127" s="213"/>
      <c r="DK127" s="213"/>
      <c r="DL127" s="213"/>
      <c r="DM127" s="213"/>
      <c r="DN127" s="213"/>
      <c r="DO127" s="213"/>
      <c r="DP127" s="213"/>
      <c r="DQ127" s="213"/>
      <c r="DR127" s="213"/>
      <c r="DS127" s="213"/>
      <c r="DT127" s="213"/>
      <c r="DU127" s="213"/>
      <c r="DV127" s="213"/>
      <c r="DW127" s="213"/>
      <c r="DX127" s="213"/>
      <c r="DY127" s="213"/>
      <c r="DZ127" s="213"/>
      <c r="EA127" s="213"/>
      <c r="EB127" s="213"/>
      <c r="EC127" s="213"/>
      <c r="ED127" s="213"/>
      <c r="EE127" s="213"/>
      <c r="EF127" s="213"/>
      <c r="EG127" s="213"/>
      <c r="EH127" s="213"/>
      <c r="EI127" s="213"/>
      <c r="EJ127" s="213"/>
      <c r="EK127" s="213"/>
      <c r="EL127" s="213"/>
      <c r="EM127" s="213"/>
      <c r="EN127" s="213"/>
      <c r="EO127" s="213"/>
      <c r="EP127" s="213"/>
      <c r="EQ127" s="213"/>
      <c r="ER127" s="213"/>
      <c r="ES127" s="213"/>
      <c r="ET127" s="213"/>
      <c r="EU127" s="213"/>
      <c r="EV127" s="213"/>
      <c r="EW127" s="213"/>
      <c r="EX127" s="213"/>
      <c r="EY127" s="213"/>
      <c r="EZ127" s="213"/>
      <c r="FA127" s="213"/>
      <c r="FB127" s="213"/>
      <c r="FC127" s="213"/>
      <c r="FD127" s="213"/>
      <c r="FE127" s="213"/>
      <c r="FF127" s="213"/>
      <c r="FG127" s="213"/>
      <c r="FH127" s="213"/>
      <c r="FI127" s="213"/>
      <c r="FJ127" s="213"/>
      <c r="FK127" s="213"/>
      <c r="FL127" s="213"/>
      <c r="FM127" s="213"/>
      <c r="FN127" s="213"/>
      <c r="FO127" s="213"/>
      <c r="FP127" s="213"/>
      <c r="FQ127" s="213"/>
      <c r="FR127" s="213"/>
      <c r="FS127" s="213"/>
      <c r="FT127" s="213"/>
      <c r="FU127" s="213"/>
      <c r="FV127" s="213"/>
      <c r="FW127" s="213"/>
      <c r="FX127" s="213"/>
      <c r="FY127" s="213"/>
      <c r="FZ127" s="213"/>
      <c r="GA127" s="213"/>
      <c r="GB127" s="213"/>
      <c r="GC127" s="213"/>
    </row>
    <row r="128" spans="1:185" x14ac:dyDescent="0.3">
      <c r="A128" s="298"/>
      <c r="B128" s="376"/>
      <c r="C128" s="376"/>
      <c r="D128" s="377"/>
      <c r="E128" s="376"/>
      <c r="F128" s="376"/>
      <c r="G128" s="297">
        <f t="shared" si="19"/>
        <v>0</v>
      </c>
      <c r="H128" s="297">
        <f t="shared" si="20"/>
        <v>0</v>
      </c>
      <c r="I128" s="297">
        <f t="shared" si="21"/>
        <v>0</v>
      </c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375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</row>
    <row r="129" spans="1:185" x14ac:dyDescent="0.3">
      <c r="A129" s="298"/>
      <c r="B129" s="376"/>
      <c r="C129" s="376"/>
      <c r="D129" s="377"/>
      <c r="E129" s="376"/>
      <c r="F129" s="376"/>
      <c r="G129" s="297">
        <f t="shared" si="19"/>
        <v>0</v>
      </c>
      <c r="H129" s="297">
        <f t="shared" si="20"/>
        <v>0</v>
      </c>
      <c r="I129" s="297">
        <f t="shared" si="21"/>
        <v>0</v>
      </c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  <c r="BI129" s="213"/>
      <c r="BJ129" s="213"/>
      <c r="BK129" s="213"/>
      <c r="BL129" s="375"/>
      <c r="BM129" s="213"/>
      <c r="BN129" s="213"/>
      <c r="BO129" s="213"/>
      <c r="BP129" s="213"/>
      <c r="BQ129" s="213"/>
      <c r="BR129" s="213"/>
      <c r="BS129" s="213"/>
      <c r="BT129" s="213"/>
      <c r="BU129" s="213"/>
      <c r="BV129" s="213"/>
      <c r="BW129" s="213"/>
      <c r="BX129" s="213"/>
      <c r="BY129" s="213"/>
      <c r="BZ129" s="213"/>
      <c r="CA129" s="213"/>
      <c r="CB129" s="213"/>
      <c r="CC129" s="213"/>
      <c r="CD129" s="213"/>
      <c r="CE129" s="213"/>
      <c r="CF129" s="213"/>
      <c r="CG129" s="213"/>
      <c r="CH129" s="213"/>
      <c r="CI129" s="213"/>
      <c r="CJ129" s="213"/>
      <c r="CK129" s="213"/>
      <c r="CL129" s="213"/>
      <c r="CM129" s="213"/>
      <c r="CN129" s="213"/>
      <c r="CO129" s="213"/>
      <c r="CP129" s="213"/>
      <c r="CQ129" s="213"/>
      <c r="CR129" s="213"/>
      <c r="CS129" s="213"/>
      <c r="CT129" s="213"/>
      <c r="CU129" s="213"/>
      <c r="CV129" s="213"/>
      <c r="CW129" s="213"/>
      <c r="CX129" s="213"/>
      <c r="CY129" s="213"/>
      <c r="CZ129" s="213"/>
      <c r="DA129" s="213"/>
      <c r="DB129" s="213"/>
      <c r="DC129" s="213"/>
      <c r="DD129" s="213"/>
      <c r="DE129" s="213"/>
      <c r="DF129" s="213"/>
      <c r="DG129" s="213"/>
      <c r="DH129" s="213"/>
      <c r="DI129" s="213"/>
      <c r="DJ129" s="213"/>
      <c r="DK129" s="213"/>
      <c r="DL129" s="213"/>
      <c r="DM129" s="213"/>
      <c r="DN129" s="213"/>
      <c r="DO129" s="213"/>
      <c r="DP129" s="213"/>
      <c r="DQ129" s="213"/>
      <c r="DR129" s="213"/>
      <c r="DS129" s="213"/>
      <c r="DT129" s="213"/>
      <c r="DU129" s="213"/>
      <c r="DV129" s="213"/>
      <c r="DW129" s="213"/>
      <c r="DX129" s="213"/>
      <c r="DY129" s="213"/>
      <c r="DZ129" s="213"/>
      <c r="EA129" s="213"/>
      <c r="EB129" s="213"/>
      <c r="EC129" s="213"/>
      <c r="ED129" s="213"/>
      <c r="EE129" s="213"/>
      <c r="EF129" s="213"/>
      <c r="EG129" s="213"/>
      <c r="EH129" s="213"/>
      <c r="EI129" s="213"/>
      <c r="EJ129" s="213"/>
      <c r="EK129" s="213"/>
      <c r="EL129" s="213"/>
      <c r="EM129" s="213"/>
      <c r="EN129" s="213"/>
      <c r="EO129" s="213"/>
      <c r="EP129" s="213"/>
      <c r="EQ129" s="213"/>
      <c r="ER129" s="213"/>
      <c r="ES129" s="213"/>
      <c r="ET129" s="213"/>
      <c r="EU129" s="213"/>
      <c r="EV129" s="213"/>
      <c r="EW129" s="213"/>
      <c r="EX129" s="213"/>
      <c r="EY129" s="213"/>
      <c r="EZ129" s="213"/>
      <c r="FA129" s="213"/>
      <c r="FB129" s="213"/>
      <c r="FC129" s="213"/>
      <c r="FD129" s="213"/>
      <c r="FE129" s="213"/>
      <c r="FF129" s="213"/>
      <c r="FG129" s="213"/>
      <c r="FH129" s="213"/>
      <c r="FI129" s="213"/>
      <c r="FJ129" s="213"/>
      <c r="FK129" s="213"/>
      <c r="FL129" s="213"/>
      <c r="FM129" s="213"/>
      <c r="FN129" s="213"/>
      <c r="FO129" s="213"/>
      <c r="FP129" s="213"/>
      <c r="FQ129" s="213"/>
      <c r="FR129" s="213"/>
      <c r="FS129" s="213"/>
      <c r="FT129" s="213"/>
      <c r="FU129" s="213"/>
      <c r="FV129" s="213"/>
      <c r="FW129" s="213"/>
      <c r="FX129" s="213"/>
      <c r="FY129" s="213"/>
      <c r="FZ129" s="213"/>
      <c r="GA129" s="213"/>
      <c r="GB129" s="213"/>
      <c r="GC129" s="213"/>
    </row>
    <row r="130" spans="1:185" x14ac:dyDescent="0.3">
      <c r="A130" s="298"/>
      <c r="B130" s="376"/>
      <c r="C130" s="376"/>
      <c r="D130" s="377"/>
      <c r="E130" s="376"/>
      <c r="F130" s="376"/>
      <c r="G130" s="297">
        <f t="shared" si="19"/>
        <v>0</v>
      </c>
      <c r="H130" s="297">
        <f t="shared" si="20"/>
        <v>0</v>
      </c>
      <c r="I130" s="297">
        <f t="shared" si="21"/>
        <v>0</v>
      </c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  <c r="BI130" s="213"/>
      <c r="BJ130" s="213"/>
      <c r="BK130" s="213"/>
      <c r="BL130" s="375"/>
      <c r="BM130" s="213"/>
      <c r="BN130" s="213"/>
      <c r="BO130" s="213"/>
      <c r="BP130" s="213"/>
      <c r="BQ130" s="213"/>
      <c r="BR130" s="213"/>
      <c r="BS130" s="213"/>
      <c r="BT130" s="213"/>
      <c r="BU130" s="213"/>
      <c r="BV130" s="213"/>
      <c r="BW130" s="213"/>
      <c r="BX130" s="213"/>
      <c r="BY130" s="213"/>
      <c r="BZ130" s="213"/>
      <c r="CA130" s="213"/>
      <c r="CB130" s="213"/>
      <c r="CC130" s="213"/>
      <c r="CD130" s="213"/>
      <c r="CE130" s="213"/>
      <c r="CF130" s="213"/>
      <c r="CG130" s="213"/>
      <c r="CH130" s="213"/>
      <c r="CI130" s="213"/>
      <c r="CJ130" s="213"/>
      <c r="CK130" s="213"/>
      <c r="CL130" s="213"/>
      <c r="CM130" s="213"/>
      <c r="CN130" s="213"/>
      <c r="CO130" s="213"/>
      <c r="CP130" s="213"/>
      <c r="CQ130" s="213"/>
      <c r="CR130" s="213"/>
      <c r="CS130" s="213"/>
      <c r="CT130" s="213"/>
      <c r="CU130" s="213"/>
      <c r="CV130" s="213"/>
      <c r="CW130" s="213"/>
      <c r="CX130" s="213"/>
      <c r="CY130" s="213"/>
      <c r="CZ130" s="213"/>
      <c r="DA130" s="213"/>
      <c r="DB130" s="213"/>
      <c r="DC130" s="213"/>
      <c r="DD130" s="213"/>
      <c r="DE130" s="213"/>
      <c r="DF130" s="213"/>
      <c r="DG130" s="213"/>
      <c r="DH130" s="213"/>
      <c r="DI130" s="213"/>
      <c r="DJ130" s="213"/>
      <c r="DK130" s="213"/>
      <c r="DL130" s="213"/>
      <c r="DM130" s="213"/>
      <c r="DN130" s="213"/>
      <c r="DO130" s="213"/>
      <c r="DP130" s="213"/>
      <c r="DQ130" s="213"/>
      <c r="DR130" s="213"/>
      <c r="DS130" s="213"/>
      <c r="DT130" s="213"/>
      <c r="DU130" s="213"/>
      <c r="DV130" s="213"/>
      <c r="DW130" s="213"/>
      <c r="DX130" s="213"/>
      <c r="DY130" s="213"/>
      <c r="DZ130" s="213"/>
      <c r="EA130" s="213"/>
      <c r="EB130" s="213"/>
      <c r="EC130" s="213"/>
      <c r="ED130" s="213"/>
      <c r="EE130" s="213"/>
      <c r="EF130" s="213"/>
      <c r="EG130" s="213"/>
      <c r="EH130" s="213"/>
      <c r="EI130" s="213"/>
      <c r="EJ130" s="213"/>
      <c r="EK130" s="213"/>
      <c r="EL130" s="213"/>
      <c r="EM130" s="213"/>
      <c r="EN130" s="213"/>
      <c r="EO130" s="213"/>
      <c r="EP130" s="213"/>
      <c r="EQ130" s="213"/>
      <c r="ER130" s="213"/>
      <c r="ES130" s="213"/>
      <c r="ET130" s="213"/>
      <c r="EU130" s="213"/>
      <c r="EV130" s="213"/>
      <c r="EW130" s="213"/>
      <c r="EX130" s="213"/>
      <c r="EY130" s="213"/>
      <c r="EZ130" s="213"/>
      <c r="FA130" s="213"/>
      <c r="FB130" s="213"/>
      <c r="FC130" s="213"/>
      <c r="FD130" s="213"/>
      <c r="FE130" s="213"/>
      <c r="FF130" s="213"/>
      <c r="FG130" s="213"/>
      <c r="FH130" s="213"/>
      <c r="FI130" s="213"/>
      <c r="FJ130" s="213"/>
      <c r="FK130" s="213"/>
      <c r="FL130" s="213"/>
      <c r="FM130" s="213"/>
      <c r="FN130" s="213"/>
      <c r="FO130" s="213"/>
      <c r="FP130" s="213"/>
      <c r="FQ130" s="213"/>
      <c r="FR130" s="213"/>
      <c r="FS130" s="213"/>
      <c r="FT130" s="213"/>
      <c r="FU130" s="213"/>
      <c r="FV130" s="213"/>
      <c r="FW130" s="213"/>
      <c r="FX130" s="213"/>
      <c r="FY130" s="213"/>
      <c r="FZ130" s="213"/>
      <c r="GA130" s="213"/>
      <c r="GB130" s="213"/>
      <c r="GC130" s="213"/>
    </row>
    <row r="131" spans="1:185" x14ac:dyDescent="0.3">
      <c r="A131" s="298"/>
      <c r="B131" s="376"/>
      <c r="C131" s="376"/>
      <c r="D131" s="377"/>
      <c r="E131" s="376"/>
      <c r="F131" s="376"/>
      <c r="G131" s="297">
        <f t="shared" si="19"/>
        <v>0</v>
      </c>
      <c r="H131" s="297">
        <f t="shared" si="20"/>
        <v>0</v>
      </c>
      <c r="I131" s="297">
        <f t="shared" si="21"/>
        <v>0</v>
      </c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375"/>
      <c r="BM131" s="213"/>
      <c r="BN131" s="213"/>
      <c r="BO131" s="213"/>
      <c r="BP131" s="213"/>
      <c r="BQ131" s="213"/>
      <c r="BR131" s="213"/>
      <c r="BS131" s="213"/>
      <c r="BT131" s="213"/>
      <c r="BU131" s="213"/>
      <c r="BV131" s="213"/>
      <c r="BW131" s="213"/>
      <c r="BX131" s="213"/>
      <c r="BY131" s="213"/>
      <c r="BZ131" s="213"/>
      <c r="CA131" s="213"/>
      <c r="CB131" s="213"/>
      <c r="CC131" s="213"/>
      <c r="CD131" s="213"/>
      <c r="CE131" s="213"/>
      <c r="CF131" s="213"/>
      <c r="CG131" s="213"/>
      <c r="CH131" s="213"/>
      <c r="CI131" s="213"/>
      <c r="CJ131" s="213"/>
      <c r="CK131" s="213"/>
      <c r="CL131" s="213"/>
      <c r="CM131" s="213"/>
      <c r="CN131" s="213"/>
      <c r="CO131" s="213"/>
      <c r="CP131" s="213"/>
      <c r="CQ131" s="213"/>
      <c r="CR131" s="213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  <c r="DZ131" s="213"/>
      <c r="EA131" s="213"/>
      <c r="EB131" s="213"/>
      <c r="EC131" s="213"/>
      <c r="ED131" s="213"/>
      <c r="EE131" s="213"/>
      <c r="EF131" s="213"/>
      <c r="EG131" s="213"/>
      <c r="EH131" s="213"/>
      <c r="EI131" s="213"/>
      <c r="EJ131" s="213"/>
      <c r="EK131" s="213"/>
      <c r="EL131" s="213"/>
      <c r="EM131" s="213"/>
      <c r="EN131" s="213"/>
      <c r="EO131" s="213"/>
      <c r="EP131" s="213"/>
      <c r="EQ131" s="213"/>
      <c r="ER131" s="213"/>
      <c r="ES131" s="213"/>
      <c r="ET131" s="213"/>
      <c r="EU131" s="213"/>
      <c r="EV131" s="213"/>
      <c r="EW131" s="213"/>
      <c r="EX131" s="213"/>
      <c r="EY131" s="213"/>
      <c r="EZ131" s="213"/>
      <c r="FA131" s="213"/>
      <c r="FB131" s="213"/>
      <c r="FC131" s="213"/>
      <c r="FD131" s="213"/>
      <c r="FE131" s="213"/>
      <c r="FF131" s="213"/>
      <c r="FG131" s="213"/>
      <c r="FH131" s="213"/>
      <c r="FI131" s="213"/>
      <c r="FJ131" s="213"/>
      <c r="FK131" s="213"/>
      <c r="FL131" s="213"/>
      <c r="FM131" s="213"/>
      <c r="FN131" s="213"/>
      <c r="FO131" s="213"/>
      <c r="FP131" s="213"/>
      <c r="FQ131" s="213"/>
      <c r="FR131" s="213"/>
      <c r="FS131" s="213"/>
      <c r="FT131" s="213"/>
      <c r="FU131" s="213"/>
      <c r="FV131" s="213"/>
      <c r="FW131" s="213"/>
      <c r="FX131" s="213"/>
      <c r="FY131" s="213"/>
      <c r="FZ131" s="213"/>
      <c r="GA131" s="213"/>
      <c r="GB131" s="213"/>
      <c r="GC131" s="213"/>
    </row>
    <row r="132" spans="1:185" x14ac:dyDescent="0.3">
      <c r="A132" s="248"/>
      <c r="B132" s="376"/>
      <c r="C132" s="376"/>
      <c r="D132" s="377"/>
      <c r="E132" s="376"/>
      <c r="F132" s="376"/>
      <c r="G132" s="297">
        <f t="shared" si="19"/>
        <v>0</v>
      </c>
      <c r="H132" s="297">
        <f t="shared" si="20"/>
        <v>0</v>
      </c>
      <c r="I132" s="297">
        <f t="shared" si="21"/>
        <v>0</v>
      </c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375"/>
      <c r="BM132" s="213"/>
      <c r="BN132" s="213"/>
      <c r="BO132" s="213"/>
      <c r="BP132" s="213"/>
      <c r="BQ132" s="213"/>
      <c r="BR132" s="213"/>
      <c r="BS132" s="213"/>
      <c r="BT132" s="213"/>
      <c r="BU132" s="213"/>
      <c r="BV132" s="213"/>
      <c r="BW132" s="213"/>
      <c r="BX132" s="213"/>
      <c r="BY132" s="213"/>
      <c r="BZ132" s="213"/>
      <c r="CA132" s="213"/>
      <c r="CB132" s="213"/>
      <c r="CC132" s="213"/>
      <c r="CD132" s="213"/>
      <c r="CE132" s="213"/>
      <c r="CF132" s="213"/>
      <c r="CG132" s="213"/>
      <c r="CH132" s="213"/>
      <c r="CI132" s="213"/>
      <c r="CJ132" s="213"/>
      <c r="CK132" s="213"/>
      <c r="CL132" s="213"/>
      <c r="CM132" s="213"/>
      <c r="CN132" s="213"/>
      <c r="CO132" s="213"/>
      <c r="CP132" s="213"/>
      <c r="CQ132" s="213"/>
      <c r="CR132" s="213"/>
      <c r="CS132" s="213"/>
      <c r="CT132" s="213"/>
      <c r="CU132" s="213"/>
      <c r="CV132" s="213"/>
      <c r="CW132" s="213"/>
      <c r="CX132" s="213"/>
      <c r="CY132" s="213"/>
      <c r="CZ132" s="213"/>
      <c r="DA132" s="213"/>
      <c r="DB132" s="213"/>
      <c r="DC132" s="213"/>
      <c r="DD132" s="213"/>
      <c r="DE132" s="213"/>
      <c r="DF132" s="213"/>
      <c r="DG132" s="213"/>
      <c r="DH132" s="213"/>
      <c r="DI132" s="213"/>
      <c r="DJ132" s="213"/>
      <c r="DK132" s="213"/>
      <c r="DL132" s="213"/>
      <c r="DM132" s="213"/>
      <c r="DN132" s="213"/>
      <c r="DO132" s="213"/>
      <c r="DP132" s="213"/>
      <c r="DQ132" s="213"/>
      <c r="DR132" s="213"/>
      <c r="DS132" s="213"/>
      <c r="DT132" s="213"/>
      <c r="DU132" s="213"/>
      <c r="DV132" s="213"/>
      <c r="DW132" s="213"/>
      <c r="DX132" s="213"/>
      <c r="DY132" s="213"/>
      <c r="DZ132" s="213"/>
      <c r="EA132" s="213"/>
      <c r="EB132" s="213"/>
      <c r="EC132" s="213"/>
      <c r="ED132" s="213"/>
      <c r="EE132" s="213"/>
      <c r="EF132" s="213"/>
      <c r="EG132" s="213"/>
      <c r="EH132" s="213"/>
      <c r="EI132" s="213"/>
      <c r="EJ132" s="213"/>
      <c r="EK132" s="213"/>
      <c r="EL132" s="213"/>
      <c r="EM132" s="213"/>
      <c r="EN132" s="213"/>
      <c r="EO132" s="213"/>
      <c r="EP132" s="213"/>
      <c r="EQ132" s="213"/>
      <c r="ER132" s="213"/>
      <c r="ES132" s="213"/>
      <c r="ET132" s="213"/>
      <c r="EU132" s="213"/>
      <c r="EV132" s="213"/>
      <c r="EW132" s="213"/>
      <c r="EX132" s="213"/>
      <c r="EY132" s="213"/>
      <c r="EZ132" s="213"/>
      <c r="FA132" s="213"/>
      <c r="FB132" s="213"/>
      <c r="FC132" s="213"/>
      <c r="FD132" s="213"/>
      <c r="FE132" s="213"/>
      <c r="FF132" s="213"/>
      <c r="FG132" s="213"/>
      <c r="FH132" s="213"/>
      <c r="FI132" s="213"/>
      <c r="FJ132" s="213"/>
      <c r="FK132" s="213"/>
      <c r="FL132" s="213"/>
      <c r="FM132" s="213"/>
      <c r="FN132" s="213"/>
      <c r="FO132" s="213"/>
      <c r="FP132" s="213"/>
      <c r="FQ132" s="213"/>
      <c r="FR132" s="213"/>
      <c r="FS132" s="213"/>
      <c r="FT132" s="213"/>
      <c r="FU132" s="213"/>
      <c r="FV132" s="213"/>
      <c r="FW132" s="213"/>
      <c r="FX132" s="213"/>
      <c r="FY132" s="213"/>
      <c r="FZ132" s="213"/>
      <c r="GA132" s="213"/>
      <c r="GB132" s="213"/>
      <c r="GC132" s="213"/>
    </row>
    <row r="133" spans="1:185" x14ac:dyDescent="0.3">
      <c r="A133" s="248"/>
      <c r="B133" s="376"/>
      <c r="C133" s="376"/>
      <c r="D133" s="377"/>
      <c r="E133" s="376"/>
      <c r="F133" s="376"/>
      <c r="G133" s="297">
        <f t="shared" si="19"/>
        <v>0</v>
      </c>
      <c r="H133" s="297">
        <f t="shared" si="20"/>
        <v>0</v>
      </c>
      <c r="I133" s="297">
        <f t="shared" si="21"/>
        <v>0</v>
      </c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375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  <c r="DM133" s="213"/>
      <c r="DN133" s="213"/>
      <c r="DO133" s="213"/>
      <c r="DP133" s="213"/>
      <c r="DQ133" s="213"/>
      <c r="DR133" s="213"/>
      <c r="DS133" s="213"/>
      <c r="DT133" s="213"/>
      <c r="DU133" s="213"/>
      <c r="DV133" s="213"/>
      <c r="DW133" s="213"/>
      <c r="DX133" s="213"/>
      <c r="DY133" s="213"/>
      <c r="DZ133" s="213"/>
      <c r="EA133" s="213"/>
      <c r="EB133" s="213"/>
      <c r="EC133" s="213"/>
      <c r="ED133" s="213"/>
      <c r="EE133" s="213"/>
      <c r="EF133" s="213"/>
      <c r="EG133" s="213"/>
      <c r="EH133" s="213"/>
      <c r="EI133" s="213"/>
      <c r="EJ133" s="213"/>
      <c r="EK133" s="213"/>
      <c r="EL133" s="213"/>
      <c r="EM133" s="213"/>
      <c r="EN133" s="213"/>
      <c r="EO133" s="213"/>
      <c r="EP133" s="213"/>
      <c r="EQ133" s="213"/>
      <c r="ER133" s="213"/>
      <c r="ES133" s="213"/>
      <c r="ET133" s="213"/>
      <c r="EU133" s="213"/>
      <c r="EV133" s="213"/>
      <c r="EW133" s="213"/>
      <c r="EX133" s="213"/>
      <c r="EY133" s="213"/>
      <c r="EZ133" s="213"/>
      <c r="FA133" s="213"/>
      <c r="FB133" s="213"/>
      <c r="FC133" s="213"/>
      <c r="FD133" s="213"/>
      <c r="FE133" s="213"/>
      <c r="FF133" s="213"/>
      <c r="FG133" s="213"/>
      <c r="FH133" s="213"/>
      <c r="FI133" s="213"/>
      <c r="FJ133" s="213"/>
      <c r="FK133" s="213"/>
      <c r="FL133" s="213"/>
      <c r="FM133" s="213"/>
      <c r="FN133" s="213"/>
      <c r="FO133" s="213"/>
      <c r="FP133" s="213"/>
      <c r="FQ133" s="213"/>
      <c r="FR133" s="213"/>
      <c r="FS133" s="213"/>
      <c r="FT133" s="213"/>
      <c r="FU133" s="213"/>
      <c r="FV133" s="213"/>
      <c r="FW133" s="213"/>
      <c r="FX133" s="213"/>
      <c r="FY133" s="213"/>
      <c r="FZ133" s="213"/>
      <c r="GA133" s="213"/>
      <c r="GB133" s="213"/>
      <c r="GC133" s="213"/>
    </row>
    <row r="134" spans="1:185" x14ac:dyDescent="0.3">
      <c r="A134" s="248"/>
      <c r="B134" s="376"/>
      <c r="C134" s="376"/>
      <c r="D134" s="377"/>
      <c r="E134" s="376"/>
      <c r="F134" s="376"/>
      <c r="G134" s="297">
        <f t="shared" si="19"/>
        <v>0</v>
      </c>
      <c r="H134" s="297">
        <f t="shared" si="20"/>
        <v>0</v>
      </c>
      <c r="I134" s="297">
        <f t="shared" si="21"/>
        <v>0</v>
      </c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375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</row>
    <row r="135" spans="1:185" x14ac:dyDescent="0.3">
      <c r="A135" s="248"/>
      <c r="B135" s="376"/>
      <c r="C135" s="376"/>
      <c r="D135" s="377"/>
      <c r="E135" s="376"/>
      <c r="F135" s="376"/>
      <c r="G135" s="297">
        <f t="shared" si="19"/>
        <v>0</v>
      </c>
      <c r="H135" s="297">
        <f t="shared" si="20"/>
        <v>0</v>
      </c>
      <c r="I135" s="297">
        <f t="shared" si="21"/>
        <v>0</v>
      </c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375"/>
      <c r="BM135" s="213"/>
      <c r="BN135" s="213"/>
      <c r="BO135" s="213"/>
      <c r="BP135" s="213"/>
      <c r="BQ135" s="213"/>
      <c r="BR135" s="213"/>
      <c r="BS135" s="213"/>
      <c r="BT135" s="213"/>
      <c r="BU135" s="213"/>
      <c r="BV135" s="213"/>
      <c r="BW135" s="213"/>
      <c r="BX135" s="213"/>
      <c r="BY135" s="213"/>
      <c r="BZ135" s="213"/>
      <c r="CA135" s="213"/>
      <c r="CB135" s="213"/>
      <c r="CC135" s="213"/>
      <c r="CD135" s="213"/>
      <c r="CE135" s="213"/>
      <c r="CF135" s="213"/>
      <c r="CG135" s="213"/>
      <c r="CH135" s="213"/>
      <c r="CI135" s="213"/>
      <c r="CJ135" s="213"/>
      <c r="CK135" s="213"/>
      <c r="CL135" s="213"/>
      <c r="CM135" s="213"/>
      <c r="CN135" s="213"/>
      <c r="CO135" s="213"/>
      <c r="CP135" s="213"/>
      <c r="CQ135" s="213"/>
      <c r="CR135" s="213"/>
      <c r="CS135" s="213"/>
      <c r="CT135" s="213"/>
      <c r="CU135" s="213"/>
      <c r="CV135" s="213"/>
      <c r="CW135" s="213"/>
      <c r="CX135" s="213"/>
      <c r="CY135" s="213"/>
      <c r="CZ135" s="213"/>
      <c r="DA135" s="213"/>
      <c r="DB135" s="213"/>
      <c r="DC135" s="213"/>
      <c r="DD135" s="213"/>
      <c r="DE135" s="213"/>
      <c r="DF135" s="213"/>
      <c r="DG135" s="213"/>
      <c r="DH135" s="213"/>
      <c r="DI135" s="213"/>
      <c r="DJ135" s="213"/>
      <c r="DK135" s="213"/>
      <c r="DL135" s="213"/>
      <c r="DM135" s="213"/>
      <c r="DN135" s="213"/>
      <c r="DO135" s="213"/>
      <c r="DP135" s="213"/>
      <c r="DQ135" s="213"/>
      <c r="DR135" s="213"/>
      <c r="DS135" s="213"/>
      <c r="DT135" s="213"/>
      <c r="DU135" s="213"/>
      <c r="DV135" s="213"/>
      <c r="DW135" s="213"/>
      <c r="DX135" s="213"/>
      <c r="DY135" s="213"/>
      <c r="DZ135" s="213"/>
      <c r="EA135" s="213"/>
      <c r="EB135" s="213"/>
      <c r="EC135" s="213"/>
      <c r="ED135" s="213"/>
      <c r="EE135" s="213"/>
      <c r="EF135" s="213"/>
      <c r="EG135" s="213"/>
      <c r="EH135" s="213"/>
      <c r="EI135" s="213"/>
      <c r="EJ135" s="213"/>
      <c r="EK135" s="213"/>
      <c r="EL135" s="213"/>
      <c r="EM135" s="213"/>
      <c r="EN135" s="213"/>
      <c r="EO135" s="213"/>
      <c r="EP135" s="213"/>
      <c r="EQ135" s="213"/>
      <c r="ER135" s="213"/>
      <c r="ES135" s="213"/>
      <c r="ET135" s="213"/>
      <c r="EU135" s="213"/>
      <c r="EV135" s="213"/>
      <c r="EW135" s="213"/>
      <c r="EX135" s="213"/>
      <c r="EY135" s="213"/>
      <c r="EZ135" s="213"/>
      <c r="FA135" s="213"/>
      <c r="FB135" s="213"/>
      <c r="FC135" s="213"/>
      <c r="FD135" s="213"/>
      <c r="FE135" s="213"/>
      <c r="FF135" s="213"/>
      <c r="FG135" s="213"/>
      <c r="FH135" s="213"/>
      <c r="FI135" s="213"/>
      <c r="FJ135" s="213"/>
      <c r="FK135" s="213"/>
      <c r="FL135" s="213"/>
      <c r="FM135" s="213"/>
      <c r="FN135" s="213"/>
      <c r="FO135" s="213"/>
      <c r="FP135" s="213"/>
      <c r="FQ135" s="213"/>
      <c r="FR135" s="213"/>
      <c r="FS135" s="213"/>
      <c r="FT135" s="213"/>
      <c r="FU135" s="213"/>
      <c r="FV135" s="213"/>
      <c r="FW135" s="213"/>
      <c r="FX135" s="213"/>
      <c r="FY135" s="213"/>
      <c r="FZ135" s="213"/>
      <c r="GA135" s="213"/>
      <c r="GB135" s="213"/>
      <c r="GC135" s="213"/>
    </row>
    <row r="136" spans="1:185" x14ac:dyDescent="0.3">
      <c r="A136" s="248"/>
      <c r="B136" s="376"/>
      <c r="C136" s="376"/>
      <c r="D136" s="377"/>
      <c r="E136" s="376"/>
      <c r="F136" s="376"/>
      <c r="G136" s="297">
        <f t="shared" si="19"/>
        <v>0</v>
      </c>
      <c r="H136" s="297">
        <f t="shared" si="20"/>
        <v>0</v>
      </c>
      <c r="I136" s="297">
        <f t="shared" si="21"/>
        <v>0</v>
      </c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375"/>
      <c r="BM136" s="213"/>
      <c r="BN136" s="213"/>
      <c r="BO136" s="213"/>
      <c r="BP136" s="213"/>
      <c r="BQ136" s="213"/>
      <c r="BR136" s="213"/>
      <c r="BS136" s="213"/>
      <c r="BT136" s="213"/>
      <c r="BU136" s="213"/>
      <c r="BV136" s="213"/>
      <c r="BW136" s="213"/>
      <c r="BX136" s="213"/>
      <c r="BY136" s="213"/>
      <c r="BZ136" s="213"/>
      <c r="CA136" s="213"/>
      <c r="CB136" s="213"/>
      <c r="CC136" s="213"/>
      <c r="CD136" s="213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213"/>
      <c r="CQ136" s="213"/>
      <c r="CR136" s="213"/>
      <c r="CS136" s="213"/>
      <c r="CT136" s="213"/>
      <c r="CU136" s="213"/>
      <c r="CV136" s="213"/>
      <c r="CW136" s="213"/>
      <c r="CX136" s="213"/>
      <c r="CY136" s="213"/>
      <c r="CZ136" s="213"/>
      <c r="DA136" s="213"/>
      <c r="DB136" s="213"/>
      <c r="DC136" s="213"/>
      <c r="DD136" s="213"/>
      <c r="DE136" s="213"/>
      <c r="DF136" s="213"/>
      <c r="DG136" s="213"/>
      <c r="DH136" s="213"/>
      <c r="DI136" s="213"/>
      <c r="DJ136" s="213"/>
      <c r="DK136" s="213"/>
      <c r="DL136" s="213"/>
      <c r="DM136" s="213"/>
      <c r="DN136" s="213"/>
      <c r="DO136" s="213"/>
      <c r="DP136" s="213"/>
      <c r="DQ136" s="213"/>
      <c r="DR136" s="213"/>
      <c r="DS136" s="213"/>
      <c r="DT136" s="213"/>
      <c r="DU136" s="213"/>
      <c r="DV136" s="213"/>
      <c r="DW136" s="213"/>
      <c r="DX136" s="213"/>
      <c r="DY136" s="213"/>
      <c r="DZ136" s="213"/>
      <c r="EA136" s="213"/>
      <c r="EB136" s="213"/>
      <c r="EC136" s="213"/>
      <c r="ED136" s="213"/>
      <c r="EE136" s="213"/>
      <c r="EF136" s="213"/>
      <c r="EG136" s="213"/>
      <c r="EH136" s="213"/>
      <c r="EI136" s="213"/>
      <c r="EJ136" s="213"/>
      <c r="EK136" s="213"/>
      <c r="EL136" s="213"/>
      <c r="EM136" s="213"/>
      <c r="EN136" s="213"/>
      <c r="EO136" s="213"/>
      <c r="EP136" s="213"/>
      <c r="EQ136" s="213"/>
      <c r="ER136" s="213"/>
      <c r="ES136" s="213"/>
      <c r="ET136" s="213"/>
      <c r="EU136" s="213"/>
      <c r="EV136" s="213"/>
      <c r="EW136" s="213"/>
      <c r="EX136" s="213"/>
      <c r="EY136" s="213"/>
      <c r="EZ136" s="213"/>
      <c r="FA136" s="213"/>
      <c r="FB136" s="213"/>
      <c r="FC136" s="213"/>
      <c r="FD136" s="213"/>
      <c r="FE136" s="213"/>
      <c r="FF136" s="213"/>
      <c r="FG136" s="213"/>
      <c r="FH136" s="213"/>
      <c r="FI136" s="213"/>
      <c r="FJ136" s="213"/>
      <c r="FK136" s="213"/>
      <c r="FL136" s="213"/>
      <c r="FM136" s="213"/>
      <c r="FN136" s="213"/>
      <c r="FO136" s="213"/>
      <c r="FP136" s="213"/>
      <c r="FQ136" s="213"/>
      <c r="FR136" s="213"/>
      <c r="FS136" s="213"/>
      <c r="FT136" s="213"/>
      <c r="FU136" s="213"/>
      <c r="FV136" s="213"/>
      <c r="FW136" s="213"/>
      <c r="FX136" s="213"/>
      <c r="FY136" s="213"/>
      <c r="FZ136" s="213"/>
      <c r="GA136" s="213"/>
      <c r="GB136" s="213"/>
      <c r="GC136" s="213"/>
    </row>
    <row r="137" spans="1:185" x14ac:dyDescent="0.3">
      <c r="A137" s="248"/>
      <c r="B137" s="376"/>
      <c r="C137" s="376"/>
      <c r="D137" s="377"/>
      <c r="E137" s="376"/>
      <c r="F137" s="376"/>
      <c r="G137" s="297">
        <f t="shared" ref="G137:G200" si="22">SUM(J137,L137,N137,O137,P137,T137,U137,V137,AN137,AP137,BA137,BC137,CO137,CQ137,CZ137,DB137,DK137,DM137,DP137,DR137,DY137,EA137,EK137,EM137,EV137,EX137,FG137,FI137,FR137,FT137)</f>
        <v>0</v>
      </c>
      <c r="H137" s="297">
        <f t="shared" ref="H137:H200" si="23">SUM(K137,M137,Q137,R137,S137,W137,X137,Y137,AO137,AQ137,AR137,AS137,AU137,AX137,BB137,BD137,BK137,BL137,CP137,CR137,CS137,CT137,CU137,CV137,DA137,DC137,DD137,DE137,DF137,DG137,,DL137,DN137,DQ137,DS137,DZ137,EB137,EC137,ED137,EE137,FC137,FH137,FJ137,FK137,FL137,FM137,FN137,FO137,FQ137,FS137,FU137,FV137,FW137,FX137,FY137,FZ137,GC137,EL137,EN137,EO137,EP137,EQ137,ET137,EW137,EY137,EZ137,FA137,FB137,FD137,AT137,AV137,AW137,BE137,BF137,BG137,BH137,FP137,ER137,DH137,DT137,DU137,DV137,DW137,EF137,EG137,EI137,EH137,ES137,FE137,Z137,AA137,AB137,AC137,AD137,AE137,AF137,AG137,AH137,AI137,AJ137,AK137,GA137,GB137)</f>
        <v>0</v>
      </c>
      <c r="I137" s="297">
        <f t="shared" ref="I137:I200" si="24">G137+H137</f>
        <v>0</v>
      </c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375"/>
      <c r="BM137" s="213"/>
      <c r="BN137" s="213"/>
      <c r="BO137" s="213"/>
      <c r="BP137" s="213"/>
      <c r="BQ137" s="213"/>
      <c r="BR137" s="213"/>
      <c r="BS137" s="213"/>
      <c r="BT137" s="213"/>
      <c r="BU137" s="213"/>
      <c r="BV137" s="213"/>
      <c r="BW137" s="213"/>
      <c r="BX137" s="213"/>
      <c r="BY137" s="213"/>
      <c r="BZ137" s="213"/>
      <c r="CA137" s="213"/>
      <c r="CB137" s="213"/>
      <c r="CC137" s="213"/>
      <c r="CD137" s="213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213"/>
      <c r="CQ137" s="213"/>
      <c r="CR137" s="213"/>
      <c r="CS137" s="213"/>
      <c r="CT137" s="213"/>
      <c r="CU137" s="213"/>
      <c r="CV137" s="213"/>
      <c r="CW137" s="213"/>
      <c r="CX137" s="213"/>
      <c r="CY137" s="213"/>
      <c r="CZ137" s="213"/>
      <c r="DA137" s="213"/>
      <c r="DB137" s="213"/>
      <c r="DC137" s="213"/>
      <c r="DD137" s="213"/>
      <c r="DE137" s="213"/>
      <c r="DF137" s="213"/>
      <c r="DG137" s="213"/>
      <c r="DH137" s="213"/>
      <c r="DI137" s="213"/>
      <c r="DJ137" s="213"/>
      <c r="DK137" s="213"/>
      <c r="DL137" s="213"/>
      <c r="DM137" s="213"/>
      <c r="DN137" s="213"/>
      <c r="DO137" s="213"/>
      <c r="DP137" s="213"/>
      <c r="DQ137" s="213"/>
      <c r="DR137" s="213"/>
      <c r="DS137" s="213"/>
      <c r="DT137" s="213"/>
      <c r="DU137" s="213"/>
      <c r="DV137" s="213"/>
      <c r="DW137" s="213"/>
      <c r="DX137" s="213"/>
      <c r="DY137" s="213"/>
      <c r="DZ137" s="213"/>
      <c r="EA137" s="213"/>
      <c r="EB137" s="213"/>
      <c r="EC137" s="213"/>
      <c r="ED137" s="213"/>
      <c r="EE137" s="213"/>
      <c r="EF137" s="213"/>
      <c r="EG137" s="213"/>
      <c r="EH137" s="213"/>
      <c r="EI137" s="213"/>
      <c r="EJ137" s="213"/>
      <c r="EK137" s="213"/>
      <c r="EL137" s="213"/>
      <c r="EM137" s="213"/>
      <c r="EN137" s="213"/>
      <c r="EO137" s="213"/>
      <c r="EP137" s="213"/>
      <c r="EQ137" s="213"/>
      <c r="ER137" s="213"/>
      <c r="ES137" s="213"/>
      <c r="ET137" s="213"/>
      <c r="EU137" s="213"/>
      <c r="EV137" s="213"/>
      <c r="EW137" s="213"/>
      <c r="EX137" s="213"/>
      <c r="EY137" s="213"/>
      <c r="EZ137" s="213"/>
      <c r="FA137" s="213"/>
      <c r="FB137" s="213"/>
      <c r="FC137" s="213"/>
      <c r="FD137" s="213"/>
      <c r="FE137" s="213"/>
      <c r="FF137" s="213"/>
      <c r="FG137" s="213"/>
      <c r="FH137" s="213"/>
      <c r="FI137" s="213"/>
      <c r="FJ137" s="213"/>
      <c r="FK137" s="213"/>
      <c r="FL137" s="213"/>
      <c r="FM137" s="213"/>
      <c r="FN137" s="213"/>
      <c r="FO137" s="213"/>
      <c r="FP137" s="213"/>
      <c r="FQ137" s="213"/>
      <c r="FR137" s="213"/>
      <c r="FS137" s="213"/>
      <c r="FT137" s="213"/>
      <c r="FU137" s="213"/>
      <c r="FV137" s="213"/>
      <c r="FW137" s="213"/>
      <c r="FX137" s="213"/>
      <c r="FY137" s="213"/>
      <c r="FZ137" s="213"/>
      <c r="GA137" s="213"/>
      <c r="GB137" s="213"/>
      <c r="GC137" s="213"/>
    </row>
    <row r="138" spans="1:185" x14ac:dyDescent="0.3">
      <c r="A138" s="298"/>
      <c r="B138" s="376"/>
      <c r="C138" s="376"/>
      <c r="D138" s="377"/>
      <c r="E138" s="376"/>
      <c r="F138" s="376"/>
      <c r="G138" s="297">
        <f t="shared" si="22"/>
        <v>0</v>
      </c>
      <c r="H138" s="297">
        <f t="shared" si="23"/>
        <v>0</v>
      </c>
      <c r="I138" s="297">
        <f t="shared" si="24"/>
        <v>0</v>
      </c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375"/>
      <c r="BM138" s="213"/>
      <c r="BN138" s="213"/>
      <c r="BO138" s="213"/>
      <c r="BP138" s="213"/>
      <c r="BQ138" s="213"/>
      <c r="BR138" s="213"/>
      <c r="BS138" s="213"/>
      <c r="BT138" s="213"/>
      <c r="BU138" s="213"/>
      <c r="BV138" s="213"/>
      <c r="BW138" s="213"/>
      <c r="BX138" s="213"/>
      <c r="BY138" s="213"/>
      <c r="BZ138" s="213"/>
      <c r="CA138" s="213"/>
      <c r="CB138" s="213"/>
      <c r="CC138" s="213"/>
      <c r="CD138" s="213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213"/>
      <c r="CQ138" s="213"/>
      <c r="CR138" s="213"/>
      <c r="CS138" s="213"/>
      <c r="CT138" s="213"/>
      <c r="CU138" s="213"/>
      <c r="CV138" s="213"/>
      <c r="CW138" s="213"/>
      <c r="CX138" s="213"/>
      <c r="CY138" s="213"/>
      <c r="CZ138" s="213"/>
      <c r="DA138" s="213"/>
      <c r="DB138" s="213"/>
      <c r="DC138" s="213"/>
      <c r="DD138" s="213"/>
      <c r="DE138" s="213"/>
      <c r="DF138" s="213"/>
      <c r="DG138" s="213"/>
      <c r="DH138" s="213"/>
      <c r="DI138" s="213"/>
      <c r="DJ138" s="213"/>
      <c r="DK138" s="213"/>
      <c r="DL138" s="213"/>
      <c r="DM138" s="213"/>
      <c r="DN138" s="213"/>
      <c r="DO138" s="213"/>
      <c r="DP138" s="213"/>
      <c r="DQ138" s="213"/>
      <c r="DR138" s="213"/>
      <c r="DS138" s="213"/>
      <c r="DT138" s="213"/>
      <c r="DU138" s="213"/>
      <c r="DV138" s="213"/>
      <c r="DW138" s="213"/>
      <c r="DX138" s="213"/>
      <c r="DY138" s="213"/>
      <c r="DZ138" s="213"/>
      <c r="EA138" s="213"/>
      <c r="EB138" s="213"/>
      <c r="EC138" s="213"/>
      <c r="ED138" s="213"/>
      <c r="EE138" s="213"/>
      <c r="EF138" s="213"/>
      <c r="EG138" s="213"/>
      <c r="EH138" s="213"/>
      <c r="EI138" s="213"/>
      <c r="EJ138" s="213"/>
      <c r="EK138" s="213"/>
      <c r="EL138" s="213"/>
      <c r="EM138" s="213"/>
      <c r="EN138" s="213"/>
      <c r="EO138" s="213"/>
      <c r="EP138" s="213"/>
      <c r="EQ138" s="213"/>
      <c r="ER138" s="213"/>
      <c r="ES138" s="213"/>
      <c r="ET138" s="213"/>
      <c r="EU138" s="213"/>
      <c r="EV138" s="213"/>
      <c r="EW138" s="213"/>
      <c r="EX138" s="213"/>
      <c r="EY138" s="213"/>
      <c r="EZ138" s="213"/>
      <c r="FA138" s="213"/>
      <c r="FB138" s="213"/>
      <c r="FC138" s="213"/>
      <c r="FD138" s="213"/>
      <c r="FE138" s="213"/>
      <c r="FF138" s="213"/>
      <c r="FG138" s="213"/>
      <c r="FH138" s="213"/>
      <c r="FI138" s="213"/>
      <c r="FJ138" s="213"/>
      <c r="FK138" s="213"/>
      <c r="FL138" s="213"/>
      <c r="FM138" s="213"/>
      <c r="FN138" s="213"/>
      <c r="FO138" s="213"/>
      <c r="FP138" s="213"/>
      <c r="FQ138" s="213"/>
      <c r="FR138" s="213"/>
      <c r="FS138" s="213"/>
      <c r="FT138" s="213"/>
      <c r="FU138" s="213"/>
      <c r="FV138" s="213"/>
      <c r="FW138" s="213"/>
      <c r="FX138" s="213"/>
      <c r="FY138" s="213"/>
      <c r="FZ138" s="213"/>
      <c r="GA138" s="213"/>
      <c r="GB138" s="213"/>
      <c r="GC138" s="213"/>
    </row>
    <row r="139" spans="1:185" x14ac:dyDescent="0.3">
      <c r="A139" s="298"/>
      <c r="B139" s="376"/>
      <c r="C139" s="376"/>
      <c r="D139" s="377"/>
      <c r="E139" s="376"/>
      <c r="F139" s="376"/>
      <c r="G139" s="297">
        <f t="shared" si="22"/>
        <v>0</v>
      </c>
      <c r="H139" s="297">
        <f t="shared" si="23"/>
        <v>0</v>
      </c>
      <c r="I139" s="297">
        <f t="shared" si="24"/>
        <v>0</v>
      </c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375"/>
      <c r="BM139" s="213"/>
      <c r="BN139" s="213"/>
      <c r="BO139" s="213"/>
      <c r="BP139" s="213"/>
      <c r="BQ139" s="213"/>
      <c r="BR139" s="213"/>
      <c r="BS139" s="213"/>
      <c r="BT139" s="213"/>
      <c r="BU139" s="213"/>
      <c r="BV139" s="213"/>
      <c r="BW139" s="213"/>
      <c r="BX139" s="213"/>
      <c r="BY139" s="213"/>
      <c r="BZ139" s="213"/>
      <c r="CA139" s="213"/>
      <c r="CB139" s="213"/>
      <c r="CC139" s="213"/>
      <c r="CD139" s="213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213"/>
      <c r="CQ139" s="213"/>
      <c r="CR139" s="213"/>
      <c r="CS139" s="213"/>
      <c r="CT139" s="213"/>
      <c r="CU139" s="213"/>
      <c r="CV139" s="213"/>
      <c r="CW139" s="213"/>
      <c r="CX139" s="213"/>
      <c r="CY139" s="213"/>
      <c r="CZ139" s="213"/>
      <c r="DA139" s="213"/>
      <c r="DB139" s="213"/>
      <c r="DC139" s="213"/>
      <c r="DD139" s="213"/>
      <c r="DE139" s="213"/>
      <c r="DF139" s="213"/>
      <c r="DG139" s="213"/>
      <c r="DH139" s="213"/>
      <c r="DI139" s="213"/>
      <c r="DJ139" s="213"/>
      <c r="DK139" s="213"/>
      <c r="DL139" s="213"/>
      <c r="DM139" s="213"/>
      <c r="DN139" s="213"/>
      <c r="DO139" s="213"/>
      <c r="DP139" s="213"/>
      <c r="DQ139" s="213"/>
      <c r="DR139" s="213"/>
      <c r="DS139" s="213"/>
      <c r="DT139" s="213"/>
      <c r="DU139" s="213"/>
      <c r="DV139" s="213"/>
      <c r="DW139" s="213"/>
      <c r="DX139" s="213"/>
      <c r="DY139" s="213"/>
      <c r="DZ139" s="213"/>
      <c r="EA139" s="213"/>
      <c r="EB139" s="213"/>
      <c r="EC139" s="213"/>
      <c r="ED139" s="213"/>
      <c r="EE139" s="213"/>
      <c r="EF139" s="213"/>
      <c r="EG139" s="213"/>
      <c r="EH139" s="213"/>
      <c r="EI139" s="213"/>
      <c r="EJ139" s="213"/>
      <c r="EK139" s="213"/>
      <c r="EL139" s="213"/>
      <c r="EM139" s="213"/>
      <c r="EN139" s="213"/>
      <c r="EO139" s="213"/>
      <c r="EP139" s="213"/>
      <c r="EQ139" s="213"/>
      <c r="ER139" s="213"/>
      <c r="ES139" s="213"/>
      <c r="ET139" s="213"/>
      <c r="EU139" s="213"/>
      <c r="EV139" s="213"/>
      <c r="EW139" s="213"/>
      <c r="EX139" s="213"/>
      <c r="EY139" s="213"/>
      <c r="EZ139" s="213"/>
      <c r="FA139" s="213"/>
      <c r="FB139" s="213"/>
      <c r="FC139" s="213"/>
      <c r="FD139" s="213"/>
      <c r="FE139" s="213"/>
      <c r="FF139" s="213"/>
      <c r="FG139" s="213"/>
      <c r="FH139" s="213"/>
      <c r="FI139" s="213"/>
      <c r="FJ139" s="213"/>
      <c r="FK139" s="213"/>
      <c r="FL139" s="213"/>
      <c r="FM139" s="213"/>
      <c r="FN139" s="213"/>
      <c r="FO139" s="213"/>
      <c r="FP139" s="213"/>
      <c r="FQ139" s="213"/>
      <c r="FR139" s="213"/>
      <c r="FS139" s="213"/>
      <c r="FT139" s="213"/>
      <c r="FU139" s="213"/>
      <c r="FV139" s="213"/>
      <c r="FW139" s="213"/>
      <c r="FX139" s="213"/>
      <c r="FY139" s="213"/>
      <c r="FZ139" s="213"/>
      <c r="GA139" s="213"/>
      <c r="GB139" s="213"/>
      <c r="GC139" s="213"/>
    </row>
    <row r="140" spans="1:185" x14ac:dyDescent="0.3">
      <c r="A140" s="298"/>
      <c r="B140" s="376"/>
      <c r="C140" s="376"/>
      <c r="D140" s="377"/>
      <c r="E140" s="376"/>
      <c r="F140" s="376"/>
      <c r="G140" s="297">
        <f t="shared" si="22"/>
        <v>0</v>
      </c>
      <c r="H140" s="297">
        <f t="shared" si="23"/>
        <v>0</v>
      </c>
      <c r="I140" s="297">
        <f t="shared" si="24"/>
        <v>0</v>
      </c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375"/>
      <c r="BM140" s="213"/>
      <c r="BN140" s="213"/>
      <c r="BO140" s="213"/>
      <c r="BP140" s="213"/>
      <c r="BQ140" s="213"/>
      <c r="BR140" s="213"/>
      <c r="BS140" s="213"/>
      <c r="BT140" s="213"/>
      <c r="BU140" s="213"/>
      <c r="BV140" s="213"/>
      <c r="BW140" s="213"/>
      <c r="BX140" s="213"/>
      <c r="BY140" s="213"/>
      <c r="BZ140" s="213"/>
      <c r="CA140" s="213"/>
      <c r="CB140" s="213"/>
      <c r="CC140" s="213"/>
      <c r="CD140" s="213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213"/>
      <c r="CQ140" s="213"/>
      <c r="CR140" s="213"/>
      <c r="CS140" s="213"/>
      <c r="CT140" s="213"/>
      <c r="CU140" s="213"/>
      <c r="CV140" s="213"/>
      <c r="CW140" s="213"/>
      <c r="CX140" s="213"/>
      <c r="CY140" s="213"/>
      <c r="CZ140" s="213"/>
      <c r="DA140" s="213"/>
      <c r="DB140" s="213"/>
      <c r="DC140" s="213"/>
      <c r="DD140" s="213"/>
      <c r="DE140" s="213"/>
      <c r="DF140" s="213"/>
      <c r="DG140" s="213"/>
      <c r="DH140" s="213"/>
      <c r="DI140" s="213"/>
      <c r="DJ140" s="213"/>
      <c r="DK140" s="213"/>
      <c r="DL140" s="213"/>
      <c r="DM140" s="213"/>
      <c r="DN140" s="213"/>
      <c r="DO140" s="213"/>
      <c r="DP140" s="213"/>
      <c r="DQ140" s="213"/>
      <c r="DR140" s="213"/>
      <c r="DS140" s="213"/>
      <c r="DT140" s="213"/>
      <c r="DU140" s="213"/>
      <c r="DV140" s="213"/>
      <c r="DW140" s="213"/>
      <c r="DX140" s="213"/>
      <c r="DY140" s="213"/>
      <c r="DZ140" s="213"/>
      <c r="EA140" s="213"/>
      <c r="EB140" s="213"/>
      <c r="EC140" s="213"/>
      <c r="ED140" s="213"/>
      <c r="EE140" s="213"/>
      <c r="EF140" s="213"/>
      <c r="EG140" s="213"/>
      <c r="EH140" s="213"/>
      <c r="EI140" s="213"/>
      <c r="EJ140" s="213"/>
      <c r="EK140" s="213"/>
      <c r="EL140" s="213"/>
      <c r="EM140" s="213"/>
      <c r="EN140" s="213"/>
      <c r="EO140" s="213"/>
      <c r="EP140" s="213"/>
      <c r="EQ140" s="213"/>
      <c r="ER140" s="213"/>
      <c r="ES140" s="213"/>
      <c r="ET140" s="213"/>
      <c r="EU140" s="213"/>
      <c r="EV140" s="213"/>
      <c r="EW140" s="213"/>
      <c r="EX140" s="213"/>
      <c r="EY140" s="213"/>
      <c r="EZ140" s="213"/>
      <c r="FA140" s="213"/>
      <c r="FB140" s="213"/>
      <c r="FC140" s="213"/>
      <c r="FD140" s="213"/>
      <c r="FE140" s="213"/>
      <c r="FF140" s="213"/>
      <c r="FG140" s="213"/>
      <c r="FH140" s="213"/>
      <c r="FI140" s="213"/>
      <c r="FJ140" s="213"/>
      <c r="FK140" s="213"/>
      <c r="FL140" s="213"/>
      <c r="FM140" s="213"/>
      <c r="FN140" s="213"/>
      <c r="FO140" s="213"/>
      <c r="FP140" s="213"/>
      <c r="FQ140" s="213"/>
      <c r="FR140" s="213"/>
      <c r="FS140" s="213"/>
      <c r="FT140" s="213"/>
      <c r="FU140" s="213"/>
      <c r="FV140" s="213"/>
      <c r="FW140" s="213"/>
      <c r="FX140" s="213"/>
      <c r="FY140" s="213"/>
      <c r="FZ140" s="213"/>
      <c r="GA140" s="213"/>
      <c r="GB140" s="213"/>
      <c r="GC140" s="213"/>
    </row>
    <row r="141" spans="1:185" x14ac:dyDescent="0.3">
      <c r="A141" s="298"/>
      <c r="B141" s="376"/>
      <c r="C141" s="376"/>
      <c r="D141" s="377"/>
      <c r="E141" s="376"/>
      <c r="F141" s="376"/>
      <c r="G141" s="297">
        <f t="shared" si="22"/>
        <v>0</v>
      </c>
      <c r="H141" s="297">
        <f t="shared" si="23"/>
        <v>0</v>
      </c>
      <c r="I141" s="297">
        <f t="shared" si="24"/>
        <v>0</v>
      </c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375"/>
      <c r="BM141" s="213"/>
      <c r="BN141" s="213"/>
      <c r="BO141" s="213"/>
      <c r="BP141" s="213"/>
      <c r="BQ141" s="213"/>
      <c r="BR141" s="213"/>
      <c r="BS141" s="213"/>
      <c r="BT141" s="213"/>
      <c r="BU141" s="213"/>
      <c r="BV141" s="213"/>
      <c r="BW141" s="213"/>
      <c r="BX141" s="213"/>
      <c r="BY141" s="213"/>
      <c r="BZ141" s="213"/>
      <c r="CA141" s="213"/>
      <c r="CB141" s="213"/>
      <c r="CC141" s="213"/>
      <c r="CD141" s="213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213"/>
      <c r="CQ141" s="213"/>
      <c r="CR141" s="213"/>
      <c r="CS141" s="213"/>
      <c r="CT141" s="213"/>
      <c r="CU141" s="213"/>
      <c r="CV141" s="213"/>
      <c r="CW141" s="213"/>
      <c r="CX141" s="213"/>
      <c r="CY141" s="213"/>
      <c r="CZ141" s="213"/>
      <c r="DA141" s="213"/>
      <c r="DB141" s="213"/>
      <c r="DC141" s="213"/>
      <c r="DD141" s="213"/>
      <c r="DE141" s="213"/>
      <c r="DF141" s="213"/>
      <c r="DG141" s="213"/>
      <c r="DH141" s="213"/>
      <c r="DI141" s="213"/>
      <c r="DJ141" s="213"/>
      <c r="DK141" s="213"/>
      <c r="DL141" s="213"/>
      <c r="DM141" s="213"/>
      <c r="DN141" s="213"/>
      <c r="DO141" s="213"/>
      <c r="DP141" s="213"/>
      <c r="DQ141" s="213"/>
      <c r="DR141" s="213"/>
      <c r="DS141" s="213"/>
      <c r="DT141" s="213"/>
      <c r="DU141" s="213"/>
      <c r="DV141" s="213"/>
      <c r="DW141" s="213"/>
      <c r="DX141" s="213"/>
      <c r="DY141" s="213"/>
      <c r="DZ141" s="213"/>
      <c r="EA141" s="213"/>
      <c r="EB141" s="213"/>
      <c r="EC141" s="213"/>
      <c r="ED141" s="213"/>
      <c r="EE141" s="213"/>
      <c r="EF141" s="213"/>
      <c r="EG141" s="213"/>
      <c r="EH141" s="213"/>
      <c r="EI141" s="213"/>
      <c r="EJ141" s="213"/>
      <c r="EK141" s="213"/>
      <c r="EL141" s="213"/>
      <c r="EM141" s="213"/>
      <c r="EN141" s="213"/>
      <c r="EO141" s="213"/>
      <c r="EP141" s="213"/>
      <c r="EQ141" s="213"/>
      <c r="ER141" s="213"/>
      <c r="ES141" s="213"/>
      <c r="ET141" s="213"/>
      <c r="EU141" s="213"/>
      <c r="EV141" s="213"/>
      <c r="EW141" s="213"/>
      <c r="EX141" s="213"/>
      <c r="EY141" s="213"/>
      <c r="EZ141" s="213"/>
      <c r="FA141" s="213"/>
      <c r="FB141" s="213"/>
      <c r="FC141" s="213"/>
      <c r="FD141" s="213"/>
      <c r="FE141" s="213"/>
      <c r="FF141" s="213"/>
      <c r="FG141" s="213"/>
      <c r="FH141" s="213"/>
      <c r="FI141" s="213"/>
      <c r="FJ141" s="213"/>
      <c r="FK141" s="213"/>
      <c r="FL141" s="213"/>
      <c r="FM141" s="213"/>
      <c r="FN141" s="213"/>
      <c r="FO141" s="213"/>
      <c r="FP141" s="213"/>
      <c r="FQ141" s="213"/>
      <c r="FR141" s="213"/>
      <c r="FS141" s="213"/>
      <c r="FT141" s="213"/>
      <c r="FU141" s="213"/>
      <c r="FV141" s="213"/>
      <c r="FW141" s="213"/>
      <c r="FX141" s="213"/>
      <c r="FY141" s="213"/>
      <c r="FZ141" s="213"/>
      <c r="GA141" s="213"/>
      <c r="GB141" s="213"/>
      <c r="GC141" s="213"/>
    </row>
    <row r="142" spans="1:185" x14ac:dyDescent="0.3">
      <c r="A142" s="298"/>
      <c r="B142" s="376"/>
      <c r="C142" s="376"/>
      <c r="D142" s="377"/>
      <c r="E142" s="376"/>
      <c r="F142" s="376"/>
      <c r="G142" s="297">
        <f t="shared" si="22"/>
        <v>0</v>
      </c>
      <c r="H142" s="297">
        <f t="shared" si="23"/>
        <v>0</v>
      </c>
      <c r="I142" s="297">
        <f t="shared" si="24"/>
        <v>0</v>
      </c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375"/>
      <c r="BM142" s="213"/>
      <c r="BN142" s="213"/>
      <c r="BO142" s="213"/>
      <c r="BP142" s="213"/>
      <c r="BQ142" s="213"/>
      <c r="BR142" s="213"/>
      <c r="BS142" s="213"/>
      <c r="BT142" s="213"/>
      <c r="BU142" s="213"/>
      <c r="BV142" s="213"/>
      <c r="BW142" s="213"/>
      <c r="BX142" s="213"/>
      <c r="BY142" s="213"/>
      <c r="BZ142" s="213"/>
      <c r="CA142" s="213"/>
      <c r="CB142" s="213"/>
      <c r="CC142" s="213"/>
      <c r="CD142" s="213"/>
      <c r="CE142" s="213"/>
      <c r="CF142" s="213"/>
      <c r="CG142" s="213"/>
      <c r="CH142" s="213"/>
      <c r="CI142" s="213"/>
      <c r="CJ142" s="213"/>
      <c r="CK142" s="213"/>
      <c r="CL142" s="213"/>
      <c r="CM142" s="213"/>
      <c r="CN142" s="213"/>
      <c r="CO142" s="213"/>
      <c r="CP142" s="213"/>
      <c r="CQ142" s="213"/>
      <c r="CR142" s="213"/>
      <c r="CS142" s="213"/>
      <c r="CT142" s="213"/>
      <c r="CU142" s="213"/>
      <c r="CV142" s="213"/>
      <c r="CW142" s="213"/>
      <c r="CX142" s="213"/>
      <c r="CY142" s="213"/>
      <c r="CZ142" s="213"/>
      <c r="DA142" s="213"/>
      <c r="DB142" s="213"/>
      <c r="DC142" s="213"/>
      <c r="DD142" s="213"/>
      <c r="DE142" s="213"/>
      <c r="DF142" s="213"/>
      <c r="DG142" s="213"/>
      <c r="DH142" s="213"/>
      <c r="DI142" s="213"/>
      <c r="DJ142" s="213"/>
      <c r="DK142" s="213"/>
      <c r="DL142" s="213"/>
      <c r="DM142" s="213"/>
      <c r="DN142" s="213"/>
      <c r="DO142" s="213"/>
      <c r="DP142" s="213"/>
      <c r="DQ142" s="213"/>
      <c r="DR142" s="213"/>
      <c r="DS142" s="213"/>
      <c r="DT142" s="213"/>
      <c r="DU142" s="213"/>
      <c r="DV142" s="213"/>
      <c r="DW142" s="213"/>
      <c r="DX142" s="213"/>
      <c r="DY142" s="213"/>
      <c r="DZ142" s="213"/>
      <c r="EA142" s="213"/>
      <c r="EB142" s="213"/>
      <c r="EC142" s="213"/>
      <c r="ED142" s="213"/>
      <c r="EE142" s="213"/>
      <c r="EF142" s="213"/>
      <c r="EG142" s="213"/>
      <c r="EH142" s="213"/>
      <c r="EI142" s="213"/>
      <c r="EJ142" s="213"/>
      <c r="EK142" s="213"/>
      <c r="EL142" s="213"/>
      <c r="EM142" s="213"/>
      <c r="EN142" s="213"/>
      <c r="EO142" s="213"/>
      <c r="EP142" s="213"/>
      <c r="EQ142" s="213"/>
      <c r="ER142" s="213"/>
      <c r="ES142" s="213"/>
      <c r="ET142" s="213"/>
      <c r="EU142" s="213"/>
      <c r="EV142" s="213"/>
      <c r="EW142" s="213"/>
      <c r="EX142" s="213"/>
      <c r="EY142" s="213"/>
      <c r="EZ142" s="213"/>
      <c r="FA142" s="213"/>
      <c r="FB142" s="213"/>
      <c r="FC142" s="213"/>
      <c r="FD142" s="213"/>
      <c r="FE142" s="213"/>
      <c r="FF142" s="213"/>
      <c r="FG142" s="213"/>
      <c r="FH142" s="213"/>
      <c r="FI142" s="213"/>
      <c r="FJ142" s="213"/>
      <c r="FK142" s="213"/>
      <c r="FL142" s="213"/>
      <c r="FM142" s="213"/>
      <c r="FN142" s="213"/>
      <c r="FO142" s="213"/>
      <c r="FP142" s="213"/>
      <c r="FQ142" s="213"/>
      <c r="FR142" s="213"/>
      <c r="FS142" s="213"/>
      <c r="FT142" s="213"/>
      <c r="FU142" s="213"/>
      <c r="FV142" s="213"/>
      <c r="FW142" s="213"/>
      <c r="FX142" s="213"/>
      <c r="FY142" s="213"/>
      <c r="FZ142" s="213"/>
      <c r="GA142" s="213"/>
      <c r="GB142" s="213"/>
      <c r="GC142" s="213"/>
    </row>
    <row r="143" spans="1:185" x14ac:dyDescent="0.3">
      <c r="A143" s="298"/>
      <c r="B143" s="376"/>
      <c r="C143" s="376"/>
      <c r="D143" s="377"/>
      <c r="E143" s="376"/>
      <c r="F143" s="376"/>
      <c r="G143" s="297">
        <f t="shared" si="22"/>
        <v>0</v>
      </c>
      <c r="H143" s="297">
        <f t="shared" si="23"/>
        <v>0</v>
      </c>
      <c r="I143" s="297">
        <f t="shared" si="24"/>
        <v>0</v>
      </c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375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  <c r="DM143" s="213"/>
      <c r="DN143" s="213"/>
      <c r="DO143" s="213"/>
      <c r="DP143" s="213"/>
      <c r="DQ143" s="213"/>
      <c r="DR143" s="213"/>
      <c r="DS143" s="213"/>
      <c r="DT143" s="213"/>
      <c r="DU143" s="213"/>
      <c r="DV143" s="213"/>
      <c r="DW143" s="213"/>
      <c r="DX143" s="213"/>
      <c r="DY143" s="213"/>
      <c r="DZ143" s="213"/>
      <c r="EA143" s="213"/>
      <c r="EB143" s="213"/>
      <c r="EC143" s="213"/>
      <c r="ED143" s="213"/>
      <c r="EE143" s="213"/>
      <c r="EF143" s="213"/>
      <c r="EG143" s="213"/>
      <c r="EH143" s="213"/>
      <c r="EI143" s="213"/>
      <c r="EJ143" s="213"/>
      <c r="EK143" s="213"/>
      <c r="EL143" s="213"/>
      <c r="EM143" s="213"/>
      <c r="EN143" s="213"/>
      <c r="EO143" s="213"/>
      <c r="EP143" s="213"/>
      <c r="EQ143" s="213"/>
      <c r="ER143" s="213"/>
      <c r="ES143" s="213"/>
      <c r="ET143" s="213"/>
      <c r="EU143" s="213"/>
      <c r="EV143" s="213"/>
      <c r="EW143" s="213"/>
      <c r="EX143" s="213"/>
      <c r="EY143" s="213"/>
      <c r="EZ143" s="213"/>
      <c r="FA143" s="213"/>
      <c r="FB143" s="213"/>
      <c r="FC143" s="213"/>
      <c r="FD143" s="213"/>
      <c r="FE143" s="213"/>
      <c r="FF143" s="213"/>
      <c r="FG143" s="213"/>
      <c r="FH143" s="213"/>
      <c r="FI143" s="213"/>
      <c r="FJ143" s="213"/>
      <c r="FK143" s="213"/>
      <c r="FL143" s="213"/>
      <c r="FM143" s="213"/>
      <c r="FN143" s="213"/>
      <c r="FO143" s="213"/>
      <c r="FP143" s="213"/>
      <c r="FQ143" s="213"/>
      <c r="FR143" s="213"/>
      <c r="FS143" s="213"/>
      <c r="FT143" s="213"/>
      <c r="FU143" s="213"/>
      <c r="FV143" s="213"/>
      <c r="FW143" s="213"/>
      <c r="FX143" s="213"/>
      <c r="FY143" s="213"/>
      <c r="FZ143" s="213"/>
      <c r="GA143" s="213"/>
      <c r="GB143" s="213"/>
      <c r="GC143" s="213"/>
    </row>
    <row r="144" spans="1:185" x14ac:dyDescent="0.3">
      <c r="A144" s="248"/>
      <c r="B144" s="376"/>
      <c r="C144" s="376"/>
      <c r="D144" s="377"/>
      <c r="E144" s="376"/>
      <c r="F144" s="376"/>
      <c r="G144" s="297">
        <f t="shared" si="22"/>
        <v>0</v>
      </c>
      <c r="H144" s="297">
        <f t="shared" si="23"/>
        <v>0</v>
      </c>
      <c r="I144" s="297">
        <f t="shared" si="24"/>
        <v>0</v>
      </c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  <c r="BI144" s="213"/>
      <c r="BJ144" s="213"/>
      <c r="BK144" s="213"/>
      <c r="BL144" s="375"/>
      <c r="BM144" s="213"/>
      <c r="BN144" s="213"/>
      <c r="BO144" s="213"/>
      <c r="BP144" s="213"/>
      <c r="BQ144" s="213"/>
      <c r="BR144" s="213"/>
      <c r="BS144" s="213"/>
      <c r="BT144" s="213"/>
      <c r="BU144" s="213"/>
      <c r="BV144" s="213"/>
      <c r="BW144" s="213"/>
      <c r="BX144" s="213"/>
      <c r="BY144" s="213"/>
      <c r="BZ144" s="213"/>
      <c r="CA144" s="213"/>
      <c r="CB144" s="213"/>
      <c r="CC144" s="213"/>
      <c r="CD144" s="213"/>
      <c r="CE144" s="213"/>
      <c r="CF144" s="213"/>
      <c r="CG144" s="213"/>
      <c r="CH144" s="213"/>
      <c r="CI144" s="213"/>
      <c r="CJ144" s="213"/>
      <c r="CK144" s="213"/>
      <c r="CL144" s="213"/>
      <c r="CM144" s="213"/>
      <c r="CN144" s="213"/>
      <c r="CO144" s="213"/>
      <c r="CP144" s="213"/>
      <c r="CQ144" s="213"/>
      <c r="CR144" s="213"/>
      <c r="CS144" s="213"/>
      <c r="CT144" s="213"/>
      <c r="CU144" s="213"/>
      <c r="CV144" s="213"/>
      <c r="CW144" s="213"/>
      <c r="CX144" s="213"/>
      <c r="CY144" s="213"/>
      <c r="CZ144" s="213"/>
      <c r="DA144" s="213"/>
      <c r="DB144" s="213"/>
      <c r="DC144" s="213"/>
      <c r="DD144" s="213"/>
      <c r="DE144" s="213"/>
      <c r="DF144" s="213"/>
      <c r="DG144" s="213"/>
      <c r="DH144" s="213"/>
      <c r="DI144" s="213"/>
      <c r="DJ144" s="213"/>
      <c r="DK144" s="213"/>
      <c r="DL144" s="213"/>
      <c r="DM144" s="213"/>
      <c r="DN144" s="213"/>
      <c r="DO144" s="213"/>
      <c r="DP144" s="213"/>
      <c r="DQ144" s="213"/>
      <c r="DR144" s="213"/>
      <c r="DS144" s="213"/>
      <c r="DT144" s="213"/>
      <c r="DU144" s="213"/>
      <c r="DV144" s="213"/>
      <c r="DW144" s="213"/>
      <c r="DX144" s="213"/>
      <c r="DY144" s="213"/>
      <c r="DZ144" s="213"/>
      <c r="EA144" s="213"/>
      <c r="EB144" s="213"/>
      <c r="EC144" s="213"/>
      <c r="ED144" s="213"/>
      <c r="EE144" s="213"/>
      <c r="EF144" s="213"/>
      <c r="EG144" s="213"/>
      <c r="EH144" s="213"/>
      <c r="EI144" s="213"/>
      <c r="EJ144" s="213"/>
      <c r="EK144" s="213"/>
      <c r="EL144" s="213"/>
      <c r="EM144" s="213"/>
      <c r="EN144" s="213"/>
      <c r="EO144" s="213"/>
      <c r="EP144" s="213"/>
      <c r="EQ144" s="213"/>
      <c r="ER144" s="213"/>
      <c r="ES144" s="213"/>
      <c r="ET144" s="213"/>
      <c r="EU144" s="213"/>
      <c r="EV144" s="213"/>
      <c r="EW144" s="213"/>
      <c r="EX144" s="213"/>
      <c r="EY144" s="213"/>
      <c r="EZ144" s="213"/>
      <c r="FA144" s="213"/>
      <c r="FB144" s="213"/>
      <c r="FC144" s="213"/>
      <c r="FD144" s="213"/>
      <c r="FE144" s="213"/>
      <c r="FF144" s="213"/>
      <c r="FG144" s="213"/>
      <c r="FH144" s="213"/>
      <c r="FI144" s="213"/>
      <c r="FJ144" s="213"/>
      <c r="FK144" s="213"/>
      <c r="FL144" s="213"/>
      <c r="FM144" s="213"/>
      <c r="FN144" s="213"/>
      <c r="FO144" s="213"/>
      <c r="FP144" s="213"/>
      <c r="FQ144" s="213"/>
      <c r="FR144" s="213"/>
      <c r="FS144" s="213"/>
      <c r="FT144" s="213"/>
      <c r="FU144" s="213"/>
      <c r="FV144" s="213"/>
      <c r="FW144" s="213"/>
      <c r="FX144" s="213"/>
      <c r="FY144" s="213"/>
      <c r="FZ144" s="213"/>
      <c r="GA144" s="213"/>
      <c r="GB144" s="213"/>
      <c r="GC144" s="213"/>
    </row>
    <row r="145" spans="1:185" x14ac:dyDescent="0.3">
      <c r="A145" s="248"/>
      <c r="B145" s="376"/>
      <c r="C145" s="376"/>
      <c r="D145" s="377"/>
      <c r="E145" s="376"/>
      <c r="F145" s="376"/>
      <c r="G145" s="297">
        <f t="shared" si="22"/>
        <v>0</v>
      </c>
      <c r="H145" s="297">
        <f t="shared" si="23"/>
        <v>0</v>
      </c>
      <c r="I145" s="297">
        <f t="shared" si="24"/>
        <v>0</v>
      </c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375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  <c r="CO145" s="213"/>
      <c r="CP145" s="213"/>
      <c r="CQ145" s="213"/>
      <c r="CR145" s="213"/>
      <c r="CS145" s="213"/>
      <c r="CT145" s="213"/>
      <c r="CU145" s="213"/>
      <c r="CV145" s="213"/>
      <c r="CW145" s="213"/>
      <c r="CX145" s="213"/>
      <c r="CY145" s="213"/>
      <c r="CZ145" s="213"/>
      <c r="DA145" s="213"/>
      <c r="DB145" s="213"/>
      <c r="DC145" s="213"/>
      <c r="DD145" s="213"/>
      <c r="DE145" s="213"/>
      <c r="DF145" s="213"/>
      <c r="DG145" s="213"/>
      <c r="DH145" s="213"/>
      <c r="DI145" s="213"/>
      <c r="DJ145" s="213"/>
      <c r="DK145" s="213"/>
      <c r="DL145" s="213"/>
      <c r="DM145" s="213"/>
      <c r="DN145" s="213"/>
      <c r="DO145" s="213"/>
      <c r="DP145" s="213"/>
      <c r="DQ145" s="213"/>
      <c r="DR145" s="213"/>
      <c r="DS145" s="213"/>
      <c r="DT145" s="213"/>
      <c r="DU145" s="213"/>
      <c r="DV145" s="213"/>
      <c r="DW145" s="213"/>
      <c r="DX145" s="213"/>
      <c r="DY145" s="213"/>
      <c r="DZ145" s="213"/>
      <c r="EA145" s="213"/>
      <c r="EB145" s="213"/>
      <c r="EC145" s="213"/>
      <c r="ED145" s="213"/>
      <c r="EE145" s="213"/>
      <c r="EF145" s="213"/>
      <c r="EG145" s="213"/>
      <c r="EH145" s="213"/>
      <c r="EI145" s="213"/>
      <c r="EJ145" s="213"/>
      <c r="EK145" s="213"/>
      <c r="EL145" s="213"/>
      <c r="EM145" s="213"/>
      <c r="EN145" s="213"/>
      <c r="EO145" s="213"/>
      <c r="EP145" s="213"/>
      <c r="EQ145" s="213"/>
      <c r="ER145" s="213"/>
      <c r="ES145" s="213"/>
      <c r="ET145" s="213"/>
      <c r="EU145" s="213"/>
      <c r="EV145" s="213"/>
      <c r="EW145" s="213"/>
      <c r="EX145" s="213"/>
      <c r="EY145" s="213"/>
      <c r="EZ145" s="213"/>
      <c r="FA145" s="213"/>
      <c r="FB145" s="213"/>
      <c r="FC145" s="213"/>
      <c r="FD145" s="213"/>
      <c r="FE145" s="213"/>
      <c r="FF145" s="213"/>
      <c r="FG145" s="213"/>
      <c r="FH145" s="213"/>
      <c r="FI145" s="213"/>
      <c r="FJ145" s="213"/>
      <c r="FK145" s="213"/>
      <c r="FL145" s="213"/>
      <c r="FM145" s="213"/>
      <c r="FN145" s="213"/>
      <c r="FO145" s="213"/>
      <c r="FP145" s="213"/>
      <c r="FQ145" s="213"/>
      <c r="FR145" s="213"/>
      <c r="FS145" s="213"/>
      <c r="FT145" s="213"/>
      <c r="FU145" s="213"/>
      <c r="FV145" s="213"/>
      <c r="FW145" s="213"/>
      <c r="FX145" s="213"/>
      <c r="FY145" s="213"/>
      <c r="FZ145" s="213"/>
      <c r="GA145" s="213"/>
      <c r="GB145" s="213"/>
      <c r="GC145" s="213"/>
    </row>
    <row r="146" spans="1:185" x14ac:dyDescent="0.3">
      <c r="A146" s="248"/>
      <c r="B146" s="376"/>
      <c r="C146" s="376"/>
      <c r="D146" s="377"/>
      <c r="E146" s="376"/>
      <c r="F146" s="376"/>
      <c r="G146" s="297">
        <f t="shared" si="22"/>
        <v>0</v>
      </c>
      <c r="H146" s="297">
        <f t="shared" si="23"/>
        <v>0</v>
      </c>
      <c r="I146" s="297">
        <f t="shared" si="24"/>
        <v>0</v>
      </c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375"/>
      <c r="BM146" s="213"/>
      <c r="BN146" s="213"/>
      <c r="BO146" s="213"/>
      <c r="BP146" s="213"/>
      <c r="BQ146" s="213"/>
      <c r="BR146" s="213"/>
      <c r="BS146" s="213"/>
      <c r="BT146" s="213"/>
      <c r="BU146" s="213"/>
      <c r="BV146" s="213"/>
      <c r="BW146" s="213"/>
      <c r="BX146" s="213"/>
      <c r="BY146" s="213"/>
      <c r="BZ146" s="213"/>
      <c r="CA146" s="213"/>
      <c r="CB146" s="213"/>
      <c r="CC146" s="213"/>
      <c r="CD146" s="213"/>
      <c r="CE146" s="213"/>
      <c r="CF146" s="213"/>
      <c r="CG146" s="213"/>
      <c r="CH146" s="213"/>
      <c r="CI146" s="213"/>
      <c r="CJ146" s="213"/>
      <c r="CK146" s="213"/>
      <c r="CL146" s="213"/>
      <c r="CM146" s="213"/>
      <c r="CN146" s="213"/>
      <c r="CO146" s="213"/>
      <c r="CP146" s="213"/>
      <c r="CQ146" s="213"/>
      <c r="CR146" s="213"/>
      <c r="CS146" s="213"/>
      <c r="CT146" s="213"/>
      <c r="CU146" s="213"/>
      <c r="CV146" s="213"/>
      <c r="CW146" s="213"/>
      <c r="CX146" s="213"/>
      <c r="CY146" s="213"/>
      <c r="CZ146" s="213"/>
      <c r="DA146" s="213"/>
      <c r="DB146" s="213"/>
      <c r="DC146" s="213"/>
      <c r="DD146" s="213"/>
      <c r="DE146" s="213"/>
      <c r="DF146" s="213"/>
      <c r="DG146" s="213"/>
      <c r="DH146" s="213"/>
      <c r="DI146" s="213"/>
      <c r="DJ146" s="213"/>
      <c r="DK146" s="213"/>
      <c r="DL146" s="213"/>
      <c r="DM146" s="213"/>
      <c r="DN146" s="213"/>
      <c r="DO146" s="213"/>
      <c r="DP146" s="213"/>
      <c r="DQ146" s="213"/>
      <c r="DR146" s="213"/>
      <c r="DS146" s="213"/>
      <c r="DT146" s="213"/>
      <c r="DU146" s="213"/>
      <c r="DV146" s="213"/>
      <c r="DW146" s="213"/>
      <c r="DX146" s="213"/>
      <c r="DY146" s="213"/>
      <c r="DZ146" s="213"/>
      <c r="EA146" s="213"/>
      <c r="EB146" s="213"/>
      <c r="EC146" s="213"/>
      <c r="ED146" s="213"/>
      <c r="EE146" s="213"/>
      <c r="EF146" s="213"/>
      <c r="EG146" s="213"/>
      <c r="EH146" s="213"/>
      <c r="EI146" s="213"/>
      <c r="EJ146" s="213"/>
      <c r="EK146" s="213"/>
      <c r="EL146" s="213"/>
      <c r="EM146" s="213"/>
      <c r="EN146" s="213"/>
      <c r="EO146" s="213"/>
      <c r="EP146" s="213"/>
      <c r="EQ146" s="213"/>
      <c r="ER146" s="213"/>
      <c r="ES146" s="213"/>
      <c r="ET146" s="213"/>
      <c r="EU146" s="213"/>
      <c r="EV146" s="213"/>
      <c r="EW146" s="213"/>
      <c r="EX146" s="213"/>
      <c r="EY146" s="213"/>
      <c r="EZ146" s="213"/>
      <c r="FA146" s="213"/>
      <c r="FB146" s="213"/>
      <c r="FC146" s="213"/>
      <c r="FD146" s="213"/>
      <c r="FE146" s="213"/>
      <c r="FF146" s="213"/>
      <c r="FG146" s="213"/>
      <c r="FH146" s="213"/>
      <c r="FI146" s="213"/>
      <c r="FJ146" s="213"/>
      <c r="FK146" s="213"/>
      <c r="FL146" s="213"/>
      <c r="FM146" s="213"/>
      <c r="FN146" s="213"/>
      <c r="FO146" s="213"/>
      <c r="FP146" s="213"/>
      <c r="FQ146" s="213"/>
      <c r="FR146" s="213"/>
      <c r="FS146" s="213"/>
      <c r="FT146" s="213"/>
      <c r="FU146" s="213"/>
      <c r="FV146" s="213"/>
      <c r="FW146" s="213"/>
      <c r="FX146" s="213"/>
      <c r="FY146" s="213"/>
      <c r="FZ146" s="213"/>
      <c r="GA146" s="213"/>
      <c r="GB146" s="213"/>
      <c r="GC146" s="213"/>
    </row>
    <row r="147" spans="1:185" x14ac:dyDescent="0.3">
      <c r="A147" s="248"/>
      <c r="B147" s="376"/>
      <c r="C147" s="376"/>
      <c r="D147" s="377"/>
      <c r="E147" s="376"/>
      <c r="F147" s="376"/>
      <c r="G147" s="297">
        <f t="shared" si="22"/>
        <v>0</v>
      </c>
      <c r="H147" s="297">
        <f t="shared" si="23"/>
        <v>0</v>
      </c>
      <c r="I147" s="297">
        <f t="shared" si="24"/>
        <v>0</v>
      </c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375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</row>
    <row r="148" spans="1:185" x14ac:dyDescent="0.3">
      <c r="A148" s="248"/>
      <c r="B148" s="376"/>
      <c r="C148" s="376"/>
      <c r="D148" s="377"/>
      <c r="E148" s="376"/>
      <c r="F148" s="376"/>
      <c r="G148" s="297">
        <f t="shared" si="22"/>
        <v>0</v>
      </c>
      <c r="H148" s="297">
        <f t="shared" si="23"/>
        <v>0</v>
      </c>
      <c r="I148" s="297">
        <f t="shared" si="24"/>
        <v>0</v>
      </c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375"/>
      <c r="BM148" s="213"/>
      <c r="BN148" s="213"/>
      <c r="BO148" s="213"/>
      <c r="BP148" s="213"/>
      <c r="BQ148" s="213"/>
      <c r="BR148" s="213"/>
      <c r="BS148" s="213"/>
      <c r="BT148" s="213"/>
      <c r="BU148" s="213"/>
      <c r="BV148" s="213"/>
      <c r="BW148" s="213"/>
      <c r="BX148" s="213"/>
      <c r="BY148" s="213"/>
      <c r="BZ148" s="213"/>
      <c r="CA148" s="213"/>
      <c r="CB148" s="213"/>
      <c r="CC148" s="213"/>
      <c r="CD148" s="213"/>
      <c r="CE148" s="213"/>
      <c r="CF148" s="213"/>
      <c r="CG148" s="213"/>
      <c r="CH148" s="213"/>
      <c r="CI148" s="213"/>
      <c r="CJ148" s="213"/>
      <c r="CK148" s="213"/>
      <c r="CL148" s="213"/>
      <c r="CM148" s="213"/>
      <c r="CN148" s="213"/>
      <c r="CO148" s="213"/>
      <c r="CP148" s="213"/>
      <c r="CQ148" s="213"/>
      <c r="CR148" s="213"/>
      <c r="CS148" s="213"/>
      <c r="CT148" s="213"/>
      <c r="CU148" s="213"/>
      <c r="CV148" s="213"/>
      <c r="CW148" s="213"/>
      <c r="CX148" s="213"/>
      <c r="CY148" s="213"/>
      <c r="CZ148" s="213"/>
      <c r="DA148" s="213"/>
      <c r="DB148" s="213"/>
      <c r="DC148" s="213"/>
      <c r="DD148" s="213"/>
      <c r="DE148" s="213"/>
      <c r="DF148" s="213"/>
      <c r="DG148" s="213"/>
      <c r="DH148" s="213"/>
      <c r="DI148" s="213"/>
      <c r="DJ148" s="213"/>
      <c r="DK148" s="213"/>
      <c r="DL148" s="213"/>
      <c r="DM148" s="213"/>
      <c r="DN148" s="213"/>
      <c r="DO148" s="213"/>
      <c r="DP148" s="213"/>
      <c r="DQ148" s="213"/>
      <c r="DR148" s="213"/>
      <c r="DS148" s="213"/>
      <c r="DT148" s="213"/>
      <c r="DU148" s="213"/>
      <c r="DV148" s="213"/>
      <c r="DW148" s="213"/>
      <c r="DX148" s="213"/>
      <c r="DY148" s="213"/>
      <c r="DZ148" s="213"/>
      <c r="EA148" s="213"/>
      <c r="EB148" s="213"/>
      <c r="EC148" s="213"/>
      <c r="ED148" s="213"/>
      <c r="EE148" s="213"/>
      <c r="EF148" s="213"/>
      <c r="EG148" s="213"/>
      <c r="EH148" s="213"/>
      <c r="EI148" s="213"/>
      <c r="EJ148" s="213"/>
      <c r="EK148" s="213"/>
      <c r="EL148" s="213"/>
      <c r="EM148" s="213"/>
      <c r="EN148" s="213"/>
      <c r="EO148" s="213"/>
      <c r="EP148" s="213"/>
      <c r="EQ148" s="213"/>
      <c r="ER148" s="213"/>
      <c r="ES148" s="213"/>
      <c r="ET148" s="213"/>
      <c r="EU148" s="213"/>
      <c r="EV148" s="213"/>
      <c r="EW148" s="213"/>
      <c r="EX148" s="213"/>
      <c r="EY148" s="213"/>
      <c r="EZ148" s="213"/>
      <c r="FA148" s="213"/>
      <c r="FB148" s="213"/>
      <c r="FC148" s="213"/>
      <c r="FD148" s="213"/>
      <c r="FE148" s="213"/>
      <c r="FF148" s="213"/>
      <c r="FG148" s="213"/>
      <c r="FH148" s="213"/>
      <c r="FI148" s="213"/>
      <c r="FJ148" s="213"/>
      <c r="FK148" s="213"/>
      <c r="FL148" s="213"/>
      <c r="FM148" s="213"/>
      <c r="FN148" s="213"/>
      <c r="FO148" s="213"/>
      <c r="FP148" s="213"/>
      <c r="FQ148" s="213"/>
      <c r="FR148" s="213"/>
      <c r="FS148" s="213"/>
      <c r="FT148" s="213"/>
      <c r="FU148" s="213"/>
      <c r="FV148" s="213"/>
      <c r="FW148" s="213"/>
      <c r="FX148" s="213"/>
      <c r="FY148" s="213"/>
      <c r="FZ148" s="213"/>
      <c r="GA148" s="213"/>
      <c r="GB148" s="213"/>
      <c r="GC148" s="213"/>
    </row>
    <row r="149" spans="1:185" x14ac:dyDescent="0.3">
      <c r="A149" s="248"/>
      <c r="B149" s="376"/>
      <c r="C149" s="376"/>
      <c r="D149" s="377"/>
      <c r="E149" s="376"/>
      <c r="F149" s="376"/>
      <c r="G149" s="297">
        <f t="shared" si="22"/>
        <v>0</v>
      </c>
      <c r="H149" s="297">
        <f t="shared" si="23"/>
        <v>0</v>
      </c>
      <c r="I149" s="297">
        <f t="shared" si="24"/>
        <v>0</v>
      </c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375"/>
      <c r="BM149" s="213"/>
      <c r="BN149" s="213"/>
      <c r="BO149" s="213"/>
      <c r="BP149" s="213"/>
      <c r="BQ149" s="213"/>
      <c r="BR149" s="213"/>
      <c r="BS149" s="213"/>
      <c r="BT149" s="213"/>
      <c r="BU149" s="213"/>
      <c r="BV149" s="213"/>
      <c r="BW149" s="213"/>
      <c r="BX149" s="213"/>
      <c r="BY149" s="213"/>
      <c r="BZ149" s="213"/>
      <c r="CA149" s="213"/>
      <c r="CB149" s="213"/>
      <c r="CC149" s="213"/>
      <c r="CD149" s="213"/>
      <c r="CE149" s="213"/>
      <c r="CF149" s="213"/>
      <c r="CG149" s="213"/>
      <c r="CH149" s="213"/>
      <c r="CI149" s="213"/>
      <c r="CJ149" s="213"/>
      <c r="CK149" s="213"/>
      <c r="CL149" s="213"/>
      <c r="CM149" s="213"/>
      <c r="CN149" s="213"/>
      <c r="CO149" s="213"/>
      <c r="CP149" s="213"/>
      <c r="CQ149" s="213"/>
      <c r="CR149" s="213"/>
      <c r="CS149" s="213"/>
      <c r="CT149" s="213"/>
      <c r="CU149" s="213"/>
      <c r="CV149" s="213"/>
      <c r="CW149" s="213"/>
      <c r="CX149" s="213"/>
      <c r="CY149" s="213"/>
      <c r="CZ149" s="213"/>
      <c r="DA149" s="213"/>
      <c r="DB149" s="213"/>
      <c r="DC149" s="213"/>
      <c r="DD149" s="213"/>
      <c r="DE149" s="213"/>
      <c r="DF149" s="213"/>
      <c r="DG149" s="213"/>
      <c r="DH149" s="213"/>
      <c r="DI149" s="213"/>
      <c r="DJ149" s="213"/>
      <c r="DK149" s="213"/>
      <c r="DL149" s="213"/>
      <c r="DM149" s="213"/>
      <c r="DN149" s="213"/>
      <c r="DO149" s="213"/>
      <c r="DP149" s="213"/>
      <c r="DQ149" s="213"/>
      <c r="DR149" s="213"/>
      <c r="DS149" s="213"/>
      <c r="DT149" s="213"/>
      <c r="DU149" s="213"/>
      <c r="DV149" s="213"/>
      <c r="DW149" s="213"/>
      <c r="DX149" s="213"/>
      <c r="DY149" s="213"/>
      <c r="DZ149" s="213"/>
      <c r="EA149" s="213"/>
      <c r="EB149" s="213"/>
      <c r="EC149" s="213"/>
      <c r="ED149" s="213"/>
      <c r="EE149" s="213"/>
      <c r="EF149" s="213"/>
      <c r="EG149" s="213"/>
      <c r="EH149" s="213"/>
      <c r="EI149" s="213"/>
      <c r="EJ149" s="213"/>
      <c r="EK149" s="213"/>
      <c r="EL149" s="213"/>
      <c r="EM149" s="213"/>
      <c r="EN149" s="213"/>
      <c r="EO149" s="213"/>
      <c r="EP149" s="213"/>
      <c r="EQ149" s="213"/>
      <c r="ER149" s="213"/>
      <c r="ES149" s="213"/>
      <c r="ET149" s="213"/>
      <c r="EU149" s="213"/>
      <c r="EV149" s="213"/>
      <c r="EW149" s="213"/>
      <c r="EX149" s="213"/>
      <c r="EY149" s="213"/>
      <c r="EZ149" s="213"/>
      <c r="FA149" s="213"/>
      <c r="FB149" s="213"/>
      <c r="FC149" s="213"/>
      <c r="FD149" s="213"/>
      <c r="FE149" s="213"/>
      <c r="FF149" s="213"/>
      <c r="FG149" s="213"/>
      <c r="FH149" s="213"/>
      <c r="FI149" s="213"/>
      <c r="FJ149" s="213"/>
      <c r="FK149" s="213"/>
      <c r="FL149" s="213"/>
      <c r="FM149" s="213"/>
      <c r="FN149" s="213"/>
      <c r="FO149" s="213"/>
      <c r="FP149" s="213"/>
      <c r="FQ149" s="213"/>
      <c r="FR149" s="213"/>
      <c r="FS149" s="213"/>
      <c r="FT149" s="213"/>
      <c r="FU149" s="213"/>
      <c r="FV149" s="213"/>
      <c r="FW149" s="213"/>
      <c r="FX149" s="213"/>
      <c r="FY149" s="213"/>
      <c r="FZ149" s="213"/>
      <c r="GA149" s="213"/>
      <c r="GB149" s="213"/>
      <c r="GC149" s="213"/>
    </row>
    <row r="150" spans="1:185" x14ac:dyDescent="0.3">
      <c r="A150" s="298"/>
      <c r="B150" s="376"/>
      <c r="C150" s="376"/>
      <c r="D150" s="377"/>
      <c r="E150" s="376"/>
      <c r="F150" s="376"/>
      <c r="G150" s="297">
        <f t="shared" si="22"/>
        <v>0</v>
      </c>
      <c r="H150" s="297">
        <f t="shared" si="23"/>
        <v>0</v>
      </c>
      <c r="I150" s="297">
        <f t="shared" si="24"/>
        <v>0</v>
      </c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375"/>
      <c r="BM150" s="213"/>
      <c r="BN150" s="213"/>
      <c r="BO150" s="213"/>
      <c r="BP150" s="213"/>
      <c r="BQ150" s="213"/>
      <c r="BR150" s="213"/>
      <c r="BS150" s="213"/>
      <c r="BT150" s="213"/>
      <c r="BU150" s="213"/>
      <c r="BV150" s="213"/>
      <c r="BW150" s="213"/>
      <c r="BX150" s="213"/>
      <c r="BY150" s="213"/>
      <c r="BZ150" s="213"/>
      <c r="CA150" s="213"/>
      <c r="CB150" s="213"/>
      <c r="CC150" s="213"/>
      <c r="CD150" s="213"/>
      <c r="CE150" s="213"/>
      <c r="CF150" s="213"/>
      <c r="CG150" s="213"/>
      <c r="CH150" s="213"/>
      <c r="CI150" s="213"/>
      <c r="CJ150" s="213"/>
      <c r="CK150" s="213"/>
      <c r="CL150" s="213"/>
      <c r="CM150" s="213"/>
      <c r="CN150" s="213"/>
      <c r="CO150" s="213"/>
      <c r="CP150" s="213"/>
      <c r="CQ150" s="213"/>
      <c r="CR150" s="213"/>
      <c r="CS150" s="213"/>
      <c r="CT150" s="213"/>
      <c r="CU150" s="213"/>
      <c r="CV150" s="213"/>
      <c r="CW150" s="213"/>
      <c r="CX150" s="213"/>
      <c r="CY150" s="213"/>
      <c r="CZ150" s="213"/>
      <c r="DA150" s="213"/>
      <c r="DB150" s="213"/>
      <c r="DC150" s="213"/>
      <c r="DD150" s="213"/>
      <c r="DE150" s="213"/>
      <c r="DF150" s="213"/>
      <c r="DG150" s="213"/>
      <c r="DH150" s="213"/>
      <c r="DI150" s="213"/>
      <c r="DJ150" s="213"/>
      <c r="DK150" s="213"/>
      <c r="DL150" s="213"/>
      <c r="DM150" s="213"/>
      <c r="DN150" s="213"/>
      <c r="DO150" s="213"/>
      <c r="DP150" s="213"/>
      <c r="DQ150" s="213"/>
      <c r="DR150" s="213"/>
      <c r="DS150" s="213"/>
      <c r="DT150" s="213"/>
      <c r="DU150" s="213"/>
      <c r="DV150" s="213"/>
      <c r="DW150" s="213"/>
      <c r="DX150" s="213"/>
      <c r="DY150" s="213"/>
      <c r="DZ150" s="213"/>
      <c r="EA150" s="213"/>
      <c r="EB150" s="213"/>
      <c r="EC150" s="213"/>
      <c r="ED150" s="213"/>
      <c r="EE150" s="213"/>
      <c r="EF150" s="213"/>
      <c r="EG150" s="213"/>
      <c r="EH150" s="213"/>
      <c r="EI150" s="213"/>
      <c r="EJ150" s="213"/>
      <c r="EK150" s="213"/>
      <c r="EL150" s="213"/>
      <c r="EM150" s="213"/>
      <c r="EN150" s="213"/>
      <c r="EO150" s="213"/>
      <c r="EP150" s="213"/>
      <c r="EQ150" s="213"/>
      <c r="ER150" s="213"/>
      <c r="ES150" s="213"/>
      <c r="ET150" s="213"/>
      <c r="EU150" s="213"/>
      <c r="EV150" s="213"/>
      <c r="EW150" s="213"/>
      <c r="EX150" s="213"/>
      <c r="EY150" s="213"/>
      <c r="EZ150" s="213"/>
      <c r="FA150" s="213"/>
      <c r="FB150" s="213"/>
      <c r="FC150" s="213"/>
      <c r="FD150" s="213"/>
      <c r="FE150" s="213"/>
      <c r="FF150" s="213"/>
      <c r="FG150" s="213"/>
      <c r="FH150" s="213"/>
      <c r="FI150" s="213"/>
      <c r="FJ150" s="213"/>
      <c r="FK150" s="213"/>
      <c r="FL150" s="213"/>
      <c r="FM150" s="213"/>
      <c r="FN150" s="213"/>
      <c r="FO150" s="213"/>
      <c r="FP150" s="213"/>
      <c r="FQ150" s="213"/>
      <c r="FR150" s="213"/>
      <c r="FS150" s="213"/>
      <c r="FT150" s="213"/>
      <c r="FU150" s="213"/>
      <c r="FV150" s="213"/>
      <c r="FW150" s="213"/>
      <c r="FX150" s="213"/>
      <c r="FY150" s="213"/>
      <c r="FZ150" s="213"/>
      <c r="GA150" s="213"/>
      <c r="GB150" s="213"/>
      <c r="GC150" s="213"/>
    </row>
    <row r="151" spans="1:185" x14ac:dyDescent="0.3">
      <c r="A151" s="298"/>
      <c r="B151" s="376"/>
      <c r="C151" s="376"/>
      <c r="D151" s="377"/>
      <c r="E151" s="376"/>
      <c r="F151" s="376"/>
      <c r="G151" s="297">
        <f t="shared" si="22"/>
        <v>0</v>
      </c>
      <c r="H151" s="297">
        <f t="shared" si="23"/>
        <v>0</v>
      </c>
      <c r="I151" s="297">
        <f t="shared" si="24"/>
        <v>0</v>
      </c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375"/>
      <c r="BM151" s="213"/>
      <c r="BN151" s="213"/>
      <c r="BO151" s="213"/>
      <c r="BP151" s="213"/>
      <c r="BQ151" s="213"/>
      <c r="BR151" s="213"/>
      <c r="BS151" s="213"/>
      <c r="BT151" s="213"/>
      <c r="BU151" s="213"/>
      <c r="BV151" s="213"/>
      <c r="BW151" s="213"/>
      <c r="BX151" s="213"/>
      <c r="BY151" s="213"/>
      <c r="BZ151" s="213"/>
      <c r="CA151" s="213"/>
      <c r="CB151" s="213"/>
      <c r="CC151" s="213"/>
      <c r="CD151" s="213"/>
      <c r="CE151" s="213"/>
      <c r="CF151" s="213"/>
      <c r="CG151" s="213"/>
      <c r="CH151" s="213"/>
      <c r="CI151" s="213"/>
      <c r="CJ151" s="213"/>
      <c r="CK151" s="213"/>
      <c r="CL151" s="213"/>
      <c r="CM151" s="213"/>
      <c r="CN151" s="213"/>
      <c r="CO151" s="213"/>
      <c r="CP151" s="213"/>
      <c r="CQ151" s="213"/>
      <c r="CR151" s="213"/>
      <c r="CS151" s="213"/>
      <c r="CT151" s="213"/>
      <c r="CU151" s="213"/>
      <c r="CV151" s="213"/>
      <c r="CW151" s="213"/>
      <c r="CX151" s="213"/>
      <c r="CY151" s="213"/>
      <c r="CZ151" s="213"/>
      <c r="DA151" s="213"/>
      <c r="DB151" s="213"/>
      <c r="DC151" s="213"/>
      <c r="DD151" s="213"/>
      <c r="DE151" s="213"/>
      <c r="DF151" s="213"/>
      <c r="DG151" s="213"/>
      <c r="DH151" s="213"/>
      <c r="DI151" s="213"/>
      <c r="DJ151" s="213"/>
      <c r="DK151" s="213"/>
      <c r="DL151" s="213"/>
      <c r="DM151" s="213"/>
      <c r="DN151" s="213"/>
      <c r="DO151" s="213"/>
      <c r="DP151" s="213"/>
      <c r="DQ151" s="213"/>
      <c r="DR151" s="213"/>
      <c r="DS151" s="213"/>
      <c r="DT151" s="213"/>
      <c r="DU151" s="213"/>
      <c r="DV151" s="213"/>
      <c r="DW151" s="213"/>
      <c r="DX151" s="213"/>
      <c r="DY151" s="213"/>
      <c r="DZ151" s="213"/>
      <c r="EA151" s="213"/>
      <c r="EB151" s="213"/>
      <c r="EC151" s="213"/>
      <c r="ED151" s="213"/>
      <c r="EE151" s="213"/>
      <c r="EF151" s="213"/>
      <c r="EG151" s="213"/>
      <c r="EH151" s="213"/>
      <c r="EI151" s="213"/>
      <c r="EJ151" s="213"/>
      <c r="EK151" s="213"/>
      <c r="EL151" s="213"/>
      <c r="EM151" s="213"/>
      <c r="EN151" s="213"/>
      <c r="EO151" s="213"/>
      <c r="EP151" s="213"/>
      <c r="EQ151" s="213"/>
      <c r="ER151" s="213"/>
      <c r="ES151" s="213"/>
      <c r="ET151" s="213"/>
      <c r="EU151" s="213"/>
      <c r="EV151" s="213"/>
      <c r="EW151" s="213"/>
      <c r="EX151" s="213"/>
      <c r="EY151" s="213"/>
      <c r="EZ151" s="213"/>
      <c r="FA151" s="213"/>
      <c r="FB151" s="213"/>
      <c r="FC151" s="213"/>
      <c r="FD151" s="213"/>
      <c r="FE151" s="213"/>
      <c r="FF151" s="213"/>
      <c r="FG151" s="213"/>
      <c r="FH151" s="213"/>
      <c r="FI151" s="213"/>
      <c r="FJ151" s="213"/>
      <c r="FK151" s="213"/>
      <c r="FL151" s="213"/>
      <c r="FM151" s="213"/>
      <c r="FN151" s="213"/>
      <c r="FO151" s="213"/>
      <c r="FP151" s="213"/>
      <c r="FQ151" s="213"/>
      <c r="FR151" s="213"/>
      <c r="FS151" s="213"/>
      <c r="FT151" s="213"/>
      <c r="FU151" s="213"/>
      <c r="FV151" s="213"/>
      <c r="FW151" s="213"/>
      <c r="FX151" s="213"/>
      <c r="FY151" s="213"/>
      <c r="FZ151" s="213"/>
      <c r="GA151" s="213"/>
      <c r="GB151" s="213"/>
      <c r="GC151" s="213"/>
    </row>
    <row r="152" spans="1:185" x14ac:dyDescent="0.3">
      <c r="A152" s="298"/>
      <c r="B152" s="376"/>
      <c r="C152" s="376"/>
      <c r="D152" s="377"/>
      <c r="E152" s="376"/>
      <c r="F152" s="376"/>
      <c r="G152" s="297">
        <f t="shared" si="22"/>
        <v>0</v>
      </c>
      <c r="H152" s="297">
        <f t="shared" si="23"/>
        <v>0</v>
      </c>
      <c r="I152" s="297">
        <f t="shared" si="24"/>
        <v>0</v>
      </c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375"/>
      <c r="BM152" s="213"/>
      <c r="BN152" s="213"/>
      <c r="BO152" s="213"/>
      <c r="BP152" s="213"/>
      <c r="BQ152" s="213"/>
      <c r="BR152" s="213"/>
      <c r="BS152" s="213"/>
      <c r="BT152" s="213"/>
      <c r="BU152" s="213"/>
      <c r="BV152" s="213"/>
      <c r="BW152" s="213"/>
      <c r="BX152" s="213"/>
      <c r="BY152" s="213"/>
      <c r="BZ152" s="213"/>
      <c r="CA152" s="213"/>
      <c r="CB152" s="213"/>
      <c r="CC152" s="213"/>
      <c r="CD152" s="213"/>
      <c r="CE152" s="213"/>
      <c r="CF152" s="213"/>
      <c r="CG152" s="213"/>
      <c r="CH152" s="213"/>
      <c r="CI152" s="213"/>
      <c r="CJ152" s="213"/>
      <c r="CK152" s="213"/>
      <c r="CL152" s="213"/>
      <c r="CM152" s="213"/>
      <c r="CN152" s="213"/>
      <c r="CO152" s="213"/>
      <c r="CP152" s="213"/>
      <c r="CQ152" s="213"/>
      <c r="CR152" s="213"/>
      <c r="CS152" s="213"/>
      <c r="CT152" s="213"/>
      <c r="CU152" s="213"/>
      <c r="CV152" s="213"/>
      <c r="CW152" s="213"/>
      <c r="CX152" s="213"/>
      <c r="CY152" s="213"/>
      <c r="CZ152" s="213"/>
      <c r="DA152" s="213"/>
      <c r="DB152" s="213"/>
      <c r="DC152" s="213"/>
      <c r="DD152" s="213"/>
      <c r="DE152" s="213"/>
      <c r="DF152" s="213"/>
      <c r="DG152" s="213"/>
      <c r="DH152" s="213"/>
      <c r="DI152" s="213"/>
      <c r="DJ152" s="213"/>
      <c r="DK152" s="213"/>
      <c r="DL152" s="213"/>
      <c r="DM152" s="213"/>
      <c r="DN152" s="213"/>
      <c r="DO152" s="213"/>
      <c r="DP152" s="213"/>
      <c r="DQ152" s="213"/>
      <c r="DR152" s="213"/>
      <c r="DS152" s="213"/>
      <c r="DT152" s="213"/>
      <c r="DU152" s="213"/>
      <c r="DV152" s="213"/>
      <c r="DW152" s="213"/>
      <c r="DX152" s="213"/>
      <c r="DY152" s="213"/>
      <c r="DZ152" s="213"/>
      <c r="EA152" s="213"/>
      <c r="EB152" s="213"/>
      <c r="EC152" s="213"/>
      <c r="ED152" s="213"/>
      <c r="EE152" s="213"/>
      <c r="EF152" s="213"/>
      <c r="EG152" s="213"/>
      <c r="EH152" s="213"/>
      <c r="EI152" s="213"/>
      <c r="EJ152" s="213"/>
      <c r="EK152" s="213"/>
      <c r="EL152" s="213"/>
      <c r="EM152" s="213"/>
      <c r="EN152" s="213"/>
      <c r="EO152" s="213"/>
      <c r="EP152" s="213"/>
      <c r="EQ152" s="213"/>
      <c r="ER152" s="213"/>
      <c r="ES152" s="213"/>
      <c r="ET152" s="213"/>
      <c r="EU152" s="213"/>
      <c r="EV152" s="213"/>
      <c r="EW152" s="213"/>
      <c r="EX152" s="213"/>
      <c r="EY152" s="213"/>
      <c r="EZ152" s="213"/>
      <c r="FA152" s="213"/>
      <c r="FB152" s="213"/>
      <c r="FC152" s="213"/>
      <c r="FD152" s="213"/>
      <c r="FE152" s="213"/>
      <c r="FF152" s="213"/>
      <c r="FG152" s="213"/>
      <c r="FH152" s="213"/>
      <c r="FI152" s="213"/>
      <c r="FJ152" s="213"/>
      <c r="FK152" s="213"/>
      <c r="FL152" s="213"/>
      <c r="FM152" s="213"/>
      <c r="FN152" s="213"/>
      <c r="FO152" s="213"/>
      <c r="FP152" s="213"/>
      <c r="FQ152" s="213"/>
      <c r="FR152" s="213"/>
      <c r="FS152" s="213"/>
      <c r="FT152" s="213"/>
      <c r="FU152" s="213"/>
      <c r="FV152" s="213"/>
      <c r="FW152" s="213"/>
      <c r="FX152" s="213"/>
      <c r="FY152" s="213"/>
      <c r="FZ152" s="213"/>
      <c r="GA152" s="213"/>
      <c r="GB152" s="213"/>
      <c r="GC152" s="213"/>
    </row>
    <row r="153" spans="1:185" x14ac:dyDescent="0.3">
      <c r="A153" s="298"/>
      <c r="B153" s="376"/>
      <c r="C153" s="376"/>
      <c r="D153" s="377"/>
      <c r="E153" s="376"/>
      <c r="F153" s="376"/>
      <c r="G153" s="297">
        <f t="shared" si="22"/>
        <v>0</v>
      </c>
      <c r="H153" s="297">
        <f t="shared" si="23"/>
        <v>0</v>
      </c>
      <c r="I153" s="297">
        <f t="shared" si="24"/>
        <v>0</v>
      </c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3"/>
      <c r="BJ153" s="213"/>
      <c r="BK153" s="213"/>
      <c r="BL153" s="375"/>
      <c r="BM153" s="213"/>
      <c r="BN153" s="213"/>
      <c r="BO153" s="213"/>
      <c r="BP153" s="213"/>
      <c r="BQ153" s="213"/>
      <c r="BR153" s="213"/>
      <c r="BS153" s="213"/>
      <c r="BT153" s="213"/>
      <c r="BU153" s="213"/>
      <c r="BV153" s="213"/>
      <c r="BW153" s="213"/>
      <c r="BX153" s="213"/>
      <c r="BY153" s="213"/>
      <c r="BZ153" s="213"/>
      <c r="CA153" s="213"/>
      <c r="CB153" s="213"/>
      <c r="CC153" s="213"/>
      <c r="CD153" s="213"/>
      <c r="CE153" s="213"/>
      <c r="CF153" s="213"/>
      <c r="CG153" s="213"/>
      <c r="CH153" s="213"/>
      <c r="CI153" s="213"/>
      <c r="CJ153" s="213"/>
      <c r="CK153" s="213"/>
      <c r="CL153" s="213"/>
      <c r="CM153" s="213"/>
      <c r="CN153" s="213"/>
      <c r="CO153" s="213"/>
      <c r="CP153" s="213"/>
      <c r="CQ153" s="213"/>
      <c r="CR153" s="213"/>
      <c r="CS153" s="213"/>
      <c r="CT153" s="213"/>
      <c r="CU153" s="213"/>
      <c r="CV153" s="213"/>
      <c r="CW153" s="213"/>
      <c r="CX153" s="213"/>
      <c r="CY153" s="213"/>
      <c r="CZ153" s="213"/>
      <c r="DA153" s="213"/>
      <c r="DB153" s="213"/>
      <c r="DC153" s="213"/>
      <c r="DD153" s="213"/>
      <c r="DE153" s="213"/>
      <c r="DF153" s="213"/>
      <c r="DG153" s="213"/>
      <c r="DH153" s="213"/>
      <c r="DI153" s="213"/>
      <c r="DJ153" s="213"/>
      <c r="DK153" s="213"/>
      <c r="DL153" s="213"/>
      <c r="DM153" s="213"/>
      <c r="DN153" s="213"/>
      <c r="DO153" s="213"/>
      <c r="DP153" s="213"/>
      <c r="DQ153" s="213"/>
      <c r="DR153" s="213"/>
      <c r="DS153" s="213"/>
      <c r="DT153" s="213"/>
      <c r="DU153" s="213"/>
      <c r="DV153" s="213"/>
      <c r="DW153" s="213"/>
      <c r="DX153" s="213"/>
      <c r="DY153" s="213"/>
      <c r="DZ153" s="213"/>
      <c r="EA153" s="213"/>
      <c r="EB153" s="213"/>
      <c r="EC153" s="213"/>
      <c r="ED153" s="213"/>
      <c r="EE153" s="213"/>
      <c r="EF153" s="213"/>
      <c r="EG153" s="213"/>
      <c r="EH153" s="213"/>
      <c r="EI153" s="213"/>
      <c r="EJ153" s="213"/>
      <c r="EK153" s="213"/>
      <c r="EL153" s="213"/>
      <c r="EM153" s="213"/>
      <c r="EN153" s="213"/>
      <c r="EO153" s="213"/>
      <c r="EP153" s="213"/>
      <c r="EQ153" s="213"/>
      <c r="ER153" s="213"/>
      <c r="ES153" s="213"/>
      <c r="ET153" s="213"/>
      <c r="EU153" s="213"/>
      <c r="EV153" s="213"/>
      <c r="EW153" s="213"/>
      <c r="EX153" s="213"/>
      <c r="EY153" s="213"/>
      <c r="EZ153" s="213"/>
      <c r="FA153" s="213"/>
      <c r="FB153" s="213"/>
      <c r="FC153" s="213"/>
      <c r="FD153" s="213"/>
      <c r="FE153" s="213"/>
      <c r="FF153" s="213"/>
      <c r="FG153" s="213"/>
      <c r="FH153" s="213"/>
      <c r="FI153" s="213"/>
      <c r="FJ153" s="213"/>
      <c r="FK153" s="213"/>
      <c r="FL153" s="213"/>
      <c r="FM153" s="213"/>
      <c r="FN153" s="213"/>
      <c r="FO153" s="213"/>
      <c r="FP153" s="213"/>
      <c r="FQ153" s="213"/>
      <c r="FR153" s="213"/>
      <c r="FS153" s="213"/>
      <c r="FT153" s="213"/>
      <c r="FU153" s="213"/>
      <c r="FV153" s="213"/>
      <c r="FW153" s="213"/>
      <c r="FX153" s="213"/>
      <c r="FY153" s="213"/>
      <c r="FZ153" s="213"/>
      <c r="GA153" s="213"/>
      <c r="GB153" s="213"/>
      <c r="GC153" s="213"/>
    </row>
    <row r="154" spans="1:185" x14ac:dyDescent="0.3">
      <c r="A154" s="298"/>
      <c r="B154" s="376"/>
      <c r="C154" s="376"/>
      <c r="D154" s="377"/>
      <c r="E154" s="376"/>
      <c r="F154" s="376"/>
      <c r="G154" s="297">
        <f t="shared" si="22"/>
        <v>0</v>
      </c>
      <c r="H154" s="297">
        <f t="shared" si="23"/>
        <v>0</v>
      </c>
      <c r="I154" s="297">
        <f t="shared" si="24"/>
        <v>0</v>
      </c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  <c r="BI154" s="213"/>
      <c r="BJ154" s="213"/>
      <c r="BK154" s="213"/>
      <c r="BL154" s="375"/>
      <c r="BM154" s="213"/>
      <c r="BN154" s="213"/>
      <c r="BO154" s="213"/>
      <c r="BP154" s="213"/>
      <c r="BQ154" s="213"/>
      <c r="BR154" s="213"/>
      <c r="BS154" s="213"/>
      <c r="BT154" s="213"/>
      <c r="BU154" s="213"/>
      <c r="BV154" s="213"/>
      <c r="BW154" s="213"/>
      <c r="BX154" s="213"/>
      <c r="BY154" s="213"/>
      <c r="BZ154" s="213"/>
      <c r="CA154" s="213"/>
      <c r="CB154" s="213"/>
      <c r="CC154" s="213"/>
      <c r="CD154" s="213"/>
      <c r="CE154" s="213"/>
      <c r="CF154" s="213"/>
      <c r="CG154" s="213"/>
      <c r="CH154" s="213"/>
      <c r="CI154" s="213"/>
      <c r="CJ154" s="213"/>
      <c r="CK154" s="213"/>
      <c r="CL154" s="213"/>
      <c r="CM154" s="213"/>
      <c r="CN154" s="213"/>
      <c r="CO154" s="213"/>
      <c r="CP154" s="213"/>
      <c r="CQ154" s="213"/>
      <c r="CR154" s="213"/>
      <c r="CS154" s="213"/>
      <c r="CT154" s="213"/>
      <c r="CU154" s="213"/>
      <c r="CV154" s="213"/>
      <c r="CW154" s="213"/>
      <c r="CX154" s="213"/>
      <c r="CY154" s="213"/>
      <c r="CZ154" s="213"/>
      <c r="DA154" s="213"/>
      <c r="DB154" s="213"/>
      <c r="DC154" s="213"/>
      <c r="DD154" s="213"/>
      <c r="DE154" s="213"/>
      <c r="DF154" s="213"/>
      <c r="DG154" s="213"/>
      <c r="DH154" s="213"/>
      <c r="DI154" s="213"/>
      <c r="DJ154" s="213"/>
      <c r="DK154" s="213"/>
      <c r="DL154" s="213"/>
      <c r="DM154" s="213"/>
      <c r="DN154" s="213"/>
      <c r="DO154" s="213"/>
      <c r="DP154" s="213"/>
      <c r="DQ154" s="213"/>
      <c r="DR154" s="213"/>
      <c r="DS154" s="213"/>
      <c r="DT154" s="213"/>
      <c r="DU154" s="213"/>
      <c r="DV154" s="213"/>
      <c r="DW154" s="213"/>
      <c r="DX154" s="213"/>
      <c r="DY154" s="213"/>
      <c r="DZ154" s="213"/>
      <c r="EA154" s="213"/>
      <c r="EB154" s="213"/>
      <c r="EC154" s="213"/>
      <c r="ED154" s="213"/>
      <c r="EE154" s="213"/>
      <c r="EF154" s="213"/>
      <c r="EG154" s="213"/>
      <c r="EH154" s="213"/>
      <c r="EI154" s="213"/>
      <c r="EJ154" s="213"/>
      <c r="EK154" s="213"/>
      <c r="EL154" s="213"/>
      <c r="EM154" s="213"/>
      <c r="EN154" s="213"/>
      <c r="EO154" s="213"/>
      <c r="EP154" s="213"/>
      <c r="EQ154" s="213"/>
      <c r="ER154" s="213"/>
      <c r="ES154" s="213"/>
      <c r="ET154" s="213"/>
      <c r="EU154" s="213"/>
      <c r="EV154" s="213"/>
      <c r="EW154" s="213"/>
      <c r="EX154" s="213"/>
      <c r="EY154" s="213"/>
      <c r="EZ154" s="213"/>
      <c r="FA154" s="213"/>
      <c r="FB154" s="213"/>
      <c r="FC154" s="213"/>
      <c r="FD154" s="213"/>
      <c r="FE154" s="213"/>
      <c r="FF154" s="213"/>
      <c r="FG154" s="213"/>
      <c r="FH154" s="213"/>
      <c r="FI154" s="213"/>
      <c r="FJ154" s="213"/>
      <c r="FK154" s="213"/>
      <c r="FL154" s="213"/>
      <c r="FM154" s="213"/>
      <c r="FN154" s="213"/>
      <c r="FO154" s="213"/>
      <c r="FP154" s="213"/>
      <c r="FQ154" s="213"/>
      <c r="FR154" s="213"/>
      <c r="FS154" s="213"/>
      <c r="FT154" s="213"/>
      <c r="FU154" s="213"/>
      <c r="FV154" s="213"/>
      <c r="FW154" s="213"/>
      <c r="FX154" s="213"/>
      <c r="FY154" s="213"/>
      <c r="FZ154" s="213"/>
      <c r="GA154" s="213"/>
      <c r="GB154" s="213"/>
      <c r="GC154" s="213"/>
    </row>
    <row r="155" spans="1:185" x14ac:dyDescent="0.3">
      <c r="A155" s="298"/>
      <c r="B155" s="376"/>
      <c r="C155" s="376"/>
      <c r="D155" s="377"/>
      <c r="E155" s="376"/>
      <c r="F155" s="376"/>
      <c r="G155" s="297">
        <f t="shared" si="22"/>
        <v>0</v>
      </c>
      <c r="H155" s="297">
        <f t="shared" si="23"/>
        <v>0</v>
      </c>
      <c r="I155" s="297">
        <f t="shared" si="24"/>
        <v>0</v>
      </c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375"/>
      <c r="BM155" s="213"/>
      <c r="BN155" s="213"/>
      <c r="BO155" s="213"/>
      <c r="BP155" s="213"/>
      <c r="BQ155" s="213"/>
      <c r="BR155" s="213"/>
      <c r="BS155" s="213"/>
      <c r="BT155" s="213"/>
      <c r="BU155" s="213"/>
      <c r="BV155" s="213"/>
      <c r="BW155" s="213"/>
      <c r="BX155" s="213"/>
      <c r="BY155" s="213"/>
      <c r="BZ155" s="213"/>
      <c r="CA155" s="213"/>
      <c r="CB155" s="213"/>
      <c r="CC155" s="213"/>
      <c r="CD155" s="213"/>
      <c r="CE155" s="213"/>
      <c r="CF155" s="213"/>
      <c r="CG155" s="213"/>
      <c r="CH155" s="213"/>
      <c r="CI155" s="213"/>
      <c r="CJ155" s="213"/>
      <c r="CK155" s="213"/>
      <c r="CL155" s="213"/>
      <c r="CM155" s="213"/>
      <c r="CN155" s="213"/>
      <c r="CO155" s="213"/>
      <c r="CP155" s="213"/>
      <c r="CQ155" s="213"/>
      <c r="CR155" s="213"/>
      <c r="CS155" s="213"/>
      <c r="CT155" s="213"/>
      <c r="CU155" s="213"/>
      <c r="CV155" s="213"/>
      <c r="CW155" s="213"/>
      <c r="CX155" s="213"/>
      <c r="CY155" s="213"/>
      <c r="CZ155" s="213"/>
      <c r="DA155" s="213"/>
      <c r="DB155" s="213"/>
      <c r="DC155" s="213"/>
      <c r="DD155" s="213"/>
      <c r="DE155" s="213"/>
      <c r="DF155" s="213"/>
      <c r="DG155" s="213"/>
      <c r="DH155" s="213"/>
      <c r="DI155" s="213"/>
      <c r="DJ155" s="213"/>
      <c r="DK155" s="213"/>
      <c r="DL155" s="213"/>
      <c r="DM155" s="213"/>
      <c r="DN155" s="213"/>
      <c r="DO155" s="213"/>
      <c r="DP155" s="213"/>
      <c r="DQ155" s="213"/>
      <c r="DR155" s="213"/>
      <c r="DS155" s="213"/>
      <c r="DT155" s="213"/>
      <c r="DU155" s="213"/>
      <c r="DV155" s="213"/>
      <c r="DW155" s="213"/>
      <c r="DX155" s="213"/>
      <c r="DY155" s="213"/>
      <c r="DZ155" s="213"/>
      <c r="EA155" s="213"/>
      <c r="EB155" s="213"/>
      <c r="EC155" s="213"/>
      <c r="ED155" s="213"/>
      <c r="EE155" s="213"/>
      <c r="EF155" s="213"/>
      <c r="EG155" s="213"/>
      <c r="EH155" s="213"/>
      <c r="EI155" s="213"/>
      <c r="EJ155" s="213"/>
      <c r="EK155" s="213"/>
      <c r="EL155" s="213"/>
      <c r="EM155" s="213"/>
      <c r="EN155" s="213"/>
      <c r="EO155" s="213"/>
      <c r="EP155" s="213"/>
      <c r="EQ155" s="213"/>
      <c r="ER155" s="213"/>
      <c r="ES155" s="213"/>
      <c r="ET155" s="213"/>
      <c r="EU155" s="213"/>
      <c r="EV155" s="213"/>
      <c r="EW155" s="213"/>
      <c r="EX155" s="213"/>
      <c r="EY155" s="213"/>
      <c r="EZ155" s="213"/>
      <c r="FA155" s="213"/>
      <c r="FB155" s="213"/>
      <c r="FC155" s="213"/>
      <c r="FD155" s="213"/>
      <c r="FE155" s="213"/>
      <c r="FF155" s="213"/>
      <c r="FG155" s="213"/>
      <c r="FH155" s="213"/>
      <c r="FI155" s="213"/>
      <c r="FJ155" s="213"/>
      <c r="FK155" s="213"/>
      <c r="FL155" s="213"/>
      <c r="FM155" s="213"/>
      <c r="FN155" s="213"/>
      <c r="FO155" s="213"/>
      <c r="FP155" s="213"/>
      <c r="FQ155" s="213"/>
      <c r="FR155" s="213"/>
      <c r="FS155" s="213"/>
      <c r="FT155" s="213"/>
      <c r="FU155" s="213"/>
      <c r="FV155" s="213"/>
      <c r="FW155" s="213"/>
      <c r="FX155" s="213"/>
      <c r="FY155" s="213"/>
      <c r="FZ155" s="213"/>
      <c r="GA155" s="213"/>
      <c r="GB155" s="213"/>
      <c r="GC155" s="213"/>
    </row>
    <row r="156" spans="1:185" x14ac:dyDescent="0.3">
      <c r="A156" s="248"/>
      <c r="B156" s="376"/>
      <c r="C156" s="376"/>
      <c r="D156" s="377"/>
      <c r="E156" s="376"/>
      <c r="F156" s="376"/>
      <c r="G156" s="297">
        <f t="shared" si="22"/>
        <v>0</v>
      </c>
      <c r="H156" s="297">
        <f t="shared" si="23"/>
        <v>0</v>
      </c>
      <c r="I156" s="297">
        <f t="shared" si="24"/>
        <v>0</v>
      </c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375"/>
      <c r="BM156" s="213"/>
      <c r="BN156" s="213"/>
      <c r="BO156" s="213"/>
      <c r="BP156" s="213"/>
      <c r="BQ156" s="213"/>
      <c r="BR156" s="213"/>
      <c r="BS156" s="213"/>
      <c r="BT156" s="213"/>
      <c r="BU156" s="213"/>
      <c r="BV156" s="213"/>
      <c r="BW156" s="213"/>
      <c r="BX156" s="213"/>
      <c r="BY156" s="213"/>
      <c r="BZ156" s="213"/>
      <c r="CA156" s="213"/>
      <c r="CB156" s="213"/>
      <c r="CC156" s="213"/>
      <c r="CD156" s="213"/>
      <c r="CE156" s="213"/>
      <c r="CF156" s="213"/>
      <c r="CG156" s="213"/>
      <c r="CH156" s="213"/>
      <c r="CI156" s="213"/>
      <c r="CJ156" s="213"/>
      <c r="CK156" s="213"/>
      <c r="CL156" s="213"/>
      <c r="CM156" s="213"/>
      <c r="CN156" s="213"/>
      <c r="CO156" s="213"/>
      <c r="CP156" s="213"/>
      <c r="CQ156" s="213"/>
      <c r="CR156" s="213"/>
      <c r="CS156" s="213"/>
      <c r="CT156" s="213"/>
      <c r="CU156" s="213"/>
      <c r="CV156" s="213"/>
      <c r="CW156" s="213"/>
      <c r="CX156" s="213"/>
      <c r="CY156" s="213"/>
      <c r="CZ156" s="213"/>
      <c r="DA156" s="213"/>
      <c r="DB156" s="213"/>
      <c r="DC156" s="213"/>
      <c r="DD156" s="213"/>
      <c r="DE156" s="213"/>
      <c r="DF156" s="213"/>
      <c r="DG156" s="213"/>
      <c r="DH156" s="213"/>
      <c r="DI156" s="213"/>
      <c r="DJ156" s="213"/>
      <c r="DK156" s="213"/>
      <c r="DL156" s="213"/>
      <c r="DM156" s="213"/>
      <c r="DN156" s="213"/>
      <c r="DO156" s="213"/>
      <c r="DP156" s="213"/>
      <c r="DQ156" s="213"/>
      <c r="DR156" s="213"/>
      <c r="DS156" s="213"/>
      <c r="DT156" s="213"/>
      <c r="DU156" s="213"/>
      <c r="DV156" s="213"/>
      <c r="DW156" s="213"/>
      <c r="DX156" s="213"/>
      <c r="DY156" s="213"/>
      <c r="DZ156" s="213"/>
      <c r="EA156" s="213"/>
      <c r="EB156" s="213"/>
      <c r="EC156" s="213"/>
      <c r="ED156" s="213"/>
      <c r="EE156" s="213"/>
      <c r="EF156" s="213"/>
      <c r="EG156" s="213"/>
      <c r="EH156" s="213"/>
      <c r="EI156" s="213"/>
      <c r="EJ156" s="213"/>
      <c r="EK156" s="213"/>
      <c r="EL156" s="213"/>
      <c r="EM156" s="213"/>
      <c r="EN156" s="213"/>
      <c r="EO156" s="213"/>
      <c r="EP156" s="213"/>
      <c r="EQ156" s="213"/>
      <c r="ER156" s="213"/>
      <c r="ES156" s="213"/>
      <c r="ET156" s="213"/>
      <c r="EU156" s="213"/>
      <c r="EV156" s="213"/>
      <c r="EW156" s="213"/>
      <c r="EX156" s="213"/>
      <c r="EY156" s="213"/>
      <c r="EZ156" s="213"/>
      <c r="FA156" s="213"/>
      <c r="FB156" s="213"/>
      <c r="FC156" s="213"/>
      <c r="FD156" s="213"/>
      <c r="FE156" s="213"/>
      <c r="FF156" s="213"/>
      <c r="FG156" s="213"/>
      <c r="FH156" s="213"/>
      <c r="FI156" s="213"/>
      <c r="FJ156" s="213"/>
      <c r="FK156" s="213"/>
      <c r="FL156" s="213"/>
      <c r="FM156" s="213"/>
      <c r="FN156" s="213"/>
      <c r="FO156" s="213"/>
      <c r="FP156" s="213"/>
      <c r="FQ156" s="213"/>
      <c r="FR156" s="213"/>
      <c r="FS156" s="213"/>
      <c r="FT156" s="213"/>
      <c r="FU156" s="213"/>
      <c r="FV156" s="213"/>
      <c r="FW156" s="213"/>
      <c r="FX156" s="213"/>
      <c r="FY156" s="213"/>
      <c r="FZ156" s="213"/>
      <c r="GA156" s="213"/>
      <c r="GB156" s="213"/>
      <c r="GC156" s="213"/>
    </row>
    <row r="157" spans="1:185" x14ac:dyDescent="0.3">
      <c r="A157" s="248"/>
      <c r="B157" s="376"/>
      <c r="C157" s="376"/>
      <c r="D157" s="377"/>
      <c r="E157" s="376"/>
      <c r="F157" s="376"/>
      <c r="G157" s="297">
        <f t="shared" si="22"/>
        <v>0</v>
      </c>
      <c r="H157" s="297">
        <f t="shared" si="23"/>
        <v>0</v>
      </c>
      <c r="I157" s="297">
        <f t="shared" si="24"/>
        <v>0</v>
      </c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375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  <c r="DM157" s="213"/>
      <c r="DN157" s="213"/>
      <c r="DO157" s="213"/>
      <c r="DP157" s="213"/>
      <c r="DQ157" s="213"/>
      <c r="DR157" s="213"/>
      <c r="DS157" s="213"/>
      <c r="DT157" s="213"/>
      <c r="DU157" s="213"/>
      <c r="DV157" s="213"/>
      <c r="DW157" s="213"/>
      <c r="DX157" s="213"/>
      <c r="DY157" s="213"/>
      <c r="DZ157" s="213"/>
      <c r="EA157" s="213"/>
      <c r="EB157" s="213"/>
      <c r="EC157" s="213"/>
      <c r="ED157" s="213"/>
      <c r="EE157" s="213"/>
      <c r="EF157" s="213"/>
      <c r="EG157" s="213"/>
      <c r="EH157" s="213"/>
      <c r="EI157" s="213"/>
      <c r="EJ157" s="213"/>
      <c r="EK157" s="213"/>
      <c r="EL157" s="213"/>
      <c r="EM157" s="213"/>
      <c r="EN157" s="213"/>
      <c r="EO157" s="213"/>
      <c r="EP157" s="213"/>
      <c r="EQ157" s="213"/>
      <c r="ER157" s="213"/>
      <c r="ES157" s="213"/>
      <c r="ET157" s="213"/>
      <c r="EU157" s="213"/>
      <c r="EV157" s="213"/>
      <c r="EW157" s="213"/>
      <c r="EX157" s="213"/>
      <c r="EY157" s="213"/>
      <c r="EZ157" s="213"/>
      <c r="FA157" s="213"/>
      <c r="FB157" s="213"/>
      <c r="FC157" s="213"/>
      <c r="FD157" s="213"/>
      <c r="FE157" s="213"/>
      <c r="FF157" s="213"/>
      <c r="FG157" s="213"/>
      <c r="FH157" s="213"/>
      <c r="FI157" s="213"/>
      <c r="FJ157" s="213"/>
      <c r="FK157" s="213"/>
      <c r="FL157" s="213"/>
      <c r="FM157" s="213"/>
      <c r="FN157" s="213"/>
      <c r="FO157" s="213"/>
      <c r="FP157" s="213"/>
      <c r="FQ157" s="213"/>
      <c r="FR157" s="213"/>
      <c r="FS157" s="213"/>
      <c r="FT157" s="213"/>
      <c r="FU157" s="213"/>
      <c r="FV157" s="213"/>
      <c r="FW157" s="213"/>
      <c r="FX157" s="213"/>
      <c r="FY157" s="213"/>
      <c r="FZ157" s="213"/>
      <c r="GA157" s="213"/>
      <c r="GB157" s="213"/>
      <c r="GC157" s="213"/>
    </row>
    <row r="158" spans="1:185" x14ac:dyDescent="0.3">
      <c r="A158" s="248"/>
      <c r="B158" s="376"/>
      <c r="C158" s="376"/>
      <c r="D158" s="377"/>
      <c r="E158" s="376"/>
      <c r="F158" s="376"/>
      <c r="G158" s="297">
        <f t="shared" si="22"/>
        <v>0</v>
      </c>
      <c r="H158" s="297">
        <f t="shared" si="23"/>
        <v>0</v>
      </c>
      <c r="I158" s="297">
        <f t="shared" si="24"/>
        <v>0</v>
      </c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  <c r="BI158" s="213"/>
      <c r="BJ158" s="213"/>
      <c r="BK158" s="213"/>
      <c r="BL158" s="375"/>
      <c r="BM158" s="213"/>
      <c r="BN158" s="213"/>
      <c r="BO158" s="213"/>
      <c r="BP158" s="213"/>
      <c r="BQ158" s="213"/>
      <c r="BR158" s="213"/>
      <c r="BS158" s="213"/>
      <c r="BT158" s="213"/>
      <c r="BU158" s="213"/>
      <c r="BV158" s="213"/>
      <c r="BW158" s="213"/>
      <c r="BX158" s="213"/>
      <c r="BY158" s="213"/>
      <c r="BZ158" s="213"/>
      <c r="CA158" s="213"/>
      <c r="CB158" s="213"/>
      <c r="CC158" s="213"/>
      <c r="CD158" s="213"/>
      <c r="CE158" s="213"/>
      <c r="CF158" s="213"/>
      <c r="CG158" s="213"/>
      <c r="CH158" s="213"/>
      <c r="CI158" s="213"/>
      <c r="CJ158" s="213"/>
      <c r="CK158" s="213"/>
      <c r="CL158" s="213"/>
      <c r="CM158" s="213"/>
      <c r="CN158" s="213"/>
      <c r="CO158" s="213"/>
      <c r="CP158" s="213"/>
      <c r="CQ158" s="213"/>
      <c r="CR158" s="213"/>
      <c r="CS158" s="213"/>
      <c r="CT158" s="213"/>
      <c r="CU158" s="213"/>
      <c r="CV158" s="213"/>
      <c r="CW158" s="213"/>
      <c r="CX158" s="213"/>
      <c r="CY158" s="213"/>
      <c r="CZ158" s="213"/>
      <c r="DA158" s="213"/>
      <c r="DB158" s="213"/>
      <c r="DC158" s="213"/>
      <c r="DD158" s="213"/>
      <c r="DE158" s="213"/>
      <c r="DF158" s="213"/>
      <c r="DG158" s="213"/>
      <c r="DH158" s="213"/>
      <c r="DI158" s="213"/>
      <c r="DJ158" s="213"/>
      <c r="DK158" s="213"/>
      <c r="DL158" s="213"/>
      <c r="DM158" s="213"/>
      <c r="DN158" s="213"/>
      <c r="DO158" s="213"/>
      <c r="DP158" s="213"/>
      <c r="DQ158" s="213"/>
      <c r="DR158" s="213"/>
      <c r="DS158" s="213"/>
      <c r="DT158" s="213"/>
      <c r="DU158" s="213"/>
      <c r="DV158" s="213"/>
      <c r="DW158" s="213"/>
      <c r="DX158" s="213"/>
      <c r="DY158" s="213"/>
      <c r="DZ158" s="213"/>
      <c r="EA158" s="213"/>
      <c r="EB158" s="213"/>
      <c r="EC158" s="213"/>
      <c r="ED158" s="213"/>
      <c r="EE158" s="213"/>
      <c r="EF158" s="213"/>
      <c r="EG158" s="213"/>
      <c r="EH158" s="213"/>
      <c r="EI158" s="213"/>
      <c r="EJ158" s="213"/>
      <c r="EK158" s="213"/>
      <c r="EL158" s="213"/>
      <c r="EM158" s="213"/>
      <c r="EN158" s="213"/>
      <c r="EO158" s="213"/>
      <c r="EP158" s="213"/>
      <c r="EQ158" s="213"/>
      <c r="ER158" s="213"/>
      <c r="ES158" s="213"/>
      <c r="ET158" s="213"/>
      <c r="EU158" s="213"/>
      <c r="EV158" s="213"/>
      <c r="EW158" s="213"/>
      <c r="EX158" s="213"/>
      <c r="EY158" s="213"/>
      <c r="EZ158" s="213"/>
      <c r="FA158" s="213"/>
      <c r="FB158" s="213"/>
      <c r="FC158" s="213"/>
      <c r="FD158" s="213"/>
      <c r="FE158" s="213"/>
      <c r="FF158" s="213"/>
      <c r="FG158" s="213"/>
      <c r="FH158" s="213"/>
      <c r="FI158" s="213"/>
      <c r="FJ158" s="213"/>
      <c r="FK158" s="213"/>
      <c r="FL158" s="213"/>
      <c r="FM158" s="213"/>
      <c r="FN158" s="213"/>
      <c r="FO158" s="213"/>
      <c r="FP158" s="213"/>
      <c r="FQ158" s="213"/>
      <c r="FR158" s="213"/>
      <c r="FS158" s="213"/>
      <c r="FT158" s="213"/>
      <c r="FU158" s="213"/>
      <c r="FV158" s="213"/>
      <c r="FW158" s="213"/>
      <c r="FX158" s="213"/>
      <c r="FY158" s="213"/>
      <c r="FZ158" s="213"/>
      <c r="GA158" s="213"/>
      <c r="GB158" s="213"/>
      <c r="GC158" s="213"/>
    </row>
    <row r="159" spans="1:185" x14ac:dyDescent="0.3">
      <c r="A159" s="248"/>
      <c r="B159" s="376"/>
      <c r="C159" s="376"/>
      <c r="D159" s="377"/>
      <c r="E159" s="376"/>
      <c r="F159" s="376"/>
      <c r="G159" s="297">
        <f t="shared" si="22"/>
        <v>0</v>
      </c>
      <c r="H159" s="297">
        <f t="shared" si="23"/>
        <v>0</v>
      </c>
      <c r="I159" s="297">
        <f t="shared" si="24"/>
        <v>0</v>
      </c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  <c r="BI159" s="213"/>
      <c r="BJ159" s="213"/>
      <c r="BK159" s="213"/>
      <c r="BL159" s="375"/>
      <c r="BM159" s="213"/>
      <c r="BN159" s="213"/>
      <c r="BO159" s="213"/>
      <c r="BP159" s="213"/>
      <c r="BQ159" s="213"/>
      <c r="BR159" s="213"/>
      <c r="BS159" s="213"/>
      <c r="BT159" s="213"/>
      <c r="BU159" s="213"/>
      <c r="BV159" s="213"/>
      <c r="BW159" s="213"/>
      <c r="BX159" s="213"/>
      <c r="BY159" s="213"/>
      <c r="BZ159" s="213"/>
      <c r="CA159" s="213"/>
      <c r="CB159" s="213"/>
      <c r="CC159" s="213"/>
      <c r="CD159" s="213"/>
      <c r="CE159" s="213"/>
      <c r="CF159" s="213"/>
      <c r="CG159" s="213"/>
      <c r="CH159" s="213"/>
      <c r="CI159" s="213"/>
      <c r="CJ159" s="213"/>
      <c r="CK159" s="213"/>
      <c r="CL159" s="213"/>
      <c r="CM159" s="213"/>
      <c r="CN159" s="213"/>
      <c r="CO159" s="213"/>
      <c r="CP159" s="213"/>
      <c r="CQ159" s="213"/>
      <c r="CR159" s="213"/>
      <c r="CS159" s="213"/>
      <c r="CT159" s="213"/>
      <c r="CU159" s="213"/>
      <c r="CV159" s="213"/>
      <c r="CW159" s="213"/>
      <c r="CX159" s="213"/>
      <c r="CY159" s="213"/>
      <c r="CZ159" s="213"/>
      <c r="DA159" s="213"/>
      <c r="DB159" s="213"/>
      <c r="DC159" s="213"/>
      <c r="DD159" s="213"/>
      <c r="DE159" s="213"/>
      <c r="DF159" s="213"/>
      <c r="DG159" s="213"/>
      <c r="DH159" s="213"/>
      <c r="DI159" s="213"/>
      <c r="DJ159" s="213"/>
      <c r="DK159" s="213"/>
      <c r="DL159" s="213"/>
      <c r="DM159" s="213"/>
      <c r="DN159" s="213"/>
      <c r="DO159" s="213"/>
      <c r="DP159" s="213"/>
      <c r="DQ159" s="213"/>
      <c r="DR159" s="213"/>
      <c r="DS159" s="213"/>
      <c r="DT159" s="213"/>
      <c r="DU159" s="213"/>
      <c r="DV159" s="213"/>
      <c r="DW159" s="213"/>
      <c r="DX159" s="213"/>
      <c r="DY159" s="213"/>
      <c r="DZ159" s="213"/>
      <c r="EA159" s="213"/>
      <c r="EB159" s="213"/>
      <c r="EC159" s="213"/>
      <c r="ED159" s="213"/>
      <c r="EE159" s="213"/>
      <c r="EF159" s="213"/>
      <c r="EG159" s="213"/>
      <c r="EH159" s="213"/>
      <c r="EI159" s="213"/>
      <c r="EJ159" s="213"/>
      <c r="EK159" s="213"/>
      <c r="EL159" s="213"/>
      <c r="EM159" s="213"/>
      <c r="EN159" s="213"/>
      <c r="EO159" s="213"/>
      <c r="EP159" s="213"/>
      <c r="EQ159" s="213"/>
      <c r="ER159" s="213"/>
      <c r="ES159" s="213"/>
      <c r="ET159" s="213"/>
      <c r="EU159" s="213"/>
      <c r="EV159" s="213"/>
      <c r="EW159" s="213"/>
      <c r="EX159" s="213"/>
      <c r="EY159" s="213"/>
      <c r="EZ159" s="213"/>
      <c r="FA159" s="213"/>
      <c r="FB159" s="213"/>
      <c r="FC159" s="213"/>
      <c r="FD159" s="213"/>
      <c r="FE159" s="213"/>
      <c r="FF159" s="213"/>
      <c r="FG159" s="213"/>
      <c r="FH159" s="213"/>
      <c r="FI159" s="213"/>
      <c r="FJ159" s="213"/>
      <c r="FK159" s="213"/>
      <c r="FL159" s="213"/>
      <c r="FM159" s="213"/>
      <c r="FN159" s="213"/>
      <c r="FO159" s="213"/>
      <c r="FP159" s="213"/>
      <c r="FQ159" s="213"/>
      <c r="FR159" s="213"/>
      <c r="FS159" s="213"/>
      <c r="FT159" s="213"/>
      <c r="FU159" s="213"/>
      <c r="FV159" s="213"/>
      <c r="FW159" s="213"/>
      <c r="FX159" s="213"/>
      <c r="FY159" s="213"/>
      <c r="FZ159" s="213"/>
      <c r="GA159" s="213"/>
      <c r="GB159" s="213"/>
      <c r="GC159" s="213"/>
    </row>
    <row r="160" spans="1:185" x14ac:dyDescent="0.3">
      <c r="A160" s="248"/>
      <c r="B160" s="376"/>
      <c r="C160" s="376"/>
      <c r="D160" s="377"/>
      <c r="E160" s="376"/>
      <c r="F160" s="376"/>
      <c r="G160" s="297">
        <f t="shared" si="22"/>
        <v>0</v>
      </c>
      <c r="H160" s="297">
        <f t="shared" si="23"/>
        <v>0</v>
      </c>
      <c r="I160" s="297">
        <f t="shared" si="24"/>
        <v>0</v>
      </c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375"/>
      <c r="BM160" s="213"/>
      <c r="BN160" s="213"/>
      <c r="BO160" s="213"/>
      <c r="BP160" s="213"/>
      <c r="BQ160" s="213"/>
      <c r="BR160" s="213"/>
      <c r="BS160" s="213"/>
      <c r="BT160" s="213"/>
      <c r="BU160" s="213"/>
      <c r="BV160" s="213"/>
      <c r="BW160" s="213"/>
      <c r="BX160" s="213"/>
      <c r="BY160" s="213"/>
      <c r="BZ160" s="213"/>
      <c r="CA160" s="213"/>
      <c r="CB160" s="213"/>
      <c r="CC160" s="213"/>
      <c r="CD160" s="213"/>
      <c r="CE160" s="213"/>
      <c r="CF160" s="213"/>
      <c r="CG160" s="213"/>
      <c r="CH160" s="213"/>
      <c r="CI160" s="213"/>
      <c r="CJ160" s="213"/>
      <c r="CK160" s="213"/>
      <c r="CL160" s="213"/>
      <c r="CM160" s="213"/>
      <c r="CN160" s="213"/>
      <c r="CO160" s="213"/>
      <c r="CP160" s="213"/>
      <c r="CQ160" s="213"/>
      <c r="CR160" s="213"/>
      <c r="CS160" s="213"/>
      <c r="CT160" s="213"/>
      <c r="CU160" s="213"/>
      <c r="CV160" s="213"/>
      <c r="CW160" s="213"/>
      <c r="CX160" s="213"/>
      <c r="CY160" s="213"/>
      <c r="CZ160" s="213"/>
      <c r="DA160" s="213"/>
      <c r="DB160" s="213"/>
      <c r="DC160" s="213"/>
      <c r="DD160" s="213"/>
      <c r="DE160" s="213"/>
      <c r="DF160" s="213"/>
      <c r="DG160" s="213"/>
      <c r="DH160" s="213"/>
      <c r="DI160" s="213"/>
      <c r="DJ160" s="213"/>
      <c r="DK160" s="213"/>
      <c r="DL160" s="213"/>
      <c r="DM160" s="213"/>
      <c r="DN160" s="213"/>
      <c r="DO160" s="213"/>
      <c r="DP160" s="213"/>
      <c r="DQ160" s="213"/>
      <c r="DR160" s="213"/>
      <c r="DS160" s="213"/>
      <c r="DT160" s="213"/>
      <c r="DU160" s="213"/>
      <c r="DV160" s="213"/>
      <c r="DW160" s="213"/>
      <c r="DX160" s="213"/>
      <c r="DY160" s="213"/>
      <c r="DZ160" s="213"/>
      <c r="EA160" s="213"/>
      <c r="EB160" s="213"/>
      <c r="EC160" s="213"/>
      <c r="ED160" s="213"/>
      <c r="EE160" s="213"/>
      <c r="EF160" s="213"/>
      <c r="EG160" s="213"/>
      <c r="EH160" s="213"/>
      <c r="EI160" s="213"/>
      <c r="EJ160" s="213"/>
      <c r="EK160" s="213"/>
      <c r="EL160" s="213"/>
      <c r="EM160" s="213"/>
      <c r="EN160" s="213"/>
      <c r="EO160" s="213"/>
      <c r="EP160" s="213"/>
      <c r="EQ160" s="213"/>
      <c r="ER160" s="213"/>
      <c r="ES160" s="213"/>
      <c r="ET160" s="213"/>
      <c r="EU160" s="213"/>
      <c r="EV160" s="213"/>
      <c r="EW160" s="213"/>
      <c r="EX160" s="213"/>
      <c r="EY160" s="213"/>
      <c r="EZ160" s="213"/>
      <c r="FA160" s="213"/>
      <c r="FB160" s="213"/>
      <c r="FC160" s="213"/>
      <c r="FD160" s="213"/>
      <c r="FE160" s="213"/>
      <c r="FF160" s="213"/>
      <c r="FG160" s="213"/>
      <c r="FH160" s="213"/>
      <c r="FI160" s="213"/>
      <c r="FJ160" s="213"/>
      <c r="FK160" s="213"/>
      <c r="FL160" s="213"/>
      <c r="FM160" s="213"/>
      <c r="FN160" s="213"/>
      <c r="FO160" s="213"/>
      <c r="FP160" s="213"/>
      <c r="FQ160" s="213"/>
      <c r="FR160" s="213"/>
      <c r="FS160" s="213"/>
      <c r="FT160" s="213"/>
      <c r="FU160" s="213"/>
      <c r="FV160" s="213"/>
      <c r="FW160" s="213"/>
      <c r="FX160" s="213"/>
      <c r="FY160" s="213"/>
      <c r="FZ160" s="213"/>
      <c r="GA160" s="213"/>
      <c r="GB160" s="213"/>
      <c r="GC160" s="213"/>
    </row>
    <row r="161" spans="1:185" x14ac:dyDescent="0.3">
      <c r="A161" s="248"/>
      <c r="B161" s="376"/>
      <c r="C161" s="376"/>
      <c r="D161" s="377"/>
      <c r="E161" s="376"/>
      <c r="F161" s="376"/>
      <c r="G161" s="297">
        <f t="shared" si="22"/>
        <v>0</v>
      </c>
      <c r="H161" s="297">
        <f t="shared" si="23"/>
        <v>0</v>
      </c>
      <c r="I161" s="297">
        <f t="shared" si="24"/>
        <v>0</v>
      </c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375"/>
      <c r="BM161" s="213"/>
      <c r="BN161" s="213"/>
      <c r="BO161" s="213"/>
      <c r="BP161" s="213"/>
      <c r="BQ161" s="213"/>
      <c r="BR161" s="213"/>
      <c r="BS161" s="213"/>
      <c r="BT161" s="213"/>
      <c r="BU161" s="213"/>
      <c r="BV161" s="213"/>
      <c r="BW161" s="213"/>
      <c r="BX161" s="213"/>
      <c r="BY161" s="213"/>
      <c r="BZ161" s="213"/>
      <c r="CA161" s="213"/>
      <c r="CB161" s="213"/>
      <c r="CC161" s="213"/>
      <c r="CD161" s="213"/>
      <c r="CE161" s="213"/>
      <c r="CF161" s="213"/>
      <c r="CG161" s="213"/>
      <c r="CH161" s="213"/>
      <c r="CI161" s="213"/>
      <c r="CJ161" s="213"/>
      <c r="CK161" s="213"/>
      <c r="CL161" s="213"/>
      <c r="CM161" s="213"/>
      <c r="CN161" s="213"/>
      <c r="CO161" s="213"/>
      <c r="CP161" s="213"/>
      <c r="CQ161" s="213"/>
      <c r="CR161" s="213"/>
      <c r="CS161" s="213"/>
      <c r="CT161" s="213"/>
      <c r="CU161" s="213"/>
      <c r="CV161" s="213"/>
      <c r="CW161" s="213"/>
      <c r="CX161" s="213"/>
      <c r="CY161" s="213"/>
      <c r="CZ161" s="213"/>
      <c r="DA161" s="213"/>
      <c r="DB161" s="213"/>
      <c r="DC161" s="213"/>
      <c r="DD161" s="213"/>
      <c r="DE161" s="213"/>
      <c r="DF161" s="213"/>
      <c r="DG161" s="213"/>
      <c r="DH161" s="213"/>
      <c r="DI161" s="213"/>
      <c r="DJ161" s="213"/>
      <c r="DK161" s="213"/>
      <c r="DL161" s="213"/>
      <c r="DM161" s="213"/>
      <c r="DN161" s="213"/>
      <c r="DO161" s="213"/>
      <c r="DP161" s="213"/>
      <c r="DQ161" s="213"/>
      <c r="DR161" s="213"/>
      <c r="DS161" s="213"/>
      <c r="DT161" s="213"/>
      <c r="DU161" s="213"/>
      <c r="DV161" s="213"/>
      <c r="DW161" s="213"/>
      <c r="DX161" s="213"/>
      <c r="DY161" s="213"/>
      <c r="DZ161" s="213"/>
      <c r="EA161" s="213"/>
      <c r="EB161" s="213"/>
      <c r="EC161" s="213"/>
      <c r="ED161" s="213"/>
      <c r="EE161" s="213"/>
      <c r="EF161" s="213"/>
      <c r="EG161" s="213"/>
      <c r="EH161" s="213"/>
      <c r="EI161" s="213"/>
      <c r="EJ161" s="213"/>
      <c r="EK161" s="213"/>
      <c r="EL161" s="213"/>
      <c r="EM161" s="213"/>
      <c r="EN161" s="213"/>
      <c r="EO161" s="213"/>
      <c r="EP161" s="213"/>
      <c r="EQ161" s="213"/>
      <c r="ER161" s="213"/>
      <c r="ES161" s="213"/>
      <c r="ET161" s="213"/>
      <c r="EU161" s="213"/>
      <c r="EV161" s="213"/>
      <c r="EW161" s="213"/>
      <c r="EX161" s="213"/>
      <c r="EY161" s="213"/>
      <c r="EZ161" s="213"/>
      <c r="FA161" s="213"/>
      <c r="FB161" s="213"/>
      <c r="FC161" s="213"/>
      <c r="FD161" s="213"/>
      <c r="FE161" s="213"/>
      <c r="FF161" s="213"/>
      <c r="FG161" s="213"/>
      <c r="FH161" s="213"/>
      <c r="FI161" s="213"/>
      <c r="FJ161" s="213"/>
      <c r="FK161" s="213"/>
      <c r="FL161" s="213"/>
      <c r="FM161" s="213"/>
      <c r="FN161" s="213"/>
      <c r="FO161" s="213"/>
      <c r="FP161" s="213"/>
      <c r="FQ161" s="213"/>
      <c r="FR161" s="213"/>
      <c r="FS161" s="213"/>
      <c r="FT161" s="213"/>
      <c r="FU161" s="213"/>
      <c r="FV161" s="213"/>
      <c r="FW161" s="213"/>
      <c r="FX161" s="213"/>
      <c r="FY161" s="213"/>
      <c r="FZ161" s="213"/>
      <c r="GA161" s="213"/>
      <c r="GB161" s="213"/>
      <c r="GC161" s="213"/>
    </row>
    <row r="162" spans="1:185" x14ac:dyDescent="0.3">
      <c r="A162" s="298"/>
      <c r="B162" s="376"/>
      <c r="C162" s="376"/>
      <c r="D162" s="377"/>
      <c r="E162" s="376"/>
      <c r="F162" s="376"/>
      <c r="G162" s="297">
        <f t="shared" si="22"/>
        <v>0</v>
      </c>
      <c r="H162" s="297">
        <f t="shared" si="23"/>
        <v>0</v>
      </c>
      <c r="I162" s="297">
        <f t="shared" si="24"/>
        <v>0</v>
      </c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375"/>
      <c r="BM162" s="213"/>
      <c r="BN162" s="213"/>
      <c r="BO162" s="213"/>
      <c r="BP162" s="213"/>
      <c r="BQ162" s="213"/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13"/>
      <c r="CC162" s="213"/>
      <c r="CD162" s="213"/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M162" s="213"/>
      <c r="DN162" s="213"/>
      <c r="DO162" s="213"/>
      <c r="DP162" s="213"/>
      <c r="DQ162" s="213"/>
      <c r="DR162" s="213"/>
      <c r="DS162" s="213"/>
      <c r="DT162" s="213"/>
      <c r="DU162" s="213"/>
      <c r="DV162" s="213"/>
      <c r="DW162" s="213"/>
      <c r="DX162" s="213"/>
      <c r="DY162" s="213"/>
      <c r="DZ162" s="213"/>
      <c r="EA162" s="213"/>
      <c r="EB162" s="213"/>
      <c r="EC162" s="213"/>
      <c r="ED162" s="213"/>
      <c r="EE162" s="213"/>
      <c r="EF162" s="213"/>
      <c r="EG162" s="213"/>
      <c r="EH162" s="213"/>
      <c r="EI162" s="213"/>
      <c r="EJ162" s="213"/>
      <c r="EK162" s="213"/>
      <c r="EL162" s="213"/>
      <c r="EM162" s="213"/>
      <c r="EN162" s="213"/>
      <c r="EO162" s="213"/>
      <c r="EP162" s="213"/>
      <c r="EQ162" s="213"/>
      <c r="ER162" s="213"/>
      <c r="ES162" s="213"/>
      <c r="ET162" s="213"/>
      <c r="EU162" s="213"/>
      <c r="EV162" s="213"/>
      <c r="EW162" s="213"/>
      <c r="EX162" s="213"/>
      <c r="EY162" s="213"/>
      <c r="EZ162" s="213"/>
      <c r="FA162" s="213"/>
      <c r="FB162" s="213"/>
      <c r="FC162" s="213"/>
      <c r="FD162" s="213"/>
      <c r="FE162" s="213"/>
      <c r="FF162" s="213"/>
      <c r="FG162" s="213"/>
      <c r="FH162" s="213"/>
      <c r="FI162" s="213"/>
      <c r="FJ162" s="213"/>
      <c r="FK162" s="213"/>
      <c r="FL162" s="213"/>
      <c r="FM162" s="213"/>
      <c r="FN162" s="213"/>
      <c r="FO162" s="213"/>
      <c r="FP162" s="213"/>
      <c r="FQ162" s="213"/>
      <c r="FR162" s="213"/>
      <c r="FS162" s="213"/>
      <c r="FT162" s="213"/>
      <c r="FU162" s="213"/>
      <c r="FV162" s="213"/>
      <c r="FW162" s="213"/>
      <c r="FX162" s="213"/>
      <c r="FY162" s="213"/>
      <c r="FZ162" s="213"/>
      <c r="GA162" s="213"/>
      <c r="GB162" s="213"/>
      <c r="GC162" s="213"/>
    </row>
    <row r="163" spans="1:185" x14ac:dyDescent="0.3">
      <c r="A163" s="298"/>
      <c r="B163" s="376"/>
      <c r="C163" s="376"/>
      <c r="D163" s="377"/>
      <c r="E163" s="376"/>
      <c r="F163" s="376"/>
      <c r="G163" s="297">
        <f t="shared" si="22"/>
        <v>0</v>
      </c>
      <c r="H163" s="297">
        <f t="shared" si="23"/>
        <v>0</v>
      </c>
      <c r="I163" s="297">
        <f t="shared" si="24"/>
        <v>0</v>
      </c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375"/>
      <c r="BM163" s="213"/>
      <c r="BN163" s="213"/>
      <c r="BO163" s="213"/>
      <c r="BP163" s="213"/>
      <c r="BQ163" s="213"/>
      <c r="BR163" s="213"/>
      <c r="BS163" s="213"/>
      <c r="BT163" s="213"/>
      <c r="BU163" s="213"/>
      <c r="BV163" s="213"/>
      <c r="BW163" s="213"/>
      <c r="BX163" s="213"/>
      <c r="BY163" s="213"/>
      <c r="BZ163" s="213"/>
      <c r="CA163" s="213"/>
      <c r="CB163" s="213"/>
      <c r="CC163" s="213"/>
      <c r="CD163" s="213"/>
      <c r="CE163" s="213"/>
      <c r="CF163" s="213"/>
      <c r="CG163" s="213"/>
      <c r="CH163" s="213"/>
      <c r="CI163" s="213"/>
      <c r="CJ163" s="213"/>
      <c r="CK163" s="213"/>
      <c r="CL163" s="213"/>
      <c r="CM163" s="213"/>
      <c r="CN163" s="213"/>
      <c r="CO163" s="213"/>
      <c r="CP163" s="213"/>
      <c r="CQ163" s="213"/>
      <c r="CR163" s="213"/>
      <c r="CS163" s="213"/>
      <c r="CT163" s="213"/>
      <c r="CU163" s="213"/>
      <c r="CV163" s="213"/>
      <c r="CW163" s="213"/>
      <c r="CX163" s="213"/>
      <c r="CY163" s="213"/>
      <c r="CZ163" s="213"/>
      <c r="DA163" s="213"/>
      <c r="DB163" s="213"/>
      <c r="DC163" s="213"/>
      <c r="DD163" s="213"/>
      <c r="DE163" s="213"/>
      <c r="DF163" s="213"/>
      <c r="DG163" s="213"/>
      <c r="DH163" s="213"/>
      <c r="DI163" s="213"/>
      <c r="DJ163" s="213"/>
      <c r="DK163" s="213"/>
      <c r="DL163" s="213"/>
      <c r="DM163" s="213"/>
      <c r="DN163" s="213"/>
      <c r="DO163" s="213"/>
      <c r="DP163" s="213"/>
      <c r="DQ163" s="213"/>
      <c r="DR163" s="213"/>
      <c r="DS163" s="213"/>
      <c r="DT163" s="213"/>
      <c r="DU163" s="213"/>
      <c r="DV163" s="213"/>
      <c r="DW163" s="213"/>
      <c r="DX163" s="213"/>
      <c r="DY163" s="213"/>
      <c r="DZ163" s="213"/>
      <c r="EA163" s="213"/>
      <c r="EB163" s="213"/>
      <c r="EC163" s="213"/>
      <c r="ED163" s="213"/>
      <c r="EE163" s="213"/>
      <c r="EF163" s="213"/>
      <c r="EG163" s="213"/>
      <c r="EH163" s="213"/>
      <c r="EI163" s="213"/>
      <c r="EJ163" s="213"/>
      <c r="EK163" s="213"/>
      <c r="EL163" s="213"/>
      <c r="EM163" s="213"/>
      <c r="EN163" s="213"/>
      <c r="EO163" s="213"/>
      <c r="EP163" s="213"/>
      <c r="EQ163" s="213"/>
      <c r="ER163" s="213"/>
      <c r="ES163" s="213"/>
      <c r="ET163" s="213"/>
      <c r="EU163" s="213"/>
      <c r="EV163" s="213"/>
      <c r="EW163" s="213"/>
      <c r="EX163" s="213"/>
      <c r="EY163" s="213"/>
      <c r="EZ163" s="213"/>
      <c r="FA163" s="213"/>
      <c r="FB163" s="213"/>
      <c r="FC163" s="213"/>
      <c r="FD163" s="213"/>
      <c r="FE163" s="213"/>
      <c r="FF163" s="213"/>
      <c r="FG163" s="213"/>
      <c r="FH163" s="213"/>
      <c r="FI163" s="213"/>
      <c r="FJ163" s="213"/>
      <c r="FK163" s="213"/>
      <c r="FL163" s="213"/>
      <c r="FM163" s="213"/>
      <c r="FN163" s="213"/>
      <c r="FO163" s="213"/>
      <c r="FP163" s="213"/>
      <c r="FQ163" s="213"/>
      <c r="FR163" s="213"/>
      <c r="FS163" s="213"/>
      <c r="FT163" s="213"/>
      <c r="FU163" s="213"/>
      <c r="FV163" s="213"/>
      <c r="FW163" s="213"/>
      <c r="FX163" s="213"/>
      <c r="FY163" s="213"/>
      <c r="FZ163" s="213"/>
      <c r="GA163" s="213"/>
      <c r="GB163" s="213"/>
      <c r="GC163" s="213"/>
    </row>
    <row r="164" spans="1:185" x14ac:dyDescent="0.3">
      <c r="A164" s="298"/>
      <c r="B164" s="376"/>
      <c r="C164" s="376"/>
      <c r="D164" s="377"/>
      <c r="E164" s="376"/>
      <c r="F164" s="376"/>
      <c r="G164" s="297">
        <f t="shared" si="22"/>
        <v>0</v>
      </c>
      <c r="H164" s="297">
        <f t="shared" si="23"/>
        <v>0</v>
      </c>
      <c r="I164" s="297">
        <f t="shared" si="24"/>
        <v>0</v>
      </c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375"/>
      <c r="BM164" s="213"/>
      <c r="BN164" s="213"/>
      <c r="BO164" s="213"/>
      <c r="BP164" s="213"/>
      <c r="BQ164" s="213"/>
      <c r="BR164" s="213"/>
      <c r="BS164" s="213"/>
      <c r="BT164" s="213"/>
      <c r="BU164" s="213"/>
      <c r="BV164" s="213"/>
      <c r="BW164" s="213"/>
      <c r="BX164" s="213"/>
      <c r="BY164" s="213"/>
      <c r="BZ164" s="213"/>
      <c r="CA164" s="213"/>
      <c r="CB164" s="213"/>
      <c r="CC164" s="213"/>
      <c r="CD164" s="213"/>
      <c r="CE164" s="213"/>
      <c r="CF164" s="213"/>
      <c r="CG164" s="213"/>
      <c r="CH164" s="213"/>
      <c r="CI164" s="213"/>
      <c r="CJ164" s="213"/>
      <c r="CK164" s="213"/>
      <c r="CL164" s="213"/>
      <c r="CM164" s="213"/>
      <c r="CN164" s="213"/>
      <c r="CO164" s="213"/>
      <c r="CP164" s="213"/>
      <c r="CQ164" s="213"/>
      <c r="CR164" s="213"/>
      <c r="CS164" s="213"/>
      <c r="CT164" s="213"/>
      <c r="CU164" s="213"/>
      <c r="CV164" s="213"/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13"/>
      <c r="DN164" s="213"/>
      <c r="DO164" s="213"/>
      <c r="DP164" s="213"/>
      <c r="DQ164" s="213"/>
      <c r="DR164" s="213"/>
      <c r="DS164" s="213"/>
      <c r="DT164" s="213"/>
      <c r="DU164" s="213"/>
      <c r="DV164" s="213"/>
      <c r="DW164" s="213"/>
      <c r="DX164" s="213"/>
      <c r="DY164" s="213"/>
      <c r="DZ164" s="213"/>
      <c r="EA164" s="213"/>
      <c r="EB164" s="213"/>
      <c r="EC164" s="213"/>
      <c r="ED164" s="213"/>
      <c r="EE164" s="213"/>
      <c r="EF164" s="213"/>
      <c r="EG164" s="213"/>
      <c r="EH164" s="213"/>
      <c r="EI164" s="213"/>
      <c r="EJ164" s="213"/>
      <c r="EK164" s="213"/>
      <c r="EL164" s="213"/>
      <c r="EM164" s="213"/>
      <c r="EN164" s="213"/>
      <c r="EO164" s="213"/>
      <c r="EP164" s="213"/>
      <c r="EQ164" s="213"/>
      <c r="ER164" s="213"/>
      <c r="ES164" s="213"/>
      <c r="ET164" s="213"/>
      <c r="EU164" s="213"/>
      <c r="EV164" s="213"/>
      <c r="EW164" s="213"/>
      <c r="EX164" s="213"/>
      <c r="EY164" s="213"/>
      <c r="EZ164" s="213"/>
      <c r="FA164" s="213"/>
      <c r="FB164" s="213"/>
      <c r="FC164" s="213"/>
      <c r="FD164" s="213"/>
      <c r="FE164" s="213"/>
      <c r="FF164" s="213"/>
      <c r="FG164" s="213"/>
      <c r="FH164" s="213"/>
      <c r="FI164" s="213"/>
      <c r="FJ164" s="213"/>
      <c r="FK164" s="213"/>
      <c r="FL164" s="213"/>
      <c r="FM164" s="213"/>
      <c r="FN164" s="213"/>
      <c r="FO164" s="213"/>
      <c r="FP164" s="213"/>
      <c r="FQ164" s="213"/>
      <c r="FR164" s="213"/>
      <c r="FS164" s="213"/>
      <c r="FT164" s="213"/>
      <c r="FU164" s="213"/>
      <c r="FV164" s="213"/>
      <c r="FW164" s="213"/>
      <c r="FX164" s="213"/>
      <c r="FY164" s="213"/>
      <c r="FZ164" s="213"/>
      <c r="GA164" s="213"/>
      <c r="GB164" s="213"/>
      <c r="GC164" s="213"/>
    </row>
    <row r="165" spans="1:185" x14ac:dyDescent="0.3">
      <c r="A165" s="298"/>
      <c r="B165" s="376"/>
      <c r="C165" s="376"/>
      <c r="D165" s="377"/>
      <c r="E165" s="376"/>
      <c r="F165" s="376"/>
      <c r="G165" s="297">
        <f t="shared" si="22"/>
        <v>0</v>
      </c>
      <c r="H165" s="297">
        <f t="shared" si="23"/>
        <v>0</v>
      </c>
      <c r="I165" s="297">
        <f t="shared" si="24"/>
        <v>0</v>
      </c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375"/>
      <c r="BM165" s="213"/>
      <c r="BN165" s="213"/>
      <c r="BO165" s="213"/>
      <c r="BP165" s="213"/>
      <c r="BQ165" s="213"/>
      <c r="BR165" s="213"/>
      <c r="BS165" s="213"/>
      <c r="BT165" s="213"/>
      <c r="BU165" s="213"/>
      <c r="BV165" s="213"/>
      <c r="BW165" s="213"/>
      <c r="BX165" s="213"/>
      <c r="BY165" s="213"/>
      <c r="BZ165" s="213"/>
      <c r="CA165" s="213"/>
      <c r="CB165" s="213"/>
      <c r="CC165" s="213"/>
      <c r="CD165" s="213"/>
      <c r="CE165" s="213"/>
      <c r="CF165" s="213"/>
      <c r="CG165" s="213"/>
      <c r="CH165" s="213"/>
      <c r="CI165" s="213"/>
      <c r="CJ165" s="213"/>
      <c r="CK165" s="213"/>
      <c r="CL165" s="213"/>
      <c r="CM165" s="213"/>
      <c r="CN165" s="213"/>
      <c r="CO165" s="213"/>
      <c r="CP165" s="213"/>
      <c r="CQ165" s="213"/>
      <c r="CR165" s="213"/>
      <c r="CS165" s="213"/>
      <c r="CT165" s="213"/>
      <c r="CU165" s="213"/>
      <c r="CV165" s="213"/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13"/>
      <c r="DN165" s="213"/>
      <c r="DO165" s="213"/>
      <c r="DP165" s="213"/>
      <c r="DQ165" s="213"/>
      <c r="DR165" s="213"/>
      <c r="DS165" s="213"/>
      <c r="DT165" s="213"/>
      <c r="DU165" s="213"/>
      <c r="DV165" s="213"/>
      <c r="DW165" s="213"/>
      <c r="DX165" s="213"/>
      <c r="DY165" s="213"/>
      <c r="DZ165" s="213"/>
      <c r="EA165" s="213"/>
      <c r="EB165" s="213"/>
      <c r="EC165" s="213"/>
      <c r="ED165" s="213"/>
      <c r="EE165" s="213"/>
      <c r="EF165" s="213"/>
      <c r="EG165" s="213"/>
      <c r="EH165" s="213"/>
      <c r="EI165" s="213"/>
      <c r="EJ165" s="213"/>
      <c r="EK165" s="213"/>
      <c r="EL165" s="213"/>
      <c r="EM165" s="213"/>
      <c r="EN165" s="213"/>
      <c r="EO165" s="213"/>
      <c r="EP165" s="213"/>
      <c r="EQ165" s="213"/>
      <c r="ER165" s="213"/>
      <c r="ES165" s="213"/>
      <c r="ET165" s="213"/>
      <c r="EU165" s="213"/>
      <c r="EV165" s="213"/>
      <c r="EW165" s="213"/>
      <c r="EX165" s="213"/>
      <c r="EY165" s="213"/>
      <c r="EZ165" s="213"/>
      <c r="FA165" s="213"/>
      <c r="FB165" s="213"/>
      <c r="FC165" s="213"/>
      <c r="FD165" s="213"/>
      <c r="FE165" s="213"/>
      <c r="FF165" s="213"/>
      <c r="FG165" s="213"/>
      <c r="FH165" s="213"/>
      <c r="FI165" s="213"/>
      <c r="FJ165" s="213"/>
      <c r="FK165" s="213"/>
      <c r="FL165" s="213"/>
      <c r="FM165" s="213"/>
      <c r="FN165" s="213"/>
      <c r="FO165" s="213"/>
      <c r="FP165" s="213"/>
      <c r="FQ165" s="213"/>
      <c r="FR165" s="213"/>
      <c r="FS165" s="213"/>
      <c r="FT165" s="213"/>
      <c r="FU165" s="213"/>
      <c r="FV165" s="213"/>
      <c r="FW165" s="213"/>
      <c r="FX165" s="213"/>
      <c r="FY165" s="213"/>
      <c r="FZ165" s="213"/>
      <c r="GA165" s="213"/>
      <c r="GB165" s="213"/>
      <c r="GC165" s="213"/>
    </row>
    <row r="166" spans="1:185" x14ac:dyDescent="0.3">
      <c r="A166" s="298"/>
      <c r="B166" s="376"/>
      <c r="C166" s="376"/>
      <c r="D166" s="377"/>
      <c r="E166" s="376"/>
      <c r="F166" s="376"/>
      <c r="G166" s="297">
        <f t="shared" si="22"/>
        <v>0</v>
      </c>
      <c r="H166" s="297">
        <f t="shared" si="23"/>
        <v>0</v>
      </c>
      <c r="I166" s="297">
        <f t="shared" si="24"/>
        <v>0</v>
      </c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375"/>
      <c r="BM166" s="213"/>
      <c r="BN166" s="213"/>
      <c r="BO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13"/>
      <c r="CC166" s="213"/>
      <c r="CD166" s="213"/>
      <c r="CE166" s="213"/>
      <c r="CF166" s="213"/>
      <c r="CG166" s="213"/>
      <c r="CH166" s="213"/>
      <c r="CI166" s="213"/>
      <c r="CJ166" s="213"/>
      <c r="CK166" s="213"/>
      <c r="CL166" s="213"/>
      <c r="CM166" s="213"/>
      <c r="CN166" s="213"/>
      <c r="CO166" s="213"/>
      <c r="CP166" s="213"/>
      <c r="CQ166" s="213"/>
      <c r="CR166" s="213"/>
      <c r="CS166" s="213"/>
      <c r="CT166" s="213"/>
      <c r="CU166" s="213"/>
      <c r="CV166" s="213"/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13"/>
      <c r="DN166" s="213"/>
      <c r="DO166" s="213"/>
      <c r="DP166" s="213"/>
      <c r="DQ166" s="213"/>
      <c r="DR166" s="213"/>
      <c r="DS166" s="213"/>
      <c r="DT166" s="213"/>
      <c r="DU166" s="213"/>
      <c r="DV166" s="213"/>
      <c r="DW166" s="213"/>
      <c r="DX166" s="213"/>
      <c r="DY166" s="213"/>
      <c r="DZ166" s="213"/>
      <c r="EA166" s="213"/>
      <c r="EB166" s="213"/>
      <c r="EC166" s="213"/>
      <c r="ED166" s="213"/>
      <c r="EE166" s="213"/>
      <c r="EF166" s="213"/>
      <c r="EG166" s="213"/>
      <c r="EH166" s="213"/>
      <c r="EI166" s="213"/>
      <c r="EJ166" s="213"/>
      <c r="EK166" s="213"/>
      <c r="EL166" s="213"/>
      <c r="EM166" s="213"/>
      <c r="EN166" s="213"/>
      <c r="EO166" s="213"/>
      <c r="EP166" s="213"/>
      <c r="EQ166" s="213"/>
      <c r="ER166" s="213"/>
      <c r="ES166" s="213"/>
      <c r="ET166" s="213"/>
      <c r="EU166" s="213"/>
      <c r="EV166" s="213"/>
      <c r="EW166" s="213"/>
      <c r="EX166" s="213"/>
      <c r="EY166" s="213"/>
      <c r="EZ166" s="213"/>
      <c r="FA166" s="213"/>
      <c r="FB166" s="213"/>
      <c r="FC166" s="213"/>
      <c r="FD166" s="213"/>
      <c r="FE166" s="213"/>
      <c r="FF166" s="213"/>
      <c r="FG166" s="213"/>
      <c r="FH166" s="213"/>
      <c r="FI166" s="213"/>
      <c r="FJ166" s="213"/>
      <c r="FK166" s="213"/>
      <c r="FL166" s="213"/>
      <c r="FM166" s="213"/>
      <c r="FN166" s="213"/>
      <c r="FO166" s="213"/>
      <c r="FP166" s="213"/>
      <c r="FQ166" s="213"/>
      <c r="FR166" s="213"/>
      <c r="FS166" s="213"/>
      <c r="FT166" s="213"/>
      <c r="FU166" s="213"/>
      <c r="FV166" s="213"/>
      <c r="FW166" s="213"/>
      <c r="FX166" s="213"/>
      <c r="FY166" s="213"/>
      <c r="FZ166" s="213"/>
      <c r="GA166" s="213"/>
      <c r="GB166" s="213"/>
      <c r="GC166" s="213"/>
    </row>
    <row r="167" spans="1:185" x14ac:dyDescent="0.3">
      <c r="A167" s="298"/>
      <c r="B167" s="376"/>
      <c r="C167" s="376"/>
      <c r="D167" s="377"/>
      <c r="E167" s="376"/>
      <c r="F167" s="376"/>
      <c r="G167" s="297">
        <f t="shared" si="22"/>
        <v>0</v>
      </c>
      <c r="H167" s="297">
        <f t="shared" si="23"/>
        <v>0</v>
      </c>
      <c r="I167" s="297">
        <f t="shared" si="24"/>
        <v>0</v>
      </c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375"/>
      <c r="BM167" s="213"/>
      <c r="BN167" s="213"/>
      <c r="BO167" s="213"/>
      <c r="BP167" s="213"/>
      <c r="BQ167" s="213"/>
      <c r="BR167" s="213"/>
      <c r="BS167" s="213"/>
      <c r="BT167" s="213"/>
      <c r="BU167" s="213"/>
      <c r="BV167" s="213"/>
      <c r="BW167" s="213"/>
      <c r="BX167" s="213"/>
      <c r="BY167" s="213"/>
      <c r="BZ167" s="213"/>
      <c r="CA167" s="213"/>
      <c r="CB167" s="213"/>
      <c r="CC167" s="213"/>
      <c r="CD167" s="213"/>
      <c r="CE167" s="213"/>
      <c r="CF167" s="213"/>
      <c r="CG167" s="213"/>
      <c r="CH167" s="213"/>
      <c r="CI167" s="213"/>
      <c r="CJ167" s="213"/>
      <c r="CK167" s="213"/>
      <c r="CL167" s="213"/>
      <c r="CM167" s="213"/>
      <c r="CN167" s="213"/>
      <c r="CO167" s="213"/>
      <c r="CP167" s="213"/>
      <c r="CQ167" s="213"/>
      <c r="CR167" s="213"/>
      <c r="CS167" s="213"/>
      <c r="CT167" s="213"/>
      <c r="CU167" s="213"/>
      <c r="CV167" s="213"/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13"/>
      <c r="DN167" s="213"/>
      <c r="DO167" s="213"/>
      <c r="DP167" s="213"/>
      <c r="DQ167" s="213"/>
      <c r="DR167" s="213"/>
      <c r="DS167" s="213"/>
      <c r="DT167" s="213"/>
      <c r="DU167" s="213"/>
      <c r="DV167" s="213"/>
      <c r="DW167" s="213"/>
      <c r="DX167" s="213"/>
      <c r="DY167" s="213"/>
      <c r="DZ167" s="213"/>
      <c r="EA167" s="213"/>
      <c r="EB167" s="213"/>
      <c r="EC167" s="213"/>
      <c r="ED167" s="213"/>
      <c r="EE167" s="213"/>
      <c r="EF167" s="213"/>
      <c r="EG167" s="213"/>
      <c r="EH167" s="213"/>
      <c r="EI167" s="213"/>
      <c r="EJ167" s="213"/>
      <c r="EK167" s="213"/>
      <c r="EL167" s="213"/>
      <c r="EM167" s="213"/>
      <c r="EN167" s="213"/>
      <c r="EO167" s="213"/>
      <c r="EP167" s="213"/>
      <c r="EQ167" s="213"/>
      <c r="ER167" s="213"/>
      <c r="ES167" s="213"/>
      <c r="ET167" s="213"/>
      <c r="EU167" s="213"/>
      <c r="EV167" s="213"/>
      <c r="EW167" s="213"/>
      <c r="EX167" s="213"/>
      <c r="EY167" s="213"/>
      <c r="EZ167" s="213"/>
      <c r="FA167" s="213"/>
      <c r="FB167" s="213"/>
      <c r="FC167" s="213"/>
      <c r="FD167" s="213"/>
      <c r="FE167" s="213"/>
      <c r="FF167" s="213"/>
      <c r="FG167" s="213"/>
      <c r="FH167" s="213"/>
      <c r="FI167" s="213"/>
      <c r="FJ167" s="213"/>
      <c r="FK167" s="213"/>
      <c r="FL167" s="213"/>
      <c r="FM167" s="213"/>
      <c r="FN167" s="213"/>
      <c r="FO167" s="213"/>
      <c r="FP167" s="213"/>
      <c r="FQ167" s="213"/>
      <c r="FR167" s="213"/>
      <c r="FS167" s="213"/>
      <c r="FT167" s="213"/>
      <c r="FU167" s="213"/>
      <c r="FV167" s="213"/>
      <c r="FW167" s="213"/>
      <c r="FX167" s="213"/>
      <c r="FY167" s="213"/>
      <c r="FZ167" s="213"/>
      <c r="GA167" s="213"/>
      <c r="GB167" s="213"/>
      <c r="GC167" s="213"/>
    </row>
    <row r="168" spans="1:185" x14ac:dyDescent="0.3">
      <c r="A168" s="248"/>
      <c r="B168" s="376"/>
      <c r="C168" s="376"/>
      <c r="D168" s="377"/>
      <c r="E168" s="376"/>
      <c r="F168" s="376"/>
      <c r="G168" s="297">
        <f t="shared" si="22"/>
        <v>0</v>
      </c>
      <c r="H168" s="297">
        <f t="shared" si="23"/>
        <v>0</v>
      </c>
      <c r="I168" s="297">
        <f t="shared" si="24"/>
        <v>0</v>
      </c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375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13"/>
      <c r="DN168" s="213"/>
      <c r="DO168" s="213"/>
      <c r="DP168" s="213"/>
      <c r="DQ168" s="213"/>
      <c r="DR168" s="213"/>
      <c r="DS168" s="213"/>
      <c r="DT168" s="213"/>
      <c r="DU168" s="213"/>
      <c r="DV168" s="213"/>
      <c r="DW168" s="213"/>
      <c r="DX168" s="213"/>
      <c r="DY168" s="213"/>
      <c r="DZ168" s="213"/>
      <c r="EA168" s="213"/>
      <c r="EB168" s="213"/>
      <c r="EC168" s="213"/>
      <c r="ED168" s="213"/>
      <c r="EE168" s="213"/>
      <c r="EF168" s="213"/>
      <c r="EG168" s="213"/>
      <c r="EH168" s="213"/>
      <c r="EI168" s="213"/>
      <c r="EJ168" s="213"/>
      <c r="EK168" s="213"/>
      <c r="EL168" s="213"/>
      <c r="EM168" s="213"/>
      <c r="EN168" s="213"/>
      <c r="EO168" s="213"/>
      <c r="EP168" s="213"/>
      <c r="EQ168" s="213"/>
      <c r="ER168" s="213"/>
      <c r="ES168" s="213"/>
      <c r="ET168" s="213"/>
      <c r="EU168" s="213"/>
      <c r="EV168" s="213"/>
      <c r="EW168" s="213"/>
      <c r="EX168" s="213"/>
      <c r="EY168" s="213"/>
      <c r="EZ168" s="213"/>
      <c r="FA168" s="213"/>
      <c r="FB168" s="213"/>
      <c r="FC168" s="213"/>
      <c r="FD168" s="213"/>
      <c r="FE168" s="213"/>
      <c r="FF168" s="213"/>
      <c r="FG168" s="213"/>
      <c r="FH168" s="213"/>
      <c r="FI168" s="213"/>
      <c r="FJ168" s="213"/>
      <c r="FK168" s="213"/>
      <c r="FL168" s="213"/>
      <c r="FM168" s="213"/>
      <c r="FN168" s="213"/>
      <c r="FO168" s="213"/>
      <c r="FP168" s="213"/>
      <c r="FQ168" s="213"/>
      <c r="FR168" s="213"/>
      <c r="FS168" s="213"/>
      <c r="FT168" s="213"/>
      <c r="FU168" s="213"/>
      <c r="FV168" s="213"/>
      <c r="FW168" s="213"/>
      <c r="FX168" s="213"/>
      <c r="FY168" s="213"/>
      <c r="FZ168" s="213"/>
      <c r="GA168" s="213"/>
      <c r="GB168" s="213"/>
      <c r="GC168" s="213"/>
    </row>
    <row r="169" spans="1:185" x14ac:dyDescent="0.3">
      <c r="A169" s="248"/>
      <c r="B169" s="376"/>
      <c r="C169" s="376"/>
      <c r="D169" s="377"/>
      <c r="E169" s="376"/>
      <c r="F169" s="376"/>
      <c r="G169" s="297">
        <f t="shared" si="22"/>
        <v>0</v>
      </c>
      <c r="H169" s="297">
        <f t="shared" si="23"/>
        <v>0</v>
      </c>
      <c r="I169" s="297">
        <f t="shared" si="24"/>
        <v>0</v>
      </c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375"/>
      <c r="BM169" s="213"/>
      <c r="BN169" s="213"/>
      <c r="BO169" s="213"/>
      <c r="BP169" s="213"/>
      <c r="BQ169" s="213"/>
      <c r="BR169" s="213"/>
      <c r="BS169" s="213"/>
      <c r="BT169" s="213"/>
      <c r="BU169" s="213"/>
      <c r="BV169" s="213"/>
      <c r="BW169" s="213"/>
      <c r="BX169" s="213"/>
      <c r="BY169" s="213"/>
      <c r="BZ169" s="213"/>
      <c r="CA169" s="213"/>
      <c r="CB169" s="213"/>
      <c r="CC169" s="213"/>
      <c r="CD169" s="213"/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S169" s="213"/>
      <c r="CT169" s="213"/>
      <c r="CU169" s="213"/>
      <c r="CV169" s="213"/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13"/>
      <c r="DN169" s="213"/>
      <c r="DO169" s="213"/>
      <c r="DP169" s="213"/>
      <c r="DQ169" s="213"/>
      <c r="DR169" s="213"/>
      <c r="DS169" s="213"/>
      <c r="DT169" s="213"/>
      <c r="DU169" s="213"/>
      <c r="DV169" s="213"/>
      <c r="DW169" s="213"/>
      <c r="DX169" s="213"/>
      <c r="DY169" s="213"/>
      <c r="DZ169" s="213"/>
      <c r="EA169" s="213"/>
      <c r="EB169" s="213"/>
      <c r="EC169" s="213"/>
      <c r="ED169" s="213"/>
      <c r="EE169" s="213"/>
      <c r="EF169" s="213"/>
      <c r="EG169" s="213"/>
      <c r="EH169" s="213"/>
      <c r="EI169" s="213"/>
      <c r="EJ169" s="213"/>
      <c r="EK169" s="213"/>
      <c r="EL169" s="213"/>
      <c r="EM169" s="213"/>
      <c r="EN169" s="213"/>
      <c r="EO169" s="213"/>
      <c r="EP169" s="213"/>
      <c r="EQ169" s="213"/>
      <c r="ER169" s="213"/>
      <c r="ES169" s="213"/>
      <c r="ET169" s="213"/>
      <c r="EU169" s="213"/>
      <c r="EV169" s="213"/>
      <c r="EW169" s="213"/>
      <c r="EX169" s="213"/>
      <c r="EY169" s="213"/>
      <c r="EZ169" s="213"/>
      <c r="FA169" s="213"/>
      <c r="FB169" s="213"/>
      <c r="FC169" s="213"/>
      <c r="FD169" s="213"/>
      <c r="FE169" s="213"/>
      <c r="FF169" s="213"/>
      <c r="FG169" s="213"/>
      <c r="FH169" s="213"/>
      <c r="FI169" s="213"/>
      <c r="FJ169" s="213"/>
      <c r="FK169" s="213"/>
      <c r="FL169" s="213"/>
      <c r="FM169" s="213"/>
      <c r="FN169" s="213"/>
      <c r="FO169" s="213"/>
      <c r="FP169" s="213"/>
      <c r="FQ169" s="213"/>
      <c r="FR169" s="213"/>
      <c r="FS169" s="213"/>
      <c r="FT169" s="213"/>
      <c r="FU169" s="213"/>
      <c r="FV169" s="213"/>
      <c r="FW169" s="213"/>
      <c r="FX169" s="213"/>
      <c r="FY169" s="213"/>
      <c r="FZ169" s="213"/>
      <c r="GA169" s="213"/>
      <c r="GB169" s="213"/>
      <c r="GC169" s="213"/>
    </row>
    <row r="170" spans="1:185" x14ac:dyDescent="0.3">
      <c r="A170" s="248"/>
      <c r="B170" s="376"/>
      <c r="C170" s="376"/>
      <c r="D170" s="377"/>
      <c r="E170" s="376"/>
      <c r="F170" s="376"/>
      <c r="G170" s="297">
        <f t="shared" si="22"/>
        <v>0</v>
      </c>
      <c r="H170" s="297">
        <f t="shared" si="23"/>
        <v>0</v>
      </c>
      <c r="I170" s="297">
        <f t="shared" si="24"/>
        <v>0</v>
      </c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375"/>
      <c r="BM170" s="213"/>
      <c r="BN170" s="213"/>
      <c r="BO170" s="213"/>
      <c r="BP170" s="213"/>
      <c r="BQ170" s="213"/>
      <c r="BR170" s="213"/>
      <c r="BS170" s="213"/>
      <c r="BT170" s="213"/>
      <c r="BU170" s="213"/>
      <c r="BV170" s="213"/>
      <c r="BW170" s="213"/>
      <c r="BX170" s="213"/>
      <c r="BY170" s="213"/>
      <c r="BZ170" s="213"/>
      <c r="CA170" s="213"/>
      <c r="CB170" s="213"/>
      <c r="CC170" s="213"/>
      <c r="CD170" s="213"/>
      <c r="CE170" s="213"/>
      <c r="CF170" s="213"/>
      <c r="CG170" s="213"/>
      <c r="CH170" s="213"/>
      <c r="CI170" s="213"/>
      <c r="CJ170" s="213"/>
      <c r="CK170" s="213"/>
      <c r="CL170" s="213"/>
      <c r="CM170" s="213"/>
      <c r="CN170" s="213"/>
      <c r="CO170" s="213"/>
      <c r="CP170" s="213"/>
      <c r="CQ170" s="213"/>
      <c r="CR170" s="213"/>
      <c r="CS170" s="213"/>
      <c r="CT170" s="213"/>
      <c r="CU170" s="213"/>
      <c r="CV170" s="213"/>
      <c r="CW170" s="213"/>
      <c r="CX170" s="213"/>
      <c r="CY170" s="213"/>
      <c r="CZ170" s="213"/>
      <c r="DA170" s="213"/>
      <c r="DB170" s="213"/>
      <c r="DC170" s="213"/>
      <c r="DD170" s="213"/>
      <c r="DE170" s="213"/>
      <c r="DF170" s="213"/>
      <c r="DG170" s="213"/>
      <c r="DH170" s="213"/>
      <c r="DI170" s="213"/>
      <c r="DJ170" s="213"/>
      <c r="DK170" s="213"/>
      <c r="DL170" s="213"/>
      <c r="DM170" s="213"/>
      <c r="DN170" s="213"/>
      <c r="DO170" s="213"/>
      <c r="DP170" s="213"/>
      <c r="DQ170" s="213"/>
      <c r="DR170" s="213"/>
      <c r="DS170" s="213"/>
      <c r="DT170" s="213"/>
      <c r="DU170" s="213"/>
      <c r="DV170" s="213"/>
      <c r="DW170" s="213"/>
      <c r="DX170" s="213"/>
      <c r="DY170" s="213"/>
      <c r="DZ170" s="213"/>
      <c r="EA170" s="213"/>
      <c r="EB170" s="213"/>
      <c r="EC170" s="213"/>
      <c r="ED170" s="213"/>
      <c r="EE170" s="213"/>
      <c r="EF170" s="213"/>
      <c r="EG170" s="213"/>
      <c r="EH170" s="213"/>
      <c r="EI170" s="213"/>
      <c r="EJ170" s="213"/>
      <c r="EK170" s="213"/>
      <c r="EL170" s="213"/>
      <c r="EM170" s="213"/>
      <c r="EN170" s="213"/>
      <c r="EO170" s="213"/>
      <c r="EP170" s="213"/>
      <c r="EQ170" s="213"/>
      <c r="ER170" s="213"/>
      <c r="ES170" s="213"/>
      <c r="ET170" s="213"/>
      <c r="EU170" s="213"/>
      <c r="EV170" s="213"/>
      <c r="EW170" s="213"/>
      <c r="EX170" s="213"/>
      <c r="EY170" s="213"/>
      <c r="EZ170" s="213"/>
      <c r="FA170" s="213"/>
      <c r="FB170" s="213"/>
      <c r="FC170" s="213"/>
      <c r="FD170" s="213"/>
      <c r="FE170" s="213"/>
      <c r="FF170" s="213"/>
      <c r="FG170" s="213"/>
      <c r="FH170" s="213"/>
      <c r="FI170" s="213"/>
      <c r="FJ170" s="213"/>
      <c r="FK170" s="213"/>
      <c r="FL170" s="213"/>
      <c r="FM170" s="213"/>
      <c r="FN170" s="213"/>
      <c r="FO170" s="213"/>
      <c r="FP170" s="213"/>
      <c r="FQ170" s="213"/>
      <c r="FR170" s="213"/>
      <c r="FS170" s="213"/>
      <c r="FT170" s="213"/>
      <c r="FU170" s="213"/>
      <c r="FV170" s="213"/>
      <c r="FW170" s="213"/>
      <c r="FX170" s="213"/>
      <c r="FY170" s="213"/>
      <c r="FZ170" s="213"/>
      <c r="GA170" s="213"/>
      <c r="GB170" s="213"/>
      <c r="GC170" s="213"/>
    </row>
    <row r="171" spans="1:185" x14ac:dyDescent="0.3">
      <c r="A171" s="248"/>
      <c r="B171" s="376"/>
      <c r="C171" s="376"/>
      <c r="D171" s="377"/>
      <c r="E171" s="376"/>
      <c r="F171" s="376"/>
      <c r="G171" s="297">
        <f t="shared" si="22"/>
        <v>0</v>
      </c>
      <c r="H171" s="297">
        <f t="shared" si="23"/>
        <v>0</v>
      </c>
      <c r="I171" s="297">
        <f t="shared" si="24"/>
        <v>0</v>
      </c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375"/>
      <c r="BM171" s="213"/>
      <c r="BN171" s="213"/>
      <c r="BO171" s="213"/>
      <c r="BP171" s="213"/>
      <c r="BQ171" s="213"/>
      <c r="BR171" s="213"/>
      <c r="BS171" s="213"/>
      <c r="BT171" s="213"/>
      <c r="BU171" s="213"/>
      <c r="BV171" s="213"/>
      <c r="BW171" s="213"/>
      <c r="BX171" s="213"/>
      <c r="BY171" s="213"/>
      <c r="BZ171" s="213"/>
      <c r="CA171" s="213"/>
      <c r="CB171" s="213"/>
      <c r="CC171" s="213"/>
      <c r="CD171" s="213"/>
      <c r="CE171" s="213"/>
      <c r="CF171" s="213"/>
      <c r="CG171" s="213"/>
      <c r="CH171" s="213"/>
      <c r="CI171" s="213"/>
      <c r="CJ171" s="213"/>
      <c r="CK171" s="213"/>
      <c r="CL171" s="213"/>
      <c r="CM171" s="213"/>
      <c r="CN171" s="213"/>
      <c r="CO171" s="213"/>
      <c r="CP171" s="213"/>
      <c r="CQ171" s="213"/>
      <c r="CR171" s="213"/>
      <c r="CS171" s="213"/>
      <c r="CT171" s="213"/>
      <c r="CU171" s="213"/>
      <c r="CV171" s="213"/>
      <c r="CW171" s="213"/>
      <c r="CX171" s="213"/>
      <c r="CY171" s="213"/>
      <c r="CZ171" s="213"/>
      <c r="DA171" s="213"/>
      <c r="DB171" s="213"/>
      <c r="DC171" s="213"/>
      <c r="DD171" s="213"/>
      <c r="DE171" s="213"/>
      <c r="DF171" s="213"/>
      <c r="DG171" s="213"/>
      <c r="DH171" s="213"/>
      <c r="DI171" s="213"/>
      <c r="DJ171" s="213"/>
      <c r="DK171" s="213"/>
      <c r="DL171" s="213"/>
      <c r="DM171" s="213"/>
      <c r="DN171" s="213"/>
      <c r="DO171" s="213"/>
      <c r="DP171" s="213"/>
      <c r="DQ171" s="213"/>
      <c r="DR171" s="213"/>
      <c r="DS171" s="213"/>
      <c r="DT171" s="213"/>
      <c r="DU171" s="213"/>
      <c r="DV171" s="213"/>
      <c r="DW171" s="213"/>
      <c r="DX171" s="213"/>
      <c r="DY171" s="213"/>
      <c r="DZ171" s="213"/>
      <c r="EA171" s="213"/>
      <c r="EB171" s="213"/>
      <c r="EC171" s="213"/>
      <c r="ED171" s="213"/>
      <c r="EE171" s="213"/>
      <c r="EF171" s="213"/>
      <c r="EG171" s="213"/>
      <c r="EH171" s="213"/>
      <c r="EI171" s="213"/>
      <c r="EJ171" s="213"/>
      <c r="EK171" s="213"/>
      <c r="EL171" s="213"/>
      <c r="EM171" s="213"/>
      <c r="EN171" s="213"/>
      <c r="EO171" s="213"/>
      <c r="EP171" s="213"/>
      <c r="EQ171" s="213"/>
      <c r="ER171" s="213"/>
      <c r="ES171" s="213"/>
      <c r="ET171" s="213"/>
      <c r="EU171" s="213"/>
      <c r="EV171" s="213"/>
      <c r="EW171" s="213"/>
      <c r="EX171" s="213"/>
      <c r="EY171" s="213"/>
      <c r="EZ171" s="213"/>
      <c r="FA171" s="213"/>
      <c r="FB171" s="213"/>
      <c r="FC171" s="213"/>
      <c r="FD171" s="213"/>
      <c r="FE171" s="213"/>
      <c r="FF171" s="213"/>
      <c r="FG171" s="213"/>
      <c r="FH171" s="213"/>
      <c r="FI171" s="213"/>
      <c r="FJ171" s="213"/>
      <c r="FK171" s="213"/>
      <c r="FL171" s="213"/>
      <c r="FM171" s="213"/>
      <c r="FN171" s="213"/>
      <c r="FO171" s="213"/>
      <c r="FP171" s="213"/>
      <c r="FQ171" s="213"/>
      <c r="FR171" s="213"/>
      <c r="FS171" s="213"/>
      <c r="FT171" s="213"/>
      <c r="FU171" s="213"/>
      <c r="FV171" s="213"/>
      <c r="FW171" s="213"/>
      <c r="FX171" s="213"/>
      <c r="FY171" s="213"/>
      <c r="FZ171" s="213"/>
      <c r="GA171" s="213"/>
      <c r="GB171" s="213"/>
      <c r="GC171" s="213"/>
    </row>
    <row r="172" spans="1:185" x14ac:dyDescent="0.3">
      <c r="A172" s="248"/>
      <c r="B172" s="376"/>
      <c r="C172" s="376"/>
      <c r="D172" s="377"/>
      <c r="E172" s="376"/>
      <c r="F172" s="376"/>
      <c r="G172" s="297">
        <f t="shared" si="22"/>
        <v>0</v>
      </c>
      <c r="H172" s="297">
        <f t="shared" si="23"/>
        <v>0</v>
      </c>
      <c r="I172" s="297">
        <f t="shared" si="24"/>
        <v>0</v>
      </c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375"/>
      <c r="BM172" s="213"/>
      <c r="BN172" s="213"/>
      <c r="BO172" s="213"/>
      <c r="BP172" s="213"/>
      <c r="BQ172" s="213"/>
      <c r="BR172" s="213"/>
      <c r="BS172" s="213"/>
      <c r="BT172" s="213"/>
      <c r="BU172" s="213"/>
      <c r="BV172" s="213"/>
      <c r="BW172" s="213"/>
      <c r="BX172" s="213"/>
      <c r="BY172" s="213"/>
      <c r="BZ172" s="213"/>
      <c r="CA172" s="213"/>
      <c r="CB172" s="213"/>
      <c r="CC172" s="213"/>
      <c r="CD172" s="213"/>
      <c r="CE172" s="213"/>
      <c r="CF172" s="213"/>
      <c r="CG172" s="213"/>
      <c r="CH172" s="213"/>
      <c r="CI172" s="213"/>
      <c r="CJ172" s="213"/>
      <c r="CK172" s="213"/>
      <c r="CL172" s="213"/>
      <c r="CM172" s="213"/>
      <c r="CN172" s="213"/>
      <c r="CO172" s="213"/>
      <c r="CP172" s="213"/>
      <c r="CQ172" s="213"/>
      <c r="CR172" s="213"/>
      <c r="CS172" s="213"/>
      <c r="CT172" s="213"/>
      <c r="CU172" s="213"/>
      <c r="CV172" s="213"/>
      <c r="CW172" s="213"/>
      <c r="CX172" s="213"/>
      <c r="CY172" s="213"/>
      <c r="CZ172" s="213"/>
      <c r="DA172" s="213"/>
      <c r="DB172" s="213"/>
      <c r="DC172" s="213"/>
      <c r="DD172" s="213"/>
      <c r="DE172" s="213"/>
      <c r="DF172" s="213"/>
      <c r="DG172" s="213"/>
      <c r="DH172" s="213"/>
      <c r="DI172" s="213"/>
      <c r="DJ172" s="213"/>
      <c r="DK172" s="213"/>
      <c r="DL172" s="213"/>
      <c r="DM172" s="213"/>
      <c r="DN172" s="213"/>
      <c r="DO172" s="213"/>
      <c r="DP172" s="213"/>
      <c r="DQ172" s="213"/>
      <c r="DR172" s="213"/>
      <c r="DS172" s="213"/>
      <c r="DT172" s="213"/>
      <c r="DU172" s="213"/>
      <c r="DV172" s="213"/>
      <c r="DW172" s="213"/>
      <c r="DX172" s="213"/>
      <c r="DY172" s="213"/>
      <c r="DZ172" s="213"/>
      <c r="EA172" s="213"/>
      <c r="EB172" s="213"/>
      <c r="EC172" s="213"/>
      <c r="ED172" s="213"/>
      <c r="EE172" s="213"/>
      <c r="EF172" s="213"/>
      <c r="EG172" s="213"/>
      <c r="EH172" s="213"/>
      <c r="EI172" s="213"/>
      <c r="EJ172" s="213"/>
      <c r="EK172" s="213"/>
      <c r="EL172" s="213"/>
      <c r="EM172" s="213"/>
      <c r="EN172" s="213"/>
      <c r="EO172" s="213"/>
      <c r="EP172" s="213"/>
      <c r="EQ172" s="213"/>
      <c r="ER172" s="213"/>
      <c r="ES172" s="213"/>
      <c r="ET172" s="213"/>
      <c r="EU172" s="213"/>
      <c r="EV172" s="213"/>
      <c r="EW172" s="213"/>
      <c r="EX172" s="213"/>
      <c r="EY172" s="213"/>
      <c r="EZ172" s="213"/>
      <c r="FA172" s="213"/>
      <c r="FB172" s="213"/>
      <c r="FC172" s="213"/>
      <c r="FD172" s="213"/>
      <c r="FE172" s="213"/>
      <c r="FF172" s="213"/>
      <c r="FG172" s="213"/>
      <c r="FH172" s="213"/>
      <c r="FI172" s="213"/>
      <c r="FJ172" s="213"/>
      <c r="FK172" s="213"/>
      <c r="FL172" s="213"/>
      <c r="FM172" s="213"/>
      <c r="FN172" s="213"/>
      <c r="FO172" s="213"/>
      <c r="FP172" s="213"/>
      <c r="FQ172" s="213"/>
      <c r="FR172" s="213"/>
      <c r="FS172" s="213"/>
      <c r="FT172" s="213"/>
      <c r="FU172" s="213"/>
      <c r="FV172" s="213"/>
      <c r="FW172" s="213"/>
      <c r="FX172" s="213"/>
      <c r="FY172" s="213"/>
      <c r="FZ172" s="213"/>
      <c r="GA172" s="213"/>
      <c r="GB172" s="213"/>
      <c r="GC172" s="213"/>
    </row>
    <row r="173" spans="1:185" x14ac:dyDescent="0.3">
      <c r="A173" s="248"/>
      <c r="B173" s="376"/>
      <c r="C173" s="376"/>
      <c r="D173" s="377"/>
      <c r="E173" s="376"/>
      <c r="F173" s="376"/>
      <c r="G173" s="297">
        <f t="shared" si="22"/>
        <v>0</v>
      </c>
      <c r="H173" s="297">
        <f t="shared" si="23"/>
        <v>0</v>
      </c>
      <c r="I173" s="297">
        <f t="shared" si="24"/>
        <v>0</v>
      </c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375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  <c r="DB173" s="213"/>
      <c r="DC173" s="213"/>
      <c r="DD173" s="213"/>
      <c r="DE173" s="213"/>
      <c r="DF173" s="213"/>
      <c r="DG173" s="213"/>
      <c r="DH173" s="213"/>
      <c r="DI173" s="213"/>
      <c r="DJ173" s="213"/>
      <c r="DK173" s="213"/>
      <c r="DL173" s="213"/>
      <c r="DM173" s="213"/>
      <c r="DN173" s="213"/>
      <c r="DO173" s="213"/>
      <c r="DP173" s="213"/>
      <c r="DQ173" s="213"/>
      <c r="DR173" s="213"/>
      <c r="DS173" s="213"/>
      <c r="DT173" s="213"/>
      <c r="DU173" s="213"/>
      <c r="DV173" s="213"/>
      <c r="DW173" s="213"/>
      <c r="DX173" s="213"/>
      <c r="DY173" s="213"/>
      <c r="DZ173" s="213"/>
      <c r="EA173" s="213"/>
      <c r="EB173" s="213"/>
      <c r="EC173" s="213"/>
      <c r="ED173" s="213"/>
      <c r="EE173" s="213"/>
      <c r="EF173" s="213"/>
      <c r="EG173" s="213"/>
      <c r="EH173" s="213"/>
      <c r="EI173" s="213"/>
      <c r="EJ173" s="213"/>
      <c r="EK173" s="213"/>
      <c r="EL173" s="213"/>
      <c r="EM173" s="213"/>
      <c r="EN173" s="213"/>
      <c r="EO173" s="213"/>
      <c r="EP173" s="213"/>
      <c r="EQ173" s="213"/>
      <c r="ER173" s="213"/>
      <c r="ES173" s="213"/>
      <c r="ET173" s="213"/>
      <c r="EU173" s="213"/>
      <c r="EV173" s="213"/>
      <c r="EW173" s="213"/>
      <c r="EX173" s="213"/>
      <c r="EY173" s="213"/>
      <c r="EZ173" s="213"/>
      <c r="FA173" s="213"/>
      <c r="FB173" s="213"/>
      <c r="FC173" s="213"/>
      <c r="FD173" s="213"/>
      <c r="FE173" s="213"/>
      <c r="FF173" s="213"/>
      <c r="FG173" s="213"/>
      <c r="FH173" s="213"/>
      <c r="FI173" s="213"/>
      <c r="FJ173" s="213"/>
      <c r="FK173" s="213"/>
      <c r="FL173" s="213"/>
      <c r="FM173" s="213"/>
      <c r="FN173" s="213"/>
      <c r="FO173" s="213"/>
      <c r="FP173" s="213"/>
      <c r="FQ173" s="213"/>
      <c r="FR173" s="213"/>
      <c r="FS173" s="213"/>
      <c r="FT173" s="213"/>
      <c r="FU173" s="213"/>
      <c r="FV173" s="213"/>
      <c r="FW173" s="213"/>
      <c r="FX173" s="213"/>
      <c r="FY173" s="213"/>
      <c r="FZ173" s="213"/>
      <c r="GA173" s="213"/>
      <c r="GB173" s="213"/>
      <c r="GC173" s="213"/>
    </row>
    <row r="174" spans="1:185" x14ac:dyDescent="0.3">
      <c r="A174" s="298"/>
      <c r="B174" s="376"/>
      <c r="C174" s="376"/>
      <c r="D174" s="377"/>
      <c r="E174" s="376"/>
      <c r="F174" s="376"/>
      <c r="G174" s="297">
        <f t="shared" si="22"/>
        <v>0</v>
      </c>
      <c r="H174" s="297">
        <f t="shared" si="23"/>
        <v>0</v>
      </c>
      <c r="I174" s="297">
        <f t="shared" si="24"/>
        <v>0</v>
      </c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375"/>
      <c r="BM174" s="213"/>
      <c r="BN174" s="213"/>
      <c r="BO174" s="213"/>
      <c r="BP174" s="213"/>
      <c r="BQ174" s="213"/>
      <c r="BR174" s="213"/>
      <c r="BS174" s="213"/>
      <c r="BT174" s="213"/>
      <c r="BU174" s="213"/>
      <c r="BV174" s="213"/>
      <c r="BW174" s="213"/>
      <c r="BX174" s="213"/>
      <c r="BY174" s="213"/>
      <c r="BZ174" s="213"/>
      <c r="CA174" s="213"/>
      <c r="CB174" s="213"/>
      <c r="CC174" s="213"/>
      <c r="CD174" s="213"/>
      <c r="CE174" s="213"/>
      <c r="CF174" s="213"/>
      <c r="CG174" s="213"/>
      <c r="CH174" s="213"/>
      <c r="CI174" s="213"/>
      <c r="CJ174" s="213"/>
      <c r="CK174" s="213"/>
      <c r="CL174" s="213"/>
      <c r="CM174" s="213"/>
      <c r="CN174" s="213"/>
      <c r="CO174" s="213"/>
      <c r="CP174" s="213"/>
      <c r="CQ174" s="213"/>
      <c r="CR174" s="213"/>
      <c r="CS174" s="213"/>
      <c r="CT174" s="213"/>
      <c r="CU174" s="213"/>
      <c r="CV174" s="213"/>
      <c r="CW174" s="213"/>
      <c r="CX174" s="213"/>
      <c r="CY174" s="213"/>
      <c r="CZ174" s="213"/>
      <c r="DA174" s="213"/>
      <c r="DB174" s="213"/>
      <c r="DC174" s="213"/>
      <c r="DD174" s="213"/>
      <c r="DE174" s="213"/>
      <c r="DF174" s="213"/>
      <c r="DG174" s="213"/>
      <c r="DH174" s="213"/>
      <c r="DI174" s="213"/>
      <c r="DJ174" s="213"/>
      <c r="DK174" s="213"/>
      <c r="DL174" s="213"/>
      <c r="DM174" s="213"/>
      <c r="DN174" s="213"/>
      <c r="DO174" s="213"/>
      <c r="DP174" s="213"/>
      <c r="DQ174" s="213"/>
      <c r="DR174" s="213"/>
      <c r="DS174" s="213"/>
      <c r="DT174" s="213"/>
      <c r="DU174" s="213"/>
      <c r="DV174" s="213"/>
      <c r="DW174" s="213"/>
      <c r="DX174" s="213"/>
      <c r="DY174" s="213"/>
      <c r="DZ174" s="213"/>
      <c r="EA174" s="213"/>
      <c r="EB174" s="213"/>
      <c r="EC174" s="213"/>
      <c r="ED174" s="213"/>
      <c r="EE174" s="213"/>
      <c r="EF174" s="213"/>
      <c r="EG174" s="213"/>
      <c r="EH174" s="213"/>
      <c r="EI174" s="213"/>
      <c r="EJ174" s="213"/>
      <c r="EK174" s="213"/>
      <c r="EL174" s="213"/>
      <c r="EM174" s="213"/>
      <c r="EN174" s="213"/>
      <c r="EO174" s="213"/>
      <c r="EP174" s="213"/>
      <c r="EQ174" s="213"/>
      <c r="ER174" s="213"/>
      <c r="ES174" s="213"/>
      <c r="ET174" s="213"/>
      <c r="EU174" s="213"/>
      <c r="EV174" s="213"/>
      <c r="EW174" s="213"/>
      <c r="EX174" s="213"/>
      <c r="EY174" s="213"/>
      <c r="EZ174" s="213"/>
      <c r="FA174" s="213"/>
      <c r="FB174" s="213"/>
      <c r="FC174" s="213"/>
      <c r="FD174" s="213"/>
      <c r="FE174" s="213"/>
      <c r="FF174" s="213"/>
      <c r="FG174" s="213"/>
      <c r="FH174" s="213"/>
      <c r="FI174" s="213"/>
      <c r="FJ174" s="213"/>
      <c r="FK174" s="213"/>
      <c r="FL174" s="213"/>
      <c r="FM174" s="213"/>
      <c r="FN174" s="213"/>
      <c r="FO174" s="213"/>
      <c r="FP174" s="213"/>
      <c r="FQ174" s="213"/>
      <c r="FR174" s="213"/>
      <c r="FS174" s="213"/>
      <c r="FT174" s="213"/>
      <c r="FU174" s="213"/>
      <c r="FV174" s="213"/>
      <c r="FW174" s="213"/>
      <c r="FX174" s="213"/>
      <c r="FY174" s="213"/>
      <c r="FZ174" s="213"/>
      <c r="GA174" s="213"/>
      <c r="GB174" s="213"/>
      <c r="GC174" s="213"/>
    </row>
    <row r="175" spans="1:185" x14ac:dyDescent="0.3">
      <c r="A175" s="298"/>
      <c r="B175" s="376"/>
      <c r="C175" s="376"/>
      <c r="D175" s="377"/>
      <c r="E175" s="376"/>
      <c r="F175" s="376"/>
      <c r="G175" s="297">
        <f t="shared" si="22"/>
        <v>0</v>
      </c>
      <c r="H175" s="297">
        <f t="shared" si="23"/>
        <v>0</v>
      </c>
      <c r="I175" s="297">
        <f t="shared" si="24"/>
        <v>0</v>
      </c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375"/>
      <c r="BM175" s="213"/>
      <c r="BN175" s="213"/>
      <c r="BO175" s="213"/>
      <c r="BP175" s="213"/>
      <c r="BQ175" s="213"/>
      <c r="BR175" s="213"/>
      <c r="BS175" s="213"/>
      <c r="BT175" s="213"/>
      <c r="BU175" s="213"/>
      <c r="BV175" s="213"/>
      <c r="BW175" s="213"/>
      <c r="BX175" s="213"/>
      <c r="BY175" s="213"/>
      <c r="BZ175" s="213"/>
      <c r="CA175" s="213"/>
      <c r="CB175" s="213"/>
      <c r="CC175" s="213"/>
      <c r="CD175" s="213"/>
      <c r="CE175" s="213"/>
      <c r="CF175" s="213"/>
      <c r="CG175" s="213"/>
      <c r="CH175" s="213"/>
      <c r="CI175" s="213"/>
      <c r="CJ175" s="213"/>
      <c r="CK175" s="213"/>
      <c r="CL175" s="213"/>
      <c r="CM175" s="213"/>
      <c r="CN175" s="213"/>
      <c r="CO175" s="213"/>
      <c r="CP175" s="213"/>
      <c r="CQ175" s="213"/>
      <c r="CR175" s="213"/>
      <c r="CS175" s="213"/>
      <c r="CT175" s="213"/>
      <c r="CU175" s="213"/>
      <c r="CV175" s="213"/>
      <c r="CW175" s="213"/>
      <c r="CX175" s="213"/>
      <c r="CY175" s="213"/>
      <c r="CZ175" s="213"/>
      <c r="DA175" s="213"/>
      <c r="DB175" s="213"/>
      <c r="DC175" s="213"/>
      <c r="DD175" s="213"/>
      <c r="DE175" s="213"/>
      <c r="DF175" s="213"/>
      <c r="DG175" s="213"/>
      <c r="DH175" s="213"/>
      <c r="DI175" s="213"/>
      <c r="DJ175" s="213"/>
      <c r="DK175" s="213"/>
      <c r="DL175" s="213"/>
      <c r="DM175" s="213"/>
      <c r="DN175" s="213"/>
      <c r="DO175" s="213"/>
      <c r="DP175" s="213"/>
      <c r="DQ175" s="213"/>
      <c r="DR175" s="213"/>
      <c r="DS175" s="213"/>
      <c r="DT175" s="213"/>
      <c r="DU175" s="213"/>
      <c r="DV175" s="213"/>
      <c r="DW175" s="213"/>
      <c r="DX175" s="213"/>
      <c r="DY175" s="213"/>
      <c r="DZ175" s="213"/>
      <c r="EA175" s="213"/>
      <c r="EB175" s="213"/>
      <c r="EC175" s="213"/>
      <c r="ED175" s="213"/>
      <c r="EE175" s="213"/>
      <c r="EF175" s="213"/>
      <c r="EG175" s="213"/>
      <c r="EH175" s="213"/>
      <c r="EI175" s="213"/>
      <c r="EJ175" s="213"/>
      <c r="EK175" s="213"/>
      <c r="EL175" s="213"/>
      <c r="EM175" s="213"/>
      <c r="EN175" s="213"/>
      <c r="EO175" s="213"/>
      <c r="EP175" s="213"/>
      <c r="EQ175" s="213"/>
      <c r="ER175" s="213"/>
      <c r="ES175" s="213"/>
      <c r="ET175" s="213"/>
      <c r="EU175" s="213"/>
      <c r="EV175" s="213"/>
      <c r="EW175" s="213"/>
      <c r="EX175" s="213"/>
      <c r="EY175" s="213"/>
      <c r="EZ175" s="213"/>
      <c r="FA175" s="213"/>
      <c r="FB175" s="213"/>
      <c r="FC175" s="213"/>
      <c r="FD175" s="213"/>
      <c r="FE175" s="213"/>
      <c r="FF175" s="213"/>
      <c r="FG175" s="213"/>
      <c r="FH175" s="213"/>
      <c r="FI175" s="213"/>
      <c r="FJ175" s="213"/>
      <c r="FK175" s="213"/>
      <c r="FL175" s="213"/>
      <c r="FM175" s="213"/>
      <c r="FN175" s="213"/>
      <c r="FO175" s="213"/>
      <c r="FP175" s="213"/>
      <c r="FQ175" s="213"/>
      <c r="FR175" s="213"/>
      <c r="FS175" s="213"/>
      <c r="FT175" s="213"/>
      <c r="FU175" s="213"/>
      <c r="FV175" s="213"/>
      <c r="FW175" s="213"/>
      <c r="FX175" s="213"/>
      <c r="FY175" s="213"/>
      <c r="FZ175" s="213"/>
      <c r="GA175" s="213"/>
      <c r="GB175" s="213"/>
      <c r="GC175" s="213"/>
    </row>
    <row r="176" spans="1:185" x14ac:dyDescent="0.3">
      <c r="A176" s="298"/>
      <c r="B176" s="376"/>
      <c r="C176" s="376"/>
      <c r="D176" s="377"/>
      <c r="E176" s="376"/>
      <c r="F176" s="376"/>
      <c r="G176" s="297">
        <f t="shared" si="22"/>
        <v>0</v>
      </c>
      <c r="H176" s="297">
        <f t="shared" si="23"/>
        <v>0</v>
      </c>
      <c r="I176" s="297">
        <f t="shared" si="24"/>
        <v>0</v>
      </c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375"/>
      <c r="BM176" s="213"/>
      <c r="BN176" s="213"/>
      <c r="BO176" s="213"/>
      <c r="BP176" s="213"/>
      <c r="BQ176" s="213"/>
      <c r="BR176" s="213"/>
      <c r="BS176" s="213"/>
      <c r="BT176" s="213"/>
      <c r="BU176" s="213"/>
      <c r="BV176" s="213"/>
      <c r="BW176" s="213"/>
      <c r="BX176" s="213"/>
      <c r="BY176" s="213"/>
      <c r="BZ176" s="213"/>
      <c r="CA176" s="213"/>
      <c r="CB176" s="213"/>
      <c r="CC176" s="213"/>
      <c r="CD176" s="213"/>
      <c r="CE176" s="213"/>
      <c r="CF176" s="213"/>
      <c r="CG176" s="213"/>
      <c r="CH176" s="213"/>
      <c r="CI176" s="213"/>
      <c r="CJ176" s="213"/>
      <c r="CK176" s="213"/>
      <c r="CL176" s="213"/>
      <c r="CM176" s="213"/>
      <c r="CN176" s="213"/>
      <c r="CO176" s="213"/>
      <c r="CP176" s="213"/>
      <c r="CQ176" s="213"/>
      <c r="CR176" s="213"/>
      <c r="CS176" s="213"/>
      <c r="CT176" s="213"/>
      <c r="CU176" s="213"/>
      <c r="CV176" s="213"/>
      <c r="CW176" s="213"/>
      <c r="CX176" s="213"/>
      <c r="CY176" s="213"/>
      <c r="CZ176" s="213"/>
      <c r="DA176" s="213"/>
      <c r="DB176" s="213"/>
      <c r="DC176" s="213"/>
      <c r="DD176" s="213"/>
      <c r="DE176" s="213"/>
      <c r="DF176" s="213"/>
      <c r="DG176" s="213"/>
      <c r="DH176" s="213"/>
      <c r="DI176" s="213"/>
      <c r="DJ176" s="213"/>
      <c r="DK176" s="213"/>
      <c r="DL176" s="213"/>
      <c r="DM176" s="213"/>
      <c r="DN176" s="213"/>
      <c r="DO176" s="213"/>
      <c r="DP176" s="213"/>
      <c r="DQ176" s="213"/>
      <c r="DR176" s="213"/>
      <c r="DS176" s="213"/>
      <c r="DT176" s="213"/>
      <c r="DU176" s="213"/>
      <c r="DV176" s="213"/>
      <c r="DW176" s="213"/>
      <c r="DX176" s="213"/>
      <c r="DY176" s="213"/>
      <c r="DZ176" s="213"/>
      <c r="EA176" s="213"/>
      <c r="EB176" s="213"/>
      <c r="EC176" s="213"/>
      <c r="ED176" s="213"/>
      <c r="EE176" s="213"/>
      <c r="EF176" s="213"/>
      <c r="EG176" s="213"/>
      <c r="EH176" s="213"/>
      <c r="EI176" s="213"/>
      <c r="EJ176" s="213"/>
      <c r="EK176" s="213"/>
      <c r="EL176" s="213"/>
      <c r="EM176" s="213"/>
      <c r="EN176" s="213"/>
      <c r="EO176" s="213"/>
      <c r="EP176" s="213"/>
      <c r="EQ176" s="213"/>
      <c r="ER176" s="213"/>
      <c r="ES176" s="213"/>
      <c r="ET176" s="213"/>
      <c r="EU176" s="213"/>
      <c r="EV176" s="213"/>
      <c r="EW176" s="213"/>
      <c r="EX176" s="213"/>
      <c r="EY176" s="213"/>
      <c r="EZ176" s="213"/>
      <c r="FA176" s="213"/>
      <c r="FB176" s="213"/>
      <c r="FC176" s="213"/>
      <c r="FD176" s="213"/>
      <c r="FE176" s="213"/>
      <c r="FF176" s="213"/>
      <c r="FG176" s="213"/>
      <c r="FH176" s="213"/>
      <c r="FI176" s="213"/>
      <c r="FJ176" s="213"/>
      <c r="FK176" s="213"/>
      <c r="FL176" s="213"/>
      <c r="FM176" s="213"/>
      <c r="FN176" s="213"/>
      <c r="FO176" s="213"/>
      <c r="FP176" s="213"/>
      <c r="FQ176" s="213"/>
      <c r="FR176" s="213"/>
      <c r="FS176" s="213"/>
      <c r="FT176" s="213"/>
      <c r="FU176" s="213"/>
      <c r="FV176" s="213"/>
      <c r="FW176" s="213"/>
      <c r="FX176" s="213"/>
      <c r="FY176" s="213"/>
      <c r="FZ176" s="213"/>
      <c r="GA176" s="213"/>
      <c r="GB176" s="213"/>
      <c r="GC176" s="213"/>
    </row>
    <row r="177" spans="1:185" x14ac:dyDescent="0.3">
      <c r="A177" s="298"/>
      <c r="B177" s="376"/>
      <c r="C177" s="376"/>
      <c r="D177" s="377"/>
      <c r="E177" s="376"/>
      <c r="F177" s="376"/>
      <c r="G177" s="297">
        <f t="shared" si="22"/>
        <v>0</v>
      </c>
      <c r="H177" s="297">
        <f t="shared" si="23"/>
        <v>0</v>
      </c>
      <c r="I177" s="297">
        <f t="shared" si="24"/>
        <v>0</v>
      </c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375"/>
      <c r="BM177" s="213"/>
      <c r="BN177" s="213"/>
      <c r="BO177" s="213"/>
      <c r="BP177" s="213"/>
      <c r="BQ177" s="213"/>
      <c r="BR177" s="213"/>
      <c r="BS177" s="213"/>
      <c r="BT177" s="213"/>
      <c r="BU177" s="213"/>
      <c r="BV177" s="213"/>
      <c r="BW177" s="213"/>
      <c r="BX177" s="213"/>
      <c r="BY177" s="213"/>
      <c r="BZ177" s="213"/>
      <c r="CA177" s="213"/>
      <c r="CB177" s="213"/>
      <c r="CC177" s="213"/>
      <c r="CD177" s="213"/>
      <c r="CE177" s="213"/>
      <c r="CF177" s="213"/>
      <c r="CG177" s="213"/>
      <c r="CH177" s="213"/>
      <c r="CI177" s="213"/>
      <c r="CJ177" s="213"/>
      <c r="CK177" s="213"/>
      <c r="CL177" s="213"/>
      <c r="CM177" s="213"/>
      <c r="CN177" s="213"/>
      <c r="CO177" s="213"/>
      <c r="CP177" s="213"/>
      <c r="CQ177" s="213"/>
      <c r="CR177" s="213"/>
      <c r="CS177" s="213"/>
      <c r="CT177" s="213"/>
      <c r="CU177" s="213"/>
      <c r="CV177" s="213"/>
      <c r="CW177" s="213"/>
      <c r="CX177" s="213"/>
      <c r="CY177" s="213"/>
      <c r="CZ177" s="213"/>
      <c r="DA177" s="213"/>
      <c r="DB177" s="213"/>
      <c r="DC177" s="213"/>
      <c r="DD177" s="213"/>
      <c r="DE177" s="213"/>
      <c r="DF177" s="213"/>
      <c r="DG177" s="213"/>
      <c r="DH177" s="213"/>
      <c r="DI177" s="213"/>
      <c r="DJ177" s="213"/>
      <c r="DK177" s="213"/>
      <c r="DL177" s="213"/>
      <c r="DM177" s="213"/>
      <c r="DN177" s="213"/>
      <c r="DO177" s="213"/>
      <c r="DP177" s="213"/>
      <c r="DQ177" s="213"/>
      <c r="DR177" s="213"/>
      <c r="DS177" s="213"/>
      <c r="DT177" s="213"/>
      <c r="DU177" s="213"/>
      <c r="DV177" s="213"/>
      <c r="DW177" s="213"/>
      <c r="DX177" s="213"/>
      <c r="DY177" s="213"/>
      <c r="DZ177" s="213"/>
      <c r="EA177" s="213"/>
      <c r="EB177" s="213"/>
      <c r="EC177" s="213"/>
      <c r="ED177" s="213"/>
      <c r="EE177" s="213"/>
      <c r="EF177" s="213"/>
      <c r="EG177" s="213"/>
      <c r="EH177" s="213"/>
      <c r="EI177" s="213"/>
      <c r="EJ177" s="213"/>
      <c r="EK177" s="213"/>
      <c r="EL177" s="213"/>
      <c r="EM177" s="213"/>
      <c r="EN177" s="213"/>
      <c r="EO177" s="213"/>
      <c r="EP177" s="213"/>
      <c r="EQ177" s="213"/>
      <c r="ER177" s="213"/>
      <c r="ES177" s="213"/>
      <c r="ET177" s="213"/>
      <c r="EU177" s="213"/>
      <c r="EV177" s="213"/>
      <c r="EW177" s="213"/>
      <c r="EX177" s="213"/>
      <c r="EY177" s="213"/>
      <c r="EZ177" s="213"/>
      <c r="FA177" s="213"/>
      <c r="FB177" s="213"/>
      <c r="FC177" s="213"/>
      <c r="FD177" s="213"/>
      <c r="FE177" s="213"/>
      <c r="FF177" s="213"/>
      <c r="FG177" s="213"/>
      <c r="FH177" s="213"/>
      <c r="FI177" s="213"/>
      <c r="FJ177" s="213"/>
      <c r="FK177" s="213"/>
      <c r="FL177" s="213"/>
      <c r="FM177" s="213"/>
      <c r="FN177" s="213"/>
      <c r="FO177" s="213"/>
      <c r="FP177" s="213"/>
      <c r="FQ177" s="213"/>
      <c r="FR177" s="213"/>
      <c r="FS177" s="213"/>
      <c r="FT177" s="213"/>
      <c r="FU177" s="213"/>
      <c r="FV177" s="213"/>
      <c r="FW177" s="213"/>
      <c r="FX177" s="213"/>
      <c r="FY177" s="213"/>
      <c r="FZ177" s="213"/>
      <c r="GA177" s="213"/>
      <c r="GB177" s="213"/>
      <c r="GC177" s="213"/>
    </row>
    <row r="178" spans="1:185" x14ac:dyDescent="0.3">
      <c r="A178" s="298"/>
      <c r="B178" s="376"/>
      <c r="C178" s="376"/>
      <c r="D178" s="377"/>
      <c r="E178" s="376"/>
      <c r="F178" s="376"/>
      <c r="G178" s="297">
        <f t="shared" si="22"/>
        <v>0</v>
      </c>
      <c r="H178" s="297">
        <f t="shared" si="23"/>
        <v>0</v>
      </c>
      <c r="I178" s="297">
        <f t="shared" si="24"/>
        <v>0</v>
      </c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375"/>
      <c r="BM178" s="213"/>
      <c r="BN178" s="213"/>
      <c r="BO178" s="213"/>
      <c r="BP178" s="213"/>
      <c r="BQ178" s="213"/>
      <c r="BR178" s="213"/>
      <c r="BS178" s="213"/>
      <c r="BT178" s="213"/>
      <c r="BU178" s="213"/>
      <c r="BV178" s="213"/>
      <c r="BW178" s="213"/>
      <c r="BX178" s="213"/>
      <c r="BY178" s="213"/>
      <c r="BZ178" s="213"/>
      <c r="CA178" s="213"/>
      <c r="CB178" s="213"/>
      <c r="CC178" s="213"/>
      <c r="CD178" s="213"/>
      <c r="CE178" s="213"/>
      <c r="CF178" s="213"/>
      <c r="CG178" s="213"/>
      <c r="CH178" s="213"/>
      <c r="CI178" s="213"/>
      <c r="CJ178" s="213"/>
      <c r="CK178" s="213"/>
      <c r="CL178" s="213"/>
      <c r="CM178" s="213"/>
      <c r="CN178" s="213"/>
      <c r="CO178" s="213"/>
      <c r="CP178" s="213"/>
      <c r="CQ178" s="213"/>
      <c r="CR178" s="213"/>
      <c r="CS178" s="213"/>
      <c r="CT178" s="213"/>
      <c r="CU178" s="213"/>
      <c r="CV178" s="213"/>
      <c r="CW178" s="213"/>
      <c r="CX178" s="213"/>
      <c r="CY178" s="213"/>
      <c r="CZ178" s="213"/>
      <c r="DA178" s="213"/>
      <c r="DB178" s="213"/>
      <c r="DC178" s="213"/>
      <c r="DD178" s="213"/>
      <c r="DE178" s="213"/>
      <c r="DF178" s="213"/>
      <c r="DG178" s="213"/>
      <c r="DH178" s="213"/>
      <c r="DI178" s="213"/>
      <c r="DJ178" s="213"/>
      <c r="DK178" s="213"/>
      <c r="DL178" s="213"/>
      <c r="DM178" s="213"/>
      <c r="DN178" s="213"/>
      <c r="DO178" s="213"/>
      <c r="DP178" s="213"/>
      <c r="DQ178" s="213"/>
      <c r="DR178" s="213"/>
      <c r="DS178" s="213"/>
      <c r="DT178" s="213"/>
      <c r="DU178" s="213"/>
      <c r="DV178" s="213"/>
      <c r="DW178" s="213"/>
      <c r="DX178" s="213"/>
      <c r="DY178" s="213"/>
      <c r="DZ178" s="213"/>
      <c r="EA178" s="213"/>
      <c r="EB178" s="213"/>
      <c r="EC178" s="213"/>
      <c r="ED178" s="213"/>
      <c r="EE178" s="213"/>
      <c r="EF178" s="213"/>
      <c r="EG178" s="213"/>
      <c r="EH178" s="213"/>
      <c r="EI178" s="213"/>
      <c r="EJ178" s="213"/>
      <c r="EK178" s="213"/>
      <c r="EL178" s="213"/>
      <c r="EM178" s="213"/>
      <c r="EN178" s="213"/>
      <c r="EO178" s="213"/>
      <c r="EP178" s="213"/>
      <c r="EQ178" s="213"/>
      <c r="ER178" s="213"/>
      <c r="ES178" s="213"/>
      <c r="ET178" s="213"/>
      <c r="EU178" s="213"/>
      <c r="EV178" s="213"/>
      <c r="EW178" s="213"/>
      <c r="EX178" s="213"/>
      <c r="EY178" s="213"/>
      <c r="EZ178" s="213"/>
      <c r="FA178" s="213"/>
      <c r="FB178" s="213"/>
      <c r="FC178" s="213"/>
      <c r="FD178" s="213"/>
      <c r="FE178" s="213"/>
      <c r="FF178" s="213"/>
      <c r="FG178" s="213"/>
      <c r="FH178" s="213"/>
      <c r="FI178" s="213"/>
      <c r="FJ178" s="213"/>
      <c r="FK178" s="213"/>
      <c r="FL178" s="213"/>
      <c r="FM178" s="213"/>
      <c r="FN178" s="213"/>
      <c r="FO178" s="213"/>
      <c r="FP178" s="213"/>
      <c r="FQ178" s="213"/>
      <c r="FR178" s="213"/>
      <c r="FS178" s="213"/>
      <c r="FT178" s="213"/>
      <c r="FU178" s="213"/>
      <c r="FV178" s="213"/>
      <c r="FW178" s="213"/>
      <c r="FX178" s="213"/>
      <c r="FY178" s="213"/>
      <c r="FZ178" s="213"/>
      <c r="GA178" s="213"/>
      <c r="GB178" s="213"/>
      <c r="GC178" s="213"/>
    </row>
    <row r="179" spans="1:185" x14ac:dyDescent="0.3">
      <c r="A179" s="298"/>
      <c r="B179" s="376"/>
      <c r="C179" s="376"/>
      <c r="D179" s="377"/>
      <c r="E179" s="376"/>
      <c r="F179" s="376"/>
      <c r="G179" s="297">
        <f t="shared" si="22"/>
        <v>0</v>
      </c>
      <c r="H179" s="297">
        <f t="shared" si="23"/>
        <v>0</v>
      </c>
      <c r="I179" s="297">
        <f t="shared" si="24"/>
        <v>0</v>
      </c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375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  <c r="DM179" s="213"/>
      <c r="DN179" s="213"/>
      <c r="DO179" s="213"/>
      <c r="DP179" s="213"/>
      <c r="DQ179" s="213"/>
      <c r="DR179" s="213"/>
      <c r="DS179" s="213"/>
      <c r="DT179" s="213"/>
      <c r="DU179" s="213"/>
      <c r="DV179" s="213"/>
      <c r="DW179" s="213"/>
      <c r="DX179" s="213"/>
      <c r="DY179" s="213"/>
      <c r="DZ179" s="213"/>
      <c r="EA179" s="213"/>
      <c r="EB179" s="213"/>
      <c r="EC179" s="213"/>
      <c r="ED179" s="213"/>
      <c r="EE179" s="213"/>
      <c r="EF179" s="213"/>
      <c r="EG179" s="213"/>
      <c r="EH179" s="213"/>
      <c r="EI179" s="213"/>
      <c r="EJ179" s="213"/>
      <c r="EK179" s="213"/>
      <c r="EL179" s="213"/>
      <c r="EM179" s="213"/>
      <c r="EN179" s="213"/>
      <c r="EO179" s="213"/>
      <c r="EP179" s="213"/>
      <c r="EQ179" s="213"/>
      <c r="ER179" s="213"/>
      <c r="ES179" s="213"/>
      <c r="ET179" s="213"/>
      <c r="EU179" s="213"/>
      <c r="EV179" s="213"/>
      <c r="EW179" s="213"/>
      <c r="EX179" s="213"/>
      <c r="EY179" s="213"/>
      <c r="EZ179" s="213"/>
      <c r="FA179" s="213"/>
      <c r="FB179" s="213"/>
      <c r="FC179" s="213"/>
      <c r="FD179" s="213"/>
      <c r="FE179" s="213"/>
      <c r="FF179" s="213"/>
      <c r="FG179" s="213"/>
      <c r="FH179" s="213"/>
      <c r="FI179" s="213"/>
      <c r="FJ179" s="213"/>
      <c r="FK179" s="213"/>
      <c r="FL179" s="213"/>
      <c r="FM179" s="213"/>
      <c r="FN179" s="213"/>
      <c r="FO179" s="213"/>
      <c r="FP179" s="213"/>
      <c r="FQ179" s="213"/>
      <c r="FR179" s="213"/>
      <c r="FS179" s="213"/>
      <c r="FT179" s="213"/>
      <c r="FU179" s="213"/>
      <c r="FV179" s="213"/>
      <c r="FW179" s="213"/>
      <c r="FX179" s="213"/>
      <c r="FY179" s="213"/>
      <c r="FZ179" s="213"/>
      <c r="GA179" s="213"/>
      <c r="GB179" s="213"/>
      <c r="GC179" s="213"/>
    </row>
    <row r="180" spans="1:185" x14ac:dyDescent="0.3">
      <c r="A180" s="248"/>
      <c r="B180" s="376"/>
      <c r="C180" s="376"/>
      <c r="D180" s="377"/>
      <c r="E180" s="376"/>
      <c r="F180" s="376"/>
      <c r="G180" s="297">
        <f t="shared" si="22"/>
        <v>0</v>
      </c>
      <c r="H180" s="297">
        <f t="shared" si="23"/>
        <v>0</v>
      </c>
      <c r="I180" s="297">
        <f t="shared" si="24"/>
        <v>0</v>
      </c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  <c r="BI180" s="213"/>
      <c r="BJ180" s="213"/>
      <c r="BK180" s="213"/>
      <c r="BL180" s="375"/>
      <c r="BM180" s="213"/>
      <c r="BN180" s="213"/>
      <c r="BO180" s="213"/>
      <c r="BP180" s="213"/>
      <c r="BQ180" s="213"/>
      <c r="BR180" s="213"/>
      <c r="BS180" s="213"/>
      <c r="BT180" s="213"/>
      <c r="BU180" s="213"/>
      <c r="BV180" s="213"/>
      <c r="BW180" s="213"/>
      <c r="BX180" s="213"/>
      <c r="BY180" s="213"/>
      <c r="BZ180" s="213"/>
      <c r="CA180" s="213"/>
      <c r="CB180" s="213"/>
      <c r="CC180" s="213"/>
      <c r="CD180" s="213"/>
      <c r="CE180" s="213"/>
      <c r="CF180" s="213"/>
      <c r="CG180" s="213"/>
      <c r="CH180" s="213"/>
      <c r="CI180" s="213"/>
      <c r="CJ180" s="213"/>
      <c r="CK180" s="213"/>
      <c r="CL180" s="213"/>
      <c r="CM180" s="213"/>
      <c r="CN180" s="213"/>
      <c r="CO180" s="213"/>
      <c r="CP180" s="213"/>
      <c r="CQ180" s="213"/>
      <c r="CR180" s="213"/>
      <c r="CS180" s="213"/>
      <c r="CT180" s="213"/>
      <c r="CU180" s="213"/>
      <c r="CV180" s="213"/>
      <c r="CW180" s="213"/>
      <c r="CX180" s="213"/>
      <c r="CY180" s="213"/>
      <c r="CZ180" s="213"/>
      <c r="DA180" s="213"/>
      <c r="DB180" s="213"/>
      <c r="DC180" s="213"/>
      <c r="DD180" s="213"/>
      <c r="DE180" s="213"/>
      <c r="DF180" s="213"/>
      <c r="DG180" s="213"/>
      <c r="DH180" s="213"/>
      <c r="DI180" s="213"/>
      <c r="DJ180" s="213"/>
      <c r="DK180" s="213"/>
      <c r="DL180" s="213"/>
      <c r="DM180" s="213"/>
      <c r="DN180" s="213"/>
      <c r="DO180" s="213"/>
      <c r="DP180" s="213"/>
      <c r="DQ180" s="213"/>
      <c r="DR180" s="213"/>
      <c r="DS180" s="213"/>
      <c r="DT180" s="213"/>
      <c r="DU180" s="213"/>
      <c r="DV180" s="213"/>
      <c r="DW180" s="213"/>
      <c r="DX180" s="213"/>
      <c r="DY180" s="213"/>
      <c r="DZ180" s="213"/>
      <c r="EA180" s="213"/>
      <c r="EB180" s="213"/>
      <c r="EC180" s="213"/>
      <c r="ED180" s="213"/>
      <c r="EE180" s="213"/>
      <c r="EF180" s="213"/>
      <c r="EG180" s="213"/>
      <c r="EH180" s="213"/>
      <c r="EI180" s="213"/>
      <c r="EJ180" s="213"/>
      <c r="EK180" s="213"/>
      <c r="EL180" s="213"/>
      <c r="EM180" s="213"/>
      <c r="EN180" s="213"/>
      <c r="EO180" s="213"/>
      <c r="EP180" s="213"/>
      <c r="EQ180" s="213"/>
      <c r="ER180" s="213"/>
      <c r="ES180" s="213"/>
      <c r="ET180" s="213"/>
      <c r="EU180" s="213"/>
      <c r="EV180" s="213"/>
      <c r="EW180" s="213"/>
      <c r="EX180" s="213"/>
      <c r="EY180" s="213"/>
      <c r="EZ180" s="213"/>
      <c r="FA180" s="213"/>
      <c r="FB180" s="213"/>
      <c r="FC180" s="213"/>
      <c r="FD180" s="213"/>
      <c r="FE180" s="213"/>
      <c r="FF180" s="213"/>
      <c r="FG180" s="213"/>
      <c r="FH180" s="213"/>
      <c r="FI180" s="213"/>
      <c r="FJ180" s="213"/>
      <c r="FK180" s="213"/>
      <c r="FL180" s="213"/>
      <c r="FM180" s="213"/>
      <c r="FN180" s="213"/>
      <c r="FO180" s="213"/>
      <c r="FP180" s="213"/>
      <c r="FQ180" s="213"/>
      <c r="FR180" s="213"/>
      <c r="FS180" s="213"/>
      <c r="FT180" s="213"/>
      <c r="FU180" s="213"/>
      <c r="FV180" s="213"/>
      <c r="FW180" s="213"/>
      <c r="FX180" s="213"/>
      <c r="FY180" s="213"/>
      <c r="FZ180" s="213"/>
      <c r="GA180" s="213"/>
      <c r="GB180" s="213"/>
      <c r="GC180" s="213"/>
    </row>
    <row r="181" spans="1:185" x14ac:dyDescent="0.3">
      <c r="A181" s="248"/>
      <c r="B181" s="376"/>
      <c r="C181" s="376"/>
      <c r="D181" s="377"/>
      <c r="E181" s="376"/>
      <c r="F181" s="376"/>
      <c r="G181" s="297">
        <f t="shared" si="22"/>
        <v>0</v>
      </c>
      <c r="H181" s="297">
        <f t="shared" si="23"/>
        <v>0</v>
      </c>
      <c r="I181" s="297">
        <f t="shared" si="24"/>
        <v>0</v>
      </c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375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3"/>
      <c r="CG181" s="213"/>
      <c r="CH181" s="213"/>
      <c r="CI181" s="213"/>
      <c r="CJ181" s="213"/>
      <c r="CK181" s="213"/>
      <c r="CL181" s="213"/>
      <c r="CM181" s="213"/>
      <c r="CN181" s="213"/>
      <c r="CO181" s="213"/>
      <c r="CP181" s="213"/>
      <c r="CQ181" s="213"/>
      <c r="CR181" s="213"/>
      <c r="CS181" s="213"/>
      <c r="CT181" s="213"/>
      <c r="CU181" s="213"/>
      <c r="CV181" s="213"/>
      <c r="CW181" s="213"/>
      <c r="CX181" s="213"/>
      <c r="CY181" s="213"/>
      <c r="CZ181" s="213"/>
      <c r="DA181" s="213"/>
      <c r="DB181" s="213"/>
      <c r="DC181" s="213"/>
      <c r="DD181" s="213"/>
      <c r="DE181" s="213"/>
      <c r="DF181" s="213"/>
      <c r="DG181" s="213"/>
      <c r="DH181" s="213"/>
      <c r="DI181" s="213"/>
      <c r="DJ181" s="213"/>
      <c r="DK181" s="213"/>
      <c r="DL181" s="213"/>
      <c r="DM181" s="213"/>
      <c r="DN181" s="213"/>
      <c r="DO181" s="213"/>
      <c r="DP181" s="213"/>
      <c r="DQ181" s="213"/>
      <c r="DR181" s="213"/>
      <c r="DS181" s="213"/>
      <c r="DT181" s="213"/>
      <c r="DU181" s="213"/>
      <c r="DV181" s="213"/>
      <c r="DW181" s="213"/>
      <c r="DX181" s="213"/>
      <c r="DY181" s="213"/>
      <c r="DZ181" s="213"/>
      <c r="EA181" s="213"/>
      <c r="EB181" s="213"/>
      <c r="EC181" s="213"/>
      <c r="ED181" s="213"/>
      <c r="EE181" s="213"/>
      <c r="EF181" s="213"/>
      <c r="EG181" s="213"/>
      <c r="EH181" s="213"/>
      <c r="EI181" s="213"/>
      <c r="EJ181" s="213"/>
      <c r="EK181" s="213"/>
      <c r="EL181" s="213"/>
      <c r="EM181" s="213"/>
      <c r="EN181" s="213"/>
      <c r="EO181" s="213"/>
      <c r="EP181" s="213"/>
      <c r="EQ181" s="213"/>
      <c r="ER181" s="213"/>
      <c r="ES181" s="213"/>
      <c r="ET181" s="213"/>
      <c r="EU181" s="213"/>
      <c r="EV181" s="213"/>
      <c r="EW181" s="213"/>
      <c r="EX181" s="213"/>
      <c r="EY181" s="213"/>
      <c r="EZ181" s="213"/>
      <c r="FA181" s="213"/>
      <c r="FB181" s="213"/>
      <c r="FC181" s="213"/>
      <c r="FD181" s="213"/>
      <c r="FE181" s="213"/>
      <c r="FF181" s="213"/>
      <c r="FG181" s="213"/>
      <c r="FH181" s="213"/>
      <c r="FI181" s="213"/>
      <c r="FJ181" s="213"/>
      <c r="FK181" s="213"/>
      <c r="FL181" s="213"/>
      <c r="FM181" s="213"/>
      <c r="FN181" s="213"/>
      <c r="FO181" s="213"/>
      <c r="FP181" s="213"/>
      <c r="FQ181" s="213"/>
      <c r="FR181" s="213"/>
      <c r="FS181" s="213"/>
      <c r="FT181" s="213"/>
      <c r="FU181" s="213"/>
      <c r="FV181" s="213"/>
      <c r="FW181" s="213"/>
      <c r="FX181" s="213"/>
      <c r="FY181" s="213"/>
      <c r="FZ181" s="213"/>
      <c r="GA181" s="213"/>
      <c r="GB181" s="213"/>
      <c r="GC181" s="213"/>
    </row>
    <row r="182" spans="1:185" x14ac:dyDescent="0.3">
      <c r="A182" s="248"/>
      <c r="B182" s="376"/>
      <c r="C182" s="376"/>
      <c r="D182" s="377"/>
      <c r="E182" s="376"/>
      <c r="F182" s="376"/>
      <c r="G182" s="297">
        <f t="shared" si="22"/>
        <v>0</v>
      </c>
      <c r="H182" s="297">
        <f t="shared" si="23"/>
        <v>0</v>
      </c>
      <c r="I182" s="297">
        <f t="shared" si="24"/>
        <v>0</v>
      </c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  <c r="BI182" s="213"/>
      <c r="BJ182" s="213"/>
      <c r="BK182" s="213"/>
      <c r="BL182" s="375"/>
      <c r="BM182" s="213"/>
      <c r="BN182" s="213"/>
      <c r="BO182" s="213"/>
      <c r="BP182" s="213"/>
      <c r="BQ182" s="213"/>
      <c r="BR182" s="213"/>
      <c r="BS182" s="213"/>
      <c r="BT182" s="213"/>
      <c r="BU182" s="213"/>
      <c r="BV182" s="213"/>
      <c r="BW182" s="213"/>
      <c r="BX182" s="213"/>
      <c r="BY182" s="213"/>
      <c r="BZ182" s="213"/>
      <c r="CA182" s="213"/>
      <c r="CB182" s="213"/>
      <c r="CC182" s="213"/>
      <c r="CD182" s="213"/>
      <c r="CE182" s="213"/>
      <c r="CF182" s="213"/>
      <c r="CG182" s="213"/>
      <c r="CH182" s="213"/>
      <c r="CI182" s="213"/>
      <c r="CJ182" s="213"/>
      <c r="CK182" s="213"/>
      <c r="CL182" s="213"/>
      <c r="CM182" s="213"/>
      <c r="CN182" s="213"/>
      <c r="CO182" s="213"/>
      <c r="CP182" s="213"/>
      <c r="CQ182" s="213"/>
      <c r="CR182" s="213"/>
      <c r="CS182" s="213"/>
      <c r="CT182" s="213"/>
      <c r="CU182" s="213"/>
      <c r="CV182" s="213"/>
      <c r="CW182" s="213"/>
      <c r="CX182" s="213"/>
      <c r="CY182" s="213"/>
      <c r="CZ182" s="213"/>
      <c r="DA182" s="213"/>
      <c r="DB182" s="213"/>
      <c r="DC182" s="213"/>
      <c r="DD182" s="213"/>
      <c r="DE182" s="213"/>
      <c r="DF182" s="213"/>
      <c r="DG182" s="213"/>
      <c r="DH182" s="213"/>
      <c r="DI182" s="213"/>
      <c r="DJ182" s="213"/>
      <c r="DK182" s="213"/>
      <c r="DL182" s="213"/>
      <c r="DM182" s="213"/>
      <c r="DN182" s="213"/>
      <c r="DO182" s="213"/>
      <c r="DP182" s="213"/>
      <c r="DQ182" s="213"/>
      <c r="DR182" s="213"/>
      <c r="DS182" s="213"/>
      <c r="DT182" s="213"/>
      <c r="DU182" s="213"/>
      <c r="DV182" s="213"/>
      <c r="DW182" s="213"/>
      <c r="DX182" s="213"/>
      <c r="DY182" s="213"/>
      <c r="DZ182" s="213"/>
      <c r="EA182" s="213"/>
      <c r="EB182" s="213"/>
      <c r="EC182" s="213"/>
      <c r="ED182" s="213"/>
      <c r="EE182" s="213"/>
      <c r="EF182" s="213"/>
      <c r="EG182" s="213"/>
      <c r="EH182" s="213"/>
      <c r="EI182" s="213"/>
      <c r="EJ182" s="213"/>
      <c r="EK182" s="213"/>
      <c r="EL182" s="213"/>
      <c r="EM182" s="213"/>
      <c r="EN182" s="213"/>
      <c r="EO182" s="213"/>
      <c r="EP182" s="213"/>
      <c r="EQ182" s="213"/>
      <c r="ER182" s="213"/>
      <c r="ES182" s="213"/>
      <c r="ET182" s="213"/>
      <c r="EU182" s="213"/>
      <c r="EV182" s="213"/>
      <c r="EW182" s="213"/>
      <c r="EX182" s="213"/>
      <c r="EY182" s="213"/>
      <c r="EZ182" s="213"/>
      <c r="FA182" s="213"/>
      <c r="FB182" s="213"/>
      <c r="FC182" s="213"/>
      <c r="FD182" s="213"/>
      <c r="FE182" s="213"/>
      <c r="FF182" s="213"/>
      <c r="FG182" s="213"/>
      <c r="FH182" s="213"/>
      <c r="FI182" s="213"/>
      <c r="FJ182" s="213"/>
      <c r="FK182" s="213"/>
      <c r="FL182" s="213"/>
      <c r="FM182" s="213"/>
      <c r="FN182" s="213"/>
      <c r="FO182" s="213"/>
      <c r="FP182" s="213"/>
      <c r="FQ182" s="213"/>
      <c r="FR182" s="213"/>
      <c r="FS182" s="213"/>
      <c r="FT182" s="213"/>
      <c r="FU182" s="213"/>
      <c r="FV182" s="213"/>
      <c r="FW182" s="213"/>
      <c r="FX182" s="213"/>
      <c r="FY182" s="213"/>
      <c r="FZ182" s="213"/>
      <c r="GA182" s="213"/>
      <c r="GB182" s="213"/>
      <c r="GC182" s="213"/>
    </row>
    <row r="183" spans="1:185" x14ac:dyDescent="0.3">
      <c r="A183" s="248"/>
      <c r="B183" s="376"/>
      <c r="C183" s="376"/>
      <c r="D183" s="377"/>
      <c r="E183" s="376"/>
      <c r="F183" s="376"/>
      <c r="G183" s="297">
        <f t="shared" si="22"/>
        <v>0</v>
      </c>
      <c r="H183" s="297">
        <f t="shared" si="23"/>
        <v>0</v>
      </c>
      <c r="I183" s="297">
        <f t="shared" si="24"/>
        <v>0</v>
      </c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375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  <c r="CA183" s="213"/>
      <c r="CB183" s="213"/>
      <c r="CC183" s="213"/>
      <c r="CD183" s="213"/>
      <c r="CE183" s="213"/>
      <c r="CF183" s="213"/>
      <c r="CG183" s="213"/>
      <c r="CH183" s="213"/>
      <c r="CI183" s="213"/>
      <c r="CJ183" s="213"/>
      <c r="CK183" s="213"/>
      <c r="CL183" s="213"/>
      <c r="CM183" s="213"/>
      <c r="CN183" s="213"/>
      <c r="CO183" s="213"/>
      <c r="CP183" s="213"/>
      <c r="CQ183" s="213"/>
      <c r="CR183" s="213"/>
      <c r="CS183" s="213"/>
      <c r="CT183" s="213"/>
      <c r="CU183" s="213"/>
      <c r="CV183" s="213"/>
      <c r="CW183" s="213"/>
      <c r="CX183" s="213"/>
      <c r="CY183" s="213"/>
      <c r="CZ183" s="213"/>
      <c r="DA183" s="213"/>
      <c r="DB183" s="213"/>
      <c r="DC183" s="213"/>
      <c r="DD183" s="213"/>
      <c r="DE183" s="213"/>
      <c r="DF183" s="213"/>
      <c r="DG183" s="213"/>
      <c r="DH183" s="213"/>
      <c r="DI183" s="213"/>
      <c r="DJ183" s="213"/>
      <c r="DK183" s="213"/>
      <c r="DL183" s="213"/>
      <c r="DM183" s="213"/>
      <c r="DN183" s="213"/>
      <c r="DO183" s="213"/>
      <c r="DP183" s="213"/>
      <c r="DQ183" s="213"/>
      <c r="DR183" s="213"/>
      <c r="DS183" s="213"/>
      <c r="DT183" s="213"/>
      <c r="DU183" s="213"/>
      <c r="DV183" s="213"/>
      <c r="DW183" s="213"/>
      <c r="DX183" s="213"/>
      <c r="DY183" s="213"/>
      <c r="DZ183" s="213"/>
      <c r="EA183" s="213"/>
      <c r="EB183" s="213"/>
      <c r="EC183" s="213"/>
      <c r="ED183" s="213"/>
      <c r="EE183" s="213"/>
      <c r="EF183" s="213"/>
      <c r="EG183" s="213"/>
      <c r="EH183" s="213"/>
      <c r="EI183" s="213"/>
      <c r="EJ183" s="213"/>
      <c r="EK183" s="213"/>
      <c r="EL183" s="213"/>
      <c r="EM183" s="213"/>
      <c r="EN183" s="213"/>
      <c r="EO183" s="213"/>
      <c r="EP183" s="213"/>
      <c r="EQ183" s="213"/>
      <c r="ER183" s="213"/>
      <c r="ES183" s="213"/>
      <c r="ET183" s="213"/>
      <c r="EU183" s="213"/>
      <c r="EV183" s="213"/>
      <c r="EW183" s="213"/>
      <c r="EX183" s="213"/>
      <c r="EY183" s="213"/>
      <c r="EZ183" s="213"/>
      <c r="FA183" s="213"/>
      <c r="FB183" s="213"/>
      <c r="FC183" s="213"/>
      <c r="FD183" s="213"/>
      <c r="FE183" s="213"/>
      <c r="FF183" s="213"/>
      <c r="FG183" s="213"/>
      <c r="FH183" s="213"/>
      <c r="FI183" s="213"/>
      <c r="FJ183" s="213"/>
      <c r="FK183" s="213"/>
      <c r="FL183" s="213"/>
      <c r="FM183" s="213"/>
      <c r="FN183" s="213"/>
      <c r="FO183" s="213"/>
      <c r="FP183" s="213"/>
      <c r="FQ183" s="213"/>
      <c r="FR183" s="213"/>
      <c r="FS183" s="213"/>
      <c r="FT183" s="213"/>
      <c r="FU183" s="213"/>
      <c r="FV183" s="213"/>
      <c r="FW183" s="213"/>
      <c r="FX183" s="213"/>
      <c r="FY183" s="213"/>
      <c r="FZ183" s="213"/>
      <c r="GA183" s="213"/>
      <c r="GB183" s="213"/>
      <c r="GC183" s="213"/>
    </row>
    <row r="184" spans="1:185" x14ac:dyDescent="0.3">
      <c r="A184" s="248"/>
      <c r="B184" s="376"/>
      <c r="C184" s="376"/>
      <c r="D184" s="377"/>
      <c r="E184" s="376"/>
      <c r="F184" s="376"/>
      <c r="G184" s="297">
        <f t="shared" si="22"/>
        <v>0</v>
      </c>
      <c r="H184" s="297">
        <f t="shared" si="23"/>
        <v>0</v>
      </c>
      <c r="I184" s="297">
        <f t="shared" si="24"/>
        <v>0</v>
      </c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  <c r="BI184" s="213"/>
      <c r="BJ184" s="213"/>
      <c r="BK184" s="213"/>
      <c r="BL184" s="375"/>
      <c r="BM184" s="213"/>
      <c r="BN184" s="213"/>
      <c r="BO184" s="213"/>
      <c r="BP184" s="213"/>
      <c r="BQ184" s="213"/>
      <c r="BR184" s="213"/>
      <c r="BS184" s="213"/>
      <c r="BT184" s="213"/>
      <c r="BU184" s="213"/>
      <c r="BV184" s="213"/>
      <c r="BW184" s="213"/>
      <c r="BX184" s="213"/>
      <c r="BY184" s="213"/>
      <c r="BZ184" s="213"/>
      <c r="CA184" s="213"/>
      <c r="CB184" s="213"/>
      <c r="CC184" s="213"/>
      <c r="CD184" s="213"/>
      <c r="CE184" s="213"/>
      <c r="CF184" s="213"/>
      <c r="CG184" s="213"/>
      <c r="CH184" s="213"/>
      <c r="CI184" s="213"/>
      <c r="CJ184" s="213"/>
      <c r="CK184" s="213"/>
      <c r="CL184" s="213"/>
      <c r="CM184" s="213"/>
      <c r="CN184" s="213"/>
      <c r="CO184" s="213"/>
      <c r="CP184" s="213"/>
      <c r="CQ184" s="213"/>
      <c r="CR184" s="213"/>
      <c r="CS184" s="213"/>
      <c r="CT184" s="213"/>
      <c r="CU184" s="213"/>
      <c r="CV184" s="213"/>
      <c r="CW184" s="213"/>
      <c r="CX184" s="213"/>
      <c r="CY184" s="213"/>
      <c r="CZ184" s="213"/>
      <c r="DA184" s="213"/>
      <c r="DB184" s="213"/>
      <c r="DC184" s="213"/>
      <c r="DD184" s="213"/>
      <c r="DE184" s="213"/>
      <c r="DF184" s="213"/>
      <c r="DG184" s="213"/>
      <c r="DH184" s="213"/>
      <c r="DI184" s="213"/>
      <c r="DJ184" s="213"/>
      <c r="DK184" s="213"/>
      <c r="DL184" s="213"/>
      <c r="DM184" s="213"/>
      <c r="DN184" s="213"/>
      <c r="DO184" s="213"/>
      <c r="DP184" s="213"/>
      <c r="DQ184" s="213"/>
      <c r="DR184" s="213"/>
      <c r="DS184" s="213"/>
      <c r="DT184" s="213"/>
      <c r="DU184" s="213"/>
      <c r="DV184" s="213"/>
      <c r="DW184" s="213"/>
      <c r="DX184" s="213"/>
      <c r="DY184" s="213"/>
      <c r="DZ184" s="213"/>
      <c r="EA184" s="213"/>
      <c r="EB184" s="213"/>
      <c r="EC184" s="213"/>
      <c r="ED184" s="213"/>
      <c r="EE184" s="213"/>
      <c r="EF184" s="213"/>
      <c r="EG184" s="213"/>
      <c r="EH184" s="213"/>
      <c r="EI184" s="213"/>
      <c r="EJ184" s="213"/>
      <c r="EK184" s="213"/>
      <c r="EL184" s="213"/>
      <c r="EM184" s="213"/>
      <c r="EN184" s="213"/>
      <c r="EO184" s="213"/>
      <c r="EP184" s="213"/>
      <c r="EQ184" s="213"/>
      <c r="ER184" s="213"/>
      <c r="ES184" s="213"/>
      <c r="ET184" s="213"/>
      <c r="EU184" s="213"/>
      <c r="EV184" s="213"/>
      <c r="EW184" s="213"/>
      <c r="EX184" s="213"/>
      <c r="EY184" s="213"/>
      <c r="EZ184" s="213"/>
      <c r="FA184" s="213"/>
      <c r="FB184" s="213"/>
      <c r="FC184" s="213"/>
      <c r="FD184" s="213"/>
      <c r="FE184" s="213"/>
      <c r="FF184" s="213"/>
      <c r="FG184" s="213"/>
      <c r="FH184" s="213"/>
      <c r="FI184" s="213"/>
      <c r="FJ184" s="213"/>
      <c r="FK184" s="213"/>
      <c r="FL184" s="213"/>
      <c r="FM184" s="213"/>
      <c r="FN184" s="213"/>
      <c r="FO184" s="213"/>
      <c r="FP184" s="213"/>
      <c r="FQ184" s="213"/>
      <c r="FR184" s="213"/>
      <c r="FS184" s="213"/>
      <c r="FT184" s="213"/>
      <c r="FU184" s="213"/>
      <c r="FV184" s="213"/>
      <c r="FW184" s="213"/>
      <c r="FX184" s="213"/>
      <c r="FY184" s="213"/>
      <c r="FZ184" s="213"/>
      <c r="GA184" s="213"/>
      <c r="GB184" s="213"/>
      <c r="GC184" s="213"/>
    </row>
    <row r="185" spans="1:185" x14ac:dyDescent="0.3">
      <c r="A185" s="248"/>
      <c r="B185" s="376"/>
      <c r="C185" s="376"/>
      <c r="D185" s="377"/>
      <c r="E185" s="376"/>
      <c r="F185" s="376"/>
      <c r="G185" s="297">
        <f t="shared" si="22"/>
        <v>0</v>
      </c>
      <c r="H185" s="297">
        <f t="shared" si="23"/>
        <v>0</v>
      </c>
      <c r="I185" s="297">
        <f t="shared" si="24"/>
        <v>0</v>
      </c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  <c r="BI185" s="213"/>
      <c r="BJ185" s="213"/>
      <c r="BK185" s="213"/>
      <c r="BL185" s="375"/>
      <c r="BM185" s="213"/>
      <c r="BN185" s="213"/>
      <c r="BO185" s="213"/>
      <c r="BP185" s="213"/>
      <c r="BQ185" s="213"/>
      <c r="BR185" s="213"/>
      <c r="BS185" s="213"/>
      <c r="BT185" s="213"/>
      <c r="BU185" s="213"/>
      <c r="BV185" s="213"/>
      <c r="BW185" s="213"/>
      <c r="BX185" s="213"/>
      <c r="BY185" s="213"/>
      <c r="BZ185" s="213"/>
      <c r="CA185" s="213"/>
      <c r="CB185" s="213"/>
      <c r="CC185" s="213"/>
      <c r="CD185" s="213"/>
      <c r="CE185" s="213"/>
      <c r="CF185" s="213"/>
      <c r="CG185" s="213"/>
      <c r="CH185" s="213"/>
      <c r="CI185" s="213"/>
      <c r="CJ185" s="213"/>
      <c r="CK185" s="213"/>
      <c r="CL185" s="213"/>
      <c r="CM185" s="213"/>
      <c r="CN185" s="213"/>
      <c r="CO185" s="213"/>
      <c r="CP185" s="213"/>
      <c r="CQ185" s="213"/>
      <c r="CR185" s="213"/>
      <c r="CS185" s="213"/>
      <c r="CT185" s="213"/>
      <c r="CU185" s="213"/>
      <c r="CV185" s="213"/>
      <c r="CW185" s="213"/>
      <c r="CX185" s="213"/>
      <c r="CY185" s="213"/>
      <c r="CZ185" s="213"/>
      <c r="DA185" s="213"/>
      <c r="DB185" s="213"/>
      <c r="DC185" s="213"/>
      <c r="DD185" s="213"/>
      <c r="DE185" s="213"/>
      <c r="DF185" s="213"/>
      <c r="DG185" s="213"/>
      <c r="DH185" s="213"/>
      <c r="DI185" s="213"/>
      <c r="DJ185" s="213"/>
      <c r="DK185" s="213"/>
      <c r="DL185" s="213"/>
      <c r="DM185" s="213"/>
      <c r="DN185" s="213"/>
      <c r="DO185" s="213"/>
      <c r="DP185" s="213"/>
      <c r="DQ185" s="213"/>
      <c r="DR185" s="213"/>
      <c r="DS185" s="213"/>
      <c r="DT185" s="213"/>
      <c r="DU185" s="213"/>
      <c r="DV185" s="213"/>
      <c r="DW185" s="213"/>
      <c r="DX185" s="213"/>
      <c r="DY185" s="213"/>
      <c r="DZ185" s="213"/>
      <c r="EA185" s="213"/>
      <c r="EB185" s="213"/>
      <c r="EC185" s="213"/>
      <c r="ED185" s="213"/>
      <c r="EE185" s="213"/>
      <c r="EF185" s="213"/>
      <c r="EG185" s="213"/>
      <c r="EH185" s="213"/>
      <c r="EI185" s="213"/>
      <c r="EJ185" s="213"/>
      <c r="EK185" s="213"/>
      <c r="EL185" s="213"/>
      <c r="EM185" s="213"/>
      <c r="EN185" s="213"/>
      <c r="EO185" s="213"/>
      <c r="EP185" s="213"/>
      <c r="EQ185" s="213"/>
      <c r="ER185" s="213"/>
      <c r="ES185" s="213"/>
      <c r="ET185" s="213"/>
      <c r="EU185" s="213"/>
      <c r="EV185" s="213"/>
      <c r="EW185" s="213"/>
      <c r="EX185" s="213"/>
      <c r="EY185" s="213"/>
      <c r="EZ185" s="213"/>
      <c r="FA185" s="213"/>
      <c r="FB185" s="213"/>
      <c r="FC185" s="213"/>
      <c r="FD185" s="213"/>
      <c r="FE185" s="213"/>
      <c r="FF185" s="213"/>
      <c r="FG185" s="213"/>
      <c r="FH185" s="213"/>
      <c r="FI185" s="213"/>
      <c r="FJ185" s="213"/>
      <c r="FK185" s="213"/>
      <c r="FL185" s="213"/>
      <c r="FM185" s="213"/>
      <c r="FN185" s="213"/>
      <c r="FO185" s="213"/>
      <c r="FP185" s="213"/>
      <c r="FQ185" s="213"/>
      <c r="FR185" s="213"/>
      <c r="FS185" s="213"/>
      <c r="FT185" s="213"/>
      <c r="FU185" s="213"/>
      <c r="FV185" s="213"/>
      <c r="FW185" s="213"/>
      <c r="FX185" s="213"/>
      <c r="FY185" s="213"/>
      <c r="FZ185" s="213"/>
      <c r="GA185" s="213"/>
      <c r="GB185" s="213"/>
      <c r="GC185" s="213"/>
    </row>
    <row r="186" spans="1:185" x14ac:dyDescent="0.3">
      <c r="A186" s="298"/>
      <c r="B186" s="376"/>
      <c r="C186" s="376"/>
      <c r="D186" s="377"/>
      <c r="E186" s="376"/>
      <c r="F186" s="376"/>
      <c r="G186" s="297">
        <f t="shared" si="22"/>
        <v>0</v>
      </c>
      <c r="H186" s="297">
        <f t="shared" si="23"/>
        <v>0</v>
      </c>
      <c r="I186" s="297">
        <f t="shared" si="24"/>
        <v>0</v>
      </c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  <c r="BI186" s="213"/>
      <c r="BJ186" s="213"/>
      <c r="BK186" s="213"/>
      <c r="BL186" s="375"/>
      <c r="BM186" s="213"/>
      <c r="BN186" s="213"/>
      <c r="BO186" s="213"/>
      <c r="BP186" s="213"/>
      <c r="BQ186" s="213"/>
      <c r="BR186" s="213"/>
      <c r="BS186" s="213"/>
      <c r="BT186" s="213"/>
      <c r="BU186" s="213"/>
      <c r="BV186" s="213"/>
      <c r="BW186" s="213"/>
      <c r="BX186" s="213"/>
      <c r="BY186" s="213"/>
      <c r="BZ186" s="213"/>
      <c r="CA186" s="213"/>
      <c r="CB186" s="213"/>
      <c r="CC186" s="213"/>
      <c r="CD186" s="213"/>
      <c r="CE186" s="213"/>
      <c r="CF186" s="213"/>
      <c r="CG186" s="213"/>
      <c r="CH186" s="213"/>
      <c r="CI186" s="213"/>
      <c r="CJ186" s="213"/>
      <c r="CK186" s="213"/>
      <c r="CL186" s="213"/>
      <c r="CM186" s="213"/>
      <c r="CN186" s="213"/>
      <c r="CO186" s="213"/>
      <c r="CP186" s="213"/>
      <c r="CQ186" s="213"/>
      <c r="CR186" s="213"/>
      <c r="CS186" s="213"/>
      <c r="CT186" s="213"/>
      <c r="CU186" s="213"/>
      <c r="CV186" s="213"/>
      <c r="CW186" s="213"/>
      <c r="CX186" s="213"/>
      <c r="CY186" s="213"/>
      <c r="CZ186" s="213"/>
      <c r="DA186" s="213"/>
      <c r="DB186" s="213"/>
      <c r="DC186" s="213"/>
      <c r="DD186" s="213"/>
      <c r="DE186" s="213"/>
      <c r="DF186" s="213"/>
      <c r="DG186" s="213"/>
      <c r="DH186" s="213"/>
      <c r="DI186" s="213"/>
      <c r="DJ186" s="213"/>
      <c r="DK186" s="213"/>
      <c r="DL186" s="213"/>
      <c r="DM186" s="213"/>
      <c r="DN186" s="213"/>
      <c r="DO186" s="213"/>
      <c r="DP186" s="213"/>
      <c r="DQ186" s="213"/>
      <c r="DR186" s="213"/>
      <c r="DS186" s="213"/>
      <c r="DT186" s="213"/>
      <c r="DU186" s="213"/>
      <c r="DV186" s="213"/>
      <c r="DW186" s="213"/>
      <c r="DX186" s="213"/>
      <c r="DY186" s="213"/>
      <c r="DZ186" s="213"/>
      <c r="EA186" s="213"/>
      <c r="EB186" s="213"/>
      <c r="EC186" s="213"/>
      <c r="ED186" s="213"/>
      <c r="EE186" s="213"/>
      <c r="EF186" s="213"/>
      <c r="EG186" s="213"/>
      <c r="EH186" s="213"/>
      <c r="EI186" s="213"/>
      <c r="EJ186" s="213"/>
      <c r="EK186" s="213"/>
      <c r="EL186" s="213"/>
      <c r="EM186" s="213"/>
      <c r="EN186" s="213"/>
      <c r="EO186" s="213"/>
      <c r="EP186" s="213"/>
      <c r="EQ186" s="213"/>
      <c r="ER186" s="213"/>
      <c r="ES186" s="213"/>
      <c r="ET186" s="213"/>
      <c r="EU186" s="213"/>
      <c r="EV186" s="213"/>
      <c r="EW186" s="213"/>
      <c r="EX186" s="213"/>
      <c r="EY186" s="213"/>
      <c r="EZ186" s="213"/>
      <c r="FA186" s="213"/>
      <c r="FB186" s="213"/>
      <c r="FC186" s="213"/>
      <c r="FD186" s="213"/>
      <c r="FE186" s="213"/>
      <c r="FF186" s="213"/>
      <c r="FG186" s="213"/>
      <c r="FH186" s="213"/>
      <c r="FI186" s="213"/>
      <c r="FJ186" s="213"/>
      <c r="FK186" s="213"/>
      <c r="FL186" s="213"/>
      <c r="FM186" s="213"/>
      <c r="FN186" s="213"/>
      <c r="FO186" s="213"/>
      <c r="FP186" s="213"/>
      <c r="FQ186" s="213"/>
      <c r="FR186" s="213"/>
      <c r="FS186" s="213"/>
      <c r="FT186" s="213"/>
      <c r="FU186" s="213"/>
      <c r="FV186" s="213"/>
      <c r="FW186" s="213"/>
      <c r="FX186" s="213"/>
      <c r="FY186" s="213"/>
      <c r="FZ186" s="213"/>
      <c r="GA186" s="213"/>
      <c r="GB186" s="213"/>
      <c r="GC186" s="213"/>
    </row>
    <row r="187" spans="1:185" x14ac:dyDescent="0.3">
      <c r="A187" s="298"/>
      <c r="B187" s="376"/>
      <c r="C187" s="376"/>
      <c r="D187" s="377"/>
      <c r="E187" s="376"/>
      <c r="F187" s="376"/>
      <c r="G187" s="297">
        <f t="shared" si="22"/>
        <v>0</v>
      </c>
      <c r="H187" s="297">
        <f t="shared" si="23"/>
        <v>0</v>
      </c>
      <c r="I187" s="297">
        <f t="shared" si="24"/>
        <v>0</v>
      </c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  <c r="BI187" s="213"/>
      <c r="BJ187" s="213"/>
      <c r="BK187" s="213"/>
      <c r="BL187" s="375"/>
      <c r="BM187" s="213"/>
      <c r="BN187" s="213"/>
      <c r="BO187" s="213"/>
      <c r="BP187" s="213"/>
      <c r="BQ187" s="213"/>
      <c r="BR187" s="213"/>
      <c r="BS187" s="213"/>
      <c r="BT187" s="213"/>
      <c r="BU187" s="213"/>
      <c r="BV187" s="213"/>
      <c r="BW187" s="213"/>
      <c r="BX187" s="213"/>
      <c r="BY187" s="213"/>
      <c r="BZ187" s="213"/>
      <c r="CA187" s="213"/>
      <c r="CB187" s="213"/>
      <c r="CC187" s="213"/>
      <c r="CD187" s="213"/>
      <c r="CE187" s="213"/>
      <c r="CF187" s="213"/>
      <c r="CG187" s="213"/>
      <c r="CH187" s="213"/>
      <c r="CI187" s="213"/>
      <c r="CJ187" s="213"/>
      <c r="CK187" s="213"/>
      <c r="CL187" s="213"/>
      <c r="CM187" s="213"/>
      <c r="CN187" s="213"/>
      <c r="CO187" s="213"/>
      <c r="CP187" s="213"/>
      <c r="CQ187" s="213"/>
      <c r="CR187" s="213"/>
      <c r="CS187" s="213"/>
      <c r="CT187" s="213"/>
      <c r="CU187" s="213"/>
      <c r="CV187" s="213"/>
      <c r="CW187" s="213"/>
      <c r="CX187" s="213"/>
      <c r="CY187" s="213"/>
      <c r="CZ187" s="213"/>
      <c r="DA187" s="213"/>
      <c r="DB187" s="213"/>
      <c r="DC187" s="213"/>
      <c r="DD187" s="213"/>
      <c r="DE187" s="213"/>
      <c r="DF187" s="213"/>
      <c r="DG187" s="213"/>
      <c r="DH187" s="213"/>
      <c r="DI187" s="213"/>
      <c r="DJ187" s="213"/>
      <c r="DK187" s="213"/>
      <c r="DL187" s="213"/>
      <c r="DM187" s="213"/>
      <c r="DN187" s="213"/>
      <c r="DO187" s="213"/>
      <c r="DP187" s="213"/>
      <c r="DQ187" s="213"/>
      <c r="DR187" s="213"/>
      <c r="DS187" s="213"/>
      <c r="DT187" s="213"/>
      <c r="DU187" s="213"/>
      <c r="DV187" s="213"/>
      <c r="DW187" s="213"/>
      <c r="DX187" s="213"/>
      <c r="DY187" s="213"/>
      <c r="DZ187" s="213"/>
      <c r="EA187" s="213"/>
      <c r="EB187" s="213"/>
      <c r="EC187" s="213"/>
      <c r="ED187" s="213"/>
      <c r="EE187" s="213"/>
      <c r="EF187" s="213"/>
      <c r="EG187" s="213"/>
      <c r="EH187" s="213"/>
      <c r="EI187" s="213"/>
      <c r="EJ187" s="213"/>
      <c r="EK187" s="213"/>
      <c r="EL187" s="213"/>
      <c r="EM187" s="213"/>
      <c r="EN187" s="213"/>
      <c r="EO187" s="213"/>
      <c r="EP187" s="213"/>
      <c r="EQ187" s="213"/>
      <c r="ER187" s="213"/>
      <c r="ES187" s="213"/>
      <c r="ET187" s="213"/>
      <c r="EU187" s="213"/>
      <c r="EV187" s="213"/>
      <c r="EW187" s="213"/>
      <c r="EX187" s="213"/>
      <c r="EY187" s="213"/>
      <c r="EZ187" s="213"/>
      <c r="FA187" s="213"/>
      <c r="FB187" s="213"/>
      <c r="FC187" s="213"/>
      <c r="FD187" s="213"/>
      <c r="FE187" s="213"/>
      <c r="FF187" s="213"/>
      <c r="FG187" s="213"/>
      <c r="FH187" s="213"/>
      <c r="FI187" s="213"/>
      <c r="FJ187" s="213"/>
      <c r="FK187" s="213"/>
      <c r="FL187" s="213"/>
      <c r="FM187" s="213"/>
      <c r="FN187" s="213"/>
      <c r="FO187" s="213"/>
      <c r="FP187" s="213"/>
      <c r="FQ187" s="213"/>
      <c r="FR187" s="213"/>
      <c r="FS187" s="213"/>
      <c r="FT187" s="213"/>
      <c r="FU187" s="213"/>
      <c r="FV187" s="213"/>
      <c r="FW187" s="213"/>
      <c r="FX187" s="213"/>
      <c r="FY187" s="213"/>
      <c r="FZ187" s="213"/>
      <c r="GA187" s="213"/>
      <c r="GB187" s="213"/>
      <c r="GC187" s="213"/>
    </row>
    <row r="188" spans="1:185" x14ac:dyDescent="0.3">
      <c r="A188" s="298"/>
      <c r="B188" s="376"/>
      <c r="C188" s="376"/>
      <c r="D188" s="377"/>
      <c r="E188" s="376"/>
      <c r="F188" s="376"/>
      <c r="G188" s="297">
        <f t="shared" si="22"/>
        <v>0</v>
      </c>
      <c r="H188" s="297">
        <f t="shared" si="23"/>
        <v>0</v>
      </c>
      <c r="I188" s="297">
        <f t="shared" si="24"/>
        <v>0</v>
      </c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375"/>
      <c r="BM188" s="213"/>
      <c r="BN188" s="213"/>
      <c r="BO188" s="213"/>
      <c r="BP188" s="213"/>
      <c r="BQ188" s="213"/>
      <c r="BR188" s="213"/>
      <c r="BS188" s="213"/>
      <c r="BT188" s="213"/>
      <c r="BU188" s="213"/>
      <c r="BV188" s="213"/>
      <c r="BW188" s="213"/>
      <c r="BX188" s="213"/>
      <c r="BY188" s="213"/>
      <c r="BZ188" s="213"/>
      <c r="CA188" s="213"/>
      <c r="CB188" s="213"/>
      <c r="CC188" s="213"/>
      <c r="CD188" s="213"/>
      <c r="CE188" s="213"/>
      <c r="CF188" s="213"/>
      <c r="CG188" s="213"/>
      <c r="CH188" s="213"/>
      <c r="CI188" s="213"/>
      <c r="CJ188" s="213"/>
      <c r="CK188" s="213"/>
      <c r="CL188" s="213"/>
      <c r="CM188" s="213"/>
      <c r="CN188" s="213"/>
      <c r="CO188" s="213"/>
      <c r="CP188" s="213"/>
      <c r="CQ188" s="213"/>
      <c r="CR188" s="213"/>
      <c r="CS188" s="213"/>
      <c r="CT188" s="213"/>
      <c r="CU188" s="213"/>
      <c r="CV188" s="213"/>
      <c r="CW188" s="213"/>
      <c r="CX188" s="213"/>
      <c r="CY188" s="213"/>
      <c r="CZ188" s="213"/>
      <c r="DA188" s="213"/>
      <c r="DB188" s="213"/>
      <c r="DC188" s="213"/>
      <c r="DD188" s="213"/>
      <c r="DE188" s="213"/>
      <c r="DF188" s="213"/>
      <c r="DG188" s="213"/>
      <c r="DH188" s="213"/>
      <c r="DI188" s="213"/>
      <c r="DJ188" s="213"/>
      <c r="DK188" s="213"/>
      <c r="DL188" s="213"/>
      <c r="DM188" s="213"/>
      <c r="DN188" s="213"/>
      <c r="DO188" s="213"/>
      <c r="DP188" s="213"/>
      <c r="DQ188" s="213"/>
      <c r="DR188" s="213"/>
      <c r="DS188" s="213"/>
      <c r="DT188" s="213"/>
      <c r="DU188" s="213"/>
      <c r="DV188" s="213"/>
      <c r="DW188" s="213"/>
      <c r="DX188" s="213"/>
      <c r="DY188" s="213"/>
      <c r="DZ188" s="213"/>
      <c r="EA188" s="213"/>
      <c r="EB188" s="213"/>
      <c r="EC188" s="213"/>
      <c r="ED188" s="213"/>
      <c r="EE188" s="213"/>
      <c r="EF188" s="213"/>
      <c r="EG188" s="213"/>
      <c r="EH188" s="213"/>
      <c r="EI188" s="213"/>
      <c r="EJ188" s="213"/>
      <c r="EK188" s="213"/>
      <c r="EL188" s="213"/>
      <c r="EM188" s="213"/>
      <c r="EN188" s="213"/>
      <c r="EO188" s="213"/>
      <c r="EP188" s="213"/>
      <c r="EQ188" s="213"/>
      <c r="ER188" s="213"/>
      <c r="ES188" s="213"/>
      <c r="ET188" s="213"/>
      <c r="EU188" s="213"/>
      <c r="EV188" s="213"/>
      <c r="EW188" s="213"/>
      <c r="EX188" s="213"/>
      <c r="EY188" s="213"/>
      <c r="EZ188" s="213"/>
      <c r="FA188" s="213"/>
      <c r="FB188" s="213"/>
      <c r="FC188" s="213"/>
      <c r="FD188" s="213"/>
      <c r="FE188" s="213"/>
      <c r="FF188" s="213"/>
      <c r="FG188" s="213"/>
      <c r="FH188" s="213"/>
      <c r="FI188" s="213"/>
      <c r="FJ188" s="213"/>
      <c r="FK188" s="213"/>
      <c r="FL188" s="213"/>
      <c r="FM188" s="213"/>
      <c r="FN188" s="213"/>
      <c r="FO188" s="213"/>
      <c r="FP188" s="213"/>
      <c r="FQ188" s="213"/>
      <c r="FR188" s="213"/>
      <c r="FS188" s="213"/>
      <c r="FT188" s="213"/>
      <c r="FU188" s="213"/>
      <c r="FV188" s="213"/>
      <c r="FW188" s="213"/>
      <c r="FX188" s="213"/>
      <c r="FY188" s="213"/>
      <c r="FZ188" s="213"/>
      <c r="GA188" s="213"/>
      <c r="GB188" s="213"/>
      <c r="GC188" s="213"/>
    </row>
    <row r="189" spans="1:185" x14ac:dyDescent="0.3">
      <c r="A189" s="298"/>
      <c r="B189" s="376"/>
      <c r="C189" s="376"/>
      <c r="D189" s="377"/>
      <c r="E189" s="376"/>
      <c r="F189" s="376"/>
      <c r="G189" s="297">
        <f t="shared" si="22"/>
        <v>0</v>
      </c>
      <c r="H189" s="297">
        <f t="shared" si="23"/>
        <v>0</v>
      </c>
      <c r="I189" s="297">
        <f t="shared" si="24"/>
        <v>0</v>
      </c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375"/>
      <c r="BM189" s="213"/>
      <c r="BN189" s="213"/>
      <c r="BO189" s="213"/>
      <c r="BP189" s="213"/>
      <c r="BQ189" s="213"/>
      <c r="BR189" s="213"/>
      <c r="BS189" s="213"/>
      <c r="BT189" s="213"/>
      <c r="BU189" s="213"/>
      <c r="BV189" s="213"/>
      <c r="BW189" s="213"/>
      <c r="BX189" s="213"/>
      <c r="BY189" s="213"/>
      <c r="BZ189" s="213"/>
      <c r="CA189" s="213"/>
      <c r="CB189" s="213"/>
      <c r="CC189" s="213"/>
      <c r="CD189" s="213"/>
      <c r="CE189" s="213"/>
      <c r="CF189" s="213"/>
      <c r="CG189" s="213"/>
      <c r="CH189" s="213"/>
      <c r="CI189" s="213"/>
      <c r="CJ189" s="213"/>
      <c r="CK189" s="213"/>
      <c r="CL189" s="213"/>
      <c r="CM189" s="213"/>
      <c r="CN189" s="213"/>
      <c r="CO189" s="213"/>
      <c r="CP189" s="213"/>
      <c r="CQ189" s="213"/>
      <c r="CR189" s="213"/>
      <c r="CS189" s="213"/>
      <c r="CT189" s="213"/>
      <c r="CU189" s="213"/>
      <c r="CV189" s="213"/>
      <c r="CW189" s="213"/>
      <c r="CX189" s="213"/>
      <c r="CY189" s="213"/>
      <c r="CZ189" s="213"/>
      <c r="DA189" s="213"/>
      <c r="DB189" s="213"/>
      <c r="DC189" s="213"/>
      <c r="DD189" s="213"/>
      <c r="DE189" s="213"/>
      <c r="DF189" s="213"/>
      <c r="DG189" s="213"/>
      <c r="DH189" s="213"/>
      <c r="DI189" s="213"/>
      <c r="DJ189" s="213"/>
      <c r="DK189" s="213"/>
      <c r="DL189" s="213"/>
      <c r="DM189" s="213"/>
      <c r="DN189" s="213"/>
      <c r="DO189" s="213"/>
      <c r="DP189" s="213"/>
      <c r="DQ189" s="213"/>
      <c r="DR189" s="213"/>
      <c r="DS189" s="213"/>
      <c r="DT189" s="213"/>
      <c r="DU189" s="213"/>
      <c r="DV189" s="213"/>
      <c r="DW189" s="213"/>
      <c r="DX189" s="213"/>
      <c r="DY189" s="213"/>
      <c r="DZ189" s="213"/>
      <c r="EA189" s="213"/>
      <c r="EB189" s="213"/>
      <c r="EC189" s="213"/>
      <c r="ED189" s="213"/>
      <c r="EE189" s="213"/>
      <c r="EF189" s="213"/>
      <c r="EG189" s="213"/>
      <c r="EH189" s="213"/>
      <c r="EI189" s="213"/>
      <c r="EJ189" s="213"/>
      <c r="EK189" s="213"/>
      <c r="EL189" s="213"/>
      <c r="EM189" s="213"/>
      <c r="EN189" s="213"/>
      <c r="EO189" s="213"/>
      <c r="EP189" s="213"/>
      <c r="EQ189" s="213"/>
      <c r="ER189" s="213"/>
      <c r="ES189" s="213"/>
      <c r="ET189" s="213"/>
      <c r="EU189" s="213"/>
      <c r="EV189" s="213"/>
      <c r="EW189" s="213"/>
      <c r="EX189" s="213"/>
      <c r="EY189" s="213"/>
      <c r="EZ189" s="213"/>
      <c r="FA189" s="213"/>
      <c r="FB189" s="213"/>
      <c r="FC189" s="213"/>
      <c r="FD189" s="213"/>
      <c r="FE189" s="213"/>
      <c r="FF189" s="213"/>
      <c r="FG189" s="213"/>
      <c r="FH189" s="213"/>
      <c r="FI189" s="213"/>
      <c r="FJ189" s="213"/>
      <c r="FK189" s="213"/>
      <c r="FL189" s="213"/>
      <c r="FM189" s="213"/>
      <c r="FN189" s="213"/>
      <c r="FO189" s="213"/>
      <c r="FP189" s="213"/>
      <c r="FQ189" s="213"/>
      <c r="FR189" s="213"/>
      <c r="FS189" s="213"/>
      <c r="FT189" s="213"/>
      <c r="FU189" s="213"/>
      <c r="FV189" s="213"/>
      <c r="FW189" s="213"/>
      <c r="FX189" s="213"/>
      <c r="FY189" s="213"/>
      <c r="FZ189" s="213"/>
      <c r="GA189" s="213"/>
      <c r="GB189" s="213"/>
      <c r="GC189" s="213"/>
    </row>
    <row r="190" spans="1:185" x14ac:dyDescent="0.3">
      <c r="A190" s="298"/>
      <c r="B190" s="376"/>
      <c r="C190" s="376"/>
      <c r="D190" s="377"/>
      <c r="E190" s="376"/>
      <c r="F190" s="376"/>
      <c r="G190" s="297">
        <f t="shared" si="22"/>
        <v>0</v>
      </c>
      <c r="H190" s="297">
        <f t="shared" si="23"/>
        <v>0</v>
      </c>
      <c r="I190" s="297">
        <f t="shared" si="24"/>
        <v>0</v>
      </c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375"/>
      <c r="BM190" s="213"/>
      <c r="BN190" s="213"/>
      <c r="BO190" s="213"/>
      <c r="BP190" s="213"/>
      <c r="BQ190" s="213"/>
      <c r="BR190" s="213"/>
      <c r="BS190" s="213"/>
      <c r="BT190" s="213"/>
      <c r="BU190" s="213"/>
      <c r="BV190" s="213"/>
      <c r="BW190" s="213"/>
      <c r="BX190" s="213"/>
      <c r="BY190" s="213"/>
      <c r="BZ190" s="213"/>
      <c r="CA190" s="213"/>
      <c r="CB190" s="213"/>
      <c r="CC190" s="213"/>
      <c r="CD190" s="213"/>
      <c r="CE190" s="213"/>
      <c r="CF190" s="213"/>
      <c r="CG190" s="213"/>
      <c r="CH190" s="213"/>
      <c r="CI190" s="213"/>
      <c r="CJ190" s="213"/>
      <c r="CK190" s="213"/>
      <c r="CL190" s="213"/>
      <c r="CM190" s="213"/>
      <c r="CN190" s="213"/>
      <c r="CO190" s="213"/>
      <c r="CP190" s="213"/>
      <c r="CQ190" s="213"/>
      <c r="CR190" s="213"/>
      <c r="CS190" s="213"/>
      <c r="CT190" s="213"/>
      <c r="CU190" s="213"/>
      <c r="CV190" s="213"/>
      <c r="CW190" s="213"/>
      <c r="CX190" s="213"/>
      <c r="CY190" s="213"/>
      <c r="CZ190" s="213"/>
      <c r="DA190" s="213"/>
      <c r="DB190" s="213"/>
      <c r="DC190" s="213"/>
      <c r="DD190" s="213"/>
      <c r="DE190" s="213"/>
      <c r="DF190" s="213"/>
      <c r="DG190" s="213"/>
      <c r="DH190" s="213"/>
      <c r="DI190" s="213"/>
      <c r="DJ190" s="213"/>
      <c r="DK190" s="213"/>
      <c r="DL190" s="213"/>
      <c r="DM190" s="213"/>
      <c r="DN190" s="213"/>
      <c r="DO190" s="213"/>
      <c r="DP190" s="213"/>
      <c r="DQ190" s="213"/>
      <c r="DR190" s="213"/>
      <c r="DS190" s="213"/>
      <c r="DT190" s="213"/>
      <c r="DU190" s="213"/>
      <c r="DV190" s="213"/>
      <c r="DW190" s="213"/>
      <c r="DX190" s="213"/>
      <c r="DY190" s="213"/>
      <c r="DZ190" s="213"/>
      <c r="EA190" s="213"/>
      <c r="EB190" s="213"/>
      <c r="EC190" s="213"/>
      <c r="ED190" s="213"/>
      <c r="EE190" s="213"/>
      <c r="EF190" s="213"/>
      <c r="EG190" s="213"/>
      <c r="EH190" s="213"/>
      <c r="EI190" s="213"/>
      <c r="EJ190" s="213"/>
      <c r="EK190" s="213"/>
      <c r="EL190" s="213"/>
      <c r="EM190" s="213"/>
      <c r="EN190" s="213"/>
      <c r="EO190" s="213"/>
      <c r="EP190" s="213"/>
      <c r="EQ190" s="213"/>
      <c r="ER190" s="213"/>
      <c r="ES190" s="213"/>
      <c r="ET190" s="213"/>
      <c r="EU190" s="213"/>
      <c r="EV190" s="213"/>
      <c r="EW190" s="213"/>
      <c r="EX190" s="213"/>
      <c r="EY190" s="213"/>
      <c r="EZ190" s="213"/>
      <c r="FA190" s="213"/>
      <c r="FB190" s="213"/>
      <c r="FC190" s="213"/>
      <c r="FD190" s="213"/>
      <c r="FE190" s="213"/>
      <c r="FF190" s="213"/>
      <c r="FG190" s="213"/>
      <c r="FH190" s="213"/>
      <c r="FI190" s="213"/>
      <c r="FJ190" s="213"/>
      <c r="FK190" s="213"/>
      <c r="FL190" s="213"/>
      <c r="FM190" s="213"/>
      <c r="FN190" s="213"/>
      <c r="FO190" s="213"/>
      <c r="FP190" s="213"/>
      <c r="FQ190" s="213"/>
      <c r="FR190" s="213"/>
      <c r="FS190" s="213"/>
      <c r="FT190" s="213"/>
      <c r="FU190" s="213"/>
      <c r="FV190" s="213"/>
      <c r="FW190" s="213"/>
      <c r="FX190" s="213"/>
      <c r="FY190" s="213"/>
      <c r="FZ190" s="213"/>
      <c r="GA190" s="213"/>
      <c r="GB190" s="213"/>
      <c r="GC190" s="213"/>
    </row>
    <row r="191" spans="1:185" x14ac:dyDescent="0.3">
      <c r="A191" s="298"/>
      <c r="B191" s="376"/>
      <c r="C191" s="376"/>
      <c r="D191" s="377"/>
      <c r="E191" s="376"/>
      <c r="F191" s="376"/>
      <c r="G191" s="297">
        <f t="shared" si="22"/>
        <v>0</v>
      </c>
      <c r="H191" s="297">
        <f t="shared" si="23"/>
        <v>0</v>
      </c>
      <c r="I191" s="297">
        <f t="shared" si="24"/>
        <v>0</v>
      </c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375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</row>
    <row r="192" spans="1:185" x14ac:dyDescent="0.3">
      <c r="A192" s="248"/>
      <c r="B192" s="376"/>
      <c r="C192" s="376"/>
      <c r="D192" s="377"/>
      <c r="E192" s="376"/>
      <c r="F192" s="376"/>
      <c r="G192" s="297">
        <f t="shared" si="22"/>
        <v>0</v>
      </c>
      <c r="H192" s="297">
        <f t="shared" si="23"/>
        <v>0</v>
      </c>
      <c r="I192" s="297">
        <f t="shared" si="24"/>
        <v>0</v>
      </c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375"/>
      <c r="BM192" s="213"/>
      <c r="BN192" s="213"/>
      <c r="BO192" s="213"/>
      <c r="BP192" s="213"/>
      <c r="BQ192" s="213"/>
      <c r="BR192" s="213"/>
      <c r="BS192" s="213"/>
      <c r="BT192" s="213"/>
      <c r="BU192" s="213"/>
      <c r="BV192" s="213"/>
      <c r="BW192" s="213"/>
      <c r="BX192" s="213"/>
      <c r="BY192" s="213"/>
      <c r="BZ192" s="213"/>
      <c r="CA192" s="213"/>
      <c r="CB192" s="213"/>
      <c r="CC192" s="213"/>
      <c r="CD192" s="213"/>
      <c r="CE192" s="213"/>
      <c r="CF192" s="213"/>
      <c r="CG192" s="213"/>
      <c r="CH192" s="213"/>
      <c r="CI192" s="213"/>
      <c r="CJ192" s="213"/>
      <c r="CK192" s="213"/>
      <c r="CL192" s="213"/>
      <c r="CM192" s="213"/>
      <c r="CN192" s="213"/>
      <c r="CO192" s="213"/>
      <c r="CP192" s="213"/>
      <c r="CQ192" s="213"/>
      <c r="CR192" s="213"/>
      <c r="CS192" s="213"/>
      <c r="CT192" s="213"/>
      <c r="CU192" s="213"/>
      <c r="CV192" s="213"/>
      <c r="CW192" s="213"/>
      <c r="CX192" s="213"/>
      <c r="CY192" s="213"/>
      <c r="CZ192" s="213"/>
      <c r="DA192" s="213"/>
      <c r="DB192" s="213"/>
      <c r="DC192" s="213"/>
      <c r="DD192" s="213"/>
      <c r="DE192" s="213"/>
      <c r="DF192" s="213"/>
      <c r="DG192" s="213"/>
      <c r="DH192" s="213"/>
      <c r="DI192" s="213"/>
      <c r="DJ192" s="213"/>
      <c r="DK192" s="213"/>
      <c r="DL192" s="213"/>
      <c r="DM192" s="213"/>
      <c r="DN192" s="213"/>
      <c r="DO192" s="213"/>
      <c r="DP192" s="213"/>
      <c r="DQ192" s="213"/>
      <c r="DR192" s="213"/>
      <c r="DS192" s="213"/>
      <c r="DT192" s="213"/>
      <c r="DU192" s="213"/>
      <c r="DV192" s="213"/>
      <c r="DW192" s="213"/>
      <c r="DX192" s="213"/>
      <c r="DY192" s="213"/>
      <c r="DZ192" s="213"/>
      <c r="EA192" s="213"/>
      <c r="EB192" s="213"/>
      <c r="EC192" s="213"/>
      <c r="ED192" s="213"/>
      <c r="EE192" s="213"/>
      <c r="EF192" s="213"/>
      <c r="EG192" s="213"/>
      <c r="EH192" s="213"/>
      <c r="EI192" s="213"/>
      <c r="EJ192" s="213"/>
      <c r="EK192" s="213"/>
      <c r="EL192" s="213"/>
      <c r="EM192" s="213"/>
      <c r="EN192" s="213"/>
      <c r="EO192" s="213"/>
      <c r="EP192" s="213"/>
      <c r="EQ192" s="213"/>
      <c r="ER192" s="213"/>
      <c r="ES192" s="213"/>
      <c r="ET192" s="213"/>
      <c r="EU192" s="213"/>
      <c r="EV192" s="213"/>
      <c r="EW192" s="213"/>
      <c r="EX192" s="213"/>
      <c r="EY192" s="213"/>
      <c r="EZ192" s="213"/>
      <c r="FA192" s="213"/>
      <c r="FB192" s="213"/>
      <c r="FC192" s="213"/>
      <c r="FD192" s="213"/>
      <c r="FE192" s="213"/>
      <c r="FF192" s="213"/>
      <c r="FG192" s="213"/>
      <c r="FH192" s="213"/>
      <c r="FI192" s="213"/>
      <c r="FJ192" s="213"/>
      <c r="FK192" s="213"/>
      <c r="FL192" s="213"/>
      <c r="FM192" s="213"/>
      <c r="FN192" s="213"/>
      <c r="FO192" s="213"/>
      <c r="FP192" s="213"/>
      <c r="FQ192" s="213"/>
      <c r="FR192" s="213"/>
      <c r="FS192" s="213"/>
      <c r="FT192" s="213"/>
      <c r="FU192" s="213"/>
      <c r="FV192" s="213"/>
      <c r="FW192" s="213"/>
      <c r="FX192" s="213"/>
      <c r="FY192" s="213"/>
      <c r="FZ192" s="213"/>
      <c r="GA192" s="213"/>
      <c r="GB192" s="213"/>
      <c r="GC192" s="213"/>
    </row>
    <row r="193" spans="1:185" x14ac:dyDescent="0.3">
      <c r="A193" s="248"/>
      <c r="B193" s="376"/>
      <c r="C193" s="376"/>
      <c r="D193" s="377"/>
      <c r="E193" s="376"/>
      <c r="F193" s="376"/>
      <c r="G193" s="297">
        <f t="shared" si="22"/>
        <v>0</v>
      </c>
      <c r="H193" s="297">
        <f t="shared" si="23"/>
        <v>0</v>
      </c>
      <c r="I193" s="297">
        <f t="shared" si="24"/>
        <v>0</v>
      </c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375"/>
      <c r="BM193" s="213"/>
      <c r="BN193" s="213"/>
      <c r="BO193" s="213"/>
      <c r="BP193" s="213"/>
      <c r="BQ193" s="213"/>
      <c r="BR193" s="213"/>
      <c r="BS193" s="213"/>
      <c r="BT193" s="213"/>
      <c r="BU193" s="213"/>
      <c r="BV193" s="213"/>
      <c r="BW193" s="213"/>
      <c r="BX193" s="213"/>
      <c r="BY193" s="213"/>
      <c r="BZ193" s="213"/>
      <c r="CA193" s="213"/>
      <c r="CB193" s="213"/>
      <c r="CC193" s="213"/>
      <c r="CD193" s="213"/>
      <c r="CE193" s="213"/>
      <c r="CF193" s="213"/>
      <c r="CG193" s="213"/>
      <c r="CH193" s="213"/>
      <c r="CI193" s="213"/>
      <c r="CJ193" s="213"/>
      <c r="CK193" s="213"/>
      <c r="CL193" s="213"/>
      <c r="CM193" s="213"/>
      <c r="CN193" s="213"/>
      <c r="CO193" s="213"/>
      <c r="CP193" s="213"/>
      <c r="CQ193" s="213"/>
      <c r="CR193" s="213"/>
      <c r="CS193" s="213"/>
      <c r="CT193" s="213"/>
      <c r="CU193" s="213"/>
      <c r="CV193" s="213"/>
      <c r="CW193" s="213"/>
      <c r="CX193" s="213"/>
      <c r="CY193" s="213"/>
      <c r="CZ193" s="213"/>
      <c r="DA193" s="213"/>
      <c r="DB193" s="213"/>
      <c r="DC193" s="213"/>
      <c r="DD193" s="213"/>
      <c r="DE193" s="213"/>
      <c r="DF193" s="213"/>
      <c r="DG193" s="213"/>
      <c r="DH193" s="213"/>
      <c r="DI193" s="213"/>
      <c r="DJ193" s="213"/>
      <c r="DK193" s="213"/>
      <c r="DL193" s="213"/>
      <c r="DM193" s="213"/>
      <c r="DN193" s="213"/>
      <c r="DO193" s="213"/>
      <c r="DP193" s="213"/>
      <c r="DQ193" s="213"/>
      <c r="DR193" s="213"/>
      <c r="DS193" s="213"/>
      <c r="DT193" s="213"/>
      <c r="DU193" s="213"/>
      <c r="DV193" s="213"/>
      <c r="DW193" s="213"/>
      <c r="DX193" s="213"/>
      <c r="DY193" s="213"/>
      <c r="DZ193" s="213"/>
      <c r="EA193" s="213"/>
      <c r="EB193" s="213"/>
      <c r="EC193" s="213"/>
      <c r="ED193" s="213"/>
      <c r="EE193" s="213"/>
      <c r="EF193" s="213"/>
      <c r="EG193" s="213"/>
      <c r="EH193" s="213"/>
      <c r="EI193" s="213"/>
      <c r="EJ193" s="213"/>
      <c r="EK193" s="213"/>
      <c r="EL193" s="213"/>
      <c r="EM193" s="213"/>
      <c r="EN193" s="213"/>
      <c r="EO193" s="213"/>
      <c r="EP193" s="213"/>
      <c r="EQ193" s="213"/>
      <c r="ER193" s="213"/>
      <c r="ES193" s="213"/>
      <c r="ET193" s="213"/>
      <c r="EU193" s="213"/>
      <c r="EV193" s="213"/>
      <c r="EW193" s="213"/>
      <c r="EX193" s="213"/>
      <c r="EY193" s="213"/>
      <c r="EZ193" s="213"/>
      <c r="FA193" s="213"/>
      <c r="FB193" s="213"/>
      <c r="FC193" s="213"/>
      <c r="FD193" s="213"/>
      <c r="FE193" s="213"/>
      <c r="FF193" s="213"/>
      <c r="FG193" s="213"/>
      <c r="FH193" s="213"/>
      <c r="FI193" s="213"/>
      <c r="FJ193" s="213"/>
      <c r="FK193" s="213"/>
      <c r="FL193" s="213"/>
      <c r="FM193" s="213"/>
      <c r="FN193" s="213"/>
      <c r="FO193" s="213"/>
      <c r="FP193" s="213"/>
      <c r="FQ193" s="213"/>
      <c r="FR193" s="213"/>
      <c r="FS193" s="213"/>
      <c r="FT193" s="213"/>
      <c r="FU193" s="213"/>
      <c r="FV193" s="213"/>
      <c r="FW193" s="213"/>
      <c r="FX193" s="213"/>
      <c r="FY193" s="213"/>
      <c r="FZ193" s="213"/>
      <c r="GA193" s="213"/>
      <c r="GB193" s="213"/>
      <c r="GC193" s="213"/>
    </row>
    <row r="194" spans="1:185" x14ac:dyDescent="0.3">
      <c r="A194" s="248"/>
      <c r="B194" s="376"/>
      <c r="C194" s="376"/>
      <c r="D194" s="377"/>
      <c r="E194" s="376"/>
      <c r="F194" s="376"/>
      <c r="G194" s="297">
        <f t="shared" si="22"/>
        <v>0</v>
      </c>
      <c r="H194" s="297">
        <f t="shared" si="23"/>
        <v>0</v>
      </c>
      <c r="I194" s="297">
        <f t="shared" si="24"/>
        <v>0</v>
      </c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375"/>
      <c r="BM194" s="213"/>
      <c r="BN194" s="213"/>
      <c r="BO194" s="213"/>
      <c r="BP194" s="213"/>
      <c r="BQ194" s="213"/>
      <c r="BR194" s="213"/>
      <c r="BS194" s="213"/>
      <c r="BT194" s="213"/>
      <c r="BU194" s="213"/>
      <c r="BV194" s="213"/>
      <c r="BW194" s="213"/>
      <c r="BX194" s="213"/>
      <c r="BY194" s="213"/>
      <c r="BZ194" s="213"/>
      <c r="CA194" s="213"/>
      <c r="CB194" s="213"/>
      <c r="CC194" s="213"/>
      <c r="CD194" s="213"/>
      <c r="CE194" s="213"/>
      <c r="CF194" s="213"/>
      <c r="CG194" s="213"/>
      <c r="CH194" s="213"/>
      <c r="CI194" s="213"/>
      <c r="CJ194" s="213"/>
      <c r="CK194" s="213"/>
      <c r="CL194" s="213"/>
      <c r="CM194" s="213"/>
      <c r="CN194" s="213"/>
      <c r="CO194" s="213"/>
      <c r="CP194" s="213"/>
      <c r="CQ194" s="213"/>
      <c r="CR194" s="213"/>
      <c r="CS194" s="213"/>
      <c r="CT194" s="213"/>
      <c r="CU194" s="213"/>
      <c r="CV194" s="213"/>
      <c r="CW194" s="213"/>
      <c r="CX194" s="213"/>
      <c r="CY194" s="213"/>
      <c r="CZ194" s="213"/>
      <c r="DA194" s="213"/>
      <c r="DB194" s="213"/>
      <c r="DC194" s="213"/>
      <c r="DD194" s="213"/>
      <c r="DE194" s="213"/>
      <c r="DF194" s="213"/>
      <c r="DG194" s="213"/>
      <c r="DH194" s="213"/>
      <c r="DI194" s="213"/>
      <c r="DJ194" s="213"/>
      <c r="DK194" s="213"/>
      <c r="DL194" s="213"/>
      <c r="DM194" s="213"/>
      <c r="DN194" s="213"/>
      <c r="DO194" s="213"/>
      <c r="DP194" s="213"/>
      <c r="DQ194" s="213"/>
      <c r="DR194" s="213"/>
      <c r="DS194" s="213"/>
      <c r="DT194" s="213"/>
      <c r="DU194" s="213"/>
      <c r="DV194" s="213"/>
      <c r="DW194" s="213"/>
      <c r="DX194" s="213"/>
      <c r="DY194" s="213"/>
      <c r="DZ194" s="213"/>
      <c r="EA194" s="213"/>
      <c r="EB194" s="213"/>
      <c r="EC194" s="213"/>
      <c r="ED194" s="213"/>
      <c r="EE194" s="213"/>
      <c r="EF194" s="213"/>
      <c r="EG194" s="213"/>
      <c r="EH194" s="213"/>
      <c r="EI194" s="213"/>
      <c r="EJ194" s="213"/>
      <c r="EK194" s="213"/>
      <c r="EL194" s="213"/>
      <c r="EM194" s="213"/>
      <c r="EN194" s="213"/>
      <c r="EO194" s="213"/>
      <c r="EP194" s="213"/>
      <c r="EQ194" s="213"/>
      <c r="ER194" s="213"/>
      <c r="ES194" s="213"/>
      <c r="ET194" s="213"/>
      <c r="EU194" s="213"/>
      <c r="EV194" s="213"/>
      <c r="EW194" s="213"/>
      <c r="EX194" s="213"/>
      <c r="EY194" s="213"/>
      <c r="EZ194" s="213"/>
      <c r="FA194" s="213"/>
      <c r="FB194" s="213"/>
      <c r="FC194" s="213"/>
      <c r="FD194" s="213"/>
      <c r="FE194" s="213"/>
      <c r="FF194" s="213"/>
      <c r="FG194" s="213"/>
      <c r="FH194" s="213"/>
      <c r="FI194" s="213"/>
      <c r="FJ194" s="213"/>
      <c r="FK194" s="213"/>
      <c r="FL194" s="213"/>
      <c r="FM194" s="213"/>
      <c r="FN194" s="213"/>
      <c r="FO194" s="213"/>
      <c r="FP194" s="213"/>
      <c r="FQ194" s="213"/>
      <c r="FR194" s="213"/>
      <c r="FS194" s="213"/>
      <c r="FT194" s="213"/>
      <c r="FU194" s="213"/>
      <c r="FV194" s="213"/>
      <c r="FW194" s="213"/>
      <c r="FX194" s="213"/>
      <c r="FY194" s="213"/>
      <c r="FZ194" s="213"/>
      <c r="GA194" s="213"/>
      <c r="GB194" s="213"/>
      <c r="GC194" s="213"/>
    </row>
    <row r="195" spans="1:185" x14ac:dyDescent="0.3">
      <c r="A195" s="248"/>
      <c r="B195" s="376"/>
      <c r="C195" s="376"/>
      <c r="D195" s="377"/>
      <c r="E195" s="376"/>
      <c r="F195" s="376"/>
      <c r="G195" s="297">
        <f t="shared" si="22"/>
        <v>0</v>
      </c>
      <c r="H195" s="297">
        <f t="shared" si="23"/>
        <v>0</v>
      </c>
      <c r="I195" s="297">
        <f t="shared" si="24"/>
        <v>0</v>
      </c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375"/>
      <c r="BM195" s="213"/>
      <c r="BN195" s="213"/>
      <c r="BO195" s="213"/>
      <c r="BP195" s="213"/>
      <c r="BQ195" s="213"/>
      <c r="BR195" s="213"/>
      <c r="BS195" s="213"/>
      <c r="BT195" s="213"/>
      <c r="BU195" s="213"/>
      <c r="BV195" s="213"/>
      <c r="BW195" s="213"/>
      <c r="BX195" s="213"/>
      <c r="BY195" s="213"/>
      <c r="BZ195" s="213"/>
      <c r="CA195" s="213"/>
      <c r="CB195" s="213"/>
      <c r="CC195" s="213"/>
      <c r="CD195" s="213"/>
      <c r="CE195" s="213"/>
      <c r="CF195" s="213"/>
      <c r="CG195" s="213"/>
      <c r="CH195" s="213"/>
      <c r="CI195" s="213"/>
      <c r="CJ195" s="213"/>
      <c r="CK195" s="213"/>
      <c r="CL195" s="213"/>
      <c r="CM195" s="213"/>
      <c r="CN195" s="213"/>
      <c r="CO195" s="213"/>
      <c r="CP195" s="213"/>
      <c r="CQ195" s="213"/>
      <c r="CR195" s="213"/>
      <c r="CS195" s="213"/>
      <c r="CT195" s="213"/>
      <c r="CU195" s="213"/>
      <c r="CV195" s="213"/>
      <c r="CW195" s="213"/>
      <c r="CX195" s="213"/>
      <c r="CY195" s="213"/>
      <c r="CZ195" s="213"/>
      <c r="DA195" s="213"/>
      <c r="DB195" s="213"/>
      <c r="DC195" s="213"/>
      <c r="DD195" s="213"/>
      <c r="DE195" s="213"/>
      <c r="DF195" s="213"/>
      <c r="DG195" s="213"/>
      <c r="DH195" s="213"/>
      <c r="DI195" s="213"/>
      <c r="DJ195" s="213"/>
      <c r="DK195" s="213"/>
      <c r="DL195" s="213"/>
      <c r="DM195" s="213"/>
      <c r="DN195" s="213"/>
      <c r="DO195" s="213"/>
      <c r="DP195" s="213"/>
      <c r="DQ195" s="213"/>
      <c r="DR195" s="213"/>
      <c r="DS195" s="213"/>
      <c r="DT195" s="213"/>
      <c r="DU195" s="213"/>
      <c r="DV195" s="213"/>
      <c r="DW195" s="213"/>
      <c r="DX195" s="213"/>
      <c r="DY195" s="213"/>
      <c r="DZ195" s="213"/>
      <c r="EA195" s="213"/>
      <c r="EB195" s="213"/>
      <c r="EC195" s="213"/>
      <c r="ED195" s="213"/>
      <c r="EE195" s="213"/>
      <c r="EF195" s="213"/>
      <c r="EG195" s="213"/>
      <c r="EH195" s="213"/>
      <c r="EI195" s="213"/>
      <c r="EJ195" s="213"/>
      <c r="EK195" s="213"/>
      <c r="EL195" s="213"/>
      <c r="EM195" s="213"/>
      <c r="EN195" s="213"/>
      <c r="EO195" s="213"/>
      <c r="EP195" s="213"/>
      <c r="EQ195" s="213"/>
      <c r="ER195" s="213"/>
      <c r="ES195" s="213"/>
      <c r="ET195" s="213"/>
      <c r="EU195" s="213"/>
      <c r="EV195" s="213"/>
      <c r="EW195" s="213"/>
      <c r="EX195" s="213"/>
      <c r="EY195" s="213"/>
      <c r="EZ195" s="213"/>
      <c r="FA195" s="213"/>
      <c r="FB195" s="213"/>
      <c r="FC195" s="213"/>
      <c r="FD195" s="213"/>
      <c r="FE195" s="213"/>
      <c r="FF195" s="213"/>
      <c r="FG195" s="213"/>
      <c r="FH195" s="213"/>
      <c r="FI195" s="213"/>
      <c r="FJ195" s="213"/>
      <c r="FK195" s="213"/>
      <c r="FL195" s="213"/>
      <c r="FM195" s="213"/>
      <c r="FN195" s="213"/>
      <c r="FO195" s="213"/>
      <c r="FP195" s="213"/>
      <c r="FQ195" s="213"/>
      <c r="FR195" s="213"/>
      <c r="FS195" s="213"/>
      <c r="FT195" s="213"/>
      <c r="FU195" s="213"/>
      <c r="FV195" s="213"/>
      <c r="FW195" s="213"/>
      <c r="FX195" s="213"/>
      <c r="FY195" s="213"/>
      <c r="FZ195" s="213"/>
      <c r="GA195" s="213"/>
      <c r="GB195" s="213"/>
      <c r="GC195" s="213"/>
    </row>
    <row r="196" spans="1:185" x14ac:dyDescent="0.3">
      <c r="A196" s="248"/>
      <c r="B196" s="376"/>
      <c r="C196" s="376"/>
      <c r="D196" s="377"/>
      <c r="E196" s="376"/>
      <c r="F196" s="376"/>
      <c r="G196" s="297">
        <f t="shared" si="22"/>
        <v>0</v>
      </c>
      <c r="H196" s="297">
        <f t="shared" si="23"/>
        <v>0</v>
      </c>
      <c r="I196" s="297">
        <f t="shared" si="24"/>
        <v>0</v>
      </c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375"/>
      <c r="BM196" s="213"/>
      <c r="BN196" s="213"/>
      <c r="BO196" s="213"/>
      <c r="BP196" s="213"/>
      <c r="BQ196" s="213"/>
      <c r="BR196" s="213"/>
      <c r="BS196" s="213"/>
      <c r="BT196" s="213"/>
      <c r="BU196" s="213"/>
      <c r="BV196" s="213"/>
      <c r="BW196" s="213"/>
      <c r="BX196" s="213"/>
      <c r="BY196" s="213"/>
      <c r="BZ196" s="213"/>
      <c r="CA196" s="213"/>
      <c r="CB196" s="213"/>
      <c r="CC196" s="213"/>
      <c r="CD196" s="213"/>
      <c r="CE196" s="213"/>
      <c r="CF196" s="213"/>
      <c r="CG196" s="213"/>
      <c r="CH196" s="213"/>
      <c r="CI196" s="213"/>
      <c r="CJ196" s="213"/>
      <c r="CK196" s="213"/>
      <c r="CL196" s="213"/>
      <c r="CM196" s="213"/>
      <c r="CN196" s="213"/>
      <c r="CO196" s="213"/>
      <c r="CP196" s="213"/>
      <c r="CQ196" s="213"/>
      <c r="CR196" s="213"/>
      <c r="CS196" s="213"/>
      <c r="CT196" s="213"/>
      <c r="CU196" s="213"/>
      <c r="CV196" s="213"/>
      <c r="CW196" s="213"/>
      <c r="CX196" s="213"/>
      <c r="CY196" s="213"/>
      <c r="CZ196" s="213"/>
      <c r="DA196" s="213"/>
      <c r="DB196" s="213"/>
      <c r="DC196" s="213"/>
      <c r="DD196" s="213"/>
      <c r="DE196" s="213"/>
      <c r="DF196" s="213"/>
      <c r="DG196" s="213"/>
      <c r="DH196" s="213"/>
      <c r="DI196" s="213"/>
      <c r="DJ196" s="213"/>
      <c r="DK196" s="213"/>
      <c r="DL196" s="213"/>
      <c r="DM196" s="213"/>
      <c r="DN196" s="213"/>
      <c r="DO196" s="213"/>
      <c r="DP196" s="213"/>
      <c r="DQ196" s="213"/>
      <c r="DR196" s="213"/>
      <c r="DS196" s="213"/>
      <c r="DT196" s="213"/>
      <c r="DU196" s="213"/>
      <c r="DV196" s="213"/>
      <c r="DW196" s="213"/>
      <c r="DX196" s="213"/>
      <c r="DY196" s="213"/>
      <c r="DZ196" s="213"/>
      <c r="EA196" s="213"/>
      <c r="EB196" s="213"/>
      <c r="EC196" s="213"/>
      <c r="ED196" s="213"/>
      <c r="EE196" s="213"/>
      <c r="EF196" s="213"/>
      <c r="EG196" s="213"/>
      <c r="EH196" s="213"/>
      <c r="EI196" s="213"/>
      <c r="EJ196" s="213"/>
      <c r="EK196" s="213"/>
      <c r="EL196" s="213"/>
      <c r="EM196" s="213"/>
      <c r="EN196" s="213"/>
      <c r="EO196" s="213"/>
      <c r="EP196" s="213"/>
      <c r="EQ196" s="213"/>
      <c r="ER196" s="213"/>
      <c r="ES196" s="213"/>
      <c r="ET196" s="213"/>
      <c r="EU196" s="213"/>
      <c r="EV196" s="213"/>
      <c r="EW196" s="213"/>
      <c r="EX196" s="213"/>
      <c r="EY196" s="213"/>
      <c r="EZ196" s="213"/>
      <c r="FA196" s="213"/>
      <c r="FB196" s="213"/>
      <c r="FC196" s="213"/>
      <c r="FD196" s="213"/>
      <c r="FE196" s="213"/>
      <c r="FF196" s="213"/>
      <c r="FG196" s="213"/>
      <c r="FH196" s="213"/>
      <c r="FI196" s="213"/>
      <c r="FJ196" s="213"/>
      <c r="FK196" s="213"/>
      <c r="FL196" s="213"/>
      <c r="FM196" s="213"/>
      <c r="FN196" s="213"/>
      <c r="FO196" s="213"/>
      <c r="FP196" s="213"/>
      <c r="FQ196" s="213"/>
      <c r="FR196" s="213"/>
      <c r="FS196" s="213"/>
      <c r="FT196" s="213"/>
      <c r="FU196" s="213"/>
      <c r="FV196" s="213"/>
      <c r="FW196" s="213"/>
      <c r="FX196" s="213"/>
      <c r="FY196" s="213"/>
      <c r="FZ196" s="213"/>
      <c r="GA196" s="213"/>
      <c r="GB196" s="213"/>
      <c r="GC196" s="213"/>
    </row>
    <row r="197" spans="1:185" x14ac:dyDescent="0.3">
      <c r="A197" s="248"/>
      <c r="B197" s="376"/>
      <c r="C197" s="376"/>
      <c r="D197" s="377"/>
      <c r="E197" s="376"/>
      <c r="F197" s="376"/>
      <c r="G197" s="297">
        <f t="shared" si="22"/>
        <v>0</v>
      </c>
      <c r="H197" s="297">
        <f t="shared" si="23"/>
        <v>0</v>
      </c>
      <c r="I197" s="297">
        <f t="shared" si="24"/>
        <v>0</v>
      </c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  <c r="BI197" s="213"/>
      <c r="BJ197" s="213"/>
      <c r="BK197" s="213"/>
      <c r="BL197" s="375"/>
      <c r="BM197" s="213"/>
      <c r="BN197" s="213"/>
      <c r="BO197" s="213"/>
      <c r="BP197" s="213"/>
      <c r="BQ197" s="213"/>
      <c r="BR197" s="213"/>
      <c r="BS197" s="213"/>
      <c r="BT197" s="213"/>
      <c r="BU197" s="213"/>
      <c r="BV197" s="213"/>
      <c r="BW197" s="213"/>
      <c r="BX197" s="213"/>
      <c r="BY197" s="213"/>
      <c r="BZ197" s="213"/>
      <c r="CA197" s="213"/>
      <c r="CB197" s="213"/>
      <c r="CC197" s="213"/>
      <c r="CD197" s="213"/>
      <c r="CE197" s="213"/>
      <c r="CF197" s="213"/>
      <c r="CG197" s="213"/>
      <c r="CH197" s="213"/>
      <c r="CI197" s="213"/>
      <c r="CJ197" s="213"/>
      <c r="CK197" s="213"/>
      <c r="CL197" s="213"/>
      <c r="CM197" s="213"/>
      <c r="CN197" s="213"/>
      <c r="CO197" s="213"/>
      <c r="CP197" s="213"/>
      <c r="CQ197" s="213"/>
      <c r="CR197" s="213"/>
      <c r="CS197" s="213"/>
      <c r="CT197" s="213"/>
      <c r="CU197" s="213"/>
      <c r="CV197" s="213"/>
      <c r="CW197" s="213"/>
      <c r="CX197" s="213"/>
      <c r="CY197" s="213"/>
      <c r="CZ197" s="213"/>
      <c r="DA197" s="213"/>
      <c r="DB197" s="213"/>
      <c r="DC197" s="213"/>
      <c r="DD197" s="213"/>
      <c r="DE197" s="213"/>
      <c r="DF197" s="213"/>
      <c r="DG197" s="213"/>
      <c r="DH197" s="213"/>
      <c r="DI197" s="213"/>
      <c r="DJ197" s="213"/>
      <c r="DK197" s="213"/>
      <c r="DL197" s="213"/>
      <c r="DM197" s="213"/>
      <c r="DN197" s="213"/>
      <c r="DO197" s="213"/>
      <c r="DP197" s="213"/>
      <c r="DQ197" s="213"/>
      <c r="DR197" s="213"/>
      <c r="DS197" s="213"/>
      <c r="DT197" s="213"/>
      <c r="DU197" s="213"/>
      <c r="DV197" s="213"/>
      <c r="DW197" s="213"/>
      <c r="DX197" s="213"/>
      <c r="DY197" s="213"/>
      <c r="DZ197" s="213"/>
      <c r="EA197" s="213"/>
      <c r="EB197" s="213"/>
      <c r="EC197" s="213"/>
      <c r="ED197" s="213"/>
      <c r="EE197" s="213"/>
      <c r="EF197" s="213"/>
      <c r="EG197" s="213"/>
      <c r="EH197" s="213"/>
      <c r="EI197" s="213"/>
      <c r="EJ197" s="213"/>
      <c r="EK197" s="213"/>
      <c r="EL197" s="213"/>
      <c r="EM197" s="213"/>
      <c r="EN197" s="213"/>
      <c r="EO197" s="213"/>
      <c r="EP197" s="213"/>
      <c r="EQ197" s="213"/>
      <c r="ER197" s="213"/>
      <c r="ES197" s="213"/>
      <c r="ET197" s="213"/>
      <c r="EU197" s="213"/>
      <c r="EV197" s="213"/>
      <c r="EW197" s="213"/>
      <c r="EX197" s="213"/>
      <c r="EY197" s="213"/>
      <c r="EZ197" s="213"/>
      <c r="FA197" s="213"/>
      <c r="FB197" s="213"/>
      <c r="FC197" s="213"/>
      <c r="FD197" s="213"/>
      <c r="FE197" s="213"/>
      <c r="FF197" s="213"/>
      <c r="FG197" s="213"/>
      <c r="FH197" s="213"/>
      <c r="FI197" s="213"/>
      <c r="FJ197" s="213"/>
      <c r="FK197" s="213"/>
      <c r="FL197" s="213"/>
      <c r="FM197" s="213"/>
      <c r="FN197" s="213"/>
      <c r="FO197" s="213"/>
      <c r="FP197" s="213"/>
      <c r="FQ197" s="213"/>
      <c r="FR197" s="213"/>
      <c r="FS197" s="213"/>
      <c r="FT197" s="213"/>
      <c r="FU197" s="213"/>
      <c r="FV197" s="213"/>
      <c r="FW197" s="213"/>
      <c r="FX197" s="213"/>
      <c r="FY197" s="213"/>
      <c r="FZ197" s="213"/>
      <c r="GA197" s="213"/>
      <c r="GB197" s="213"/>
      <c r="GC197" s="213"/>
    </row>
    <row r="198" spans="1:185" x14ac:dyDescent="0.3">
      <c r="A198" s="298"/>
      <c r="B198" s="376"/>
      <c r="C198" s="376"/>
      <c r="D198" s="377"/>
      <c r="E198" s="376"/>
      <c r="F198" s="376"/>
      <c r="G198" s="297">
        <f t="shared" si="22"/>
        <v>0</v>
      </c>
      <c r="H198" s="297">
        <f t="shared" si="23"/>
        <v>0</v>
      </c>
      <c r="I198" s="297">
        <f t="shared" si="24"/>
        <v>0</v>
      </c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  <c r="BI198" s="213"/>
      <c r="BJ198" s="213"/>
      <c r="BK198" s="213"/>
      <c r="BL198" s="375"/>
      <c r="BM198" s="213"/>
      <c r="BN198" s="213"/>
      <c r="BO198" s="213"/>
      <c r="BP198" s="213"/>
      <c r="BQ198" s="213"/>
      <c r="BR198" s="213"/>
      <c r="BS198" s="213"/>
      <c r="BT198" s="213"/>
      <c r="BU198" s="213"/>
      <c r="BV198" s="213"/>
      <c r="BW198" s="213"/>
      <c r="BX198" s="213"/>
      <c r="BY198" s="213"/>
      <c r="BZ198" s="213"/>
      <c r="CA198" s="213"/>
      <c r="CB198" s="213"/>
      <c r="CC198" s="213"/>
      <c r="CD198" s="213"/>
      <c r="CE198" s="213"/>
      <c r="CF198" s="213"/>
      <c r="CG198" s="213"/>
      <c r="CH198" s="213"/>
      <c r="CI198" s="213"/>
      <c r="CJ198" s="213"/>
      <c r="CK198" s="213"/>
      <c r="CL198" s="213"/>
      <c r="CM198" s="213"/>
      <c r="CN198" s="213"/>
      <c r="CO198" s="213"/>
      <c r="CP198" s="213"/>
      <c r="CQ198" s="213"/>
      <c r="CR198" s="213"/>
      <c r="CS198" s="213"/>
      <c r="CT198" s="213"/>
      <c r="CU198" s="213"/>
      <c r="CV198" s="213"/>
      <c r="CW198" s="213"/>
      <c r="CX198" s="213"/>
      <c r="CY198" s="213"/>
      <c r="CZ198" s="213"/>
      <c r="DA198" s="213"/>
      <c r="DB198" s="213"/>
      <c r="DC198" s="213"/>
      <c r="DD198" s="213"/>
      <c r="DE198" s="213"/>
      <c r="DF198" s="213"/>
      <c r="DG198" s="213"/>
      <c r="DH198" s="213"/>
      <c r="DI198" s="213"/>
      <c r="DJ198" s="213"/>
      <c r="DK198" s="213"/>
      <c r="DL198" s="213"/>
      <c r="DM198" s="213"/>
      <c r="DN198" s="213"/>
      <c r="DO198" s="213"/>
      <c r="DP198" s="213"/>
      <c r="DQ198" s="213"/>
      <c r="DR198" s="213"/>
      <c r="DS198" s="213"/>
      <c r="DT198" s="213"/>
      <c r="DU198" s="213"/>
      <c r="DV198" s="213"/>
      <c r="DW198" s="213"/>
      <c r="DX198" s="213"/>
      <c r="DY198" s="213"/>
      <c r="DZ198" s="213"/>
      <c r="EA198" s="213"/>
      <c r="EB198" s="213"/>
      <c r="EC198" s="213"/>
      <c r="ED198" s="213"/>
      <c r="EE198" s="213"/>
      <c r="EF198" s="213"/>
      <c r="EG198" s="213"/>
      <c r="EH198" s="213"/>
      <c r="EI198" s="213"/>
      <c r="EJ198" s="213"/>
      <c r="EK198" s="213"/>
      <c r="EL198" s="213"/>
      <c r="EM198" s="213"/>
      <c r="EN198" s="213"/>
      <c r="EO198" s="213"/>
      <c r="EP198" s="213"/>
      <c r="EQ198" s="213"/>
      <c r="ER198" s="213"/>
      <c r="ES198" s="213"/>
      <c r="ET198" s="213"/>
      <c r="EU198" s="213"/>
      <c r="EV198" s="213"/>
      <c r="EW198" s="213"/>
      <c r="EX198" s="213"/>
      <c r="EY198" s="213"/>
      <c r="EZ198" s="213"/>
      <c r="FA198" s="213"/>
      <c r="FB198" s="213"/>
      <c r="FC198" s="213"/>
      <c r="FD198" s="213"/>
      <c r="FE198" s="213"/>
      <c r="FF198" s="213"/>
      <c r="FG198" s="213"/>
      <c r="FH198" s="213"/>
      <c r="FI198" s="213"/>
      <c r="FJ198" s="213"/>
      <c r="FK198" s="213"/>
      <c r="FL198" s="213"/>
      <c r="FM198" s="213"/>
      <c r="FN198" s="213"/>
      <c r="FO198" s="213"/>
      <c r="FP198" s="213"/>
      <c r="FQ198" s="213"/>
      <c r="FR198" s="213"/>
      <c r="FS198" s="213"/>
      <c r="FT198" s="213"/>
      <c r="FU198" s="213"/>
      <c r="FV198" s="213"/>
      <c r="FW198" s="213"/>
      <c r="FX198" s="213"/>
      <c r="FY198" s="213"/>
      <c r="FZ198" s="213"/>
      <c r="GA198" s="213"/>
      <c r="GB198" s="213"/>
      <c r="GC198" s="213"/>
    </row>
    <row r="199" spans="1:185" x14ac:dyDescent="0.3">
      <c r="A199" s="298"/>
      <c r="B199" s="376"/>
      <c r="C199" s="376"/>
      <c r="D199" s="377"/>
      <c r="E199" s="376"/>
      <c r="F199" s="376"/>
      <c r="G199" s="297">
        <f t="shared" si="22"/>
        <v>0</v>
      </c>
      <c r="H199" s="297">
        <f t="shared" si="23"/>
        <v>0</v>
      </c>
      <c r="I199" s="297">
        <f t="shared" si="24"/>
        <v>0</v>
      </c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  <c r="BI199" s="213"/>
      <c r="BJ199" s="213"/>
      <c r="BK199" s="213"/>
      <c r="BL199" s="375"/>
      <c r="BM199" s="213"/>
      <c r="BN199" s="213"/>
      <c r="BO199" s="213"/>
      <c r="BP199" s="213"/>
      <c r="BQ199" s="213"/>
      <c r="BR199" s="213"/>
      <c r="BS199" s="213"/>
      <c r="BT199" s="213"/>
      <c r="BU199" s="213"/>
      <c r="BV199" s="213"/>
      <c r="BW199" s="213"/>
      <c r="BX199" s="213"/>
      <c r="BY199" s="213"/>
      <c r="BZ199" s="213"/>
      <c r="CA199" s="213"/>
      <c r="CB199" s="213"/>
      <c r="CC199" s="213"/>
      <c r="CD199" s="213"/>
      <c r="CE199" s="213"/>
      <c r="CF199" s="213"/>
      <c r="CG199" s="213"/>
      <c r="CH199" s="213"/>
      <c r="CI199" s="213"/>
      <c r="CJ199" s="213"/>
      <c r="CK199" s="213"/>
      <c r="CL199" s="213"/>
      <c r="CM199" s="213"/>
      <c r="CN199" s="213"/>
      <c r="CO199" s="213"/>
      <c r="CP199" s="213"/>
      <c r="CQ199" s="213"/>
      <c r="CR199" s="213"/>
      <c r="CS199" s="213"/>
      <c r="CT199" s="213"/>
      <c r="CU199" s="213"/>
      <c r="CV199" s="213"/>
      <c r="CW199" s="213"/>
      <c r="CX199" s="213"/>
      <c r="CY199" s="213"/>
      <c r="CZ199" s="213"/>
      <c r="DA199" s="213"/>
      <c r="DB199" s="213"/>
      <c r="DC199" s="213"/>
      <c r="DD199" s="213"/>
      <c r="DE199" s="213"/>
      <c r="DF199" s="213"/>
      <c r="DG199" s="213"/>
      <c r="DH199" s="213"/>
      <c r="DI199" s="213"/>
      <c r="DJ199" s="213"/>
      <c r="DK199" s="213"/>
      <c r="DL199" s="213"/>
      <c r="DM199" s="213"/>
      <c r="DN199" s="213"/>
      <c r="DO199" s="213"/>
      <c r="DP199" s="213"/>
      <c r="DQ199" s="213"/>
      <c r="DR199" s="213"/>
      <c r="DS199" s="213"/>
      <c r="DT199" s="213"/>
      <c r="DU199" s="213"/>
      <c r="DV199" s="213"/>
      <c r="DW199" s="213"/>
      <c r="DX199" s="213"/>
      <c r="DY199" s="213"/>
      <c r="DZ199" s="213"/>
      <c r="EA199" s="213"/>
      <c r="EB199" s="213"/>
      <c r="EC199" s="213"/>
      <c r="ED199" s="213"/>
      <c r="EE199" s="213"/>
      <c r="EF199" s="213"/>
      <c r="EG199" s="213"/>
      <c r="EH199" s="213"/>
      <c r="EI199" s="213"/>
      <c r="EJ199" s="213"/>
      <c r="EK199" s="213"/>
      <c r="EL199" s="213"/>
      <c r="EM199" s="213"/>
      <c r="EN199" s="213"/>
      <c r="EO199" s="213"/>
      <c r="EP199" s="213"/>
      <c r="EQ199" s="213"/>
      <c r="ER199" s="213"/>
      <c r="ES199" s="213"/>
      <c r="ET199" s="213"/>
      <c r="EU199" s="213"/>
      <c r="EV199" s="213"/>
      <c r="EW199" s="213"/>
      <c r="EX199" s="213"/>
      <c r="EY199" s="213"/>
      <c r="EZ199" s="213"/>
      <c r="FA199" s="213"/>
      <c r="FB199" s="213"/>
      <c r="FC199" s="213"/>
      <c r="FD199" s="213"/>
      <c r="FE199" s="213"/>
      <c r="FF199" s="213"/>
      <c r="FG199" s="213"/>
      <c r="FH199" s="213"/>
      <c r="FI199" s="213"/>
      <c r="FJ199" s="213"/>
      <c r="FK199" s="213"/>
      <c r="FL199" s="213"/>
      <c r="FM199" s="213"/>
      <c r="FN199" s="213"/>
      <c r="FO199" s="213"/>
      <c r="FP199" s="213"/>
      <c r="FQ199" s="213"/>
      <c r="FR199" s="213"/>
      <c r="FS199" s="213"/>
      <c r="FT199" s="213"/>
      <c r="FU199" s="213"/>
      <c r="FV199" s="213"/>
      <c r="FW199" s="213"/>
      <c r="FX199" s="213"/>
      <c r="FY199" s="213"/>
      <c r="FZ199" s="213"/>
      <c r="GA199" s="213"/>
      <c r="GB199" s="213"/>
      <c r="GC199" s="213"/>
    </row>
    <row r="200" spans="1:185" x14ac:dyDescent="0.3">
      <c r="A200" s="298"/>
      <c r="B200" s="376"/>
      <c r="C200" s="376"/>
      <c r="D200" s="377"/>
      <c r="E200" s="376"/>
      <c r="F200" s="376"/>
      <c r="G200" s="297">
        <f t="shared" si="22"/>
        <v>0</v>
      </c>
      <c r="H200" s="297">
        <f t="shared" si="23"/>
        <v>0</v>
      </c>
      <c r="I200" s="297">
        <f t="shared" si="24"/>
        <v>0</v>
      </c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  <c r="BI200" s="213"/>
      <c r="BJ200" s="213"/>
      <c r="BK200" s="213"/>
      <c r="BL200" s="375"/>
      <c r="BM200" s="213"/>
      <c r="BN200" s="213"/>
      <c r="BO200" s="213"/>
      <c r="BP200" s="213"/>
      <c r="BQ200" s="213"/>
      <c r="BR200" s="213"/>
      <c r="BS200" s="213"/>
      <c r="BT200" s="213"/>
      <c r="BU200" s="213"/>
      <c r="BV200" s="213"/>
      <c r="BW200" s="213"/>
      <c r="BX200" s="213"/>
      <c r="BY200" s="213"/>
      <c r="BZ200" s="213"/>
      <c r="CA200" s="213"/>
      <c r="CB200" s="213"/>
      <c r="CC200" s="213"/>
      <c r="CD200" s="213"/>
      <c r="CE200" s="213"/>
      <c r="CF200" s="213"/>
      <c r="CG200" s="213"/>
      <c r="CH200" s="213"/>
      <c r="CI200" s="213"/>
      <c r="CJ200" s="213"/>
      <c r="CK200" s="213"/>
      <c r="CL200" s="213"/>
      <c r="CM200" s="213"/>
      <c r="CN200" s="213"/>
      <c r="CO200" s="213"/>
      <c r="CP200" s="213"/>
      <c r="CQ200" s="213"/>
      <c r="CR200" s="213"/>
      <c r="CS200" s="213"/>
      <c r="CT200" s="213"/>
      <c r="CU200" s="213"/>
      <c r="CV200" s="213"/>
      <c r="CW200" s="213"/>
      <c r="CX200" s="213"/>
      <c r="CY200" s="213"/>
      <c r="CZ200" s="213"/>
      <c r="DA200" s="213"/>
      <c r="DB200" s="213"/>
      <c r="DC200" s="213"/>
      <c r="DD200" s="213"/>
      <c r="DE200" s="213"/>
      <c r="DF200" s="213"/>
      <c r="DG200" s="213"/>
      <c r="DH200" s="213"/>
      <c r="DI200" s="213"/>
      <c r="DJ200" s="213"/>
      <c r="DK200" s="213"/>
      <c r="DL200" s="213"/>
      <c r="DM200" s="213"/>
      <c r="DN200" s="213"/>
      <c r="DO200" s="213"/>
      <c r="DP200" s="213"/>
      <c r="DQ200" s="213"/>
      <c r="DR200" s="213"/>
      <c r="DS200" s="213"/>
      <c r="DT200" s="213"/>
      <c r="DU200" s="213"/>
      <c r="DV200" s="213"/>
      <c r="DW200" s="213"/>
      <c r="DX200" s="213"/>
      <c r="DY200" s="213"/>
      <c r="DZ200" s="213"/>
      <c r="EA200" s="213"/>
      <c r="EB200" s="213"/>
      <c r="EC200" s="213"/>
      <c r="ED200" s="213"/>
      <c r="EE200" s="213"/>
      <c r="EF200" s="213"/>
      <c r="EG200" s="213"/>
      <c r="EH200" s="213"/>
      <c r="EI200" s="213"/>
      <c r="EJ200" s="213"/>
      <c r="EK200" s="213"/>
      <c r="EL200" s="213"/>
      <c r="EM200" s="213"/>
      <c r="EN200" s="213"/>
      <c r="EO200" s="213"/>
      <c r="EP200" s="213"/>
      <c r="EQ200" s="213"/>
      <c r="ER200" s="213"/>
      <c r="ES200" s="213"/>
      <c r="ET200" s="213"/>
      <c r="EU200" s="213"/>
      <c r="EV200" s="213"/>
      <c r="EW200" s="213"/>
      <c r="EX200" s="213"/>
      <c r="EY200" s="213"/>
      <c r="EZ200" s="213"/>
      <c r="FA200" s="213"/>
      <c r="FB200" s="213"/>
      <c r="FC200" s="213"/>
      <c r="FD200" s="213"/>
      <c r="FE200" s="213"/>
      <c r="FF200" s="213"/>
      <c r="FG200" s="213"/>
      <c r="FH200" s="213"/>
      <c r="FI200" s="213"/>
      <c r="FJ200" s="213"/>
      <c r="FK200" s="213"/>
      <c r="FL200" s="213"/>
      <c r="FM200" s="213"/>
      <c r="FN200" s="213"/>
      <c r="FO200" s="213"/>
      <c r="FP200" s="213"/>
      <c r="FQ200" s="213"/>
      <c r="FR200" s="213"/>
      <c r="FS200" s="213"/>
      <c r="FT200" s="213"/>
      <c r="FU200" s="213"/>
      <c r="FV200" s="213"/>
      <c r="FW200" s="213"/>
      <c r="FX200" s="213"/>
      <c r="FY200" s="213"/>
      <c r="FZ200" s="213"/>
      <c r="GA200" s="213"/>
      <c r="GB200" s="213"/>
      <c r="GC200" s="213"/>
    </row>
    <row r="201" spans="1:185" x14ac:dyDescent="0.3">
      <c r="A201" s="298"/>
      <c r="B201" s="376"/>
      <c r="C201" s="376"/>
      <c r="D201" s="377"/>
      <c r="E201" s="376"/>
      <c r="F201" s="376"/>
      <c r="G201" s="297">
        <f t="shared" ref="G201:G264" si="25">SUM(J201,L201,N201,O201,P201,T201,U201,V201,AN201,AP201,BA201,BC201,CO201,CQ201,CZ201,DB201,DK201,DM201,DP201,DR201,DY201,EA201,EK201,EM201,EV201,EX201,FG201,FI201,FR201,FT201)</f>
        <v>0</v>
      </c>
      <c r="H201" s="297">
        <f t="shared" ref="H201:H264" si="26">SUM(K201,M201,Q201,R201,S201,W201,X201,Y201,AO201,AQ201,AR201,AS201,AU201,AX201,BB201,BD201,BK201,BL201,CP201,CR201,CS201,CT201,CU201,CV201,DA201,DC201,DD201,DE201,DF201,DG201,,DL201,DN201,DQ201,DS201,DZ201,EB201,EC201,ED201,EE201,FC201,FH201,FJ201,FK201,FL201,FM201,FN201,FO201,FQ201,FS201,FU201,FV201,FW201,FX201,FY201,FZ201,GC201,EL201,EN201,EO201,EP201,EQ201,ET201,EW201,EY201,EZ201,FA201,FB201,FD201,AT201,AV201,AW201,BE201,BF201,BG201,BH201,FP201,ER201,DH201,DT201,DU201,DV201,DW201,EF201,EG201,EI201,EH201,ES201,FE201,Z201,AA201,AB201,AC201,AD201,AE201,AF201,AG201,AH201,AI201,AJ201,AK201,GA201,GB201)</f>
        <v>0</v>
      </c>
      <c r="I201" s="297">
        <f t="shared" ref="I201:I264" si="27">G201+H201</f>
        <v>0</v>
      </c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  <c r="BI201" s="213"/>
      <c r="BJ201" s="213"/>
      <c r="BK201" s="213"/>
      <c r="BL201" s="375"/>
      <c r="BM201" s="213"/>
      <c r="BN201" s="213"/>
      <c r="BO201" s="213"/>
      <c r="BP201" s="213"/>
      <c r="BQ201" s="213"/>
      <c r="BR201" s="213"/>
      <c r="BS201" s="213"/>
      <c r="BT201" s="213"/>
      <c r="BU201" s="213"/>
      <c r="BV201" s="213"/>
      <c r="BW201" s="213"/>
      <c r="BX201" s="213"/>
      <c r="BY201" s="213"/>
      <c r="BZ201" s="213"/>
      <c r="CA201" s="213"/>
      <c r="CB201" s="213"/>
      <c r="CC201" s="213"/>
      <c r="CD201" s="213"/>
      <c r="CE201" s="213"/>
      <c r="CF201" s="213"/>
      <c r="CG201" s="213"/>
      <c r="CH201" s="213"/>
      <c r="CI201" s="213"/>
      <c r="CJ201" s="213"/>
      <c r="CK201" s="213"/>
      <c r="CL201" s="213"/>
      <c r="CM201" s="213"/>
      <c r="CN201" s="213"/>
      <c r="CO201" s="213"/>
      <c r="CP201" s="213"/>
      <c r="CQ201" s="213"/>
      <c r="CR201" s="213"/>
      <c r="CS201" s="213"/>
      <c r="CT201" s="213"/>
      <c r="CU201" s="213"/>
      <c r="CV201" s="213"/>
      <c r="CW201" s="213"/>
      <c r="CX201" s="213"/>
      <c r="CY201" s="213"/>
      <c r="CZ201" s="213"/>
      <c r="DA201" s="213"/>
      <c r="DB201" s="213"/>
      <c r="DC201" s="213"/>
      <c r="DD201" s="213"/>
      <c r="DE201" s="213"/>
      <c r="DF201" s="213"/>
      <c r="DG201" s="213"/>
      <c r="DH201" s="213"/>
      <c r="DI201" s="213"/>
      <c r="DJ201" s="213"/>
      <c r="DK201" s="213"/>
      <c r="DL201" s="213"/>
      <c r="DM201" s="213"/>
      <c r="DN201" s="213"/>
      <c r="DO201" s="213"/>
      <c r="DP201" s="213"/>
      <c r="DQ201" s="213"/>
      <c r="DR201" s="213"/>
      <c r="DS201" s="213"/>
      <c r="DT201" s="213"/>
      <c r="DU201" s="213"/>
      <c r="DV201" s="213"/>
      <c r="DW201" s="213"/>
      <c r="DX201" s="213"/>
      <c r="DY201" s="213"/>
      <c r="DZ201" s="213"/>
      <c r="EA201" s="213"/>
      <c r="EB201" s="213"/>
      <c r="EC201" s="213"/>
      <c r="ED201" s="213"/>
      <c r="EE201" s="213"/>
      <c r="EF201" s="213"/>
      <c r="EG201" s="213"/>
      <c r="EH201" s="213"/>
      <c r="EI201" s="213"/>
      <c r="EJ201" s="213"/>
      <c r="EK201" s="213"/>
      <c r="EL201" s="213"/>
      <c r="EM201" s="213"/>
      <c r="EN201" s="213"/>
      <c r="EO201" s="213"/>
      <c r="EP201" s="213"/>
      <c r="EQ201" s="213"/>
      <c r="ER201" s="213"/>
      <c r="ES201" s="213"/>
      <c r="ET201" s="213"/>
      <c r="EU201" s="213"/>
      <c r="EV201" s="213"/>
      <c r="EW201" s="213"/>
      <c r="EX201" s="213"/>
      <c r="EY201" s="213"/>
      <c r="EZ201" s="213"/>
      <c r="FA201" s="213"/>
      <c r="FB201" s="213"/>
      <c r="FC201" s="213"/>
      <c r="FD201" s="213"/>
      <c r="FE201" s="213"/>
      <c r="FF201" s="213"/>
      <c r="FG201" s="213"/>
      <c r="FH201" s="213"/>
      <c r="FI201" s="213"/>
      <c r="FJ201" s="213"/>
      <c r="FK201" s="213"/>
      <c r="FL201" s="213"/>
      <c r="FM201" s="213"/>
      <c r="FN201" s="213"/>
      <c r="FO201" s="213"/>
      <c r="FP201" s="213"/>
      <c r="FQ201" s="213"/>
      <c r="FR201" s="213"/>
      <c r="FS201" s="213"/>
      <c r="FT201" s="213"/>
      <c r="FU201" s="213"/>
      <c r="FV201" s="213"/>
      <c r="FW201" s="213"/>
      <c r="FX201" s="213"/>
      <c r="FY201" s="213"/>
      <c r="FZ201" s="213"/>
      <c r="GA201" s="213"/>
      <c r="GB201" s="213"/>
      <c r="GC201" s="213"/>
    </row>
    <row r="202" spans="1:185" x14ac:dyDescent="0.3">
      <c r="A202" s="298"/>
      <c r="B202" s="376"/>
      <c r="C202" s="376"/>
      <c r="D202" s="377"/>
      <c r="E202" s="376"/>
      <c r="F202" s="376"/>
      <c r="G202" s="297">
        <f t="shared" si="25"/>
        <v>0</v>
      </c>
      <c r="H202" s="297">
        <f t="shared" si="26"/>
        <v>0</v>
      </c>
      <c r="I202" s="297">
        <f t="shared" si="27"/>
        <v>0</v>
      </c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375"/>
      <c r="BM202" s="213"/>
      <c r="BN202" s="213"/>
      <c r="BO202" s="213"/>
      <c r="BP202" s="213"/>
      <c r="BQ202" s="213"/>
      <c r="BR202" s="213"/>
      <c r="BS202" s="213"/>
      <c r="BT202" s="213"/>
      <c r="BU202" s="213"/>
      <c r="BV202" s="213"/>
      <c r="BW202" s="213"/>
      <c r="BX202" s="213"/>
      <c r="BY202" s="213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  <c r="CM202" s="213"/>
      <c r="CN202" s="213"/>
      <c r="CO202" s="213"/>
      <c r="CP202" s="213"/>
      <c r="CQ202" s="213"/>
      <c r="CR202" s="213"/>
      <c r="CS202" s="213"/>
      <c r="CT202" s="213"/>
      <c r="CU202" s="213"/>
      <c r="CV202" s="213"/>
      <c r="CW202" s="213"/>
      <c r="CX202" s="213"/>
      <c r="CY202" s="213"/>
      <c r="CZ202" s="213"/>
      <c r="DA202" s="213"/>
      <c r="DB202" s="213"/>
      <c r="DC202" s="213"/>
      <c r="DD202" s="213"/>
      <c r="DE202" s="213"/>
      <c r="DF202" s="213"/>
      <c r="DG202" s="213"/>
      <c r="DH202" s="213"/>
      <c r="DI202" s="213"/>
      <c r="DJ202" s="213"/>
      <c r="DK202" s="213"/>
      <c r="DL202" s="213"/>
      <c r="DM202" s="213"/>
      <c r="DN202" s="213"/>
      <c r="DO202" s="213"/>
      <c r="DP202" s="213"/>
      <c r="DQ202" s="213"/>
      <c r="DR202" s="213"/>
      <c r="DS202" s="213"/>
      <c r="DT202" s="213"/>
      <c r="DU202" s="213"/>
      <c r="DV202" s="213"/>
      <c r="DW202" s="213"/>
      <c r="DX202" s="213"/>
      <c r="DY202" s="213"/>
      <c r="DZ202" s="213"/>
      <c r="EA202" s="213"/>
      <c r="EB202" s="213"/>
      <c r="EC202" s="213"/>
      <c r="ED202" s="213"/>
      <c r="EE202" s="213"/>
      <c r="EF202" s="213"/>
      <c r="EG202" s="213"/>
      <c r="EH202" s="213"/>
      <c r="EI202" s="213"/>
      <c r="EJ202" s="213"/>
      <c r="EK202" s="213"/>
      <c r="EL202" s="213"/>
      <c r="EM202" s="213"/>
      <c r="EN202" s="213"/>
      <c r="EO202" s="213"/>
      <c r="EP202" s="213"/>
      <c r="EQ202" s="213"/>
      <c r="ER202" s="213"/>
      <c r="ES202" s="213"/>
      <c r="ET202" s="213"/>
      <c r="EU202" s="213"/>
      <c r="EV202" s="213"/>
      <c r="EW202" s="213"/>
      <c r="EX202" s="213"/>
      <c r="EY202" s="213"/>
      <c r="EZ202" s="213"/>
      <c r="FA202" s="213"/>
      <c r="FB202" s="213"/>
      <c r="FC202" s="213"/>
      <c r="FD202" s="213"/>
      <c r="FE202" s="213"/>
      <c r="FF202" s="213"/>
      <c r="FG202" s="213"/>
      <c r="FH202" s="213"/>
      <c r="FI202" s="213"/>
      <c r="FJ202" s="213"/>
      <c r="FK202" s="213"/>
      <c r="FL202" s="213"/>
      <c r="FM202" s="213"/>
      <c r="FN202" s="213"/>
      <c r="FO202" s="213"/>
      <c r="FP202" s="213"/>
      <c r="FQ202" s="213"/>
      <c r="FR202" s="213"/>
      <c r="FS202" s="213"/>
      <c r="FT202" s="213"/>
      <c r="FU202" s="213"/>
      <c r="FV202" s="213"/>
      <c r="FW202" s="213"/>
      <c r="FX202" s="213"/>
      <c r="FY202" s="213"/>
      <c r="FZ202" s="213"/>
      <c r="GA202" s="213"/>
      <c r="GB202" s="213"/>
      <c r="GC202" s="213"/>
    </row>
    <row r="203" spans="1:185" x14ac:dyDescent="0.3">
      <c r="A203" s="298"/>
      <c r="B203" s="376"/>
      <c r="C203" s="376"/>
      <c r="D203" s="377"/>
      <c r="E203" s="376"/>
      <c r="F203" s="376"/>
      <c r="G203" s="297">
        <f t="shared" si="25"/>
        <v>0</v>
      </c>
      <c r="H203" s="297">
        <f t="shared" si="26"/>
        <v>0</v>
      </c>
      <c r="I203" s="297">
        <f t="shared" si="27"/>
        <v>0</v>
      </c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375"/>
      <c r="BM203" s="213"/>
      <c r="BN203" s="213"/>
      <c r="BO203" s="213"/>
      <c r="BP203" s="213"/>
      <c r="BQ203" s="213"/>
      <c r="BR203" s="213"/>
      <c r="BS203" s="213"/>
      <c r="BT203" s="213"/>
      <c r="BU203" s="213"/>
      <c r="BV203" s="213"/>
      <c r="BW203" s="213"/>
      <c r="BX203" s="213"/>
      <c r="BY203" s="213"/>
      <c r="BZ203" s="213"/>
      <c r="CA203" s="213"/>
      <c r="CB203" s="213"/>
      <c r="CC203" s="213"/>
      <c r="CD203" s="213"/>
      <c r="CE203" s="213"/>
      <c r="CF203" s="213"/>
      <c r="CG203" s="213"/>
      <c r="CH203" s="213"/>
      <c r="CI203" s="213"/>
      <c r="CJ203" s="213"/>
      <c r="CK203" s="213"/>
      <c r="CL203" s="213"/>
      <c r="CM203" s="213"/>
      <c r="CN203" s="213"/>
      <c r="CO203" s="213"/>
      <c r="CP203" s="213"/>
      <c r="CQ203" s="213"/>
      <c r="CR203" s="213"/>
      <c r="CS203" s="213"/>
      <c r="CT203" s="213"/>
      <c r="CU203" s="213"/>
      <c r="CV203" s="213"/>
      <c r="CW203" s="213"/>
      <c r="CX203" s="213"/>
      <c r="CY203" s="213"/>
      <c r="CZ203" s="213"/>
      <c r="DA203" s="213"/>
      <c r="DB203" s="213"/>
      <c r="DC203" s="213"/>
      <c r="DD203" s="213"/>
      <c r="DE203" s="213"/>
      <c r="DF203" s="213"/>
      <c r="DG203" s="213"/>
      <c r="DH203" s="213"/>
      <c r="DI203" s="213"/>
      <c r="DJ203" s="213"/>
      <c r="DK203" s="213"/>
      <c r="DL203" s="213"/>
      <c r="DM203" s="213"/>
      <c r="DN203" s="213"/>
      <c r="DO203" s="213"/>
      <c r="DP203" s="213"/>
      <c r="DQ203" s="213"/>
      <c r="DR203" s="213"/>
      <c r="DS203" s="213"/>
      <c r="DT203" s="213"/>
      <c r="DU203" s="213"/>
      <c r="DV203" s="213"/>
      <c r="DW203" s="213"/>
      <c r="DX203" s="213"/>
      <c r="DY203" s="213"/>
      <c r="DZ203" s="213"/>
      <c r="EA203" s="213"/>
      <c r="EB203" s="213"/>
      <c r="EC203" s="213"/>
      <c r="ED203" s="213"/>
      <c r="EE203" s="213"/>
      <c r="EF203" s="213"/>
      <c r="EG203" s="213"/>
      <c r="EH203" s="213"/>
      <c r="EI203" s="213"/>
      <c r="EJ203" s="213"/>
      <c r="EK203" s="213"/>
      <c r="EL203" s="213"/>
      <c r="EM203" s="213"/>
      <c r="EN203" s="213"/>
      <c r="EO203" s="213"/>
      <c r="EP203" s="213"/>
      <c r="EQ203" s="213"/>
      <c r="ER203" s="213"/>
      <c r="ES203" s="213"/>
      <c r="ET203" s="213"/>
      <c r="EU203" s="213"/>
      <c r="EV203" s="213"/>
      <c r="EW203" s="213"/>
      <c r="EX203" s="213"/>
      <c r="EY203" s="213"/>
      <c r="EZ203" s="213"/>
      <c r="FA203" s="213"/>
      <c r="FB203" s="213"/>
      <c r="FC203" s="213"/>
      <c r="FD203" s="213"/>
      <c r="FE203" s="213"/>
      <c r="FF203" s="213"/>
      <c r="FG203" s="213"/>
      <c r="FH203" s="213"/>
      <c r="FI203" s="213"/>
      <c r="FJ203" s="213"/>
      <c r="FK203" s="213"/>
      <c r="FL203" s="213"/>
      <c r="FM203" s="213"/>
      <c r="FN203" s="213"/>
      <c r="FO203" s="213"/>
      <c r="FP203" s="213"/>
      <c r="FQ203" s="213"/>
      <c r="FR203" s="213"/>
      <c r="FS203" s="213"/>
      <c r="FT203" s="213"/>
      <c r="FU203" s="213"/>
      <c r="FV203" s="213"/>
      <c r="FW203" s="213"/>
      <c r="FX203" s="213"/>
      <c r="FY203" s="213"/>
      <c r="FZ203" s="213"/>
      <c r="GA203" s="213"/>
      <c r="GB203" s="213"/>
      <c r="GC203" s="213"/>
    </row>
    <row r="204" spans="1:185" x14ac:dyDescent="0.3">
      <c r="A204" s="248"/>
      <c r="B204" s="376"/>
      <c r="C204" s="376"/>
      <c r="D204" s="377"/>
      <c r="E204" s="376"/>
      <c r="F204" s="376"/>
      <c r="G204" s="297">
        <f t="shared" si="25"/>
        <v>0</v>
      </c>
      <c r="H204" s="297">
        <f t="shared" si="26"/>
        <v>0</v>
      </c>
      <c r="I204" s="297">
        <f t="shared" si="27"/>
        <v>0</v>
      </c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375"/>
      <c r="BM204" s="213"/>
      <c r="BN204" s="213"/>
      <c r="BO204" s="213"/>
      <c r="BP204" s="213"/>
      <c r="BQ204" s="213"/>
      <c r="BR204" s="213"/>
      <c r="BS204" s="213"/>
      <c r="BT204" s="213"/>
      <c r="BU204" s="213"/>
      <c r="BV204" s="213"/>
      <c r="BW204" s="213"/>
      <c r="BX204" s="213"/>
      <c r="BY204" s="213"/>
      <c r="BZ204" s="213"/>
      <c r="CA204" s="213"/>
      <c r="CB204" s="213"/>
      <c r="CC204" s="213"/>
      <c r="CD204" s="213"/>
      <c r="CE204" s="213"/>
      <c r="CF204" s="213"/>
      <c r="CG204" s="213"/>
      <c r="CH204" s="213"/>
      <c r="CI204" s="213"/>
      <c r="CJ204" s="213"/>
      <c r="CK204" s="213"/>
      <c r="CL204" s="213"/>
      <c r="CM204" s="213"/>
      <c r="CN204" s="213"/>
      <c r="CO204" s="213"/>
      <c r="CP204" s="213"/>
      <c r="CQ204" s="213"/>
      <c r="CR204" s="213"/>
      <c r="CS204" s="213"/>
      <c r="CT204" s="213"/>
      <c r="CU204" s="213"/>
      <c r="CV204" s="213"/>
      <c r="CW204" s="213"/>
      <c r="CX204" s="213"/>
      <c r="CY204" s="213"/>
      <c r="CZ204" s="213"/>
      <c r="DA204" s="213"/>
      <c r="DB204" s="213"/>
      <c r="DC204" s="213"/>
      <c r="DD204" s="213"/>
      <c r="DE204" s="213"/>
      <c r="DF204" s="213"/>
      <c r="DG204" s="213"/>
      <c r="DH204" s="213"/>
      <c r="DI204" s="213"/>
      <c r="DJ204" s="213"/>
      <c r="DK204" s="213"/>
      <c r="DL204" s="213"/>
      <c r="DM204" s="213"/>
      <c r="DN204" s="213"/>
      <c r="DO204" s="213"/>
      <c r="DP204" s="213"/>
      <c r="DQ204" s="213"/>
      <c r="DR204" s="213"/>
      <c r="DS204" s="213"/>
      <c r="DT204" s="213"/>
      <c r="DU204" s="213"/>
      <c r="DV204" s="213"/>
      <c r="DW204" s="213"/>
      <c r="DX204" s="213"/>
      <c r="DY204" s="213"/>
      <c r="DZ204" s="213"/>
      <c r="EA204" s="213"/>
      <c r="EB204" s="213"/>
      <c r="EC204" s="213"/>
      <c r="ED204" s="213"/>
      <c r="EE204" s="213"/>
      <c r="EF204" s="213"/>
      <c r="EG204" s="213"/>
      <c r="EH204" s="213"/>
      <c r="EI204" s="213"/>
      <c r="EJ204" s="213"/>
      <c r="EK204" s="213"/>
      <c r="EL204" s="213"/>
      <c r="EM204" s="213"/>
      <c r="EN204" s="213"/>
      <c r="EO204" s="213"/>
      <c r="EP204" s="213"/>
      <c r="EQ204" s="213"/>
      <c r="ER204" s="213"/>
      <c r="ES204" s="213"/>
      <c r="ET204" s="213"/>
      <c r="EU204" s="213"/>
      <c r="EV204" s="213"/>
      <c r="EW204" s="213"/>
      <c r="EX204" s="213"/>
      <c r="EY204" s="213"/>
      <c r="EZ204" s="213"/>
      <c r="FA204" s="213"/>
      <c r="FB204" s="213"/>
      <c r="FC204" s="213"/>
      <c r="FD204" s="213"/>
      <c r="FE204" s="213"/>
      <c r="FF204" s="213"/>
      <c r="FG204" s="213"/>
      <c r="FH204" s="213"/>
      <c r="FI204" s="213"/>
      <c r="FJ204" s="213"/>
      <c r="FK204" s="213"/>
      <c r="FL204" s="213"/>
      <c r="FM204" s="213"/>
      <c r="FN204" s="213"/>
      <c r="FO204" s="213"/>
      <c r="FP204" s="213"/>
      <c r="FQ204" s="213"/>
      <c r="FR204" s="213"/>
      <c r="FS204" s="213"/>
      <c r="FT204" s="213"/>
      <c r="FU204" s="213"/>
      <c r="FV204" s="213"/>
      <c r="FW204" s="213"/>
      <c r="FX204" s="213"/>
      <c r="FY204" s="213"/>
      <c r="FZ204" s="213"/>
      <c r="GA204" s="213"/>
      <c r="GB204" s="213"/>
      <c r="GC204" s="213"/>
    </row>
    <row r="205" spans="1:185" x14ac:dyDescent="0.3">
      <c r="A205" s="248"/>
      <c r="B205" s="376"/>
      <c r="C205" s="376"/>
      <c r="D205" s="377"/>
      <c r="E205" s="376"/>
      <c r="F205" s="376"/>
      <c r="G205" s="297">
        <f t="shared" si="25"/>
        <v>0</v>
      </c>
      <c r="H205" s="297">
        <f t="shared" si="26"/>
        <v>0</v>
      </c>
      <c r="I205" s="297">
        <f t="shared" si="27"/>
        <v>0</v>
      </c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375"/>
      <c r="BM205" s="213"/>
      <c r="BN205" s="213"/>
      <c r="BO205" s="213"/>
      <c r="BP205" s="213"/>
      <c r="BQ205" s="213"/>
      <c r="BR205" s="213"/>
      <c r="BS205" s="213"/>
      <c r="BT205" s="213"/>
      <c r="BU205" s="213"/>
      <c r="BV205" s="213"/>
      <c r="BW205" s="213"/>
      <c r="BX205" s="213"/>
      <c r="BY205" s="213"/>
      <c r="BZ205" s="213"/>
      <c r="CA205" s="213"/>
      <c r="CB205" s="213"/>
      <c r="CC205" s="213"/>
      <c r="CD205" s="213"/>
      <c r="CE205" s="213"/>
      <c r="CF205" s="213"/>
      <c r="CG205" s="213"/>
      <c r="CH205" s="213"/>
      <c r="CI205" s="213"/>
      <c r="CJ205" s="213"/>
      <c r="CK205" s="213"/>
      <c r="CL205" s="213"/>
      <c r="CM205" s="213"/>
      <c r="CN205" s="213"/>
      <c r="CO205" s="213"/>
      <c r="CP205" s="213"/>
      <c r="CQ205" s="213"/>
      <c r="CR205" s="213"/>
      <c r="CS205" s="213"/>
      <c r="CT205" s="213"/>
      <c r="CU205" s="213"/>
      <c r="CV205" s="213"/>
      <c r="CW205" s="213"/>
      <c r="CX205" s="213"/>
      <c r="CY205" s="213"/>
      <c r="CZ205" s="213"/>
      <c r="DA205" s="213"/>
      <c r="DB205" s="213"/>
      <c r="DC205" s="213"/>
      <c r="DD205" s="213"/>
      <c r="DE205" s="213"/>
      <c r="DF205" s="213"/>
      <c r="DG205" s="213"/>
      <c r="DH205" s="213"/>
      <c r="DI205" s="213"/>
      <c r="DJ205" s="213"/>
      <c r="DK205" s="213"/>
      <c r="DL205" s="213"/>
      <c r="DM205" s="213"/>
      <c r="DN205" s="213"/>
      <c r="DO205" s="213"/>
      <c r="DP205" s="213"/>
      <c r="DQ205" s="213"/>
      <c r="DR205" s="213"/>
      <c r="DS205" s="213"/>
      <c r="DT205" s="213"/>
      <c r="DU205" s="213"/>
      <c r="DV205" s="213"/>
      <c r="DW205" s="213"/>
      <c r="DX205" s="213"/>
      <c r="DY205" s="213"/>
      <c r="DZ205" s="213"/>
      <c r="EA205" s="213"/>
      <c r="EB205" s="213"/>
      <c r="EC205" s="213"/>
      <c r="ED205" s="213"/>
      <c r="EE205" s="213"/>
      <c r="EF205" s="213"/>
      <c r="EG205" s="213"/>
      <c r="EH205" s="213"/>
      <c r="EI205" s="213"/>
      <c r="EJ205" s="213"/>
      <c r="EK205" s="213"/>
      <c r="EL205" s="213"/>
      <c r="EM205" s="213"/>
      <c r="EN205" s="213"/>
      <c r="EO205" s="213"/>
      <c r="EP205" s="213"/>
      <c r="EQ205" s="213"/>
      <c r="ER205" s="213"/>
      <c r="ES205" s="213"/>
      <c r="ET205" s="213"/>
      <c r="EU205" s="213"/>
      <c r="EV205" s="213"/>
      <c r="EW205" s="213"/>
      <c r="EX205" s="213"/>
      <c r="EY205" s="213"/>
      <c r="EZ205" s="213"/>
      <c r="FA205" s="213"/>
      <c r="FB205" s="213"/>
      <c r="FC205" s="213"/>
      <c r="FD205" s="213"/>
      <c r="FE205" s="213"/>
      <c r="FF205" s="213"/>
      <c r="FG205" s="213"/>
      <c r="FH205" s="213"/>
      <c r="FI205" s="213"/>
      <c r="FJ205" s="213"/>
      <c r="FK205" s="213"/>
      <c r="FL205" s="213"/>
      <c r="FM205" s="213"/>
      <c r="FN205" s="213"/>
      <c r="FO205" s="213"/>
      <c r="FP205" s="213"/>
      <c r="FQ205" s="213"/>
      <c r="FR205" s="213"/>
      <c r="FS205" s="213"/>
      <c r="FT205" s="213"/>
      <c r="FU205" s="213"/>
      <c r="FV205" s="213"/>
      <c r="FW205" s="213"/>
      <c r="FX205" s="213"/>
      <c r="FY205" s="213"/>
      <c r="FZ205" s="213"/>
      <c r="GA205" s="213"/>
      <c r="GB205" s="213"/>
      <c r="GC205" s="213"/>
    </row>
    <row r="206" spans="1:185" x14ac:dyDescent="0.3">
      <c r="A206" s="248"/>
      <c r="B206" s="376"/>
      <c r="C206" s="376"/>
      <c r="D206" s="377"/>
      <c r="E206" s="376"/>
      <c r="F206" s="376"/>
      <c r="G206" s="297">
        <f t="shared" si="25"/>
        <v>0</v>
      </c>
      <c r="H206" s="297">
        <f t="shared" si="26"/>
        <v>0</v>
      </c>
      <c r="I206" s="297">
        <f t="shared" si="27"/>
        <v>0</v>
      </c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375"/>
      <c r="BM206" s="213"/>
      <c r="BN206" s="213"/>
      <c r="BO206" s="213"/>
      <c r="BP206" s="213"/>
      <c r="BQ206" s="213"/>
      <c r="BR206" s="213"/>
      <c r="BS206" s="213"/>
      <c r="BT206" s="213"/>
      <c r="BU206" s="213"/>
      <c r="BV206" s="213"/>
      <c r="BW206" s="213"/>
      <c r="BX206" s="213"/>
      <c r="BY206" s="213"/>
      <c r="BZ206" s="213"/>
      <c r="CA206" s="213"/>
      <c r="CB206" s="213"/>
      <c r="CC206" s="213"/>
      <c r="CD206" s="213"/>
      <c r="CE206" s="213"/>
      <c r="CF206" s="213"/>
      <c r="CG206" s="213"/>
      <c r="CH206" s="213"/>
      <c r="CI206" s="213"/>
      <c r="CJ206" s="213"/>
      <c r="CK206" s="213"/>
      <c r="CL206" s="213"/>
      <c r="CM206" s="213"/>
      <c r="CN206" s="213"/>
      <c r="CO206" s="213"/>
      <c r="CP206" s="213"/>
      <c r="CQ206" s="213"/>
      <c r="CR206" s="213"/>
      <c r="CS206" s="213"/>
      <c r="CT206" s="213"/>
      <c r="CU206" s="213"/>
      <c r="CV206" s="213"/>
      <c r="CW206" s="213"/>
      <c r="CX206" s="213"/>
      <c r="CY206" s="213"/>
      <c r="CZ206" s="213"/>
      <c r="DA206" s="213"/>
      <c r="DB206" s="213"/>
      <c r="DC206" s="213"/>
      <c r="DD206" s="213"/>
      <c r="DE206" s="213"/>
      <c r="DF206" s="213"/>
      <c r="DG206" s="213"/>
      <c r="DH206" s="213"/>
      <c r="DI206" s="213"/>
      <c r="DJ206" s="213"/>
      <c r="DK206" s="213"/>
      <c r="DL206" s="213"/>
      <c r="DM206" s="213"/>
      <c r="DN206" s="213"/>
      <c r="DO206" s="213"/>
      <c r="DP206" s="213"/>
      <c r="DQ206" s="213"/>
      <c r="DR206" s="213"/>
      <c r="DS206" s="213"/>
      <c r="DT206" s="213"/>
      <c r="DU206" s="213"/>
      <c r="DV206" s="213"/>
      <c r="DW206" s="213"/>
      <c r="DX206" s="213"/>
      <c r="DY206" s="213"/>
      <c r="DZ206" s="213"/>
      <c r="EA206" s="213"/>
      <c r="EB206" s="213"/>
      <c r="EC206" s="213"/>
      <c r="ED206" s="213"/>
      <c r="EE206" s="213"/>
      <c r="EF206" s="213"/>
      <c r="EG206" s="213"/>
      <c r="EH206" s="213"/>
      <c r="EI206" s="213"/>
      <c r="EJ206" s="213"/>
      <c r="EK206" s="213"/>
      <c r="EL206" s="213"/>
      <c r="EM206" s="213"/>
      <c r="EN206" s="213"/>
      <c r="EO206" s="213"/>
      <c r="EP206" s="213"/>
      <c r="EQ206" s="213"/>
      <c r="ER206" s="213"/>
      <c r="ES206" s="213"/>
      <c r="ET206" s="213"/>
      <c r="EU206" s="213"/>
      <c r="EV206" s="213"/>
      <c r="EW206" s="213"/>
      <c r="EX206" s="213"/>
      <c r="EY206" s="213"/>
      <c r="EZ206" s="213"/>
      <c r="FA206" s="213"/>
      <c r="FB206" s="213"/>
      <c r="FC206" s="213"/>
      <c r="FD206" s="213"/>
      <c r="FE206" s="213"/>
      <c r="FF206" s="213"/>
      <c r="FG206" s="213"/>
      <c r="FH206" s="213"/>
      <c r="FI206" s="213"/>
      <c r="FJ206" s="213"/>
      <c r="FK206" s="213"/>
      <c r="FL206" s="213"/>
      <c r="FM206" s="213"/>
      <c r="FN206" s="213"/>
      <c r="FO206" s="213"/>
      <c r="FP206" s="213"/>
      <c r="FQ206" s="213"/>
      <c r="FR206" s="213"/>
      <c r="FS206" s="213"/>
      <c r="FT206" s="213"/>
      <c r="FU206" s="213"/>
      <c r="FV206" s="213"/>
      <c r="FW206" s="213"/>
      <c r="FX206" s="213"/>
      <c r="FY206" s="213"/>
      <c r="FZ206" s="213"/>
      <c r="GA206" s="213"/>
      <c r="GB206" s="213"/>
      <c r="GC206" s="213"/>
    </row>
    <row r="207" spans="1:185" x14ac:dyDescent="0.3">
      <c r="A207" s="248"/>
      <c r="B207" s="376"/>
      <c r="C207" s="376"/>
      <c r="D207" s="377"/>
      <c r="E207" s="376"/>
      <c r="F207" s="376"/>
      <c r="G207" s="297">
        <f t="shared" si="25"/>
        <v>0</v>
      </c>
      <c r="H207" s="297">
        <f t="shared" si="26"/>
        <v>0</v>
      </c>
      <c r="I207" s="297">
        <f t="shared" si="27"/>
        <v>0</v>
      </c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375"/>
      <c r="BM207" s="213"/>
      <c r="BN207" s="213"/>
      <c r="BO207" s="213"/>
      <c r="BP207" s="213"/>
      <c r="BQ207" s="213"/>
      <c r="BR207" s="213"/>
      <c r="BS207" s="213"/>
      <c r="BT207" s="213"/>
      <c r="BU207" s="213"/>
      <c r="BV207" s="213"/>
      <c r="BW207" s="213"/>
      <c r="BX207" s="213"/>
      <c r="BY207" s="213"/>
      <c r="BZ207" s="213"/>
      <c r="CA207" s="213"/>
      <c r="CB207" s="213"/>
      <c r="CC207" s="213"/>
      <c r="CD207" s="213"/>
      <c r="CE207" s="213"/>
      <c r="CF207" s="213"/>
      <c r="CG207" s="213"/>
      <c r="CH207" s="213"/>
      <c r="CI207" s="213"/>
      <c r="CJ207" s="213"/>
      <c r="CK207" s="213"/>
      <c r="CL207" s="213"/>
      <c r="CM207" s="213"/>
      <c r="CN207" s="213"/>
      <c r="CO207" s="213"/>
      <c r="CP207" s="213"/>
      <c r="CQ207" s="213"/>
      <c r="CR207" s="213"/>
      <c r="CS207" s="213"/>
      <c r="CT207" s="213"/>
      <c r="CU207" s="213"/>
      <c r="CV207" s="213"/>
      <c r="CW207" s="213"/>
      <c r="CX207" s="213"/>
      <c r="CY207" s="213"/>
      <c r="CZ207" s="213"/>
      <c r="DA207" s="213"/>
      <c r="DB207" s="213"/>
      <c r="DC207" s="213"/>
      <c r="DD207" s="213"/>
      <c r="DE207" s="213"/>
      <c r="DF207" s="213"/>
      <c r="DG207" s="213"/>
      <c r="DH207" s="213"/>
      <c r="DI207" s="213"/>
      <c r="DJ207" s="213"/>
      <c r="DK207" s="213"/>
      <c r="DL207" s="213"/>
      <c r="DM207" s="213"/>
      <c r="DN207" s="213"/>
      <c r="DO207" s="213"/>
      <c r="DP207" s="213"/>
      <c r="DQ207" s="213"/>
      <c r="DR207" s="213"/>
      <c r="DS207" s="213"/>
      <c r="DT207" s="213"/>
      <c r="DU207" s="213"/>
      <c r="DV207" s="213"/>
      <c r="DW207" s="213"/>
      <c r="DX207" s="213"/>
      <c r="DY207" s="213"/>
      <c r="DZ207" s="213"/>
      <c r="EA207" s="213"/>
      <c r="EB207" s="213"/>
      <c r="EC207" s="213"/>
      <c r="ED207" s="213"/>
      <c r="EE207" s="213"/>
      <c r="EF207" s="213"/>
      <c r="EG207" s="213"/>
      <c r="EH207" s="213"/>
      <c r="EI207" s="213"/>
      <c r="EJ207" s="213"/>
      <c r="EK207" s="213"/>
      <c r="EL207" s="213"/>
      <c r="EM207" s="213"/>
      <c r="EN207" s="213"/>
      <c r="EO207" s="213"/>
      <c r="EP207" s="213"/>
      <c r="EQ207" s="213"/>
      <c r="ER207" s="213"/>
      <c r="ES207" s="213"/>
      <c r="ET207" s="213"/>
      <c r="EU207" s="213"/>
      <c r="EV207" s="213"/>
      <c r="EW207" s="213"/>
      <c r="EX207" s="213"/>
      <c r="EY207" s="213"/>
      <c r="EZ207" s="213"/>
      <c r="FA207" s="213"/>
      <c r="FB207" s="213"/>
      <c r="FC207" s="213"/>
      <c r="FD207" s="213"/>
      <c r="FE207" s="213"/>
      <c r="FF207" s="213"/>
      <c r="FG207" s="213"/>
      <c r="FH207" s="213"/>
      <c r="FI207" s="213"/>
      <c r="FJ207" s="213"/>
      <c r="FK207" s="213"/>
      <c r="FL207" s="213"/>
      <c r="FM207" s="213"/>
      <c r="FN207" s="213"/>
      <c r="FO207" s="213"/>
      <c r="FP207" s="213"/>
      <c r="FQ207" s="213"/>
      <c r="FR207" s="213"/>
      <c r="FS207" s="213"/>
      <c r="FT207" s="213"/>
      <c r="FU207" s="213"/>
      <c r="FV207" s="213"/>
      <c r="FW207" s="213"/>
      <c r="FX207" s="213"/>
      <c r="FY207" s="213"/>
      <c r="FZ207" s="213"/>
      <c r="GA207" s="213"/>
      <c r="GB207" s="213"/>
      <c r="GC207" s="213"/>
    </row>
    <row r="208" spans="1:185" x14ac:dyDescent="0.3">
      <c r="A208" s="248"/>
      <c r="B208" s="376"/>
      <c r="C208" s="376"/>
      <c r="D208" s="377"/>
      <c r="E208" s="376"/>
      <c r="F208" s="376"/>
      <c r="G208" s="297">
        <f t="shared" si="25"/>
        <v>0</v>
      </c>
      <c r="H208" s="297">
        <f t="shared" si="26"/>
        <v>0</v>
      </c>
      <c r="I208" s="297">
        <f t="shared" si="27"/>
        <v>0</v>
      </c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375"/>
      <c r="BM208" s="213"/>
      <c r="BN208" s="213"/>
      <c r="BO208" s="213"/>
      <c r="BP208" s="213"/>
      <c r="BQ208" s="213"/>
      <c r="BR208" s="213"/>
      <c r="BS208" s="213"/>
      <c r="BT208" s="213"/>
      <c r="BU208" s="213"/>
      <c r="BV208" s="213"/>
      <c r="BW208" s="213"/>
      <c r="BX208" s="213"/>
      <c r="BY208" s="213"/>
      <c r="BZ208" s="213"/>
      <c r="CA208" s="213"/>
      <c r="CB208" s="213"/>
      <c r="CC208" s="213"/>
      <c r="CD208" s="213"/>
      <c r="CE208" s="213"/>
      <c r="CF208" s="213"/>
      <c r="CG208" s="213"/>
      <c r="CH208" s="213"/>
      <c r="CI208" s="213"/>
      <c r="CJ208" s="213"/>
      <c r="CK208" s="213"/>
      <c r="CL208" s="213"/>
      <c r="CM208" s="213"/>
      <c r="CN208" s="213"/>
      <c r="CO208" s="213"/>
      <c r="CP208" s="213"/>
      <c r="CQ208" s="213"/>
      <c r="CR208" s="213"/>
      <c r="CS208" s="213"/>
      <c r="CT208" s="213"/>
      <c r="CU208" s="213"/>
      <c r="CV208" s="213"/>
      <c r="CW208" s="213"/>
      <c r="CX208" s="213"/>
      <c r="CY208" s="213"/>
      <c r="CZ208" s="213"/>
      <c r="DA208" s="213"/>
      <c r="DB208" s="213"/>
      <c r="DC208" s="213"/>
      <c r="DD208" s="213"/>
      <c r="DE208" s="213"/>
      <c r="DF208" s="213"/>
      <c r="DG208" s="213"/>
      <c r="DH208" s="213"/>
      <c r="DI208" s="213"/>
      <c r="DJ208" s="213"/>
      <c r="DK208" s="213"/>
      <c r="DL208" s="213"/>
      <c r="DM208" s="213"/>
      <c r="DN208" s="213"/>
      <c r="DO208" s="213"/>
      <c r="DP208" s="213"/>
      <c r="DQ208" s="213"/>
      <c r="DR208" s="213"/>
      <c r="DS208" s="213"/>
      <c r="DT208" s="213"/>
      <c r="DU208" s="213"/>
      <c r="DV208" s="213"/>
      <c r="DW208" s="213"/>
      <c r="DX208" s="213"/>
      <c r="DY208" s="213"/>
      <c r="DZ208" s="213"/>
      <c r="EA208" s="213"/>
      <c r="EB208" s="213"/>
      <c r="EC208" s="213"/>
      <c r="ED208" s="213"/>
      <c r="EE208" s="213"/>
      <c r="EF208" s="213"/>
      <c r="EG208" s="213"/>
      <c r="EH208" s="213"/>
      <c r="EI208" s="213"/>
      <c r="EJ208" s="213"/>
      <c r="EK208" s="213"/>
      <c r="EL208" s="213"/>
      <c r="EM208" s="213"/>
      <c r="EN208" s="213"/>
      <c r="EO208" s="213"/>
      <c r="EP208" s="213"/>
      <c r="EQ208" s="213"/>
      <c r="ER208" s="213"/>
      <c r="ES208" s="213"/>
      <c r="ET208" s="213"/>
      <c r="EU208" s="213"/>
      <c r="EV208" s="213"/>
      <c r="EW208" s="213"/>
      <c r="EX208" s="213"/>
      <c r="EY208" s="213"/>
      <c r="EZ208" s="213"/>
      <c r="FA208" s="213"/>
      <c r="FB208" s="213"/>
      <c r="FC208" s="213"/>
      <c r="FD208" s="213"/>
      <c r="FE208" s="213"/>
      <c r="FF208" s="213"/>
      <c r="FG208" s="213"/>
      <c r="FH208" s="213"/>
      <c r="FI208" s="213"/>
      <c r="FJ208" s="213"/>
      <c r="FK208" s="213"/>
      <c r="FL208" s="213"/>
      <c r="FM208" s="213"/>
      <c r="FN208" s="213"/>
      <c r="FO208" s="213"/>
      <c r="FP208" s="213"/>
      <c r="FQ208" s="213"/>
      <c r="FR208" s="213"/>
      <c r="FS208" s="213"/>
      <c r="FT208" s="213"/>
      <c r="FU208" s="213"/>
      <c r="FV208" s="213"/>
      <c r="FW208" s="213"/>
      <c r="FX208" s="213"/>
      <c r="FY208" s="213"/>
      <c r="FZ208" s="213"/>
      <c r="GA208" s="213"/>
      <c r="GB208" s="213"/>
      <c r="GC208" s="213"/>
    </row>
    <row r="209" spans="1:185" x14ac:dyDescent="0.3">
      <c r="A209" s="248"/>
      <c r="B209" s="376"/>
      <c r="C209" s="376"/>
      <c r="D209" s="377"/>
      <c r="E209" s="376"/>
      <c r="F209" s="376"/>
      <c r="G209" s="297">
        <f t="shared" si="25"/>
        <v>0</v>
      </c>
      <c r="H209" s="297">
        <f t="shared" si="26"/>
        <v>0</v>
      </c>
      <c r="I209" s="297">
        <f t="shared" si="27"/>
        <v>0</v>
      </c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375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13"/>
      <c r="CG209" s="213"/>
      <c r="CH209" s="213"/>
      <c r="CI209" s="213"/>
      <c r="CJ209" s="213"/>
      <c r="CK209" s="213"/>
      <c r="CL209" s="213"/>
      <c r="CM209" s="213"/>
      <c r="CN209" s="213"/>
      <c r="CO209" s="213"/>
      <c r="CP209" s="213"/>
      <c r="CQ209" s="213"/>
      <c r="CR209" s="213"/>
      <c r="CS209" s="213"/>
      <c r="CT209" s="213"/>
      <c r="CU209" s="213"/>
      <c r="CV209" s="213"/>
      <c r="CW209" s="213"/>
      <c r="CX209" s="213"/>
      <c r="CY209" s="213"/>
      <c r="CZ209" s="213"/>
      <c r="DA209" s="213"/>
      <c r="DB209" s="213"/>
      <c r="DC209" s="213"/>
      <c r="DD209" s="213"/>
      <c r="DE209" s="213"/>
      <c r="DF209" s="213"/>
      <c r="DG209" s="213"/>
      <c r="DH209" s="213"/>
      <c r="DI209" s="213"/>
      <c r="DJ209" s="213"/>
      <c r="DK209" s="213"/>
      <c r="DL209" s="213"/>
      <c r="DM209" s="213"/>
      <c r="DN209" s="213"/>
      <c r="DO209" s="213"/>
      <c r="DP209" s="213"/>
      <c r="DQ209" s="213"/>
      <c r="DR209" s="213"/>
      <c r="DS209" s="213"/>
      <c r="DT209" s="213"/>
      <c r="DU209" s="213"/>
      <c r="DV209" s="213"/>
      <c r="DW209" s="213"/>
      <c r="DX209" s="213"/>
      <c r="DY209" s="213"/>
      <c r="DZ209" s="213"/>
      <c r="EA209" s="213"/>
      <c r="EB209" s="213"/>
      <c r="EC209" s="213"/>
      <c r="ED209" s="213"/>
      <c r="EE209" s="213"/>
      <c r="EF209" s="213"/>
      <c r="EG209" s="213"/>
      <c r="EH209" s="213"/>
      <c r="EI209" s="213"/>
      <c r="EJ209" s="213"/>
      <c r="EK209" s="213"/>
      <c r="EL209" s="213"/>
      <c r="EM209" s="213"/>
      <c r="EN209" s="213"/>
      <c r="EO209" s="213"/>
      <c r="EP209" s="213"/>
      <c r="EQ209" s="213"/>
      <c r="ER209" s="213"/>
      <c r="ES209" s="213"/>
      <c r="ET209" s="213"/>
      <c r="EU209" s="213"/>
      <c r="EV209" s="213"/>
      <c r="EW209" s="213"/>
      <c r="EX209" s="213"/>
      <c r="EY209" s="213"/>
      <c r="EZ209" s="213"/>
      <c r="FA209" s="213"/>
      <c r="FB209" s="213"/>
      <c r="FC209" s="213"/>
      <c r="FD209" s="213"/>
      <c r="FE209" s="213"/>
      <c r="FF209" s="213"/>
      <c r="FG209" s="213"/>
      <c r="FH209" s="213"/>
      <c r="FI209" s="213"/>
      <c r="FJ209" s="213"/>
      <c r="FK209" s="213"/>
      <c r="FL209" s="213"/>
      <c r="FM209" s="213"/>
      <c r="FN209" s="213"/>
      <c r="FO209" s="213"/>
      <c r="FP209" s="213"/>
      <c r="FQ209" s="213"/>
      <c r="FR209" s="213"/>
      <c r="FS209" s="213"/>
      <c r="FT209" s="213"/>
      <c r="FU209" s="213"/>
      <c r="FV209" s="213"/>
      <c r="FW209" s="213"/>
      <c r="FX209" s="213"/>
      <c r="FY209" s="213"/>
      <c r="FZ209" s="213"/>
      <c r="GA209" s="213"/>
      <c r="GB209" s="213"/>
      <c r="GC209" s="213"/>
    </row>
    <row r="210" spans="1:185" x14ac:dyDescent="0.3">
      <c r="A210" s="298"/>
      <c r="B210" s="376"/>
      <c r="C210" s="376"/>
      <c r="D210" s="377"/>
      <c r="E210" s="376"/>
      <c r="F210" s="376"/>
      <c r="G210" s="297">
        <f t="shared" si="25"/>
        <v>0</v>
      </c>
      <c r="H210" s="297">
        <f t="shared" si="26"/>
        <v>0</v>
      </c>
      <c r="I210" s="297">
        <f t="shared" si="27"/>
        <v>0</v>
      </c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375"/>
      <c r="BM210" s="213"/>
      <c r="BN210" s="213"/>
      <c r="BO210" s="213"/>
      <c r="BP210" s="213"/>
      <c r="BQ210" s="213"/>
      <c r="BR210" s="213"/>
      <c r="BS210" s="213"/>
      <c r="BT210" s="213"/>
      <c r="BU210" s="213"/>
      <c r="BV210" s="213"/>
      <c r="BW210" s="213"/>
      <c r="BX210" s="213"/>
      <c r="BY210" s="213"/>
      <c r="BZ210" s="213"/>
      <c r="CA210" s="213"/>
      <c r="CB210" s="213"/>
      <c r="CC210" s="213"/>
      <c r="CD210" s="213"/>
      <c r="CE210" s="213"/>
      <c r="CF210" s="213"/>
      <c r="CG210" s="213"/>
      <c r="CH210" s="213"/>
      <c r="CI210" s="213"/>
      <c r="CJ210" s="213"/>
      <c r="CK210" s="213"/>
      <c r="CL210" s="213"/>
      <c r="CM210" s="213"/>
      <c r="CN210" s="213"/>
      <c r="CO210" s="213"/>
      <c r="CP210" s="213"/>
      <c r="CQ210" s="213"/>
      <c r="CR210" s="213"/>
      <c r="CS210" s="213"/>
      <c r="CT210" s="213"/>
      <c r="CU210" s="213"/>
      <c r="CV210" s="213"/>
      <c r="CW210" s="213"/>
      <c r="CX210" s="213"/>
      <c r="CY210" s="213"/>
      <c r="CZ210" s="213"/>
      <c r="DA210" s="213"/>
      <c r="DB210" s="213"/>
      <c r="DC210" s="213"/>
      <c r="DD210" s="213"/>
      <c r="DE210" s="213"/>
      <c r="DF210" s="213"/>
      <c r="DG210" s="213"/>
      <c r="DH210" s="213"/>
      <c r="DI210" s="213"/>
      <c r="DJ210" s="213"/>
      <c r="DK210" s="213"/>
      <c r="DL210" s="213"/>
      <c r="DM210" s="213"/>
      <c r="DN210" s="213"/>
      <c r="DO210" s="213"/>
      <c r="DP210" s="213"/>
      <c r="DQ210" s="213"/>
      <c r="DR210" s="213"/>
      <c r="DS210" s="213"/>
      <c r="DT210" s="213"/>
      <c r="DU210" s="213"/>
      <c r="DV210" s="213"/>
      <c r="DW210" s="213"/>
      <c r="DX210" s="213"/>
      <c r="DY210" s="213"/>
      <c r="DZ210" s="213"/>
      <c r="EA210" s="213"/>
      <c r="EB210" s="213"/>
      <c r="EC210" s="213"/>
      <c r="ED210" s="213"/>
      <c r="EE210" s="213"/>
      <c r="EF210" s="213"/>
      <c r="EG210" s="213"/>
      <c r="EH210" s="213"/>
      <c r="EI210" s="213"/>
      <c r="EJ210" s="213"/>
      <c r="EK210" s="213"/>
      <c r="EL210" s="213"/>
      <c r="EM210" s="213"/>
      <c r="EN210" s="213"/>
      <c r="EO210" s="213"/>
      <c r="EP210" s="213"/>
      <c r="EQ210" s="213"/>
      <c r="ER210" s="213"/>
      <c r="ES210" s="213"/>
      <c r="ET210" s="213"/>
      <c r="EU210" s="213"/>
      <c r="EV210" s="213"/>
      <c r="EW210" s="213"/>
      <c r="EX210" s="213"/>
      <c r="EY210" s="213"/>
      <c r="EZ210" s="213"/>
      <c r="FA210" s="213"/>
      <c r="FB210" s="213"/>
      <c r="FC210" s="213"/>
      <c r="FD210" s="213"/>
      <c r="FE210" s="213"/>
      <c r="FF210" s="213"/>
      <c r="FG210" s="213"/>
      <c r="FH210" s="213"/>
      <c r="FI210" s="213"/>
      <c r="FJ210" s="213"/>
      <c r="FK210" s="213"/>
      <c r="FL210" s="213"/>
      <c r="FM210" s="213"/>
      <c r="FN210" s="213"/>
      <c r="FO210" s="213"/>
      <c r="FP210" s="213"/>
      <c r="FQ210" s="213"/>
      <c r="FR210" s="213"/>
      <c r="FS210" s="213"/>
      <c r="FT210" s="213"/>
      <c r="FU210" s="213"/>
      <c r="FV210" s="213"/>
      <c r="FW210" s="213"/>
      <c r="FX210" s="213"/>
      <c r="FY210" s="213"/>
      <c r="FZ210" s="213"/>
      <c r="GA210" s="213"/>
      <c r="GB210" s="213"/>
      <c r="GC210" s="213"/>
    </row>
    <row r="211" spans="1:185" x14ac:dyDescent="0.3">
      <c r="A211" s="298"/>
      <c r="B211" s="376"/>
      <c r="C211" s="376"/>
      <c r="D211" s="377"/>
      <c r="E211" s="376"/>
      <c r="F211" s="376"/>
      <c r="G211" s="297">
        <f t="shared" si="25"/>
        <v>0</v>
      </c>
      <c r="H211" s="297">
        <f t="shared" si="26"/>
        <v>0</v>
      </c>
      <c r="I211" s="297">
        <f t="shared" si="27"/>
        <v>0</v>
      </c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375"/>
      <c r="BM211" s="213"/>
      <c r="BN211" s="213"/>
      <c r="BO211" s="213"/>
      <c r="BP211" s="213"/>
      <c r="BQ211" s="213"/>
      <c r="BR211" s="213"/>
      <c r="BS211" s="213"/>
      <c r="BT211" s="213"/>
      <c r="BU211" s="213"/>
      <c r="BV211" s="213"/>
      <c r="BW211" s="213"/>
      <c r="BX211" s="213"/>
      <c r="BY211" s="213"/>
      <c r="BZ211" s="213"/>
      <c r="CA211" s="213"/>
      <c r="CB211" s="213"/>
      <c r="CC211" s="213"/>
      <c r="CD211" s="213"/>
      <c r="CE211" s="213"/>
      <c r="CF211" s="213"/>
      <c r="CG211" s="213"/>
      <c r="CH211" s="213"/>
      <c r="CI211" s="213"/>
      <c r="CJ211" s="213"/>
      <c r="CK211" s="213"/>
      <c r="CL211" s="213"/>
      <c r="CM211" s="213"/>
      <c r="CN211" s="213"/>
      <c r="CO211" s="213"/>
      <c r="CP211" s="213"/>
      <c r="CQ211" s="213"/>
      <c r="CR211" s="213"/>
      <c r="CS211" s="213"/>
      <c r="CT211" s="213"/>
      <c r="CU211" s="213"/>
      <c r="CV211" s="213"/>
      <c r="CW211" s="213"/>
      <c r="CX211" s="213"/>
      <c r="CY211" s="213"/>
      <c r="CZ211" s="213"/>
      <c r="DA211" s="213"/>
      <c r="DB211" s="213"/>
      <c r="DC211" s="213"/>
      <c r="DD211" s="213"/>
      <c r="DE211" s="213"/>
      <c r="DF211" s="213"/>
      <c r="DG211" s="213"/>
      <c r="DH211" s="213"/>
      <c r="DI211" s="213"/>
      <c r="DJ211" s="213"/>
      <c r="DK211" s="213"/>
      <c r="DL211" s="213"/>
      <c r="DM211" s="213"/>
      <c r="DN211" s="213"/>
      <c r="DO211" s="213"/>
      <c r="DP211" s="213"/>
      <c r="DQ211" s="213"/>
      <c r="DR211" s="213"/>
      <c r="DS211" s="213"/>
      <c r="DT211" s="213"/>
      <c r="DU211" s="213"/>
      <c r="DV211" s="213"/>
      <c r="DW211" s="213"/>
      <c r="DX211" s="213"/>
      <c r="DY211" s="213"/>
      <c r="DZ211" s="213"/>
      <c r="EA211" s="213"/>
      <c r="EB211" s="213"/>
      <c r="EC211" s="213"/>
      <c r="ED211" s="213"/>
      <c r="EE211" s="213"/>
      <c r="EF211" s="213"/>
      <c r="EG211" s="213"/>
      <c r="EH211" s="213"/>
      <c r="EI211" s="213"/>
      <c r="EJ211" s="213"/>
      <c r="EK211" s="213"/>
      <c r="EL211" s="213"/>
      <c r="EM211" s="213"/>
      <c r="EN211" s="213"/>
      <c r="EO211" s="213"/>
      <c r="EP211" s="213"/>
      <c r="EQ211" s="213"/>
      <c r="ER211" s="213"/>
      <c r="ES211" s="213"/>
      <c r="ET211" s="213"/>
      <c r="EU211" s="213"/>
      <c r="EV211" s="213"/>
      <c r="EW211" s="213"/>
      <c r="EX211" s="213"/>
      <c r="EY211" s="213"/>
      <c r="EZ211" s="213"/>
      <c r="FA211" s="213"/>
      <c r="FB211" s="213"/>
      <c r="FC211" s="213"/>
      <c r="FD211" s="213"/>
      <c r="FE211" s="213"/>
      <c r="FF211" s="213"/>
      <c r="FG211" s="213"/>
      <c r="FH211" s="213"/>
      <c r="FI211" s="213"/>
      <c r="FJ211" s="213"/>
      <c r="FK211" s="213"/>
      <c r="FL211" s="213"/>
      <c r="FM211" s="213"/>
      <c r="FN211" s="213"/>
      <c r="FO211" s="213"/>
      <c r="FP211" s="213"/>
      <c r="FQ211" s="213"/>
      <c r="FR211" s="213"/>
      <c r="FS211" s="213"/>
      <c r="FT211" s="213"/>
      <c r="FU211" s="213"/>
      <c r="FV211" s="213"/>
      <c r="FW211" s="213"/>
      <c r="FX211" s="213"/>
      <c r="FY211" s="213"/>
      <c r="FZ211" s="213"/>
      <c r="GA211" s="213"/>
      <c r="GB211" s="213"/>
      <c r="GC211" s="213"/>
    </row>
    <row r="212" spans="1:185" x14ac:dyDescent="0.3">
      <c r="A212" s="298"/>
      <c r="B212" s="376"/>
      <c r="C212" s="376"/>
      <c r="D212" s="377"/>
      <c r="E212" s="376"/>
      <c r="F212" s="376"/>
      <c r="G212" s="297">
        <f t="shared" si="25"/>
        <v>0</v>
      </c>
      <c r="H212" s="297">
        <f t="shared" si="26"/>
        <v>0</v>
      </c>
      <c r="I212" s="297">
        <f t="shared" si="27"/>
        <v>0</v>
      </c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375"/>
      <c r="BM212" s="213"/>
      <c r="BN212" s="213"/>
      <c r="BO212" s="213"/>
      <c r="BP212" s="213"/>
      <c r="BQ212" s="213"/>
      <c r="BR212" s="213"/>
      <c r="BS212" s="213"/>
      <c r="BT212" s="213"/>
      <c r="BU212" s="213"/>
      <c r="BV212" s="213"/>
      <c r="BW212" s="213"/>
      <c r="BX212" s="213"/>
      <c r="BY212" s="213"/>
      <c r="BZ212" s="213"/>
      <c r="CA212" s="213"/>
      <c r="CB212" s="213"/>
      <c r="CC212" s="213"/>
      <c r="CD212" s="213"/>
      <c r="CE212" s="213"/>
      <c r="CF212" s="213"/>
      <c r="CG212" s="213"/>
      <c r="CH212" s="213"/>
      <c r="CI212" s="213"/>
      <c r="CJ212" s="213"/>
      <c r="CK212" s="213"/>
      <c r="CL212" s="213"/>
      <c r="CM212" s="213"/>
      <c r="CN212" s="213"/>
      <c r="CO212" s="213"/>
      <c r="CP212" s="213"/>
      <c r="CQ212" s="213"/>
      <c r="CR212" s="213"/>
      <c r="CS212" s="213"/>
      <c r="CT212" s="213"/>
      <c r="CU212" s="213"/>
      <c r="CV212" s="213"/>
      <c r="CW212" s="213"/>
      <c r="CX212" s="213"/>
      <c r="CY212" s="213"/>
      <c r="CZ212" s="213"/>
      <c r="DA212" s="213"/>
      <c r="DB212" s="213"/>
      <c r="DC212" s="213"/>
      <c r="DD212" s="213"/>
      <c r="DE212" s="213"/>
      <c r="DF212" s="213"/>
      <c r="DG212" s="213"/>
      <c r="DH212" s="213"/>
      <c r="DI212" s="213"/>
      <c r="DJ212" s="213"/>
      <c r="DK212" s="213"/>
      <c r="DL212" s="213"/>
      <c r="DM212" s="213"/>
      <c r="DN212" s="213"/>
      <c r="DO212" s="213"/>
      <c r="DP212" s="213"/>
      <c r="DQ212" s="213"/>
      <c r="DR212" s="213"/>
      <c r="DS212" s="213"/>
      <c r="DT212" s="213"/>
      <c r="DU212" s="213"/>
      <c r="DV212" s="213"/>
      <c r="DW212" s="213"/>
      <c r="DX212" s="213"/>
      <c r="DY212" s="213"/>
      <c r="DZ212" s="213"/>
      <c r="EA212" s="213"/>
      <c r="EB212" s="213"/>
      <c r="EC212" s="213"/>
      <c r="ED212" s="213"/>
      <c r="EE212" s="213"/>
      <c r="EF212" s="213"/>
      <c r="EG212" s="213"/>
      <c r="EH212" s="213"/>
      <c r="EI212" s="213"/>
      <c r="EJ212" s="213"/>
      <c r="EK212" s="213"/>
      <c r="EL212" s="213"/>
      <c r="EM212" s="213"/>
      <c r="EN212" s="213"/>
      <c r="EO212" s="213"/>
      <c r="EP212" s="213"/>
      <c r="EQ212" s="213"/>
      <c r="ER212" s="213"/>
      <c r="ES212" s="213"/>
      <c r="ET212" s="213"/>
      <c r="EU212" s="213"/>
      <c r="EV212" s="213"/>
      <c r="EW212" s="213"/>
      <c r="EX212" s="213"/>
      <c r="EY212" s="213"/>
      <c r="EZ212" s="213"/>
      <c r="FA212" s="213"/>
      <c r="FB212" s="213"/>
      <c r="FC212" s="213"/>
      <c r="FD212" s="213"/>
      <c r="FE212" s="213"/>
      <c r="FF212" s="213"/>
      <c r="FG212" s="213"/>
      <c r="FH212" s="213"/>
      <c r="FI212" s="213"/>
      <c r="FJ212" s="213"/>
      <c r="FK212" s="213"/>
      <c r="FL212" s="213"/>
      <c r="FM212" s="213"/>
      <c r="FN212" s="213"/>
      <c r="FO212" s="213"/>
      <c r="FP212" s="213"/>
      <c r="FQ212" s="213"/>
      <c r="FR212" s="213"/>
      <c r="FS212" s="213"/>
      <c r="FT212" s="213"/>
      <c r="FU212" s="213"/>
      <c r="FV212" s="213"/>
      <c r="FW212" s="213"/>
      <c r="FX212" s="213"/>
      <c r="FY212" s="213"/>
      <c r="FZ212" s="213"/>
      <c r="GA212" s="213"/>
      <c r="GB212" s="213"/>
      <c r="GC212" s="213"/>
    </row>
    <row r="213" spans="1:185" x14ac:dyDescent="0.3">
      <c r="A213" s="298"/>
      <c r="B213" s="376"/>
      <c r="C213" s="376"/>
      <c r="D213" s="377"/>
      <c r="E213" s="376"/>
      <c r="F213" s="376"/>
      <c r="G213" s="297">
        <f t="shared" si="25"/>
        <v>0</v>
      </c>
      <c r="H213" s="297">
        <f t="shared" si="26"/>
        <v>0</v>
      </c>
      <c r="I213" s="297">
        <f t="shared" si="27"/>
        <v>0</v>
      </c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375"/>
      <c r="BM213" s="213"/>
      <c r="BN213" s="213"/>
      <c r="BO213" s="213"/>
      <c r="BP213" s="213"/>
      <c r="BQ213" s="213"/>
      <c r="BR213" s="213"/>
      <c r="BS213" s="213"/>
      <c r="BT213" s="213"/>
      <c r="BU213" s="213"/>
      <c r="BV213" s="213"/>
      <c r="BW213" s="213"/>
      <c r="BX213" s="213"/>
      <c r="BY213" s="213"/>
      <c r="BZ213" s="213"/>
      <c r="CA213" s="213"/>
      <c r="CB213" s="213"/>
      <c r="CC213" s="213"/>
      <c r="CD213" s="213"/>
      <c r="CE213" s="213"/>
      <c r="CF213" s="213"/>
      <c r="CG213" s="213"/>
      <c r="CH213" s="213"/>
      <c r="CI213" s="213"/>
      <c r="CJ213" s="213"/>
      <c r="CK213" s="213"/>
      <c r="CL213" s="213"/>
      <c r="CM213" s="213"/>
      <c r="CN213" s="213"/>
      <c r="CO213" s="213"/>
      <c r="CP213" s="213"/>
      <c r="CQ213" s="213"/>
      <c r="CR213" s="213"/>
      <c r="CS213" s="213"/>
      <c r="CT213" s="213"/>
      <c r="CU213" s="213"/>
      <c r="CV213" s="213"/>
      <c r="CW213" s="213"/>
      <c r="CX213" s="213"/>
      <c r="CY213" s="213"/>
      <c r="CZ213" s="213"/>
      <c r="DA213" s="213"/>
      <c r="DB213" s="213"/>
      <c r="DC213" s="213"/>
      <c r="DD213" s="213"/>
      <c r="DE213" s="213"/>
      <c r="DF213" s="213"/>
      <c r="DG213" s="213"/>
      <c r="DH213" s="213"/>
      <c r="DI213" s="213"/>
      <c r="DJ213" s="213"/>
      <c r="DK213" s="213"/>
      <c r="DL213" s="213"/>
      <c r="DM213" s="213"/>
      <c r="DN213" s="213"/>
      <c r="DO213" s="213"/>
      <c r="DP213" s="213"/>
      <c r="DQ213" s="213"/>
      <c r="DR213" s="213"/>
      <c r="DS213" s="213"/>
      <c r="DT213" s="213"/>
      <c r="DU213" s="213"/>
      <c r="DV213" s="213"/>
      <c r="DW213" s="213"/>
      <c r="DX213" s="213"/>
      <c r="DY213" s="213"/>
      <c r="DZ213" s="213"/>
      <c r="EA213" s="213"/>
      <c r="EB213" s="213"/>
      <c r="EC213" s="213"/>
      <c r="ED213" s="213"/>
      <c r="EE213" s="213"/>
      <c r="EF213" s="213"/>
      <c r="EG213" s="213"/>
      <c r="EH213" s="213"/>
      <c r="EI213" s="213"/>
      <c r="EJ213" s="213"/>
      <c r="EK213" s="213"/>
      <c r="EL213" s="213"/>
      <c r="EM213" s="213"/>
      <c r="EN213" s="213"/>
      <c r="EO213" s="213"/>
      <c r="EP213" s="213"/>
      <c r="EQ213" s="213"/>
      <c r="ER213" s="213"/>
      <c r="ES213" s="213"/>
      <c r="ET213" s="213"/>
      <c r="EU213" s="213"/>
      <c r="EV213" s="213"/>
      <c r="EW213" s="213"/>
      <c r="EX213" s="213"/>
      <c r="EY213" s="213"/>
      <c r="EZ213" s="213"/>
      <c r="FA213" s="213"/>
      <c r="FB213" s="213"/>
      <c r="FC213" s="213"/>
      <c r="FD213" s="213"/>
      <c r="FE213" s="213"/>
      <c r="FF213" s="213"/>
      <c r="FG213" s="213"/>
      <c r="FH213" s="213"/>
      <c r="FI213" s="213"/>
      <c r="FJ213" s="213"/>
      <c r="FK213" s="213"/>
      <c r="FL213" s="213"/>
      <c r="FM213" s="213"/>
      <c r="FN213" s="213"/>
      <c r="FO213" s="213"/>
      <c r="FP213" s="213"/>
      <c r="FQ213" s="213"/>
      <c r="FR213" s="213"/>
      <c r="FS213" s="213"/>
      <c r="FT213" s="213"/>
      <c r="FU213" s="213"/>
      <c r="FV213" s="213"/>
      <c r="FW213" s="213"/>
      <c r="FX213" s="213"/>
      <c r="FY213" s="213"/>
      <c r="FZ213" s="213"/>
      <c r="GA213" s="213"/>
      <c r="GB213" s="213"/>
      <c r="GC213" s="213"/>
    </row>
    <row r="214" spans="1:185" x14ac:dyDescent="0.3">
      <c r="A214" s="298"/>
      <c r="B214" s="376"/>
      <c r="C214" s="376"/>
      <c r="D214" s="377"/>
      <c r="E214" s="376"/>
      <c r="F214" s="376"/>
      <c r="G214" s="297">
        <f t="shared" si="25"/>
        <v>0</v>
      </c>
      <c r="H214" s="297">
        <f t="shared" si="26"/>
        <v>0</v>
      </c>
      <c r="I214" s="297">
        <f t="shared" si="27"/>
        <v>0</v>
      </c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375"/>
      <c r="BM214" s="213"/>
      <c r="BN214" s="213"/>
      <c r="BO214" s="213"/>
      <c r="BP214" s="213"/>
      <c r="BQ214" s="213"/>
      <c r="BR214" s="213"/>
      <c r="BS214" s="213"/>
      <c r="BT214" s="213"/>
      <c r="BU214" s="213"/>
      <c r="BV214" s="213"/>
      <c r="BW214" s="213"/>
      <c r="BX214" s="213"/>
      <c r="BY214" s="213"/>
      <c r="BZ214" s="213"/>
      <c r="CA214" s="213"/>
      <c r="CB214" s="213"/>
      <c r="CC214" s="213"/>
      <c r="CD214" s="213"/>
      <c r="CE214" s="213"/>
      <c r="CF214" s="213"/>
      <c r="CG214" s="213"/>
      <c r="CH214" s="213"/>
      <c r="CI214" s="213"/>
      <c r="CJ214" s="213"/>
      <c r="CK214" s="213"/>
      <c r="CL214" s="213"/>
      <c r="CM214" s="213"/>
      <c r="CN214" s="213"/>
      <c r="CO214" s="213"/>
      <c r="CP214" s="213"/>
      <c r="CQ214" s="213"/>
      <c r="CR214" s="213"/>
      <c r="CS214" s="213"/>
      <c r="CT214" s="213"/>
      <c r="CU214" s="213"/>
      <c r="CV214" s="213"/>
      <c r="CW214" s="213"/>
      <c r="CX214" s="213"/>
      <c r="CY214" s="213"/>
      <c r="CZ214" s="213"/>
      <c r="DA214" s="213"/>
      <c r="DB214" s="213"/>
      <c r="DC214" s="213"/>
      <c r="DD214" s="213"/>
      <c r="DE214" s="213"/>
      <c r="DF214" s="213"/>
      <c r="DG214" s="213"/>
      <c r="DH214" s="213"/>
      <c r="DI214" s="213"/>
      <c r="DJ214" s="213"/>
      <c r="DK214" s="213"/>
      <c r="DL214" s="213"/>
      <c r="DM214" s="213"/>
      <c r="DN214" s="213"/>
      <c r="DO214" s="213"/>
      <c r="DP214" s="213"/>
      <c r="DQ214" s="213"/>
      <c r="DR214" s="213"/>
      <c r="DS214" s="213"/>
      <c r="DT214" s="213"/>
      <c r="DU214" s="213"/>
      <c r="DV214" s="213"/>
      <c r="DW214" s="213"/>
      <c r="DX214" s="213"/>
      <c r="DY214" s="213"/>
      <c r="DZ214" s="213"/>
      <c r="EA214" s="213"/>
      <c r="EB214" s="213"/>
      <c r="EC214" s="213"/>
      <c r="ED214" s="213"/>
      <c r="EE214" s="213"/>
      <c r="EF214" s="213"/>
      <c r="EG214" s="213"/>
      <c r="EH214" s="213"/>
      <c r="EI214" s="213"/>
      <c r="EJ214" s="213"/>
      <c r="EK214" s="213"/>
      <c r="EL214" s="213"/>
      <c r="EM214" s="213"/>
      <c r="EN214" s="213"/>
      <c r="EO214" s="213"/>
      <c r="EP214" s="213"/>
      <c r="EQ214" s="213"/>
      <c r="ER214" s="213"/>
      <c r="ES214" s="213"/>
      <c r="ET214" s="213"/>
      <c r="EU214" s="213"/>
      <c r="EV214" s="213"/>
      <c r="EW214" s="213"/>
      <c r="EX214" s="213"/>
      <c r="EY214" s="213"/>
      <c r="EZ214" s="213"/>
      <c r="FA214" s="213"/>
      <c r="FB214" s="213"/>
      <c r="FC214" s="213"/>
      <c r="FD214" s="213"/>
      <c r="FE214" s="213"/>
      <c r="FF214" s="213"/>
      <c r="FG214" s="213"/>
      <c r="FH214" s="213"/>
      <c r="FI214" s="213"/>
      <c r="FJ214" s="213"/>
      <c r="FK214" s="213"/>
      <c r="FL214" s="213"/>
      <c r="FM214" s="213"/>
      <c r="FN214" s="213"/>
      <c r="FO214" s="213"/>
      <c r="FP214" s="213"/>
      <c r="FQ214" s="213"/>
      <c r="FR214" s="213"/>
      <c r="FS214" s="213"/>
      <c r="FT214" s="213"/>
      <c r="FU214" s="213"/>
      <c r="FV214" s="213"/>
      <c r="FW214" s="213"/>
      <c r="FX214" s="213"/>
      <c r="FY214" s="213"/>
      <c r="FZ214" s="213"/>
      <c r="GA214" s="213"/>
      <c r="GB214" s="213"/>
      <c r="GC214" s="213"/>
    </row>
    <row r="215" spans="1:185" x14ac:dyDescent="0.3">
      <c r="A215" s="298"/>
      <c r="B215" s="376"/>
      <c r="C215" s="376"/>
      <c r="D215" s="377"/>
      <c r="E215" s="376"/>
      <c r="F215" s="376"/>
      <c r="G215" s="297">
        <f t="shared" si="25"/>
        <v>0</v>
      </c>
      <c r="H215" s="297">
        <f t="shared" si="26"/>
        <v>0</v>
      </c>
      <c r="I215" s="297">
        <f t="shared" si="27"/>
        <v>0</v>
      </c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375"/>
      <c r="BM215" s="213"/>
      <c r="BN215" s="213"/>
      <c r="BO215" s="213"/>
      <c r="BP215" s="213"/>
      <c r="BQ215" s="213"/>
      <c r="BR215" s="213"/>
      <c r="BS215" s="213"/>
      <c r="BT215" s="213"/>
      <c r="BU215" s="213"/>
      <c r="BV215" s="213"/>
      <c r="BW215" s="213"/>
      <c r="BX215" s="213"/>
      <c r="BY215" s="213"/>
      <c r="BZ215" s="213"/>
      <c r="CA215" s="213"/>
      <c r="CB215" s="213"/>
      <c r="CC215" s="213"/>
      <c r="CD215" s="213"/>
      <c r="CE215" s="213"/>
      <c r="CF215" s="213"/>
      <c r="CG215" s="213"/>
      <c r="CH215" s="213"/>
      <c r="CI215" s="213"/>
      <c r="CJ215" s="213"/>
      <c r="CK215" s="213"/>
      <c r="CL215" s="213"/>
      <c r="CM215" s="213"/>
      <c r="CN215" s="213"/>
      <c r="CO215" s="213"/>
      <c r="CP215" s="213"/>
      <c r="CQ215" s="213"/>
      <c r="CR215" s="213"/>
      <c r="CS215" s="213"/>
      <c r="CT215" s="213"/>
      <c r="CU215" s="213"/>
      <c r="CV215" s="213"/>
      <c r="CW215" s="213"/>
      <c r="CX215" s="213"/>
      <c r="CY215" s="213"/>
      <c r="CZ215" s="213"/>
      <c r="DA215" s="213"/>
      <c r="DB215" s="213"/>
      <c r="DC215" s="213"/>
      <c r="DD215" s="213"/>
      <c r="DE215" s="213"/>
      <c r="DF215" s="213"/>
      <c r="DG215" s="213"/>
      <c r="DH215" s="213"/>
      <c r="DI215" s="213"/>
      <c r="DJ215" s="213"/>
      <c r="DK215" s="213"/>
      <c r="DL215" s="213"/>
      <c r="DM215" s="213"/>
      <c r="DN215" s="213"/>
      <c r="DO215" s="213"/>
      <c r="DP215" s="213"/>
      <c r="DQ215" s="213"/>
      <c r="DR215" s="213"/>
      <c r="DS215" s="213"/>
      <c r="DT215" s="213"/>
      <c r="DU215" s="213"/>
      <c r="DV215" s="213"/>
      <c r="DW215" s="213"/>
      <c r="DX215" s="213"/>
      <c r="DY215" s="213"/>
      <c r="DZ215" s="213"/>
      <c r="EA215" s="213"/>
      <c r="EB215" s="213"/>
      <c r="EC215" s="213"/>
      <c r="ED215" s="213"/>
      <c r="EE215" s="213"/>
      <c r="EF215" s="213"/>
      <c r="EG215" s="213"/>
      <c r="EH215" s="213"/>
      <c r="EI215" s="213"/>
      <c r="EJ215" s="213"/>
      <c r="EK215" s="213"/>
      <c r="EL215" s="213"/>
      <c r="EM215" s="213"/>
      <c r="EN215" s="213"/>
      <c r="EO215" s="213"/>
      <c r="EP215" s="213"/>
      <c r="EQ215" s="213"/>
      <c r="ER215" s="213"/>
      <c r="ES215" s="213"/>
      <c r="ET215" s="213"/>
      <c r="EU215" s="213"/>
      <c r="EV215" s="213"/>
      <c r="EW215" s="213"/>
      <c r="EX215" s="213"/>
      <c r="EY215" s="213"/>
      <c r="EZ215" s="213"/>
      <c r="FA215" s="213"/>
      <c r="FB215" s="213"/>
      <c r="FC215" s="213"/>
      <c r="FD215" s="213"/>
      <c r="FE215" s="213"/>
      <c r="FF215" s="213"/>
      <c r="FG215" s="213"/>
      <c r="FH215" s="213"/>
      <c r="FI215" s="213"/>
      <c r="FJ215" s="213"/>
      <c r="FK215" s="213"/>
      <c r="FL215" s="213"/>
      <c r="FM215" s="213"/>
      <c r="FN215" s="213"/>
      <c r="FO215" s="213"/>
      <c r="FP215" s="213"/>
      <c r="FQ215" s="213"/>
      <c r="FR215" s="213"/>
      <c r="FS215" s="213"/>
      <c r="FT215" s="213"/>
      <c r="FU215" s="213"/>
      <c r="FV215" s="213"/>
      <c r="FW215" s="213"/>
      <c r="FX215" s="213"/>
      <c r="FY215" s="213"/>
      <c r="FZ215" s="213"/>
      <c r="GA215" s="213"/>
      <c r="GB215" s="213"/>
      <c r="GC215" s="213"/>
    </row>
    <row r="216" spans="1:185" x14ac:dyDescent="0.3">
      <c r="A216" s="248"/>
      <c r="B216" s="376"/>
      <c r="C216" s="376"/>
      <c r="D216" s="377"/>
      <c r="E216" s="376"/>
      <c r="F216" s="376"/>
      <c r="G216" s="297">
        <f t="shared" si="25"/>
        <v>0</v>
      </c>
      <c r="H216" s="297">
        <f t="shared" si="26"/>
        <v>0</v>
      </c>
      <c r="I216" s="297">
        <f t="shared" si="27"/>
        <v>0</v>
      </c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375"/>
      <c r="BM216" s="213"/>
      <c r="BN216" s="213"/>
      <c r="BO216" s="213"/>
      <c r="BP216" s="213"/>
      <c r="BQ216" s="213"/>
      <c r="BR216" s="213"/>
      <c r="BS216" s="213"/>
      <c r="BT216" s="213"/>
      <c r="BU216" s="213"/>
      <c r="BV216" s="213"/>
      <c r="BW216" s="213"/>
      <c r="BX216" s="213"/>
      <c r="BY216" s="213"/>
      <c r="BZ216" s="213"/>
      <c r="CA216" s="213"/>
      <c r="CB216" s="213"/>
      <c r="CC216" s="213"/>
      <c r="CD216" s="213"/>
      <c r="CE216" s="213"/>
      <c r="CF216" s="213"/>
      <c r="CG216" s="213"/>
      <c r="CH216" s="213"/>
      <c r="CI216" s="213"/>
      <c r="CJ216" s="213"/>
      <c r="CK216" s="213"/>
      <c r="CL216" s="213"/>
      <c r="CM216" s="213"/>
      <c r="CN216" s="213"/>
      <c r="CO216" s="213"/>
      <c r="CP216" s="213"/>
      <c r="CQ216" s="213"/>
      <c r="CR216" s="213"/>
      <c r="CS216" s="213"/>
      <c r="CT216" s="213"/>
      <c r="CU216" s="213"/>
      <c r="CV216" s="213"/>
      <c r="CW216" s="213"/>
      <c r="CX216" s="213"/>
      <c r="CY216" s="213"/>
      <c r="CZ216" s="213"/>
      <c r="DA216" s="213"/>
      <c r="DB216" s="213"/>
      <c r="DC216" s="213"/>
      <c r="DD216" s="213"/>
      <c r="DE216" s="213"/>
      <c r="DF216" s="213"/>
      <c r="DG216" s="213"/>
      <c r="DH216" s="213"/>
      <c r="DI216" s="213"/>
      <c r="DJ216" s="213"/>
      <c r="DK216" s="213"/>
      <c r="DL216" s="213"/>
      <c r="DM216" s="213"/>
      <c r="DN216" s="213"/>
      <c r="DO216" s="213"/>
      <c r="DP216" s="213"/>
      <c r="DQ216" s="213"/>
      <c r="DR216" s="213"/>
      <c r="DS216" s="213"/>
      <c r="DT216" s="213"/>
      <c r="DU216" s="213"/>
      <c r="DV216" s="213"/>
      <c r="DW216" s="213"/>
      <c r="DX216" s="213"/>
      <c r="DY216" s="213"/>
      <c r="DZ216" s="213"/>
      <c r="EA216" s="213"/>
      <c r="EB216" s="213"/>
      <c r="EC216" s="213"/>
      <c r="ED216" s="213"/>
      <c r="EE216" s="213"/>
      <c r="EF216" s="213"/>
      <c r="EG216" s="213"/>
      <c r="EH216" s="213"/>
      <c r="EI216" s="213"/>
      <c r="EJ216" s="213"/>
      <c r="EK216" s="213"/>
      <c r="EL216" s="213"/>
      <c r="EM216" s="213"/>
      <c r="EN216" s="213"/>
      <c r="EO216" s="213"/>
      <c r="EP216" s="213"/>
      <c r="EQ216" s="213"/>
      <c r="ER216" s="213"/>
      <c r="ES216" s="213"/>
      <c r="ET216" s="213"/>
      <c r="EU216" s="213"/>
      <c r="EV216" s="213"/>
      <c r="EW216" s="213"/>
      <c r="EX216" s="213"/>
      <c r="EY216" s="213"/>
      <c r="EZ216" s="213"/>
      <c r="FA216" s="213"/>
      <c r="FB216" s="213"/>
      <c r="FC216" s="213"/>
      <c r="FD216" s="213"/>
      <c r="FE216" s="213"/>
      <c r="FF216" s="213"/>
      <c r="FG216" s="213"/>
      <c r="FH216" s="213"/>
      <c r="FI216" s="213"/>
      <c r="FJ216" s="213"/>
      <c r="FK216" s="213"/>
      <c r="FL216" s="213"/>
      <c r="FM216" s="213"/>
      <c r="FN216" s="213"/>
      <c r="FO216" s="213"/>
      <c r="FP216" s="213"/>
      <c r="FQ216" s="213"/>
      <c r="FR216" s="213"/>
      <c r="FS216" s="213"/>
      <c r="FT216" s="213"/>
      <c r="FU216" s="213"/>
      <c r="FV216" s="213"/>
      <c r="FW216" s="213"/>
      <c r="FX216" s="213"/>
      <c r="FY216" s="213"/>
      <c r="FZ216" s="213"/>
      <c r="GA216" s="213"/>
      <c r="GB216" s="213"/>
      <c r="GC216" s="213"/>
    </row>
    <row r="217" spans="1:185" x14ac:dyDescent="0.3">
      <c r="A217" s="248"/>
      <c r="B217" s="376"/>
      <c r="C217" s="376"/>
      <c r="D217" s="377"/>
      <c r="E217" s="376"/>
      <c r="F217" s="376"/>
      <c r="G217" s="297">
        <f t="shared" si="25"/>
        <v>0</v>
      </c>
      <c r="H217" s="297">
        <f t="shared" si="26"/>
        <v>0</v>
      </c>
      <c r="I217" s="297">
        <f t="shared" si="27"/>
        <v>0</v>
      </c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375"/>
      <c r="BM217" s="213"/>
      <c r="BN217" s="213"/>
      <c r="BO217" s="213"/>
      <c r="BP217" s="213"/>
      <c r="BQ217" s="213"/>
      <c r="BR217" s="213"/>
      <c r="BS217" s="213"/>
      <c r="BT217" s="213"/>
      <c r="BU217" s="213"/>
      <c r="BV217" s="213"/>
      <c r="BW217" s="213"/>
      <c r="BX217" s="213"/>
      <c r="BY217" s="213"/>
      <c r="BZ217" s="213"/>
      <c r="CA217" s="213"/>
      <c r="CB217" s="213"/>
      <c r="CC217" s="213"/>
      <c r="CD217" s="213"/>
      <c r="CE217" s="213"/>
      <c r="CF217" s="213"/>
      <c r="CG217" s="213"/>
      <c r="CH217" s="213"/>
      <c r="CI217" s="213"/>
      <c r="CJ217" s="213"/>
      <c r="CK217" s="213"/>
      <c r="CL217" s="213"/>
      <c r="CM217" s="213"/>
      <c r="CN217" s="213"/>
      <c r="CO217" s="213"/>
      <c r="CP217" s="213"/>
      <c r="CQ217" s="213"/>
      <c r="CR217" s="213"/>
      <c r="CS217" s="213"/>
      <c r="CT217" s="213"/>
      <c r="CU217" s="213"/>
      <c r="CV217" s="213"/>
      <c r="CW217" s="213"/>
      <c r="CX217" s="213"/>
      <c r="CY217" s="213"/>
      <c r="CZ217" s="213"/>
      <c r="DA217" s="213"/>
      <c r="DB217" s="213"/>
      <c r="DC217" s="213"/>
      <c r="DD217" s="213"/>
      <c r="DE217" s="213"/>
      <c r="DF217" s="213"/>
      <c r="DG217" s="213"/>
      <c r="DH217" s="213"/>
      <c r="DI217" s="213"/>
      <c r="DJ217" s="213"/>
      <c r="DK217" s="213"/>
      <c r="DL217" s="213"/>
      <c r="DM217" s="213"/>
      <c r="DN217" s="213"/>
      <c r="DO217" s="213"/>
      <c r="DP217" s="213"/>
      <c r="DQ217" s="213"/>
      <c r="DR217" s="213"/>
      <c r="DS217" s="213"/>
      <c r="DT217" s="213"/>
      <c r="DU217" s="213"/>
      <c r="DV217" s="213"/>
      <c r="DW217" s="213"/>
      <c r="DX217" s="213"/>
      <c r="DY217" s="213"/>
      <c r="DZ217" s="213"/>
      <c r="EA217" s="213"/>
      <c r="EB217" s="213"/>
      <c r="EC217" s="213"/>
      <c r="ED217" s="213"/>
      <c r="EE217" s="213"/>
      <c r="EF217" s="213"/>
      <c r="EG217" s="213"/>
      <c r="EH217" s="213"/>
      <c r="EI217" s="213"/>
      <c r="EJ217" s="213"/>
      <c r="EK217" s="213"/>
      <c r="EL217" s="213"/>
      <c r="EM217" s="213"/>
      <c r="EN217" s="213"/>
      <c r="EO217" s="213"/>
      <c r="EP217" s="213"/>
      <c r="EQ217" s="213"/>
      <c r="ER217" s="213"/>
      <c r="ES217" s="213"/>
      <c r="ET217" s="213"/>
      <c r="EU217" s="213"/>
      <c r="EV217" s="213"/>
      <c r="EW217" s="213"/>
      <c r="EX217" s="213"/>
      <c r="EY217" s="213"/>
      <c r="EZ217" s="213"/>
      <c r="FA217" s="213"/>
      <c r="FB217" s="213"/>
      <c r="FC217" s="213"/>
      <c r="FD217" s="213"/>
      <c r="FE217" s="213"/>
      <c r="FF217" s="213"/>
      <c r="FG217" s="213"/>
      <c r="FH217" s="213"/>
      <c r="FI217" s="213"/>
      <c r="FJ217" s="213"/>
      <c r="FK217" s="213"/>
      <c r="FL217" s="213"/>
      <c r="FM217" s="213"/>
      <c r="FN217" s="213"/>
      <c r="FO217" s="213"/>
      <c r="FP217" s="213"/>
      <c r="FQ217" s="213"/>
      <c r="FR217" s="213"/>
      <c r="FS217" s="213"/>
      <c r="FT217" s="213"/>
      <c r="FU217" s="213"/>
      <c r="FV217" s="213"/>
      <c r="FW217" s="213"/>
      <c r="FX217" s="213"/>
      <c r="FY217" s="213"/>
      <c r="FZ217" s="213"/>
      <c r="GA217" s="213"/>
      <c r="GB217" s="213"/>
      <c r="GC217" s="213"/>
    </row>
    <row r="218" spans="1:185" x14ac:dyDescent="0.3">
      <c r="A218" s="248"/>
      <c r="B218" s="376"/>
      <c r="C218" s="376"/>
      <c r="D218" s="377"/>
      <c r="E218" s="376"/>
      <c r="F218" s="376"/>
      <c r="G218" s="297">
        <f t="shared" si="25"/>
        <v>0</v>
      </c>
      <c r="H218" s="297">
        <f t="shared" si="26"/>
        <v>0</v>
      </c>
      <c r="I218" s="297">
        <f t="shared" si="27"/>
        <v>0</v>
      </c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375"/>
      <c r="BM218" s="213"/>
      <c r="BN218" s="213"/>
      <c r="BO218" s="213"/>
      <c r="BP218" s="213"/>
      <c r="BQ218" s="213"/>
      <c r="BR218" s="213"/>
      <c r="BS218" s="213"/>
      <c r="BT218" s="213"/>
      <c r="BU218" s="213"/>
      <c r="BV218" s="213"/>
      <c r="BW218" s="213"/>
      <c r="BX218" s="213"/>
      <c r="BY218" s="213"/>
      <c r="BZ218" s="213"/>
      <c r="CA218" s="213"/>
      <c r="CB218" s="213"/>
      <c r="CC218" s="213"/>
      <c r="CD218" s="213"/>
      <c r="CE218" s="213"/>
      <c r="CF218" s="213"/>
      <c r="CG218" s="213"/>
      <c r="CH218" s="213"/>
      <c r="CI218" s="213"/>
      <c r="CJ218" s="213"/>
      <c r="CK218" s="213"/>
      <c r="CL218" s="213"/>
      <c r="CM218" s="213"/>
      <c r="CN218" s="213"/>
      <c r="CO218" s="213"/>
      <c r="CP218" s="213"/>
      <c r="CQ218" s="213"/>
      <c r="CR218" s="213"/>
      <c r="CS218" s="213"/>
      <c r="CT218" s="213"/>
      <c r="CU218" s="213"/>
      <c r="CV218" s="213"/>
      <c r="CW218" s="213"/>
      <c r="CX218" s="213"/>
      <c r="CY218" s="213"/>
      <c r="CZ218" s="213"/>
      <c r="DA218" s="213"/>
      <c r="DB218" s="213"/>
      <c r="DC218" s="213"/>
      <c r="DD218" s="213"/>
      <c r="DE218" s="213"/>
      <c r="DF218" s="213"/>
      <c r="DG218" s="213"/>
      <c r="DH218" s="213"/>
      <c r="DI218" s="213"/>
      <c r="DJ218" s="213"/>
      <c r="DK218" s="213"/>
      <c r="DL218" s="213"/>
      <c r="DM218" s="213"/>
      <c r="DN218" s="213"/>
      <c r="DO218" s="213"/>
      <c r="DP218" s="213"/>
      <c r="DQ218" s="213"/>
      <c r="DR218" s="213"/>
      <c r="DS218" s="213"/>
      <c r="DT218" s="213"/>
      <c r="DU218" s="213"/>
      <c r="DV218" s="213"/>
      <c r="DW218" s="213"/>
      <c r="DX218" s="213"/>
      <c r="DY218" s="213"/>
      <c r="DZ218" s="213"/>
      <c r="EA218" s="213"/>
      <c r="EB218" s="213"/>
      <c r="EC218" s="213"/>
      <c r="ED218" s="213"/>
      <c r="EE218" s="213"/>
      <c r="EF218" s="213"/>
      <c r="EG218" s="213"/>
      <c r="EH218" s="213"/>
      <c r="EI218" s="213"/>
      <c r="EJ218" s="213"/>
      <c r="EK218" s="213"/>
      <c r="EL218" s="213"/>
      <c r="EM218" s="213"/>
      <c r="EN218" s="213"/>
      <c r="EO218" s="213"/>
      <c r="EP218" s="213"/>
      <c r="EQ218" s="213"/>
      <c r="ER218" s="213"/>
      <c r="ES218" s="213"/>
      <c r="ET218" s="213"/>
      <c r="EU218" s="213"/>
      <c r="EV218" s="213"/>
      <c r="EW218" s="213"/>
      <c r="EX218" s="213"/>
      <c r="EY218" s="213"/>
      <c r="EZ218" s="213"/>
      <c r="FA218" s="213"/>
      <c r="FB218" s="213"/>
      <c r="FC218" s="213"/>
      <c r="FD218" s="213"/>
      <c r="FE218" s="213"/>
      <c r="FF218" s="213"/>
      <c r="FG218" s="213"/>
      <c r="FH218" s="213"/>
      <c r="FI218" s="213"/>
      <c r="FJ218" s="213"/>
      <c r="FK218" s="213"/>
      <c r="FL218" s="213"/>
      <c r="FM218" s="213"/>
      <c r="FN218" s="213"/>
      <c r="FO218" s="213"/>
      <c r="FP218" s="213"/>
      <c r="FQ218" s="213"/>
      <c r="FR218" s="213"/>
      <c r="FS218" s="213"/>
      <c r="FT218" s="213"/>
      <c r="FU218" s="213"/>
      <c r="FV218" s="213"/>
      <c r="FW218" s="213"/>
      <c r="FX218" s="213"/>
      <c r="FY218" s="213"/>
      <c r="FZ218" s="213"/>
      <c r="GA218" s="213"/>
      <c r="GB218" s="213"/>
      <c r="GC218" s="213"/>
    </row>
    <row r="219" spans="1:185" x14ac:dyDescent="0.3">
      <c r="A219" s="248"/>
      <c r="B219" s="376"/>
      <c r="C219" s="376"/>
      <c r="D219" s="377"/>
      <c r="E219" s="376"/>
      <c r="F219" s="376"/>
      <c r="G219" s="297">
        <f t="shared" si="25"/>
        <v>0</v>
      </c>
      <c r="H219" s="297">
        <f t="shared" si="26"/>
        <v>0</v>
      </c>
      <c r="I219" s="297">
        <f t="shared" si="27"/>
        <v>0</v>
      </c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375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13"/>
      <c r="CG219" s="213"/>
      <c r="CH219" s="213"/>
      <c r="CI219" s="213"/>
      <c r="CJ219" s="213"/>
      <c r="CK219" s="213"/>
      <c r="CL219" s="213"/>
      <c r="CM219" s="213"/>
      <c r="CN219" s="213"/>
      <c r="CO219" s="213"/>
      <c r="CP219" s="213"/>
      <c r="CQ219" s="213"/>
      <c r="CR219" s="213"/>
      <c r="CS219" s="213"/>
      <c r="CT219" s="213"/>
      <c r="CU219" s="213"/>
      <c r="CV219" s="213"/>
      <c r="CW219" s="213"/>
      <c r="CX219" s="213"/>
      <c r="CY219" s="213"/>
      <c r="CZ219" s="213"/>
      <c r="DA219" s="213"/>
      <c r="DB219" s="213"/>
      <c r="DC219" s="213"/>
      <c r="DD219" s="213"/>
      <c r="DE219" s="213"/>
      <c r="DF219" s="213"/>
      <c r="DG219" s="213"/>
      <c r="DH219" s="213"/>
      <c r="DI219" s="213"/>
      <c r="DJ219" s="213"/>
      <c r="DK219" s="213"/>
      <c r="DL219" s="213"/>
      <c r="DM219" s="213"/>
      <c r="DN219" s="213"/>
      <c r="DO219" s="213"/>
      <c r="DP219" s="213"/>
      <c r="DQ219" s="213"/>
      <c r="DR219" s="213"/>
      <c r="DS219" s="213"/>
      <c r="DT219" s="213"/>
      <c r="DU219" s="213"/>
      <c r="DV219" s="213"/>
      <c r="DW219" s="213"/>
      <c r="DX219" s="213"/>
      <c r="DY219" s="213"/>
      <c r="DZ219" s="213"/>
      <c r="EA219" s="213"/>
      <c r="EB219" s="213"/>
      <c r="EC219" s="213"/>
      <c r="ED219" s="213"/>
      <c r="EE219" s="213"/>
      <c r="EF219" s="213"/>
      <c r="EG219" s="213"/>
      <c r="EH219" s="213"/>
      <c r="EI219" s="213"/>
      <c r="EJ219" s="213"/>
      <c r="EK219" s="213"/>
      <c r="EL219" s="213"/>
      <c r="EM219" s="213"/>
      <c r="EN219" s="213"/>
      <c r="EO219" s="213"/>
      <c r="EP219" s="213"/>
      <c r="EQ219" s="213"/>
      <c r="ER219" s="213"/>
      <c r="ES219" s="213"/>
      <c r="ET219" s="213"/>
      <c r="EU219" s="213"/>
      <c r="EV219" s="213"/>
      <c r="EW219" s="213"/>
      <c r="EX219" s="213"/>
      <c r="EY219" s="213"/>
      <c r="EZ219" s="213"/>
      <c r="FA219" s="213"/>
      <c r="FB219" s="213"/>
      <c r="FC219" s="213"/>
      <c r="FD219" s="213"/>
      <c r="FE219" s="213"/>
      <c r="FF219" s="213"/>
      <c r="FG219" s="213"/>
      <c r="FH219" s="213"/>
      <c r="FI219" s="213"/>
      <c r="FJ219" s="213"/>
      <c r="FK219" s="213"/>
      <c r="FL219" s="213"/>
      <c r="FM219" s="213"/>
      <c r="FN219" s="213"/>
      <c r="FO219" s="213"/>
      <c r="FP219" s="213"/>
      <c r="FQ219" s="213"/>
      <c r="FR219" s="213"/>
      <c r="FS219" s="213"/>
      <c r="FT219" s="213"/>
      <c r="FU219" s="213"/>
      <c r="FV219" s="213"/>
      <c r="FW219" s="213"/>
      <c r="FX219" s="213"/>
      <c r="FY219" s="213"/>
      <c r="FZ219" s="213"/>
      <c r="GA219" s="213"/>
      <c r="GB219" s="213"/>
      <c r="GC219" s="213"/>
    </row>
    <row r="220" spans="1:185" x14ac:dyDescent="0.3">
      <c r="A220" s="248"/>
      <c r="B220" s="376"/>
      <c r="C220" s="376"/>
      <c r="D220" s="377"/>
      <c r="E220" s="376"/>
      <c r="F220" s="376"/>
      <c r="G220" s="297">
        <f t="shared" si="25"/>
        <v>0</v>
      </c>
      <c r="H220" s="297">
        <f t="shared" si="26"/>
        <v>0</v>
      </c>
      <c r="I220" s="297">
        <f t="shared" si="27"/>
        <v>0</v>
      </c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375"/>
      <c r="BM220" s="213"/>
      <c r="BN220" s="213"/>
      <c r="BO220" s="213"/>
      <c r="BP220" s="213"/>
      <c r="BQ220" s="213"/>
      <c r="BR220" s="213"/>
      <c r="BS220" s="213"/>
      <c r="BT220" s="213"/>
      <c r="BU220" s="213"/>
      <c r="BV220" s="213"/>
      <c r="BW220" s="213"/>
      <c r="BX220" s="213"/>
      <c r="BY220" s="213"/>
      <c r="BZ220" s="213"/>
      <c r="CA220" s="213"/>
      <c r="CB220" s="213"/>
      <c r="CC220" s="213"/>
      <c r="CD220" s="213"/>
      <c r="CE220" s="213"/>
      <c r="CF220" s="213"/>
      <c r="CG220" s="213"/>
      <c r="CH220" s="213"/>
      <c r="CI220" s="213"/>
      <c r="CJ220" s="213"/>
      <c r="CK220" s="213"/>
      <c r="CL220" s="213"/>
      <c r="CM220" s="213"/>
      <c r="CN220" s="213"/>
      <c r="CO220" s="213"/>
      <c r="CP220" s="213"/>
      <c r="CQ220" s="213"/>
      <c r="CR220" s="213"/>
      <c r="CS220" s="213"/>
      <c r="CT220" s="213"/>
      <c r="CU220" s="213"/>
      <c r="CV220" s="213"/>
      <c r="CW220" s="213"/>
      <c r="CX220" s="213"/>
      <c r="CY220" s="213"/>
      <c r="CZ220" s="213"/>
      <c r="DA220" s="213"/>
      <c r="DB220" s="213"/>
      <c r="DC220" s="213"/>
      <c r="DD220" s="213"/>
      <c r="DE220" s="213"/>
      <c r="DF220" s="213"/>
      <c r="DG220" s="213"/>
      <c r="DH220" s="213"/>
      <c r="DI220" s="213"/>
      <c r="DJ220" s="213"/>
      <c r="DK220" s="213"/>
      <c r="DL220" s="213"/>
      <c r="DM220" s="213"/>
      <c r="DN220" s="213"/>
      <c r="DO220" s="213"/>
      <c r="DP220" s="213"/>
      <c r="DQ220" s="213"/>
      <c r="DR220" s="213"/>
      <c r="DS220" s="213"/>
      <c r="DT220" s="213"/>
      <c r="DU220" s="213"/>
      <c r="DV220" s="213"/>
      <c r="DW220" s="213"/>
      <c r="DX220" s="213"/>
      <c r="DY220" s="213"/>
      <c r="DZ220" s="213"/>
      <c r="EA220" s="213"/>
      <c r="EB220" s="213"/>
      <c r="EC220" s="213"/>
      <c r="ED220" s="213"/>
      <c r="EE220" s="213"/>
      <c r="EF220" s="213"/>
      <c r="EG220" s="213"/>
      <c r="EH220" s="213"/>
      <c r="EI220" s="213"/>
      <c r="EJ220" s="213"/>
      <c r="EK220" s="213"/>
      <c r="EL220" s="213"/>
      <c r="EM220" s="213"/>
      <c r="EN220" s="213"/>
      <c r="EO220" s="213"/>
      <c r="EP220" s="213"/>
      <c r="EQ220" s="213"/>
      <c r="ER220" s="213"/>
      <c r="ES220" s="213"/>
      <c r="ET220" s="213"/>
      <c r="EU220" s="213"/>
      <c r="EV220" s="213"/>
      <c r="EW220" s="213"/>
      <c r="EX220" s="213"/>
      <c r="EY220" s="213"/>
      <c r="EZ220" s="213"/>
      <c r="FA220" s="213"/>
      <c r="FB220" s="213"/>
      <c r="FC220" s="213"/>
      <c r="FD220" s="213"/>
      <c r="FE220" s="213"/>
      <c r="FF220" s="213"/>
      <c r="FG220" s="213"/>
      <c r="FH220" s="213"/>
      <c r="FI220" s="213"/>
      <c r="FJ220" s="213"/>
      <c r="FK220" s="213"/>
      <c r="FL220" s="213"/>
      <c r="FM220" s="213"/>
      <c r="FN220" s="213"/>
      <c r="FO220" s="213"/>
      <c r="FP220" s="213"/>
      <c r="FQ220" s="213"/>
      <c r="FR220" s="213"/>
      <c r="FS220" s="213"/>
      <c r="FT220" s="213"/>
      <c r="FU220" s="213"/>
      <c r="FV220" s="213"/>
      <c r="FW220" s="213"/>
      <c r="FX220" s="213"/>
      <c r="FY220" s="213"/>
      <c r="FZ220" s="213"/>
      <c r="GA220" s="213"/>
      <c r="GB220" s="213"/>
      <c r="GC220" s="213"/>
    </row>
    <row r="221" spans="1:185" x14ac:dyDescent="0.3">
      <c r="A221" s="248"/>
      <c r="B221" s="376"/>
      <c r="C221" s="376"/>
      <c r="D221" s="377"/>
      <c r="E221" s="376"/>
      <c r="F221" s="376"/>
      <c r="G221" s="297">
        <f t="shared" si="25"/>
        <v>0</v>
      </c>
      <c r="H221" s="297">
        <f t="shared" si="26"/>
        <v>0</v>
      </c>
      <c r="I221" s="297">
        <f t="shared" si="27"/>
        <v>0</v>
      </c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  <c r="BI221" s="213"/>
      <c r="BJ221" s="213"/>
      <c r="BK221" s="213"/>
      <c r="BL221" s="375"/>
      <c r="BM221" s="213"/>
      <c r="BN221" s="213"/>
      <c r="BO221" s="213"/>
      <c r="BP221" s="213"/>
      <c r="BQ221" s="213"/>
      <c r="BR221" s="213"/>
      <c r="BS221" s="213"/>
      <c r="BT221" s="213"/>
      <c r="BU221" s="213"/>
      <c r="BV221" s="213"/>
      <c r="BW221" s="213"/>
      <c r="BX221" s="213"/>
      <c r="BY221" s="213"/>
      <c r="BZ221" s="213"/>
      <c r="CA221" s="213"/>
      <c r="CB221" s="213"/>
      <c r="CC221" s="213"/>
      <c r="CD221" s="213"/>
      <c r="CE221" s="213"/>
      <c r="CF221" s="213"/>
      <c r="CG221" s="213"/>
      <c r="CH221" s="213"/>
      <c r="CI221" s="213"/>
      <c r="CJ221" s="213"/>
      <c r="CK221" s="213"/>
      <c r="CL221" s="213"/>
      <c r="CM221" s="213"/>
      <c r="CN221" s="213"/>
      <c r="CO221" s="213"/>
      <c r="CP221" s="213"/>
      <c r="CQ221" s="213"/>
      <c r="CR221" s="213"/>
      <c r="CS221" s="213"/>
      <c r="CT221" s="213"/>
      <c r="CU221" s="213"/>
      <c r="CV221" s="213"/>
      <c r="CW221" s="213"/>
      <c r="CX221" s="213"/>
      <c r="CY221" s="213"/>
      <c r="CZ221" s="213"/>
      <c r="DA221" s="213"/>
      <c r="DB221" s="213"/>
      <c r="DC221" s="213"/>
      <c r="DD221" s="213"/>
      <c r="DE221" s="213"/>
      <c r="DF221" s="213"/>
      <c r="DG221" s="213"/>
      <c r="DH221" s="213"/>
      <c r="DI221" s="213"/>
      <c r="DJ221" s="213"/>
      <c r="DK221" s="213"/>
      <c r="DL221" s="213"/>
      <c r="DM221" s="213"/>
      <c r="DN221" s="213"/>
      <c r="DO221" s="213"/>
      <c r="DP221" s="213"/>
      <c r="DQ221" s="213"/>
      <c r="DR221" s="213"/>
      <c r="DS221" s="213"/>
      <c r="DT221" s="213"/>
      <c r="DU221" s="213"/>
      <c r="DV221" s="213"/>
      <c r="DW221" s="213"/>
      <c r="DX221" s="213"/>
      <c r="DY221" s="213"/>
      <c r="DZ221" s="213"/>
      <c r="EA221" s="213"/>
      <c r="EB221" s="213"/>
      <c r="EC221" s="213"/>
      <c r="ED221" s="213"/>
      <c r="EE221" s="213"/>
      <c r="EF221" s="213"/>
      <c r="EG221" s="213"/>
      <c r="EH221" s="213"/>
      <c r="EI221" s="213"/>
      <c r="EJ221" s="213"/>
      <c r="EK221" s="213"/>
      <c r="EL221" s="213"/>
      <c r="EM221" s="213"/>
      <c r="EN221" s="213"/>
      <c r="EO221" s="213"/>
      <c r="EP221" s="213"/>
      <c r="EQ221" s="213"/>
      <c r="ER221" s="213"/>
      <c r="ES221" s="213"/>
      <c r="ET221" s="213"/>
      <c r="EU221" s="213"/>
      <c r="EV221" s="213"/>
      <c r="EW221" s="213"/>
      <c r="EX221" s="213"/>
      <c r="EY221" s="213"/>
      <c r="EZ221" s="213"/>
      <c r="FA221" s="213"/>
      <c r="FB221" s="213"/>
      <c r="FC221" s="213"/>
      <c r="FD221" s="213"/>
      <c r="FE221" s="213"/>
      <c r="FF221" s="213"/>
      <c r="FG221" s="213"/>
      <c r="FH221" s="213"/>
      <c r="FI221" s="213"/>
      <c r="FJ221" s="213"/>
      <c r="FK221" s="213"/>
      <c r="FL221" s="213"/>
      <c r="FM221" s="213"/>
      <c r="FN221" s="213"/>
      <c r="FO221" s="213"/>
      <c r="FP221" s="213"/>
      <c r="FQ221" s="213"/>
      <c r="FR221" s="213"/>
      <c r="FS221" s="213"/>
      <c r="FT221" s="213"/>
      <c r="FU221" s="213"/>
      <c r="FV221" s="213"/>
      <c r="FW221" s="213"/>
      <c r="FX221" s="213"/>
      <c r="FY221" s="213"/>
      <c r="FZ221" s="213"/>
      <c r="GA221" s="213"/>
      <c r="GB221" s="213"/>
      <c r="GC221" s="213"/>
    </row>
    <row r="222" spans="1:185" x14ac:dyDescent="0.3">
      <c r="A222" s="298"/>
      <c r="B222" s="376"/>
      <c r="C222" s="376"/>
      <c r="D222" s="377"/>
      <c r="E222" s="376"/>
      <c r="F222" s="376"/>
      <c r="G222" s="297">
        <f t="shared" si="25"/>
        <v>0</v>
      </c>
      <c r="H222" s="297">
        <f t="shared" si="26"/>
        <v>0</v>
      </c>
      <c r="I222" s="297">
        <f t="shared" si="27"/>
        <v>0</v>
      </c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  <c r="BI222" s="213"/>
      <c r="BJ222" s="213"/>
      <c r="BK222" s="213"/>
      <c r="BL222" s="375"/>
      <c r="BM222" s="213"/>
      <c r="BN222" s="213"/>
      <c r="BO222" s="213"/>
      <c r="BP222" s="213"/>
      <c r="BQ222" s="213"/>
      <c r="BR222" s="213"/>
      <c r="BS222" s="213"/>
      <c r="BT222" s="213"/>
      <c r="BU222" s="213"/>
      <c r="BV222" s="213"/>
      <c r="BW222" s="213"/>
      <c r="BX222" s="213"/>
      <c r="BY222" s="213"/>
      <c r="BZ222" s="213"/>
      <c r="CA222" s="213"/>
      <c r="CB222" s="213"/>
      <c r="CC222" s="213"/>
      <c r="CD222" s="213"/>
      <c r="CE222" s="213"/>
      <c r="CF222" s="213"/>
      <c r="CG222" s="213"/>
      <c r="CH222" s="213"/>
      <c r="CI222" s="213"/>
      <c r="CJ222" s="213"/>
      <c r="CK222" s="213"/>
      <c r="CL222" s="213"/>
      <c r="CM222" s="213"/>
      <c r="CN222" s="213"/>
      <c r="CO222" s="213"/>
      <c r="CP222" s="213"/>
      <c r="CQ222" s="213"/>
      <c r="CR222" s="213"/>
      <c r="CS222" s="213"/>
      <c r="CT222" s="213"/>
      <c r="CU222" s="213"/>
      <c r="CV222" s="213"/>
      <c r="CW222" s="213"/>
      <c r="CX222" s="213"/>
      <c r="CY222" s="213"/>
      <c r="CZ222" s="213"/>
      <c r="DA222" s="213"/>
      <c r="DB222" s="213"/>
      <c r="DC222" s="213"/>
      <c r="DD222" s="213"/>
      <c r="DE222" s="213"/>
      <c r="DF222" s="213"/>
      <c r="DG222" s="213"/>
      <c r="DH222" s="213"/>
      <c r="DI222" s="213"/>
      <c r="DJ222" s="213"/>
      <c r="DK222" s="213"/>
      <c r="DL222" s="213"/>
      <c r="DM222" s="213"/>
      <c r="DN222" s="213"/>
      <c r="DO222" s="213"/>
      <c r="DP222" s="213"/>
      <c r="DQ222" s="213"/>
      <c r="DR222" s="213"/>
      <c r="DS222" s="213"/>
      <c r="DT222" s="213"/>
      <c r="DU222" s="213"/>
      <c r="DV222" s="213"/>
      <c r="DW222" s="213"/>
      <c r="DX222" s="213"/>
      <c r="DY222" s="213"/>
      <c r="DZ222" s="213"/>
      <c r="EA222" s="213"/>
      <c r="EB222" s="213"/>
      <c r="EC222" s="213"/>
      <c r="ED222" s="213"/>
      <c r="EE222" s="213"/>
      <c r="EF222" s="213"/>
      <c r="EG222" s="213"/>
      <c r="EH222" s="213"/>
      <c r="EI222" s="213"/>
      <c r="EJ222" s="213"/>
      <c r="EK222" s="213"/>
      <c r="EL222" s="213"/>
      <c r="EM222" s="213"/>
      <c r="EN222" s="213"/>
      <c r="EO222" s="213"/>
      <c r="EP222" s="213"/>
      <c r="EQ222" s="213"/>
      <c r="ER222" s="213"/>
      <c r="ES222" s="213"/>
      <c r="ET222" s="213"/>
      <c r="EU222" s="213"/>
      <c r="EV222" s="213"/>
      <c r="EW222" s="213"/>
      <c r="EX222" s="213"/>
      <c r="EY222" s="213"/>
      <c r="EZ222" s="213"/>
      <c r="FA222" s="213"/>
      <c r="FB222" s="213"/>
      <c r="FC222" s="213"/>
      <c r="FD222" s="213"/>
      <c r="FE222" s="213"/>
      <c r="FF222" s="213"/>
      <c r="FG222" s="213"/>
      <c r="FH222" s="213"/>
      <c r="FI222" s="213"/>
      <c r="FJ222" s="213"/>
      <c r="FK222" s="213"/>
      <c r="FL222" s="213"/>
      <c r="FM222" s="213"/>
      <c r="FN222" s="213"/>
      <c r="FO222" s="213"/>
      <c r="FP222" s="213"/>
      <c r="FQ222" s="213"/>
      <c r="FR222" s="213"/>
      <c r="FS222" s="213"/>
      <c r="FT222" s="213"/>
      <c r="FU222" s="213"/>
      <c r="FV222" s="213"/>
      <c r="FW222" s="213"/>
      <c r="FX222" s="213"/>
      <c r="FY222" s="213"/>
      <c r="FZ222" s="213"/>
      <c r="GA222" s="213"/>
      <c r="GB222" s="213"/>
      <c r="GC222" s="213"/>
    </row>
    <row r="223" spans="1:185" x14ac:dyDescent="0.3">
      <c r="A223" s="298"/>
      <c r="B223" s="376"/>
      <c r="C223" s="376"/>
      <c r="D223" s="377"/>
      <c r="E223" s="376"/>
      <c r="F223" s="376"/>
      <c r="G223" s="297">
        <f t="shared" si="25"/>
        <v>0</v>
      </c>
      <c r="H223" s="297">
        <f t="shared" si="26"/>
        <v>0</v>
      </c>
      <c r="I223" s="297">
        <f t="shared" si="27"/>
        <v>0</v>
      </c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  <c r="BI223" s="213"/>
      <c r="BJ223" s="213"/>
      <c r="BK223" s="213"/>
      <c r="BL223" s="375"/>
      <c r="BM223" s="213"/>
      <c r="BN223" s="213"/>
      <c r="BO223" s="213"/>
      <c r="BP223" s="213"/>
      <c r="BQ223" s="213"/>
      <c r="BR223" s="213"/>
      <c r="BS223" s="213"/>
      <c r="BT223" s="213"/>
      <c r="BU223" s="213"/>
      <c r="BV223" s="213"/>
      <c r="BW223" s="213"/>
      <c r="BX223" s="213"/>
      <c r="BY223" s="213"/>
      <c r="BZ223" s="213"/>
      <c r="CA223" s="213"/>
      <c r="CB223" s="213"/>
      <c r="CC223" s="213"/>
      <c r="CD223" s="213"/>
      <c r="CE223" s="213"/>
      <c r="CF223" s="213"/>
      <c r="CG223" s="213"/>
      <c r="CH223" s="213"/>
      <c r="CI223" s="213"/>
      <c r="CJ223" s="213"/>
      <c r="CK223" s="213"/>
      <c r="CL223" s="213"/>
      <c r="CM223" s="213"/>
      <c r="CN223" s="213"/>
      <c r="CO223" s="213"/>
      <c r="CP223" s="213"/>
      <c r="CQ223" s="213"/>
      <c r="CR223" s="213"/>
      <c r="CS223" s="213"/>
      <c r="CT223" s="213"/>
      <c r="CU223" s="213"/>
      <c r="CV223" s="213"/>
      <c r="CW223" s="213"/>
      <c r="CX223" s="213"/>
      <c r="CY223" s="213"/>
      <c r="CZ223" s="213"/>
      <c r="DA223" s="213"/>
      <c r="DB223" s="213"/>
      <c r="DC223" s="213"/>
      <c r="DD223" s="213"/>
      <c r="DE223" s="213"/>
      <c r="DF223" s="213"/>
      <c r="DG223" s="213"/>
      <c r="DH223" s="213"/>
      <c r="DI223" s="213"/>
      <c r="DJ223" s="213"/>
      <c r="DK223" s="213"/>
      <c r="DL223" s="213"/>
      <c r="DM223" s="213"/>
      <c r="DN223" s="213"/>
      <c r="DO223" s="213"/>
      <c r="DP223" s="213"/>
      <c r="DQ223" s="213"/>
      <c r="DR223" s="213"/>
      <c r="DS223" s="213"/>
      <c r="DT223" s="213"/>
      <c r="DU223" s="213"/>
      <c r="DV223" s="213"/>
      <c r="DW223" s="213"/>
      <c r="DX223" s="213"/>
      <c r="DY223" s="213"/>
      <c r="DZ223" s="213"/>
      <c r="EA223" s="213"/>
      <c r="EB223" s="213"/>
      <c r="EC223" s="213"/>
      <c r="ED223" s="213"/>
      <c r="EE223" s="213"/>
      <c r="EF223" s="213"/>
      <c r="EG223" s="213"/>
      <c r="EH223" s="213"/>
      <c r="EI223" s="213"/>
      <c r="EJ223" s="213"/>
      <c r="EK223" s="213"/>
      <c r="EL223" s="213"/>
      <c r="EM223" s="213"/>
      <c r="EN223" s="213"/>
      <c r="EO223" s="213"/>
      <c r="EP223" s="213"/>
      <c r="EQ223" s="213"/>
      <c r="ER223" s="213"/>
      <c r="ES223" s="213"/>
      <c r="ET223" s="213"/>
      <c r="EU223" s="213"/>
      <c r="EV223" s="213"/>
      <c r="EW223" s="213"/>
      <c r="EX223" s="213"/>
      <c r="EY223" s="213"/>
      <c r="EZ223" s="213"/>
      <c r="FA223" s="213"/>
      <c r="FB223" s="213"/>
      <c r="FC223" s="213"/>
      <c r="FD223" s="213"/>
      <c r="FE223" s="213"/>
      <c r="FF223" s="213"/>
      <c r="FG223" s="213"/>
      <c r="FH223" s="213"/>
      <c r="FI223" s="213"/>
      <c r="FJ223" s="213"/>
      <c r="FK223" s="213"/>
      <c r="FL223" s="213"/>
      <c r="FM223" s="213"/>
      <c r="FN223" s="213"/>
      <c r="FO223" s="213"/>
      <c r="FP223" s="213"/>
      <c r="FQ223" s="213"/>
      <c r="FR223" s="213"/>
      <c r="FS223" s="213"/>
      <c r="FT223" s="213"/>
      <c r="FU223" s="213"/>
      <c r="FV223" s="213"/>
      <c r="FW223" s="213"/>
      <c r="FX223" s="213"/>
      <c r="FY223" s="213"/>
      <c r="FZ223" s="213"/>
      <c r="GA223" s="213"/>
      <c r="GB223" s="213"/>
      <c r="GC223" s="213"/>
    </row>
    <row r="224" spans="1:185" x14ac:dyDescent="0.3">
      <c r="A224" s="298"/>
      <c r="B224" s="376"/>
      <c r="C224" s="376"/>
      <c r="D224" s="377"/>
      <c r="E224" s="376"/>
      <c r="F224" s="376"/>
      <c r="G224" s="297">
        <f t="shared" si="25"/>
        <v>0</v>
      </c>
      <c r="H224" s="297">
        <f t="shared" si="26"/>
        <v>0</v>
      </c>
      <c r="I224" s="297">
        <f t="shared" si="27"/>
        <v>0</v>
      </c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  <c r="BI224" s="213"/>
      <c r="BJ224" s="213"/>
      <c r="BK224" s="213"/>
      <c r="BL224" s="375"/>
      <c r="BM224" s="213"/>
      <c r="BN224" s="213"/>
      <c r="BO224" s="213"/>
      <c r="BP224" s="213"/>
      <c r="BQ224" s="213"/>
      <c r="BR224" s="213"/>
      <c r="BS224" s="213"/>
      <c r="BT224" s="213"/>
      <c r="BU224" s="213"/>
      <c r="BV224" s="213"/>
      <c r="BW224" s="213"/>
      <c r="BX224" s="213"/>
      <c r="BY224" s="213"/>
      <c r="BZ224" s="213"/>
      <c r="CA224" s="213"/>
      <c r="CB224" s="213"/>
      <c r="CC224" s="213"/>
      <c r="CD224" s="213"/>
      <c r="CE224" s="213"/>
      <c r="CF224" s="213"/>
      <c r="CG224" s="213"/>
      <c r="CH224" s="213"/>
      <c r="CI224" s="213"/>
      <c r="CJ224" s="213"/>
      <c r="CK224" s="213"/>
      <c r="CL224" s="213"/>
      <c r="CM224" s="213"/>
      <c r="CN224" s="213"/>
      <c r="CO224" s="213"/>
      <c r="CP224" s="213"/>
      <c r="CQ224" s="213"/>
      <c r="CR224" s="213"/>
      <c r="CS224" s="213"/>
      <c r="CT224" s="213"/>
      <c r="CU224" s="213"/>
      <c r="CV224" s="213"/>
      <c r="CW224" s="213"/>
      <c r="CX224" s="213"/>
      <c r="CY224" s="213"/>
      <c r="CZ224" s="213"/>
      <c r="DA224" s="213"/>
      <c r="DB224" s="213"/>
      <c r="DC224" s="213"/>
      <c r="DD224" s="213"/>
      <c r="DE224" s="213"/>
      <c r="DF224" s="213"/>
      <c r="DG224" s="213"/>
      <c r="DH224" s="213"/>
      <c r="DI224" s="213"/>
      <c r="DJ224" s="213"/>
      <c r="DK224" s="213"/>
      <c r="DL224" s="213"/>
      <c r="DM224" s="213"/>
      <c r="DN224" s="213"/>
      <c r="DO224" s="213"/>
      <c r="DP224" s="213"/>
      <c r="DQ224" s="213"/>
      <c r="DR224" s="213"/>
      <c r="DS224" s="213"/>
      <c r="DT224" s="213"/>
      <c r="DU224" s="213"/>
      <c r="DV224" s="213"/>
      <c r="DW224" s="213"/>
      <c r="DX224" s="213"/>
      <c r="DY224" s="213"/>
      <c r="DZ224" s="213"/>
      <c r="EA224" s="213"/>
      <c r="EB224" s="213"/>
      <c r="EC224" s="213"/>
      <c r="ED224" s="213"/>
      <c r="EE224" s="213"/>
      <c r="EF224" s="213"/>
      <c r="EG224" s="213"/>
      <c r="EH224" s="213"/>
      <c r="EI224" s="213"/>
      <c r="EJ224" s="213"/>
      <c r="EK224" s="213"/>
      <c r="EL224" s="213"/>
      <c r="EM224" s="213"/>
      <c r="EN224" s="213"/>
      <c r="EO224" s="213"/>
      <c r="EP224" s="213"/>
      <c r="EQ224" s="213"/>
      <c r="ER224" s="213"/>
      <c r="ES224" s="213"/>
      <c r="ET224" s="213"/>
      <c r="EU224" s="213"/>
      <c r="EV224" s="213"/>
      <c r="EW224" s="213"/>
      <c r="EX224" s="213"/>
      <c r="EY224" s="213"/>
      <c r="EZ224" s="213"/>
      <c r="FA224" s="213"/>
      <c r="FB224" s="213"/>
      <c r="FC224" s="213"/>
      <c r="FD224" s="213"/>
      <c r="FE224" s="213"/>
      <c r="FF224" s="213"/>
      <c r="FG224" s="213"/>
      <c r="FH224" s="213"/>
      <c r="FI224" s="213"/>
      <c r="FJ224" s="213"/>
      <c r="FK224" s="213"/>
      <c r="FL224" s="213"/>
      <c r="FM224" s="213"/>
      <c r="FN224" s="213"/>
      <c r="FO224" s="213"/>
      <c r="FP224" s="213"/>
      <c r="FQ224" s="213"/>
      <c r="FR224" s="213"/>
      <c r="FS224" s="213"/>
      <c r="FT224" s="213"/>
      <c r="FU224" s="213"/>
      <c r="FV224" s="213"/>
      <c r="FW224" s="213"/>
      <c r="FX224" s="213"/>
      <c r="FY224" s="213"/>
      <c r="FZ224" s="213"/>
      <c r="GA224" s="213"/>
      <c r="GB224" s="213"/>
      <c r="GC224" s="213"/>
    </row>
    <row r="225" spans="1:185" x14ac:dyDescent="0.3">
      <c r="A225" s="298"/>
      <c r="B225" s="376"/>
      <c r="C225" s="376"/>
      <c r="D225" s="377"/>
      <c r="E225" s="376"/>
      <c r="F225" s="376"/>
      <c r="G225" s="297">
        <f t="shared" si="25"/>
        <v>0</v>
      </c>
      <c r="H225" s="297">
        <f t="shared" si="26"/>
        <v>0</v>
      </c>
      <c r="I225" s="297">
        <f t="shared" si="27"/>
        <v>0</v>
      </c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  <c r="BI225" s="213"/>
      <c r="BJ225" s="213"/>
      <c r="BK225" s="213"/>
      <c r="BL225" s="375"/>
      <c r="BM225" s="213"/>
      <c r="BN225" s="213"/>
      <c r="BO225" s="213"/>
      <c r="BP225" s="213"/>
      <c r="BQ225" s="213"/>
      <c r="BR225" s="213"/>
      <c r="BS225" s="213"/>
      <c r="BT225" s="213"/>
      <c r="BU225" s="213"/>
      <c r="BV225" s="213"/>
      <c r="BW225" s="213"/>
      <c r="BX225" s="213"/>
      <c r="BY225" s="213"/>
      <c r="BZ225" s="213"/>
      <c r="CA225" s="213"/>
      <c r="CB225" s="213"/>
      <c r="CC225" s="213"/>
      <c r="CD225" s="213"/>
      <c r="CE225" s="213"/>
      <c r="CF225" s="213"/>
      <c r="CG225" s="213"/>
      <c r="CH225" s="213"/>
      <c r="CI225" s="213"/>
      <c r="CJ225" s="213"/>
      <c r="CK225" s="213"/>
      <c r="CL225" s="213"/>
      <c r="CM225" s="213"/>
      <c r="CN225" s="213"/>
      <c r="CO225" s="213"/>
      <c r="CP225" s="213"/>
      <c r="CQ225" s="213"/>
      <c r="CR225" s="213"/>
      <c r="CS225" s="213"/>
      <c r="CT225" s="213"/>
      <c r="CU225" s="213"/>
      <c r="CV225" s="213"/>
      <c r="CW225" s="213"/>
      <c r="CX225" s="213"/>
      <c r="CY225" s="213"/>
      <c r="CZ225" s="213"/>
      <c r="DA225" s="213"/>
      <c r="DB225" s="213"/>
      <c r="DC225" s="213"/>
      <c r="DD225" s="213"/>
      <c r="DE225" s="213"/>
      <c r="DF225" s="213"/>
      <c r="DG225" s="213"/>
      <c r="DH225" s="213"/>
      <c r="DI225" s="213"/>
      <c r="DJ225" s="213"/>
      <c r="DK225" s="213"/>
      <c r="DL225" s="213"/>
      <c r="DM225" s="213"/>
      <c r="DN225" s="213"/>
      <c r="DO225" s="213"/>
      <c r="DP225" s="213"/>
      <c r="DQ225" s="213"/>
      <c r="DR225" s="213"/>
      <c r="DS225" s="213"/>
      <c r="DT225" s="213"/>
      <c r="DU225" s="213"/>
      <c r="DV225" s="213"/>
      <c r="DW225" s="213"/>
      <c r="DX225" s="213"/>
      <c r="DY225" s="213"/>
      <c r="DZ225" s="213"/>
      <c r="EA225" s="213"/>
      <c r="EB225" s="213"/>
      <c r="EC225" s="213"/>
      <c r="ED225" s="213"/>
      <c r="EE225" s="213"/>
      <c r="EF225" s="213"/>
      <c r="EG225" s="213"/>
      <c r="EH225" s="213"/>
      <c r="EI225" s="213"/>
      <c r="EJ225" s="213"/>
      <c r="EK225" s="213"/>
      <c r="EL225" s="213"/>
      <c r="EM225" s="213"/>
      <c r="EN225" s="213"/>
      <c r="EO225" s="213"/>
      <c r="EP225" s="213"/>
      <c r="EQ225" s="213"/>
      <c r="ER225" s="213"/>
      <c r="ES225" s="213"/>
      <c r="ET225" s="213"/>
      <c r="EU225" s="213"/>
      <c r="EV225" s="213"/>
      <c r="EW225" s="213"/>
      <c r="EX225" s="213"/>
      <c r="EY225" s="213"/>
      <c r="EZ225" s="213"/>
      <c r="FA225" s="213"/>
      <c r="FB225" s="213"/>
      <c r="FC225" s="213"/>
      <c r="FD225" s="213"/>
      <c r="FE225" s="213"/>
      <c r="FF225" s="213"/>
      <c r="FG225" s="213"/>
      <c r="FH225" s="213"/>
      <c r="FI225" s="213"/>
      <c r="FJ225" s="213"/>
      <c r="FK225" s="213"/>
      <c r="FL225" s="213"/>
      <c r="FM225" s="213"/>
      <c r="FN225" s="213"/>
      <c r="FO225" s="213"/>
      <c r="FP225" s="213"/>
      <c r="FQ225" s="213"/>
      <c r="FR225" s="213"/>
      <c r="FS225" s="213"/>
      <c r="FT225" s="213"/>
      <c r="FU225" s="213"/>
      <c r="FV225" s="213"/>
      <c r="FW225" s="213"/>
      <c r="FX225" s="213"/>
      <c r="FY225" s="213"/>
      <c r="FZ225" s="213"/>
      <c r="GA225" s="213"/>
      <c r="GB225" s="213"/>
      <c r="GC225" s="213"/>
    </row>
    <row r="226" spans="1:185" x14ac:dyDescent="0.3">
      <c r="A226" s="298"/>
      <c r="B226" s="376"/>
      <c r="C226" s="376"/>
      <c r="D226" s="377"/>
      <c r="E226" s="376"/>
      <c r="F226" s="376"/>
      <c r="G226" s="297">
        <f t="shared" si="25"/>
        <v>0</v>
      </c>
      <c r="H226" s="297">
        <f t="shared" si="26"/>
        <v>0</v>
      </c>
      <c r="I226" s="297">
        <f t="shared" si="27"/>
        <v>0</v>
      </c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  <c r="BI226" s="213"/>
      <c r="BJ226" s="213"/>
      <c r="BK226" s="213"/>
      <c r="BL226" s="375"/>
      <c r="BM226" s="213"/>
      <c r="BN226" s="213"/>
      <c r="BO226" s="213"/>
      <c r="BP226" s="213"/>
      <c r="BQ226" s="213"/>
      <c r="BR226" s="213"/>
      <c r="BS226" s="213"/>
      <c r="BT226" s="213"/>
      <c r="BU226" s="213"/>
      <c r="BV226" s="213"/>
      <c r="BW226" s="213"/>
      <c r="BX226" s="213"/>
      <c r="BY226" s="213"/>
      <c r="BZ226" s="213"/>
      <c r="CA226" s="213"/>
      <c r="CB226" s="213"/>
      <c r="CC226" s="213"/>
      <c r="CD226" s="213"/>
      <c r="CE226" s="213"/>
      <c r="CF226" s="213"/>
      <c r="CG226" s="213"/>
      <c r="CH226" s="213"/>
      <c r="CI226" s="213"/>
      <c r="CJ226" s="213"/>
      <c r="CK226" s="213"/>
      <c r="CL226" s="213"/>
      <c r="CM226" s="213"/>
      <c r="CN226" s="213"/>
      <c r="CO226" s="213"/>
      <c r="CP226" s="213"/>
      <c r="CQ226" s="213"/>
      <c r="CR226" s="213"/>
      <c r="CS226" s="213"/>
      <c r="CT226" s="213"/>
      <c r="CU226" s="213"/>
      <c r="CV226" s="213"/>
      <c r="CW226" s="213"/>
      <c r="CX226" s="213"/>
      <c r="CY226" s="213"/>
      <c r="CZ226" s="213"/>
      <c r="DA226" s="213"/>
      <c r="DB226" s="213"/>
      <c r="DC226" s="213"/>
      <c r="DD226" s="213"/>
      <c r="DE226" s="213"/>
      <c r="DF226" s="213"/>
      <c r="DG226" s="213"/>
      <c r="DH226" s="213"/>
      <c r="DI226" s="213"/>
      <c r="DJ226" s="213"/>
      <c r="DK226" s="213"/>
      <c r="DL226" s="213"/>
      <c r="DM226" s="213"/>
      <c r="DN226" s="213"/>
      <c r="DO226" s="213"/>
      <c r="DP226" s="213"/>
      <c r="DQ226" s="213"/>
      <c r="DR226" s="213"/>
      <c r="DS226" s="213"/>
      <c r="DT226" s="213"/>
      <c r="DU226" s="213"/>
      <c r="DV226" s="213"/>
      <c r="DW226" s="213"/>
      <c r="DX226" s="213"/>
      <c r="DY226" s="213"/>
      <c r="DZ226" s="213"/>
      <c r="EA226" s="213"/>
      <c r="EB226" s="213"/>
      <c r="EC226" s="213"/>
      <c r="ED226" s="213"/>
      <c r="EE226" s="213"/>
      <c r="EF226" s="213"/>
      <c r="EG226" s="213"/>
      <c r="EH226" s="213"/>
      <c r="EI226" s="213"/>
      <c r="EJ226" s="213"/>
      <c r="EK226" s="213"/>
      <c r="EL226" s="213"/>
      <c r="EM226" s="213"/>
      <c r="EN226" s="213"/>
      <c r="EO226" s="213"/>
      <c r="EP226" s="213"/>
      <c r="EQ226" s="213"/>
      <c r="ER226" s="213"/>
      <c r="ES226" s="213"/>
      <c r="ET226" s="213"/>
      <c r="EU226" s="213"/>
      <c r="EV226" s="213"/>
      <c r="EW226" s="213"/>
      <c r="EX226" s="213"/>
      <c r="EY226" s="213"/>
      <c r="EZ226" s="213"/>
      <c r="FA226" s="213"/>
      <c r="FB226" s="213"/>
      <c r="FC226" s="213"/>
      <c r="FD226" s="213"/>
      <c r="FE226" s="213"/>
      <c r="FF226" s="213"/>
      <c r="FG226" s="213"/>
      <c r="FH226" s="213"/>
      <c r="FI226" s="213"/>
      <c r="FJ226" s="213"/>
      <c r="FK226" s="213"/>
      <c r="FL226" s="213"/>
      <c r="FM226" s="213"/>
      <c r="FN226" s="213"/>
      <c r="FO226" s="213"/>
      <c r="FP226" s="213"/>
      <c r="FQ226" s="213"/>
      <c r="FR226" s="213"/>
      <c r="FS226" s="213"/>
      <c r="FT226" s="213"/>
      <c r="FU226" s="213"/>
      <c r="FV226" s="213"/>
      <c r="FW226" s="213"/>
      <c r="FX226" s="213"/>
      <c r="FY226" s="213"/>
      <c r="FZ226" s="213"/>
      <c r="GA226" s="213"/>
      <c r="GB226" s="213"/>
      <c r="GC226" s="213"/>
    </row>
    <row r="227" spans="1:185" x14ac:dyDescent="0.3">
      <c r="A227" s="298"/>
      <c r="B227" s="376"/>
      <c r="C227" s="376"/>
      <c r="D227" s="377"/>
      <c r="E227" s="376"/>
      <c r="F227" s="376"/>
      <c r="G227" s="297">
        <f t="shared" si="25"/>
        <v>0</v>
      </c>
      <c r="H227" s="297">
        <f t="shared" si="26"/>
        <v>0</v>
      </c>
      <c r="I227" s="297">
        <f t="shared" si="27"/>
        <v>0</v>
      </c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  <c r="BI227" s="213"/>
      <c r="BJ227" s="213"/>
      <c r="BK227" s="213"/>
      <c r="BL227" s="375"/>
      <c r="BM227" s="213"/>
      <c r="BN227" s="213"/>
      <c r="BO227" s="213"/>
      <c r="BP227" s="213"/>
      <c r="BQ227" s="213"/>
      <c r="BR227" s="213"/>
      <c r="BS227" s="213"/>
      <c r="BT227" s="213"/>
      <c r="BU227" s="213"/>
      <c r="BV227" s="213"/>
      <c r="BW227" s="213"/>
      <c r="BX227" s="213"/>
      <c r="BY227" s="213"/>
      <c r="BZ227" s="213"/>
      <c r="CA227" s="213"/>
      <c r="CB227" s="213"/>
      <c r="CC227" s="213"/>
      <c r="CD227" s="213"/>
      <c r="CE227" s="213"/>
      <c r="CF227" s="213"/>
      <c r="CG227" s="213"/>
      <c r="CH227" s="213"/>
      <c r="CI227" s="213"/>
      <c r="CJ227" s="213"/>
      <c r="CK227" s="213"/>
      <c r="CL227" s="213"/>
      <c r="CM227" s="213"/>
      <c r="CN227" s="213"/>
      <c r="CO227" s="213"/>
      <c r="CP227" s="213"/>
      <c r="CQ227" s="213"/>
      <c r="CR227" s="213"/>
      <c r="CS227" s="213"/>
      <c r="CT227" s="213"/>
      <c r="CU227" s="213"/>
      <c r="CV227" s="213"/>
      <c r="CW227" s="213"/>
      <c r="CX227" s="213"/>
      <c r="CY227" s="213"/>
      <c r="CZ227" s="213"/>
      <c r="DA227" s="213"/>
      <c r="DB227" s="213"/>
      <c r="DC227" s="213"/>
      <c r="DD227" s="213"/>
      <c r="DE227" s="213"/>
      <c r="DF227" s="213"/>
      <c r="DG227" s="213"/>
      <c r="DH227" s="213"/>
      <c r="DI227" s="213"/>
      <c r="DJ227" s="213"/>
      <c r="DK227" s="213"/>
      <c r="DL227" s="213"/>
      <c r="DM227" s="213"/>
      <c r="DN227" s="213"/>
      <c r="DO227" s="213"/>
      <c r="DP227" s="213"/>
      <c r="DQ227" s="213"/>
      <c r="DR227" s="213"/>
      <c r="DS227" s="213"/>
      <c r="DT227" s="213"/>
      <c r="DU227" s="213"/>
      <c r="DV227" s="213"/>
      <c r="DW227" s="213"/>
      <c r="DX227" s="213"/>
      <c r="DY227" s="213"/>
      <c r="DZ227" s="213"/>
      <c r="EA227" s="213"/>
      <c r="EB227" s="213"/>
      <c r="EC227" s="213"/>
      <c r="ED227" s="213"/>
      <c r="EE227" s="213"/>
      <c r="EF227" s="213"/>
      <c r="EG227" s="213"/>
      <c r="EH227" s="213"/>
      <c r="EI227" s="213"/>
      <c r="EJ227" s="213"/>
      <c r="EK227" s="213"/>
      <c r="EL227" s="213"/>
      <c r="EM227" s="213"/>
      <c r="EN227" s="213"/>
      <c r="EO227" s="213"/>
      <c r="EP227" s="213"/>
      <c r="EQ227" s="213"/>
      <c r="ER227" s="213"/>
      <c r="ES227" s="213"/>
      <c r="ET227" s="213"/>
      <c r="EU227" s="213"/>
      <c r="EV227" s="213"/>
      <c r="EW227" s="213"/>
      <c r="EX227" s="213"/>
      <c r="EY227" s="213"/>
      <c r="EZ227" s="213"/>
      <c r="FA227" s="213"/>
      <c r="FB227" s="213"/>
      <c r="FC227" s="213"/>
      <c r="FD227" s="213"/>
      <c r="FE227" s="213"/>
      <c r="FF227" s="213"/>
      <c r="FG227" s="213"/>
      <c r="FH227" s="213"/>
      <c r="FI227" s="213"/>
      <c r="FJ227" s="213"/>
      <c r="FK227" s="213"/>
      <c r="FL227" s="213"/>
      <c r="FM227" s="213"/>
      <c r="FN227" s="213"/>
      <c r="FO227" s="213"/>
      <c r="FP227" s="213"/>
      <c r="FQ227" s="213"/>
      <c r="FR227" s="213"/>
      <c r="FS227" s="213"/>
      <c r="FT227" s="213"/>
      <c r="FU227" s="213"/>
      <c r="FV227" s="213"/>
      <c r="FW227" s="213"/>
      <c r="FX227" s="213"/>
      <c r="FY227" s="213"/>
      <c r="FZ227" s="213"/>
      <c r="GA227" s="213"/>
      <c r="GB227" s="213"/>
      <c r="GC227" s="213"/>
    </row>
    <row r="228" spans="1:185" x14ac:dyDescent="0.3">
      <c r="A228" s="248"/>
      <c r="B228" s="376"/>
      <c r="C228" s="376"/>
      <c r="D228" s="377"/>
      <c r="E228" s="376"/>
      <c r="F228" s="376"/>
      <c r="G228" s="297">
        <f t="shared" si="25"/>
        <v>0</v>
      </c>
      <c r="H228" s="297">
        <f t="shared" si="26"/>
        <v>0</v>
      </c>
      <c r="I228" s="297">
        <f t="shared" si="27"/>
        <v>0</v>
      </c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  <c r="BI228" s="213"/>
      <c r="BJ228" s="213"/>
      <c r="BK228" s="213"/>
      <c r="BL228" s="375"/>
      <c r="BM228" s="213"/>
      <c r="BN228" s="213"/>
      <c r="BO228" s="213"/>
      <c r="BP228" s="213"/>
      <c r="BQ228" s="213"/>
      <c r="BR228" s="213"/>
      <c r="BS228" s="213"/>
      <c r="BT228" s="213"/>
      <c r="BU228" s="213"/>
      <c r="BV228" s="213"/>
      <c r="BW228" s="213"/>
      <c r="BX228" s="213"/>
      <c r="BY228" s="213"/>
      <c r="BZ228" s="213"/>
      <c r="CA228" s="213"/>
      <c r="CB228" s="213"/>
      <c r="CC228" s="213"/>
      <c r="CD228" s="213"/>
      <c r="CE228" s="213"/>
      <c r="CF228" s="213"/>
      <c r="CG228" s="213"/>
      <c r="CH228" s="213"/>
      <c r="CI228" s="213"/>
      <c r="CJ228" s="213"/>
      <c r="CK228" s="213"/>
      <c r="CL228" s="213"/>
      <c r="CM228" s="213"/>
      <c r="CN228" s="213"/>
      <c r="CO228" s="213"/>
      <c r="CP228" s="213"/>
      <c r="CQ228" s="213"/>
      <c r="CR228" s="213"/>
      <c r="CS228" s="213"/>
      <c r="CT228" s="213"/>
      <c r="CU228" s="213"/>
      <c r="CV228" s="213"/>
      <c r="CW228" s="213"/>
      <c r="CX228" s="213"/>
      <c r="CY228" s="213"/>
      <c r="CZ228" s="213"/>
      <c r="DA228" s="213"/>
      <c r="DB228" s="213"/>
      <c r="DC228" s="213"/>
      <c r="DD228" s="213"/>
      <c r="DE228" s="213"/>
      <c r="DF228" s="213"/>
      <c r="DG228" s="213"/>
      <c r="DH228" s="213"/>
      <c r="DI228" s="213"/>
      <c r="DJ228" s="213"/>
      <c r="DK228" s="213"/>
      <c r="DL228" s="213"/>
      <c r="DM228" s="213"/>
      <c r="DN228" s="213"/>
      <c r="DO228" s="213"/>
      <c r="DP228" s="213"/>
      <c r="DQ228" s="213"/>
      <c r="DR228" s="213"/>
      <c r="DS228" s="213"/>
      <c r="DT228" s="213"/>
      <c r="DU228" s="213"/>
      <c r="DV228" s="213"/>
      <c r="DW228" s="213"/>
      <c r="DX228" s="213"/>
      <c r="DY228" s="213"/>
      <c r="DZ228" s="213"/>
      <c r="EA228" s="213"/>
      <c r="EB228" s="213"/>
      <c r="EC228" s="213"/>
      <c r="ED228" s="213"/>
      <c r="EE228" s="213"/>
      <c r="EF228" s="213"/>
      <c r="EG228" s="213"/>
      <c r="EH228" s="213"/>
      <c r="EI228" s="213"/>
      <c r="EJ228" s="213"/>
      <c r="EK228" s="213"/>
      <c r="EL228" s="213"/>
      <c r="EM228" s="213"/>
      <c r="EN228" s="213"/>
      <c r="EO228" s="213"/>
      <c r="EP228" s="213"/>
      <c r="EQ228" s="213"/>
      <c r="ER228" s="213"/>
      <c r="ES228" s="213"/>
      <c r="ET228" s="213"/>
      <c r="EU228" s="213"/>
      <c r="EV228" s="213"/>
      <c r="EW228" s="213"/>
      <c r="EX228" s="213"/>
      <c r="EY228" s="213"/>
      <c r="EZ228" s="213"/>
      <c r="FA228" s="213"/>
      <c r="FB228" s="213"/>
      <c r="FC228" s="213"/>
      <c r="FD228" s="213"/>
      <c r="FE228" s="213"/>
      <c r="FF228" s="213"/>
      <c r="FG228" s="213"/>
      <c r="FH228" s="213"/>
      <c r="FI228" s="213"/>
      <c r="FJ228" s="213"/>
      <c r="FK228" s="213"/>
      <c r="FL228" s="213"/>
      <c r="FM228" s="213"/>
      <c r="FN228" s="213"/>
      <c r="FO228" s="213"/>
      <c r="FP228" s="213"/>
      <c r="FQ228" s="213"/>
      <c r="FR228" s="213"/>
      <c r="FS228" s="213"/>
      <c r="FT228" s="213"/>
      <c r="FU228" s="213"/>
      <c r="FV228" s="213"/>
      <c r="FW228" s="213"/>
      <c r="FX228" s="213"/>
      <c r="FY228" s="213"/>
      <c r="FZ228" s="213"/>
      <c r="GA228" s="213"/>
      <c r="GB228" s="213"/>
      <c r="GC228" s="213"/>
    </row>
    <row r="229" spans="1:185" x14ac:dyDescent="0.3">
      <c r="A229" s="248"/>
      <c r="B229" s="376"/>
      <c r="C229" s="376"/>
      <c r="D229" s="377"/>
      <c r="E229" s="376"/>
      <c r="F229" s="376"/>
      <c r="G229" s="297">
        <f t="shared" si="25"/>
        <v>0</v>
      </c>
      <c r="H229" s="297">
        <f t="shared" si="26"/>
        <v>0</v>
      </c>
      <c r="I229" s="297">
        <f t="shared" si="27"/>
        <v>0</v>
      </c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  <c r="BI229" s="213"/>
      <c r="BJ229" s="213"/>
      <c r="BK229" s="213"/>
      <c r="BL229" s="375"/>
      <c r="BM229" s="213"/>
      <c r="BN229" s="213"/>
      <c r="BO229" s="213"/>
      <c r="BP229" s="213"/>
      <c r="BQ229" s="213"/>
      <c r="BR229" s="213"/>
      <c r="BS229" s="213"/>
      <c r="BT229" s="213"/>
      <c r="BU229" s="213"/>
      <c r="BV229" s="213"/>
      <c r="BW229" s="213"/>
      <c r="BX229" s="213"/>
      <c r="BY229" s="213"/>
      <c r="BZ229" s="213"/>
      <c r="CA229" s="213"/>
      <c r="CB229" s="213"/>
      <c r="CC229" s="213"/>
      <c r="CD229" s="213"/>
      <c r="CE229" s="213"/>
      <c r="CF229" s="213"/>
      <c r="CG229" s="213"/>
      <c r="CH229" s="213"/>
      <c r="CI229" s="213"/>
      <c r="CJ229" s="213"/>
      <c r="CK229" s="213"/>
      <c r="CL229" s="213"/>
      <c r="CM229" s="213"/>
      <c r="CN229" s="213"/>
      <c r="CO229" s="213"/>
      <c r="CP229" s="213"/>
      <c r="CQ229" s="213"/>
      <c r="CR229" s="213"/>
      <c r="CS229" s="213"/>
      <c r="CT229" s="213"/>
      <c r="CU229" s="213"/>
      <c r="CV229" s="213"/>
      <c r="CW229" s="213"/>
      <c r="CX229" s="213"/>
      <c r="CY229" s="213"/>
      <c r="CZ229" s="213"/>
      <c r="DA229" s="213"/>
      <c r="DB229" s="213"/>
      <c r="DC229" s="213"/>
      <c r="DD229" s="213"/>
      <c r="DE229" s="213"/>
      <c r="DF229" s="213"/>
      <c r="DG229" s="213"/>
      <c r="DH229" s="213"/>
      <c r="DI229" s="213"/>
      <c r="DJ229" s="213"/>
      <c r="DK229" s="213"/>
      <c r="DL229" s="213"/>
      <c r="DM229" s="213"/>
      <c r="DN229" s="213"/>
      <c r="DO229" s="213"/>
      <c r="DP229" s="213"/>
      <c r="DQ229" s="213"/>
      <c r="DR229" s="213"/>
      <c r="DS229" s="213"/>
      <c r="DT229" s="213"/>
      <c r="DU229" s="213"/>
      <c r="DV229" s="213"/>
      <c r="DW229" s="213"/>
      <c r="DX229" s="213"/>
      <c r="DY229" s="213"/>
      <c r="DZ229" s="213"/>
      <c r="EA229" s="213"/>
      <c r="EB229" s="213"/>
      <c r="EC229" s="213"/>
      <c r="ED229" s="213"/>
      <c r="EE229" s="213"/>
      <c r="EF229" s="213"/>
      <c r="EG229" s="213"/>
      <c r="EH229" s="213"/>
      <c r="EI229" s="213"/>
      <c r="EJ229" s="213"/>
      <c r="EK229" s="213"/>
      <c r="EL229" s="213"/>
      <c r="EM229" s="213"/>
      <c r="EN229" s="213"/>
      <c r="EO229" s="213"/>
      <c r="EP229" s="213"/>
      <c r="EQ229" s="213"/>
      <c r="ER229" s="213"/>
      <c r="ES229" s="213"/>
      <c r="ET229" s="213"/>
      <c r="EU229" s="213"/>
      <c r="EV229" s="213"/>
      <c r="EW229" s="213"/>
      <c r="EX229" s="213"/>
      <c r="EY229" s="213"/>
      <c r="EZ229" s="213"/>
      <c r="FA229" s="213"/>
      <c r="FB229" s="213"/>
      <c r="FC229" s="213"/>
      <c r="FD229" s="213"/>
      <c r="FE229" s="213"/>
      <c r="FF229" s="213"/>
      <c r="FG229" s="213"/>
      <c r="FH229" s="213"/>
      <c r="FI229" s="213"/>
      <c r="FJ229" s="213"/>
      <c r="FK229" s="213"/>
      <c r="FL229" s="213"/>
      <c r="FM229" s="213"/>
      <c r="FN229" s="213"/>
      <c r="FO229" s="213"/>
      <c r="FP229" s="213"/>
      <c r="FQ229" s="213"/>
      <c r="FR229" s="213"/>
      <c r="FS229" s="213"/>
      <c r="FT229" s="213"/>
      <c r="FU229" s="213"/>
      <c r="FV229" s="213"/>
      <c r="FW229" s="213"/>
      <c r="FX229" s="213"/>
      <c r="FY229" s="213"/>
      <c r="FZ229" s="213"/>
      <c r="GA229" s="213"/>
      <c r="GB229" s="213"/>
      <c r="GC229" s="213"/>
    </row>
    <row r="230" spans="1:185" x14ac:dyDescent="0.3">
      <c r="A230" s="248"/>
      <c r="B230" s="376"/>
      <c r="C230" s="376"/>
      <c r="D230" s="377"/>
      <c r="E230" s="376"/>
      <c r="F230" s="376"/>
      <c r="G230" s="297">
        <f t="shared" si="25"/>
        <v>0</v>
      </c>
      <c r="H230" s="297">
        <f t="shared" si="26"/>
        <v>0</v>
      </c>
      <c r="I230" s="297">
        <f t="shared" si="27"/>
        <v>0</v>
      </c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375"/>
      <c r="BM230" s="213"/>
      <c r="BN230" s="213"/>
      <c r="BO230" s="213"/>
      <c r="BP230" s="213"/>
      <c r="BQ230" s="213"/>
      <c r="BR230" s="213"/>
      <c r="BS230" s="213"/>
      <c r="BT230" s="213"/>
      <c r="BU230" s="213"/>
      <c r="BV230" s="213"/>
      <c r="BW230" s="213"/>
      <c r="BX230" s="213"/>
      <c r="BY230" s="213"/>
      <c r="BZ230" s="213"/>
      <c r="CA230" s="213"/>
      <c r="CB230" s="213"/>
      <c r="CC230" s="213"/>
      <c r="CD230" s="213"/>
      <c r="CE230" s="213"/>
      <c r="CF230" s="213"/>
      <c r="CG230" s="213"/>
      <c r="CH230" s="213"/>
      <c r="CI230" s="213"/>
      <c r="CJ230" s="213"/>
      <c r="CK230" s="213"/>
      <c r="CL230" s="213"/>
      <c r="CM230" s="213"/>
      <c r="CN230" s="213"/>
      <c r="CO230" s="213"/>
      <c r="CP230" s="213"/>
      <c r="CQ230" s="213"/>
      <c r="CR230" s="213"/>
      <c r="CS230" s="213"/>
      <c r="CT230" s="213"/>
      <c r="CU230" s="213"/>
      <c r="CV230" s="213"/>
      <c r="CW230" s="213"/>
      <c r="CX230" s="213"/>
      <c r="CY230" s="213"/>
      <c r="CZ230" s="213"/>
      <c r="DA230" s="213"/>
      <c r="DB230" s="213"/>
      <c r="DC230" s="213"/>
      <c r="DD230" s="213"/>
      <c r="DE230" s="213"/>
      <c r="DF230" s="213"/>
      <c r="DG230" s="213"/>
      <c r="DH230" s="213"/>
      <c r="DI230" s="213"/>
      <c r="DJ230" s="213"/>
      <c r="DK230" s="213"/>
      <c r="DL230" s="213"/>
      <c r="DM230" s="213"/>
      <c r="DN230" s="213"/>
      <c r="DO230" s="213"/>
      <c r="DP230" s="213"/>
      <c r="DQ230" s="213"/>
      <c r="DR230" s="213"/>
      <c r="DS230" s="213"/>
      <c r="DT230" s="213"/>
      <c r="DU230" s="213"/>
      <c r="DV230" s="213"/>
      <c r="DW230" s="213"/>
      <c r="DX230" s="213"/>
      <c r="DY230" s="213"/>
      <c r="DZ230" s="213"/>
      <c r="EA230" s="213"/>
      <c r="EB230" s="213"/>
      <c r="EC230" s="213"/>
      <c r="ED230" s="213"/>
      <c r="EE230" s="213"/>
      <c r="EF230" s="213"/>
      <c r="EG230" s="213"/>
      <c r="EH230" s="213"/>
      <c r="EI230" s="213"/>
      <c r="EJ230" s="213"/>
      <c r="EK230" s="213"/>
      <c r="EL230" s="213"/>
      <c r="EM230" s="213"/>
      <c r="EN230" s="213"/>
      <c r="EO230" s="213"/>
      <c r="EP230" s="213"/>
      <c r="EQ230" s="213"/>
      <c r="ER230" s="213"/>
      <c r="ES230" s="213"/>
      <c r="ET230" s="213"/>
      <c r="EU230" s="213"/>
      <c r="EV230" s="213"/>
      <c r="EW230" s="213"/>
      <c r="EX230" s="213"/>
      <c r="EY230" s="213"/>
      <c r="EZ230" s="213"/>
      <c r="FA230" s="213"/>
      <c r="FB230" s="213"/>
      <c r="FC230" s="213"/>
      <c r="FD230" s="213"/>
      <c r="FE230" s="213"/>
      <c r="FF230" s="213"/>
      <c r="FG230" s="213"/>
      <c r="FH230" s="213"/>
      <c r="FI230" s="213"/>
      <c r="FJ230" s="213"/>
      <c r="FK230" s="213"/>
      <c r="FL230" s="213"/>
      <c r="FM230" s="213"/>
      <c r="FN230" s="213"/>
      <c r="FO230" s="213"/>
      <c r="FP230" s="213"/>
      <c r="FQ230" s="213"/>
      <c r="FR230" s="213"/>
      <c r="FS230" s="213"/>
      <c r="FT230" s="213"/>
      <c r="FU230" s="213"/>
      <c r="FV230" s="213"/>
      <c r="FW230" s="213"/>
      <c r="FX230" s="213"/>
      <c r="FY230" s="213"/>
      <c r="FZ230" s="213"/>
      <c r="GA230" s="213"/>
      <c r="GB230" s="213"/>
      <c r="GC230" s="213"/>
    </row>
    <row r="231" spans="1:185" x14ac:dyDescent="0.3">
      <c r="A231" s="248"/>
      <c r="B231" s="376"/>
      <c r="C231" s="376"/>
      <c r="D231" s="377"/>
      <c r="E231" s="376"/>
      <c r="F231" s="376"/>
      <c r="G231" s="297">
        <f t="shared" si="25"/>
        <v>0</v>
      </c>
      <c r="H231" s="297">
        <f t="shared" si="26"/>
        <v>0</v>
      </c>
      <c r="I231" s="297">
        <f t="shared" si="27"/>
        <v>0</v>
      </c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375"/>
      <c r="BM231" s="213"/>
      <c r="BN231" s="213"/>
      <c r="BO231" s="213"/>
      <c r="BP231" s="213"/>
      <c r="BQ231" s="213"/>
      <c r="BR231" s="213"/>
      <c r="BS231" s="213"/>
      <c r="BT231" s="213"/>
      <c r="BU231" s="213"/>
      <c r="BV231" s="213"/>
      <c r="BW231" s="213"/>
      <c r="BX231" s="213"/>
      <c r="BY231" s="213"/>
      <c r="BZ231" s="213"/>
      <c r="CA231" s="213"/>
      <c r="CB231" s="213"/>
      <c r="CC231" s="213"/>
      <c r="CD231" s="213"/>
      <c r="CE231" s="213"/>
      <c r="CF231" s="213"/>
      <c r="CG231" s="213"/>
      <c r="CH231" s="213"/>
      <c r="CI231" s="213"/>
      <c r="CJ231" s="213"/>
      <c r="CK231" s="213"/>
      <c r="CL231" s="213"/>
      <c r="CM231" s="213"/>
      <c r="CN231" s="213"/>
      <c r="CO231" s="213"/>
      <c r="CP231" s="213"/>
      <c r="CQ231" s="213"/>
      <c r="CR231" s="213"/>
      <c r="CS231" s="213"/>
      <c r="CT231" s="213"/>
      <c r="CU231" s="213"/>
      <c r="CV231" s="213"/>
      <c r="CW231" s="213"/>
      <c r="CX231" s="213"/>
      <c r="CY231" s="213"/>
      <c r="CZ231" s="213"/>
      <c r="DA231" s="213"/>
      <c r="DB231" s="213"/>
      <c r="DC231" s="213"/>
      <c r="DD231" s="213"/>
      <c r="DE231" s="213"/>
      <c r="DF231" s="213"/>
      <c r="DG231" s="213"/>
      <c r="DH231" s="213"/>
      <c r="DI231" s="213"/>
      <c r="DJ231" s="213"/>
      <c r="DK231" s="213"/>
      <c r="DL231" s="213"/>
      <c r="DM231" s="213"/>
      <c r="DN231" s="213"/>
      <c r="DO231" s="213"/>
      <c r="DP231" s="213"/>
      <c r="DQ231" s="213"/>
      <c r="DR231" s="213"/>
      <c r="DS231" s="213"/>
      <c r="DT231" s="213"/>
      <c r="DU231" s="213"/>
      <c r="DV231" s="213"/>
      <c r="DW231" s="213"/>
      <c r="DX231" s="213"/>
      <c r="DY231" s="213"/>
      <c r="DZ231" s="213"/>
      <c r="EA231" s="213"/>
      <c r="EB231" s="213"/>
      <c r="EC231" s="213"/>
      <c r="ED231" s="213"/>
      <c r="EE231" s="213"/>
      <c r="EF231" s="213"/>
      <c r="EG231" s="213"/>
      <c r="EH231" s="213"/>
      <c r="EI231" s="213"/>
      <c r="EJ231" s="213"/>
      <c r="EK231" s="213"/>
      <c r="EL231" s="213"/>
      <c r="EM231" s="213"/>
      <c r="EN231" s="213"/>
      <c r="EO231" s="213"/>
      <c r="EP231" s="213"/>
      <c r="EQ231" s="213"/>
      <c r="ER231" s="213"/>
      <c r="ES231" s="213"/>
      <c r="ET231" s="213"/>
      <c r="EU231" s="213"/>
      <c r="EV231" s="213"/>
      <c r="EW231" s="213"/>
      <c r="EX231" s="213"/>
      <c r="EY231" s="213"/>
      <c r="EZ231" s="213"/>
      <c r="FA231" s="213"/>
      <c r="FB231" s="213"/>
      <c r="FC231" s="213"/>
      <c r="FD231" s="213"/>
      <c r="FE231" s="213"/>
      <c r="FF231" s="213"/>
      <c r="FG231" s="213"/>
      <c r="FH231" s="213"/>
      <c r="FI231" s="213"/>
      <c r="FJ231" s="213"/>
      <c r="FK231" s="213"/>
      <c r="FL231" s="213"/>
      <c r="FM231" s="213"/>
      <c r="FN231" s="213"/>
      <c r="FO231" s="213"/>
      <c r="FP231" s="213"/>
      <c r="FQ231" s="213"/>
      <c r="FR231" s="213"/>
      <c r="FS231" s="213"/>
      <c r="FT231" s="213"/>
      <c r="FU231" s="213"/>
      <c r="FV231" s="213"/>
      <c r="FW231" s="213"/>
      <c r="FX231" s="213"/>
      <c r="FY231" s="213"/>
      <c r="FZ231" s="213"/>
      <c r="GA231" s="213"/>
      <c r="GB231" s="213"/>
      <c r="GC231" s="213"/>
    </row>
    <row r="232" spans="1:185" x14ac:dyDescent="0.3">
      <c r="A232" s="248"/>
      <c r="B232" s="376"/>
      <c r="C232" s="376"/>
      <c r="D232" s="377"/>
      <c r="E232" s="376"/>
      <c r="F232" s="376"/>
      <c r="G232" s="297">
        <f t="shared" si="25"/>
        <v>0</v>
      </c>
      <c r="H232" s="297">
        <f t="shared" si="26"/>
        <v>0</v>
      </c>
      <c r="I232" s="297">
        <f t="shared" si="27"/>
        <v>0</v>
      </c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375"/>
      <c r="BM232" s="213"/>
      <c r="BN232" s="213"/>
      <c r="BO232" s="213"/>
      <c r="BP232" s="213"/>
      <c r="BQ232" s="213"/>
      <c r="BR232" s="213"/>
      <c r="BS232" s="213"/>
      <c r="BT232" s="213"/>
      <c r="BU232" s="213"/>
      <c r="BV232" s="213"/>
      <c r="BW232" s="213"/>
      <c r="BX232" s="213"/>
      <c r="BY232" s="213"/>
      <c r="BZ232" s="213"/>
      <c r="CA232" s="213"/>
      <c r="CB232" s="213"/>
      <c r="CC232" s="213"/>
      <c r="CD232" s="213"/>
      <c r="CE232" s="213"/>
      <c r="CF232" s="213"/>
      <c r="CG232" s="213"/>
      <c r="CH232" s="213"/>
      <c r="CI232" s="213"/>
      <c r="CJ232" s="213"/>
      <c r="CK232" s="213"/>
      <c r="CL232" s="213"/>
      <c r="CM232" s="213"/>
      <c r="CN232" s="213"/>
      <c r="CO232" s="213"/>
      <c r="CP232" s="213"/>
      <c r="CQ232" s="213"/>
      <c r="CR232" s="213"/>
      <c r="CS232" s="213"/>
      <c r="CT232" s="213"/>
      <c r="CU232" s="213"/>
      <c r="CV232" s="213"/>
      <c r="CW232" s="213"/>
      <c r="CX232" s="213"/>
      <c r="CY232" s="213"/>
      <c r="CZ232" s="213"/>
      <c r="DA232" s="213"/>
      <c r="DB232" s="213"/>
      <c r="DC232" s="213"/>
      <c r="DD232" s="213"/>
      <c r="DE232" s="213"/>
      <c r="DF232" s="213"/>
      <c r="DG232" s="213"/>
      <c r="DH232" s="213"/>
      <c r="DI232" s="213"/>
      <c r="DJ232" s="213"/>
      <c r="DK232" s="213"/>
      <c r="DL232" s="213"/>
      <c r="DM232" s="213"/>
      <c r="DN232" s="213"/>
      <c r="DO232" s="213"/>
      <c r="DP232" s="213"/>
      <c r="DQ232" s="213"/>
      <c r="DR232" s="213"/>
      <c r="DS232" s="213"/>
      <c r="DT232" s="213"/>
      <c r="DU232" s="213"/>
      <c r="DV232" s="213"/>
      <c r="DW232" s="213"/>
      <c r="DX232" s="213"/>
      <c r="DY232" s="213"/>
      <c r="DZ232" s="213"/>
      <c r="EA232" s="213"/>
      <c r="EB232" s="213"/>
      <c r="EC232" s="213"/>
      <c r="ED232" s="213"/>
      <c r="EE232" s="213"/>
      <c r="EF232" s="213"/>
      <c r="EG232" s="213"/>
      <c r="EH232" s="213"/>
      <c r="EI232" s="213"/>
      <c r="EJ232" s="213"/>
      <c r="EK232" s="213"/>
      <c r="EL232" s="213"/>
      <c r="EM232" s="213"/>
      <c r="EN232" s="213"/>
      <c r="EO232" s="213"/>
      <c r="EP232" s="213"/>
      <c r="EQ232" s="213"/>
      <c r="ER232" s="213"/>
      <c r="ES232" s="213"/>
      <c r="ET232" s="213"/>
      <c r="EU232" s="213"/>
      <c r="EV232" s="213"/>
      <c r="EW232" s="213"/>
      <c r="EX232" s="213"/>
      <c r="EY232" s="213"/>
      <c r="EZ232" s="213"/>
      <c r="FA232" s="213"/>
      <c r="FB232" s="213"/>
      <c r="FC232" s="213"/>
      <c r="FD232" s="213"/>
      <c r="FE232" s="213"/>
      <c r="FF232" s="213"/>
      <c r="FG232" s="213"/>
      <c r="FH232" s="213"/>
      <c r="FI232" s="213"/>
      <c r="FJ232" s="213"/>
      <c r="FK232" s="213"/>
      <c r="FL232" s="213"/>
      <c r="FM232" s="213"/>
      <c r="FN232" s="213"/>
      <c r="FO232" s="213"/>
      <c r="FP232" s="213"/>
      <c r="FQ232" s="213"/>
      <c r="FR232" s="213"/>
      <c r="FS232" s="213"/>
      <c r="FT232" s="213"/>
      <c r="FU232" s="213"/>
      <c r="FV232" s="213"/>
      <c r="FW232" s="213"/>
      <c r="FX232" s="213"/>
      <c r="FY232" s="213"/>
      <c r="FZ232" s="213"/>
      <c r="GA232" s="213"/>
      <c r="GB232" s="213"/>
      <c r="GC232" s="213"/>
    </row>
    <row r="233" spans="1:185" x14ac:dyDescent="0.3">
      <c r="A233" s="248"/>
      <c r="B233" s="376"/>
      <c r="C233" s="376"/>
      <c r="D233" s="377"/>
      <c r="E233" s="376"/>
      <c r="F233" s="376"/>
      <c r="G233" s="297">
        <f t="shared" si="25"/>
        <v>0</v>
      </c>
      <c r="H233" s="297">
        <f t="shared" si="26"/>
        <v>0</v>
      </c>
      <c r="I233" s="297">
        <f t="shared" si="27"/>
        <v>0</v>
      </c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375"/>
      <c r="BM233" s="213"/>
      <c r="BN233" s="213"/>
      <c r="BO233" s="213"/>
      <c r="BP233" s="213"/>
      <c r="BQ233" s="213"/>
      <c r="BR233" s="213"/>
      <c r="BS233" s="213"/>
      <c r="BT233" s="213"/>
      <c r="BU233" s="213"/>
      <c r="BV233" s="213"/>
      <c r="BW233" s="213"/>
      <c r="BX233" s="213"/>
      <c r="BY233" s="213"/>
      <c r="BZ233" s="213"/>
      <c r="CA233" s="213"/>
      <c r="CB233" s="213"/>
      <c r="CC233" s="213"/>
      <c r="CD233" s="213"/>
      <c r="CE233" s="213"/>
      <c r="CF233" s="213"/>
      <c r="CG233" s="213"/>
      <c r="CH233" s="213"/>
      <c r="CI233" s="213"/>
      <c r="CJ233" s="213"/>
      <c r="CK233" s="213"/>
      <c r="CL233" s="213"/>
      <c r="CM233" s="213"/>
      <c r="CN233" s="213"/>
      <c r="CO233" s="213"/>
      <c r="CP233" s="213"/>
      <c r="CQ233" s="213"/>
      <c r="CR233" s="213"/>
      <c r="CS233" s="213"/>
      <c r="CT233" s="213"/>
      <c r="CU233" s="213"/>
      <c r="CV233" s="213"/>
      <c r="CW233" s="213"/>
      <c r="CX233" s="213"/>
      <c r="CY233" s="213"/>
      <c r="CZ233" s="213"/>
      <c r="DA233" s="213"/>
      <c r="DB233" s="213"/>
      <c r="DC233" s="213"/>
      <c r="DD233" s="213"/>
      <c r="DE233" s="213"/>
      <c r="DF233" s="213"/>
      <c r="DG233" s="213"/>
      <c r="DH233" s="213"/>
      <c r="DI233" s="213"/>
      <c r="DJ233" s="213"/>
      <c r="DK233" s="213"/>
      <c r="DL233" s="213"/>
      <c r="DM233" s="213"/>
      <c r="DN233" s="213"/>
      <c r="DO233" s="213"/>
      <c r="DP233" s="213"/>
      <c r="DQ233" s="213"/>
      <c r="DR233" s="213"/>
      <c r="DS233" s="213"/>
      <c r="DT233" s="213"/>
      <c r="DU233" s="213"/>
      <c r="DV233" s="213"/>
      <c r="DW233" s="213"/>
      <c r="DX233" s="213"/>
      <c r="DY233" s="213"/>
      <c r="DZ233" s="213"/>
      <c r="EA233" s="213"/>
      <c r="EB233" s="213"/>
      <c r="EC233" s="213"/>
      <c r="ED233" s="213"/>
      <c r="EE233" s="213"/>
      <c r="EF233" s="213"/>
      <c r="EG233" s="213"/>
      <c r="EH233" s="213"/>
      <c r="EI233" s="213"/>
      <c r="EJ233" s="213"/>
      <c r="EK233" s="213"/>
      <c r="EL233" s="213"/>
      <c r="EM233" s="213"/>
      <c r="EN233" s="213"/>
      <c r="EO233" s="213"/>
      <c r="EP233" s="213"/>
      <c r="EQ233" s="213"/>
      <c r="ER233" s="213"/>
      <c r="ES233" s="213"/>
      <c r="ET233" s="213"/>
      <c r="EU233" s="213"/>
      <c r="EV233" s="213"/>
      <c r="EW233" s="213"/>
      <c r="EX233" s="213"/>
      <c r="EY233" s="213"/>
      <c r="EZ233" s="213"/>
      <c r="FA233" s="213"/>
      <c r="FB233" s="213"/>
      <c r="FC233" s="213"/>
      <c r="FD233" s="213"/>
      <c r="FE233" s="213"/>
      <c r="FF233" s="213"/>
      <c r="FG233" s="213"/>
      <c r="FH233" s="213"/>
      <c r="FI233" s="213"/>
      <c r="FJ233" s="213"/>
      <c r="FK233" s="213"/>
      <c r="FL233" s="213"/>
      <c r="FM233" s="213"/>
      <c r="FN233" s="213"/>
      <c r="FO233" s="213"/>
      <c r="FP233" s="213"/>
      <c r="FQ233" s="213"/>
      <c r="FR233" s="213"/>
      <c r="FS233" s="213"/>
      <c r="FT233" s="213"/>
      <c r="FU233" s="213"/>
      <c r="FV233" s="213"/>
      <c r="FW233" s="213"/>
      <c r="FX233" s="213"/>
      <c r="FY233" s="213"/>
      <c r="FZ233" s="213"/>
      <c r="GA233" s="213"/>
      <c r="GB233" s="213"/>
      <c r="GC233" s="213"/>
    </row>
    <row r="234" spans="1:185" x14ac:dyDescent="0.3">
      <c r="A234" s="298"/>
      <c r="B234" s="376"/>
      <c r="C234" s="376"/>
      <c r="D234" s="377"/>
      <c r="E234" s="376"/>
      <c r="F234" s="376"/>
      <c r="G234" s="297">
        <f t="shared" si="25"/>
        <v>0</v>
      </c>
      <c r="H234" s="297">
        <f t="shared" si="26"/>
        <v>0</v>
      </c>
      <c r="I234" s="297">
        <f t="shared" si="27"/>
        <v>0</v>
      </c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375"/>
      <c r="BM234" s="213"/>
      <c r="BN234" s="213"/>
      <c r="BO234" s="213"/>
      <c r="BP234" s="213"/>
      <c r="BQ234" s="213"/>
      <c r="BR234" s="213"/>
      <c r="BS234" s="213"/>
      <c r="BT234" s="213"/>
      <c r="BU234" s="213"/>
      <c r="BV234" s="213"/>
      <c r="BW234" s="213"/>
      <c r="BX234" s="213"/>
      <c r="BY234" s="213"/>
      <c r="BZ234" s="213"/>
      <c r="CA234" s="213"/>
      <c r="CB234" s="213"/>
      <c r="CC234" s="213"/>
      <c r="CD234" s="213"/>
      <c r="CE234" s="213"/>
      <c r="CF234" s="213"/>
      <c r="CG234" s="213"/>
      <c r="CH234" s="213"/>
      <c r="CI234" s="213"/>
      <c r="CJ234" s="213"/>
      <c r="CK234" s="213"/>
      <c r="CL234" s="213"/>
      <c r="CM234" s="213"/>
      <c r="CN234" s="213"/>
      <c r="CO234" s="213"/>
      <c r="CP234" s="213"/>
      <c r="CQ234" s="213"/>
      <c r="CR234" s="213"/>
      <c r="CS234" s="213"/>
      <c r="CT234" s="213"/>
      <c r="CU234" s="213"/>
      <c r="CV234" s="213"/>
      <c r="CW234" s="213"/>
      <c r="CX234" s="213"/>
      <c r="CY234" s="213"/>
      <c r="CZ234" s="213"/>
      <c r="DA234" s="213"/>
      <c r="DB234" s="213"/>
      <c r="DC234" s="213"/>
      <c r="DD234" s="213"/>
      <c r="DE234" s="213"/>
      <c r="DF234" s="213"/>
      <c r="DG234" s="213"/>
      <c r="DH234" s="213"/>
      <c r="DI234" s="213"/>
      <c r="DJ234" s="213"/>
      <c r="DK234" s="213"/>
      <c r="DL234" s="213"/>
      <c r="DM234" s="213"/>
      <c r="DN234" s="213"/>
      <c r="DO234" s="213"/>
      <c r="DP234" s="213"/>
      <c r="DQ234" s="213"/>
      <c r="DR234" s="213"/>
      <c r="DS234" s="213"/>
      <c r="DT234" s="213"/>
      <c r="DU234" s="213"/>
      <c r="DV234" s="213"/>
      <c r="DW234" s="213"/>
      <c r="DX234" s="213"/>
      <c r="DY234" s="213"/>
      <c r="DZ234" s="213"/>
      <c r="EA234" s="213"/>
      <c r="EB234" s="213"/>
      <c r="EC234" s="213"/>
      <c r="ED234" s="213"/>
      <c r="EE234" s="213"/>
      <c r="EF234" s="213"/>
      <c r="EG234" s="213"/>
      <c r="EH234" s="213"/>
      <c r="EI234" s="213"/>
      <c r="EJ234" s="213"/>
      <c r="EK234" s="213"/>
      <c r="EL234" s="213"/>
      <c r="EM234" s="213"/>
      <c r="EN234" s="213"/>
      <c r="EO234" s="213"/>
      <c r="EP234" s="213"/>
      <c r="EQ234" s="213"/>
      <c r="ER234" s="213"/>
      <c r="ES234" s="213"/>
      <c r="ET234" s="213"/>
      <c r="EU234" s="213"/>
      <c r="EV234" s="213"/>
      <c r="EW234" s="213"/>
      <c r="EX234" s="213"/>
      <c r="EY234" s="213"/>
      <c r="EZ234" s="213"/>
      <c r="FA234" s="213"/>
      <c r="FB234" s="213"/>
      <c r="FC234" s="213"/>
      <c r="FD234" s="213"/>
      <c r="FE234" s="213"/>
      <c r="FF234" s="213"/>
      <c r="FG234" s="213"/>
      <c r="FH234" s="213"/>
      <c r="FI234" s="213"/>
      <c r="FJ234" s="213"/>
      <c r="FK234" s="213"/>
      <c r="FL234" s="213"/>
      <c r="FM234" s="213"/>
      <c r="FN234" s="213"/>
      <c r="FO234" s="213"/>
      <c r="FP234" s="213"/>
      <c r="FQ234" s="213"/>
      <c r="FR234" s="213"/>
      <c r="FS234" s="213"/>
      <c r="FT234" s="213"/>
      <c r="FU234" s="213"/>
      <c r="FV234" s="213"/>
      <c r="FW234" s="213"/>
      <c r="FX234" s="213"/>
      <c r="FY234" s="213"/>
      <c r="FZ234" s="213"/>
      <c r="GA234" s="213"/>
      <c r="GB234" s="213"/>
      <c r="GC234" s="213"/>
    </row>
    <row r="235" spans="1:185" x14ac:dyDescent="0.3">
      <c r="A235" s="298"/>
      <c r="B235" s="376"/>
      <c r="C235" s="376"/>
      <c r="D235" s="377"/>
      <c r="E235" s="376"/>
      <c r="F235" s="376"/>
      <c r="G235" s="297">
        <f t="shared" si="25"/>
        <v>0</v>
      </c>
      <c r="H235" s="297">
        <f t="shared" si="26"/>
        <v>0</v>
      </c>
      <c r="I235" s="297">
        <f t="shared" si="27"/>
        <v>0</v>
      </c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  <c r="BI235" s="213"/>
      <c r="BJ235" s="213"/>
      <c r="BK235" s="213"/>
      <c r="BL235" s="375"/>
      <c r="BM235" s="213"/>
      <c r="BN235" s="213"/>
      <c r="BO235" s="213"/>
      <c r="BP235" s="213"/>
      <c r="BQ235" s="213"/>
      <c r="BR235" s="213"/>
      <c r="BS235" s="213"/>
      <c r="BT235" s="213"/>
      <c r="BU235" s="213"/>
      <c r="BV235" s="213"/>
      <c r="BW235" s="213"/>
      <c r="BX235" s="213"/>
      <c r="BY235" s="213"/>
      <c r="BZ235" s="213"/>
      <c r="CA235" s="213"/>
      <c r="CB235" s="213"/>
      <c r="CC235" s="213"/>
      <c r="CD235" s="213"/>
      <c r="CE235" s="213"/>
      <c r="CF235" s="213"/>
      <c r="CG235" s="213"/>
      <c r="CH235" s="213"/>
      <c r="CI235" s="213"/>
      <c r="CJ235" s="213"/>
      <c r="CK235" s="213"/>
      <c r="CL235" s="213"/>
      <c r="CM235" s="213"/>
      <c r="CN235" s="213"/>
      <c r="CO235" s="213"/>
      <c r="CP235" s="213"/>
      <c r="CQ235" s="213"/>
      <c r="CR235" s="213"/>
      <c r="CS235" s="213"/>
      <c r="CT235" s="213"/>
      <c r="CU235" s="213"/>
      <c r="CV235" s="213"/>
      <c r="CW235" s="213"/>
      <c r="CX235" s="213"/>
      <c r="CY235" s="213"/>
      <c r="CZ235" s="213"/>
      <c r="DA235" s="213"/>
      <c r="DB235" s="213"/>
      <c r="DC235" s="213"/>
      <c r="DD235" s="213"/>
      <c r="DE235" s="213"/>
      <c r="DF235" s="213"/>
      <c r="DG235" s="213"/>
      <c r="DH235" s="213"/>
      <c r="DI235" s="213"/>
      <c r="DJ235" s="213"/>
      <c r="DK235" s="213"/>
      <c r="DL235" s="213"/>
      <c r="DM235" s="213"/>
      <c r="DN235" s="213"/>
      <c r="DO235" s="213"/>
      <c r="DP235" s="213"/>
      <c r="DQ235" s="213"/>
      <c r="DR235" s="213"/>
      <c r="DS235" s="213"/>
      <c r="DT235" s="213"/>
      <c r="DU235" s="213"/>
      <c r="DV235" s="213"/>
      <c r="DW235" s="213"/>
      <c r="DX235" s="213"/>
      <c r="DY235" s="213"/>
      <c r="DZ235" s="213"/>
      <c r="EA235" s="213"/>
      <c r="EB235" s="213"/>
      <c r="EC235" s="213"/>
      <c r="ED235" s="213"/>
      <c r="EE235" s="213"/>
      <c r="EF235" s="213"/>
      <c r="EG235" s="213"/>
      <c r="EH235" s="213"/>
      <c r="EI235" s="213"/>
      <c r="EJ235" s="213"/>
      <c r="EK235" s="213"/>
      <c r="EL235" s="213"/>
      <c r="EM235" s="213"/>
      <c r="EN235" s="213"/>
      <c r="EO235" s="213"/>
      <c r="EP235" s="213"/>
      <c r="EQ235" s="213"/>
      <c r="ER235" s="213"/>
      <c r="ES235" s="213"/>
      <c r="ET235" s="213"/>
      <c r="EU235" s="213"/>
      <c r="EV235" s="213"/>
      <c r="EW235" s="213"/>
      <c r="EX235" s="213"/>
      <c r="EY235" s="213"/>
      <c r="EZ235" s="213"/>
      <c r="FA235" s="213"/>
      <c r="FB235" s="213"/>
      <c r="FC235" s="213"/>
      <c r="FD235" s="213"/>
      <c r="FE235" s="213"/>
      <c r="FF235" s="213"/>
      <c r="FG235" s="213"/>
      <c r="FH235" s="213"/>
      <c r="FI235" s="213"/>
      <c r="FJ235" s="213"/>
      <c r="FK235" s="213"/>
      <c r="FL235" s="213"/>
      <c r="FM235" s="213"/>
      <c r="FN235" s="213"/>
      <c r="FO235" s="213"/>
      <c r="FP235" s="213"/>
      <c r="FQ235" s="213"/>
      <c r="FR235" s="213"/>
      <c r="FS235" s="213"/>
      <c r="FT235" s="213"/>
      <c r="FU235" s="213"/>
      <c r="FV235" s="213"/>
      <c r="FW235" s="213"/>
      <c r="FX235" s="213"/>
      <c r="FY235" s="213"/>
      <c r="FZ235" s="213"/>
      <c r="GA235" s="213"/>
      <c r="GB235" s="213"/>
      <c r="GC235" s="213"/>
    </row>
    <row r="236" spans="1:185" x14ac:dyDescent="0.3">
      <c r="A236" s="298"/>
      <c r="B236" s="376"/>
      <c r="C236" s="376"/>
      <c r="D236" s="377"/>
      <c r="E236" s="376"/>
      <c r="F236" s="376"/>
      <c r="G236" s="297">
        <f t="shared" si="25"/>
        <v>0</v>
      </c>
      <c r="H236" s="297">
        <f t="shared" si="26"/>
        <v>0</v>
      </c>
      <c r="I236" s="297">
        <f t="shared" si="27"/>
        <v>0</v>
      </c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  <c r="BI236" s="213"/>
      <c r="BJ236" s="213"/>
      <c r="BK236" s="213"/>
      <c r="BL236" s="375"/>
      <c r="BM236" s="213"/>
      <c r="BN236" s="213"/>
      <c r="BO236" s="213"/>
      <c r="BP236" s="213"/>
      <c r="BQ236" s="213"/>
      <c r="BR236" s="213"/>
      <c r="BS236" s="213"/>
      <c r="BT236" s="213"/>
      <c r="BU236" s="213"/>
      <c r="BV236" s="213"/>
      <c r="BW236" s="213"/>
      <c r="BX236" s="213"/>
      <c r="BY236" s="213"/>
      <c r="BZ236" s="213"/>
      <c r="CA236" s="213"/>
      <c r="CB236" s="213"/>
      <c r="CC236" s="213"/>
      <c r="CD236" s="213"/>
      <c r="CE236" s="213"/>
      <c r="CF236" s="213"/>
      <c r="CG236" s="213"/>
      <c r="CH236" s="213"/>
      <c r="CI236" s="213"/>
      <c r="CJ236" s="213"/>
      <c r="CK236" s="213"/>
      <c r="CL236" s="213"/>
      <c r="CM236" s="213"/>
      <c r="CN236" s="213"/>
      <c r="CO236" s="213"/>
      <c r="CP236" s="213"/>
      <c r="CQ236" s="213"/>
      <c r="CR236" s="213"/>
      <c r="CS236" s="213"/>
      <c r="CT236" s="213"/>
      <c r="CU236" s="213"/>
      <c r="CV236" s="213"/>
      <c r="CW236" s="213"/>
      <c r="CX236" s="213"/>
      <c r="CY236" s="213"/>
      <c r="CZ236" s="213"/>
      <c r="DA236" s="213"/>
      <c r="DB236" s="213"/>
      <c r="DC236" s="213"/>
      <c r="DD236" s="213"/>
      <c r="DE236" s="213"/>
      <c r="DF236" s="213"/>
      <c r="DG236" s="213"/>
      <c r="DH236" s="213"/>
      <c r="DI236" s="213"/>
      <c r="DJ236" s="213"/>
      <c r="DK236" s="213"/>
      <c r="DL236" s="213"/>
      <c r="DM236" s="213"/>
      <c r="DN236" s="213"/>
      <c r="DO236" s="213"/>
      <c r="DP236" s="213"/>
      <c r="DQ236" s="213"/>
      <c r="DR236" s="213"/>
      <c r="DS236" s="213"/>
      <c r="DT236" s="213"/>
      <c r="DU236" s="213"/>
      <c r="DV236" s="213"/>
      <c r="DW236" s="213"/>
      <c r="DX236" s="213"/>
      <c r="DY236" s="213"/>
      <c r="DZ236" s="213"/>
      <c r="EA236" s="213"/>
      <c r="EB236" s="213"/>
      <c r="EC236" s="213"/>
      <c r="ED236" s="213"/>
      <c r="EE236" s="213"/>
      <c r="EF236" s="213"/>
      <c r="EG236" s="213"/>
      <c r="EH236" s="213"/>
      <c r="EI236" s="213"/>
      <c r="EJ236" s="213"/>
      <c r="EK236" s="213"/>
      <c r="EL236" s="213"/>
      <c r="EM236" s="213"/>
      <c r="EN236" s="213"/>
      <c r="EO236" s="213"/>
      <c r="EP236" s="213"/>
      <c r="EQ236" s="213"/>
      <c r="ER236" s="213"/>
      <c r="ES236" s="213"/>
      <c r="ET236" s="213"/>
      <c r="EU236" s="213"/>
      <c r="EV236" s="213"/>
      <c r="EW236" s="213"/>
      <c r="EX236" s="213"/>
      <c r="EY236" s="213"/>
      <c r="EZ236" s="213"/>
      <c r="FA236" s="213"/>
      <c r="FB236" s="213"/>
      <c r="FC236" s="213"/>
      <c r="FD236" s="213"/>
      <c r="FE236" s="213"/>
      <c r="FF236" s="213"/>
      <c r="FG236" s="213"/>
      <c r="FH236" s="213"/>
      <c r="FI236" s="213"/>
      <c r="FJ236" s="213"/>
      <c r="FK236" s="213"/>
      <c r="FL236" s="213"/>
      <c r="FM236" s="213"/>
      <c r="FN236" s="213"/>
      <c r="FO236" s="213"/>
      <c r="FP236" s="213"/>
      <c r="FQ236" s="213"/>
      <c r="FR236" s="213"/>
      <c r="FS236" s="213"/>
      <c r="FT236" s="213"/>
      <c r="FU236" s="213"/>
      <c r="FV236" s="213"/>
      <c r="FW236" s="213"/>
      <c r="FX236" s="213"/>
      <c r="FY236" s="213"/>
      <c r="FZ236" s="213"/>
      <c r="GA236" s="213"/>
      <c r="GB236" s="213"/>
      <c r="GC236" s="213"/>
    </row>
    <row r="237" spans="1:185" x14ac:dyDescent="0.3">
      <c r="A237" s="298"/>
      <c r="B237" s="376"/>
      <c r="C237" s="376"/>
      <c r="D237" s="377"/>
      <c r="E237" s="376"/>
      <c r="F237" s="376"/>
      <c r="G237" s="297">
        <f t="shared" si="25"/>
        <v>0</v>
      </c>
      <c r="H237" s="297">
        <f t="shared" si="26"/>
        <v>0</v>
      </c>
      <c r="I237" s="297">
        <f t="shared" si="27"/>
        <v>0</v>
      </c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375"/>
      <c r="BM237" s="213"/>
      <c r="BN237" s="213"/>
      <c r="BO237" s="213"/>
      <c r="BP237" s="213"/>
      <c r="BQ237" s="213"/>
      <c r="BR237" s="213"/>
      <c r="BS237" s="213"/>
      <c r="BT237" s="213"/>
      <c r="BU237" s="213"/>
      <c r="BV237" s="213"/>
      <c r="BW237" s="213"/>
      <c r="BX237" s="213"/>
      <c r="BY237" s="213"/>
      <c r="BZ237" s="213"/>
      <c r="CA237" s="213"/>
      <c r="CB237" s="213"/>
      <c r="CC237" s="213"/>
      <c r="CD237" s="213"/>
      <c r="CE237" s="213"/>
      <c r="CF237" s="213"/>
      <c r="CG237" s="213"/>
      <c r="CH237" s="213"/>
      <c r="CI237" s="213"/>
      <c r="CJ237" s="213"/>
      <c r="CK237" s="213"/>
      <c r="CL237" s="213"/>
      <c r="CM237" s="213"/>
      <c r="CN237" s="213"/>
      <c r="CO237" s="213"/>
      <c r="CP237" s="213"/>
      <c r="CQ237" s="213"/>
      <c r="CR237" s="213"/>
      <c r="CS237" s="213"/>
      <c r="CT237" s="213"/>
      <c r="CU237" s="213"/>
      <c r="CV237" s="213"/>
      <c r="CW237" s="213"/>
      <c r="CX237" s="213"/>
      <c r="CY237" s="213"/>
      <c r="CZ237" s="213"/>
      <c r="DA237" s="213"/>
      <c r="DB237" s="213"/>
      <c r="DC237" s="213"/>
      <c r="DD237" s="213"/>
      <c r="DE237" s="213"/>
      <c r="DF237" s="213"/>
      <c r="DG237" s="213"/>
      <c r="DH237" s="213"/>
      <c r="DI237" s="213"/>
      <c r="DJ237" s="213"/>
      <c r="DK237" s="213"/>
      <c r="DL237" s="213"/>
      <c r="DM237" s="213"/>
      <c r="DN237" s="213"/>
      <c r="DO237" s="213"/>
      <c r="DP237" s="213"/>
      <c r="DQ237" s="213"/>
      <c r="DR237" s="213"/>
      <c r="DS237" s="213"/>
      <c r="DT237" s="213"/>
      <c r="DU237" s="213"/>
      <c r="DV237" s="213"/>
      <c r="DW237" s="213"/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3"/>
      <c r="FM237" s="213"/>
      <c r="FN237" s="213"/>
      <c r="FO237" s="213"/>
      <c r="FP237" s="213"/>
      <c r="FQ237" s="213"/>
      <c r="FR237" s="213"/>
      <c r="FS237" s="213"/>
      <c r="FT237" s="213"/>
      <c r="FU237" s="213"/>
      <c r="FV237" s="213"/>
      <c r="FW237" s="213"/>
      <c r="FX237" s="213"/>
      <c r="FY237" s="213"/>
      <c r="FZ237" s="213"/>
      <c r="GA237" s="213"/>
      <c r="GB237" s="213"/>
      <c r="GC237" s="213"/>
    </row>
    <row r="238" spans="1:185" x14ac:dyDescent="0.3">
      <c r="A238" s="298"/>
      <c r="B238" s="376"/>
      <c r="C238" s="376"/>
      <c r="D238" s="377"/>
      <c r="E238" s="376"/>
      <c r="F238" s="376"/>
      <c r="G238" s="297">
        <f t="shared" si="25"/>
        <v>0</v>
      </c>
      <c r="H238" s="297">
        <f t="shared" si="26"/>
        <v>0</v>
      </c>
      <c r="I238" s="297">
        <f t="shared" si="27"/>
        <v>0</v>
      </c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  <c r="BI238" s="213"/>
      <c r="BJ238" s="213"/>
      <c r="BK238" s="213"/>
      <c r="BL238" s="375"/>
      <c r="BM238" s="213"/>
      <c r="BN238" s="213"/>
      <c r="BO238" s="213"/>
      <c r="BP238" s="213"/>
      <c r="BQ238" s="213"/>
      <c r="BR238" s="213"/>
      <c r="BS238" s="213"/>
      <c r="BT238" s="213"/>
      <c r="BU238" s="213"/>
      <c r="BV238" s="213"/>
      <c r="BW238" s="213"/>
      <c r="BX238" s="213"/>
      <c r="BY238" s="213"/>
      <c r="BZ238" s="213"/>
      <c r="CA238" s="213"/>
      <c r="CB238" s="213"/>
      <c r="CC238" s="213"/>
      <c r="CD238" s="213"/>
      <c r="CE238" s="213"/>
      <c r="CF238" s="213"/>
      <c r="CG238" s="213"/>
      <c r="CH238" s="213"/>
      <c r="CI238" s="213"/>
      <c r="CJ238" s="213"/>
      <c r="CK238" s="213"/>
      <c r="CL238" s="213"/>
      <c r="CM238" s="213"/>
      <c r="CN238" s="213"/>
      <c r="CO238" s="213"/>
      <c r="CP238" s="213"/>
      <c r="CQ238" s="213"/>
      <c r="CR238" s="213"/>
      <c r="CS238" s="213"/>
      <c r="CT238" s="213"/>
      <c r="CU238" s="213"/>
      <c r="CV238" s="213"/>
      <c r="CW238" s="213"/>
      <c r="CX238" s="213"/>
      <c r="CY238" s="213"/>
      <c r="CZ238" s="213"/>
      <c r="DA238" s="213"/>
      <c r="DB238" s="213"/>
      <c r="DC238" s="213"/>
      <c r="DD238" s="213"/>
      <c r="DE238" s="213"/>
      <c r="DF238" s="213"/>
      <c r="DG238" s="213"/>
      <c r="DH238" s="213"/>
      <c r="DI238" s="213"/>
      <c r="DJ238" s="213"/>
      <c r="DK238" s="213"/>
      <c r="DL238" s="213"/>
      <c r="DM238" s="213"/>
      <c r="DN238" s="213"/>
      <c r="DO238" s="213"/>
      <c r="DP238" s="213"/>
      <c r="DQ238" s="213"/>
      <c r="DR238" s="213"/>
      <c r="DS238" s="213"/>
      <c r="DT238" s="213"/>
      <c r="DU238" s="213"/>
      <c r="DV238" s="213"/>
      <c r="DW238" s="213"/>
      <c r="DX238" s="213"/>
      <c r="DY238" s="213"/>
      <c r="DZ238" s="213"/>
      <c r="EA238" s="213"/>
      <c r="EB238" s="213"/>
      <c r="EC238" s="213"/>
      <c r="ED238" s="213"/>
      <c r="EE238" s="213"/>
      <c r="EF238" s="213"/>
      <c r="EG238" s="213"/>
      <c r="EH238" s="213"/>
      <c r="EI238" s="213"/>
      <c r="EJ238" s="213"/>
      <c r="EK238" s="213"/>
      <c r="EL238" s="213"/>
      <c r="EM238" s="213"/>
      <c r="EN238" s="213"/>
      <c r="EO238" s="213"/>
      <c r="EP238" s="213"/>
      <c r="EQ238" s="213"/>
      <c r="ER238" s="213"/>
      <c r="ES238" s="213"/>
      <c r="ET238" s="213"/>
      <c r="EU238" s="213"/>
      <c r="EV238" s="213"/>
      <c r="EW238" s="213"/>
      <c r="EX238" s="213"/>
      <c r="EY238" s="213"/>
      <c r="EZ238" s="213"/>
      <c r="FA238" s="213"/>
      <c r="FB238" s="213"/>
      <c r="FC238" s="213"/>
      <c r="FD238" s="213"/>
      <c r="FE238" s="213"/>
      <c r="FF238" s="213"/>
      <c r="FG238" s="213"/>
      <c r="FH238" s="213"/>
      <c r="FI238" s="213"/>
      <c r="FJ238" s="213"/>
      <c r="FK238" s="213"/>
      <c r="FL238" s="213"/>
      <c r="FM238" s="213"/>
      <c r="FN238" s="213"/>
      <c r="FO238" s="213"/>
      <c r="FP238" s="213"/>
      <c r="FQ238" s="213"/>
      <c r="FR238" s="213"/>
      <c r="FS238" s="213"/>
      <c r="FT238" s="213"/>
      <c r="FU238" s="213"/>
      <c r="FV238" s="213"/>
      <c r="FW238" s="213"/>
      <c r="FX238" s="213"/>
      <c r="FY238" s="213"/>
      <c r="FZ238" s="213"/>
      <c r="GA238" s="213"/>
      <c r="GB238" s="213"/>
      <c r="GC238" s="213"/>
    </row>
    <row r="239" spans="1:185" x14ac:dyDescent="0.3">
      <c r="A239" s="298"/>
      <c r="B239" s="376"/>
      <c r="C239" s="376"/>
      <c r="D239" s="377"/>
      <c r="E239" s="376"/>
      <c r="F239" s="376"/>
      <c r="G239" s="297">
        <f t="shared" si="25"/>
        <v>0</v>
      </c>
      <c r="H239" s="297">
        <f t="shared" si="26"/>
        <v>0</v>
      </c>
      <c r="I239" s="297">
        <f t="shared" si="27"/>
        <v>0</v>
      </c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375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  <c r="CM239" s="213"/>
      <c r="CN239" s="213"/>
      <c r="CO239" s="213"/>
      <c r="CP239" s="213"/>
      <c r="CQ239" s="213"/>
      <c r="CR239" s="213"/>
      <c r="CS239" s="213"/>
      <c r="CT239" s="213"/>
      <c r="CU239" s="213"/>
      <c r="CV239" s="213"/>
      <c r="CW239" s="213"/>
      <c r="CX239" s="213"/>
      <c r="CY239" s="213"/>
      <c r="CZ239" s="213"/>
      <c r="DA239" s="213"/>
      <c r="DB239" s="213"/>
      <c r="DC239" s="213"/>
      <c r="DD239" s="213"/>
      <c r="DE239" s="213"/>
      <c r="DF239" s="213"/>
      <c r="DG239" s="213"/>
      <c r="DH239" s="213"/>
      <c r="DI239" s="213"/>
      <c r="DJ239" s="213"/>
      <c r="DK239" s="213"/>
      <c r="DL239" s="213"/>
      <c r="DM239" s="213"/>
      <c r="DN239" s="213"/>
      <c r="DO239" s="213"/>
      <c r="DP239" s="213"/>
      <c r="DQ239" s="213"/>
      <c r="DR239" s="213"/>
      <c r="DS239" s="213"/>
      <c r="DT239" s="213"/>
      <c r="DU239" s="213"/>
      <c r="DV239" s="213"/>
      <c r="DW239" s="213"/>
      <c r="DX239" s="213"/>
      <c r="DY239" s="213"/>
      <c r="DZ239" s="213"/>
      <c r="EA239" s="213"/>
      <c r="EB239" s="213"/>
      <c r="EC239" s="213"/>
      <c r="ED239" s="213"/>
      <c r="EE239" s="213"/>
      <c r="EF239" s="213"/>
      <c r="EG239" s="213"/>
      <c r="EH239" s="213"/>
      <c r="EI239" s="213"/>
      <c r="EJ239" s="213"/>
      <c r="EK239" s="213"/>
      <c r="EL239" s="213"/>
      <c r="EM239" s="213"/>
      <c r="EN239" s="213"/>
      <c r="EO239" s="213"/>
      <c r="EP239" s="213"/>
      <c r="EQ239" s="213"/>
      <c r="ER239" s="213"/>
      <c r="ES239" s="213"/>
      <c r="ET239" s="213"/>
      <c r="EU239" s="213"/>
      <c r="EV239" s="213"/>
      <c r="EW239" s="213"/>
      <c r="EX239" s="213"/>
      <c r="EY239" s="213"/>
      <c r="EZ239" s="213"/>
      <c r="FA239" s="213"/>
      <c r="FB239" s="213"/>
      <c r="FC239" s="213"/>
      <c r="FD239" s="213"/>
      <c r="FE239" s="213"/>
      <c r="FF239" s="213"/>
      <c r="FG239" s="213"/>
      <c r="FH239" s="213"/>
      <c r="FI239" s="213"/>
      <c r="FJ239" s="213"/>
      <c r="FK239" s="213"/>
      <c r="FL239" s="213"/>
      <c r="FM239" s="213"/>
      <c r="FN239" s="213"/>
      <c r="FO239" s="213"/>
      <c r="FP239" s="213"/>
      <c r="FQ239" s="213"/>
      <c r="FR239" s="213"/>
      <c r="FS239" s="213"/>
      <c r="FT239" s="213"/>
      <c r="FU239" s="213"/>
      <c r="FV239" s="213"/>
      <c r="FW239" s="213"/>
      <c r="FX239" s="213"/>
      <c r="FY239" s="213"/>
      <c r="FZ239" s="213"/>
      <c r="GA239" s="213"/>
      <c r="GB239" s="213"/>
      <c r="GC239" s="213"/>
    </row>
    <row r="240" spans="1:185" x14ac:dyDescent="0.3">
      <c r="A240" s="248"/>
      <c r="B240" s="376"/>
      <c r="C240" s="376"/>
      <c r="D240" s="377"/>
      <c r="E240" s="376"/>
      <c r="F240" s="376"/>
      <c r="G240" s="297">
        <f t="shared" si="25"/>
        <v>0</v>
      </c>
      <c r="H240" s="297">
        <f t="shared" si="26"/>
        <v>0</v>
      </c>
      <c r="I240" s="297">
        <f t="shared" si="27"/>
        <v>0</v>
      </c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  <c r="BI240" s="213"/>
      <c r="BJ240" s="213"/>
      <c r="BK240" s="213"/>
      <c r="BL240" s="375"/>
      <c r="BM240" s="213"/>
      <c r="BN240" s="213"/>
      <c r="BO240" s="213"/>
      <c r="BP240" s="213"/>
      <c r="BQ240" s="213"/>
      <c r="BR240" s="213"/>
      <c r="BS240" s="213"/>
      <c r="BT240" s="213"/>
      <c r="BU240" s="213"/>
      <c r="BV240" s="213"/>
      <c r="BW240" s="213"/>
      <c r="BX240" s="213"/>
      <c r="BY240" s="213"/>
      <c r="BZ240" s="213"/>
      <c r="CA240" s="213"/>
      <c r="CB240" s="213"/>
      <c r="CC240" s="213"/>
      <c r="CD240" s="213"/>
      <c r="CE240" s="213"/>
      <c r="CF240" s="213"/>
      <c r="CG240" s="213"/>
      <c r="CH240" s="213"/>
      <c r="CI240" s="213"/>
      <c r="CJ240" s="213"/>
      <c r="CK240" s="213"/>
      <c r="CL240" s="213"/>
      <c r="CM240" s="213"/>
      <c r="CN240" s="213"/>
      <c r="CO240" s="213"/>
      <c r="CP240" s="213"/>
      <c r="CQ240" s="213"/>
      <c r="CR240" s="213"/>
      <c r="CS240" s="213"/>
      <c r="CT240" s="213"/>
      <c r="CU240" s="213"/>
      <c r="CV240" s="213"/>
      <c r="CW240" s="213"/>
      <c r="CX240" s="213"/>
      <c r="CY240" s="213"/>
      <c r="CZ240" s="213"/>
      <c r="DA240" s="213"/>
      <c r="DB240" s="213"/>
      <c r="DC240" s="213"/>
      <c r="DD240" s="213"/>
      <c r="DE240" s="213"/>
      <c r="DF240" s="213"/>
      <c r="DG240" s="213"/>
      <c r="DH240" s="213"/>
      <c r="DI240" s="213"/>
      <c r="DJ240" s="213"/>
      <c r="DK240" s="213"/>
      <c r="DL240" s="213"/>
      <c r="DM240" s="213"/>
      <c r="DN240" s="213"/>
      <c r="DO240" s="213"/>
      <c r="DP240" s="213"/>
      <c r="DQ240" s="213"/>
      <c r="DR240" s="213"/>
      <c r="DS240" s="213"/>
      <c r="DT240" s="213"/>
      <c r="DU240" s="213"/>
      <c r="DV240" s="213"/>
      <c r="DW240" s="213"/>
      <c r="DX240" s="213"/>
      <c r="DY240" s="213"/>
      <c r="DZ240" s="213"/>
      <c r="EA240" s="213"/>
      <c r="EB240" s="213"/>
      <c r="EC240" s="213"/>
      <c r="ED240" s="213"/>
      <c r="EE240" s="213"/>
      <c r="EF240" s="213"/>
      <c r="EG240" s="213"/>
      <c r="EH240" s="213"/>
      <c r="EI240" s="213"/>
      <c r="EJ240" s="213"/>
      <c r="EK240" s="213"/>
      <c r="EL240" s="213"/>
      <c r="EM240" s="213"/>
      <c r="EN240" s="213"/>
      <c r="EO240" s="213"/>
      <c r="EP240" s="213"/>
      <c r="EQ240" s="213"/>
      <c r="ER240" s="213"/>
      <c r="ES240" s="213"/>
      <c r="ET240" s="213"/>
      <c r="EU240" s="213"/>
      <c r="EV240" s="213"/>
      <c r="EW240" s="213"/>
      <c r="EX240" s="213"/>
      <c r="EY240" s="213"/>
      <c r="EZ240" s="213"/>
      <c r="FA240" s="213"/>
      <c r="FB240" s="213"/>
      <c r="FC240" s="213"/>
      <c r="FD240" s="213"/>
      <c r="FE240" s="213"/>
      <c r="FF240" s="213"/>
      <c r="FG240" s="213"/>
      <c r="FH240" s="213"/>
      <c r="FI240" s="213"/>
      <c r="FJ240" s="213"/>
      <c r="FK240" s="213"/>
      <c r="FL240" s="213"/>
      <c r="FM240" s="213"/>
      <c r="FN240" s="213"/>
      <c r="FO240" s="213"/>
      <c r="FP240" s="213"/>
      <c r="FQ240" s="213"/>
      <c r="FR240" s="213"/>
      <c r="FS240" s="213"/>
      <c r="FT240" s="213"/>
      <c r="FU240" s="213"/>
      <c r="FV240" s="213"/>
      <c r="FW240" s="213"/>
      <c r="FX240" s="213"/>
      <c r="FY240" s="213"/>
      <c r="FZ240" s="213"/>
      <c r="GA240" s="213"/>
      <c r="GB240" s="213"/>
      <c r="GC240" s="213"/>
    </row>
    <row r="241" spans="1:185" x14ac:dyDescent="0.3">
      <c r="A241" s="248"/>
      <c r="B241" s="376"/>
      <c r="C241" s="376"/>
      <c r="D241" s="377"/>
      <c r="E241" s="376"/>
      <c r="F241" s="376"/>
      <c r="G241" s="297">
        <f t="shared" si="25"/>
        <v>0</v>
      </c>
      <c r="H241" s="297">
        <f t="shared" si="26"/>
        <v>0</v>
      </c>
      <c r="I241" s="297">
        <f t="shared" si="27"/>
        <v>0</v>
      </c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375"/>
      <c r="BM241" s="213"/>
      <c r="BN241" s="213"/>
      <c r="BO241" s="213"/>
      <c r="BP241" s="213"/>
      <c r="BQ241" s="213"/>
      <c r="BR241" s="213"/>
      <c r="BS241" s="213"/>
      <c r="BT241" s="213"/>
      <c r="BU241" s="213"/>
      <c r="BV241" s="213"/>
      <c r="BW241" s="213"/>
      <c r="BX241" s="213"/>
      <c r="BY241" s="213"/>
      <c r="BZ241" s="213"/>
      <c r="CA241" s="213"/>
      <c r="CB241" s="213"/>
      <c r="CC241" s="213"/>
      <c r="CD241" s="213"/>
      <c r="CE241" s="213"/>
      <c r="CF241" s="213"/>
      <c r="CG241" s="213"/>
      <c r="CH241" s="213"/>
      <c r="CI241" s="213"/>
      <c r="CJ241" s="213"/>
      <c r="CK241" s="213"/>
      <c r="CL241" s="213"/>
      <c r="CM241" s="213"/>
      <c r="CN241" s="213"/>
      <c r="CO241" s="213"/>
      <c r="CP241" s="213"/>
      <c r="CQ241" s="213"/>
      <c r="CR241" s="213"/>
      <c r="CS241" s="213"/>
      <c r="CT241" s="213"/>
      <c r="CU241" s="213"/>
      <c r="CV241" s="213"/>
      <c r="CW241" s="213"/>
      <c r="CX241" s="213"/>
      <c r="CY241" s="213"/>
      <c r="CZ241" s="213"/>
      <c r="DA241" s="213"/>
      <c r="DB241" s="213"/>
      <c r="DC241" s="213"/>
      <c r="DD241" s="213"/>
      <c r="DE241" s="213"/>
      <c r="DF241" s="213"/>
      <c r="DG241" s="213"/>
      <c r="DH241" s="213"/>
      <c r="DI241" s="213"/>
      <c r="DJ241" s="213"/>
      <c r="DK241" s="213"/>
      <c r="DL241" s="213"/>
      <c r="DM241" s="213"/>
      <c r="DN241" s="213"/>
      <c r="DO241" s="213"/>
      <c r="DP241" s="213"/>
      <c r="DQ241" s="213"/>
      <c r="DR241" s="213"/>
      <c r="DS241" s="213"/>
      <c r="DT241" s="213"/>
      <c r="DU241" s="213"/>
      <c r="DV241" s="213"/>
      <c r="DW241" s="213"/>
      <c r="DX241" s="213"/>
      <c r="DY241" s="213"/>
      <c r="DZ241" s="213"/>
      <c r="EA241" s="213"/>
      <c r="EB241" s="213"/>
      <c r="EC241" s="213"/>
      <c r="ED241" s="213"/>
      <c r="EE241" s="213"/>
      <c r="EF241" s="213"/>
      <c r="EG241" s="213"/>
      <c r="EH241" s="213"/>
      <c r="EI241" s="213"/>
      <c r="EJ241" s="213"/>
      <c r="EK241" s="213"/>
      <c r="EL241" s="213"/>
      <c r="EM241" s="213"/>
      <c r="EN241" s="213"/>
      <c r="EO241" s="213"/>
      <c r="EP241" s="213"/>
      <c r="EQ241" s="213"/>
      <c r="ER241" s="213"/>
      <c r="ES241" s="213"/>
      <c r="ET241" s="213"/>
      <c r="EU241" s="213"/>
      <c r="EV241" s="213"/>
      <c r="EW241" s="213"/>
      <c r="EX241" s="213"/>
      <c r="EY241" s="213"/>
      <c r="EZ241" s="213"/>
      <c r="FA241" s="213"/>
      <c r="FB241" s="213"/>
      <c r="FC241" s="213"/>
      <c r="FD241" s="213"/>
      <c r="FE241" s="213"/>
      <c r="FF241" s="213"/>
      <c r="FG241" s="213"/>
      <c r="FH241" s="213"/>
      <c r="FI241" s="213"/>
      <c r="FJ241" s="213"/>
      <c r="FK241" s="213"/>
      <c r="FL241" s="213"/>
      <c r="FM241" s="213"/>
      <c r="FN241" s="213"/>
      <c r="FO241" s="213"/>
      <c r="FP241" s="213"/>
      <c r="FQ241" s="213"/>
      <c r="FR241" s="213"/>
      <c r="FS241" s="213"/>
      <c r="FT241" s="213"/>
      <c r="FU241" s="213"/>
      <c r="FV241" s="213"/>
      <c r="FW241" s="213"/>
      <c r="FX241" s="213"/>
      <c r="FY241" s="213"/>
      <c r="FZ241" s="213"/>
      <c r="GA241" s="213"/>
      <c r="GB241" s="213"/>
      <c r="GC241" s="213"/>
    </row>
    <row r="242" spans="1:185" x14ac:dyDescent="0.3">
      <c r="A242" s="248"/>
      <c r="B242" s="376"/>
      <c r="C242" s="376"/>
      <c r="D242" s="377"/>
      <c r="E242" s="376"/>
      <c r="F242" s="376"/>
      <c r="G242" s="297">
        <f t="shared" si="25"/>
        <v>0</v>
      </c>
      <c r="H242" s="297">
        <f t="shared" si="26"/>
        <v>0</v>
      </c>
      <c r="I242" s="297">
        <f t="shared" si="27"/>
        <v>0</v>
      </c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375"/>
      <c r="BM242" s="213"/>
      <c r="BN242" s="213"/>
      <c r="BO242" s="213"/>
      <c r="BP242" s="213"/>
      <c r="BQ242" s="213"/>
      <c r="BR242" s="213"/>
      <c r="BS242" s="213"/>
      <c r="BT242" s="213"/>
      <c r="BU242" s="213"/>
      <c r="BV242" s="213"/>
      <c r="BW242" s="213"/>
      <c r="BX242" s="213"/>
      <c r="BY242" s="213"/>
      <c r="BZ242" s="213"/>
      <c r="CA242" s="213"/>
      <c r="CB242" s="213"/>
      <c r="CC242" s="213"/>
      <c r="CD242" s="213"/>
      <c r="CE242" s="213"/>
      <c r="CF242" s="213"/>
      <c r="CG242" s="213"/>
      <c r="CH242" s="213"/>
      <c r="CI242" s="213"/>
      <c r="CJ242" s="213"/>
      <c r="CK242" s="213"/>
      <c r="CL242" s="213"/>
      <c r="CM242" s="213"/>
      <c r="CN242" s="213"/>
      <c r="CO242" s="213"/>
      <c r="CP242" s="213"/>
      <c r="CQ242" s="213"/>
      <c r="CR242" s="213"/>
      <c r="CS242" s="213"/>
      <c r="CT242" s="213"/>
      <c r="CU242" s="213"/>
      <c r="CV242" s="213"/>
      <c r="CW242" s="213"/>
      <c r="CX242" s="213"/>
      <c r="CY242" s="213"/>
      <c r="CZ242" s="213"/>
      <c r="DA242" s="213"/>
      <c r="DB242" s="213"/>
      <c r="DC242" s="213"/>
      <c r="DD242" s="213"/>
      <c r="DE242" s="213"/>
      <c r="DF242" s="213"/>
      <c r="DG242" s="213"/>
      <c r="DH242" s="213"/>
      <c r="DI242" s="213"/>
      <c r="DJ242" s="213"/>
      <c r="DK242" s="213"/>
      <c r="DL242" s="213"/>
      <c r="DM242" s="213"/>
      <c r="DN242" s="213"/>
      <c r="DO242" s="213"/>
      <c r="DP242" s="213"/>
      <c r="DQ242" s="213"/>
      <c r="DR242" s="213"/>
      <c r="DS242" s="213"/>
      <c r="DT242" s="213"/>
      <c r="DU242" s="213"/>
      <c r="DV242" s="213"/>
      <c r="DW242" s="213"/>
      <c r="DX242" s="213"/>
      <c r="DY242" s="213"/>
      <c r="DZ242" s="213"/>
      <c r="EA242" s="213"/>
      <c r="EB242" s="213"/>
      <c r="EC242" s="213"/>
      <c r="ED242" s="213"/>
      <c r="EE242" s="213"/>
      <c r="EF242" s="213"/>
      <c r="EG242" s="213"/>
      <c r="EH242" s="213"/>
      <c r="EI242" s="213"/>
      <c r="EJ242" s="213"/>
      <c r="EK242" s="213"/>
      <c r="EL242" s="213"/>
      <c r="EM242" s="213"/>
      <c r="EN242" s="213"/>
      <c r="EO242" s="213"/>
      <c r="EP242" s="213"/>
      <c r="EQ242" s="213"/>
      <c r="ER242" s="213"/>
      <c r="ES242" s="213"/>
      <c r="ET242" s="213"/>
      <c r="EU242" s="213"/>
      <c r="EV242" s="213"/>
      <c r="EW242" s="213"/>
      <c r="EX242" s="213"/>
      <c r="EY242" s="213"/>
      <c r="EZ242" s="213"/>
      <c r="FA242" s="213"/>
      <c r="FB242" s="213"/>
      <c r="FC242" s="213"/>
      <c r="FD242" s="213"/>
      <c r="FE242" s="213"/>
      <c r="FF242" s="213"/>
      <c r="FG242" s="213"/>
      <c r="FH242" s="213"/>
      <c r="FI242" s="213"/>
      <c r="FJ242" s="213"/>
      <c r="FK242" s="213"/>
      <c r="FL242" s="213"/>
      <c r="FM242" s="213"/>
      <c r="FN242" s="213"/>
      <c r="FO242" s="213"/>
      <c r="FP242" s="213"/>
      <c r="FQ242" s="213"/>
      <c r="FR242" s="213"/>
      <c r="FS242" s="213"/>
      <c r="FT242" s="213"/>
      <c r="FU242" s="213"/>
      <c r="FV242" s="213"/>
      <c r="FW242" s="213"/>
      <c r="FX242" s="213"/>
      <c r="FY242" s="213"/>
      <c r="FZ242" s="213"/>
      <c r="GA242" s="213"/>
      <c r="GB242" s="213"/>
      <c r="GC242" s="213"/>
    </row>
    <row r="243" spans="1:185" x14ac:dyDescent="0.3">
      <c r="A243" s="248"/>
      <c r="B243" s="376"/>
      <c r="C243" s="376"/>
      <c r="D243" s="377"/>
      <c r="E243" s="376"/>
      <c r="F243" s="376"/>
      <c r="G243" s="297">
        <f t="shared" si="25"/>
        <v>0</v>
      </c>
      <c r="H243" s="297">
        <f t="shared" si="26"/>
        <v>0</v>
      </c>
      <c r="I243" s="297">
        <f t="shared" si="27"/>
        <v>0</v>
      </c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375"/>
      <c r="BM243" s="213"/>
      <c r="BN243" s="213"/>
      <c r="BO243" s="213"/>
      <c r="BP243" s="213"/>
      <c r="BQ243" s="213"/>
      <c r="BR243" s="213"/>
      <c r="BS243" s="213"/>
      <c r="BT243" s="213"/>
      <c r="BU243" s="213"/>
      <c r="BV243" s="213"/>
      <c r="BW243" s="213"/>
      <c r="BX243" s="213"/>
      <c r="BY243" s="213"/>
      <c r="BZ243" s="213"/>
      <c r="CA243" s="213"/>
      <c r="CB243" s="213"/>
      <c r="CC243" s="213"/>
      <c r="CD243" s="213"/>
      <c r="CE243" s="213"/>
      <c r="CF243" s="213"/>
      <c r="CG243" s="213"/>
      <c r="CH243" s="213"/>
      <c r="CI243" s="213"/>
      <c r="CJ243" s="213"/>
      <c r="CK243" s="213"/>
      <c r="CL243" s="213"/>
      <c r="CM243" s="213"/>
      <c r="CN243" s="213"/>
      <c r="CO243" s="213"/>
      <c r="CP243" s="213"/>
      <c r="CQ243" s="213"/>
      <c r="CR243" s="213"/>
      <c r="CS243" s="213"/>
      <c r="CT243" s="213"/>
      <c r="CU243" s="213"/>
      <c r="CV243" s="213"/>
      <c r="CW243" s="213"/>
      <c r="CX243" s="213"/>
      <c r="CY243" s="213"/>
      <c r="CZ243" s="213"/>
      <c r="DA243" s="213"/>
      <c r="DB243" s="213"/>
      <c r="DC243" s="213"/>
      <c r="DD243" s="213"/>
      <c r="DE243" s="213"/>
      <c r="DF243" s="213"/>
      <c r="DG243" s="213"/>
      <c r="DH243" s="213"/>
      <c r="DI243" s="213"/>
      <c r="DJ243" s="213"/>
      <c r="DK243" s="213"/>
      <c r="DL243" s="213"/>
      <c r="DM243" s="213"/>
      <c r="DN243" s="213"/>
      <c r="DO243" s="213"/>
      <c r="DP243" s="213"/>
      <c r="DQ243" s="213"/>
      <c r="DR243" s="213"/>
      <c r="DS243" s="213"/>
      <c r="DT243" s="213"/>
      <c r="DU243" s="213"/>
      <c r="DV243" s="213"/>
      <c r="DW243" s="213"/>
      <c r="DX243" s="213"/>
      <c r="DY243" s="213"/>
      <c r="DZ243" s="213"/>
      <c r="EA243" s="213"/>
      <c r="EB243" s="213"/>
      <c r="EC243" s="213"/>
      <c r="ED243" s="213"/>
      <c r="EE243" s="213"/>
      <c r="EF243" s="213"/>
      <c r="EG243" s="213"/>
      <c r="EH243" s="213"/>
      <c r="EI243" s="213"/>
      <c r="EJ243" s="213"/>
      <c r="EK243" s="213"/>
      <c r="EL243" s="213"/>
      <c r="EM243" s="213"/>
      <c r="EN243" s="213"/>
      <c r="EO243" s="213"/>
      <c r="EP243" s="213"/>
      <c r="EQ243" s="213"/>
      <c r="ER243" s="213"/>
      <c r="ES243" s="213"/>
      <c r="ET243" s="213"/>
      <c r="EU243" s="213"/>
      <c r="EV243" s="213"/>
      <c r="EW243" s="213"/>
      <c r="EX243" s="213"/>
      <c r="EY243" s="213"/>
      <c r="EZ243" s="213"/>
      <c r="FA243" s="213"/>
      <c r="FB243" s="213"/>
      <c r="FC243" s="213"/>
      <c r="FD243" s="213"/>
      <c r="FE243" s="213"/>
      <c r="FF243" s="213"/>
      <c r="FG243" s="213"/>
      <c r="FH243" s="213"/>
      <c r="FI243" s="213"/>
      <c r="FJ243" s="213"/>
      <c r="FK243" s="213"/>
      <c r="FL243" s="213"/>
      <c r="FM243" s="213"/>
      <c r="FN243" s="213"/>
      <c r="FO243" s="213"/>
      <c r="FP243" s="213"/>
      <c r="FQ243" s="213"/>
      <c r="FR243" s="213"/>
      <c r="FS243" s="213"/>
      <c r="FT243" s="213"/>
      <c r="FU243" s="213"/>
      <c r="FV243" s="213"/>
      <c r="FW243" s="213"/>
      <c r="FX243" s="213"/>
      <c r="FY243" s="213"/>
      <c r="FZ243" s="213"/>
      <c r="GA243" s="213"/>
      <c r="GB243" s="213"/>
      <c r="GC243" s="213"/>
    </row>
    <row r="244" spans="1:185" x14ac:dyDescent="0.3">
      <c r="A244" s="248"/>
      <c r="B244" s="376"/>
      <c r="C244" s="376"/>
      <c r="D244" s="377"/>
      <c r="E244" s="376"/>
      <c r="F244" s="376"/>
      <c r="G244" s="297">
        <f t="shared" si="25"/>
        <v>0</v>
      </c>
      <c r="H244" s="297">
        <f t="shared" si="26"/>
        <v>0</v>
      </c>
      <c r="I244" s="297">
        <f t="shared" si="27"/>
        <v>0</v>
      </c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375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3"/>
      <c r="BX244" s="213"/>
      <c r="BY244" s="213"/>
      <c r="BZ244" s="213"/>
      <c r="CA244" s="213"/>
      <c r="CB244" s="213"/>
      <c r="CC244" s="213"/>
      <c r="CD244" s="213"/>
      <c r="CE244" s="213"/>
      <c r="CF244" s="213"/>
      <c r="CG244" s="213"/>
      <c r="CH244" s="213"/>
      <c r="CI244" s="213"/>
      <c r="CJ244" s="213"/>
      <c r="CK244" s="213"/>
      <c r="CL244" s="213"/>
      <c r="CM244" s="213"/>
      <c r="CN244" s="213"/>
      <c r="CO244" s="213"/>
      <c r="CP244" s="213"/>
      <c r="CQ244" s="213"/>
      <c r="CR244" s="213"/>
      <c r="CS244" s="213"/>
      <c r="CT244" s="213"/>
      <c r="CU244" s="213"/>
      <c r="CV244" s="213"/>
      <c r="CW244" s="213"/>
      <c r="CX244" s="213"/>
      <c r="CY244" s="213"/>
      <c r="CZ244" s="213"/>
      <c r="DA244" s="213"/>
      <c r="DB244" s="213"/>
      <c r="DC244" s="213"/>
      <c r="DD244" s="213"/>
      <c r="DE244" s="213"/>
      <c r="DF244" s="213"/>
      <c r="DG244" s="213"/>
      <c r="DH244" s="213"/>
      <c r="DI244" s="213"/>
      <c r="DJ244" s="213"/>
      <c r="DK244" s="213"/>
      <c r="DL244" s="213"/>
      <c r="DM244" s="213"/>
      <c r="DN244" s="213"/>
      <c r="DO244" s="213"/>
      <c r="DP244" s="213"/>
      <c r="DQ244" s="213"/>
      <c r="DR244" s="213"/>
      <c r="DS244" s="213"/>
      <c r="DT244" s="213"/>
      <c r="DU244" s="213"/>
      <c r="DV244" s="213"/>
      <c r="DW244" s="213"/>
      <c r="DX244" s="213"/>
      <c r="DY244" s="213"/>
      <c r="DZ244" s="213"/>
      <c r="EA244" s="213"/>
      <c r="EB244" s="213"/>
      <c r="EC244" s="213"/>
      <c r="ED244" s="213"/>
      <c r="EE244" s="213"/>
      <c r="EF244" s="213"/>
      <c r="EG244" s="213"/>
      <c r="EH244" s="213"/>
      <c r="EI244" s="213"/>
      <c r="EJ244" s="213"/>
      <c r="EK244" s="213"/>
      <c r="EL244" s="213"/>
      <c r="EM244" s="213"/>
      <c r="EN244" s="213"/>
      <c r="EO244" s="213"/>
      <c r="EP244" s="213"/>
      <c r="EQ244" s="213"/>
      <c r="ER244" s="213"/>
      <c r="ES244" s="213"/>
      <c r="ET244" s="213"/>
      <c r="EU244" s="213"/>
      <c r="EV244" s="213"/>
      <c r="EW244" s="213"/>
      <c r="EX244" s="213"/>
      <c r="EY244" s="213"/>
      <c r="EZ244" s="213"/>
      <c r="FA244" s="213"/>
      <c r="FB244" s="213"/>
      <c r="FC244" s="213"/>
      <c r="FD244" s="213"/>
      <c r="FE244" s="213"/>
      <c r="FF244" s="213"/>
      <c r="FG244" s="213"/>
      <c r="FH244" s="213"/>
      <c r="FI244" s="213"/>
      <c r="FJ244" s="213"/>
      <c r="FK244" s="213"/>
      <c r="FL244" s="213"/>
      <c r="FM244" s="213"/>
      <c r="FN244" s="213"/>
      <c r="FO244" s="213"/>
      <c r="FP244" s="213"/>
      <c r="FQ244" s="213"/>
      <c r="FR244" s="213"/>
      <c r="FS244" s="213"/>
      <c r="FT244" s="213"/>
      <c r="FU244" s="213"/>
      <c r="FV244" s="213"/>
      <c r="FW244" s="213"/>
      <c r="FX244" s="213"/>
      <c r="FY244" s="213"/>
      <c r="FZ244" s="213"/>
      <c r="GA244" s="213"/>
      <c r="GB244" s="213"/>
      <c r="GC244" s="213"/>
    </row>
    <row r="245" spans="1:185" x14ac:dyDescent="0.3">
      <c r="A245" s="248"/>
      <c r="B245" s="376"/>
      <c r="C245" s="376"/>
      <c r="D245" s="377"/>
      <c r="E245" s="376"/>
      <c r="F245" s="376"/>
      <c r="G245" s="297">
        <f t="shared" si="25"/>
        <v>0</v>
      </c>
      <c r="H245" s="297">
        <f t="shared" si="26"/>
        <v>0</v>
      </c>
      <c r="I245" s="297">
        <f t="shared" si="27"/>
        <v>0</v>
      </c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375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W245" s="213"/>
      <c r="BX245" s="213"/>
      <c r="BY245" s="213"/>
      <c r="BZ245" s="213"/>
      <c r="CA245" s="213"/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13"/>
      <c r="CR245" s="213"/>
      <c r="CS245" s="213"/>
      <c r="CT245" s="213"/>
      <c r="CU245" s="213"/>
      <c r="CV245" s="213"/>
      <c r="CW245" s="213"/>
      <c r="CX245" s="213"/>
      <c r="CY245" s="213"/>
      <c r="CZ245" s="213"/>
      <c r="DA245" s="213"/>
      <c r="DB245" s="213"/>
      <c r="DC245" s="213"/>
      <c r="DD245" s="213"/>
      <c r="DE245" s="213"/>
      <c r="DF245" s="213"/>
      <c r="DG245" s="213"/>
      <c r="DH245" s="213"/>
      <c r="DI245" s="213"/>
      <c r="DJ245" s="213"/>
      <c r="DK245" s="213"/>
      <c r="DL245" s="213"/>
      <c r="DM245" s="213"/>
      <c r="DN245" s="213"/>
      <c r="DO245" s="213"/>
      <c r="DP245" s="213"/>
      <c r="DQ245" s="213"/>
      <c r="DR245" s="213"/>
      <c r="DS245" s="213"/>
      <c r="DT245" s="213"/>
      <c r="DU245" s="213"/>
      <c r="DV245" s="213"/>
      <c r="DW245" s="213"/>
      <c r="DX245" s="213"/>
      <c r="DY245" s="213"/>
      <c r="DZ245" s="213"/>
      <c r="EA245" s="213"/>
      <c r="EB245" s="213"/>
      <c r="EC245" s="213"/>
      <c r="ED245" s="213"/>
      <c r="EE245" s="213"/>
      <c r="EF245" s="213"/>
      <c r="EG245" s="213"/>
      <c r="EH245" s="213"/>
      <c r="EI245" s="213"/>
      <c r="EJ245" s="213"/>
      <c r="EK245" s="213"/>
      <c r="EL245" s="213"/>
      <c r="EM245" s="213"/>
      <c r="EN245" s="213"/>
      <c r="EO245" s="213"/>
      <c r="EP245" s="213"/>
      <c r="EQ245" s="213"/>
      <c r="ER245" s="213"/>
      <c r="ES245" s="213"/>
      <c r="ET245" s="213"/>
      <c r="EU245" s="213"/>
      <c r="EV245" s="213"/>
      <c r="EW245" s="213"/>
      <c r="EX245" s="213"/>
      <c r="EY245" s="213"/>
      <c r="EZ245" s="213"/>
      <c r="FA245" s="213"/>
      <c r="FB245" s="213"/>
      <c r="FC245" s="213"/>
      <c r="FD245" s="213"/>
      <c r="FE245" s="213"/>
      <c r="FF245" s="213"/>
      <c r="FG245" s="213"/>
      <c r="FH245" s="213"/>
      <c r="FI245" s="213"/>
      <c r="FJ245" s="213"/>
      <c r="FK245" s="213"/>
      <c r="FL245" s="213"/>
      <c r="FM245" s="213"/>
      <c r="FN245" s="213"/>
      <c r="FO245" s="213"/>
      <c r="FP245" s="213"/>
      <c r="FQ245" s="213"/>
      <c r="FR245" s="213"/>
      <c r="FS245" s="213"/>
      <c r="FT245" s="213"/>
      <c r="FU245" s="213"/>
      <c r="FV245" s="213"/>
      <c r="FW245" s="213"/>
      <c r="FX245" s="213"/>
      <c r="FY245" s="213"/>
      <c r="FZ245" s="213"/>
      <c r="GA245" s="213"/>
      <c r="GB245" s="213"/>
      <c r="GC245" s="213"/>
    </row>
    <row r="246" spans="1:185" x14ac:dyDescent="0.3">
      <c r="A246" s="298"/>
      <c r="B246" s="376"/>
      <c r="C246" s="376"/>
      <c r="D246" s="377"/>
      <c r="E246" s="376"/>
      <c r="F246" s="376"/>
      <c r="G246" s="297">
        <f t="shared" si="25"/>
        <v>0</v>
      </c>
      <c r="H246" s="297">
        <f t="shared" si="26"/>
        <v>0</v>
      </c>
      <c r="I246" s="297">
        <f t="shared" si="27"/>
        <v>0</v>
      </c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375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13"/>
      <c r="CR246" s="213"/>
      <c r="CS246" s="213"/>
      <c r="CT246" s="213"/>
      <c r="CU246" s="213"/>
      <c r="CV246" s="213"/>
      <c r="CW246" s="213"/>
      <c r="CX246" s="213"/>
      <c r="CY246" s="213"/>
      <c r="CZ246" s="213"/>
      <c r="DA246" s="213"/>
      <c r="DB246" s="213"/>
      <c r="DC246" s="213"/>
      <c r="DD246" s="213"/>
      <c r="DE246" s="213"/>
      <c r="DF246" s="213"/>
      <c r="DG246" s="213"/>
      <c r="DH246" s="213"/>
      <c r="DI246" s="213"/>
      <c r="DJ246" s="213"/>
      <c r="DK246" s="213"/>
      <c r="DL246" s="213"/>
      <c r="DM246" s="213"/>
      <c r="DN246" s="213"/>
      <c r="DO246" s="213"/>
      <c r="DP246" s="213"/>
      <c r="DQ246" s="213"/>
      <c r="DR246" s="213"/>
      <c r="DS246" s="213"/>
      <c r="DT246" s="213"/>
      <c r="DU246" s="213"/>
      <c r="DV246" s="213"/>
      <c r="DW246" s="213"/>
      <c r="DX246" s="213"/>
      <c r="DY246" s="213"/>
      <c r="DZ246" s="213"/>
      <c r="EA246" s="213"/>
      <c r="EB246" s="213"/>
      <c r="EC246" s="213"/>
      <c r="ED246" s="213"/>
      <c r="EE246" s="213"/>
      <c r="EF246" s="213"/>
      <c r="EG246" s="213"/>
      <c r="EH246" s="213"/>
      <c r="EI246" s="213"/>
      <c r="EJ246" s="213"/>
      <c r="EK246" s="213"/>
      <c r="EL246" s="213"/>
      <c r="EM246" s="213"/>
      <c r="EN246" s="213"/>
      <c r="EO246" s="213"/>
      <c r="EP246" s="213"/>
      <c r="EQ246" s="213"/>
      <c r="ER246" s="213"/>
      <c r="ES246" s="213"/>
      <c r="ET246" s="213"/>
      <c r="EU246" s="213"/>
      <c r="EV246" s="213"/>
      <c r="EW246" s="213"/>
      <c r="EX246" s="213"/>
      <c r="EY246" s="213"/>
      <c r="EZ246" s="213"/>
      <c r="FA246" s="213"/>
      <c r="FB246" s="213"/>
      <c r="FC246" s="213"/>
      <c r="FD246" s="213"/>
      <c r="FE246" s="213"/>
      <c r="FF246" s="213"/>
      <c r="FG246" s="213"/>
      <c r="FH246" s="213"/>
      <c r="FI246" s="213"/>
      <c r="FJ246" s="213"/>
      <c r="FK246" s="213"/>
      <c r="FL246" s="213"/>
      <c r="FM246" s="213"/>
      <c r="FN246" s="213"/>
      <c r="FO246" s="213"/>
      <c r="FP246" s="213"/>
      <c r="FQ246" s="213"/>
      <c r="FR246" s="213"/>
      <c r="FS246" s="213"/>
      <c r="FT246" s="213"/>
      <c r="FU246" s="213"/>
      <c r="FV246" s="213"/>
      <c r="FW246" s="213"/>
      <c r="FX246" s="213"/>
      <c r="FY246" s="213"/>
      <c r="FZ246" s="213"/>
      <c r="GA246" s="213"/>
      <c r="GB246" s="213"/>
      <c r="GC246" s="213"/>
    </row>
    <row r="247" spans="1:185" x14ac:dyDescent="0.3">
      <c r="A247" s="298"/>
      <c r="B247" s="376"/>
      <c r="C247" s="376"/>
      <c r="D247" s="377"/>
      <c r="E247" s="376"/>
      <c r="F247" s="376"/>
      <c r="G247" s="297">
        <f t="shared" si="25"/>
        <v>0</v>
      </c>
      <c r="H247" s="297">
        <f t="shared" si="26"/>
        <v>0</v>
      </c>
      <c r="I247" s="297">
        <f t="shared" si="27"/>
        <v>0</v>
      </c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375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W247" s="213"/>
      <c r="BX247" s="213"/>
      <c r="BY247" s="213"/>
      <c r="BZ247" s="213"/>
      <c r="CA247" s="213"/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13"/>
      <c r="CR247" s="213"/>
      <c r="CS247" s="213"/>
      <c r="CT247" s="213"/>
      <c r="CU247" s="213"/>
      <c r="CV247" s="213"/>
      <c r="CW247" s="213"/>
      <c r="CX247" s="213"/>
      <c r="CY247" s="213"/>
      <c r="CZ247" s="213"/>
      <c r="DA247" s="213"/>
      <c r="DB247" s="213"/>
      <c r="DC247" s="213"/>
      <c r="DD247" s="213"/>
      <c r="DE247" s="213"/>
      <c r="DF247" s="213"/>
      <c r="DG247" s="213"/>
      <c r="DH247" s="213"/>
      <c r="DI247" s="213"/>
      <c r="DJ247" s="213"/>
      <c r="DK247" s="213"/>
      <c r="DL247" s="213"/>
      <c r="DM247" s="213"/>
      <c r="DN247" s="213"/>
      <c r="DO247" s="213"/>
      <c r="DP247" s="213"/>
      <c r="DQ247" s="213"/>
      <c r="DR247" s="213"/>
      <c r="DS247" s="213"/>
      <c r="DT247" s="213"/>
      <c r="DU247" s="213"/>
      <c r="DV247" s="213"/>
      <c r="DW247" s="213"/>
      <c r="DX247" s="213"/>
      <c r="DY247" s="213"/>
      <c r="DZ247" s="213"/>
      <c r="EA247" s="213"/>
      <c r="EB247" s="213"/>
      <c r="EC247" s="213"/>
      <c r="ED247" s="213"/>
      <c r="EE247" s="213"/>
      <c r="EF247" s="213"/>
      <c r="EG247" s="213"/>
      <c r="EH247" s="213"/>
      <c r="EI247" s="213"/>
      <c r="EJ247" s="213"/>
      <c r="EK247" s="213"/>
      <c r="EL247" s="213"/>
      <c r="EM247" s="213"/>
      <c r="EN247" s="213"/>
      <c r="EO247" s="213"/>
      <c r="EP247" s="213"/>
      <c r="EQ247" s="213"/>
      <c r="ER247" s="213"/>
      <c r="ES247" s="213"/>
      <c r="ET247" s="213"/>
      <c r="EU247" s="213"/>
      <c r="EV247" s="213"/>
      <c r="EW247" s="213"/>
      <c r="EX247" s="213"/>
      <c r="EY247" s="213"/>
      <c r="EZ247" s="213"/>
      <c r="FA247" s="213"/>
      <c r="FB247" s="213"/>
      <c r="FC247" s="213"/>
      <c r="FD247" s="213"/>
      <c r="FE247" s="213"/>
      <c r="FF247" s="213"/>
      <c r="FG247" s="213"/>
      <c r="FH247" s="213"/>
      <c r="FI247" s="213"/>
      <c r="FJ247" s="213"/>
      <c r="FK247" s="213"/>
      <c r="FL247" s="213"/>
      <c r="FM247" s="213"/>
      <c r="FN247" s="213"/>
      <c r="FO247" s="213"/>
      <c r="FP247" s="213"/>
      <c r="FQ247" s="213"/>
      <c r="FR247" s="213"/>
      <c r="FS247" s="213"/>
      <c r="FT247" s="213"/>
      <c r="FU247" s="213"/>
      <c r="FV247" s="213"/>
      <c r="FW247" s="213"/>
      <c r="FX247" s="213"/>
      <c r="FY247" s="213"/>
      <c r="FZ247" s="213"/>
      <c r="GA247" s="213"/>
      <c r="GB247" s="213"/>
      <c r="GC247" s="213"/>
    </row>
    <row r="248" spans="1:185" x14ac:dyDescent="0.3">
      <c r="A248" s="298"/>
      <c r="B248" s="376"/>
      <c r="C248" s="376"/>
      <c r="D248" s="377"/>
      <c r="E248" s="376"/>
      <c r="F248" s="376"/>
      <c r="G248" s="297">
        <f t="shared" si="25"/>
        <v>0</v>
      </c>
      <c r="H248" s="297">
        <f t="shared" si="26"/>
        <v>0</v>
      </c>
      <c r="I248" s="297">
        <f t="shared" si="27"/>
        <v>0</v>
      </c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375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W248" s="213"/>
      <c r="BX248" s="213"/>
      <c r="BY248" s="213"/>
      <c r="BZ248" s="213"/>
      <c r="CA248" s="213"/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13"/>
      <c r="CR248" s="213"/>
      <c r="CS248" s="213"/>
      <c r="CT248" s="213"/>
      <c r="CU248" s="213"/>
      <c r="CV248" s="213"/>
      <c r="CW248" s="213"/>
      <c r="CX248" s="213"/>
      <c r="CY248" s="213"/>
      <c r="CZ248" s="213"/>
      <c r="DA248" s="213"/>
      <c r="DB248" s="213"/>
      <c r="DC248" s="213"/>
      <c r="DD248" s="213"/>
      <c r="DE248" s="213"/>
      <c r="DF248" s="213"/>
      <c r="DG248" s="213"/>
      <c r="DH248" s="213"/>
      <c r="DI248" s="213"/>
      <c r="DJ248" s="213"/>
      <c r="DK248" s="213"/>
      <c r="DL248" s="213"/>
      <c r="DM248" s="213"/>
      <c r="DN248" s="213"/>
      <c r="DO248" s="213"/>
      <c r="DP248" s="213"/>
      <c r="DQ248" s="213"/>
      <c r="DR248" s="213"/>
      <c r="DS248" s="213"/>
      <c r="DT248" s="213"/>
      <c r="DU248" s="213"/>
      <c r="DV248" s="213"/>
      <c r="DW248" s="213"/>
      <c r="DX248" s="213"/>
      <c r="DY248" s="213"/>
      <c r="DZ248" s="213"/>
      <c r="EA248" s="213"/>
      <c r="EB248" s="213"/>
      <c r="EC248" s="213"/>
      <c r="ED248" s="213"/>
      <c r="EE248" s="213"/>
      <c r="EF248" s="213"/>
      <c r="EG248" s="213"/>
      <c r="EH248" s="213"/>
      <c r="EI248" s="213"/>
      <c r="EJ248" s="213"/>
      <c r="EK248" s="213"/>
      <c r="EL248" s="213"/>
      <c r="EM248" s="213"/>
      <c r="EN248" s="213"/>
      <c r="EO248" s="213"/>
      <c r="EP248" s="213"/>
      <c r="EQ248" s="213"/>
      <c r="ER248" s="213"/>
      <c r="ES248" s="213"/>
      <c r="ET248" s="213"/>
      <c r="EU248" s="213"/>
      <c r="EV248" s="213"/>
      <c r="EW248" s="213"/>
      <c r="EX248" s="213"/>
      <c r="EY248" s="213"/>
      <c r="EZ248" s="213"/>
      <c r="FA248" s="213"/>
      <c r="FB248" s="213"/>
      <c r="FC248" s="213"/>
      <c r="FD248" s="213"/>
      <c r="FE248" s="213"/>
      <c r="FF248" s="213"/>
      <c r="FG248" s="213"/>
      <c r="FH248" s="213"/>
      <c r="FI248" s="213"/>
      <c r="FJ248" s="213"/>
      <c r="FK248" s="213"/>
      <c r="FL248" s="213"/>
      <c r="FM248" s="213"/>
      <c r="FN248" s="213"/>
      <c r="FO248" s="213"/>
      <c r="FP248" s="213"/>
      <c r="FQ248" s="213"/>
      <c r="FR248" s="213"/>
      <c r="FS248" s="213"/>
      <c r="FT248" s="213"/>
      <c r="FU248" s="213"/>
      <c r="FV248" s="213"/>
      <c r="FW248" s="213"/>
      <c r="FX248" s="213"/>
      <c r="FY248" s="213"/>
      <c r="FZ248" s="213"/>
      <c r="GA248" s="213"/>
      <c r="GB248" s="213"/>
      <c r="GC248" s="213"/>
    </row>
    <row r="249" spans="1:185" x14ac:dyDescent="0.3">
      <c r="A249" s="298"/>
      <c r="B249" s="376"/>
      <c r="C249" s="376"/>
      <c r="D249" s="377"/>
      <c r="E249" s="376"/>
      <c r="F249" s="376"/>
      <c r="G249" s="297">
        <f t="shared" si="25"/>
        <v>0</v>
      </c>
      <c r="H249" s="297">
        <f t="shared" si="26"/>
        <v>0</v>
      </c>
      <c r="I249" s="297">
        <f t="shared" si="27"/>
        <v>0</v>
      </c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375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13"/>
      <c r="CR249" s="213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D249" s="213"/>
      <c r="DE249" s="213"/>
      <c r="DF249" s="213"/>
      <c r="DG249" s="213"/>
      <c r="DH249" s="213"/>
      <c r="DI249" s="213"/>
      <c r="DJ249" s="213"/>
      <c r="DK249" s="213"/>
      <c r="DL249" s="213"/>
      <c r="DM249" s="213"/>
      <c r="DN249" s="213"/>
      <c r="DO249" s="213"/>
      <c r="DP249" s="213"/>
      <c r="DQ249" s="213"/>
      <c r="DR249" s="213"/>
      <c r="DS249" s="213"/>
      <c r="DT249" s="213"/>
      <c r="DU249" s="213"/>
      <c r="DV249" s="213"/>
      <c r="DW249" s="213"/>
      <c r="DX249" s="213"/>
      <c r="DY249" s="213"/>
      <c r="DZ249" s="213"/>
      <c r="EA249" s="213"/>
      <c r="EB249" s="213"/>
      <c r="EC249" s="213"/>
      <c r="ED249" s="213"/>
      <c r="EE249" s="213"/>
      <c r="EF249" s="213"/>
      <c r="EG249" s="213"/>
      <c r="EH249" s="213"/>
      <c r="EI249" s="213"/>
      <c r="EJ249" s="213"/>
      <c r="EK249" s="213"/>
      <c r="EL249" s="213"/>
      <c r="EM249" s="213"/>
      <c r="EN249" s="213"/>
      <c r="EO249" s="213"/>
      <c r="EP249" s="213"/>
      <c r="EQ249" s="213"/>
      <c r="ER249" s="213"/>
      <c r="ES249" s="213"/>
      <c r="ET249" s="213"/>
      <c r="EU249" s="213"/>
      <c r="EV249" s="213"/>
      <c r="EW249" s="213"/>
      <c r="EX249" s="213"/>
      <c r="EY249" s="213"/>
      <c r="EZ249" s="213"/>
      <c r="FA249" s="213"/>
      <c r="FB249" s="213"/>
      <c r="FC249" s="213"/>
      <c r="FD249" s="213"/>
      <c r="FE249" s="213"/>
      <c r="FF249" s="213"/>
      <c r="FG249" s="213"/>
      <c r="FH249" s="213"/>
      <c r="FI249" s="213"/>
      <c r="FJ249" s="213"/>
      <c r="FK249" s="213"/>
      <c r="FL249" s="213"/>
      <c r="FM249" s="213"/>
      <c r="FN249" s="213"/>
      <c r="FO249" s="213"/>
      <c r="FP249" s="213"/>
      <c r="FQ249" s="213"/>
      <c r="FR249" s="213"/>
      <c r="FS249" s="213"/>
      <c r="FT249" s="213"/>
      <c r="FU249" s="213"/>
      <c r="FV249" s="213"/>
      <c r="FW249" s="213"/>
      <c r="FX249" s="213"/>
      <c r="FY249" s="213"/>
      <c r="FZ249" s="213"/>
      <c r="GA249" s="213"/>
      <c r="GB249" s="213"/>
      <c r="GC249" s="213"/>
    </row>
    <row r="250" spans="1:185" x14ac:dyDescent="0.3">
      <c r="A250" s="298"/>
      <c r="B250" s="376"/>
      <c r="C250" s="376"/>
      <c r="D250" s="377"/>
      <c r="E250" s="376"/>
      <c r="F250" s="376"/>
      <c r="G250" s="297">
        <f t="shared" si="25"/>
        <v>0</v>
      </c>
      <c r="H250" s="297">
        <f t="shared" si="26"/>
        <v>0</v>
      </c>
      <c r="I250" s="297">
        <f t="shared" si="27"/>
        <v>0</v>
      </c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375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/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13"/>
      <c r="CR250" s="213"/>
      <c r="CS250" s="213"/>
      <c r="CT250" s="213"/>
      <c r="CU250" s="213"/>
      <c r="CV250" s="213"/>
      <c r="CW250" s="213"/>
      <c r="CX250" s="213"/>
      <c r="CY250" s="213"/>
      <c r="CZ250" s="213"/>
      <c r="DA250" s="213"/>
      <c r="DB250" s="213"/>
      <c r="DC250" s="213"/>
      <c r="DD250" s="213"/>
      <c r="DE250" s="213"/>
      <c r="DF250" s="213"/>
      <c r="DG250" s="213"/>
      <c r="DH250" s="213"/>
      <c r="DI250" s="213"/>
      <c r="DJ250" s="213"/>
      <c r="DK250" s="213"/>
      <c r="DL250" s="213"/>
      <c r="DM250" s="213"/>
      <c r="DN250" s="213"/>
      <c r="DO250" s="213"/>
      <c r="DP250" s="213"/>
      <c r="DQ250" s="213"/>
      <c r="DR250" s="213"/>
      <c r="DS250" s="213"/>
      <c r="DT250" s="213"/>
      <c r="DU250" s="213"/>
      <c r="DV250" s="213"/>
      <c r="DW250" s="213"/>
      <c r="DX250" s="213"/>
      <c r="DY250" s="213"/>
      <c r="DZ250" s="213"/>
      <c r="EA250" s="213"/>
      <c r="EB250" s="213"/>
      <c r="EC250" s="213"/>
      <c r="ED250" s="213"/>
      <c r="EE250" s="213"/>
      <c r="EF250" s="213"/>
      <c r="EG250" s="213"/>
      <c r="EH250" s="213"/>
      <c r="EI250" s="213"/>
      <c r="EJ250" s="213"/>
      <c r="EK250" s="213"/>
      <c r="EL250" s="213"/>
      <c r="EM250" s="213"/>
      <c r="EN250" s="213"/>
      <c r="EO250" s="213"/>
      <c r="EP250" s="213"/>
      <c r="EQ250" s="213"/>
      <c r="ER250" s="213"/>
      <c r="ES250" s="213"/>
      <c r="ET250" s="213"/>
      <c r="EU250" s="213"/>
      <c r="EV250" s="213"/>
      <c r="EW250" s="213"/>
      <c r="EX250" s="213"/>
      <c r="EY250" s="213"/>
      <c r="EZ250" s="213"/>
      <c r="FA250" s="213"/>
      <c r="FB250" s="213"/>
      <c r="FC250" s="213"/>
      <c r="FD250" s="213"/>
      <c r="FE250" s="213"/>
      <c r="FF250" s="213"/>
      <c r="FG250" s="213"/>
      <c r="FH250" s="213"/>
      <c r="FI250" s="213"/>
      <c r="FJ250" s="213"/>
      <c r="FK250" s="213"/>
      <c r="FL250" s="213"/>
      <c r="FM250" s="213"/>
      <c r="FN250" s="213"/>
      <c r="FO250" s="213"/>
      <c r="FP250" s="213"/>
      <c r="FQ250" s="213"/>
      <c r="FR250" s="213"/>
      <c r="FS250" s="213"/>
      <c r="FT250" s="213"/>
      <c r="FU250" s="213"/>
      <c r="FV250" s="213"/>
      <c r="FW250" s="213"/>
      <c r="FX250" s="213"/>
      <c r="FY250" s="213"/>
      <c r="FZ250" s="213"/>
      <c r="GA250" s="213"/>
      <c r="GB250" s="213"/>
      <c r="GC250" s="213"/>
    </row>
    <row r="251" spans="1:185" x14ac:dyDescent="0.3">
      <c r="A251" s="298"/>
      <c r="B251" s="376"/>
      <c r="C251" s="376"/>
      <c r="D251" s="377"/>
      <c r="E251" s="376"/>
      <c r="F251" s="376"/>
      <c r="G251" s="297">
        <f t="shared" si="25"/>
        <v>0</v>
      </c>
      <c r="H251" s="297">
        <f t="shared" si="26"/>
        <v>0</v>
      </c>
      <c r="I251" s="297">
        <f t="shared" si="27"/>
        <v>0</v>
      </c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375"/>
      <c r="BM251" s="213"/>
      <c r="BN251" s="213"/>
      <c r="BO251" s="213"/>
      <c r="BP251" s="213"/>
      <c r="BQ251" s="213"/>
      <c r="BR251" s="213"/>
      <c r="BS251" s="213"/>
      <c r="BT251" s="213"/>
      <c r="BU251" s="213"/>
      <c r="BV251" s="213"/>
      <c r="BW251" s="213"/>
      <c r="BX251" s="213"/>
      <c r="BY251" s="213"/>
      <c r="BZ251" s="213"/>
      <c r="CA251" s="213"/>
      <c r="CB251" s="213"/>
      <c r="CC251" s="213"/>
      <c r="CD251" s="213"/>
      <c r="CE251" s="213"/>
      <c r="CF251" s="213"/>
      <c r="CG251" s="213"/>
      <c r="CH251" s="213"/>
      <c r="CI251" s="213"/>
      <c r="CJ251" s="213"/>
      <c r="CK251" s="213"/>
      <c r="CL251" s="213"/>
      <c r="CM251" s="213"/>
      <c r="CN251" s="213"/>
      <c r="CO251" s="213"/>
      <c r="CP251" s="213"/>
      <c r="CQ251" s="213"/>
      <c r="CR251" s="213"/>
      <c r="CS251" s="213"/>
      <c r="CT251" s="213"/>
      <c r="CU251" s="213"/>
      <c r="CV251" s="213"/>
      <c r="CW251" s="213"/>
      <c r="CX251" s="213"/>
      <c r="CY251" s="213"/>
      <c r="CZ251" s="213"/>
      <c r="DA251" s="213"/>
      <c r="DB251" s="213"/>
      <c r="DC251" s="213"/>
      <c r="DD251" s="213"/>
      <c r="DE251" s="213"/>
      <c r="DF251" s="213"/>
      <c r="DG251" s="213"/>
      <c r="DH251" s="213"/>
      <c r="DI251" s="213"/>
      <c r="DJ251" s="213"/>
      <c r="DK251" s="213"/>
      <c r="DL251" s="213"/>
      <c r="DM251" s="213"/>
      <c r="DN251" s="213"/>
      <c r="DO251" s="213"/>
      <c r="DP251" s="213"/>
      <c r="DQ251" s="213"/>
      <c r="DR251" s="213"/>
      <c r="DS251" s="213"/>
      <c r="DT251" s="213"/>
      <c r="DU251" s="213"/>
      <c r="DV251" s="213"/>
      <c r="DW251" s="213"/>
      <c r="DX251" s="213"/>
      <c r="DY251" s="213"/>
      <c r="DZ251" s="213"/>
      <c r="EA251" s="213"/>
      <c r="EB251" s="213"/>
      <c r="EC251" s="213"/>
      <c r="ED251" s="213"/>
      <c r="EE251" s="213"/>
      <c r="EF251" s="213"/>
      <c r="EG251" s="213"/>
      <c r="EH251" s="213"/>
      <c r="EI251" s="213"/>
      <c r="EJ251" s="213"/>
      <c r="EK251" s="213"/>
      <c r="EL251" s="213"/>
      <c r="EM251" s="213"/>
      <c r="EN251" s="213"/>
      <c r="EO251" s="213"/>
      <c r="EP251" s="213"/>
      <c r="EQ251" s="213"/>
      <c r="ER251" s="213"/>
      <c r="ES251" s="213"/>
      <c r="ET251" s="213"/>
      <c r="EU251" s="213"/>
      <c r="EV251" s="213"/>
      <c r="EW251" s="213"/>
      <c r="EX251" s="213"/>
      <c r="EY251" s="213"/>
      <c r="EZ251" s="213"/>
      <c r="FA251" s="213"/>
      <c r="FB251" s="213"/>
      <c r="FC251" s="213"/>
      <c r="FD251" s="213"/>
      <c r="FE251" s="213"/>
      <c r="FF251" s="213"/>
      <c r="FG251" s="213"/>
      <c r="FH251" s="213"/>
      <c r="FI251" s="213"/>
      <c r="FJ251" s="213"/>
      <c r="FK251" s="213"/>
      <c r="FL251" s="213"/>
      <c r="FM251" s="213"/>
      <c r="FN251" s="213"/>
      <c r="FO251" s="213"/>
      <c r="FP251" s="213"/>
      <c r="FQ251" s="213"/>
      <c r="FR251" s="213"/>
      <c r="FS251" s="213"/>
      <c r="FT251" s="213"/>
      <c r="FU251" s="213"/>
      <c r="FV251" s="213"/>
      <c r="FW251" s="213"/>
      <c r="FX251" s="213"/>
      <c r="FY251" s="213"/>
      <c r="FZ251" s="213"/>
      <c r="GA251" s="213"/>
      <c r="GB251" s="213"/>
      <c r="GC251" s="213"/>
    </row>
    <row r="252" spans="1:185" x14ac:dyDescent="0.3">
      <c r="A252" s="248"/>
      <c r="B252" s="376"/>
      <c r="C252" s="376"/>
      <c r="D252" s="377"/>
      <c r="E252" s="376"/>
      <c r="F252" s="376"/>
      <c r="G252" s="297">
        <f t="shared" si="25"/>
        <v>0</v>
      </c>
      <c r="H252" s="297">
        <f t="shared" si="26"/>
        <v>0</v>
      </c>
      <c r="I252" s="297">
        <f t="shared" si="27"/>
        <v>0</v>
      </c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  <c r="BI252" s="213"/>
      <c r="BJ252" s="213"/>
      <c r="BK252" s="213"/>
      <c r="BL252" s="375"/>
      <c r="BM252" s="213"/>
      <c r="BN252" s="213"/>
      <c r="BO252" s="213"/>
      <c r="BP252" s="213"/>
      <c r="BQ252" s="213"/>
      <c r="BR252" s="213"/>
      <c r="BS252" s="213"/>
      <c r="BT252" s="213"/>
      <c r="BU252" s="213"/>
      <c r="BV252" s="213"/>
      <c r="BW252" s="213"/>
      <c r="BX252" s="213"/>
      <c r="BY252" s="213"/>
      <c r="BZ252" s="213"/>
      <c r="CA252" s="213"/>
      <c r="CB252" s="213"/>
      <c r="CC252" s="213"/>
      <c r="CD252" s="213"/>
      <c r="CE252" s="213"/>
      <c r="CF252" s="213"/>
      <c r="CG252" s="213"/>
      <c r="CH252" s="213"/>
      <c r="CI252" s="213"/>
      <c r="CJ252" s="213"/>
      <c r="CK252" s="213"/>
      <c r="CL252" s="213"/>
      <c r="CM252" s="213"/>
      <c r="CN252" s="213"/>
      <c r="CO252" s="213"/>
      <c r="CP252" s="213"/>
      <c r="CQ252" s="213"/>
      <c r="CR252" s="213"/>
      <c r="CS252" s="213"/>
      <c r="CT252" s="213"/>
      <c r="CU252" s="213"/>
      <c r="CV252" s="213"/>
      <c r="CW252" s="213"/>
      <c r="CX252" s="213"/>
      <c r="CY252" s="213"/>
      <c r="CZ252" s="213"/>
      <c r="DA252" s="213"/>
      <c r="DB252" s="213"/>
      <c r="DC252" s="213"/>
      <c r="DD252" s="213"/>
      <c r="DE252" s="213"/>
      <c r="DF252" s="213"/>
      <c r="DG252" s="213"/>
      <c r="DH252" s="213"/>
      <c r="DI252" s="213"/>
      <c r="DJ252" s="213"/>
      <c r="DK252" s="213"/>
      <c r="DL252" s="213"/>
      <c r="DM252" s="213"/>
      <c r="DN252" s="213"/>
      <c r="DO252" s="213"/>
      <c r="DP252" s="213"/>
      <c r="DQ252" s="213"/>
      <c r="DR252" s="213"/>
      <c r="DS252" s="213"/>
      <c r="DT252" s="213"/>
      <c r="DU252" s="213"/>
      <c r="DV252" s="213"/>
      <c r="DW252" s="213"/>
      <c r="DX252" s="213"/>
      <c r="DY252" s="213"/>
      <c r="DZ252" s="213"/>
      <c r="EA252" s="213"/>
      <c r="EB252" s="213"/>
      <c r="EC252" s="213"/>
      <c r="ED252" s="213"/>
      <c r="EE252" s="213"/>
      <c r="EF252" s="213"/>
      <c r="EG252" s="213"/>
      <c r="EH252" s="213"/>
      <c r="EI252" s="213"/>
      <c r="EJ252" s="213"/>
      <c r="EK252" s="213"/>
      <c r="EL252" s="213"/>
      <c r="EM252" s="213"/>
      <c r="EN252" s="213"/>
      <c r="EO252" s="213"/>
      <c r="EP252" s="213"/>
      <c r="EQ252" s="213"/>
      <c r="ER252" s="213"/>
      <c r="ES252" s="213"/>
      <c r="ET252" s="213"/>
      <c r="EU252" s="213"/>
      <c r="EV252" s="213"/>
      <c r="EW252" s="213"/>
      <c r="EX252" s="213"/>
      <c r="EY252" s="213"/>
      <c r="EZ252" s="213"/>
      <c r="FA252" s="213"/>
      <c r="FB252" s="213"/>
      <c r="FC252" s="213"/>
      <c r="FD252" s="213"/>
      <c r="FE252" s="213"/>
      <c r="FF252" s="213"/>
      <c r="FG252" s="213"/>
      <c r="FH252" s="213"/>
      <c r="FI252" s="213"/>
      <c r="FJ252" s="213"/>
      <c r="FK252" s="213"/>
      <c r="FL252" s="213"/>
      <c r="FM252" s="213"/>
      <c r="FN252" s="213"/>
      <c r="FO252" s="213"/>
      <c r="FP252" s="213"/>
      <c r="FQ252" s="213"/>
      <c r="FR252" s="213"/>
      <c r="FS252" s="213"/>
      <c r="FT252" s="213"/>
      <c r="FU252" s="213"/>
      <c r="FV252" s="213"/>
      <c r="FW252" s="213"/>
      <c r="FX252" s="213"/>
      <c r="FY252" s="213"/>
      <c r="FZ252" s="213"/>
      <c r="GA252" s="213"/>
      <c r="GB252" s="213"/>
      <c r="GC252" s="213"/>
    </row>
    <row r="253" spans="1:185" x14ac:dyDescent="0.3">
      <c r="A253" s="248"/>
      <c r="B253" s="376"/>
      <c r="C253" s="376"/>
      <c r="D253" s="377"/>
      <c r="E253" s="376"/>
      <c r="F253" s="376"/>
      <c r="G253" s="297">
        <f t="shared" si="25"/>
        <v>0</v>
      </c>
      <c r="H253" s="297">
        <f t="shared" si="26"/>
        <v>0</v>
      </c>
      <c r="I253" s="297">
        <f t="shared" si="27"/>
        <v>0</v>
      </c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  <c r="BI253" s="213"/>
      <c r="BJ253" s="213"/>
      <c r="BK253" s="213"/>
      <c r="BL253" s="375"/>
      <c r="BM253" s="213"/>
      <c r="BN253" s="213"/>
      <c r="BO253" s="213"/>
      <c r="BP253" s="213"/>
      <c r="BQ253" s="213"/>
      <c r="BR253" s="213"/>
      <c r="BS253" s="213"/>
      <c r="BT253" s="213"/>
      <c r="BU253" s="213"/>
      <c r="BV253" s="213"/>
      <c r="BW253" s="213"/>
      <c r="BX253" s="213"/>
      <c r="BY253" s="213"/>
      <c r="BZ253" s="213"/>
      <c r="CA253" s="213"/>
      <c r="CB253" s="213"/>
      <c r="CC253" s="213"/>
      <c r="CD253" s="213"/>
      <c r="CE253" s="213"/>
      <c r="CF253" s="213"/>
      <c r="CG253" s="213"/>
      <c r="CH253" s="213"/>
      <c r="CI253" s="213"/>
      <c r="CJ253" s="213"/>
      <c r="CK253" s="213"/>
      <c r="CL253" s="213"/>
      <c r="CM253" s="213"/>
      <c r="CN253" s="213"/>
      <c r="CO253" s="213"/>
      <c r="CP253" s="213"/>
      <c r="CQ253" s="213"/>
      <c r="CR253" s="213"/>
      <c r="CS253" s="213"/>
      <c r="CT253" s="213"/>
      <c r="CU253" s="213"/>
      <c r="CV253" s="213"/>
      <c r="CW253" s="213"/>
      <c r="CX253" s="213"/>
      <c r="CY253" s="213"/>
      <c r="CZ253" s="213"/>
      <c r="DA253" s="213"/>
      <c r="DB253" s="213"/>
      <c r="DC253" s="213"/>
      <c r="DD253" s="213"/>
      <c r="DE253" s="213"/>
      <c r="DF253" s="213"/>
      <c r="DG253" s="213"/>
      <c r="DH253" s="213"/>
      <c r="DI253" s="213"/>
      <c r="DJ253" s="213"/>
      <c r="DK253" s="213"/>
      <c r="DL253" s="213"/>
      <c r="DM253" s="213"/>
      <c r="DN253" s="213"/>
      <c r="DO253" s="213"/>
      <c r="DP253" s="213"/>
      <c r="DQ253" s="213"/>
      <c r="DR253" s="213"/>
      <c r="DS253" s="213"/>
      <c r="DT253" s="213"/>
      <c r="DU253" s="213"/>
      <c r="DV253" s="213"/>
      <c r="DW253" s="213"/>
      <c r="DX253" s="213"/>
      <c r="DY253" s="213"/>
      <c r="DZ253" s="213"/>
      <c r="EA253" s="213"/>
      <c r="EB253" s="213"/>
      <c r="EC253" s="213"/>
      <c r="ED253" s="213"/>
      <c r="EE253" s="213"/>
      <c r="EF253" s="213"/>
      <c r="EG253" s="213"/>
      <c r="EH253" s="213"/>
      <c r="EI253" s="213"/>
      <c r="EJ253" s="213"/>
      <c r="EK253" s="213"/>
      <c r="EL253" s="213"/>
      <c r="EM253" s="213"/>
      <c r="EN253" s="213"/>
      <c r="EO253" s="213"/>
      <c r="EP253" s="213"/>
      <c r="EQ253" s="213"/>
      <c r="ER253" s="213"/>
      <c r="ES253" s="213"/>
      <c r="ET253" s="213"/>
      <c r="EU253" s="213"/>
      <c r="EV253" s="213"/>
      <c r="EW253" s="213"/>
      <c r="EX253" s="213"/>
      <c r="EY253" s="213"/>
      <c r="EZ253" s="213"/>
      <c r="FA253" s="213"/>
      <c r="FB253" s="213"/>
      <c r="FC253" s="213"/>
      <c r="FD253" s="213"/>
      <c r="FE253" s="213"/>
      <c r="FF253" s="213"/>
      <c r="FG253" s="213"/>
      <c r="FH253" s="213"/>
      <c r="FI253" s="213"/>
      <c r="FJ253" s="213"/>
      <c r="FK253" s="213"/>
      <c r="FL253" s="213"/>
      <c r="FM253" s="213"/>
      <c r="FN253" s="213"/>
      <c r="FO253" s="213"/>
      <c r="FP253" s="213"/>
      <c r="FQ253" s="213"/>
      <c r="FR253" s="213"/>
      <c r="FS253" s="213"/>
      <c r="FT253" s="213"/>
      <c r="FU253" s="213"/>
      <c r="FV253" s="213"/>
      <c r="FW253" s="213"/>
      <c r="FX253" s="213"/>
      <c r="FY253" s="213"/>
      <c r="FZ253" s="213"/>
      <c r="GA253" s="213"/>
      <c r="GB253" s="213"/>
      <c r="GC253" s="213"/>
    </row>
    <row r="254" spans="1:185" x14ac:dyDescent="0.3">
      <c r="A254" s="248"/>
      <c r="B254" s="376"/>
      <c r="C254" s="376"/>
      <c r="D254" s="377"/>
      <c r="E254" s="376"/>
      <c r="F254" s="376"/>
      <c r="G254" s="297">
        <f t="shared" si="25"/>
        <v>0</v>
      </c>
      <c r="H254" s="297">
        <f t="shared" si="26"/>
        <v>0</v>
      </c>
      <c r="I254" s="297">
        <f t="shared" si="27"/>
        <v>0</v>
      </c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375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Y254" s="213"/>
      <c r="BZ254" s="213"/>
      <c r="CA254" s="213"/>
      <c r="CB254" s="213"/>
      <c r="CC254" s="213"/>
      <c r="CD254" s="213"/>
      <c r="CE254" s="213"/>
      <c r="CF254" s="213"/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13"/>
      <c r="CR254" s="213"/>
      <c r="CS254" s="213"/>
      <c r="CT254" s="213"/>
      <c r="CU254" s="213"/>
      <c r="CV254" s="213"/>
      <c r="CW254" s="213"/>
      <c r="CX254" s="213"/>
      <c r="CY254" s="213"/>
      <c r="CZ254" s="213"/>
      <c r="DA254" s="213"/>
      <c r="DB254" s="213"/>
      <c r="DC254" s="213"/>
      <c r="DD254" s="213"/>
      <c r="DE254" s="213"/>
      <c r="DF254" s="213"/>
      <c r="DG254" s="213"/>
      <c r="DH254" s="213"/>
      <c r="DI254" s="213"/>
      <c r="DJ254" s="213"/>
      <c r="DK254" s="213"/>
      <c r="DL254" s="213"/>
      <c r="DM254" s="213"/>
      <c r="DN254" s="213"/>
      <c r="DO254" s="213"/>
      <c r="DP254" s="213"/>
      <c r="DQ254" s="213"/>
      <c r="DR254" s="213"/>
      <c r="DS254" s="213"/>
      <c r="DT254" s="213"/>
      <c r="DU254" s="213"/>
      <c r="DV254" s="213"/>
      <c r="DW254" s="213"/>
      <c r="DX254" s="213"/>
      <c r="DY254" s="213"/>
      <c r="DZ254" s="213"/>
      <c r="EA254" s="213"/>
      <c r="EB254" s="213"/>
      <c r="EC254" s="213"/>
      <c r="ED254" s="213"/>
      <c r="EE254" s="213"/>
      <c r="EF254" s="213"/>
      <c r="EG254" s="213"/>
      <c r="EH254" s="213"/>
      <c r="EI254" s="213"/>
      <c r="EJ254" s="213"/>
      <c r="EK254" s="213"/>
      <c r="EL254" s="213"/>
      <c r="EM254" s="213"/>
      <c r="EN254" s="213"/>
      <c r="EO254" s="213"/>
      <c r="EP254" s="213"/>
      <c r="EQ254" s="213"/>
      <c r="ER254" s="213"/>
      <c r="ES254" s="213"/>
      <c r="ET254" s="213"/>
      <c r="EU254" s="213"/>
      <c r="EV254" s="213"/>
      <c r="EW254" s="213"/>
      <c r="EX254" s="213"/>
      <c r="EY254" s="213"/>
      <c r="EZ254" s="213"/>
      <c r="FA254" s="213"/>
      <c r="FB254" s="213"/>
      <c r="FC254" s="213"/>
      <c r="FD254" s="213"/>
      <c r="FE254" s="213"/>
      <c r="FF254" s="213"/>
      <c r="FG254" s="213"/>
      <c r="FH254" s="213"/>
      <c r="FI254" s="213"/>
      <c r="FJ254" s="213"/>
      <c r="FK254" s="213"/>
      <c r="FL254" s="213"/>
      <c r="FM254" s="213"/>
      <c r="FN254" s="213"/>
      <c r="FO254" s="213"/>
      <c r="FP254" s="213"/>
      <c r="FQ254" s="213"/>
      <c r="FR254" s="213"/>
      <c r="FS254" s="213"/>
      <c r="FT254" s="213"/>
      <c r="FU254" s="213"/>
      <c r="FV254" s="213"/>
      <c r="FW254" s="213"/>
      <c r="FX254" s="213"/>
      <c r="FY254" s="213"/>
      <c r="FZ254" s="213"/>
      <c r="GA254" s="213"/>
      <c r="GB254" s="213"/>
      <c r="GC254" s="213"/>
    </row>
    <row r="255" spans="1:185" x14ac:dyDescent="0.3">
      <c r="A255" s="248"/>
      <c r="B255" s="376"/>
      <c r="C255" s="376"/>
      <c r="D255" s="377"/>
      <c r="E255" s="376"/>
      <c r="F255" s="376"/>
      <c r="G255" s="297">
        <f t="shared" si="25"/>
        <v>0</v>
      </c>
      <c r="H255" s="297">
        <f t="shared" si="26"/>
        <v>0</v>
      </c>
      <c r="I255" s="297">
        <f t="shared" si="27"/>
        <v>0</v>
      </c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375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13"/>
      <c r="CR255" s="213"/>
      <c r="CS255" s="213"/>
      <c r="CT255" s="213"/>
      <c r="CU255" s="213"/>
      <c r="CV255" s="213"/>
      <c r="CW255" s="213"/>
      <c r="CX255" s="213"/>
      <c r="CY255" s="213"/>
      <c r="CZ255" s="213"/>
      <c r="DA255" s="213"/>
      <c r="DB255" s="213"/>
      <c r="DC255" s="213"/>
      <c r="DD255" s="213"/>
      <c r="DE255" s="213"/>
      <c r="DF255" s="213"/>
      <c r="DG255" s="213"/>
      <c r="DH255" s="213"/>
      <c r="DI255" s="213"/>
      <c r="DJ255" s="213"/>
      <c r="DK255" s="213"/>
      <c r="DL255" s="213"/>
      <c r="DM255" s="213"/>
      <c r="DN255" s="213"/>
      <c r="DO255" s="213"/>
      <c r="DP255" s="213"/>
      <c r="DQ255" s="213"/>
      <c r="DR255" s="213"/>
      <c r="DS255" s="213"/>
      <c r="DT255" s="213"/>
      <c r="DU255" s="213"/>
      <c r="DV255" s="213"/>
      <c r="DW255" s="213"/>
      <c r="DX255" s="213"/>
      <c r="DY255" s="213"/>
      <c r="DZ255" s="213"/>
      <c r="EA255" s="213"/>
      <c r="EB255" s="213"/>
      <c r="EC255" s="213"/>
      <c r="ED255" s="213"/>
      <c r="EE255" s="213"/>
      <c r="EF255" s="213"/>
      <c r="EG255" s="213"/>
      <c r="EH255" s="213"/>
      <c r="EI255" s="213"/>
      <c r="EJ255" s="213"/>
      <c r="EK255" s="213"/>
      <c r="EL255" s="213"/>
      <c r="EM255" s="213"/>
      <c r="EN255" s="213"/>
      <c r="EO255" s="213"/>
      <c r="EP255" s="213"/>
      <c r="EQ255" s="213"/>
      <c r="ER255" s="213"/>
      <c r="ES255" s="213"/>
      <c r="ET255" s="213"/>
      <c r="EU255" s="213"/>
      <c r="EV255" s="213"/>
      <c r="EW255" s="213"/>
      <c r="EX255" s="213"/>
      <c r="EY255" s="213"/>
      <c r="EZ255" s="213"/>
      <c r="FA255" s="213"/>
      <c r="FB255" s="213"/>
      <c r="FC255" s="213"/>
      <c r="FD255" s="213"/>
      <c r="FE255" s="213"/>
      <c r="FF255" s="213"/>
      <c r="FG255" s="213"/>
      <c r="FH255" s="213"/>
      <c r="FI255" s="213"/>
      <c r="FJ255" s="213"/>
      <c r="FK255" s="213"/>
      <c r="FL255" s="213"/>
      <c r="FM255" s="213"/>
      <c r="FN255" s="213"/>
      <c r="FO255" s="213"/>
      <c r="FP255" s="213"/>
      <c r="FQ255" s="213"/>
      <c r="FR255" s="213"/>
      <c r="FS255" s="213"/>
      <c r="FT255" s="213"/>
      <c r="FU255" s="213"/>
      <c r="FV255" s="213"/>
      <c r="FW255" s="213"/>
      <c r="FX255" s="213"/>
      <c r="FY255" s="213"/>
      <c r="FZ255" s="213"/>
      <c r="GA255" s="213"/>
      <c r="GB255" s="213"/>
      <c r="GC255" s="213"/>
    </row>
    <row r="256" spans="1:185" x14ac:dyDescent="0.3">
      <c r="A256" s="248"/>
      <c r="B256" s="376"/>
      <c r="C256" s="376"/>
      <c r="D256" s="377"/>
      <c r="E256" s="376"/>
      <c r="F256" s="376"/>
      <c r="G256" s="297">
        <f t="shared" si="25"/>
        <v>0</v>
      </c>
      <c r="H256" s="297">
        <f t="shared" si="26"/>
        <v>0</v>
      </c>
      <c r="I256" s="297">
        <f t="shared" si="27"/>
        <v>0</v>
      </c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375"/>
      <c r="BM256" s="213"/>
      <c r="BN256" s="213"/>
      <c r="BO256" s="213"/>
      <c r="BP256" s="213"/>
      <c r="BQ256" s="213"/>
      <c r="BR256" s="213"/>
      <c r="BS256" s="213"/>
      <c r="BT256" s="213"/>
      <c r="BU256" s="213"/>
      <c r="BV256" s="213"/>
      <c r="BW256" s="213"/>
      <c r="BX256" s="213"/>
      <c r="BY256" s="213"/>
      <c r="BZ256" s="213"/>
      <c r="CA256" s="213"/>
      <c r="CB256" s="213"/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13"/>
      <c r="CR256" s="213"/>
      <c r="CS256" s="213"/>
      <c r="CT256" s="213"/>
      <c r="CU256" s="213"/>
      <c r="CV256" s="213"/>
      <c r="CW256" s="213"/>
      <c r="CX256" s="213"/>
      <c r="CY256" s="213"/>
      <c r="CZ256" s="213"/>
      <c r="DA256" s="213"/>
      <c r="DB256" s="213"/>
      <c r="DC256" s="213"/>
      <c r="DD256" s="213"/>
      <c r="DE256" s="213"/>
      <c r="DF256" s="213"/>
      <c r="DG256" s="213"/>
      <c r="DH256" s="213"/>
      <c r="DI256" s="213"/>
      <c r="DJ256" s="213"/>
      <c r="DK256" s="213"/>
      <c r="DL256" s="213"/>
      <c r="DM256" s="213"/>
      <c r="DN256" s="213"/>
      <c r="DO256" s="213"/>
      <c r="DP256" s="213"/>
      <c r="DQ256" s="213"/>
      <c r="DR256" s="213"/>
      <c r="DS256" s="213"/>
      <c r="DT256" s="213"/>
      <c r="DU256" s="213"/>
      <c r="DV256" s="213"/>
      <c r="DW256" s="213"/>
      <c r="DX256" s="213"/>
      <c r="DY256" s="213"/>
      <c r="DZ256" s="213"/>
      <c r="EA256" s="213"/>
      <c r="EB256" s="213"/>
      <c r="EC256" s="213"/>
      <c r="ED256" s="213"/>
      <c r="EE256" s="213"/>
      <c r="EF256" s="213"/>
      <c r="EG256" s="213"/>
      <c r="EH256" s="213"/>
      <c r="EI256" s="213"/>
      <c r="EJ256" s="213"/>
      <c r="EK256" s="213"/>
      <c r="EL256" s="213"/>
      <c r="EM256" s="213"/>
      <c r="EN256" s="213"/>
      <c r="EO256" s="213"/>
      <c r="EP256" s="213"/>
      <c r="EQ256" s="213"/>
      <c r="ER256" s="213"/>
      <c r="ES256" s="213"/>
      <c r="ET256" s="213"/>
      <c r="EU256" s="213"/>
      <c r="EV256" s="213"/>
      <c r="EW256" s="213"/>
      <c r="EX256" s="213"/>
      <c r="EY256" s="213"/>
      <c r="EZ256" s="213"/>
      <c r="FA256" s="213"/>
      <c r="FB256" s="213"/>
      <c r="FC256" s="213"/>
      <c r="FD256" s="213"/>
      <c r="FE256" s="213"/>
      <c r="FF256" s="213"/>
      <c r="FG256" s="213"/>
      <c r="FH256" s="213"/>
      <c r="FI256" s="213"/>
      <c r="FJ256" s="213"/>
      <c r="FK256" s="213"/>
      <c r="FL256" s="213"/>
      <c r="FM256" s="213"/>
      <c r="FN256" s="213"/>
      <c r="FO256" s="213"/>
      <c r="FP256" s="213"/>
      <c r="FQ256" s="213"/>
      <c r="FR256" s="213"/>
      <c r="FS256" s="213"/>
      <c r="FT256" s="213"/>
      <c r="FU256" s="213"/>
      <c r="FV256" s="213"/>
      <c r="FW256" s="213"/>
      <c r="FX256" s="213"/>
      <c r="FY256" s="213"/>
      <c r="FZ256" s="213"/>
      <c r="GA256" s="213"/>
      <c r="GB256" s="213"/>
      <c r="GC256" s="213"/>
    </row>
    <row r="257" spans="1:185" x14ac:dyDescent="0.3">
      <c r="A257" s="248"/>
      <c r="B257" s="376"/>
      <c r="C257" s="376"/>
      <c r="D257" s="377"/>
      <c r="E257" s="376"/>
      <c r="F257" s="376"/>
      <c r="G257" s="297">
        <f t="shared" si="25"/>
        <v>0</v>
      </c>
      <c r="H257" s="297">
        <f t="shared" si="26"/>
        <v>0</v>
      </c>
      <c r="I257" s="297">
        <f t="shared" si="27"/>
        <v>0</v>
      </c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375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3"/>
      <c r="BW257" s="213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13"/>
      <c r="CR257" s="213"/>
      <c r="CS257" s="213"/>
      <c r="CT257" s="213"/>
      <c r="CU257" s="213"/>
      <c r="CV257" s="213"/>
      <c r="CW257" s="213"/>
      <c r="CX257" s="213"/>
      <c r="CY257" s="213"/>
      <c r="CZ257" s="213"/>
      <c r="DA257" s="213"/>
      <c r="DB257" s="213"/>
      <c r="DC257" s="213"/>
      <c r="DD257" s="213"/>
      <c r="DE257" s="213"/>
      <c r="DF257" s="213"/>
      <c r="DG257" s="213"/>
      <c r="DH257" s="213"/>
      <c r="DI257" s="213"/>
      <c r="DJ257" s="213"/>
      <c r="DK257" s="213"/>
      <c r="DL257" s="213"/>
      <c r="DM257" s="213"/>
      <c r="DN257" s="213"/>
      <c r="DO257" s="213"/>
      <c r="DP257" s="213"/>
      <c r="DQ257" s="213"/>
      <c r="DR257" s="213"/>
      <c r="DS257" s="213"/>
      <c r="DT257" s="213"/>
      <c r="DU257" s="213"/>
      <c r="DV257" s="213"/>
      <c r="DW257" s="213"/>
      <c r="DX257" s="213"/>
      <c r="DY257" s="213"/>
      <c r="DZ257" s="213"/>
      <c r="EA257" s="213"/>
      <c r="EB257" s="213"/>
      <c r="EC257" s="213"/>
      <c r="ED257" s="213"/>
      <c r="EE257" s="213"/>
      <c r="EF257" s="213"/>
      <c r="EG257" s="213"/>
      <c r="EH257" s="213"/>
      <c r="EI257" s="213"/>
      <c r="EJ257" s="213"/>
      <c r="EK257" s="213"/>
      <c r="EL257" s="213"/>
      <c r="EM257" s="213"/>
      <c r="EN257" s="213"/>
      <c r="EO257" s="213"/>
      <c r="EP257" s="213"/>
      <c r="EQ257" s="213"/>
      <c r="ER257" s="213"/>
      <c r="ES257" s="213"/>
      <c r="ET257" s="213"/>
      <c r="EU257" s="213"/>
      <c r="EV257" s="213"/>
      <c r="EW257" s="213"/>
      <c r="EX257" s="213"/>
      <c r="EY257" s="213"/>
      <c r="EZ257" s="213"/>
      <c r="FA257" s="213"/>
      <c r="FB257" s="213"/>
      <c r="FC257" s="213"/>
      <c r="FD257" s="213"/>
      <c r="FE257" s="213"/>
      <c r="FF257" s="213"/>
      <c r="FG257" s="213"/>
      <c r="FH257" s="213"/>
      <c r="FI257" s="213"/>
      <c r="FJ257" s="213"/>
      <c r="FK257" s="213"/>
      <c r="FL257" s="213"/>
      <c r="FM257" s="213"/>
      <c r="FN257" s="213"/>
      <c r="FO257" s="213"/>
      <c r="FP257" s="213"/>
      <c r="FQ257" s="213"/>
      <c r="FR257" s="213"/>
      <c r="FS257" s="213"/>
      <c r="FT257" s="213"/>
      <c r="FU257" s="213"/>
      <c r="FV257" s="213"/>
      <c r="FW257" s="213"/>
      <c r="FX257" s="213"/>
      <c r="FY257" s="213"/>
      <c r="FZ257" s="213"/>
      <c r="GA257" s="213"/>
      <c r="GB257" s="213"/>
      <c r="GC257" s="213"/>
    </row>
    <row r="258" spans="1:185" x14ac:dyDescent="0.3">
      <c r="A258" s="298"/>
      <c r="B258" s="376"/>
      <c r="C258" s="376"/>
      <c r="D258" s="377"/>
      <c r="E258" s="376"/>
      <c r="F258" s="376"/>
      <c r="G258" s="297">
        <f t="shared" si="25"/>
        <v>0</v>
      </c>
      <c r="H258" s="297">
        <f t="shared" si="26"/>
        <v>0</v>
      </c>
      <c r="I258" s="297">
        <f t="shared" si="27"/>
        <v>0</v>
      </c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375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3"/>
      <c r="BW258" s="213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13"/>
      <c r="CR258" s="213"/>
      <c r="CS258" s="213"/>
      <c r="CT258" s="213"/>
      <c r="CU258" s="213"/>
      <c r="CV258" s="213"/>
      <c r="CW258" s="213"/>
      <c r="CX258" s="213"/>
      <c r="CY258" s="213"/>
      <c r="CZ258" s="213"/>
      <c r="DA258" s="213"/>
      <c r="DB258" s="213"/>
      <c r="DC258" s="213"/>
      <c r="DD258" s="213"/>
      <c r="DE258" s="213"/>
      <c r="DF258" s="213"/>
      <c r="DG258" s="213"/>
      <c r="DH258" s="213"/>
      <c r="DI258" s="213"/>
      <c r="DJ258" s="213"/>
      <c r="DK258" s="213"/>
      <c r="DL258" s="213"/>
      <c r="DM258" s="213"/>
      <c r="DN258" s="213"/>
      <c r="DO258" s="213"/>
      <c r="DP258" s="213"/>
      <c r="DQ258" s="213"/>
      <c r="DR258" s="213"/>
      <c r="DS258" s="213"/>
      <c r="DT258" s="213"/>
      <c r="DU258" s="213"/>
      <c r="DV258" s="213"/>
      <c r="DW258" s="213"/>
      <c r="DX258" s="213"/>
      <c r="DY258" s="213"/>
      <c r="DZ258" s="213"/>
      <c r="EA258" s="213"/>
      <c r="EB258" s="213"/>
      <c r="EC258" s="213"/>
      <c r="ED258" s="213"/>
      <c r="EE258" s="213"/>
      <c r="EF258" s="213"/>
      <c r="EG258" s="213"/>
      <c r="EH258" s="213"/>
      <c r="EI258" s="213"/>
      <c r="EJ258" s="213"/>
      <c r="EK258" s="213"/>
      <c r="EL258" s="213"/>
      <c r="EM258" s="213"/>
      <c r="EN258" s="213"/>
      <c r="EO258" s="213"/>
      <c r="EP258" s="213"/>
      <c r="EQ258" s="213"/>
      <c r="ER258" s="213"/>
      <c r="ES258" s="213"/>
      <c r="ET258" s="213"/>
      <c r="EU258" s="213"/>
      <c r="EV258" s="213"/>
      <c r="EW258" s="213"/>
      <c r="EX258" s="213"/>
      <c r="EY258" s="213"/>
      <c r="EZ258" s="213"/>
      <c r="FA258" s="213"/>
      <c r="FB258" s="213"/>
      <c r="FC258" s="213"/>
      <c r="FD258" s="213"/>
      <c r="FE258" s="213"/>
      <c r="FF258" s="213"/>
      <c r="FG258" s="213"/>
      <c r="FH258" s="213"/>
      <c r="FI258" s="213"/>
      <c r="FJ258" s="213"/>
      <c r="FK258" s="213"/>
      <c r="FL258" s="213"/>
      <c r="FM258" s="213"/>
      <c r="FN258" s="213"/>
      <c r="FO258" s="213"/>
      <c r="FP258" s="213"/>
      <c r="FQ258" s="213"/>
      <c r="FR258" s="213"/>
      <c r="FS258" s="213"/>
      <c r="FT258" s="213"/>
      <c r="FU258" s="213"/>
      <c r="FV258" s="213"/>
      <c r="FW258" s="213"/>
      <c r="FX258" s="213"/>
      <c r="FY258" s="213"/>
      <c r="FZ258" s="213"/>
      <c r="GA258" s="213"/>
      <c r="GB258" s="213"/>
      <c r="GC258" s="213"/>
    </row>
    <row r="259" spans="1:185" x14ac:dyDescent="0.3">
      <c r="A259" s="298"/>
      <c r="B259" s="376"/>
      <c r="C259" s="376"/>
      <c r="D259" s="377"/>
      <c r="E259" s="376"/>
      <c r="F259" s="376"/>
      <c r="G259" s="297">
        <f t="shared" si="25"/>
        <v>0</v>
      </c>
      <c r="H259" s="297">
        <f t="shared" si="26"/>
        <v>0</v>
      </c>
      <c r="I259" s="297">
        <f t="shared" si="27"/>
        <v>0</v>
      </c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375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13"/>
      <c r="CR259" s="213"/>
      <c r="CS259" s="213"/>
      <c r="CT259" s="213"/>
      <c r="CU259" s="213"/>
      <c r="CV259" s="213"/>
      <c r="CW259" s="213"/>
      <c r="CX259" s="213"/>
      <c r="CY259" s="213"/>
      <c r="CZ259" s="213"/>
      <c r="DA259" s="213"/>
      <c r="DB259" s="213"/>
      <c r="DC259" s="213"/>
      <c r="DD259" s="213"/>
      <c r="DE259" s="213"/>
      <c r="DF259" s="213"/>
      <c r="DG259" s="213"/>
      <c r="DH259" s="213"/>
      <c r="DI259" s="213"/>
      <c r="DJ259" s="213"/>
      <c r="DK259" s="213"/>
      <c r="DL259" s="213"/>
      <c r="DM259" s="213"/>
      <c r="DN259" s="213"/>
      <c r="DO259" s="213"/>
      <c r="DP259" s="213"/>
      <c r="DQ259" s="213"/>
      <c r="DR259" s="213"/>
      <c r="DS259" s="213"/>
      <c r="DT259" s="213"/>
      <c r="DU259" s="213"/>
      <c r="DV259" s="213"/>
      <c r="DW259" s="213"/>
      <c r="DX259" s="213"/>
      <c r="DY259" s="213"/>
      <c r="DZ259" s="213"/>
      <c r="EA259" s="213"/>
      <c r="EB259" s="213"/>
      <c r="EC259" s="213"/>
      <c r="ED259" s="213"/>
      <c r="EE259" s="213"/>
      <c r="EF259" s="213"/>
      <c r="EG259" s="213"/>
      <c r="EH259" s="213"/>
      <c r="EI259" s="213"/>
      <c r="EJ259" s="213"/>
      <c r="EK259" s="213"/>
      <c r="EL259" s="213"/>
      <c r="EM259" s="213"/>
      <c r="EN259" s="213"/>
      <c r="EO259" s="213"/>
      <c r="EP259" s="213"/>
      <c r="EQ259" s="213"/>
      <c r="ER259" s="213"/>
      <c r="ES259" s="213"/>
      <c r="ET259" s="213"/>
      <c r="EU259" s="213"/>
      <c r="EV259" s="213"/>
      <c r="EW259" s="213"/>
      <c r="EX259" s="213"/>
      <c r="EY259" s="213"/>
      <c r="EZ259" s="213"/>
      <c r="FA259" s="213"/>
      <c r="FB259" s="213"/>
      <c r="FC259" s="213"/>
      <c r="FD259" s="213"/>
      <c r="FE259" s="213"/>
      <c r="FF259" s="213"/>
      <c r="FG259" s="213"/>
      <c r="FH259" s="213"/>
      <c r="FI259" s="213"/>
      <c r="FJ259" s="213"/>
      <c r="FK259" s="213"/>
      <c r="FL259" s="213"/>
      <c r="FM259" s="213"/>
      <c r="FN259" s="213"/>
      <c r="FO259" s="213"/>
      <c r="FP259" s="213"/>
      <c r="FQ259" s="213"/>
      <c r="FR259" s="213"/>
      <c r="FS259" s="213"/>
      <c r="FT259" s="213"/>
      <c r="FU259" s="213"/>
      <c r="FV259" s="213"/>
      <c r="FW259" s="213"/>
      <c r="FX259" s="213"/>
      <c r="FY259" s="213"/>
      <c r="FZ259" s="213"/>
      <c r="GA259" s="213"/>
      <c r="GB259" s="213"/>
      <c r="GC259" s="213"/>
    </row>
    <row r="260" spans="1:185" x14ac:dyDescent="0.3">
      <c r="A260" s="298"/>
      <c r="B260" s="376"/>
      <c r="C260" s="376"/>
      <c r="D260" s="377"/>
      <c r="E260" s="376"/>
      <c r="F260" s="376"/>
      <c r="G260" s="297">
        <f t="shared" si="25"/>
        <v>0</v>
      </c>
      <c r="H260" s="297">
        <f t="shared" si="26"/>
        <v>0</v>
      </c>
      <c r="I260" s="297">
        <f t="shared" si="27"/>
        <v>0</v>
      </c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375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13"/>
      <c r="CG260" s="213"/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13"/>
      <c r="CR260" s="213"/>
      <c r="CS260" s="213"/>
      <c r="CT260" s="213"/>
      <c r="CU260" s="213"/>
      <c r="CV260" s="213"/>
      <c r="CW260" s="213"/>
      <c r="CX260" s="213"/>
      <c r="CY260" s="213"/>
      <c r="CZ260" s="213"/>
      <c r="DA260" s="213"/>
      <c r="DB260" s="213"/>
      <c r="DC260" s="213"/>
      <c r="DD260" s="213"/>
      <c r="DE260" s="213"/>
      <c r="DF260" s="213"/>
      <c r="DG260" s="213"/>
      <c r="DH260" s="213"/>
      <c r="DI260" s="213"/>
      <c r="DJ260" s="213"/>
      <c r="DK260" s="213"/>
      <c r="DL260" s="213"/>
      <c r="DM260" s="213"/>
      <c r="DN260" s="213"/>
      <c r="DO260" s="213"/>
      <c r="DP260" s="213"/>
      <c r="DQ260" s="213"/>
      <c r="DR260" s="213"/>
      <c r="DS260" s="213"/>
      <c r="DT260" s="213"/>
      <c r="DU260" s="213"/>
      <c r="DV260" s="213"/>
      <c r="DW260" s="213"/>
      <c r="DX260" s="213"/>
      <c r="DY260" s="213"/>
      <c r="DZ260" s="213"/>
      <c r="EA260" s="213"/>
      <c r="EB260" s="213"/>
      <c r="EC260" s="213"/>
      <c r="ED260" s="213"/>
      <c r="EE260" s="213"/>
      <c r="EF260" s="213"/>
      <c r="EG260" s="213"/>
      <c r="EH260" s="213"/>
      <c r="EI260" s="213"/>
      <c r="EJ260" s="213"/>
      <c r="EK260" s="213"/>
      <c r="EL260" s="213"/>
      <c r="EM260" s="213"/>
      <c r="EN260" s="213"/>
      <c r="EO260" s="213"/>
      <c r="EP260" s="213"/>
      <c r="EQ260" s="213"/>
      <c r="ER260" s="213"/>
      <c r="ES260" s="213"/>
      <c r="ET260" s="213"/>
      <c r="EU260" s="213"/>
      <c r="EV260" s="213"/>
      <c r="EW260" s="213"/>
      <c r="EX260" s="213"/>
      <c r="EY260" s="213"/>
      <c r="EZ260" s="213"/>
      <c r="FA260" s="213"/>
      <c r="FB260" s="213"/>
      <c r="FC260" s="213"/>
      <c r="FD260" s="213"/>
      <c r="FE260" s="213"/>
      <c r="FF260" s="213"/>
      <c r="FG260" s="213"/>
      <c r="FH260" s="213"/>
      <c r="FI260" s="213"/>
      <c r="FJ260" s="213"/>
      <c r="FK260" s="213"/>
      <c r="FL260" s="213"/>
      <c r="FM260" s="213"/>
      <c r="FN260" s="213"/>
      <c r="FO260" s="213"/>
      <c r="FP260" s="213"/>
      <c r="FQ260" s="213"/>
      <c r="FR260" s="213"/>
      <c r="FS260" s="213"/>
      <c r="FT260" s="213"/>
      <c r="FU260" s="213"/>
      <c r="FV260" s="213"/>
      <c r="FW260" s="213"/>
      <c r="FX260" s="213"/>
      <c r="FY260" s="213"/>
      <c r="FZ260" s="213"/>
      <c r="GA260" s="213"/>
      <c r="GB260" s="213"/>
      <c r="GC260" s="213"/>
    </row>
    <row r="261" spans="1:185" x14ac:dyDescent="0.3">
      <c r="A261" s="298"/>
      <c r="B261" s="376"/>
      <c r="C261" s="376"/>
      <c r="D261" s="377"/>
      <c r="E261" s="376"/>
      <c r="F261" s="376"/>
      <c r="G261" s="297">
        <f t="shared" si="25"/>
        <v>0</v>
      </c>
      <c r="H261" s="297">
        <f t="shared" si="26"/>
        <v>0</v>
      </c>
      <c r="I261" s="297">
        <f t="shared" si="27"/>
        <v>0</v>
      </c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375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13"/>
      <c r="CR261" s="213"/>
      <c r="CS261" s="213"/>
      <c r="CT261" s="213"/>
      <c r="CU261" s="213"/>
      <c r="CV261" s="213"/>
      <c r="CW261" s="213"/>
      <c r="CX261" s="213"/>
      <c r="CY261" s="213"/>
      <c r="CZ261" s="213"/>
      <c r="DA261" s="213"/>
      <c r="DB261" s="213"/>
      <c r="DC261" s="213"/>
      <c r="DD261" s="213"/>
      <c r="DE261" s="213"/>
      <c r="DF261" s="213"/>
      <c r="DG261" s="213"/>
      <c r="DH261" s="213"/>
      <c r="DI261" s="213"/>
      <c r="DJ261" s="213"/>
      <c r="DK261" s="213"/>
      <c r="DL261" s="213"/>
      <c r="DM261" s="213"/>
      <c r="DN261" s="213"/>
      <c r="DO261" s="213"/>
      <c r="DP261" s="213"/>
      <c r="DQ261" s="213"/>
      <c r="DR261" s="213"/>
      <c r="DS261" s="213"/>
      <c r="DT261" s="213"/>
      <c r="DU261" s="213"/>
      <c r="DV261" s="213"/>
      <c r="DW261" s="213"/>
      <c r="DX261" s="213"/>
      <c r="DY261" s="213"/>
      <c r="DZ261" s="213"/>
      <c r="EA261" s="213"/>
      <c r="EB261" s="213"/>
      <c r="EC261" s="213"/>
      <c r="ED261" s="213"/>
      <c r="EE261" s="213"/>
      <c r="EF261" s="213"/>
      <c r="EG261" s="213"/>
      <c r="EH261" s="213"/>
      <c r="EI261" s="213"/>
      <c r="EJ261" s="213"/>
      <c r="EK261" s="213"/>
      <c r="EL261" s="213"/>
      <c r="EM261" s="213"/>
      <c r="EN261" s="213"/>
      <c r="EO261" s="213"/>
      <c r="EP261" s="213"/>
      <c r="EQ261" s="213"/>
      <c r="ER261" s="213"/>
      <c r="ES261" s="213"/>
      <c r="ET261" s="213"/>
      <c r="EU261" s="213"/>
      <c r="EV261" s="213"/>
      <c r="EW261" s="213"/>
      <c r="EX261" s="213"/>
      <c r="EY261" s="213"/>
      <c r="EZ261" s="213"/>
      <c r="FA261" s="213"/>
      <c r="FB261" s="213"/>
      <c r="FC261" s="213"/>
      <c r="FD261" s="213"/>
      <c r="FE261" s="213"/>
      <c r="FF261" s="213"/>
      <c r="FG261" s="213"/>
      <c r="FH261" s="213"/>
      <c r="FI261" s="213"/>
      <c r="FJ261" s="213"/>
      <c r="FK261" s="213"/>
      <c r="FL261" s="213"/>
      <c r="FM261" s="213"/>
      <c r="FN261" s="213"/>
      <c r="FO261" s="213"/>
      <c r="FP261" s="213"/>
      <c r="FQ261" s="213"/>
      <c r="FR261" s="213"/>
      <c r="FS261" s="213"/>
      <c r="FT261" s="213"/>
      <c r="FU261" s="213"/>
      <c r="FV261" s="213"/>
      <c r="FW261" s="213"/>
      <c r="FX261" s="213"/>
      <c r="FY261" s="213"/>
      <c r="FZ261" s="213"/>
      <c r="GA261" s="213"/>
      <c r="GB261" s="213"/>
      <c r="GC261" s="213"/>
    </row>
    <row r="262" spans="1:185" x14ac:dyDescent="0.3">
      <c r="A262" s="298"/>
      <c r="B262" s="376"/>
      <c r="C262" s="376"/>
      <c r="D262" s="377"/>
      <c r="E262" s="376"/>
      <c r="F262" s="376"/>
      <c r="G262" s="297">
        <f t="shared" si="25"/>
        <v>0</v>
      </c>
      <c r="H262" s="297">
        <f t="shared" si="26"/>
        <v>0</v>
      </c>
      <c r="I262" s="297">
        <f t="shared" si="27"/>
        <v>0</v>
      </c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375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/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13"/>
      <c r="CR262" s="213"/>
      <c r="CS262" s="213"/>
      <c r="CT262" s="213"/>
      <c r="CU262" s="213"/>
      <c r="CV262" s="213"/>
      <c r="CW262" s="213"/>
      <c r="CX262" s="213"/>
      <c r="CY262" s="213"/>
      <c r="CZ262" s="213"/>
      <c r="DA262" s="213"/>
      <c r="DB262" s="213"/>
      <c r="DC262" s="213"/>
      <c r="DD262" s="213"/>
      <c r="DE262" s="213"/>
      <c r="DF262" s="213"/>
      <c r="DG262" s="213"/>
      <c r="DH262" s="213"/>
      <c r="DI262" s="213"/>
      <c r="DJ262" s="213"/>
      <c r="DK262" s="213"/>
      <c r="DL262" s="213"/>
      <c r="DM262" s="213"/>
      <c r="DN262" s="213"/>
      <c r="DO262" s="213"/>
      <c r="DP262" s="213"/>
      <c r="DQ262" s="213"/>
      <c r="DR262" s="213"/>
      <c r="DS262" s="213"/>
      <c r="DT262" s="213"/>
      <c r="DU262" s="213"/>
      <c r="DV262" s="213"/>
      <c r="DW262" s="213"/>
      <c r="DX262" s="213"/>
      <c r="DY262" s="213"/>
      <c r="DZ262" s="213"/>
      <c r="EA262" s="213"/>
      <c r="EB262" s="213"/>
      <c r="EC262" s="213"/>
      <c r="ED262" s="213"/>
      <c r="EE262" s="213"/>
      <c r="EF262" s="213"/>
      <c r="EG262" s="213"/>
      <c r="EH262" s="213"/>
      <c r="EI262" s="213"/>
      <c r="EJ262" s="213"/>
      <c r="EK262" s="213"/>
      <c r="EL262" s="213"/>
      <c r="EM262" s="213"/>
      <c r="EN262" s="213"/>
      <c r="EO262" s="213"/>
      <c r="EP262" s="213"/>
      <c r="EQ262" s="213"/>
      <c r="ER262" s="213"/>
      <c r="ES262" s="213"/>
      <c r="ET262" s="213"/>
      <c r="EU262" s="213"/>
      <c r="EV262" s="213"/>
      <c r="EW262" s="213"/>
      <c r="EX262" s="213"/>
      <c r="EY262" s="213"/>
      <c r="EZ262" s="213"/>
      <c r="FA262" s="213"/>
      <c r="FB262" s="213"/>
      <c r="FC262" s="213"/>
      <c r="FD262" s="213"/>
      <c r="FE262" s="213"/>
      <c r="FF262" s="213"/>
      <c r="FG262" s="213"/>
      <c r="FH262" s="213"/>
      <c r="FI262" s="213"/>
      <c r="FJ262" s="213"/>
      <c r="FK262" s="213"/>
      <c r="FL262" s="213"/>
      <c r="FM262" s="213"/>
      <c r="FN262" s="213"/>
      <c r="FO262" s="213"/>
      <c r="FP262" s="213"/>
      <c r="FQ262" s="213"/>
      <c r="FR262" s="213"/>
      <c r="FS262" s="213"/>
      <c r="FT262" s="213"/>
      <c r="FU262" s="213"/>
      <c r="FV262" s="213"/>
      <c r="FW262" s="213"/>
      <c r="FX262" s="213"/>
      <c r="FY262" s="213"/>
      <c r="FZ262" s="213"/>
      <c r="GA262" s="213"/>
      <c r="GB262" s="213"/>
      <c r="GC262" s="213"/>
    </row>
    <row r="263" spans="1:185" x14ac:dyDescent="0.3">
      <c r="A263" s="298"/>
      <c r="B263" s="376"/>
      <c r="C263" s="376"/>
      <c r="D263" s="377"/>
      <c r="E263" s="376"/>
      <c r="F263" s="376"/>
      <c r="G263" s="297">
        <f t="shared" si="25"/>
        <v>0</v>
      </c>
      <c r="H263" s="297">
        <f t="shared" si="26"/>
        <v>0</v>
      </c>
      <c r="I263" s="297">
        <f t="shared" si="27"/>
        <v>0</v>
      </c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/>
      <c r="BK263" s="213"/>
      <c r="BL263" s="375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13"/>
      <c r="CR263" s="213"/>
      <c r="CS263" s="213"/>
      <c r="CT263" s="213"/>
      <c r="CU263" s="213"/>
      <c r="CV263" s="213"/>
      <c r="CW263" s="213"/>
      <c r="CX263" s="213"/>
      <c r="CY263" s="213"/>
      <c r="CZ263" s="213"/>
      <c r="DA263" s="213"/>
      <c r="DB263" s="213"/>
      <c r="DC263" s="213"/>
      <c r="DD263" s="213"/>
      <c r="DE263" s="213"/>
      <c r="DF263" s="213"/>
      <c r="DG263" s="213"/>
      <c r="DH263" s="213"/>
      <c r="DI263" s="213"/>
      <c r="DJ263" s="213"/>
      <c r="DK263" s="213"/>
      <c r="DL263" s="213"/>
      <c r="DM263" s="213"/>
      <c r="DN263" s="213"/>
      <c r="DO263" s="213"/>
      <c r="DP263" s="213"/>
      <c r="DQ263" s="213"/>
      <c r="DR263" s="213"/>
      <c r="DS263" s="213"/>
      <c r="DT263" s="213"/>
      <c r="DU263" s="213"/>
      <c r="DV263" s="213"/>
      <c r="DW263" s="213"/>
      <c r="DX263" s="213"/>
      <c r="DY263" s="213"/>
      <c r="DZ263" s="213"/>
      <c r="EA263" s="213"/>
      <c r="EB263" s="213"/>
      <c r="EC263" s="213"/>
      <c r="ED263" s="213"/>
      <c r="EE263" s="213"/>
      <c r="EF263" s="213"/>
      <c r="EG263" s="213"/>
      <c r="EH263" s="213"/>
      <c r="EI263" s="213"/>
      <c r="EJ263" s="213"/>
      <c r="EK263" s="213"/>
      <c r="EL263" s="213"/>
      <c r="EM263" s="213"/>
      <c r="EN263" s="213"/>
      <c r="EO263" s="213"/>
      <c r="EP263" s="213"/>
      <c r="EQ263" s="213"/>
      <c r="ER263" s="213"/>
      <c r="ES263" s="213"/>
      <c r="ET263" s="213"/>
      <c r="EU263" s="213"/>
      <c r="EV263" s="213"/>
      <c r="EW263" s="213"/>
      <c r="EX263" s="213"/>
      <c r="EY263" s="213"/>
      <c r="EZ263" s="213"/>
      <c r="FA263" s="213"/>
      <c r="FB263" s="213"/>
      <c r="FC263" s="213"/>
      <c r="FD263" s="213"/>
      <c r="FE263" s="213"/>
      <c r="FF263" s="213"/>
      <c r="FG263" s="213"/>
      <c r="FH263" s="213"/>
      <c r="FI263" s="213"/>
      <c r="FJ263" s="213"/>
      <c r="FK263" s="213"/>
      <c r="FL263" s="213"/>
      <c r="FM263" s="213"/>
      <c r="FN263" s="213"/>
      <c r="FO263" s="213"/>
      <c r="FP263" s="213"/>
      <c r="FQ263" s="213"/>
      <c r="FR263" s="213"/>
      <c r="FS263" s="213"/>
      <c r="FT263" s="213"/>
      <c r="FU263" s="213"/>
      <c r="FV263" s="213"/>
      <c r="FW263" s="213"/>
      <c r="FX263" s="213"/>
      <c r="FY263" s="213"/>
      <c r="FZ263" s="213"/>
      <c r="GA263" s="213"/>
      <c r="GB263" s="213"/>
      <c r="GC263" s="213"/>
    </row>
    <row r="264" spans="1:185" x14ac:dyDescent="0.3">
      <c r="A264" s="248"/>
      <c r="B264" s="376"/>
      <c r="C264" s="376"/>
      <c r="D264" s="377"/>
      <c r="E264" s="376"/>
      <c r="F264" s="376"/>
      <c r="G264" s="297">
        <f t="shared" si="25"/>
        <v>0</v>
      </c>
      <c r="H264" s="297">
        <f t="shared" si="26"/>
        <v>0</v>
      </c>
      <c r="I264" s="297">
        <f t="shared" si="27"/>
        <v>0</v>
      </c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  <c r="BI264" s="213"/>
      <c r="BJ264" s="213"/>
      <c r="BK264" s="213"/>
      <c r="BL264" s="375"/>
      <c r="BM264" s="213"/>
      <c r="BN264" s="213"/>
      <c r="BO264" s="213"/>
      <c r="BP264" s="213"/>
      <c r="BQ264" s="213"/>
      <c r="BR264" s="213"/>
      <c r="BS264" s="213"/>
      <c r="BT264" s="213"/>
      <c r="BU264" s="213"/>
      <c r="BV264" s="213"/>
      <c r="BW264" s="213"/>
      <c r="BX264" s="213"/>
      <c r="BY264" s="213"/>
      <c r="BZ264" s="213"/>
      <c r="CA264" s="213"/>
      <c r="CB264" s="213"/>
      <c r="CC264" s="213"/>
      <c r="CD264" s="213"/>
      <c r="CE264" s="213"/>
      <c r="CF264" s="213"/>
      <c r="CG264" s="213"/>
      <c r="CH264" s="213"/>
      <c r="CI264" s="213"/>
      <c r="CJ264" s="213"/>
      <c r="CK264" s="213"/>
      <c r="CL264" s="213"/>
      <c r="CM264" s="213"/>
      <c r="CN264" s="213"/>
      <c r="CO264" s="213"/>
      <c r="CP264" s="213"/>
      <c r="CQ264" s="213"/>
      <c r="CR264" s="213"/>
      <c r="CS264" s="213"/>
      <c r="CT264" s="213"/>
      <c r="CU264" s="213"/>
      <c r="CV264" s="213"/>
      <c r="CW264" s="213"/>
      <c r="CX264" s="213"/>
      <c r="CY264" s="213"/>
      <c r="CZ264" s="213"/>
      <c r="DA264" s="213"/>
      <c r="DB264" s="213"/>
      <c r="DC264" s="213"/>
      <c r="DD264" s="213"/>
      <c r="DE264" s="213"/>
      <c r="DF264" s="213"/>
      <c r="DG264" s="213"/>
      <c r="DH264" s="213"/>
      <c r="DI264" s="213"/>
      <c r="DJ264" s="213"/>
      <c r="DK264" s="213"/>
      <c r="DL264" s="213"/>
      <c r="DM264" s="213"/>
      <c r="DN264" s="213"/>
      <c r="DO264" s="213"/>
      <c r="DP264" s="213"/>
      <c r="DQ264" s="213"/>
      <c r="DR264" s="213"/>
      <c r="DS264" s="213"/>
      <c r="DT264" s="213"/>
      <c r="DU264" s="213"/>
      <c r="DV264" s="213"/>
      <c r="DW264" s="213"/>
      <c r="DX264" s="213"/>
      <c r="DY264" s="213"/>
      <c r="DZ264" s="213"/>
      <c r="EA264" s="213"/>
      <c r="EB264" s="213"/>
      <c r="EC264" s="213"/>
      <c r="ED264" s="213"/>
      <c r="EE264" s="213"/>
      <c r="EF264" s="213"/>
      <c r="EG264" s="213"/>
      <c r="EH264" s="213"/>
      <c r="EI264" s="213"/>
      <c r="EJ264" s="213"/>
      <c r="EK264" s="213"/>
      <c r="EL264" s="213"/>
      <c r="EM264" s="213"/>
      <c r="EN264" s="213"/>
      <c r="EO264" s="213"/>
      <c r="EP264" s="213"/>
      <c r="EQ264" s="213"/>
      <c r="ER264" s="213"/>
      <c r="ES264" s="213"/>
      <c r="ET264" s="213"/>
      <c r="EU264" s="213"/>
      <c r="EV264" s="213"/>
      <c r="EW264" s="213"/>
      <c r="EX264" s="213"/>
      <c r="EY264" s="213"/>
      <c r="EZ264" s="213"/>
      <c r="FA264" s="213"/>
      <c r="FB264" s="213"/>
      <c r="FC264" s="213"/>
      <c r="FD264" s="213"/>
      <c r="FE264" s="213"/>
      <c r="FF264" s="213"/>
      <c r="FG264" s="213"/>
      <c r="FH264" s="213"/>
      <c r="FI264" s="213"/>
      <c r="FJ264" s="213"/>
      <c r="FK264" s="213"/>
      <c r="FL264" s="213"/>
      <c r="FM264" s="213"/>
      <c r="FN264" s="213"/>
      <c r="FO264" s="213"/>
      <c r="FP264" s="213"/>
      <c r="FQ264" s="213"/>
      <c r="FR264" s="213"/>
      <c r="FS264" s="213"/>
      <c r="FT264" s="213"/>
      <c r="FU264" s="213"/>
      <c r="FV264" s="213"/>
      <c r="FW264" s="213"/>
      <c r="FX264" s="213"/>
      <c r="FY264" s="213"/>
      <c r="FZ264" s="213"/>
      <c r="GA264" s="213"/>
      <c r="GB264" s="213"/>
      <c r="GC264" s="213"/>
    </row>
    <row r="265" spans="1:185" x14ac:dyDescent="0.3">
      <c r="A265" s="248"/>
      <c r="B265" s="376"/>
      <c r="C265" s="376"/>
      <c r="D265" s="377"/>
      <c r="E265" s="376"/>
      <c r="F265" s="376"/>
      <c r="G265" s="297">
        <f t="shared" ref="G265:G328" si="28">SUM(J265,L265,N265,O265,P265,T265,U265,V265,AN265,AP265,BA265,BC265,CO265,CQ265,CZ265,DB265,DK265,DM265,DP265,DR265,DY265,EA265,EK265,EM265,EV265,EX265,FG265,FI265,FR265,FT265)</f>
        <v>0</v>
      </c>
      <c r="H265" s="297">
        <f t="shared" ref="H265:H328" si="29">SUM(K265,M265,Q265,R265,S265,W265,X265,Y265,AO265,AQ265,AR265,AS265,AU265,AX265,BB265,BD265,BK265,BL265,CP265,CR265,CS265,CT265,CU265,CV265,DA265,DC265,DD265,DE265,DF265,DG265,,DL265,DN265,DQ265,DS265,DZ265,EB265,EC265,ED265,EE265,FC265,FH265,FJ265,FK265,FL265,FM265,FN265,FO265,FQ265,FS265,FU265,FV265,FW265,FX265,FY265,FZ265,GC265,EL265,EN265,EO265,EP265,EQ265,ET265,EW265,EY265,EZ265,FA265,FB265,FD265,AT265,AV265,AW265,BE265,BF265,BG265,BH265,FP265,ER265,DH265,DT265,DU265,DV265,DW265,EF265,EG265,EI265,EH265,ES265,FE265,Z265,AA265,AB265,AC265,AD265,AE265,AF265,AG265,AH265,AI265,AJ265,AK265,GA265,GB265)</f>
        <v>0</v>
      </c>
      <c r="I265" s="297">
        <f t="shared" ref="I265:I328" si="30">G265+H265</f>
        <v>0</v>
      </c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375"/>
      <c r="BM265" s="213"/>
      <c r="BN265" s="213"/>
      <c r="BO265" s="213"/>
      <c r="BP265" s="213"/>
      <c r="BQ265" s="213"/>
      <c r="BR265" s="213"/>
      <c r="BS265" s="213"/>
      <c r="BT265" s="213"/>
      <c r="BU265" s="213"/>
      <c r="BV265" s="213"/>
      <c r="BW265" s="213"/>
      <c r="BX265" s="213"/>
      <c r="BY265" s="213"/>
      <c r="BZ265" s="213"/>
      <c r="CA265" s="213"/>
      <c r="CB265" s="213"/>
      <c r="CC265" s="213"/>
      <c r="CD265" s="213"/>
      <c r="CE265" s="213"/>
      <c r="CF265" s="213"/>
      <c r="CG265" s="213"/>
      <c r="CH265" s="213"/>
      <c r="CI265" s="213"/>
      <c r="CJ265" s="213"/>
      <c r="CK265" s="213"/>
      <c r="CL265" s="213"/>
      <c r="CM265" s="213"/>
      <c r="CN265" s="213"/>
      <c r="CO265" s="213"/>
      <c r="CP265" s="213"/>
      <c r="CQ265" s="213"/>
      <c r="CR265" s="213"/>
      <c r="CS265" s="213"/>
      <c r="CT265" s="213"/>
      <c r="CU265" s="213"/>
      <c r="CV265" s="213"/>
      <c r="CW265" s="213"/>
      <c r="CX265" s="213"/>
      <c r="CY265" s="213"/>
      <c r="CZ265" s="213"/>
      <c r="DA265" s="213"/>
      <c r="DB265" s="213"/>
      <c r="DC265" s="213"/>
      <c r="DD265" s="213"/>
      <c r="DE265" s="213"/>
      <c r="DF265" s="213"/>
      <c r="DG265" s="213"/>
      <c r="DH265" s="213"/>
      <c r="DI265" s="213"/>
      <c r="DJ265" s="213"/>
      <c r="DK265" s="213"/>
      <c r="DL265" s="213"/>
      <c r="DM265" s="213"/>
      <c r="DN265" s="213"/>
      <c r="DO265" s="213"/>
      <c r="DP265" s="213"/>
      <c r="DQ265" s="213"/>
      <c r="DR265" s="213"/>
      <c r="DS265" s="213"/>
      <c r="DT265" s="213"/>
      <c r="DU265" s="213"/>
      <c r="DV265" s="213"/>
      <c r="DW265" s="213"/>
      <c r="DX265" s="213"/>
      <c r="DY265" s="213"/>
      <c r="DZ265" s="213"/>
      <c r="EA265" s="213"/>
      <c r="EB265" s="213"/>
      <c r="EC265" s="213"/>
      <c r="ED265" s="213"/>
      <c r="EE265" s="213"/>
      <c r="EF265" s="213"/>
      <c r="EG265" s="213"/>
      <c r="EH265" s="213"/>
      <c r="EI265" s="213"/>
      <c r="EJ265" s="213"/>
      <c r="EK265" s="213"/>
      <c r="EL265" s="213"/>
      <c r="EM265" s="213"/>
      <c r="EN265" s="213"/>
      <c r="EO265" s="213"/>
      <c r="EP265" s="213"/>
      <c r="EQ265" s="213"/>
      <c r="ER265" s="213"/>
      <c r="ES265" s="213"/>
      <c r="ET265" s="213"/>
      <c r="EU265" s="213"/>
      <c r="EV265" s="213"/>
      <c r="EW265" s="213"/>
      <c r="EX265" s="213"/>
      <c r="EY265" s="213"/>
      <c r="EZ265" s="213"/>
      <c r="FA265" s="213"/>
      <c r="FB265" s="213"/>
      <c r="FC265" s="213"/>
      <c r="FD265" s="213"/>
      <c r="FE265" s="213"/>
      <c r="FF265" s="213"/>
      <c r="FG265" s="213"/>
      <c r="FH265" s="213"/>
      <c r="FI265" s="213"/>
      <c r="FJ265" s="213"/>
      <c r="FK265" s="213"/>
      <c r="FL265" s="213"/>
      <c r="FM265" s="213"/>
      <c r="FN265" s="213"/>
      <c r="FO265" s="213"/>
      <c r="FP265" s="213"/>
      <c r="FQ265" s="213"/>
      <c r="FR265" s="213"/>
      <c r="FS265" s="213"/>
      <c r="FT265" s="213"/>
      <c r="FU265" s="213"/>
      <c r="FV265" s="213"/>
      <c r="FW265" s="213"/>
      <c r="FX265" s="213"/>
      <c r="FY265" s="213"/>
      <c r="FZ265" s="213"/>
      <c r="GA265" s="213"/>
      <c r="GB265" s="213"/>
      <c r="GC265" s="213"/>
    </row>
    <row r="266" spans="1:185" x14ac:dyDescent="0.3">
      <c r="A266" s="248"/>
      <c r="B266" s="80"/>
      <c r="C266" s="80"/>
      <c r="D266" s="81"/>
      <c r="E266" s="80"/>
      <c r="F266" s="80"/>
      <c r="G266" s="297">
        <f t="shared" si="28"/>
        <v>0</v>
      </c>
      <c r="H266" s="297">
        <f t="shared" si="29"/>
        <v>0</v>
      </c>
      <c r="I266" s="297">
        <f t="shared" si="30"/>
        <v>0</v>
      </c>
      <c r="J266" s="214"/>
      <c r="K266" s="214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  <c r="DB266" s="248"/>
      <c r="DC266" s="248"/>
      <c r="DD266" s="248"/>
      <c r="DE266" s="248"/>
      <c r="DF266" s="248"/>
      <c r="DG266" s="248"/>
      <c r="DH266" s="248"/>
      <c r="DI266" s="248"/>
      <c r="DJ266" s="248"/>
      <c r="DK266" s="248"/>
      <c r="DL266" s="248"/>
      <c r="DM266" s="248"/>
      <c r="DN266" s="248"/>
      <c r="DO266" s="248"/>
      <c r="DP266" s="248"/>
      <c r="DQ266" s="248"/>
      <c r="DR266" s="248"/>
      <c r="DS266" s="248"/>
      <c r="DT266" s="248"/>
      <c r="DU266" s="248"/>
      <c r="DV266" s="248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248"/>
      <c r="EH266" s="248"/>
      <c r="EI266" s="248"/>
      <c r="EJ266" s="248"/>
      <c r="EK266" s="248"/>
      <c r="EL266" s="248"/>
      <c r="EM266" s="248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15"/>
      <c r="FH266" s="215"/>
      <c r="FI266" s="215"/>
      <c r="FJ266" s="215"/>
      <c r="FK266" s="215"/>
      <c r="FL266" s="215"/>
      <c r="FM266" s="215"/>
      <c r="FN266" s="215"/>
      <c r="FO266" s="215"/>
      <c r="FP266" s="215"/>
      <c r="FQ266" s="215"/>
      <c r="FR266" s="215"/>
      <c r="FS266" s="215"/>
      <c r="FT266" s="215"/>
      <c r="FU266" s="215"/>
      <c r="FV266" s="215"/>
      <c r="FW266" s="215"/>
      <c r="FX266" s="215"/>
      <c r="FY266" s="215"/>
      <c r="FZ266" s="215"/>
      <c r="GA266" s="215"/>
      <c r="GB266" s="215"/>
      <c r="GC266" s="215"/>
    </row>
    <row r="267" spans="1:185" x14ac:dyDescent="0.3">
      <c r="A267" s="248"/>
      <c r="B267" s="80"/>
      <c r="C267" s="80"/>
      <c r="D267" s="81"/>
      <c r="E267" s="80"/>
      <c r="F267" s="80"/>
      <c r="G267" s="297">
        <f t="shared" si="28"/>
        <v>0</v>
      </c>
      <c r="H267" s="297">
        <f t="shared" si="29"/>
        <v>0</v>
      </c>
      <c r="I267" s="297">
        <f t="shared" si="30"/>
        <v>0</v>
      </c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3"/>
      <c r="BN267" s="213"/>
      <c r="BO267" s="213"/>
      <c r="BP267" s="213"/>
      <c r="BQ267" s="213"/>
      <c r="BR267" s="213"/>
      <c r="BS267" s="213"/>
      <c r="BT267" s="213"/>
      <c r="BU267" s="213"/>
      <c r="BV267" s="213"/>
      <c r="BW267" s="213"/>
      <c r="BX267" s="213"/>
      <c r="BY267" s="213"/>
      <c r="BZ267" s="213"/>
      <c r="CA267" s="213"/>
      <c r="CB267" s="213"/>
      <c r="CC267" s="213"/>
      <c r="CD267" s="213"/>
      <c r="CE267" s="213"/>
      <c r="CF267" s="213"/>
      <c r="CG267" s="213"/>
      <c r="CH267" s="213"/>
      <c r="CI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  <c r="DB267" s="213"/>
      <c r="DC267" s="213"/>
      <c r="DD267" s="213"/>
      <c r="DE267" s="213"/>
      <c r="DF267" s="213"/>
      <c r="DG267" s="213"/>
      <c r="DH267" s="213"/>
      <c r="DI267" s="213"/>
      <c r="DJ267" s="213"/>
      <c r="DK267" s="213"/>
      <c r="DL267" s="213"/>
      <c r="DM267" s="213"/>
      <c r="DN267" s="213"/>
      <c r="DO267" s="213"/>
      <c r="DP267" s="213"/>
      <c r="DQ267" s="213"/>
      <c r="DR267" s="213"/>
      <c r="DS267" s="213"/>
      <c r="DT267" s="213"/>
      <c r="DU267" s="213"/>
      <c r="DV267" s="213"/>
      <c r="DW267" s="213"/>
      <c r="DX267" s="213"/>
      <c r="DY267" s="213"/>
      <c r="DZ267" s="213"/>
      <c r="EA267" s="213"/>
      <c r="EB267" s="213"/>
      <c r="EC267" s="213"/>
      <c r="ED267" s="213"/>
      <c r="EE267" s="213"/>
      <c r="EF267" s="213"/>
      <c r="EG267" s="213"/>
      <c r="EH267" s="213"/>
      <c r="EI267" s="213"/>
      <c r="EJ267" s="213"/>
      <c r="EK267" s="213"/>
      <c r="EL267" s="213"/>
      <c r="EM267" s="213"/>
      <c r="EN267" s="213"/>
      <c r="EO267" s="213"/>
      <c r="EP267" s="213"/>
      <c r="EQ267" s="213"/>
      <c r="ER267" s="213"/>
      <c r="ES267" s="213"/>
      <c r="ET267" s="213"/>
      <c r="EU267" s="213"/>
      <c r="EV267" s="213"/>
      <c r="EW267" s="213"/>
      <c r="EX267" s="213"/>
      <c r="EY267" s="213"/>
      <c r="EZ267" s="213"/>
      <c r="FA267" s="213"/>
      <c r="FB267" s="213"/>
      <c r="FC267" s="213"/>
      <c r="FD267" s="213"/>
      <c r="FE267" s="213"/>
      <c r="FF267" s="213"/>
      <c r="FG267" s="213"/>
      <c r="FH267" s="213"/>
      <c r="FI267" s="213"/>
      <c r="FJ267" s="213"/>
      <c r="FK267" s="213"/>
      <c r="FL267" s="213"/>
      <c r="FM267" s="213"/>
      <c r="FN267" s="213"/>
      <c r="FO267" s="213"/>
      <c r="FP267" s="213"/>
      <c r="FQ267" s="213"/>
      <c r="FR267" s="213"/>
      <c r="FS267" s="213"/>
      <c r="FT267" s="213"/>
      <c r="FU267" s="213"/>
      <c r="FV267" s="213"/>
      <c r="FW267" s="213"/>
      <c r="FX267" s="213"/>
      <c r="FY267" s="213"/>
      <c r="FZ267" s="213"/>
      <c r="GA267" s="213"/>
      <c r="GB267" s="213"/>
      <c r="GC267" s="213"/>
    </row>
    <row r="268" spans="1:185" x14ac:dyDescent="0.3">
      <c r="A268" s="248"/>
      <c r="B268" s="80"/>
      <c r="C268" s="80"/>
      <c r="D268" s="81"/>
      <c r="E268" s="80"/>
      <c r="F268" s="80"/>
      <c r="G268" s="297">
        <f t="shared" si="28"/>
        <v>0</v>
      </c>
      <c r="H268" s="297">
        <f t="shared" si="29"/>
        <v>0</v>
      </c>
      <c r="I268" s="297">
        <f t="shared" si="30"/>
        <v>0</v>
      </c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</row>
    <row r="269" spans="1:185" x14ac:dyDescent="0.3">
      <c r="A269" s="248"/>
      <c r="B269" s="80"/>
      <c r="C269" s="80"/>
      <c r="D269" s="81"/>
      <c r="E269" s="80"/>
      <c r="F269" s="80"/>
      <c r="G269" s="297">
        <f t="shared" si="28"/>
        <v>0</v>
      </c>
      <c r="H269" s="297">
        <f t="shared" si="29"/>
        <v>0</v>
      </c>
      <c r="I269" s="297">
        <f t="shared" si="30"/>
        <v>0</v>
      </c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3"/>
      <c r="BN269" s="213"/>
      <c r="BO269" s="213"/>
      <c r="BP269" s="213"/>
      <c r="BQ269" s="213"/>
      <c r="BR269" s="213"/>
      <c r="BS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  <c r="DB269" s="213"/>
      <c r="DC269" s="213"/>
      <c r="DD269" s="213"/>
      <c r="DE269" s="213"/>
      <c r="DF269" s="213"/>
      <c r="DG269" s="213"/>
      <c r="DH269" s="213"/>
      <c r="DI269" s="213"/>
      <c r="DJ269" s="213"/>
      <c r="DK269" s="213"/>
      <c r="DL269" s="213"/>
      <c r="DM269" s="213"/>
      <c r="DN269" s="213"/>
      <c r="DO269" s="213"/>
      <c r="DP269" s="213"/>
      <c r="DQ269" s="213"/>
      <c r="DR269" s="213"/>
      <c r="DS269" s="213"/>
      <c r="DT269" s="213"/>
      <c r="DU269" s="213"/>
      <c r="DV269" s="213"/>
      <c r="DW269" s="213"/>
      <c r="DX269" s="213"/>
      <c r="DY269" s="213"/>
      <c r="DZ269" s="213"/>
      <c r="EA269" s="213"/>
      <c r="EB269" s="213"/>
      <c r="EC269" s="213"/>
      <c r="ED269" s="213"/>
      <c r="EE269" s="213"/>
      <c r="EF269" s="213"/>
      <c r="EG269" s="213"/>
      <c r="EH269" s="213"/>
      <c r="EI269" s="213"/>
      <c r="EJ269" s="213"/>
      <c r="EK269" s="213"/>
      <c r="EL269" s="213"/>
      <c r="EM269" s="213"/>
      <c r="EN269" s="213"/>
      <c r="EO269" s="213"/>
      <c r="EP269" s="213"/>
      <c r="EQ269" s="213"/>
      <c r="ER269" s="213"/>
      <c r="ES269" s="213"/>
      <c r="ET269" s="213"/>
      <c r="EU269" s="213"/>
      <c r="EV269" s="213"/>
      <c r="EW269" s="213"/>
      <c r="EX269" s="213"/>
      <c r="EY269" s="213"/>
      <c r="EZ269" s="213"/>
      <c r="FA269" s="213"/>
      <c r="FB269" s="213"/>
      <c r="FC269" s="213"/>
      <c r="FD269" s="213"/>
      <c r="FE269" s="213"/>
      <c r="FF269" s="213"/>
      <c r="FG269" s="213"/>
      <c r="FH269" s="213"/>
      <c r="FI269" s="213"/>
      <c r="FJ269" s="213"/>
      <c r="FK269" s="213"/>
      <c r="FL269" s="213"/>
      <c r="FM269" s="213"/>
      <c r="FN269" s="213"/>
      <c r="FO269" s="213"/>
      <c r="FP269" s="213"/>
      <c r="FQ269" s="213"/>
      <c r="FR269" s="213"/>
      <c r="FS269" s="213"/>
      <c r="FT269" s="213"/>
      <c r="FU269" s="213"/>
      <c r="FV269" s="213"/>
      <c r="FW269" s="213"/>
      <c r="FX269" s="213"/>
      <c r="FY269" s="213"/>
      <c r="FZ269" s="213"/>
      <c r="GA269" s="213"/>
      <c r="GB269" s="213"/>
      <c r="GC269" s="213"/>
    </row>
    <row r="270" spans="1:185" x14ac:dyDescent="0.3">
      <c r="A270" s="248"/>
      <c r="B270" s="80"/>
      <c r="C270" s="80"/>
      <c r="D270" s="81"/>
      <c r="E270" s="80"/>
      <c r="F270" s="80"/>
      <c r="G270" s="297">
        <f t="shared" si="28"/>
        <v>0</v>
      </c>
      <c r="H270" s="297">
        <f t="shared" si="29"/>
        <v>0</v>
      </c>
      <c r="I270" s="297">
        <f t="shared" si="30"/>
        <v>0</v>
      </c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213"/>
      <c r="BN270" s="213"/>
      <c r="BO270" s="213"/>
      <c r="BP270" s="213"/>
      <c r="BQ270" s="213"/>
      <c r="BR270" s="213"/>
      <c r="BS270" s="213"/>
      <c r="BT270" s="213"/>
      <c r="BU270" s="213"/>
      <c r="BV270" s="213"/>
      <c r="BW270" s="213"/>
      <c r="BX270" s="213"/>
      <c r="BY270" s="213"/>
      <c r="BZ270" s="213"/>
      <c r="CA270" s="213"/>
      <c r="CB270" s="213"/>
      <c r="CC270" s="213"/>
      <c r="CD270" s="213"/>
      <c r="CE270" s="213"/>
      <c r="CF270" s="213"/>
      <c r="CG270" s="213"/>
      <c r="CH270" s="213"/>
      <c r="CI270" s="213"/>
      <c r="CJ270" s="213"/>
      <c r="CK270" s="213"/>
      <c r="CL270" s="213"/>
      <c r="CM270" s="213"/>
      <c r="CN270" s="213"/>
      <c r="CO270" s="213"/>
      <c r="CP270" s="213"/>
      <c r="CQ270" s="213"/>
      <c r="CR270" s="213"/>
      <c r="CS270" s="213"/>
      <c r="CT270" s="213"/>
      <c r="CU270" s="213"/>
      <c r="CV270" s="213"/>
      <c r="CW270" s="213"/>
      <c r="CX270" s="213"/>
      <c r="CY270" s="213"/>
      <c r="CZ270" s="213"/>
      <c r="DA270" s="213"/>
      <c r="DB270" s="213"/>
      <c r="DC270" s="213"/>
      <c r="DD270" s="213"/>
      <c r="DE270" s="213"/>
      <c r="DF270" s="213"/>
      <c r="DG270" s="213"/>
      <c r="DH270" s="213"/>
      <c r="DI270" s="213"/>
      <c r="DJ270" s="213"/>
      <c r="DK270" s="213"/>
      <c r="DL270" s="213"/>
      <c r="DM270" s="213"/>
      <c r="DN270" s="213"/>
      <c r="DO270" s="213"/>
      <c r="DP270" s="213"/>
      <c r="DQ270" s="213"/>
      <c r="DR270" s="213"/>
      <c r="DS270" s="213"/>
      <c r="DT270" s="213"/>
      <c r="DU270" s="213"/>
      <c r="DV270" s="213"/>
      <c r="DW270" s="213"/>
      <c r="DX270" s="213"/>
      <c r="DY270" s="213"/>
      <c r="DZ270" s="213"/>
      <c r="EA270" s="213"/>
      <c r="EB270" s="213"/>
      <c r="EC270" s="213"/>
      <c r="ED270" s="213"/>
      <c r="EE270" s="213"/>
      <c r="EF270" s="213"/>
      <c r="EG270" s="213"/>
      <c r="EH270" s="213"/>
      <c r="EI270" s="213"/>
      <c r="EJ270" s="213"/>
      <c r="EK270" s="213"/>
      <c r="EL270" s="213"/>
      <c r="EM270" s="213"/>
      <c r="EN270" s="213"/>
      <c r="EO270" s="213"/>
      <c r="EP270" s="213"/>
      <c r="EQ270" s="213"/>
      <c r="ER270" s="213"/>
      <c r="ES270" s="213"/>
      <c r="ET270" s="213"/>
      <c r="EU270" s="213"/>
      <c r="EV270" s="213"/>
      <c r="EW270" s="213"/>
      <c r="EX270" s="213"/>
      <c r="EY270" s="213"/>
      <c r="EZ270" s="213"/>
      <c r="FA270" s="213"/>
      <c r="FB270" s="213"/>
      <c r="FC270" s="213"/>
      <c r="FD270" s="213"/>
      <c r="FE270" s="213"/>
      <c r="FF270" s="213"/>
      <c r="FG270" s="213"/>
      <c r="FH270" s="213"/>
      <c r="FI270" s="213"/>
      <c r="FJ270" s="213"/>
      <c r="FK270" s="213"/>
      <c r="FL270" s="213"/>
      <c r="FM270" s="213"/>
      <c r="FN270" s="213"/>
      <c r="FO270" s="213"/>
      <c r="FP270" s="213"/>
      <c r="FQ270" s="213"/>
      <c r="FR270" s="213"/>
      <c r="FS270" s="213"/>
      <c r="FT270" s="213"/>
      <c r="FU270" s="213"/>
      <c r="FV270" s="213"/>
      <c r="FW270" s="213"/>
      <c r="FX270" s="213"/>
      <c r="FY270" s="213"/>
      <c r="FZ270" s="213"/>
      <c r="GA270" s="213"/>
      <c r="GB270" s="213"/>
      <c r="GC270" s="213"/>
    </row>
    <row r="271" spans="1:185" x14ac:dyDescent="0.3">
      <c r="A271" s="248"/>
      <c r="B271" s="80"/>
      <c r="C271" s="80"/>
      <c r="D271" s="81"/>
      <c r="E271" s="80"/>
      <c r="F271" s="80"/>
      <c r="G271" s="297">
        <f t="shared" si="28"/>
        <v>0</v>
      </c>
      <c r="H271" s="297">
        <f t="shared" si="29"/>
        <v>0</v>
      </c>
      <c r="I271" s="297">
        <f t="shared" si="30"/>
        <v>0</v>
      </c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213"/>
      <c r="BR271" s="213"/>
      <c r="BS271" s="213"/>
      <c r="BT271" s="213"/>
      <c r="BU271" s="213"/>
      <c r="BV271" s="213"/>
      <c r="BW271" s="213"/>
      <c r="BX271" s="213"/>
      <c r="BY271" s="213"/>
      <c r="BZ271" s="213"/>
      <c r="CA271" s="213"/>
      <c r="CB271" s="213"/>
      <c r="CC271" s="213"/>
      <c r="CD271" s="213"/>
      <c r="CE271" s="213"/>
      <c r="CF271" s="213"/>
      <c r="CG271" s="213"/>
      <c r="CH271" s="213"/>
      <c r="CI271" s="213"/>
      <c r="CJ271" s="213"/>
      <c r="CK271" s="213"/>
      <c r="CL271" s="213"/>
      <c r="CM271" s="213"/>
      <c r="CN271" s="213"/>
      <c r="CO271" s="213"/>
      <c r="CP271" s="213"/>
      <c r="CQ271" s="213"/>
      <c r="CR271" s="213"/>
      <c r="CS271" s="213"/>
      <c r="CT271" s="213"/>
      <c r="CU271" s="213"/>
      <c r="CV271" s="213"/>
      <c r="CW271" s="213"/>
      <c r="CX271" s="213"/>
      <c r="CY271" s="213"/>
      <c r="CZ271" s="213"/>
      <c r="DA271" s="213"/>
      <c r="DB271" s="213"/>
      <c r="DC271" s="213"/>
      <c r="DD271" s="213"/>
      <c r="DE271" s="213"/>
      <c r="DF271" s="213"/>
      <c r="DG271" s="213"/>
      <c r="DH271" s="213"/>
      <c r="DI271" s="213"/>
      <c r="DJ271" s="213"/>
      <c r="DK271" s="213"/>
      <c r="DL271" s="213"/>
      <c r="DM271" s="213"/>
      <c r="DN271" s="213"/>
      <c r="DO271" s="213"/>
      <c r="DP271" s="213"/>
      <c r="DQ271" s="213"/>
      <c r="DR271" s="213"/>
      <c r="DS271" s="213"/>
      <c r="DT271" s="213"/>
      <c r="DU271" s="213"/>
      <c r="DV271" s="213"/>
      <c r="DW271" s="213"/>
      <c r="DX271" s="213"/>
      <c r="DY271" s="213"/>
      <c r="DZ271" s="213"/>
      <c r="EA271" s="213"/>
      <c r="EB271" s="213"/>
      <c r="EC271" s="213"/>
      <c r="ED271" s="213"/>
      <c r="EE271" s="213"/>
      <c r="EF271" s="213"/>
      <c r="EG271" s="213"/>
      <c r="EH271" s="213"/>
      <c r="EI271" s="213"/>
      <c r="EJ271" s="213"/>
      <c r="EK271" s="213"/>
      <c r="EL271" s="213"/>
      <c r="EM271" s="213"/>
      <c r="EN271" s="213"/>
      <c r="EO271" s="213"/>
      <c r="EP271" s="213"/>
      <c r="EQ271" s="213"/>
      <c r="ER271" s="213"/>
      <c r="ES271" s="213"/>
      <c r="ET271" s="213"/>
      <c r="EU271" s="213"/>
      <c r="EV271" s="213"/>
      <c r="EW271" s="213"/>
      <c r="EX271" s="213"/>
      <c r="EY271" s="213"/>
      <c r="EZ271" s="213"/>
      <c r="FA271" s="213"/>
      <c r="FB271" s="213"/>
      <c r="FC271" s="213"/>
      <c r="FD271" s="213"/>
      <c r="FE271" s="213"/>
      <c r="FF271" s="213"/>
      <c r="FG271" s="213"/>
      <c r="FH271" s="213"/>
      <c r="FI271" s="213"/>
      <c r="FJ271" s="213"/>
      <c r="FK271" s="213"/>
      <c r="FL271" s="213"/>
      <c r="FM271" s="213"/>
      <c r="FN271" s="213"/>
      <c r="FO271" s="213"/>
      <c r="FP271" s="213"/>
      <c r="FQ271" s="213"/>
      <c r="FR271" s="213"/>
      <c r="FS271" s="213"/>
      <c r="FT271" s="213"/>
      <c r="FU271" s="213"/>
      <c r="FV271" s="213"/>
      <c r="FW271" s="213"/>
      <c r="FX271" s="213"/>
      <c r="FY271" s="213"/>
      <c r="FZ271" s="213"/>
      <c r="GA271" s="213"/>
      <c r="GB271" s="213"/>
      <c r="GC271" s="213"/>
    </row>
    <row r="272" spans="1:185" x14ac:dyDescent="0.3">
      <c r="A272" s="248"/>
      <c r="B272" s="80"/>
      <c r="C272" s="80"/>
      <c r="D272" s="81"/>
      <c r="E272" s="80"/>
      <c r="F272" s="80"/>
      <c r="G272" s="297">
        <f t="shared" si="28"/>
        <v>0</v>
      </c>
      <c r="H272" s="297">
        <f t="shared" si="29"/>
        <v>0</v>
      </c>
      <c r="I272" s="297">
        <f t="shared" si="30"/>
        <v>0</v>
      </c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3"/>
      <c r="BN272" s="213"/>
      <c r="BO272" s="213"/>
      <c r="BP272" s="213"/>
      <c r="BQ272" s="213"/>
      <c r="BR272" s="213"/>
      <c r="BS272" s="213"/>
      <c r="BT272" s="213"/>
      <c r="BU272" s="213"/>
      <c r="BV272" s="213"/>
      <c r="BW272" s="213"/>
      <c r="BX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  <c r="DA272" s="213"/>
      <c r="DB272" s="213"/>
      <c r="DC272" s="213"/>
      <c r="DD272" s="213"/>
      <c r="DE272" s="213"/>
      <c r="DF272" s="213"/>
      <c r="DG272" s="213"/>
      <c r="DH272" s="213"/>
      <c r="DI272" s="213"/>
      <c r="DJ272" s="213"/>
      <c r="DK272" s="213"/>
      <c r="DL272" s="213"/>
      <c r="DM272" s="213"/>
      <c r="DN272" s="213"/>
      <c r="DO272" s="213"/>
      <c r="DP272" s="213"/>
      <c r="DQ272" s="213"/>
      <c r="DR272" s="213"/>
      <c r="DS272" s="213"/>
      <c r="DT272" s="213"/>
      <c r="DU272" s="213"/>
      <c r="DV272" s="213"/>
      <c r="DW272" s="213"/>
      <c r="DX272" s="213"/>
      <c r="DY272" s="213"/>
      <c r="DZ272" s="213"/>
      <c r="EA272" s="213"/>
      <c r="EB272" s="213"/>
      <c r="EC272" s="213"/>
      <c r="ED272" s="213"/>
      <c r="EE272" s="213"/>
      <c r="EF272" s="213"/>
      <c r="EG272" s="213"/>
      <c r="EH272" s="213"/>
      <c r="EI272" s="213"/>
      <c r="EJ272" s="213"/>
      <c r="EK272" s="213"/>
      <c r="EL272" s="213"/>
      <c r="EM272" s="213"/>
      <c r="EN272" s="213"/>
      <c r="EO272" s="213"/>
      <c r="EP272" s="213"/>
      <c r="EQ272" s="213"/>
      <c r="ER272" s="213"/>
      <c r="ES272" s="213"/>
      <c r="ET272" s="213"/>
      <c r="EU272" s="213"/>
      <c r="EV272" s="213"/>
      <c r="EW272" s="213"/>
      <c r="EX272" s="213"/>
      <c r="EY272" s="213"/>
      <c r="EZ272" s="213"/>
      <c r="FA272" s="213"/>
      <c r="FB272" s="213"/>
      <c r="FC272" s="213"/>
      <c r="FD272" s="213"/>
      <c r="FE272" s="213"/>
      <c r="FF272" s="213"/>
      <c r="FG272" s="213"/>
      <c r="FH272" s="213"/>
      <c r="FI272" s="213"/>
      <c r="FJ272" s="213"/>
      <c r="FK272" s="213"/>
      <c r="FL272" s="213"/>
      <c r="FM272" s="213"/>
      <c r="FN272" s="213"/>
      <c r="FO272" s="213"/>
      <c r="FP272" s="213"/>
      <c r="FQ272" s="213"/>
      <c r="FR272" s="213"/>
      <c r="FS272" s="213"/>
      <c r="FT272" s="213"/>
      <c r="FU272" s="213"/>
      <c r="FV272" s="213"/>
      <c r="FW272" s="213"/>
      <c r="FX272" s="213"/>
      <c r="FY272" s="213"/>
      <c r="FZ272" s="213"/>
      <c r="GA272" s="213"/>
      <c r="GB272" s="213"/>
      <c r="GC272" s="213"/>
    </row>
    <row r="273" spans="1:185" x14ac:dyDescent="0.3">
      <c r="A273" s="248"/>
      <c r="B273" s="80"/>
      <c r="C273" s="80"/>
      <c r="D273" s="81"/>
      <c r="E273" s="80"/>
      <c r="F273" s="80"/>
      <c r="G273" s="297">
        <f t="shared" si="28"/>
        <v>0</v>
      </c>
      <c r="H273" s="297">
        <f t="shared" si="29"/>
        <v>0</v>
      </c>
      <c r="I273" s="297">
        <f t="shared" si="30"/>
        <v>0</v>
      </c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3"/>
      <c r="BN273" s="213"/>
      <c r="BO273" s="213"/>
      <c r="BP273" s="213"/>
      <c r="BQ273" s="213"/>
      <c r="BR273" s="213"/>
      <c r="BS273" s="213"/>
      <c r="BT273" s="213"/>
      <c r="BU273" s="213"/>
      <c r="BV273" s="213"/>
      <c r="BW273" s="213"/>
      <c r="BX273" s="213"/>
      <c r="BY273" s="213"/>
      <c r="BZ273" s="213"/>
      <c r="CA273" s="213"/>
      <c r="CB273" s="213"/>
      <c r="CC273" s="213"/>
      <c r="CD273" s="213"/>
      <c r="CE273" s="213"/>
      <c r="CF273" s="213"/>
      <c r="CG273" s="213"/>
      <c r="CH273" s="213"/>
      <c r="CI273" s="213"/>
      <c r="CJ273" s="213"/>
      <c r="CK273" s="213"/>
      <c r="CL273" s="213"/>
      <c r="CM273" s="213"/>
      <c r="CN273" s="213"/>
      <c r="CO273" s="213"/>
      <c r="CP273" s="213"/>
      <c r="CQ273" s="213"/>
      <c r="CR273" s="213"/>
      <c r="CS273" s="213"/>
      <c r="CT273" s="213"/>
      <c r="CU273" s="213"/>
      <c r="CV273" s="213"/>
      <c r="CW273" s="213"/>
      <c r="CX273" s="213"/>
      <c r="CY273" s="213"/>
      <c r="CZ273" s="213"/>
      <c r="DA273" s="213"/>
      <c r="DB273" s="213"/>
      <c r="DC273" s="213"/>
      <c r="DD273" s="213"/>
      <c r="DE273" s="213"/>
      <c r="DF273" s="213"/>
      <c r="DG273" s="213"/>
      <c r="DH273" s="213"/>
      <c r="DI273" s="213"/>
      <c r="DJ273" s="213"/>
      <c r="DK273" s="213"/>
      <c r="DL273" s="213"/>
      <c r="DM273" s="213"/>
      <c r="DN273" s="213"/>
      <c r="DO273" s="213"/>
      <c r="DP273" s="213"/>
      <c r="DQ273" s="213"/>
      <c r="DR273" s="213"/>
      <c r="DS273" s="213"/>
      <c r="DT273" s="213"/>
      <c r="DU273" s="213"/>
      <c r="DV273" s="213"/>
      <c r="DW273" s="213"/>
      <c r="DX273" s="213"/>
      <c r="DY273" s="213"/>
      <c r="DZ273" s="213"/>
      <c r="EA273" s="213"/>
      <c r="EB273" s="213"/>
      <c r="EC273" s="213"/>
      <c r="ED273" s="213"/>
      <c r="EE273" s="213"/>
      <c r="EF273" s="213"/>
      <c r="EG273" s="213"/>
      <c r="EH273" s="213"/>
      <c r="EI273" s="213"/>
      <c r="EJ273" s="213"/>
      <c r="EK273" s="213"/>
      <c r="EL273" s="213"/>
      <c r="EM273" s="213"/>
      <c r="EN273" s="213"/>
      <c r="EO273" s="213"/>
      <c r="EP273" s="213"/>
      <c r="EQ273" s="213"/>
      <c r="ER273" s="213"/>
      <c r="ES273" s="213"/>
      <c r="ET273" s="213"/>
      <c r="EU273" s="213"/>
      <c r="EV273" s="213"/>
      <c r="EW273" s="213"/>
      <c r="EX273" s="213"/>
      <c r="EY273" s="213"/>
      <c r="EZ273" s="213"/>
      <c r="FA273" s="213"/>
      <c r="FB273" s="213"/>
      <c r="FC273" s="213"/>
      <c r="FD273" s="213"/>
      <c r="FE273" s="213"/>
      <c r="FF273" s="213"/>
      <c r="FG273" s="213"/>
      <c r="FH273" s="213"/>
      <c r="FI273" s="213"/>
      <c r="FJ273" s="213"/>
      <c r="FK273" s="213"/>
      <c r="FL273" s="213"/>
      <c r="FM273" s="213"/>
      <c r="FN273" s="213"/>
      <c r="FO273" s="213"/>
      <c r="FP273" s="213"/>
      <c r="FQ273" s="213"/>
      <c r="FR273" s="213"/>
      <c r="FS273" s="213"/>
      <c r="FT273" s="213"/>
      <c r="FU273" s="213"/>
      <c r="FV273" s="213"/>
      <c r="FW273" s="213"/>
      <c r="FX273" s="213"/>
      <c r="FY273" s="213"/>
      <c r="FZ273" s="213"/>
      <c r="GA273" s="213"/>
      <c r="GB273" s="213"/>
      <c r="GC273" s="213"/>
    </row>
    <row r="274" spans="1:185" x14ac:dyDescent="0.3">
      <c r="A274" s="248"/>
      <c r="B274" s="80"/>
      <c r="C274" s="80"/>
      <c r="D274" s="81"/>
      <c r="E274" s="80"/>
      <c r="F274" s="80"/>
      <c r="G274" s="297">
        <f t="shared" si="28"/>
        <v>0</v>
      </c>
      <c r="H274" s="297">
        <f t="shared" si="29"/>
        <v>0</v>
      </c>
      <c r="I274" s="297">
        <f t="shared" si="30"/>
        <v>0</v>
      </c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3"/>
      <c r="BN274" s="213"/>
      <c r="BO274" s="213"/>
      <c r="BP274" s="213"/>
      <c r="BQ274" s="213"/>
      <c r="BR274" s="213"/>
      <c r="BS274" s="213"/>
      <c r="BT274" s="213"/>
      <c r="BU274" s="213"/>
      <c r="BV274" s="213"/>
      <c r="BW274" s="213"/>
      <c r="BX274" s="213"/>
      <c r="BY274" s="213"/>
      <c r="BZ274" s="213"/>
      <c r="CA274" s="213"/>
      <c r="CB274" s="213"/>
      <c r="CC274" s="213"/>
      <c r="CD274" s="213"/>
      <c r="CE274" s="213"/>
      <c r="CF274" s="213"/>
      <c r="CG274" s="213"/>
      <c r="CH274" s="213"/>
      <c r="CI274" s="213"/>
      <c r="CJ274" s="213"/>
      <c r="CK274" s="213"/>
      <c r="CL274" s="213"/>
      <c r="CM274" s="213"/>
      <c r="CN274" s="213"/>
      <c r="CO274" s="213"/>
      <c r="CP274" s="213"/>
      <c r="CQ274" s="213"/>
      <c r="CR274" s="213"/>
      <c r="CS274" s="213"/>
      <c r="CT274" s="213"/>
      <c r="CU274" s="213"/>
      <c r="CV274" s="213"/>
      <c r="CW274" s="213"/>
      <c r="CX274" s="213"/>
      <c r="CY274" s="213"/>
      <c r="CZ274" s="213"/>
      <c r="DA274" s="213"/>
      <c r="DB274" s="213"/>
      <c r="DC274" s="213"/>
      <c r="DD274" s="213"/>
      <c r="DE274" s="213"/>
      <c r="DF274" s="213"/>
      <c r="DG274" s="213"/>
      <c r="DH274" s="213"/>
      <c r="DI274" s="213"/>
      <c r="DJ274" s="213"/>
      <c r="DK274" s="213"/>
      <c r="DL274" s="213"/>
      <c r="DM274" s="213"/>
      <c r="DN274" s="213"/>
      <c r="DO274" s="213"/>
      <c r="DP274" s="213"/>
      <c r="DQ274" s="213"/>
      <c r="DR274" s="213"/>
      <c r="DS274" s="213"/>
      <c r="DT274" s="213"/>
      <c r="DU274" s="213"/>
      <c r="DV274" s="213"/>
      <c r="DW274" s="213"/>
      <c r="DX274" s="213"/>
      <c r="DY274" s="213"/>
      <c r="DZ274" s="213"/>
      <c r="EA274" s="213"/>
      <c r="EB274" s="213"/>
      <c r="EC274" s="213"/>
      <c r="ED274" s="213"/>
      <c r="EE274" s="213"/>
      <c r="EF274" s="213"/>
      <c r="EG274" s="213"/>
      <c r="EH274" s="213"/>
      <c r="EI274" s="213"/>
      <c r="EJ274" s="213"/>
      <c r="EK274" s="213"/>
      <c r="EL274" s="213"/>
      <c r="EM274" s="213"/>
      <c r="EN274" s="213"/>
      <c r="EO274" s="213"/>
      <c r="EP274" s="213"/>
      <c r="EQ274" s="213"/>
      <c r="ER274" s="213"/>
      <c r="ES274" s="213"/>
      <c r="ET274" s="213"/>
      <c r="EU274" s="213"/>
      <c r="EV274" s="213"/>
      <c r="EW274" s="213"/>
      <c r="EX274" s="213"/>
      <c r="EY274" s="213"/>
      <c r="EZ274" s="213"/>
      <c r="FA274" s="213"/>
      <c r="FB274" s="213"/>
      <c r="FC274" s="213"/>
      <c r="FD274" s="213"/>
      <c r="FE274" s="213"/>
      <c r="FF274" s="213"/>
      <c r="FG274" s="213"/>
      <c r="FH274" s="213"/>
      <c r="FI274" s="213"/>
      <c r="FJ274" s="213"/>
      <c r="FK274" s="213"/>
      <c r="FL274" s="213"/>
      <c r="FM274" s="213"/>
      <c r="FN274" s="213"/>
      <c r="FO274" s="213"/>
      <c r="FP274" s="213"/>
      <c r="FQ274" s="213"/>
      <c r="FR274" s="213"/>
      <c r="FS274" s="213"/>
      <c r="FT274" s="213"/>
      <c r="FU274" s="213"/>
      <c r="FV274" s="213"/>
      <c r="FW274" s="213"/>
      <c r="FX274" s="213"/>
      <c r="FY274" s="213"/>
      <c r="FZ274" s="213"/>
      <c r="GA274" s="213"/>
      <c r="GB274" s="213"/>
      <c r="GC274" s="213"/>
    </row>
    <row r="275" spans="1:185" x14ac:dyDescent="0.3">
      <c r="A275" s="248"/>
      <c r="B275" s="80"/>
      <c r="C275" s="80"/>
      <c r="D275" s="81"/>
      <c r="E275" s="80"/>
      <c r="F275" s="80"/>
      <c r="G275" s="297">
        <f t="shared" si="28"/>
        <v>0</v>
      </c>
      <c r="H275" s="297">
        <f t="shared" si="29"/>
        <v>0</v>
      </c>
      <c r="I275" s="297">
        <f t="shared" si="30"/>
        <v>0</v>
      </c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3"/>
      <c r="BN275" s="213"/>
      <c r="BO275" s="213"/>
      <c r="BP275" s="213"/>
      <c r="BQ275" s="213"/>
      <c r="BR275" s="213"/>
      <c r="BS275" s="213"/>
      <c r="BT275" s="213"/>
      <c r="BU275" s="213"/>
      <c r="BV275" s="213"/>
      <c r="BW275" s="213"/>
      <c r="BX275" s="213"/>
      <c r="BY275" s="213"/>
      <c r="BZ275" s="213"/>
      <c r="CA275" s="213"/>
      <c r="CB275" s="213"/>
      <c r="CC275" s="213"/>
      <c r="CD275" s="213"/>
      <c r="CE275" s="213"/>
      <c r="CF275" s="213"/>
      <c r="CG275" s="213"/>
      <c r="CH275" s="213"/>
      <c r="CI275" s="213"/>
      <c r="CJ275" s="213"/>
      <c r="CK275" s="213"/>
      <c r="CL275" s="213"/>
      <c r="CM275" s="213"/>
      <c r="CN275" s="213"/>
      <c r="CO275" s="213"/>
      <c r="CP275" s="213"/>
      <c r="CQ275" s="213"/>
      <c r="CR275" s="213"/>
      <c r="CS275" s="213"/>
      <c r="CT275" s="213"/>
      <c r="CU275" s="213"/>
      <c r="CV275" s="213"/>
      <c r="CW275" s="213"/>
      <c r="CX275" s="213"/>
      <c r="CY275" s="213"/>
      <c r="CZ275" s="213"/>
      <c r="DA275" s="213"/>
      <c r="DB275" s="213"/>
      <c r="DC275" s="213"/>
      <c r="DD275" s="213"/>
      <c r="DE275" s="213"/>
      <c r="DF275" s="213"/>
      <c r="DG275" s="213"/>
      <c r="DH275" s="213"/>
      <c r="DI275" s="213"/>
      <c r="DJ275" s="213"/>
      <c r="DK275" s="213"/>
      <c r="DL275" s="213"/>
      <c r="DM275" s="213"/>
      <c r="DN275" s="213"/>
      <c r="DO275" s="213"/>
      <c r="DP275" s="213"/>
      <c r="DQ275" s="213"/>
      <c r="DR275" s="213"/>
      <c r="DS275" s="213"/>
      <c r="DT275" s="213"/>
      <c r="DU275" s="213"/>
      <c r="DV275" s="213"/>
      <c r="DW275" s="213"/>
      <c r="DX275" s="213"/>
      <c r="DY275" s="213"/>
      <c r="DZ275" s="213"/>
      <c r="EA275" s="213"/>
      <c r="EB275" s="213"/>
      <c r="EC275" s="213"/>
      <c r="ED275" s="213"/>
      <c r="EE275" s="213"/>
      <c r="EF275" s="213"/>
      <c r="EG275" s="213"/>
      <c r="EH275" s="213"/>
      <c r="EI275" s="213"/>
      <c r="EJ275" s="213"/>
      <c r="EK275" s="213"/>
      <c r="EL275" s="213"/>
      <c r="EM275" s="213"/>
      <c r="EN275" s="213"/>
      <c r="EO275" s="213"/>
      <c r="EP275" s="213"/>
      <c r="EQ275" s="213"/>
      <c r="ER275" s="213"/>
      <c r="ES275" s="213"/>
      <c r="ET275" s="213"/>
      <c r="EU275" s="213"/>
      <c r="EV275" s="213"/>
      <c r="EW275" s="213"/>
      <c r="EX275" s="213"/>
      <c r="EY275" s="213"/>
      <c r="EZ275" s="213"/>
      <c r="FA275" s="213"/>
      <c r="FB275" s="213"/>
      <c r="FC275" s="213"/>
      <c r="FD275" s="213"/>
      <c r="FE275" s="213"/>
      <c r="FF275" s="213"/>
      <c r="FG275" s="213"/>
      <c r="FH275" s="213"/>
      <c r="FI275" s="213"/>
      <c r="FJ275" s="213"/>
      <c r="FK275" s="213"/>
      <c r="FL275" s="213"/>
      <c r="FM275" s="213"/>
      <c r="FN275" s="213"/>
      <c r="FO275" s="213"/>
      <c r="FP275" s="213"/>
      <c r="FQ275" s="213"/>
      <c r="FR275" s="213"/>
      <c r="FS275" s="213"/>
      <c r="FT275" s="213"/>
      <c r="FU275" s="213"/>
      <c r="FV275" s="213"/>
      <c r="FW275" s="213"/>
      <c r="FX275" s="213"/>
      <c r="FY275" s="213"/>
      <c r="FZ275" s="213"/>
      <c r="GA275" s="213"/>
      <c r="GB275" s="213"/>
      <c r="GC275" s="213"/>
    </row>
    <row r="276" spans="1:185" x14ac:dyDescent="0.3">
      <c r="A276" s="248"/>
      <c r="B276" s="80"/>
      <c r="C276" s="80"/>
      <c r="D276" s="81"/>
      <c r="E276" s="80"/>
      <c r="F276" s="80"/>
      <c r="G276" s="297">
        <f t="shared" si="28"/>
        <v>0</v>
      </c>
      <c r="H276" s="297">
        <f t="shared" si="29"/>
        <v>0</v>
      </c>
      <c r="I276" s="297">
        <f t="shared" si="30"/>
        <v>0</v>
      </c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3"/>
      <c r="BN276" s="213"/>
      <c r="BO276" s="213"/>
      <c r="BP276" s="213"/>
      <c r="BQ276" s="213"/>
      <c r="BR276" s="213"/>
      <c r="BS276" s="213"/>
      <c r="BT276" s="213"/>
      <c r="BU276" s="213"/>
      <c r="BV276" s="213"/>
      <c r="BW276" s="213"/>
      <c r="BX276" s="213"/>
      <c r="BY276" s="213"/>
      <c r="BZ276" s="213"/>
      <c r="CA276" s="213"/>
      <c r="CB276" s="213"/>
      <c r="CC276" s="213"/>
      <c r="CD276" s="213"/>
      <c r="CE276" s="213"/>
      <c r="CF276" s="213"/>
      <c r="CG276" s="213"/>
      <c r="CH276" s="213"/>
      <c r="CI276" s="213"/>
      <c r="CJ276" s="213"/>
      <c r="CK276" s="213"/>
      <c r="CL276" s="213"/>
      <c r="CM276" s="213"/>
      <c r="CN276" s="213"/>
      <c r="CO276" s="213"/>
      <c r="CP276" s="213"/>
      <c r="CQ276" s="213"/>
      <c r="CR276" s="213"/>
      <c r="CS276" s="213"/>
      <c r="CT276" s="213"/>
      <c r="CU276" s="213"/>
      <c r="CV276" s="213"/>
      <c r="CW276" s="213"/>
      <c r="CX276" s="213"/>
      <c r="CY276" s="213"/>
      <c r="CZ276" s="213"/>
      <c r="DA276" s="213"/>
      <c r="DB276" s="213"/>
      <c r="DC276" s="213"/>
      <c r="DD276" s="213"/>
      <c r="DE276" s="213"/>
      <c r="DF276" s="213"/>
      <c r="DG276" s="213"/>
      <c r="DH276" s="213"/>
      <c r="DI276" s="213"/>
      <c r="DJ276" s="213"/>
      <c r="DK276" s="213"/>
      <c r="DL276" s="213"/>
      <c r="DM276" s="213"/>
      <c r="DN276" s="213"/>
      <c r="DO276" s="213"/>
      <c r="DP276" s="213"/>
      <c r="DQ276" s="213"/>
      <c r="DR276" s="213"/>
      <c r="DS276" s="213"/>
      <c r="DT276" s="213"/>
      <c r="DU276" s="213"/>
      <c r="DV276" s="213"/>
      <c r="DW276" s="213"/>
      <c r="DX276" s="213"/>
      <c r="DY276" s="213"/>
      <c r="DZ276" s="213"/>
      <c r="EA276" s="213"/>
      <c r="EB276" s="213"/>
      <c r="EC276" s="213"/>
      <c r="ED276" s="213"/>
      <c r="EE276" s="213"/>
      <c r="EF276" s="213"/>
      <c r="EG276" s="213"/>
      <c r="EH276" s="213"/>
      <c r="EI276" s="213"/>
      <c r="EJ276" s="213"/>
      <c r="EK276" s="213"/>
      <c r="EL276" s="213"/>
      <c r="EM276" s="213"/>
      <c r="EN276" s="213"/>
      <c r="EO276" s="213"/>
      <c r="EP276" s="213"/>
      <c r="EQ276" s="213"/>
      <c r="ER276" s="213"/>
      <c r="ES276" s="213"/>
      <c r="ET276" s="213"/>
      <c r="EU276" s="213"/>
      <c r="EV276" s="213"/>
      <c r="EW276" s="213"/>
      <c r="EX276" s="213"/>
      <c r="EY276" s="213"/>
      <c r="EZ276" s="213"/>
      <c r="FA276" s="213"/>
      <c r="FB276" s="213"/>
      <c r="FC276" s="213"/>
      <c r="FD276" s="213"/>
      <c r="FE276" s="213"/>
      <c r="FF276" s="213"/>
      <c r="FG276" s="213"/>
      <c r="FH276" s="213"/>
      <c r="FI276" s="213"/>
      <c r="FJ276" s="213"/>
      <c r="FK276" s="213"/>
      <c r="FL276" s="213"/>
      <c r="FM276" s="213"/>
      <c r="FN276" s="213"/>
      <c r="FO276" s="213"/>
      <c r="FP276" s="213"/>
      <c r="FQ276" s="213"/>
      <c r="FR276" s="213"/>
      <c r="FS276" s="213"/>
      <c r="FT276" s="213"/>
      <c r="FU276" s="213"/>
      <c r="FV276" s="213"/>
      <c r="FW276" s="213"/>
      <c r="FX276" s="213"/>
      <c r="FY276" s="213"/>
      <c r="FZ276" s="213"/>
      <c r="GA276" s="213"/>
      <c r="GB276" s="213"/>
      <c r="GC276" s="213"/>
    </row>
    <row r="277" spans="1:185" x14ac:dyDescent="0.3">
      <c r="A277" s="248"/>
      <c r="B277" s="80"/>
      <c r="C277" s="80"/>
      <c r="D277" s="81"/>
      <c r="E277" s="80"/>
      <c r="F277" s="80"/>
      <c r="G277" s="297">
        <f t="shared" si="28"/>
        <v>0</v>
      </c>
      <c r="H277" s="297">
        <f t="shared" si="29"/>
        <v>0</v>
      </c>
      <c r="I277" s="297">
        <f t="shared" si="30"/>
        <v>0</v>
      </c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  <c r="BI277" s="213"/>
      <c r="BJ277" s="213"/>
      <c r="BK277" s="213"/>
      <c r="BL277" s="213"/>
      <c r="BM277" s="213"/>
      <c r="BN277" s="213"/>
      <c r="BO277" s="213"/>
      <c r="BP277" s="213"/>
      <c r="BQ277" s="213"/>
      <c r="BR277" s="213"/>
      <c r="BS277" s="213"/>
      <c r="BT277" s="213"/>
      <c r="BU277" s="213"/>
      <c r="BV277" s="213"/>
      <c r="BW277" s="213"/>
      <c r="BX277" s="213"/>
      <c r="BY277" s="213"/>
      <c r="BZ277" s="213"/>
      <c r="CA277" s="213"/>
      <c r="CB277" s="213"/>
      <c r="CC277" s="213"/>
      <c r="CD277" s="213"/>
      <c r="CE277" s="213"/>
      <c r="CF277" s="213"/>
      <c r="CG277" s="213"/>
      <c r="CH277" s="213"/>
      <c r="CI277" s="213"/>
      <c r="CJ277" s="213"/>
      <c r="CK277" s="213"/>
      <c r="CL277" s="213"/>
      <c r="CM277" s="213"/>
      <c r="CN277" s="213"/>
      <c r="CO277" s="213"/>
      <c r="CP277" s="213"/>
      <c r="CQ277" s="213"/>
      <c r="CR277" s="213"/>
      <c r="CS277" s="213"/>
      <c r="CT277" s="213"/>
      <c r="CU277" s="213"/>
      <c r="CV277" s="213"/>
      <c r="CW277" s="213"/>
      <c r="CX277" s="213"/>
      <c r="CY277" s="213"/>
      <c r="CZ277" s="213"/>
      <c r="DA277" s="213"/>
      <c r="DB277" s="213"/>
      <c r="DC277" s="213"/>
      <c r="DD277" s="213"/>
      <c r="DE277" s="213"/>
      <c r="DF277" s="213"/>
      <c r="DG277" s="213"/>
      <c r="DH277" s="213"/>
      <c r="DI277" s="213"/>
      <c r="DJ277" s="213"/>
      <c r="DK277" s="213"/>
      <c r="DL277" s="213"/>
      <c r="DM277" s="213"/>
      <c r="DN277" s="213"/>
      <c r="DO277" s="213"/>
      <c r="DP277" s="213"/>
      <c r="DQ277" s="213"/>
      <c r="DR277" s="213"/>
      <c r="DS277" s="213"/>
      <c r="DT277" s="213"/>
      <c r="DU277" s="213"/>
      <c r="DV277" s="213"/>
      <c r="DW277" s="213"/>
      <c r="DX277" s="213"/>
      <c r="DY277" s="213"/>
      <c r="DZ277" s="213"/>
      <c r="EA277" s="213"/>
      <c r="EB277" s="213"/>
      <c r="EC277" s="213"/>
      <c r="ED277" s="213"/>
      <c r="EE277" s="213"/>
      <c r="EF277" s="213"/>
      <c r="EG277" s="213"/>
      <c r="EH277" s="213"/>
      <c r="EI277" s="213"/>
      <c r="EJ277" s="213"/>
      <c r="EK277" s="213"/>
      <c r="EL277" s="213"/>
      <c r="EM277" s="213"/>
      <c r="EN277" s="213"/>
      <c r="EO277" s="213"/>
      <c r="EP277" s="213"/>
      <c r="EQ277" s="213"/>
      <c r="ER277" s="213"/>
      <c r="ES277" s="213"/>
      <c r="ET277" s="213"/>
      <c r="EU277" s="213"/>
      <c r="EV277" s="213"/>
      <c r="EW277" s="213"/>
      <c r="EX277" s="213"/>
      <c r="EY277" s="213"/>
      <c r="EZ277" s="213"/>
      <c r="FA277" s="213"/>
      <c r="FB277" s="213"/>
      <c r="FC277" s="213"/>
      <c r="FD277" s="213"/>
      <c r="FE277" s="213"/>
      <c r="FF277" s="213"/>
      <c r="FG277" s="213"/>
      <c r="FH277" s="213"/>
      <c r="FI277" s="213"/>
      <c r="FJ277" s="213"/>
      <c r="FK277" s="213"/>
      <c r="FL277" s="213"/>
      <c r="FM277" s="213"/>
      <c r="FN277" s="213"/>
      <c r="FO277" s="213"/>
      <c r="FP277" s="213"/>
      <c r="FQ277" s="213"/>
      <c r="FR277" s="213"/>
      <c r="FS277" s="213"/>
      <c r="FT277" s="213"/>
      <c r="FU277" s="213"/>
      <c r="FV277" s="213"/>
      <c r="FW277" s="213"/>
      <c r="FX277" s="213"/>
      <c r="FY277" s="213"/>
      <c r="FZ277" s="213"/>
      <c r="GA277" s="213"/>
      <c r="GB277" s="213"/>
      <c r="GC277" s="213"/>
    </row>
    <row r="278" spans="1:185" x14ac:dyDescent="0.3">
      <c r="A278" s="248"/>
      <c r="B278" s="80"/>
      <c r="C278" s="80"/>
      <c r="D278" s="81"/>
      <c r="E278" s="80"/>
      <c r="F278" s="80"/>
      <c r="G278" s="297">
        <f t="shared" si="28"/>
        <v>0</v>
      </c>
      <c r="H278" s="297">
        <f t="shared" si="29"/>
        <v>0</v>
      </c>
      <c r="I278" s="297">
        <f t="shared" si="30"/>
        <v>0</v>
      </c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  <c r="BI278" s="213"/>
      <c r="BJ278" s="213"/>
      <c r="BK278" s="213"/>
      <c r="BL278" s="213"/>
      <c r="BM278" s="213"/>
      <c r="BN278" s="213"/>
      <c r="BO278" s="213"/>
      <c r="BP278" s="213"/>
      <c r="BQ278" s="213"/>
      <c r="BR278" s="213"/>
      <c r="BS278" s="213"/>
      <c r="BT278" s="213"/>
      <c r="BU278" s="213"/>
      <c r="BV278" s="213"/>
      <c r="BW278" s="213"/>
      <c r="BX278" s="213"/>
      <c r="BY278" s="213"/>
      <c r="BZ278" s="213"/>
      <c r="CA278" s="213"/>
      <c r="CB278" s="213"/>
      <c r="CC278" s="213"/>
      <c r="CD278" s="213"/>
      <c r="CE278" s="213"/>
      <c r="CF278" s="213"/>
      <c r="CG278" s="213"/>
      <c r="CH278" s="213"/>
      <c r="CI278" s="213"/>
      <c r="CJ278" s="213"/>
      <c r="CK278" s="213"/>
      <c r="CL278" s="213"/>
      <c r="CM278" s="213"/>
      <c r="CN278" s="213"/>
      <c r="CO278" s="213"/>
      <c r="CP278" s="213"/>
      <c r="CQ278" s="213"/>
      <c r="CR278" s="213"/>
      <c r="CS278" s="213"/>
      <c r="CT278" s="213"/>
      <c r="CU278" s="213"/>
      <c r="CV278" s="213"/>
      <c r="CW278" s="213"/>
      <c r="CX278" s="213"/>
      <c r="CY278" s="213"/>
      <c r="CZ278" s="213"/>
      <c r="DA278" s="213"/>
      <c r="DB278" s="213"/>
      <c r="DC278" s="213"/>
      <c r="DD278" s="213"/>
      <c r="DE278" s="213"/>
      <c r="DF278" s="213"/>
      <c r="DG278" s="213"/>
      <c r="DH278" s="213"/>
      <c r="DI278" s="213"/>
      <c r="DJ278" s="213"/>
      <c r="DK278" s="213"/>
      <c r="DL278" s="213"/>
      <c r="DM278" s="213"/>
      <c r="DN278" s="213"/>
      <c r="DO278" s="213"/>
      <c r="DP278" s="213"/>
      <c r="DQ278" s="213"/>
      <c r="DR278" s="213"/>
      <c r="DS278" s="213"/>
      <c r="DT278" s="213"/>
      <c r="DU278" s="213"/>
      <c r="DV278" s="213"/>
      <c r="DW278" s="213"/>
      <c r="DX278" s="213"/>
      <c r="DY278" s="213"/>
      <c r="DZ278" s="213"/>
      <c r="EA278" s="213"/>
      <c r="EB278" s="213"/>
      <c r="EC278" s="213"/>
      <c r="ED278" s="213"/>
      <c r="EE278" s="213"/>
      <c r="EF278" s="213"/>
      <c r="EG278" s="213"/>
      <c r="EH278" s="213"/>
      <c r="EI278" s="213"/>
      <c r="EJ278" s="213"/>
      <c r="EK278" s="213"/>
      <c r="EL278" s="213"/>
      <c r="EM278" s="213"/>
      <c r="EN278" s="213"/>
      <c r="EO278" s="213"/>
      <c r="EP278" s="213"/>
      <c r="EQ278" s="213"/>
      <c r="ER278" s="213"/>
      <c r="ES278" s="213"/>
      <c r="ET278" s="213"/>
      <c r="EU278" s="213"/>
      <c r="EV278" s="213"/>
      <c r="EW278" s="213"/>
      <c r="EX278" s="213"/>
      <c r="EY278" s="213"/>
      <c r="EZ278" s="213"/>
      <c r="FA278" s="213"/>
      <c r="FB278" s="213"/>
      <c r="FC278" s="213"/>
      <c r="FD278" s="213"/>
      <c r="FE278" s="213"/>
      <c r="FF278" s="213"/>
      <c r="FG278" s="213"/>
      <c r="FH278" s="213"/>
      <c r="FI278" s="213"/>
      <c r="FJ278" s="213"/>
      <c r="FK278" s="213"/>
      <c r="FL278" s="213"/>
      <c r="FM278" s="213"/>
      <c r="FN278" s="213"/>
      <c r="FO278" s="213"/>
      <c r="FP278" s="213"/>
      <c r="FQ278" s="213"/>
      <c r="FR278" s="213"/>
      <c r="FS278" s="213"/>
      <c r="FT278" s="213"/>
      <c r="FU278" s="213"/>
      <c r="FV278" s="213"/>
      <c r="FW278" s="213"/>
      <c r="FX278" s="213"/>
      <c r="FY278" s="213"/>
      <c r="FZ278" s="213"/>
      <c r="GA278" s="213"/>
      <c r="GB278" s="213"/>
      <c r="GC278" s="213"/>
    </row>
    <row r="279" spans="1:185" x14ac:dyDescent="0.3">
      <c r="A279" s="248"/>
      <c r="B279" s="80"/>
      <c r="C279" s="80"/>
      <c r="D279" s="81"/>
      <c r="E279" s="80"/>
      <c r="F279" s="80"/>
      <c r="G279" s="297">
        <f t="shared" si="28"/>
        <v>0</v>
      </c>
      <c r="H279" s="297">
        <f t="shared" si="29"/>
        <v>0</v>
      </c>
      <c r="I279" s="297">
        <f t="shared" si="30"/>
        <v>0</v>
      </c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3"/>
      <c r="BN279" s="213"/>
      <c r="BO279" s="213"/>
      <c r="BP279" s="213"/>
      <c r="BQ279" s="213"/>
      <c r="BR279" s="213"/>
      <c r="BS279" s="213"/>
      <c r="BT279" s="213"/>
      <c r="BU279" s="213"/>
      <c r="BV279" s="213"/>
      <c r="BW279" s="213"/>
      <c r="BX279" s="213"/>
      <c r="BY279" s="213"/>
      <c r="BZ279" s="213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  <c r="CM279" s="213"/>
      <c r="CN279" s="213"/>
      <c r="CO279" s="213"/>
      <c r="CP279" s="213"/>
      <c r="CQ279" s="213"/>
      <c r="CR279" s="213"/>
      <c r="CS279" s="213"/>
      <c r="CT279" s="213"/>
      <c r="CU279" s="213"/>
      <c r="CV279" s="213"/>
      <c r="CW279" s="213"/>
      <c r="CX279" s="213"/>
      <c r="CY279" s="213"/>
      <c r="CZ279" s="213"/>
      <c r="DA279" s="213"/>
      <c r="DB279" s="213"/>
      <c r="DC279" s="213"/>
      <c r="DD279" s="213"/>
      <c r="DE279" s="213"/>
      <c r="DF279" s="213"/>
      <c r="DG279" s="213"/>
      <c r="DH279" s="213"/>
      <c r="DI279" s="213"/>
      <c r="DJ279" s="213"/>
      <c r="DK279" s="213"/>
      <c r="DL279" s="213"/>
      <c r="DM279" s="213"/>
      <c r="DN279" s="213"/>
      <c r="DO279" s="213"/>
      <c r="DP279" s="213"/>
      <c r="DQ279" s="213"/>
      <c r="DR279" s="213"/>
      <c r="DS279" s="213"/>
      <c r="DT279" s="213"/>
      <c r="DU279" s="213"/>
      <c r="DV279" s="213"/>
      <c r="DW279" s="213"/>
      <c r="DX279" s="213"/>
      <c r="DY279" s="213"/>
      <c r="DZ279" s="213"/>
      <c r="EA279" s="213"/>
      <c r="EB279" s="213"/>
      <c r="EC279" s="213"/>
      <c r="ED279" s="213"/>
      <c r="EE279" s="213"/>
      <c r="EF279" s="213"/>
      <c r="EG279" s="213"/>
      <c r="EH279" s="213"/>
      <c r="EI279" s="213"/>
      <c r="EJ279" s="213"/>
      <c r="EK279" s="213"/>
      <c r="EL279" s="213"/>
      <c r="EM279" s="213"/>
      <c r="EN279" s="213"/>
      <c r="EO279" s="213"/>
      <c r="EP279" s="213"/>
      <c r="EQ279" s="213"/>
      <c r="ER279" s="213"/>
      <c r="ES279" s="213"/>
      <c r="ET279" s="213"/>
      <c r="EU279" s="213"/>
      <c r="EV279" s="213"/>
      <c r="EW279" s="213"/>
      <c r="EX279" s="213"/>
      <c r="EY279" s="213"/>
      <c r="EZ279" s="213"/>
      <c r="FA279" s="213"/>
      <c r="FB279" s="213"/>
      <c r="FC279" s="213"/>
      <c r="FD279" s="213"/>
      <c r="FE279" s="213"/>
      <c r="FF279" s="213"/>
      <c r="FG279" s="213"/>
      <c r="FH279" s="213"/>
      <c r="FI279" s="213"/>
      <c r="FJ279" s="213"/>
      <c r="FK279" s="213"/>
      <c r="FL279" s="213"/>
      <c r="FM279" s="213"/>
      <c r="FN279" s="213"/>
      <c r="FO279" s="213"/>
      <c r="FP279" s="213"/>
      <c r="FQ279" s="213"/>
      <c r="FR279" s="213"/>
      <c r="FS279" s="213"/>
      <c r="FT279" s="213"/>
      <c r="FU279" s="213"/>
      <c r="FV279" s="213"/>
      <c r="FW279" s="213"/>
      <c r="FX279" s="213"/>
      <c r="FY279" s="213"/>
      <c r="FZ279" s="213"/>
      <c r="GA279" s="213"/>
      <c r="GB279" s="213"/>
      <c r="GC279" s="213"/>
    </row>
    <row r="280" spans="1:185" x14ac:dyDescent="0.3">
      <c r="A280" s="248"/>
      <c r="B280" s="80"/>
      <c r="C280" s="80"/>
      <c r="D280" s="81"/>
      <c r="E280" s="80"/>
      <c r="F280" s="80"/>
      <c r="G280" s="297">
        <f t="shared" si="28"/>
        <v>0</v>
      </c>
      <c r="H280" s="297">
        <f t="shared" si="29"/>
        <v>0</v>
      </c>
      <c r="I280" s="297">
        <f t="shared" si="30"/>
        <v>0</v>
      </c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  <c r="BI280" s="213"/>
      <c r="BJ280" s="213"/>
      <c r="BK280" s="213"/>
      <c r="BL280" s="213"/>
      <c r="BM280" s="213"/>
      <c r="BN280" s="213"/>
      <c r="BO280" s="213"/>
      <c r="BP280" s="213"/>
      <c r="BQ280" s="213"/>
      <c r="BR280" s="213"/>
      <c r="BS280" s="213"/>
      <c r="BT280" s="213"/>
      <c r="BU280" s="213"/>
      <c r="BV280" s="213"/>
      <c r="BW280" s="213"/>
      <c r="BX280" s="213"/>
      <c r="BY280" s="213"/>
      <c r="BZ280" s="213"/>
      <c r="CA280" s="213"/>
      <c r="CB280" s="213"/>
      <c r="CC280" s="213"/>
      <c r="CD280" s="213"/>
      <c r="CE280" s="213"/>
      <c r="CF280" s="213"/>
      <c r="CG280" s="213"/>
      <c r="CH280" s="213"/>
      <c r="CI280" s="213"/>
      <c r="CJ280" s="213"/>
      <c r="CK280" s="213"/>
      <c r="CL280" s="213"/>
      <c r="CM280" s="213"/>
      <c r="CN280" s="213"/>
      <c r="CO280" s="213"/>
      <c r="CP280" s="213"/>
      <c r="CQ280" s="213"/>
      <c r="CR280" s="213"/>
      <c r="CS280" s="213"/>
      <c r="CT280" s="213"/>
      <c r="CU280" s="213"/>
      <c r="CV280" s="213"/>
      <c r="CW280" s="213"/>
      <c r="CX280" s="213"/>
      <c r="CY280" s="213"/>
      <c r="CZ280" s="213"/>
      <c r="DA280" s="213"/>
      <c r="DB280" s="213"/>
      <c r="DC280" s="213"/>
      <c r="DD280" s="213"/>
      <c r="DE280" s="213"/>
      <c r="DF280" s="213"/>
      <c r="DG280" s="213"/>
      <c r="DH280" s="213"/>
      <c r="DI280" s="213"/>
      <c r="DJ280" s="213"/>
      <c r="DK280" s="213"/>
      <c r="DL280" s="213"/>
      <c r="DM280" s="213"/>
      <c r="DN280" s="213"/>
      <c r="DO280" s="213"/>
      <c r="DP280" s="213"/>
      <c r="DQ280" s="213"/>
      <c r="DR280" s="213"/>
      <c r="DS280" s="213"/>
      <c r="DT280" s="213"/>
      <c r="DU280" s="213"/>
      <c r="DV280" s="213"/>
      <c r="DW280" s="213"/>
      <c r="DX280" s="213"/>
      <c r="DY280" s="213"/>
      <c r="DZ280" s="213"/>
      <c r="EA280" s="213"/>
      <c r="EB280" s="213"/>
      <c r="EC280" s="213"/>
      <c r="ED280" s="213"/>
      <c r="EE280" s="213"/>
      <c r="EF280" s="213"/>
      <c r="EG280" s="213"/>
      <c r="EH280" s="213"/>
      <c r="EI280" s="213"/>
      <c r="EJ280" s="213"/>
      <c r="EK280" s="213"/>
      <c r="EL280" s="213"/>
      <c r="EM280" s="213"/>
      <c r="EN280" s="213"/>
      <c r="EO280" s="213"/>
      <c r="EP280" s="213"/>
      <c r="EQ280" s="213"/>
      <c r="ER280" s="213"/>
      <c r="ES280" s="213"/>
      <c r="ET280" s="213"/>
      <c r="EU280" s="213"/>
      <c r="EV280" s="213"/>
      <c r="EW280" s="213"/>
      <c r="EX280" s="213"/>
      <c r="EY280" s="213"/>
      <c r="EZ280" s="213"/>
      <c r="FA280" s="213"/>
      <c r="FB280" s="213"/>
      <c r="FC280" s="213"/>
      <c r="FD280" s="213"/>
      <c r="FE280" s="213"/>
      <c r="FF280" s="213"/>
      <c r="FG280" s="213"/>
      <c r="FH280" s="213"/>
      <c r="FI280" s="213"/>
      <c r="FJ280" s="213"/>
      <c r="FK280" s="213"/>
      <c r="FL280" s="213"/>
      <c r="FM280" s="213"/>
      <c r="FN280" s="213"/>
      <c r="FO280" s="213"/>
      <c r="FP280" s="213"/>
      <c r="FQ280" s="213"/>
      <c r="FR280" s="213"/>
      <c r="FS280" s="213"/>
      <c r="FT280" s="213"/>
      <c r="FU280" s="213"/>
      <c r="FV280" s="213"/>
      <c r="FW280" s="213"/>
      <c r="FX280" s="213"/>
      <c r="FY280" s="213"/>
      <c r="FZ280" s="213"/>
      <c r="GA280" s="213"/>
      <c r="GB280" s="213"/>
      <c r="GC280" s="213"/>
    </row>
    <row r="281" spans="1:185" x14ac:dyDescent="0.3">
      <c r="A281" s="248"/>
      <c r="B281" s="80"/>
      <c r="C281" s="80"/>
      <c r="D281" s="81"/>
      <c r="E281" s="80"/>
      <c r="F281" s="80"/>
      <c r="G281" s="297">
        <f t="shared" si="28"/>
        <v>0</v>
      </c>
      <c r="H281" s="297">
        <f t="shared" si="29"/>
        <v>0</v>
      </c>
      <c r="I281" s="297">
        <f t="shared" si="30"/>
        <v>0</v>
      </c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  <c r="BI281" s="213"/>
      <c r="BJ281" s="213"/>
      <c r="BK281" s="213"/>
      <c r="BL281" s="213"/>
      <c r="BM281" s="213"/>
      <c r="BN281" s="213"/>
      <c r="BO281" s="213"/>
      <c r="BP281" s="213"/>
      <c r="BQ281" s="213"/>
      <c r="BR281" s="213"/>
      <c r="BS281" s="213"/>
      <c r="BT281" s="213"/>
      <c r="BU281" s="213"/>
      <c r="BV281" s="213"/>
      <c r="BW281" s="213"/>
      <c r="BX281" s="213"/>
      <c r="BY281" s="213"/>
      <c r="BZ281" s="213"/>
      <c r="CA281" s="213"/>
      <c r="CB281" s="213"/>
      <c r="CC281" s="213"/>
      <c r="CD281" s="213"/>
      <c r="CE281" s="213"/>
      <c r="CF281" s="213"/>
      <c r="CG281" s="213"/>
      <c r="CH281" s="213"/>
      <c r="CI281" s="213"/>
      <c r="CJ281" s="213"/>
      <c r="CK281" s="213"/>
      <c r="CL281" s="213"/>
      <c r="CM281" s="213"/>
      <c r="CN281" s="213"/>
      <c r="CO281" s="213"/>
      <c r="CP281" s="213"/>
      <c r="CQ281" s="213"/>
      <c r="CR281" s="213"/>
      <c r="CS281" s="213"/>
      <c r="CT281" s="213"/>
      <c r="CU281" s="213"/>
      <c r="CV281" s="213"/>
      <c r="CW281" s="213"/>
      <c r="CX281" s="213"/>
      <c r="CY281" s="213"/>
      <c r="CZ281" s="213"/>
      <c r="DA281" s="213"/>
      <c r="DB281" s="213"/>
      <c r="DC281" s="213"/>
      <c r="DD281" s="213"/>
      <c r="DE281" s="213"/>
      <c r="DF281" s="213"/>
      <c r="DG281" s="213"/>
      <c r="DH281" s="213"/>
      <c r="DI281" s="213"/>
      <c r="DJ281" s="213"/>
      <c r="DK281" s="213"/>
      <c r="DL281" s="213"/>
      <c r="DM281" s="213"/>
      <c r="DN281" s="213"/>
      <c r="DO281" s="213"/>
      <c r="DP281" s="213"/>
      <c r="DQ281" s="213"/>
      <c r="DR281" s="213"/>
      <c r="DS281" s="213"/>
      <c r="DT281" s="213"/>
      <c r="DU281" s="213"/>
      <c r="DV281" s="213"/>
      <c r="DW281" s="213"/>
      <c r="DX281" s="213"/>
      <c r="DY281" s="213"/>
      <c r="DZ281" s="213"/>
      <c r="EA281" s="213"/>
      <c r="EB281" s="213"/>
      <c r="EC281" s="213"/>
      <c r="ED281" s="213"/>
      <c r="EE281" s="213"/>
      <c r="EF281" s="213"/>
      <c r="EG281" s="213"/>
      <c r="EH281" s="213"/>
      <c r="EI281" s="213"/>
      <c r="EJ281" s="213"/>
      <c r="EK281" s="213"/>
      <c r="EL281" s="213"/>
      <c r="EM281" s="213"/>
      <c r="EN281" s="213"/>
      <c r="EO281" s="213"/>
      <c r="EP281" s="213"/>
      <c r="EQ281" s="213"/>
      <c r="ER281" s="213"/>
      <c r="ES281" s="213"/>
      <c r="ET281" s="213"/>
      <c r="EU281" s="213"/>
      <c r="EV281" s="213"/>
      <c r="EW281" s="213"/>
      <c r="EX281" s="213"/>
      <c r="EY281" s="213"/>
      <c r="EZ281" s="213"/>
      <c r="FA281" s="213"/>
      <c r="FB281" s="213"/>
      <c r="FC281" s="213"/>
      <c r="FD281" s="213"/>
      <c r="FE281" s="213"/>
      <c r="FF281" s="213"/>
      <c r="FG281" s="213"/>
      <c r="FH281" s="213"/>
      <c r="FI281" s="213"/>
      <c r="FJ281" s="213"/>
      <c r="FK281" s="213"/>
      <c r="FL281" s="213"/>
      <c r="FM281" s="213"/>
      <c r="FN281" s="213"/>
      <c r="FO281" s="213"/>
      <c r="FP281" s="213"/>
      <c r="FQ281" s="213"/>
      <c r="FR281" s="213"/>
      <c r="FS281" s="213"/>
      <c r="FT281" s="213"/>
      <c r="FU281" s="213"/>
      <c r="FV281" s="213"/>
      <c r="FW281" s="213"/>
      <c r="FX281" s="213"/>
      <c r="FY281" s="213"/>
      <c r="FZ281" s="213"/>
      <c r="GA281" s="213"/>
      <c r="GB281" s="213"/>
      <c r="GC281" s="213"/>
    </row>
    <row r="282" spans="1:185" x14ac:dyDescent="0.3">
      <c r="A282" s="248"/>
      <c r="B282" s="80"/>
      <c r="C282" s="80"/>
      <c r="D282" s="81"/>
      <c r="E282" s="80"/>
      <c r="F282" s="80"/>
      <c r="G282" s="297">
        <f t="shared" si="28"/>
        <v>0</v>
      </c>
      <c r="H282" s="297">
        <f t="shared" si="29"/>
        <v>0</v>
      </c>
      <c r="I282" s="297">
        <f t="shared" si="30"/>
        <v>0</v>
      </c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3"/>
      <c r="BN282" s="213"/>
      <c r="BO282" s="213"/>
      <c r="BP282" s="213"/>
      <c r="BQ282" s="213"/>
      <c r="BR282" s="213"/>
      <c r="BS282" s="213"/>
      <c r="BT282" s="213"/>
      <c r="BU282" s="213"/>
      <c r="BV282" s="213"/>
      <c r="BW282" s="213"/>
      <c r="BX282" s="213"/>
      <c r="BY282" s="213"/>
      <c r="BZ282" s="213"/>
      <c r="CA282" s="213"/>
      <c r="CB282" s="213"/>
      <c r="CC282" s="213"/>
      <c r="CD282" s="213"/>
      <c r="CE282" s="213"/>
      <c r="CF282" s="213"/>
      <c r="CG282" s="213"/>
      <c r="CH282" s="213"/>
      <c r="CI282" s="213"/>
      <c r="CJ282" s="213"/>
      <c r="CK282" s="213"/>
      <c r="CL282" s="213"/>
      <c r="CM282" s="213"/>
      <c r="CN282" s="213"/>
      <c r="CO282" s="213"/>
      <c r="CP282" s="213"/>
      <c r="CQ282" s="213"/>
      <c r="CR282" s="213"/>
      <c r="CS282" s="213"/>
      <c r="CT282" s="213"/>
      <c r="CU282" s="213"/>
      <c r="CV282" s="213"/>
      <c r="CW282" s="213"/>
      <c r="CX282" s="213"/>
      <c r="CY282" s="213"/>
      <c r="CZ282" s="213"/>
      <c r="DA282" s="213"/>
      <c r="DB282" s="213"/>
      <c r="DC282" s="213"/>
      <c r="DD282" s="213"/>
      <c r="DE282" s="213"/>
      <c r="DF282" s="213"/>
      <c r="DG282" s="213"/>
      <c r="DH282" s="213"/>
      <c r="DI282" s="213"/>
      <c r="DJ282" s="213"/>
      <c r="DK282" s="213"/>
      <c r="DL282" s="213"/>
      <c r="DM282" s="213"/>
      <c r="DN282" s="213"/>
      <c r="DO282" s="213"/>
      <c r="DP282" s="213"/>
      <c r="DQ282" s="213"/>
      <c r="DR282" s="213"/>
      <c r="DS282" s="213"/>
      <c r="DT282" s="213"/>
      <c r="DU282" s="213"/>
      <c r="DV282" s="213"/>
      <c r="DW282" s="213"/>
      <c r="DX282" s="213"/>
      <c r="DY282" s="213"/>
      <c r="DZ282" s="213"/>
      <c r="EA282" s="213"/>
      <c r="EB282" s="213"/>
      <c r="EC282" s="213"/>
      <c r="ED282" s="213"/>
      <c r="EE282" s="213"/>
      <c r="EF282" s="213"/>
      <c r="EG282" s="213"/>
      <c r="EH282" s="213"/>
      <c r="EI282" s="213"/>
      <c r="EJ282" s="213"/>
      <c r="EK282" s="213"/>
      <c r="EL282" s="213"/>
      <c r="EM282" s="213"/>
      <c r="EN282" s="213"/>
      <c r="EO282" s="213"/>
      <c r="EP282" s="213"/>
      <c r="EQ282" s="213"/>
      <c r="ER282" s="213"/>
      <c r="ES282" s="213"/>
      <c r="ET282" s="213"/>
      <c r="EU282" s="213"/>
      <c r="EV282" s="213"/>
      <c r="EW282" s="213"/>
      <c r="EX282" s="213"/>
      <c r="EY282" s="213"/>
      <c r="EZ282" s="213"/>
      <c r="FA282" s="213"/>
      <c r="FB282" s="213"/>
      <c r="FC282" s="213"/>
      <c r="FD282" s="213"/>
      <c r="FE282" s="213"/>
      <c r="FF282" s="213"/>
      <c r="FG282" s="213"/>
      <c r="FH282" s="213"/>
      <c r="FI282" s="213"/>
      <c r="FJ282" s="213"/>
      <c r="FK282" s="213"/>
      <c r="FL282" s="213"/>
      <c r="FM282" s="213"/>
      <c r="FN282" s="213"/>
      <c r="FO282" s="213"/>
      <c r="FP282" s="213"/>
      <c r="FQ282" s="213"/>
      <c r="FR282" s="213"/>
      <c r="FS282" s="213"/>
      <c r="FT282" s="213"/>
      <c r="FU282" s="213"/>
      <c r="FV282" s="213"/>
      <c r="FW282" s="213"/>
      <c r="FX282" s="213"/>
      <c r="FY282" s="213"/>
      <c r="FZ282" s="213"/>
      <c r="GA282" s="213"/>
      <c r="GB282" s="213"/>
      <c r="GC282" s="213"/>
    </row>
    <row r="283" spans="1:185" x14ac:dyDescent="0.3">
      <c r="A283" s="248"/>
      <c r="B283" s="80"/>
      <c r="C283" s="80"/>
      <c r="D283" s="81"/>
      <c r="E283" s="80"/>
      <c r="F283" s="80"/>
      <c r="G283" s="297">
        <f t="shared" si="28"/>
        <v>0</v>
      </c>
      <c r="H283" s="297">
        <f t="shared" si="29"/>
        <v>0</v>
      </c>
      <c r="I283" s="297">
        <f t="shared" si="30"/>
        <v>0</v>
      </c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  <c r="BI283" s="213"/>
      <c r="BJ283" s="213"/>
      <c r="BK283" s="213"/>
      <c r="BL283" s="213"/>
      <c r="BM283" s="213"/>
      <c r="BN283" s="213"/>
      <c r="BO283" s="213"/>
      <c r="BP283" s="213"/>
      <c r="BQ283" s="213"/>
      <c r="BR283" s="213"/>
      <c r="BS283" s="213"/>
      <c r="BT283" s="213"/>
      <c r="BU283" s="213"/>
      <c r="BV283" s="213"/>
      <c r="BW283" s="213"/>
      <c r="BX283" s="213"/>
      <c r="BY283" s="213"/>
      <c r="BZ283" s="213"/>
      <c r="CA283" s="213"/>
      <c r="CB283" s="213"/>
      <c r="CC283" s="213"/>
      <c r="CD283" s="213"/>
      <c r="CE283" s="213"/>
      <c r="CF283" s="213"/>
      <c r="CG283" s="213"/>
      <c r="CH283" s="213"/>
      <c r="CI283" s="213"/>
      <c r="CJ283" s="213"/>
      <c r="CK283" s="213"/>
      <c r="CL283" s="213"/>
      <c r="CM283" s="213"/>
      <c r="CN283" s="213"/>
      <c r="CO283" s="213"/>
      <c r="CP283" s="213"/>
      <c r="CQ283" s="213"/>
      <c r="CR283" s="213"/>
      <c r="CS283" s="213"/>
      <c r="CT283" s="213"/>
      <c r="CU283" s="213"/>
      <c r="CV283" s="213"/>
      <c r="CW283" s="213"/>
      <c r="CX283" s="213"/>
      <c r="CY283" s="213"/>
      <c r="CZ283" s="213"/>
      <c r="DA283" s="213"/>
      <c r="DB283" s="213"/>
      <c r="DC283" s="213"/>
      <c r="DD283" s="213"/>
      <c r="DE283" s="213"/>
      <c r="DF283" s="213"/>
      <c r="DG283" s="213"/>
      <c r="DH283" s="213"/>
      <c r="DI283" s="213"/>
      <c r="DJ283" s="213"/>
      <c r="DK283" s="213"/>
      <c r="DL283" s="213"/>
      <c r="DM283" s="213"/>
      <c r="DN283" s="213"/>
      <c r="DO283" s="213"/>
      <c r="DP283" s="213"/>
      <c r="DQ283" s="213"/>
      <c r="DR283" s="213"/>
      <c r="DS283" s="213"/>
      <c r="DT283" s="213"/>
      <c r="DU283" s="213"/>
      <c r="DV283" s="213"/>
      <c r="DW283" s="213"/>
      <c r="DX283" s="213"/>
      <c r="DY283" s="213"/>
      <c r="DZ283" s="213"/>
      <c r="EA283" s="213"/>
      <c r="EB283" s="213"/>
      <c r="EC283" s="213"/>
      <c r="ED283" s="213"/>
      <c r="EE283" s="213"/>
      <c r="EF283" s="213"/>
      <c r="EG283" s="213"/>
      <c r="EH283" s="213"/>
      <c r="EI283" s="213"/>
      <c r="EJ283" s="213"/>
      <c r="EK283" s="213"/>
      <c r="EL283" s="213"/>
      <c r="EM283" s="213"/>
      <c r="EN283" s="213"/>
      <c r="EO283" s="213"/>
      <c r="EP283" s="213"/>
      <c r="EQ283" s="213"/>
      <c r="ER283" s="213"/>
      <c r="ES283" s="213"/>
      <c r="ET283" s="213"/>
      <c r="EU283" s="213"/>
      <c r="EV283" s="213"/>
      <c r="EW283" s="213"/>
      <c r="EX283" s="213"/>
      <c r="EY283" s="213"/>
      <c r="EZ283" s="213"/>
      <c r="FA283" s="213"/>
      <c r="FB283" s="213"/>
      <c r="FC283" s="213"/>
      <c r="FD283" s="213"/>
      <c r="FE283" s="213"/>
      <c r="FF283" s="213"/>
      <c r="FG283" s="213"/>
      <c r="FH283" s="213"/>
      <c r="FI283" s="213"/>
      <c r="FJ283" s="213"/>
      <c r="FK283" s="213"/>
      <c r="FL283" s="213"/>
      <c r="FM283" s="213"/>
      <c r="FN283" s="213"/>
      <c r="FO283" s="213"/>
      <c r="FP283" s="213"/>
      <c r="FQ283" s="213"/>
      <c r="FR283" s="213"/>
      <c r="FS283" s="213"/>
      <c r="FT283" s="213"/>
      <c r="FU283" s="213"/>
      <c r="FV283" s="213"/>
      <c r="FW283" s="213"/>
      <c r="FX283" s="213"/>
      <c r="FY283" s="213"/>
      <c r="FZ283" s="213"/>
      <c r="GA283" s="213"/>
      <c r="GB283" s="213"/>
      <c r="GC283" s="213"/>
    </row>
    <row r="284" spans="1:185" x14ac:dyDescent="0.3">
      <c r="A284" s="248"/>
      <c r="B284" s="80"/>
      <c r="C284" s="80"/>
      <c r="D284" s="81"/>
      <c r="E284" s="80"/>
      <c r="F284" s="80"/>
      <c r="G284" s="297">
        <f t="shared" si="28"/>
        <v>0</v>
      </c>
      <c r="H284" s="297">
        <f t="shared" si="29"/>
        <v>0</v>
      </c>
      <c r="I284" s="297">
        <f t="shared" si="30"/>
        <v>0</v>
      </c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  <c r="BI284" s="213"/>
      <c r="BJ284" s="213"/>
      <c r="BK284" s="213"/>
      <c r="BL284" s="213"/>
      <c r="BM284" s="213"/>
      <c r="BN284" s="213"/>
      <c r="BO284" s="213"/>
      <c r="BP284" s="213"/>
      <c r="BQ284" s="213"/>
      <c r="BR284" s="213"/>
      <c r="BS284" s="213"/>
      <c r="BT284" s="213"/>
      <c r="BU284" s="213"/>
      <c r="BV284" s="213"/>
      <c r="BW284" s="213"/>
      <c r="BX284" s="213"/>
      <c r="BY284" s="213"/>
      <c r="BZ284" s="213"/>
      <c r="CA284" s="213"/>
      <c r="CB284" s="213"/>
      <c r="CC284" s="213"/>
      <c r="CD284" s="213"/>
      <c r="CE284" s="213"/>
      <c r="CF284" s="213"/>
      <c r="CG284" s="213"/>
      <c r="CH284" s="213"/>
      <c r="CI284" s="213"/>
      <c r="CJ284" s="213"/>
      <c r="CK284" s="213"/>
      <c r="CL284" s="213"/>
      <c r="CM284" s="213"/>
      <c r="CN284" s="213"/>
      <c r="CO284" s="213"/>
      <c r="CP284" s="213"/>
      <c r="CQ284" s="213"/>
      <c r="CR284" s="213"/>
      <c r="CS284" s="213"/>
      <c r="CT284" s="213"/>
      <c r="CU284" s="213"/>
      <c r="CV284" s="213"/>
      <c r="CW284" s="213"/>
      <c r="CX284" s="213"/>
      <c r="CY284" s="213"/>
      <c r="CZ284" s="213"/>
      <c r="DA284" s="213"/>
      <c r="DB284" s="213"/>
      <c r="DC284" s="213"/>
      <c r="DD284" s="213"/>
      <c r="DE284" s="213"/>
      <c r="DF284" s="213"/>
      <c r="DG284" s="213"/>
      <c r="DH284" s="213"/>
      <c r="DI284" s="213"/>
      <c r="DJ284" s="213"/>
      <c r="DK284" s="213"/>
      <c r="DL284" s="213"/>
      <c r="DM284" s="213"/>
      <c r="DN284" s="213"/>
      <c r="DO284" s="213"/>
      <c r="DP284" s="213"/>
      <c r="DQ284" s="213"/>
      <c r="DR284" s="213"/>
      <c r="DS284" s="213"/>
      <c r="DT284" s="213"/>
      <c r="DU284" s="213"/>
      <c r="DV284" s="213"/>
      <c r="DW284" s="213"/>
      <c r="DX284" s="213"/>
      <c r="DY284" s="213"/>
      <c r="DZ284" s="213"/>
      <c r="EA284" s="213"/>
      <c r="EB284" s="213"/>
      <c r="EC284" s="213"/>
      <c r="ED284" s="213"/>
      <c r="EE284" s="213"/>
      <c r="EF284" s="213"/>
      <c r="EG284" s="213"/>
      <c r="EH284" s="213"/>
      <c r="EI284" s="213"/>
      <c r="EJ284" s="213"/>
      <c r="EK284" s="213"/>
      <c r="EL284" s="213"/>
      <c r="EM284" s="213"/>
      <c r="EN284" s="213"/>
      <c r="EO284" s="213"/>
      <c r="EP284" s="213"/>
      <c r="EQ284" s="213"/>
      <c r="ER284" s="213"/>
      <c r="ES284" s="213"/>
      <c r="ET284" s="213"/>
      <c r="EU284" s="213"/>
      <c r="EV284" s="213"/>
      <c r="EW284" s="213"/>
      <c r="EX284" s="213"/>
      <c r="EY284" s="213"/>
      <c r="EZ284" s="213"/>
      <c r="FA284" s="213"/>
      <c r="FB284" s="213"/>
      <c r="FC284" s="213"/>
      <c r="FD284" s="213"/>
      <c r="FE284" s="213"/>
      <c r="FF284" s="213"/>
      <c r="FG284" s="213"/>
      <c r="FH284" s="213"/>
      <c r="FI284" s="213"/>
      <c r="FJ284" s="213"/>
      <c r="FK284" s="213"/>
      <c r="FL284" s="213"/>
      <c r="FM284" s="213"/>
      <c r="FN284" s="213"/>
      <c r="FO284" s="213"/>
      <c r="FP284" s="213"/>
      <c r="FQ284" s="213"/>
      <c r="FR284" s="213"/>
      <c r="FS284" s="213"/>
      <c r="FT284" s="213"/>
      <c r="FU284" s="213"/>
      <c r="FV284" s="213"/>
      <c r="FW284" s="213"/>
      <c r="FX284" s="213"/>
      <c r="FY284" s="213"/>
      <c r="FZ284" s="213"/>
      <c r="GA284" s="213"/>
      <c r="GB284" s="213"/>
      <c r="GC284" s="213"/>
    </row>
    <row r="285" spans="1:185" x14ac:dyDescent="0.3">
      <c r="A285" s="248"/>
      <c r="B285" s="80"/>
      <c r="C285" s="80"/>
      <c r="D285" s="81"/>
      <c r="E285" s="80"/>
      <c r="F285" s="80"/>
      <c r="G285" s="297">
        <f t="shared" si="28"/>
        <v>0</v>
      </c>
      <c r="H285" s="297">
        <f t="shared" si="29"/>
        <v>0</v>
      </c>
      <c r="I285" s="297">
        <f t="shared" si="30"/>
        <v>0</v>
      </c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  <c r="BI285" s="213"/>
      <c r="BJ285" s="213"/>
      <c r="BK285" s="213"/>
      <c r="BL285" s="213"/>
      <c r="BM285" s="213"/>
      <c r="BN285" s="213"/>
      <c r="BO285" s="213"/>
      <c r="BP285" s="213"/>
      <c r="BQ285" s="213"/>
      <c r="BR285" s="213"/>
      <c r="BS285" s="213"/>
      <c r="BT285" s="213"/>
      <c r="BU285" s="213"/>
      <c r="BV285" s="213"/>
      <c r="BW285" s="213"/>
      <c r="BX285" s="213"/>
      <c r="BY285" s="213"/>
      <c r="BZ285" s="213"/>
      <c r="CA285" s="213"/>
      <c r="CB285" s="213"/>
      <c r="CC285" s="213"/>
      <c r="CD285" s="213"/>
      <c r="CE285" s="213"/>
      <c r="CF285" s="213"/>
      <c r="CG285" s="213"/>
      <c r="CH285" s="213"/>
      <c r="CI285" s="213"/>
      <c r="CJ285" s="213"/>
      <c r="CK285" s="213"/>
      <c r="CL285" s="213"/>
      <c r="CM285" s="213"/>
      <c r="CN285" s="213"/>
      <c r="CO285" s="213"/>
      <c r="CP285" s="213"/>
      <c r="CQ285" s="213"/>
      <c r="CR285" s="213"/>
      <c r="CS285" s="213"/>
      <c r="CT285" s="213"/>
      <c r="CU285" s="213"/>
      <c r="CV285" s="213"/>
      <c r="CW285" s="213"/>
      <c r="CX285" s="213"/>
      <c r="CY285" s="213"/>
      <c r="CZ285" s="213"/>
      <c r="DA285" s="213"/>
      <c r="DB285" s="213"/>
      <c r="DC285" s="213"/>
      <c r="DD285" s="213"/>
      <c r="DE285" s="213"/>
      <c r="DF285" s="213"/>
      <c r="DG285" s="213"/>
      <c r="DH285" s="213"/>
      <c r="DI285" s="213"/>
      <c r="DJ285" s="213"/>
      <c r="DK285" s="213"/>
      <c r="DL285" s="213"/>
      <c r="DM285" s="213"/>
      <c r="DN285" s="213"/>
      <c r="DO285" s="213"/>
      <c r="DP285" s="213"/>
      <c r="DQ285" s="213"/>
      <c r="DR285" s="213"/>
      <c r="DS285" s="213"/>
      <c r="DT285" s="213"/>
      <c r="DU285" s="213"/>
      <c r="DV285" s="213"/>
      <c r="DW285" s="213"/>
      <c r="DX285" s="213"/>
      <c r="DY285" s="213"/>
      <c r="DZ285" s="213"/>
      <c r="EA285" s="213"/>
      <c r="EB285" s="213"/>
      <c r="EC285" s="213"/>
      <c r="ED285" s="213"/>
      <c r="EE285" s="213"/>
      <c r="EF285" s="213"/>
      <c r="EG285" s="213"/>
      <c r="EH285" s="213"/>
      <c r="EI285" s="213"/>
      <c r="EJ285" s="213"/>
      <c r="EK285" s="213"/>
      <c r="EL285" s="213"/>
      <c r="EM285" s="213"/>
      <c r="EN285" s="213"/>
      <c r="EO285" s="213"/>
      <c r="EP285" s="213"/>
      <c r="EQ285" s="213"/>
      <c r="ER285" s="213"/>
      <c r="ES285" s="213"/>
      <c r="ET285" s="213"/>
      <c r="EU285" s="213"/>
      <c r="EV285" s="213"/>
      <c r="EW285" s="213"/>
      <c r="EX285" s="213"/>
      <c r="EY285" s="213"/>
      <c r="EZ285" s="213"/>
      <c r="FA285" s="213"/>
      <c r="FB285" s="213"/>
      <c r="FC285" s="213"/>
      <c r="FD285" s="213"/>
      <c r="FE285" s="213"/>
      <c r="FF285" s="213"/>
      <c r="FG285" s="213"/>
      <c r="FH285" s="213"/>
      <c r="FI285" s="213"/>
      <c r="FJ285" s="213"/>
      <c r="FK285" s="213"/>
      <c r="FL285" s="213"/>
      <c r="FM285" s="213"/>
      <c r="FN285" s="213"/>
      <c r="FO285" s="213"/>
      <c r="FP285" s="213"/>
      <c r="FQ285" s="213"/>
      <c r="FR285" s="213"/>
      <c r="FS285" s="213"/>
      <c r="FT285" s="213"/>
      <c r="FU285" s="213"/>
      <c r="FV285" s="213"/>
      <c r="FW285" s="213"/>
      <c r="FX285" s="213"/>
      <c r="FY285" s="213"/>
      <c r="FZ285" s="213"/>
      <c r="GA285" s="213"/>
      <c r="GB285" s="213"/>
      <c r="GC285" s="213"/>
    </row>
    <row r="286" spans="1:185" x14ac:dyDescent="0.3">
      <c r="A286" s="248"/>
      <c r="B286" s="80"/>
      <c r="C286" s="80"/>
      <c r="D286" s="81"/>
      <c r="E286" s="80"/>
      <c r="F286" s="80"/>
      <c r="G286" s="297">
        <f t="shared" si="28"/>
        <v>0</v>
      </c>
      <c r="H286" s="297">
        <f t="shared" si="29"/>
        <v>0</v>
      </c>
      <c r="I286" s="297">
        <f t="shared" si="30"/>
        <v>0</v>
      </c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3"/>
      <c r="BW286" s="213"/>
      <c r="BX286" s="213"/>
      <c r="BY286" s="213"/>
      <c r="BZ286" s="213"/>
      <c r="CA286" s="213"/>
      <c r="CB286" s="213"/>
      <c r="CC286" s="213"/>
      <c r="CD286" s="213"/>
      <c r="CE286" s="213"/>
      <c r="CF286" s="213"/>
      <c r="CG286" s="213"/>
      <c r="CH286" s="213"/>
      <c r="CI286" s="213"/>
      <c r="CJ286" s="213"/>
      <c r="CK286" s="213"/>
      <c r="CL286" s="213"/>
      <c r="CM286" s="213"/>
      <c r="CN286" s="213"/>
      <c r="CO286" s="213"/>
      <c r="CP286" s="213"/>
      <c r="CQ286" s="213"/>
      <c r="CR286" s="213"/>
      <c r="CS286" s="213"/>
      <c r="CT286" s="213"/>
      <c r="CU286" s="213"/>
      <c r="CV286" s="213"/>
      <c r="CW286" s="213"/>
      <c r="CX286" s="213"/>
      <c r="CY286" s="213"/>
      <c r="CZ286" s="213"/>
      <c r="DA286" s="213"/>
      <c r="DB286" s="213"/>
      <c r="DC286" s="213"/>
      <c r="DD286" s="213"/>
      <c r="DE286" s="213"/>
      <c r="DF286" s="213"/>
      <c r="DG286" s="213"/>
      <c r="DH286" s="213"/>
      <c r="DI286" s="213"/>
      <c r="DJ286" s="213"/>
      <c r="DK286" s="213"/>
      <c r="DL286" s="213"/>
      <c r="DM286" s="213"/>
      <c r="DN286" s="213"/>
      <c r="DO286" s="213"/>
      <c r="DP286" s="213"/>
      <c r="DQ286" s="213"/>
      <c r="DR286" s="213"/>
      <c r="DS286" s="213"/>
      <c r="DT286" s="213"/>
      <c r="DU286" s="213"/>
      <c r="DV286" s="213"/>
      <c r="DW286" s="213"/>
      <c r="DX286" s="213"/>
      <c r="DY286" s="213"/>
      <c r="DZ286" s="213"/>
      <c r="EA286" s="213"/>
      <c r="EB286" s="213"/>
      <c r="EC286" s="213"/>
      <c r="ED286" s="213"/>
      <c r="EE286" s="213"/>
      <c r="EF286" s="213"/>
      <c r="EG286" s="213"/>
      <c r="EH286" s="213"/>
      <c r="EI286" s="213"/>
      <c r="EJ286" s="213"/>
      <c r="EK286" s="213"/>
      <c r="EL286" s="213"/>
      <c r="EM286" s="213"/>
      <c r="EN286" s="213"/>
      <c r="EO286" s="213"/>
      <c r="EP286" s="213"/>
      <c r="EQ286" s="213"/>
      <c r="ER286" s="213"/>
      <c r="ES286" s="213"/>
      <c r="ET286" s="213"/>
      <c r="EU286" s="213"/>
      <c r="EV286" s="213"/>
      <c r="EW286" s="213"/>
      <c r="EX286" s="213"/>
      <c r="EY286" s="213"/>
      <c r="EZ286" s="213"/>
      <c r="FA286" s="213"/>
      <c r="FB286" s="213"/>
      <c r="FC286" s="213"/>
      <c r="FD286" s="213"/>
      <c r="FE286" s="213"/>
      <c r="FF286" s="213"/>
      <c r="FG286" s="213"/>
      <c r="FH286" s="213"/>
      <c r="FI286" s="213"/>
      <c r="FJ286" s="213"/>
      <c r="FK286" s="213"/>
      <c r="FL286" s="213"/>
      <c r="FM286" s="213"/>
      <c r="FN286" s="213"/>
      <c r="FO286" s="213"/>
      <c r="FP286" s="213"/>
      <c r="FQ286" s="213"/>
      <c r="FR286" s="213"/>
      <c r="FS286" s="213"/>
      <c r="FT286" s="213"/>
      <c r="FU286" s="213"/>
      <c r="FV286" s="213"/>
      <c r="FW286" s="213"/>
      <c r="FX286" s="213"/>
      <c r="FY286" s="213"/>
      <c r="FZ286" s="213"/>
      <c r="GA286" s="213"/>
      <c r="GB286" s="213"/>
      <c r="GC286" s="213"/>
    </row>
    <row r="287" spans="1:185" x14ac:dyDescent="0.3">
      <c r="A287" s="248"/>
      <c r="B287" s="80"/>
      <c r="C287" s="80"/>
      <c r="D287" s="81"/>
      <c r="E287" s="80"/>
      <c r="F287" s="80"/>
      <c r="G287" s="297">
        <f t="shared" si="28"/>
        <v>0</v>
      </c>
      <c r="H287" s="297">
        <f t="shared" si="29"/>
        <v>0</v>
      </c>
      <c r="I287" s="297">
        <f t="shared" si="30"/>
        <v>0</v>
      </c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3"/>
      <c r="BN287" s="213"/>
      <c r="BO287" s="213"/>
      <c r="BP287" s="213"/>
      <c r="BQ287" s="213"/>
      <c r="BR287" s="213"/>
      <c r="BS287" s="213"/>
      <c r="BT287" s="213"/>
      <c r="BU287" s="213"/>
      <c r="BV287" s="213"/>
      <c r="BW287" s="213"/>
      <c r="BX287" s="213"/>
      <c r="BY287" s="213"/>
      <c r="BZ287" s="213"/>
      <c r="CA287" s="213"/>
      <c r="CB287" s="213"/>
      <c r="CC287" s="213"/>
      <c r="CD287" s="213"/>
      <c r="CE287" s="213"/>
      <c r="CF287" s="213"/>
      <c r="CG287" s="213"/>
      <c r="CH287" s="213"/>
      <c r="CI287" s="213"/>
      <c r="CJ287" s="213"/>
      <c r="CK287" s="213"/>
      <c r="CL287" s="213"/>
      <c r="CM287" s="213"/>
      <c r="CN287" s="213"/>
      <c r="CO287" s="213"/>
      <c r="CP287" s="213"/>
      <c r="CQ287" s="213"/>
      <c r="CR287" s="213"/>
      <c r="CS287" s="213"/>
      <c r="CT287" s="213"/>
      <c r="CU287" s="213"/>
      <c r="CV287" s="213"/>
      <c r="CW287" s="213"/>
      <c r="CX287" s="213"/>
      <c r="CY287" s="213"/>
      <c r="CZ287" s="213"/>
      <c r="DA287" s="213"/>
      <c r="DB287" s="213"/>
      <c r="DC287" s="213"/>
      <c r="DD287" s="213"/>
      <c r="DE287" s="213"/>
      <c r="DF287" s="213"/>
      <c r="DG287" s="213"/>
      <c r="DH287" s="213"/>
      <c r="DI287" s="213"/>
      <c r="DJ287" s="213"/>
      <c r="DK287" s="213"/>
      <c r="DL287" s="213"/>
      <c r="DM287" s="213"/>
      <c r="DN287" s="213"/>
      <c r="DO287" s="213"/>
      <c r="DP287" s="213"/>
      <c r="DQ287" s="213"/>
      <c r="DR287" s="213"/>
      <c r="DS287" s="213"/>
      <c r="DT287" s="213"/>
      <c r="DU287" s="213"/>
      <c r="DV287" s="213"/>
      <c r="DW287" s="213"/>
      <c r="DX287" s="213"/>
      <c r="DY287" s="213"/>
      <c r="DZ287" s="213"/>
      <c r="EA287" s="213"/>
      <c r="EB287" s="213"/>
      <c r="EC287" s="213"/>
      <c r="ED287" s="213"/>
      <c r="EE287" s="213"/>
      <c r="EF287" s="213"/>
      <c r="EG287" s="213"/>
      <c r="EH287" s="213"/>
      <c r="EI287" s="213"/>
      <c r="EJ287" s="213"/>
      <c r="EK287" s="213"/>
      <c r="EL287" s="213"/>
      <c r="EM287" s="213"/>
      <c r="EN287" s="213"/>
      <c r="EO287" s="213"/>
      <c r="EP287" s="213"/>
      <c r="EQ287" s="213"/>
      <c r="ER287" s="213"/>
      <c r="ES287" s="213"/>
      <c r="ET287" s="213"/>
      <c r="EU287" s="213"/>
      <c r="EV287" s="213"/>
      <c r="EW287" s="213"/>
      <c r="EX287" s="213"/>
      <c r="EY287" s="213"/>
      <c r="EZ287" s="213"/>
      <c r="FA287" s="213"/>
      <c r="FB287" s="213"/>
      <c r="FC287" s="213"/>
      <c r="FD287" s="213"/>
      <c r="FE287" s="213"/>
      <c r="FF287" s="213"/>
      <c r="FG287" s="213"/>
      <c r="FH287" s="213"/>
      <c r="FI287" s="213"/>
      <c r="FJ287" s="213"/>
      <c r="FK287" s="213"/>
      <c r="FL287" s="213"/>
      <c r="FM287" s="213"/>
      <c r="FN287" s="213"/>
      <c r="FO287" s="213"/>
      <c r="FP287" s="213"/>
      <c r="FQ287" s="213"/>
      <c r="FR287" s="213"/>
      <c r="FS287" s="213"/>
      <c r="FT287" s="213"/>
      <c r="FU287" s="213"/>
      <c r="FV287" s="213"/>
      <c r="FW287" s="213"/>
      <c r="FX287" s="213"/>
      <c r="FY287" s="213"/>
      <c r="FZ287" s="213"/>
      <c r="GA287" s="213"/>
      <c r="GB287" s="213"/>
      <c r="GC287" s="213"/>
    </row>
    <row r="288" spans="1:185" x14ac:dyDescent="0.3">
      <c r="A288" s="248"/>
      <c r="B288" s="80"/>
      <c r="C288" s="80"/>
      <c r="D288" s="81"/>
      <c r="E288" s="80"/>
      <c r="F288" s="80"/>
      <c r="G288" s="297">
        <f t="shared" si="28"/>
        <v>0</v>
      </c>
      <c r="H288" s="297">
        <f t="shared" si="29"/>
        <v>0</v>
      </c>
      <c r="I288" s="297">
        <f t="shared" si="30"/>
        <v>0</v>
      </c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3"/>
      <c r="BN288" s="213"/>
      <c r="BO288" s="213"/>
      <c r="BP288" s="213"/>
      <c r="BQ288" s="213"/>
      <c r="BR288" s="213"/>
      <c r="BS288" s="213"/>
      <c r="BT288" s="213"/>
      <c r="BU288" s="213"/>
      <c r="BV288" s="213"/>
      <c r="BW288" s="213"/>
      <c r="BX288" s="213"/>
      <c r="BY288" s="213"/>
      <c r="BZ288" s="213"/>
      <c r="CA288" s="213"/>
      <c r="CB288" s="213"/>
      <c r="CC288" s="213"/>
      <c r="CD288" s="213"/>
      <c r="CE288" s="213"/>
      <c r="CF288" s="213"/>
      <c r="CG288" s="213"/>
      <c r="CH288" s="213"/>
      <c r="CI288" s="213"/>
      <c r="CJ288" s="213"/>
      <c r="CK288" s="213"/>
      <c r="CL288" s="213"/>
      <c r="CM288" s="213"/>
      <c r="CN288" s="213"/>
      <c r="CO288" s="213"/>
      <c r="CP288" s="213"/>
      <c r="CQ288" s="213"/>
      <c r="CR288" s="213"/>
      <c r="CS288" s="213"/>
      <c r="CT288" s="213"/>
      <c r="CU288" s="213"/>
      <c r="CV288" s="213"/>
      <c r="CW288" s="213"/>
      <c r="CX288" s="213"/>
      <c r="CY288" s="213"/>
      <c r="CZ288" s="213"/>
      <c r="DA288" s="213"/>
      <c r="DB288" s="213"/>
      <c r="DC288" s="213"/>
      <c r="DD288" s="213"/>
      <c r="DE288" s="213"/>
      <c r="DF288" s="213"/>
      <c r="DG288" s="213"/>
      <c r="DH288" s="213"/>
      <c r="DI288" s="213"/>
      <c r="DJ288" s="213"/>
      <c r="DK288" s="213"/>
      <c r="DL288" s="213"/>
      <c r="DM288" s="213"/>
      <c r="DN288" s="213"/>
      <c r="DO288" s="213"/>
      <c r="DP288" s="213"/>
      <c r="DQ288" s="213"/>
      <c r="DR288" s="213"/>
      <c r="DS288" s="213"/>
      <c r="DT288" s="213"/>
      <c r="DU288" s="213"/>
      <c r="DV288" s="213"/>
      <c r="DW288" s="213"/>
      <c r="DX288" s="213"/>
      <c r="DY288" s="213"/>
      <c r="DZ288" s="213"/>
      <c r="EA288" s="213"/>
      <c r="EB288" s="213"/>
      <c r="EC288" s="213"/>
      <c r="ED288" s="213"/>
      <c r="EE288" s="213"/>
      <c r="EF288" s="213"/>
      <c r="EG288" s="213"/>
      <c r="EH288" s="213"/>
      <c r="EI288" s="213"/>
      <c r="EJ288" s="213"/>
      <c r="EK288" s="213"/>
      <c r="EL288" s="213"/>
      <c r="EM288" s="213"/>
      <c r="EN288" s="213"/>
      <c r="EO288" s="213"/>
      <c r="EP288" s="213"/>
      <c r="EQ288" s="213"/>
      <c r="ER288" s="213"/>
      <c r="ES288" s="213"/>
      <c r="ET288" s="213"/>
      <c r="EU288" s="213"/>
      <c r="EV288" s="213"/>
      <c r="EW288" s="213"/>
      <c r="EX288" s="213"/>
      <c r="EY288" s="213"/>
      <c r="EZ288" s="213"/>
      <c r="FA288" s="213"/>
      <c r="FB288" s="213"/>
      <c r="FC288" s="213"/>
      <c r="FD288" s="213"/>
      <c r="FE288" s="213"/>
      <c r="FF288" s="213"/>
      <c r="FG288" s="213"/>
      <c r="FH288" s="213"/>
      <c r="FI288" s="213"/>
      <c r="FJ288" s="213"/>
      <c r="FK288" s="213"/>
      <c r="FL288" s="213"/>
      <c r="FM288" s="213"/>
      <c r="FN288" s="213"/>
      <c r="FO288" s="213"/>
      <c r="FP288" s="213"/>
      <c r="FQ288" s="213"/>
      <c r="FR288" s="213"/>
      <c r="FS288" s="213"/>
      <c r="FT288" s="213"/>
      <c r="FU288" s="213"/>
      <c r="FV288" s="213"/>
      <c r="FW288" s="213"/>
      <c r="FX288" s="213"/>
      <c r="FY288" s="213"/>
      <c r="FZ288" s="213"/>
      <c r="GA288" s="213"/>
      <c r="GB288" s="213"/>
      <c r="GC288" s="213"/>
    </row>
    <row r="289" spans="1:185" x14ac:dyDescent="0.3">
      <c r="A289" s="248"/>
      <c r="B289" s="80"/>
      <c r="C289" s="80"/>
      <c r="D289" s="81"/>
      <c r="E289" s="80"/>
      <c r="F289" s="80"/>
      <c r="G289" s="297">
        <f t="shared" si="28"/>
        <v>0</v>
      </c>
      <c r="H289" s="297">
        <f t="shared" si="29"/>
        <v>0</v>
      </c>
      <c r="I289" s="297">
        <f t="shared" si="30"/>
        <v>0</v>
      </c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3"/>
      <c r="BN289" s="213"/>
      <c r="BO289" s="213"/>
      <c r="BP289" s="213"/>
      <c r="BQ289" s="213"/>
      <c r="BR289" s="213"/>
      <c r="BS289" s="213"/>
      <c r="BT289" s="213"/>
      <c r="BU289" s="213"/>
      <c r="BV289" s="213"/>
      <c r="BW289" s="213"/>
      <c r="BX289" s="213"/>
      <c r="BY289" s="213"/>
      <c r="BZ289" s="213"/>
      <c r="CA289" s="213"/>
      <c r="CB289" s="213"/>
      <c r="CC289" s="213"/>
      <c r="CD289" s="213"/>
      <c r="CE289" s="213"/>
      <c r="CF289" s="213"/>
      <c r="CG289" s="213"/>
      <c r="CH289" s="213"/>
      <c r="CI289" s="213"/>
      <c r="CJ289" s="213"/>
      <c r="CK289" s="213"/>
      <c r="CL289" s="213"/>
      <c r="CM289" s="213"/>
      <c r="CN289" s="213"/>
      <c r="CO289" s="213"/>
      <c r="CP289" s="213"/>
      <c r="CQ289" s="213"/>
      <c r="CR289" s="213"/>
      <c r="CS289" s="213"/>
      <c r="CT289" s="213"/>
      <c r="CU289" s="213"/>
      <c r="CV289" s="213"/>
      <c r="CW289" s="213"/>
      <c r="CX289" s="213"/>
      <c r="CY289" s="213"/>
      <c r="CZ289" s="213"/>
      <c r="DA289" s="213"/>
      <c r="DB289" s="213"/>
      <c r="DC289" s="213"/>
      <c r="DD289" s="213"/>
      <c r="DE289" s="213"/>
      <c r="DF289" s="213"/>
      <c r="DG289" s="213"/>
      <c r="DH289" s="213"/>
      <c r="DI289" s="213"/>
      <c r="DJ289" s="213"/>
      <c r="DK289" s="213"/>
      <c r="DL289" s="213"/>
      <c r="DM289" s="213"/>
      <c r="DN289" s="213"/>
      <c r="DO289" s="213"/>
      <c r="DP289" s="213"/>
      <c r="DQ289" s="213"/>
      <c r="DR289" s="213"/>
      <c r="DS289" s="213"/>
      <c r="DT289" s="213"/>
      <c r="DU289" s="213"/>
      <c r="DV289" s="213"/>
      <c r="DW289" s="213"/>
      <c r="DX289" s="213"/>
      <c r="DY289" s="213"/>
      <c r="DZ289" s="213"/>
      <c r="EA289" s="213"/>
      <c r="EB289" s="213"/>
      <c r="EC289" s="213"/>
      <c r="ED289" s="213"/>
      <c r="EE289" s="213"/>
      <c r="EF289" s="213"/>
      <c r="EG289" s="213"/>
      <c r="EH289" s="213"/>
      <c r="EI289" s="213"/>
      <c r="EJ289" s="213"/>
      <c r="EK289" s="213"/>
      <c r="EL289" s="213"/>
      <c r="EM289" s="213"/>
      <c r="EN289" s="213"/>
      <c r="EO289" s="213"/>
      <c r="EP289" s="213"/>
      <c r="EQ289" s="213"/>
      <c r="ER289" s="213"/>
      <c r="ES289" s="213"/>
      <c r="ET289" s="213"/>
      <c r="EU289" s="213"/>
      <c r="EV289" s="213"/>
      <c r="EW289" s="213"/>
      <c r="EX289" s="213"/>
      <c r="EY289" s="213"/>
      <c r="EZ289" s="213"/>
      <c r="FA289" s="213"/>
      <c r="FB289" s="213"/>
      <c r="FC289" s="213"/>
      <c r="FD289" s="213"/>
      <c r="FE289" s="213"/>
      <c r="FF289" s="213"/>
      <c r="FG289" s="213"/>
      <c r="FH289" s="213"/>
      <c r="FI289" s="213"/>
      <c r="FJ289" s="213"/>
      <c r="FK289" s="213"/>
      <c r="FL289" s="213"/>
      <c r="FM289" s="213"/>
      <c r="FN289" s="213"/>
      <c r="FO289" s="213"/>
      <c r="FP289" s="213"/>
      <c r="FQ289" s="213"/>
      <c r="FR289" s="213"/>
      <c r="FS289" s="213"/>
      <c r="FT289" s="213"/>
      <c r="FU289" s="213"/>
      <c r="FV289" s="213"/>
      <c r="FW289" s="213"/>
      <c r="FX289" s="213"/>
      <c r="FY289" s="213"/>
      <c r="FZ289" s="213"/>
      <c r="GA289" s="213"/>
      <c r="GB289" s="213"/>
      <c r="GC289" s="213"/>
    </row>
    <row r="290" spans="1:185" x14ac:dyDescent="0.3">
      <c r="A290" s="248"/>
      <c r="B290" s="80"/>
      <c r="C290" s="80"/>
      <c r="D290" s="81"/>
      <c r="E290" s="80"/>
      <c r="F290" s="80"/>
      <c r="G290" s="297">
        <f t="shared" si="28"/>
        <v>0</v>
      </c>
      <c r="H290" s="297">
        <f t="shared" si="29"/>
        <v>0</v>
      </c>
      <c r="I290" s="297">
        <f t="shared" si="30"/>
        <v>0</v>
      </c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3"/>
      <c r="BN290" s="213"/>
      <c r="BO290" s="213"/>
      <c r="BP290" s="213"/>
      <c r="BQ290" s="213"/>
      <c r="BR290" s="213"/>
      <c r="BS290" s="213"/>
      <c r="BT290" s="213"/>
      <c r="BU290" s="213"/>
      <c r="BV290" s="213"/>
      <c r="BW290" s="213"/>
      <c r="BX290" s="213"/>
      <c r="BY290" s="213"/>
      <c r="BZ290" s="213"/>
      <c r="CA290" s="213"/>
      <c r="CB290" s="213"/>
      <c r="CC290" s="213"/>
      <c r="CD290" s="213"/>
      <c r="CE290" s="213"/>
      <c r="CF290" s="213"/>
      <c r="CG290" s="213"/>
      <c r="CH290" s="213"/>
      <c r="CI290" s="213"/>
      <c r="CJ290" s="213"/>
      <c r="CK290" s="213"/>
      <c r="CL290" s="213"/>
      <c r="CM290" s="213"/>
      <c r="CN290" s="213"/>
      <c r="CO290" s="213"/>
      <c r="CP290" s="213"/>
      <c r="CQ290" s="213"/>
      <c r="CR290" s="213"/>
      <c r="CS290" s="213"/>
      <c r="CT290" s="213"/>
      <c r="CU290" s="213"/>
      <c r="CV290" s="213"/>
      <c r="CW290" s="213"/>
      <c r="CX290" s="213"/>
      <c r="CY290" s="213"/>
      <c r="CZ290" s="213"/>
      <c r="DA290" s="213"/>
      <c r="DB290" s="213"/>
      <c r="DC290" s="213"/>
      <c r="DD290" s="213"/>
      <c r="DE290" s="213"/>
      <c r="DF290" s="213"/>
      <c r="DG290" s="213"/>
      <c r="DH290" s="213"/>
      <c r="DI290" s="213"/>
      <c r="DJ290" s="213"/>
      <c r="DK290" s="213"/>
      <c r="DL290" s="213"/>
      <c r="DM290" s="213"/>
      <c r="DN290" s="213"/>
      <c r="DO290" s="213"/>
      <c r="DP290" s="213"/>
      <c r="DQ290" s="213"/>
      <c r="DR290" s="213"/>
      <c r="DS290" s="213"/>
      <c r="DT290" s="213"/>
      <c r="DU290" s="213"/>
      <c r="DV290" s="213"/>
      <c r="DW290" s="213"/>
      <c r="DX290" s="213"/>
      <c r="DY290" s="213"/>
      <c r="DZ290" s="213"/>
      <c r="EA290" s="213"/>
      <c r="EB290" s="213"/>
      <c r="EC290" s="213"/>
      <c r="ED290" s="213"/>
      <c r="EE290" s="213"/>
      <c r="EF290" s="213"/>
      <c r="EG290" s="213"/>
      <c r="EH290" s="213"/>
      <c r="EI290" s="213"/>
      <c r="EJ290" s="213"/>
      <c r="EK290" s="213"/>
      <c r="EL290" s="213"/>
      <c r="EM290" s="213"/>
      <c r="EN290" s="213"/>
      <c r="EO290" s="213"/>
      <c r="EP290" s="213"/>
      <c r="EQ290" s="213"/>
      <c r="ER290" s="213"/>
      <c r="ES290" s="213"/>
      <c r="ET290" s="213"/>
      <c r="EU290" s="213"/>
      <c r="EV290" s="213"/>
      <c r="EW290" s="213"/>
      <c r="EX290" s="213"/>
      <c r="EY290" s="213"/>
      <c r="EZ290" s="213"/>
      <c r="FA290" s="213"/>
      <c r="FB290" s="213"/>
      <c r="FC290" s="213"/>
      <c r="FD290" s="213"/>
      <c r="FE290" s="213"/>
      <c r="FF290" s="213"/>
      <c r="FG290" s="213"/>
      <c r="FH290" s="213"/>
      <c r="FI290" s="213"/>
      <c r="FJ290" s="213"/>
      <c r="FK290" s="213"/>
      <c r="FL290" s="213"/>
      <c r="FM290" s="213"/>
      <c r="FN290" s="213"/>
      <c r="FO290" s="213"/>
      <c r="FP290" s="213"/>
      <c r="FQ290" s="213"/>
      <c r="FR290" s="213"/>
      <c r="FS290" s="213"/>
      <c r="FT290" s="213"/>
      <c r="FU290" s="213"/>
      <c r="FV290" s="213"/>
      <c r="FW290" s="213"/>
      <c r="FX290" s="213"/>
      <c r="FY290" s="213"/>
      <c r="FZ290" s="213"/>
      <c r="GA290" s="213"/>
      <c r="GB290" s="213"/>
      <c r="GC290" s="213"/>
    </row>
    <row r="291" spans="1:185" x14ac:dyDescent="0.3">
      <c r="A291" s="248"/>
      <c r="B291" s="80"/>
      <c r="C291" s="80"/>
      <c r="D291" s="81"/>
      <c r="E291" s="80"/>
      <c r="F291" s="80"/>
      <c r="G291" s="297">
        <f t="shared" si="28"/>
        <v>0</v>
      </c>
      <c r="H291" s="297">
        <f t="shared" si="29"/>
        <v>0</v>
      </c>
      <c r="I291" s="297">
        <f t="shared" si="30"/>
        <v>0</v>
      </c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  <c r="BI291" s="213"/>
      <c r="BJ291" s="213"/>
      <c r="BK291" s="213"/>
      <c r="BL291" s="213"/>
      <c r="BM291" s="213"/>
      <c r="BN291" s="213"/>
      <c r="BO291" s="213"/>
      <c r="BP291" s="213"/>
      <c r="BQ291" s="213"/>
      <c r="BR291" s="213"/>
      <c r="BS291" s="213"/>
      <c r="BT291" s="213"/>
      <c r="BU291" s="213"/>
      <c r="BV291" s="213"/>
      <c r="BW291" s="213"/>
      <c r="BX291" s="213"/>
      <c r="BY291" s="213"/>
      <c r="BZ291" s="213"/>
      <c r="CA291" s="213"/>
      <c r="CB291" s="213"/>
      <c r="CC291" s="213"/>
      <c r="CD291" s="213"/>
      <c r="CE291" s="213"/>
      <c r="CF291" s="213"/>
      <c r="CG291" s="213"/>
      <c r="CH291" s="213"/>
      <c r="CI291" s="213"/>
      <c r="CJ291" s="213"/>
      <c r="CK291" s="213"/>
      <c r="CL291" s="213"/>
      <c r="CM291" s="213"/>
      <c r="CN291" s="213"/>
      <c r="CO291" s="213"/>
      <c r="CP291" s="213"/>
      <c r="CQ291" s="213"/>
      <c r="CR291" s="213"/>
      <c r="CS291" s="213"/>
      <c r="CT291" s="213"/>
      <c r="CU291" s="213"/>
      <c r="CV291" s="213"/>
      <c r="CW291" s="213"/>
      <c r="CX291" s="213"/>
      <c r="CY291" s="213"/>
      <c r="CZ291" s="213"/>
      <c r="DA291" s="213"/>
      <c r="DB291" s="213"/>
      <c r="DC291" s="213"/>
      <c r="DD291" s="213"/>
      <c r="DE291" s="213"/>
      <c r="DF291" s="213"/>
      <c r="DG291" s="213"/>
      <c r="DH291" s="213"/>
      <c r="DI291" s="213"/>
      <c r="DJ291" s="213"/>
      <c r="DK291" s="213"/>
      <c r="DL291" s="213"/>
      <c r="DM291" s="213"/>
      <c r="DN291" s="213"/>
      <c r="DO291" s="213"/>
      <c r="DP291" s="213"/>
      <c r="DQ291" s="213"/>
      <c r="DR291" s="213"/>
      <c r="DS291" s="213"/>
      <c r="DT291" s="213"/>
      <c r="DU291" s="213"/>
      <c r="DV291" s="213"/>
      <c r="DW291" s="213"/>
      <c r="DX291" s="213"/>
      <c r="DY291" s="213"/>
      <c r="DZ291" s="213"/>
      <c r="EA291" s="213"/>
      <c r="EB291" s="213"/>
      <c r="EC291" s="213"/>
      <c r="ED291" s="213"/>
      <c r="EE291" s="213"/>
      <c r="EF291" s="213"/>
      <c r="EG291" s="213"/>
      <c r="EH291" s="213"/>
      <c r="EI291" s="213"/>
      <c r="EJ291" s="213"/>
      <c r="EK291" s="213"/>
      <c r="EL291" s="213"/>
      <c r="EM291" s="213"/>
      <c r="EN291" s="213"/>
      <c r="EO291" s="213"/>
      <c r="EP291" s="213"/>
      <c r="EQ291" s="213"/>
      <c r="ER291" s="213"/>
      <c r="ES291" s="213"/>
      <c r="ET291" s="213"/>
      <c r="EU291" s="213"/>
      <c r="EV291" s="213"/>
      <c r="EW291" s="213"/>
      <c r="EX291" s="213"/>
      <c r="EY291" s="213"/>
      <c r="EZ291" s="213"/>
      <c r="FA291" s="213"/>
      <c r="FB291" s="213"/>
      <c r="FC291" s="213"/>
      <c r="FD291" s="213"/>
      <c r="FE291" s="213"/>
      <c r="FF291" s="213"/>
      <c r="FG291" s="213"/>
      <c r="FH291" s="213"/>
      <c r="FI291" s="213"/>
      <c r="FJ291" s="213"/>
      <c r="FK291" s="213"/>
      <c r="FL291" s="213"/>
      <c r="FM291" s="213"/>
      <c r="FN291" s="213"/>
      <c r="FO291" s="213"/>
      <c r="FP291" s="213"/>
      <c r="FQ291" s="213"/>
      <c r="FR291" s="213"/>
      <c r="FS291" s="213"/>
      <c r="FT291" s="213"/>
      <c r="FU291" s="213"/>
      <c r="FV291" s="213"/>
      <c r="FW291" s="213"/>
      <c r="FX291" s="213"/>
      <c r="FY291" s="213"/>
      <c r="FZ291" s="213"/>
      <c r="GA291" s="213"/>
      <c r="GB291" s="213"/>
      <c r="GC291" s="213"/>
    </row>
    <row r="292" spans="1:185" x14ac:dyDescent="0.3">
      <c r="A292" s="248"/>
      <c r="B292" s="80"/>
      <c r="C292" s="80"/>
      <c r="D292" s="81"/>
      <c r="E292" s="80"/>
      <c r="F292" s="80"/>
      <c r="G292" s="297">
        <f t="shared" si="28"/>
        <v>0</v>
      </c>
      <c r="H292" s="297">
        <f t="shared" si="29"/>
        <v>0</v>
      </c>
      <c r="I292" s="297">
        <f t="shared" si="30"/>
        <v>0</v>
      </c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  <c r="BI292" s="213"/>
      <c r="BJ292" s="213"/>
      <c r="BK292" s="213"/>
      <c r="BL292" s="213"/>
      <c r="BM292" s="213"/>
      <c r="BN292" s="213"/>
      <c r="BO292" s="213"/>
      <c r="BP292" s="213"/>
      <c r="BQ292" s="213"/>
      <c r="BR292" s="213"/>
      <c r="BS292" s="213"/>
      <c r="BT292" s="213"/>
      <c r="BU292" s="213"/>
      <c r="BV292" s="213"/>
      <c r="BW292" s="213"/>
      <c r="BX292" s="213"/>
      <c r="BY292" s="213"/>
      <c r="BZ292" s="213"/>
      <c r="CA292" s="213"/>
      <c r="CB292" s="213"/>
      <c r="CC292" s="213"/>
      <c r="CD292" s="213"/>
      <c r="CE292" s="213"/>
      <c r="CF292" s="213"/>
      <c r="CG292" s="213"/>
      <c r="CH292" s="213"/>
      <c r="CI292" s="213"/>
      <c r="CJ292" s="213"/>
      <c r="CK292" s="213"/>
      <c r="CL292" s="213"/>
      <c r="CM292" s="213"/>
      <c r="CN292" s="213"/>
      <c r="CO292" s="213"/>
      <c r="CP292" s="213"/>
      <c r="CQ292" s="213"/>
      <c r="CR292" s="213"/>
      <c r="CS292" s="213"/>
      <c r="CT292" s="213"/>
      <c r="CU292" s="213"/>
      <c r="CV292" s="213"/>
      <c r="CW292" s="213"/>
      <c r="CX292" s="213"/>
      <c r="CY292" s="213"/>
      <c r="CZ292" s="213"/>
      <c r="DA292" s="213"/>
      <c r="DB292" s="213"/>
      <c r="DC292" s="213"/>
      <c r="DD292" s="213"/>
      <c r="DE292" s="213"/>
      <c r="DF292" s="213"/>
      <c r="DG292" s="213"/>
      <c r="DH292" s="213"/>
      <c r="DI292" s="213"/>
      <c r="DJ292" s="213"/>
      <c r="DK292" s="213"/>
      <c r="DL292" s="213"/>
      <c r="DM292" s="213"/>
      <c r="DN292" s="213"/>
      <c r="DO292" s="213"/>
      <c r="DP292" s="213"/>
      <c r="DQ292" s="213"/>
      <c r="DR292" s="213"/>
      <c r="DS292" s="213"/>
      <c r="DT292" s="213"/>
      <c r="DU292" s="213"/>
      <c r="DV292" s="213"/>
      <c r="DW292" s="213"/>
      <c r="DX292" s="213"/>
      <c r="DY292" s="213"/>
      <c r="DZ292" s="213"/>
      <c r="EA292" s="213"/>
      <c r="EB292" s="213"/>
      <c r="EC292" s="213"/>
      <c r="ED292" s="213"/>
      <c r="EE292" s="213"/>
      <c r="EF292" s="213"/>
      <c r="EG292" s="213"/>
      <c r="EH292" s="213"/>
      <c r="EI292" s="213"/>
      <c r="EJ292" s="213"/>
      <c r="EK292" s="213"/>
      <c r="EL292" s="213"/>
      <c r="EM292" s="213"/>
      <c r="EN292" s="213"/>
      <c r="EO292" s="213"/>
      <c r="EP292" s="213"/>
      <c r="EQ292" s="213"/>
      <c r="ER292" s="213"/>
      <c r="ES292" s="213"/>
      <c r="ET292" s="213"/>
      <c r="EU292" s="213"/>
      <c r="EV292" s="213"/>
      <c r="EW292" s="213"/>
      <c r="EX292" s="213"/>
      <c r="EY292" s="213"/>
      <c r="EZ292" s="213"/>
      <c r="FA292" s="213"/>
      <c r="FB292" s="213"/>
      <c r="FC292" s="213"/>
      <c r="FD292" s="213"/>
      <c r="FE292" s="213"/>
      <c r="FF292" s="213"/>
      <c r="FG292" s="213"/>
      <c r="FH292" s="213"/>
      <c r="FI292" s="213"/>
      <c r="FJ292" s="213"/>
      <c r="FK292" s="213"/>
      <c r="FL292" s="213"/>
      <c r="FM292" s="213"/>
      <c r="FN292" s="213"/>
      <c r="FO292" s="213"/>
      <c r="FP292" s="213"/>
      <c r="FQ292" s="213"/>
      <c r="FR292" s="213"/>
      <c r="FS292" s="213"/>
      <c r="FT292" s="213"/>
      <c r="FU292" s="213"/>
      <c r="FV292" s="213"/>
      <c r="FW292" s="213"/>
      <c r="FX292" s="213"/>
      <c r="FY292" s="213"/>
      <c r="FZ292" s="213"/>
      <c r="GA292" s="213"/>
      <c r="GB292" s="213"/>
      <c r="GC292" s="213"/>
    </row>
    <row r="293" spans="1:185" x14ac:dyDescent="0.3">
      <c r="A293" s="248"/>
      <c r="B293" s="80"/>
      <c r="C293" s="80"/>
      <c r="D293" s="81"/>
      <c r="E293" s="80"/>
      <c r="F293" s="80"/>
      <c r="G293" s="297">
        <f t="shared" si="28"/>
        <v>0</v>
      </c>
      <c r="H293" s="297">
        <f t="shared" si="29"/>
        <v>0</v>
      </c>
      <c r="I293" s="297">
        <f t="shared" si="30"/>
        <v>0</v>
      </c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213"/>
      <c r="BN293" s="213"/>
      <c r="BO293" s="213"/>
      <c r="BP293" s="213"/>
      <c r="BQ293" s="213"/>
      <c r="BR293" s="213"/>
      <c r="BS293" s="213"/>
      <c r="BT293" s="213"/>
      <c r="BU293" s="213"/>
      <c r="BV293" s="213"/>
      <c r="BW293" s="213"/>
      <c r="BX293" s="213"/>
      <c r="BY293" s="213"/>
      <c r="BZ293" s="213"/>
      <c r="CA293" s="213"/>
      <c r="CB293" s="213"/>
      <c r="CC293" s="213"/>
      <c r="CD293" s="213"/>
      <c r="CE293" s="213"/>
      <c r="CF293" s="213"/>
      <c r="CG293" s="213"/>
      <c r="CH293" s="213"/>
      <c r="CI293" s="213"/>
      <c r="CJ293" s="213"/>
      <c r="CK293" s="213"/>
      <c r="CL293" s="213"/>
      <c r="CM293" s="213"/>
      <c r="CN293" s="213"/>
      <c r="CO293" s="213"/>
      <c r="CP293" s="213"/>
      <c r="CQ293" s="213"/>
      <c r="CR293" s="213"/>
      <c r="CS293" s="213"/>
      <c r="CT293" s="213"/>
      <c r="CU293" s="213"/>
      <c r="CV293" s="213"/>
      <c r="CW293" s="213"/>
      <c r="CX293" s="213"/>
      <c r="CY293" s="213"/>
      <c r="CZ293" s="213"/>
      <c r="DA293" s="213"/>
      <c r="DB293" s="213"/>
      <c r="DC293" s="213"/>
      <c r="DD293" s="213"/>
      <c r="DE293" s="213"/>
      <c r="DF293" s="213"/>
      <c r="DG293" s="213"/>
      <c r="DH293" s="213"/>
      <c r="DI293" s="213"/>
      <c r="DJ293" s="213"/>
      <c r="DK293" s="213"/>
      <c r="DL293" s="213"/>
      <c r="DM293" s="213"/>
      <c r="DN293" s="213"/>
      <c r="DO293" s="213"/>
      <c r="DP293" s="213"/>
      <c r="DQ293" s="213"/>
      <c r="DR293" s="213"/>
      <c r="DS293" s="213"/>
      <c r="DT293" s="213"/>
      <c r="DU293" s="213"/>
      <c r="DV293" s="213"/>
      <c r="DW293" s="213"/>
      <c r="DX293" s="213"/>
      <c r="DY293" s="213"/>
      <c r="DZ293" s="213"/>
      <c r="EA293" s="213"/>
      <c r="EB293" s="213"/>
      <c r="EC293" s="213"/>
      <c r="ED293" s="213"/>
      <c r="EE293" s="213"/>
      <c r="EF293" s="213"/>
      <c r="EG293" s="213"/>
      <c r="EH293" s="213"/>
      <c r="EI293" s="213"/>
      <c r="EJ293" s="213"/>
      <c r="EK293" s="213"/>
      <c r="EL293" s="213"/>
      <c r="EM293" s="213"/>
      <c r="EN293" s="213"/>
      <c r="EO293" s="213"/>
      <c r="EP293" s="213"/>
      <c r="EQ293" s="213"/>
      <c r="ER293" s="213"/>
      <c r="ES293" s="213"/>
      <c r="ET293" s="213"/>
      <c r="EU293" s="213"/>
      <c r="EV293" s="213"/>
      <c r="EW293" s="213"/>
      <c r="EX293" s="213"/>
      <c r="EY293" s="213"/>
      <c r="EZ293" s="213"/>
      <c r="FA293" s="213"/>
      <c r="FB293" s="213"/>
      <c r="FC293" s="213"/>
      <c r="FD293" s="213"/>
      <c r="FE293" s="213"/>
      <c r="FF293" s="213"/>
      <c r="FG293" s="213"/>
      <c r="FH293" s="213"/>
      <c r="FI293" s="213"/>
      <c r="FJ293" s="213"/>
      <c r="FK293" s="213"/>
      <c r="FL293" s="213"/>
      <c r="FM293" s="213"/>
      <c r="FN293" s="213"/>
      <c r="FO293" s="213"/>
      <c r="FP293" s="213"/>
      <c r="FQ293" s="213"/>
      <c r="FR293" s="213"/>
      <c r="FS293" s="213"/>
      <c r="FT293" s="213"/>
      <c r="FU293" s="213"/>
      <c r="FV293" s="213"/>
      <c r="FW293" s="213"/>
      <c r="FX293" s="213"/>
      <c r="FY293" s="213"/>
      <c r="FZ293" s="213"/>
      <c r="GA293" s="213"/>
      <c r="GB293" s="213"/>
      <c r="GC293" s="213"/>
    </row>
    <row r="294" spans="1:185" x14ac:dyDescent="0.3">
      <c r="A294" s="248"/>
      <c r="B294" s="232"/>
      <c r="C294" s="232"/>
      <c r="D294" s="81"/>
      <c r="E294" s="80"/>
      <c r="F294" s="80"/>
      <c r="G294" s="297">
        <f t="shared" si="28"/>
        <v>0</v>
      </c>
      <c r="H294" s="297">
        <f t="shared" si="29"/>
        <v>0</v>
      </c>
      <c r="I294" s="297">
        <f t="shared" si="30"/>
        <v>0</v>
      </c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3"/>
      <c r="BN294" s="213"/>
      <c r="BO294" s="213"/>
      <c r="BP294" s="213"/>
      <c r="BQ294" s="213"/>
      <c r="BR294" s="213"/>
      <c r="BS294" s="213"/>
      <c r="BT294" s="213"/>
      <c r="BU294" s="213"/>
      <c r="BV294" s="213"/>
      <c r="BW294" s="213"/>
      <c r="BX294" s="213"/>
      <c r="BY294" s="213"/>
      <c r="BZ294" s="213"/>
      <c r="CA294" s="213"/>
      <c r="CB294" s="213"/>
      <c r="CC294" s="213"/>
      <c r="CD294" s="213"/>
      <c r="CE294" s="213"/>
      <c r="CF294" s="213"/>
      <c r="CG294" s="213"/>
      <c r="CH294" s="213"/>
      <c r="CI294" s="213"/>
      <c r="CJ294" s="213"/>
      <c r="CK294" s="213"/>
      <c r="CL294" s="213"/>
      <c r="CM294" s="213"/>
      <c r="CN294" s="213"/>
      <c r="CO294" s="213"/>
      <c r="CP294" s="213"/>
      <c r="CQ294" s="213"/>
      <c r="CR294" s="213"/>
      <c r="CS294" s="213"/>
      <c r="CT294" s="213"/>
      <c r="CU294" s="213"/>
      <c r="CV294" s="213"/>
      <c r="CW294" s="213"/>
      <c r="CX294" s="213"/>
      <c r="CY294" s="213"/>
      <c r="CZ294" s="213"/>
      <c r="DA294" s="213"/>
      <c r="DB294" s="213"/>
      <c r="DC294" s="213"/>
      <c r="DD294" s="213"/>
      <c r="DE294" s="213"/>
      <c r="DF294" s="213"/>
      <c r="DG294" s="213"/>
      <c r="DH294" s="213"/>
      <c r="DI294" s="213"/>
      <c r="DJ294" s="213"/>
      <c r="DK294" s="213"/>
      <c r="DL294" s="213"/>
      <c r="DM294" s="213"/>
      <c r="DN294" s="213"/>
      <c r="DO294" s="213"/>
      <c r="DP294" s="213"/>
      <c r="DQ294" s="213"/>
      <c r="DR294" s="213"/>
      <c r="DS294" s="213"/>
      <c r="DT294" s="213"/>
      <c r="DU294" s="213"/>
      <c r="DV294" s="213"/>
      <c r="DW294" s="213"/>
      <c r="DX294" s="213"/>
      <c r="DY294" s="213"/>
      <c r="DZ294" s="213"/>
      <c r="EA294" s="213"/>
      <c r="EB294" s="213"/>
      <c r="EC294" s="213"/>
      <c r="ED294" s="213"/>
      <c r="EE294" s="213"/>
      <c r="EF294" s="213"/>
      <c r="EG294" s="213"/>
      <c r="EH294" s="213"/>
      <c r="EI294" s="213"/>
      <c r="EJ294" s="213"/>
      <c r="EK294" s="213"/>
      <c r="EL294" s="213"/>
      <c r="EM294" s="213"/>
      <c r="EN294" s="213"/>
      <c r="EO294" s="213"/>
      <c r="EP294" s="213"/>
      <c r="EQ294" s="213"/>
      <c r="ER294" s="213"/>
      <c r="ES294" s="213"/>
      <c r="ET294" s="213"/>
      <c r="EU294" s="213"/>
      <c r="EV294" s="213"/>
      <c r="EW294" s="213"/>
      <c r="EX294" s="213"/>
      <c r="EY294" s="213"/>
      <c r="EZ294" s="213"/>
      <c r="FA294" s="213"/>
      <c r="FB294" s="213"/>
      <c r="FC294" s="213"/>
      <c r="FD294" s="213"/>
      <c r="FE294" s="213"/>
      <c r="FF294" s="213"/>
      <c r="FG294" s="213"/>
      <c r="FH294" s="213"/>
      <c r="FI294" s="213"/>
      <c r="FJ294" s="213"/>
      <c r="FK294" s="213"/>
      <c r="FL294" s="213"/>
      <c r="FM294" s="213"/>
      <c r="FN294" s="213"/>
      <c r="FO294" s="213"/>
      <c r="FP294" s="213"/>
      <c r="FQ294" s="213"/>
      <c r="FR294" s="213"/>
      <c r="FS294" s="213"/>
      <c r="FT294" s="213"/>
      <c r="FU294" s="213"/>
      <c r="FV294" s="213"/>
      <c r="FW294" s="213"/>
      <c r="FX294" s="213"/>
      <c r="FY294" s="213"/>
      <c r="FZ294" s="213"/>
      <c r="GA294" s="213"/>
      <c r="GB294" s="213"/>
      <c r="GC294" s="213"/>
    </row>
    <row r="295" spans="1:185" x14ac:dyDescent="0.3">
      <c r="A295" s="248"/>
      <c r="B295" s="232"/>
      <c r="C295" s="232"/>
      <c r="D295" s="81"/>
      <c r="E295" s="80"/>
      <c r="F295" s="80"/>
      <c r="G295" s="297">
        <f t="shared" si="28"/>
        <v>0</v>
      </c>
      <c r="H295" s="297">
        <f t="shared" si="29"/>
        <v>0</v>
      </c>
      <c r="I295" s="297">
        <f t="shared" si="30"/>
        <v>0</v>
      </c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/>
      <c r="BP295" s="213"/>
      <c r="BQ295" s="213"/>
      <c r="BR295" s="213"/>
      <c r="BS295" s="213"/>
      <c r="BT295" s="213"/>
      <c r="BU295" s="213"/>
      <c r="BV295" s="213"/>
      <c r="BW295" s="213"/>
      <c r="BX295" s="213"/>
      <c r="BY295" s="213"/>
      <c r="BZ295" s="213"/>
      <c r="CA295" s="213"/>
      <c r="CB295" s="213"/>
      <c r="CC295" s="213"/>
      <c r="CD295" s="213"/>
      <c r="CE295" s="213"/>
      <c r="CF295" s="213"/>
      <c r="CG295" s="213"/>
      <c r="CH295" s="213"/>
      <c r="CI295" s="213"/>
      <c r="CJ295" s="213"/>
      <c r="CK295" s="213"/>
      <c r="CL295" s="213"/>
      <c r="CM295" s="213"/>
      <c r="CN295" s="213"/>
      <c r="CO295" s="213"/>
      <c r="CP295" s="213"/>
      <c r="CQ295" s="213"/>
      <c r="CR295" s="213"/>
      <c r="CS295" s="213"/>
      <c r="CT295" s="213"/>
      <c r="CU295" s="213"/>
      <c r="CV295" s="213"/>
      <c r="CW295" s="213"/>
      <c r="CX295" s="213"/>
      <c r="CY295" s="213"/>
      <c r="CZ295" s="213"/>
      <c r="DA295" s="213"/>
      <c r="DB295" s="213"/>
      <c r="DC295" s="213"/>
      <c r="DD295" s="213"/>
      <c r="DE295" s="213"/>
      <c r="DF295" s="213"/>
      <c r="DG295" s="213"/>
      <c r="DH295" s="213"/>
      <c r="DI295" s="213"/>
      <c r="DJ295" s="213"/>
      <c r="DK295" s="213"/>
      <c r="DL295" s="213"/>
      <c r="DM295" s="213"/>
      <c r="DN295" s="213"/>
      <c r="DO295" s="213"/>
      <c r="DP295" s="213"/>
      <c r="DQ295" s="213"/>
      <c r="DR295" s="213"/>
      <c r="DS295" s="213"/>
      <c r="DT295" s="213"/>
      <c r="DU295" s="213"/>
      <c r="DV295" s="213"/>
      <c r="DW295" s="213"/>
      <c r="DX295" s="213"/>
      <c r="DY295" s="213"/>
      <c r="DZ295" s="213"/>
      <c r="EA295" s="213"/>
      <c r="EB295" s="213"/>
      <c r="EC295" s="213"/>
      <c r="ED295" s="213"/>
      <c r="EE295" s="213"/>
      <c r="EF295" s="213"/>
      <c r="EG295" s="213"/>
      <c r="EH295" s="213"/>
      <c r="EI295" s="213"/>
      <c r="EJ295" s="213"/>
      <c r="EK295" s="213"/>
      <c r="EL295" s="213"/>
      <c r="EM295" s="213"/>
      <c r="EN295" s="213"/>
      <c r="EO295" s="213"/>
      <c r="EP295" s="213"/>
      <c r="EQ295" s="213"/>
      <c r="ER295" s="213"/>
      <c r="ES295" s="213"/>
      <c r="ET295" s="213"/>
      <c r="EU295" s="213"/>
      <c r="EV295" s="213"/>
      <c r="EW295" s="213"/>
      <c r="EX295" s="213"/>
      <c r="EY295" s="213"/>
      <c r="EZ295" s="213"/>
      <c r="FA295" s="213"/>
      <c r="FB295" s="213"/>
      <c r="FC295" s="213"/>
      <c r="FD295" s="213"/>
      <c r="FE295" s="213"/>
      <c r="FF295" s="213"/>
      <c r="FG295" s="213"/>
      <c r="FH295" s="213"/>
      <c r="FI295" s="213"/>
      <c r="FJ295" s="213"/>
      <c r="FK295" s="213"/>
      <c r="FL295" s="213"/>
      <c r="FM295" s="213"/>
      <c r="FN295" s="213"/>
      <c r="FO295" s="213"/>
      <c r="FP295" s="213"/>
      <c r="FQ295" s="213"/>
      <c r="FR295" s="213"/>
      <c r="FS295" s="213"/>
      <c r="FT295" s="213"/>
      <c r="FU295" s="213"/>
      <c r="FV295" s="213"/>
      <c r="FW295" s="213"/>
      <c r="FX295" s="213"/>
      <c r="FY295" s="213"/>
      <c r="FZ295" s="213"/>
      <c r="GA295" s="213"/>
      <c r="GB295" s="213"/>
      <c r="GC295" s="213"/>
    </row>
    <row r="296" spans="1:185" x14ac:dyDescent="0.3">
      <c r="A296" s="248"/>
      <c r="B296" s="232"/>
      <c r="C296" s="232"/>
      <c r="D296" s="81"/>
      <c r="E296" s="80"/>
      <c r="F296" s="80"/>
      <c r="G296" s="297">
        <f t="shared" si="28"/>
        <v>0</v>
      </c>
      <c r="H296" s="297">
        <f t="shared" si="29"/>
        <v>0</v>
      </c>
      <c r="I296" s="297">
        <f t="shared" si="30"/>
        <v>0</v>
      </c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3"/>
      <c r="BN296" s="213"/>
      <c r="BO296" s="213"/>
      <c r="BP296" s="213"/>
      <c r="BQ296" s="213"/>
      <c r="BR296" s="213"/>
      <c r="BS296" s="213"/>
      <c r="BT296" s="213"/>
      <c r="BU296" s="213"/>
      <c r="BV296" s="213"/>
      <c r="BW296" s="213"/>
      <c r="BX296" s="213"/>
      <c r="BY296" s="213"/>
      <c r="BZ296" s="213"/>
      <c r="CA296" s="213"/>
      <c r="CB296" s="213"/>
      <c r="CC296" s="213"/>
      <c r="CD296" s="213"/>
      <c r="CE296" s="213"/>
      <c r="CF296" s="213"/>
      <c r="CG296" s="213"/>
      <c r="CH296" s="213"/>
      <c r="CI296" s="213"/>
      <c r="CJ296" s="213"/>
      <c r="CK296" s="213"/>
      <c r="CL296" s="213"/>
      <c r="CM296" s="213"/>
      <c r="CN296" s="213"/>
      <c r="CO296" s="213"/>
      <c r="CP296" s="213"/>
      <c r="CQ296" s="213"/>
      <c r="CR296" s="213"/>
      <c r="CS296" s="213"/>
      <c r="CT296" s="213"/>
      <c r="CU296" s="213"/>
      <c r="CV296" s="213"/>
      <c r="CW296" s="213"/>
      <c r="CX296" s="213"/>
      <c r="CY296" s="213"/>
      <c r="CZ296" s="213"/>
      <c r="DA296" s="213"/>
      <c r="DB296" s="213"/>
      <c r="DC296" s="213"/>
      <c r="DD296" s="213"/>
      <c r="DE296" s="213"/>
      <c r="DF296" s="213"/>
      <c r="DG296" s="213"/>
      <c r="DH296" s="213"/>
      <c r="DI296" s="213"/>
      <c r="DJ296" s="213"/>
      <c r="DK296" s="213"/>
      <c r="DL296" s="213"/>
      <c r="DM296" s="213"/>
      <c r="DN296" s="213"/>
      <c r="DO296" s="213"/>
      <c r="DP296" s="213"/>
      <c r="DQ296" s="213"/>
      <c r="DR296" s="213"/>
      <c r="DS296" s="213"/>
      <c r="DT296" s="213"/>
      <c r="DU296" s="213"/>
      <c r="DV296" s="213"/>
      <c r="DW296" s="213"/>
      <c r="DX296" s="213"/>
      <c r="DY296" s="213"/>
      <c r="DZ296" s="213"/>
      <c r="EA296" s="213"/>
      <c r="EB296" s="213"/>
      <c r="EC296" s="213"/>
      <c r="ED296" s="213"/>
      <c r="EE296" s="213"/>
      <c r="EF296" s="213"/>
      <c r="EG296" s="213"/>
      <c r="EH296" s="213"/>
      <c r="EI296" s="213"/>
      <c r="EJ296" s="213"/>
      <c r="EK296" s="213"/>
      <c r="EL296" s="213"/>
      <c r="EM296" s="213"/>
      <c r="EN296" s="213"/>
      <c r="EO296" s="213"/>
      <c r="EP296" s="213"/>
      <c r="EQ296" s="213"/>
      <c r="ER296" s="213"/>
      <c r="ES296" s="213"/>
      <c r="ET296" s="213"/>
      <c r="EU296" s="213"/>
      <c r="EV296" s="213"/>
      <c r="EW296" s="213"/>
      <c r="EX296" s="213"/>
      <c r="EY296" s="213"/>
      <c r="EZ296" s="213"/>
      <c r="FA296" s="213"/>
      <c r="FB296" s="213"/>
      <c r="FC296" s="213"/>
      <c r="FD296" s="213"/>
      <c r="FE296" s="213"/>
      <c r="FF296" s="213"/>
      <c r="FG296" s="213"/>
      <c r="FH296" s="213"/>
      <c r="FI296" s="213"/>
      <c r="FJ296" s="213"/>
      <c r="FK296" s="213"/>
      <c r="FL296" s="213"/>
      <c r="FM296" s="213"/>
      <c r="FN296" s="213"/>
      <c r="FO296" s="213"/>
      <c r="FP296" s="213"/>
      <c r="FQ296" s="213"/>
      <c r="FR296" s="213"/>
      <c r="FS296" s="213"/>
      <c r="FT296" s="213"/>
      <c r="FU296" s="213"/>
      <c r="FV296" s="213"/>
      <c r="FW296" s="213"/>
      <c r="FX296" s="213"/>
      <c r="FY296" s="213"/>
      <c r="FZ296" s="213"/>
      <c r="GA296" s="213"/>
      <c r="GB296" s="213"/>
      <c r="GC296" s="213"/>
    </row>
    <row r="297" spans="1:185" x14ac:dyDescent="0.3">
      <c r="A297" s="248"/>
      <c r="B297" s="232"/>
      <c r="C297" s="232"/>
      <c r="D297" s="81"/>
      <c r="E297" s="80"/>
      <c r="F297" s="80"/>
      <c r="G297" s="297">
        <f t="shared" si="28"/>
        <v>0</v>
      </c>
      <c r="H297" s="297">
        <f t="shared" si="29"/>
        <v>0</v>
      </c>
      <c r="I297" s="297">
        <f t="shared" si="30"/>
        <v>0</v>
      </c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3"/>
      <c r="BN297" s="213"/>
      <c r="BO297" s="213"/>
      <c r="BP297" s="213"/>
      <c r="BQ297" s="213"/>
      <c r="BR297" s="213"/>
      <c r="BS297" s="213"/>
      <c r="BT297" s="213"/>
      <c r="BU297" s="213"/>
      <c r="BV297" s="213"/>
      <c r="BW297" s="213"/>
      <c r="BX297" s="213"/>
      <c r="BY297" s="213"/>
      <c r="BZ297" s="213"/>
      <c r="CA297" s="213"/>
      <c r="CB297" s="213"/>
      <c r="CC297" s="213"/>
      <c r="CD297" s="213"/>
      <c r="CE297" s="213"/>
      <c r="CF297" s="213"/>
      <c r="CG297" s="213"/>
      <c r="CH297" s="213"/>
      <c r="CI297" s="213"/>
      <c r="CJ297" s="213"/>
      <c r="CK297" s="213"/>
      <c r="CL297" s="213"/>
      <c r="CM297" s="213"/>
      <c r="CN297" s="213"/>
      <c r="CO297" s="213"/>
      <c r="CP297" s="213"/>
      <c r="CQ297" s="213"/>
      <c r="CR297" s="213"/>
      <c r="CS297" s="213"/>
      <c r="CT297" s="213"/>
      <c r="CU297" s="213"/>
      <c r="CV297" s="213"/>
      <c r="CW297" s="213"/>
      <c r="CX297" s="213"/>
      <c r="CY297" s="213"/>
      <c r="CZ297" s="213"/>
      <c r="DA297" s="213"/>
      <c r="DB297" s="213"/>
      <c r="DC297" s="213"/>
      <c r="DD297" s="213"/>
      <c r="DE297" s="213"/>
      <c r="DF297" s="213"/>
      <c r="DG297" s="213"/>
      <c r="DH297" s="213"/>
      <c r="DI297" s="213"/>
      <c r="DJ297" s="213"/>
      <c r="DK297" s="213"/>
      <c r="DL297" s="213"/>
      <c r="DM297" s="213"/>
      <c r="DN297" s="213"/>
      <c r="DO297" s="213"/>
      <c r="DP297" s="213"/>
      <c r="DQ297" s="213"/>
      <c r="DR297" s="213"/>
      <c r="DS297" s="213"/>
      <c r="DT297" s="213"/>
      <c r="DU297" s="213"/>
      <c r="DV297" s="213"/>
      <c r="DW297" s="213"/>
      <c r="DX297" s="213"/>
      <c r="DY297" s="213"/>
      <c r="DZ297" s="213"/>
      <c r="EA297" s="213"/>
      <c r="EB297" s="213"/>
      <c r="EC297" s="213"/>
      <c r="ED297" s="213"/>
      <c r="EE297" s="213"/>
      <c r="EF297" s="213"/>
      <c r="EG297" s="213"/>
      <c r="EH297" s="213"/>
      <c r="EI297" s="213"/>
      <c r="EJ297" s="213"/>
      <c r="EK297" s="213"/>
      <c r="EL297" s="213"/>
      <c r="EM297" s="213"/>
      <c r="EN297" s="213"/>
      <c r="EO297" s="213"/>
      <c r="EP297" s="213"/>
      <c r="EQ297" s="213"/>
      <c r="ER297" s="213"/>
      <c r="ES297" s="213"/>
      <c r="ET297" s="213"/>
      <c r="EU297" s="213"/>
      <c r="EV297" s="213"/>
      <c r="EW297" s="213"/>
      <c r="EX297" s="213"/>
      <c r="EY297" s="213"/>
      <c r="EZ297" s="213"/>
      <c r="FA297" s="213"/>
      <c r="FB297" s="213"/>
      <c r="FC297" s="213"/>
      <c r="FD297" s="213"/>
      <c r="FE297" s="213"/>
      <c r="FF297" s="213"/>
      <c r="FG297" s="213"/>
      <c r="FH297" s="213"/>
      <c r="FI297" s="213"/>
      <c r="FJ297" s="213"/>
      <c r="FK297" s="213"/>
      <c r="FL297" s="213"/>
      <c r="FM297" s="213"/>
      <c r="FN297" s="213"/>
      <c r="FO297" s="213"/>
      <c r="FP297" s="213"/>
      <c r="FQ297" s="213"/>
      <c r="FR297" s="213"/>
      <c r="FS297" s="213"/>
      <c r="FT297" s="213"/>
      <c r="FU297" s="213"/>
      <c r="FV297" s="213"/>
      <c r="FW297" s="213"/>
      <c r="FX297" s="213"/>
      <c r="FY297" s="213"/>
      <c r="FZ297" s="213"/>
      <c r="GA297" s="213"/>
      <c r="GB297" s="213"/>
      <c r="GC297" s="213"/>
    </row>
    <row r="298" spans="1:185" x14ac:dyDescent="0.3">
      <c r="A298" s="248"/>
      <c r="B298" s="232"/>
      <c r="C298" s="232"/>
      <c r="D298" s="81"/>
      <c r="E298" s="80"/>
      <c r="F298" s="80"/>
      <c r="G298" s="297">
        <f t="shared" si="28"/>
        <v>0</v>
      </c>
      <c r="H298" s="297">
        <f t="shared" si="29"/>
        <v>0</v>
      </c>
      <c r="I298" s="297">
        <f t="shared" si="30"/>
        <v>0</v>
      </c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3"/>
      <c r="BN298" s="213"/>
      <c r="BO298" s="213"/>
      <c r="BP298" s="213"/>
      <c r="BQ298" s="213"/>
      <c r="BR298" s="213"/>
      <c r="BS298" s="213"/>
      <c r="BT298" s="213"/>
      <c r="BU298" s="213"/>
      <c r="BV298" s="213"/>
      <c r="BW298" s="213"/>
      <c r="BX298" s="213"/>
      <c r="BY298" s="213"/>
      <c r="BZ298" s="213"/>
      <c r="CA298" s="213"/>
      <c r="CB298" s="213"/>
      <c r="CC298" s="213"/>
      <c r="CD298" s="213"/>
      <c r="CE298" s="213"/>
      <c r="CF298" s="213"/>
      <c r="CG298" s="213"/>
      <c r="CH298" s="213"/>
      <c r="CI298" s="213"/>
      <c r="CJ298" s="213"/>
      <c r="CK298" s="213"/>
      <c r="CL298" s="213"/>
      <c r="CM298" s="213"/>
      <c r="CN298" s="213"/>
      <c r="CO298" s="213"/>
      <c r="CP298" s="213"/>
      <c r="CQ298" s="213"/>
      <c r="CR298" s="213"/>
      <c r="CS298" s="213"/>
      <c r="CT298" s="213"/>
      <c r="CU298" s="213"/>
      <c r="CV298" s="213"/>
      <c r="CW298" s="213"/>
      <c r="CX298" s="213"/>
      <c r="CY298" s="213"/>
      <c r="CZ298" s="213"/>
      <c r="DA298" s="213"/>
      <c r="DB298" s="213"/>
      <c r="DC298" s="213"/>
      <c r="DD298" s="213"/>
      <c r="DE298" s="213"/>
      <c r="DF298" s="213"/>
      <c r="DG298" s="213"/>
      <c r="DH298" s="213"/>
      <c r="DI298" s="213"/>
      <c r="DJ298" s="213"/>
      <c r="DK298" s="213"/>
      <c r="DL298" s="213"/>
      <c r="DM298" s="213"/>
      <c r="DN298" s="213"/>
      <c r="DO298" s="213"/>
      <c r="DP298" s="213"/>
      <c r="DQ298" s="213"/>
      <c r="DR298" s="213"/>
      <c r="DS298" s="213"/>
      <c r="DT298" s="213"/>
      <c r="DU298" s="213"/>
      <c r="DV298" s="213"/>
      <c r="DW298" s="213"/>
      <c r="DX298" s="213"/>
      <c r="DY298" s="213"/>
      <c r="DZ298" s="213"/>
      <c r="EA298" s="213"/>
      <c r="EB298" s="213"/>
      <c r="EC298" s="213"/>
      <c r="ED298" s="213"/>
      <c r="EE298" s="213"/>
      <c r="EF298" s="213"/>
      <c r="EG298" s="213"/>
      <c r="EH298" s="213"/>
      <c r="EI298" s="213"/>
      <c r="EJ298" s="213"/>
      <c r="EK298" s="213"/>
      <c r="EL298" s="213"/>
      <c r="EM298" s="213"/>
      <c r="EN298" s="213"/>
      <c r="EO298" s="213"/>
      <c r="EP298" s="213"/>
      <c r="EQ298" s="213"/>
      <c r="ER298" s="213"/>
      <c r="ES298" s="213"/>
      <c r="ET298" s="213"/>
      <c r="EU298" s="213"/>
      <c r="EV298" s="213"/>
      <c r="EW298" s="213"/>
      <c r="EX298" s="213"/>
      <c r="EY298" s="213"/>
      <c r="EZ298" s="213"/>
      <c r="FA298" s="213"/>
      <c r="FB298" s="213"/>
      <c r="FC298" s="213"/>
      <c r="FD298" s="213"/>
      <c r="FE298" s="213"/>
      <c r="FF298" s="213"/>
      <c r="FG298" s="213"/>
      <c r="FH298" s="213"/>
      <c r="FI298" s="213"/>
      <c r="FJ298" s="213"/>
      <c r="FK298" s="213"/>
      <c r="FL298" s="213"/>
      <c r="FM298" s="213"/>
      <c r="FN298" s="213"/>
      <c r="FO298" s="213"/>
      <c r="FP298" s="213"/>
      <c r="FQ298" s="213"/>
      <c r="FR298" s="213"/>
      <c r="FS298" s="213"/>
      <c r="FT298" s="213"/>
      <c r="FU298" s="213"/>
      <c r="FV298" s="213"/>
      <c r="FW298" s="213"/>
      <c r="FX298" s="213"/>
      <c r="FY298" s="213"/>
      <c r="FZ298" s="213"/>
      <c r="GA298" s="213"/>
      <c r="GB298" s="213"/>
      <c r="GC298" s="213"/>
    </row>
    <row r="299" spans="1:185" x14ac:dyDescent="0.3">
      <c r="A299" s="248"/>
      <c r="B299" s="232"/>
      <c r="C299" s="232"/>
      <c r="D299" s="81"/>
      <c r="E299" s="80"/>
      <c r="F299" s="80"/>
      <c r="G299" s="297">
        <f t="shared" si="28"/>
        <v>0</v>
      </c>
      <c r="H299" s="297">
        <f t="shared" si="29"/>
        <v>0</v>
      </c>
      <c r="I299" s="297">
        <f t="shared" si="30"/>
        <v>0</v>
      </c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3"/>
      <c r="BN299" s="213"/>
      <c r="BO299" s="213"/>
      <c r="BP299" s="213"/>
      <c r="BQ299" s="213"/>
      <c r="BR299" s="213"/>
      <c r="BS299" s="213"/>
      <c r="BT299" s="213"/>
      <c r="BU299" s="213"/>
      <c r="BV299" s="213"/>
      <c r="BW299" s="213"/>
      <c r="BX299" s="213"/>
      <c r="BY299" s="213"/>
      <c r="BZ299" s="213"/>
      <c r="CA299" s="213"/>
      <c r="CB299" s="213"/>
      <c r="CC299" s="213"/>
      <c r="CD299" s="213"/>
      <c r="CE299" s="213"/>
      <c r="CF299" s="213"/>
      <c r="CG299" s="213"/>
      <c r="CH299" s="213"/>
      <c r="CI299" s="213"/>
      <c r="CJ299" s="213"/>
      <c r="CK299" s="213"/>
      <c r="CL299" s="213"/>
      <c r="CM299" s="213"/>
      <c r="CN299" s="213"/>
      <c r="CO299" s="213"/>
      <c r="CP299" s="213"/>
      <c r="CQ299" s="213"/>
      <c r="CR299" s="213"/>
      <c r="CS299" s="213"/>
      <c r="CT299" s="213"/>
      <c r="CU299" s="213"/>
      <c r="CV299" s="213"/>
      <c r="CW299" s="213"/>
      <c r="CX299" s="213"/>
      <c r="CY299" s="213"/>
      <c r="CZ299" s="213"/>
      <c r="DA299" s="213"/>
      <c r="DB299" s="213"/>
      <c r="DC299" s="213"/>
      <c r="DD299" s="213"/>
      <c r="DE299" s="213"/>
      <c r="DF299" s="213"/>
      <c r="DG299" s="213"/>
      <c r="DH299" s="213"/>
      <c r="DI299" s="213"/>
      <c r="DJ299" s="213"/>
      <c r="DK299" s="213"/>
      <c r="DL299" s="213"/>
      <c r="DM299" s="213"/>
      <c r="DN299" s="213"/>
      <c r="DO299" s="213"/>
      <c r="DP299" s="213"/>
      <c r="DQ299" s="213"/>
      <c r="DR299" s="213"/>
      <c r="DS299" s="213"/>
      <c r="DT299" s="213"/>
      <c r="DU299" s="213"/>
      <c r="DV299" s="213"/>
      <c r="DW299" s="213"/>
      <c r="DX299" s="213"/>
      <c r="DY299" s="213"/>
      <c r="DZ299" s="213"/>
      <c r="EA299" s="213"/>
      <c r="EB299" s="213"/>
      <c r="EC299" s="213"/>
      <c r="ED299" s="213"/>
      <c r="EE299" s="213"/>
      <c r="EF299" s="213"/>
      <c r="EG299" s="213"/>
      <c r="EH299" s="213"/>
      <c r="EI299" s="213"/>
      <c r="EJ299" s="213"/>
      <c r="EK299" s="213"/>
      <c r="EL299" s="213"/>
      <c r="EM299" s="213"/>
      <c r="EN299" s="213"/>
      <c r="EO299" s="213"/>
      <c r="EP299" s="213"/>
      <c r="EQ299" s="213"/>
      <c r="ER299" s="213"/>
      <c r="ES299" s="213"/>
      <c r="ET299" s="213"/>
      <c r="EU299" s="213"/>
      <c r="EV299" s="213"/>
      <c r="EW299" s="213"/>
      <c r="EX299" s="213"/>
      <c r="EY299" s="213"/>
      <c r="EZ299" s="213"/>
      <c r="FA299" s="213"/>
      <c r="FB299" s="213"/>
      <c r="FC299" s="213"/>
      <c r="FD299" s="213"/>
      <c r="FE299" s="213"/>
      <c r="FF299" s="213"/>
      <c r="FG299" s="213"/>
      <c r="FH299" s="213"/>
      <c r="FI299" s="213"/>
      <c r="FJ299" s="213"/>
      <c r="FK299" s="213"/>
      <c r="FL299" s="213"/>
      <c r="FM299" s="213"/>
      <c r="FN299" s="213"/>
      <c r="FO299" s="213"/>
      <c r="FP299" s="213"/>
      <c r="FQ299" s="213"/>
      <c r="FR299" s="213"/>
      <c r="FS299" s="213"/>
      <c r="FT299" s="213"/>
      <c r="FU299" s="213"/>
      <c r="FV299" s="213"/>
      <c r="FW299" s="213"/>
      <c r="FX299" s="213"/>
      <c r="FY299" s="213"/>
      <c r="FZ299" s="213"/>
      <c r="GA299" s="213"/>
      <c r="GB299" s="213"/>
      <c r="GC299" s="213"/>
    </row>
    <row r="300" spans="1:185" x14ac:dyDescent="0.3">
      <c r="A300" s="248"/>
      <c r="B300" s="232"/>
      <c r="C300" s="232"/>
      <c r="D300" s="81"/>
      <c r="E300" s="80"/>
      <c r="F300" s="80"/>
      <c r="G300" s="297">
        <f t="shared" si="28"/>
        <v>0</v>
      </c>
      <c r="H300" s="297">
        <f t="shared" si="29"/>
        <v>0</v>
      </c>
      <c r="I300" s="297">
        <f t="shared" si="30"/>
        <v>0</v>
      </c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3"/>
      <c r="BN300" s="213"/>
      <c r="BO300" s="213"/>
      <c r="BP300" s="213"/>
      <c r="BQ300" s="213"/>
      <c r="BR300" s="213"/>
      <c r="BS300" s="213"/>
      <c r="BT300" s="213"/>
      <c r="BU300" s="213"/>
      <c r="BV300" s="213"/>
      <c r="BW300" s="213"/>
      <c r="BX300" s="213"/>
      <c r="BY300" s="213"/>
      <c r="BZ300" s="213"/>
      <c r="CA300" s="213"/>
      <c r="CB300" s="213"/>
      <c r="CC300" s="213"/>
      <c r="CD300" s="213"/>
      <c r="CE300" s="213"/>
      <c r="CF300" s="213"/>
      <c r="CG300" s="213"/>
      <c r="CH300" s="213"/>
      <c r="CI300" s="213"/>
      <c r="CJ300" s="213"/>
      <c r="CK300" s="213"/>
      <c r="CL300" s="213"/>
      <c r="CM300" s="213"/>
      <c r="CN300" s="213"/>
      <c r="CO300" s="213"/>
      <c r="CP300" s="213"/>
      <c r="CQ300" s="213"/>
      <c r="CR300" s="213"/>
      <c r="CS300" s="213"/>
      <c r="CT300" s="213"/>
      <c r="CU300" s="213"/>
      <c r="CV300" s="213"/>
      <c r="CW300" s="213"/>
      <c r="CX300" s="213"/>
      <c r="CY300" s="213"/>
      <c r="CZ300" s="213"/>
      <c r="DA300" s="213"/>
      <c r="DB300" s="213"/>
      <c r="DC300" s="213"/>
      <c r="DD300" s="213"/>
      <c r="DE300" s="213"/>
      <c r="DF300" s="213"/>
      <c r="DG300" s="213"/>
      <c r="DH300" s="213"/>
      <c r="DI300" s="213"/>
      <c r="DJ300" s="213"/>
      <c r="DK300" s="213"/>
      <c r="DL300" s="213"/>
      <c r="DM300" s="213"/>
      <c r="DN300" s="213"/>
      <c r="DO300" s="213"/>
      <c r="DP300" s="213"/>
      <c r="DQ300" s="213"/>
      <c r="DR300" s="213"/>
      <c r="DS300" s="213"/>
      <c r="DT300" s="213"/>
      <c r="DU300" s="213"/>
      <c r="DV300" s="213"/>
      <c r="DW300" s="213"/>
      <c r="DX300" s="213"/>
      <c r="DY300" s="213"/>
      <c r="DZ300" s="213"/>
      <c r="EA300" s="213"/>
      <c r="EB300" s="213"/>
      <c r="EC300" s="213"/>
      <c r="ED300" s="213"/>
      <c r="EE300" s="213"/>
      <c r="EF300" s="213"/>
      <c r="EG300" s="213"/>
      <c r="EH300" s="213"/>
      <c r="EI300" s="213"/>
      <c r="EJ300" s="213"/>
      <c r="EK300" s="213"/>
      <c r="EL300" s="213"/>
      <c r="EM300" s="213"/>
      <c r="EN300" s="213"/>
      <c r="EO300" s="213"/>
      <c r="EP300" s="213"/>
      <c r="EQ300" s="213"/>
      <c r="ER300" s="213"/>
      <c r="ES300" s="213"/>
      <c r="ET300" s="213"/>
      <c r="EU300" s="213"/>
      <c r="EV300" s="213"/>
      <c r="EW300" s="213"/>
      <c r="EX300" s="213"/>
      <c r="EY300" s="213"/>
      <c r="EZ300" s="213"/>
      <c r="FA300" s="213"/>
      <c r="FB300" s="213"/>
      <c r="FC300" s="213"/>
      <c r="FD300" s="213"/>
      <c r="FE300" s="213"/>
      <c r="FF300" s="213"/>
      <c r="FG300" s="213"/>
      <c r="FH300" s="213"/>
      <c r="FI300" s="213"/>
      <c r="FJ300" s="213"/>
      <c r="FK300" s="213"/>
      <c r="FL300" s="213"/>
      <c r="FM300" s="213"/>
      <c r="FN300" s="213"/>
      <c r="FO300" s="213"/>
      <c r="FP300" s="213"/>
      <c r="FQ300" s="213"/>
      <c r="FR300" s="213"/>
      <c r="FS300" s="213"/>
      <c r="FT300" s="213"/>
      <c r="FU300" s="213"/>
      <c r="FV300" s="213"/>
      <c r="FW300" s="213"/>
      <c r="FX300" s="213"/>
      <c r="FY300" s="213"/>
      <c r="FZ300" s="213"/>
      <c r="GA300" s="213"/>
      <c r="GB300" s="213"/>
      <c r="GC300" s="213"/>
    </row>
    <row r="301" spans="1:185" x14ac:dyDescent="0.3">
      <c r="A301" s="248"/>
      <c r="B301" s="232"/>
      <c r="C301" s="232"/>
      <c r="D301" s="81"/>
      <c r="E301" s="80"/>
      <c r="F301" s="80"/>
      <c r="G301" s="297">
        <f t="shared" si="28"/>
        <v>0</v>
      </c>
      <c r="H301" s="297">
        <f t="shared" si="29"/>
        <v>0</v>
      </c>
      <c r="I301" s="297">
        <f t="shared" si="30"/>
        <v>0</v>
      </c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3"/>
      <c r="BN301" s="213"/>
      <c r="BO301" s="213"/>
      <c r="BP301" s="213"/>
      <c r="BQ301" s="213"/>
      <c r="BR301" s="213"/>
      <c r="BS301" s="213"/>
      <c r="BT301" s="213"/>
      <c r="BU301" s="213"/>
      <c r="BV301" s="213"/>
      <c r="BW301" s="213"/>
      <c r="BX301" s="213"/>
      <c r="BY301" s="213"/>
      <c r="BZ301" s="213"/>
      <c r="CA301" s="213"/>
      <c r="CB301" s="213"/>
      <c r="CC301" s="213"/>
      <c r="CD301" s="213"/>
      <c r="CE301" s="213"/>
      <c r="CF301" s="213"/>
      <c r="CG301" s="213"/>
      <c r="CH301" s="213"/>
      <c r="CI301" s="213"/>
      <c r="CJ301" s="213"/>
      <c r="CK301" s="213"/>
      <c r="CL301" s="213"/>
      <c r="CM301" s="213"/>
      <c r="CN301" s="213"/>
      <c r="CO301" s="213"/>
      <c r="CP301" s="213"/>
      <c r="CQ301" s="213"/>
      <c r="CR301" s="213"/>
      <c r="CS301" s="213"/>
      <c r="CT301" s="213"/>
      <c r="CU301" s="213"/>
      <c r="CV301" s="213"/>
      <c r="CW301" s="213"/>
      <c r="CX301" s="213"/>
      <c r="CY301" s="213"/>
      <c r="CZ301" s="213"/>
      <c r="DA301" s="213"/>
      <c r="DB301" s="213"/>
      <c r="DC301" s="213"/>
      <c r="DD301" s="213"/>
      <c r="DE301" s="213"/>
      <c r="DF301" s="213"/>
      <c r="DG301" s="213"/>
      <c r="DH301" s="213"/>
      <c r="DI301" s="213"/>
      <c r="DJ301" s="213"/>
      <c r="DK301" s="213"/>
      <c r="DL301" s="213"/>
      <c r="DM301" s="213"/>
      <c r="DN301" s="213"/>
      <c r="DO301" s="213"/>
      <c r="DP301" s="213"/>
      <c r="DQ301" s="213"/>
      <c r="DR301" s="213"/>
      <c r="DS301" s="213"/>
      <c r="DT301" s="213"/>
      <c r="DU301" s="213"/>
      <c r="DV301" s="213"/>
      <c r="DW301" s="213"/>
      <c r="DX301" s="213"/>
      <c r="DY301" s="213"/>
      <c r="DZ301" s="213"/>
      <c r="EA301" s="213"/>
      <c r="EB301" s="213"/>
      <c r="EC301" s="213"/>
      <c r="ED301" s="213"/>
      <c r="EE301" s="213"/>
      <c r="EF301" s="213"/>
      <c r="EG301" s="213"/>
      <c r="EH301" s="213"/>
      <c r="EI301" s="213"/>
      <c r="EJ301" s="213"/>
      <c r="EK301" s="213"/>
      <c r="EL301" s="213"/>
      <c r="EM301" s="213"/>
      <c r="EN301" s="213"/>
      <c r="EO301" s="213"/>
      <c r="EP301" s="213"/>
      <c r="EQ301" s="213"/>
      <c r="ER301" s="213"/>
      <c r="ES301" s="213"/>
      <c r="ET301" s="213"/>
      <c r="EU301" s="213"/>
      <c r="EV301" s="213"/>
      <c r="EW301" s="213"/>
      <c r="EX301" s="213"/>
      <c r="EY301" s="213"/>
      <c r="EZ301" s="213"/>
      <c r="FA301" s="213"/>
      <c r="FB301" s="213"/>
      <c r="FC301" s="213"/>
      <c r="FD301" s="213"/>
      <c r="FE301" s="213"/>
      <c r="FF301" s="213"/>
      <c r="FG301" s="213"/>
      <c r="FH301" s="213"/>
      <c r="FI301" s="213"/>
      <c r="FJ301" s="213"/>
      <c r="FK301" s="213"/>
      <c r="FL301" s="213"/>
      <c r="FM301" s="213"/>
      <c r="FN301" s="213"/>
      <c r="FO301" s="213"/>
      <c r="FP301" s="213"/>
      <c r="FQ301" s="213"/>
      <c r="FR301" s="213"/>
      <c r="FS301" s="213"/>
      <c r="FT301" s="213"/>
      <c r="FU301" s="213"/>
      <c r="FV301" s="213"/>
      <c r="FW301" s="213"/>
      <c r="FX301" s="213"/>
      <c r="FY301" s="213"/>
      <c r="FZ301" s="213"/>
      <c r="GA301" s="213"/>
      <c r="GB301" s="213"/>
      <c r="GC301" s="213"/>
    </row>
    <row r="302" spans="1:185" x14ac:dyDescent="0.3">
      <c r="A302" s="248"/>
      <c r="B302" s="232"/>
      <c r="C302" s="232"/>
      <c r="D302" s="81"/>
      <c r="E302" s="80"/>
      <c r="F302" s="80"/>
      <c r="G302" s="297">
        <f t="shared" si="28"/>
        <v>0</v>
      </c>
      <c r="H302" s="297">
        <f t="shared" si="29"/>
        <v>0</v>
      </c>
      <c r="I302" s="297">
        <f t="shared" si="30"/>
        <v>0</v>
      </c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3"/>
      <c r="BN302" s="213"/>
      <c r="BO302" s="213"/>
      <c r="BP302" s="213"/>
      <c r="BQ302" s="213"/>
      <c r="BR302" s="213"/>
      <c r="BS302" s="213"/>
      <c r="BT302" s="213"/>
      <c r="BU302" s="213"/>
      <c r="BV302" s="213"/>
      <c r="BW302" s="213"/>
      <c r="BX302" s="213"/>
      <c r="BY302" s="213"/>
      <c r="BZ302" s="213"/>
      <c r="CA302" s="213"/>
      <c r="CB302" s="213"/>
      <c r="CC302" s="213"/>
      <c r="CD302" s="213"/>
      <c r="CE302" s="213"/>
      <c r="CF302" s="213"/>
      <c r="CG302" s="213"/>
      <c r="CH302" s="213"/>
      <c r="CI302" s="213"/>
      <c r="CJ302" s="213"/>
      <c r="CK302" s="213"/>
      <c r="CL302" s="213"/>
      <c r="CM302" s="213"/>
      <c r="CN302" s="213"/>
      <c r="CO302" s="213"/>
      <c r="CP302" s="213"/>
      <c r="CQ302" s="213"/>
      <c r="CR302" s="213"/>
      <c r="CS302" s="213"/>
      <c r="CT302" s="213"/>
      <c r="CU302" s="213"/>
      <c r="CV302" s="213"/>
      <c r="CW302" s="213"/>
      <c r="CX302" s="213"/>
      <c r="CY302" s="213"/>
      <c r="CZ302" s="213"/>
      <c r="DA302" s="213"/>
      <c r="DB302" s="213"/>
      <c r="DC302" s="213"/>
      <c r="DD302" s="213"/>
      <c r="DE302" s="213"/>
      <c r="DF302" s="213"/>
      <c r="DG302" s="213"/>
      <c r="DH302" s="213"/>
      <c r="DI302" s="213"/>
      <c r="DJ302" s="213"/>
      <c r="DK302" s="213"/>
      <c r="DL302" s="213"/>
      <c r="DM302" s="213"/>
      <c r="DN302" s="213"/>
      <c r="DO302" s="213"/>
      <c r="DP302" s="213"/>
      <c r="DQ302" s="213"/>
      <c r="DR302" s="213"/>
      <c r="DS302" s="213"/>
      <c r="DT302" s="213"/>
      <c r="DU302" s="213"/>
      <c r="DV302" s="213"/>
      <c r="DW302" s="213"/>
      <c r="DX302" s="213"/>
      <c r="DY302" s="213"/>
      <c r="DZ302" s="213"/>
      <c r="EA302" s="213"/>
      <c r="EB302" s="213"/>
      <c r="EC302" s="213"/>
      <c r="ED302" s="213"/>
      <c r="EE302" s="213"/>
      <c r="EF302" s="213"/>
      <c r="EG302" s="213"/>
      <c r="EH302" s="213"/>
      <c r="EI302" s="213"/>
      <c r="EJ302" s="213"/>
      <c r="EK302" s="213"/>
      <c r="EL302" s="213"/>
      <c r="EM302" s="213"/>
      <c r="EN302" s="213"/>
      <c r="EO302" s="213"/>
      <c r="EP302" s="213"/>
      <c r="EQ302" s="213"/>
      <c r="ER302" s="213"/>
      <c r="ES302" s="213"/>
      <c r="ET302" s="213"/>
      <c r="EU302" s="213"/>
      <c r="EV302" s="213"/>
      <c r="EW302" s="213"/>
      <c r="EX302" s="213"/>
      <c r="EY302" s="213"/>
      <c r="EZ302" s="213"/>
      <c r="FA302" s="213"/>
      <c r="FB302" s="213"/>
      <c r="FC302" s="213"/>
      <c r="FD302" s="213"/>
      <c r="FE302" s="213"/>
      <c r="FF302" s="213"/>
      <c r="FG302" s="213"/>
      <c r="FH302" s="213"/>
      <c r="FI302" s="213"/>
      <c r="FJ302" s="213"/>
      <c r="FK302" s="213"/>
      <c r="FL302" s="213"/>
      <c r="FM302" s="213"/>
      <c r="FN302" s="213"/>
      <c r="FO302" s="213"/>
      <c r="FP302" s="213"/>
      <c r="FQ302" s="213"/>
      <c r="FR302" s="213"/>
      <c r="FS302" s="213"/>
      <c r="FT302" s="213"/>
      <c r="FU302" s="213"/>
      <c r="FV302" s="213"/>
      <c r="FW302" s="213"/>
      <c r="FX302" s="213"/>
      <c r="FY302" s="213"/>
      <c r="FZ302" s="213"/>
      <c r="GA302" s="213"/>
      <c r="GB302" s="213"/>
      <c r="GC302" s="213"/>
    </row>
    <row r="303" spans="1:185" x14ac:dyDescent="0.3">
      <c r="A303" s="248"/>
      <c r="B303" s="232"/>
      <c r="C303" s="232"/>
      <c r="D303" s="81"/>
      <c r="E303" s="80"/>
      <c r="F303" s="80"/>
      <c r="G303" s="297">
        <f t="shared" si="28"/>
        <v>0</v>
      </c>
      <c r="H303" s="297">
        <f t="shared" si="29"/>
        <v>0</v>
      </c>
      <c r="I303" s="297">
        <f t="shared" si="30"/>
        <v>0</v>
      </c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3"/>
      <c r="BN303" s="213"/>
      <c r="BO303" s="213"/>
      <c r="BP303" s="213"/>
      <c r="BQ303" s="213"/>
      <c r="BR303" s="213"/>
      <c r="BS303" s="213"/>
      <c r="BT303" s="213"/>
      <c r="BU303" s="213"/>
      <c r="BV303" s="213"/>
      <c r="BW303" s="213"/>
      <c r="BX303" s="213"/>
      <c r="BY303" s="213"/>
      <c r="BZ303" s="213"/>
      <c r="CA303" s="213"/>
      <c r="CB303" s="213"/>
      <c r="CC303" s="213"/>
      <c r="CD303" s="213"/>
      <c r="CE303" s="213"/>
      <c r="CF303" s="213"/>
      <c r="CG303" s="213"/>
      <c r="CH303" s="213"/>
      <c r="CI303" s="213"/>
      <c r="CJ303" s="213"/>
      <c r="CK303" s="213"/>
      <c r="CL303" s="213"/>
      <c r="CM303" s="213"/>
      <c r="CN303" s="213"/>
      <c r="CO303" s="213"/>
      <c r="CP303" s="213"/>
      <c r="CQ303" s="213"/>
      <c r="CR303" s="213"/>
      <c r="CS303" s="213"/>
      <c r="CT303" s="213"/>
      <c r="CU303" s="213"/>
      <c r="CV303" s="213"/>
      <c r="CW303" s="213"/>
      <c r="CX303" s="213"/>
      <c r="CY303" s="213"/>
      <c r="CZ303" s="213"/>
      <c r="DA303" s="213"/>
      <c r="DB303" s="213"/>
      <c r="DC303" s="213"/>
      <c r="DD303" s="213"/>
      <c r="DE303" s="213"/>
      <c r="DF303" s="213"/>
      <c r="DG303" s="213"/>
      <c r="DH303" s="213"/>
      <c r="DI303" s="213"/>
      <c r="DJ303" s="213"/>
      <c r="DK303" s="213"/>
      <c r="DL303" s="213"/>
      <c r="DM303" s="213"/>
      <c r="DN303" s="213"/>
      <c r="DO303" s="213"/>
      <c r="DP303" s="213"/>
      <c r="DQ303" s="213"/>
      <c r="DR303" s="213"/>
      <c r="DS303" s="213"/>
      <c r="DT303" s="213"/>
      <c r="DU303" s="213"/>
      <c r="DV303" s="213"/>
      <c r="DW303" s="213"/>
      <c r="DX303" s="213"/>
      <c r="DY303" s="213"/>
      <c r="DZ303" s="213"/>
      <c r="EA303" s="213"/>
      <c r="EB303" s="213"/>
      <c r="EC303" s="213"/>
      <c r="ED303" s="213"/>
      <c r="EE303" s="213"/>
      <c r="EF303" s="213"/>
      <c r="EG303" s="213"/>
      <c r="EH303" s="213"/>
      <c r="EI303" s="213"/>
      <c r="EJ303" s="213"/>
      <c r="EK303" s="213"/>
      <c r="EL303" s="213"/>
      <c r="EM303" s="213"/>
      <c r="EN303" s="213"/>
      <c r="EO303" s="213"/>
      <c r="EP303" s="213"/>
      <c r="EQ303" s="213"/>
      <c r="ER303" s="213"/>
      <c r="ES303" s="213"/>
      <c r="ET303" s="213"/>
      <c r="EU303" s="213"/>
      <c r="EV303" s="213"/>
      <c r="EW303" s="213"/>
      <c r="EX303" s="213"/>
      <c r="EY303" s="213"/>
      <c r="EZ303" s="213"/>
      <c r="FA303" s="213"/>
      <c r="FB303" s="213"/>
      <c r="FC303" s="213"/>
      <c r="FD303" s="213"/>
      <c r="FE303" s="213"/>
      <c r="FF303" s="213"/>
      <c r="FG303" s="213"/>
      <c r="FH303" s="213"/>
      <c r="FI303" s="213"/>
      <c r="FJ303" s="213"/>
      <c r="FK303" s="213"/>
      <c r="FL303" s="213"/>
      <c r="FM303" s="213"/>
      <c r="FN303" s="213"/>
      <c r="FO303" s="213"/>
      <c r="FP303" s="213"/>
      <c r="FQ303" s="213"/>
      <c r="FR303" s="213"/>
      <c r="FS303" s="213"/>
      <c r="FT303" s="213"/>
      <c r="FU303" s="213"/>
      <c r="FV303" s="213"/>
      <c r="FW303" s="213"/>
      <c r="FX303" s="213"/>
      <c r="FY303" s="213"/>
      <c r="FZ303" s="213"/>
      <c r="GA303" s="213"/>
      <c r="GB303" s="213"/>
      <c r="GC303" s="213"/>
    </row>
    <row r="304" spans="1:185" x14ac:dyDescent="0.3">
      <c r="A304" s="248"/>
      <c r="B304" s="232"/>
      <c r="C304" s="232"/>
      <c r="D304" s="81"/>
      <c r="E304" s="80"/>
      <c r="F304" s="80"/>
      <c r="G304" s="297">
        <f t="shared" si="28"/>
        <v>0</v>
      </c>
      <c r="H304" s="297">
        <f t="shared" si="29"/>
        <v>0</v>
      </c>
      <c r="I304" s="297">
        <f t="shared" si="30"/>
        <v>0</v>
      </c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3"/>
      <c r="BN304" s="213"/>
      <c r="BO304" s="213"/>
      <c r="BP304" s="213"/>
      <c r="BQ304" s="213"/>
      <c r="BR304" s="213"/>
      <c r="BS304" s="213"/>
      <c r="BT304" s="213"/>
      <c r="BU304" s="213"/>
      <c r="BV304" s="213"/>
      <c r="BW304" s="213"/>
      <c r="BX304" s="213"/>
      <c r="BY304" s="213"/>
      <c r="BZ304" s="213"/>
      <c r="CA304" s="213"/>
      <c r="CB304" s="213"/>
      <c r="CC304" s="213"/>
      <c r="CD304" s="213"/>
      <c r="CE304" s="213"/>
      <c r="CF304" s="213"/>
      <c r="CG304" s="213"/>
      <c r="CH304" s="213"/>
      <c r="CI304" s="213"/>
      <c r="CJ304" s="213"/>
      <c r="CK304" s="213"/>
      <c r="CL304" s="213"/>
      <c r="CM304" s="213"/>
      <c r="CN304" s="213"/>
      <c r="CO304" s="213"/>
      <c r="CP304" s="213"/>
      <c r="CQ304" s="213"/>
      <c r="CR304" s="213"/>
      <c r="CS304" s="213"/>
      <c r="CT304" s="213"/>
      <c r="CU304" s="213"/>
      <c r="CV304" s="213"/>
      <c r="CW304" s="213"/>
      <c r="CX304" s="213"/>
      <c r="CY304" s="213"/>
      <c r="CZ304" s="213"/>
      <c r="DA304" s="213"/>
      <c r="DB304" s="213"/>
      <c r="DC304" s="213"/>
      <c r="DD304" s="213"/>
      <c r="DE304" s="213"/>
      <c r="DF304" s="213"/>
      <c r="DG304" s="213"/>
      <c r="DH304" s="213"/>
      <c r="DI304" s="213"/>
      <c r="DJ304" s="213"/>
      <c r="DK304" s="213"/>
      <c r="DL304" s="213"/>
      <c r="DM304" s="213"/>
      <c r="DN304" s="213"/>
      <c r="DO304" s="213"/>
      <c r="DP304" s="213"/>
      <c r="DQ304" s="213"/>
      <c r="DR304" s="213"/>
      <c r="DS304" s="213"/>
      <c r="DT304" s="213"/>
      <c r="DU304" s="213"/>
      <c r="DV304" s="213"/>
      <c r="DW304" s="213"/>
      <c r="DX304" s="213"/>
      <c r="DY304" s="213"/>
      <c r="DZ304" s="213"/>
      <c r="EA304" s="213"/>
      <c r="EB304" s="213"/>
      <c r="EC304" s="213"/>
      <c r="ED304" s="213"/>
      <c r="EE304" s="213"/>
      <c r="EF304" s="213"/>
      <c r="EG304" s="213"/>
      <c r="EH304" s="213"/>
      <c r="EI304" s="213"/>
      <c r="EJ304" s="213"/>
      <c r="EK304" s="213"/>
      <c r="EL304" s="213"/>
      <c r="EM304" s="213"/>
      <c r="EN304" s="213"/>
      <c r="EO304" s="213"/>
      <c r="EP304" s="213"/>
      <c r="EQ304" s="213"/>
      <c r="ER304" s="213"/>
      <c r="ES304" s="213"/>
      <c r="ET304" s="213"/>
      <c r="EU304" s="213"/>
      <c r="EV304" s="213"/>
      <c r="EW304" s="213"/>
      <c r="EX304" s="213"/>
      <c r="EY304" s="213"/>
      <c r="EZ304" s="213"/>
      <c r="FA304" s="213"/>
      <c r="FB304" s="213"/>
      <c r="FC304" s="213"/>
      <c r="FD304" s="213"/>
      <c r="FE304" s="213"/>
      <c r="FF304" s="213"/>
      <c r="FG304" s="213"/>
      <c r="FH304" s="213"/>
      <c r="FI304" s="213"/>
      <c r="FJ304" s="213"/>
      <c r="FK304" s="213"/>
      <c r="FL304" s="213"/>
      <c r="FM304" s="213"/>
      <c r="FN304" s="213"/>
      <c r="FO304" s="213"/>
      <c r="FP304" s="213"/>
      <c r="FQ304" s="213"/>
      <c r="FR304" s="213"/>
      <c r="FS304" s="213"/>
      <c r="FT304" s="213"/>
      <c r="FU304" s="213"/>
      <c r="FV304" s="213"/>
      <c r="FW304" s="213"/>
      <c r="FX304" s="213"/>
      <c r="FY304" s="213"/>
      <c r="FZ304" s="213"/>
      <c r="GA304" s="213"/>
      <c r="GB304" s="213"/>
      <c r="GC304" s="213"/>
    </row>
    <row r="305" spans="1:185" x14ac:dyDescent="0.3">
      <c r="A305" s="248"/>
      <c r="B305" s="232"/>
      <c r="C305" s="232"/>
      <c r="D305" s="81"/>
      <c r="E305" s="80"/>
      <c r="F305" s="80"/>
      <c r="G305" s="297">
        <f t="shared" si="28"/>
        <v>0</v>
      </c>
      <c r="H305" s="297">
        <f t="shared" si="29"/>
        <v>0</v>
      </c>
      <c r="I305" s="297">
        <f t="shared" si="30"/>
        <v>0</v>
      </c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13"/>
      <c r="AE305" s="213"/>
      <c r="AF305" s="213"/>
      <c r="AG305" s="213"/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  <c r="BI305" s="213"/>
      <c r="BJ305" s="213"/>
      <c r="BK305" s="213"/>
      <c r="BL305" s="213"/>
      <c r="BM305" s="213"/>
      <c r="BN305" s="213"/>
      <c r="BO305" s="213"/>
      <c r="BP305" s="213"/>
      <c r="BQ305" s="213"/>
      <c r="BR305" s="213"/>
      <c r="BS305" s="213"/>
      <c r="BT305" s="213"/>
      <c r="BU305" s="213"/>
      <c r="BV305" s="213"/>
      <c r="BW305" s="213"/>
      <c r="BX305" s="213"/>
      <c r="BY305" s="213"/>
      <c r="BZ305" s="213"/>
      <c r="CA305" s="213"/>
      <c r="CB305" s="213"/>
      <c r="CC305" s="213"/>
      <c r="CD305" s="213"/>
      <c r="CE305" s="213"/>
      <c r="CF305" s="213"/>
      <c r="CG305" s="213"/>
      <c r="CH305" s="213"/>
      <c r="CI305" s="213"/>
      <c r="CJ305" s="213"/>
      <c r="CK305" s="213"/>
      <c r="CL305" s="213"/>
      <c r="CM305" s="213"/>
      <c r="CN305" s="213"/>
      <c r="CO305" s="213"/>
      <c r="CP305" s="213"/>
      <c r="CQ305" s="213"/>
      <c r="CR305" s="213"/>
      <c r="CS305" s="213"/>
      <c r="CT305" s="213"/>
      <c r="CU305" s="213"/>
      <c r="CV305" s="213"/>
      <c r="CW305" s="213"/>
      <c r="CX305" s="213"/>
      <c r="CY305" s="213"/>
      <c r="CZ305" s="213"/>
      <c r="DA305" s="213"/>
      <c r="DB305" s="213"/>
      <c r="DC305" s="213"/>
      <c r="DD305" s="213"/>
      <c r="DE305" s="213"/>
      <c r="DF305" s="213"/>
      <c r="DG305" s="213"/>
      <c r="DH305" s="213"/>
      <c r="DI305" s="213"/>
      <c r="DJ305" s="213"/>
      <c r="DK305" s="213"/>
      <c r="DL305" s="213"/>
      <c r="DM305" s="213"/>
      <c r="DN305" s="213"/>
      <c r="DO305" s="213"/>
      <c r="DP305" s="213"/>
      <c r="DQ305" s="213"/>
      <c r="DR305" s="213"/>
      <c r="DS305" s="213"/>
      <c r="DT305" s="213"/>
      <c r="DU305" s="213"/>
      <c r="DV305" s="213"/>
      <c r="DW305" s="213"/>
      <c r="DX305" s="213"/>
      <c r="DY305" s="213"/>
      <c r="DZ305" s="213"/>
      <c r="EA305" s="213"/>
      <c r="EB305" s="213"/>
      <c r="EC305" s="213"/>
      <c r="ED305" s="213"/>
      <c r="EE305" s="213"/>
      <c r="EF305" s="213"/>
      <c r="EG305" s="213"/>
      <c r="EH305" s="213"/>
      <c r="EI305" s="213"/>
      <c r="EJ305" s="213"/>
      <c r="EK305" s="213"/>
      <c r="EL305" s="213"/>
      <c r="EM305" s="213"/>
      <c r="EN305" s="213"/>
      <c r="EO305" s="213"/>
      <c r="EP305" s="213"/>
      <c r="EQ305" s="213"/>
      <c r="ER305" s="213"/>
      <c r="ES305" s="213"/>
      <c r="ET305" s="213"/>
      <c r="EU305" s="213"/>
      <c r="EV305" s="213"/>
      <c r="EW305" s="213"/>
      <c r="EX305" s="213"/>
      <c r="EY305" s="213"/>
      <c r="EZ305" s="213"/>
      <c r="FA305" s="213"/>
      <c r="FB305" s="213"/>
      <c r="FC305" s="213"/>
      <c r="FD305" s="213"/>
      <c r="FE305" s="213"/>
      <c r="FF305" s="213"/>
      <c r="FG305" s="213"/>
      <c r="FH305" s="213"/>
      <c r="FI305" s="213"/>
      <c r="FJ305" s="213"/>
      <c r="FK305" s="213"/>
      <c r="FL305" s="213"/>
      <c r="FM305" s="213"/>
      <c r="FN305" s="213"/>
      <c r="FO305" s="213"/>
      <c r="FP305" s="213"/>
      <c r="FQ305" s="213"/>
      <c r="FR305" s="213"/>
      <c r="FS305" s="213"/>
      <c r="FT305" s="213"/>
      <c r="FU305" s="213"/>
      <c r="FV305" s="213"/>
      <c r="FW305" s="213"/>
      <c r="FX305" s="213"/>
      <c r="FY305" s="213"/>
      <c r="FZ305" s="213"/>
      <c r="GA305" s="213"/>
      <c r="GB305" s="213"/>
      <c r="GC305" s="213"/>
    </row>
    <row r="306" spans="1:185" x14ac:dyDescent="0.3">
      <c r="A306" s="248"/>
      <c r="B306" s="232"/>
      <c r="C306" s="232"/>
      <c r="D306" s="81"/>
      <c r="E306" s="80"/>
      <c r="F306" s="80"/>
      <c r="G306" s="297">
        <f t="shared" si="28"/>
        <v>0</v>
      </c>
      <c r="H306" s="297">
        <f t="shared" si="29"/>
        <v>0</v>
      </c>
      <c r="I306" s="297">
        <f t="shared" si="30"/>
        <v>0</v>
      </c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</row>
    <row r="307" spans="1:185" x14ac:dyDescent="0.3">
      <c r="A307" s="248"/>
      <c r="B307" s="80"/>
      <c r="C307" s="80"/>
      <c r="D307" s="81"/>
      <c r="E307" s="80"/>
      <c r="F307" s="80"/>
      <c r="G307" s="297">
        <f t="shared" si="28"/>
        <v>0</v>
      </c>
      <c r="H307" s="297">
        <f t="shared" si="29"/>
        <v>0</v>
      </c>
      <c r="I307" s="297">
        <f t="shared" si="30"/>
        <v>0</v>
      </c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</row>
    <row r="308" spans="1:185" x14ac:dyDescent="0.3">
      <c r="A308" s="248"/>
      <c r="B308" s="80"/>
      <c r="C308" s="80"/>
      <c r="D308" s="81"/>
      <c r="E308" s="80"/>
      <c r="F308" s="80"/>
      <c r="G308" s="297">
        <f t="shared" si="28"/>
        <v>0</v>
      </c>
      <c r="H308" s="297">
        <f t="shared" si="29"/>
        <v>0</v>
      </c>
      <c r="I308" s="297">
        <f t="shared" si="30"/>
        <v>0</v>
      </c>
      <c r="J308" s="214"/>
      <c r="K308" s="214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  <c r="DB308" s="248"/>
      <c r="DC308" s="248"/>
      <c r="DD308" s="248"/>
      <c r="DE308" s="248"/>
      <c r="DF308" s="248"/>
      <c r="DG308" s="248"/>
      <c r="DH308" s="248"/>
      <c r="DI308" s="248"/>
      <c r="DJ308" s="248"/>
      <c r="DK308" s="248"/>
      <c r="DL308" s="248"/>
      <c r="DM308" s="248"/>
      <c r="DN308" s="248"/>
      <c r="DO308" s="248"/>
      <c r="DP308" s="248"/>
      <c r="DQ308" s="248"/>
      <c r="DR308" s="248"/>
      <c r="DS308" s="248"/>
      <c r="DT308" s="248"/>
      <c r="DU308" s="248"/>
      <c r="DV308" s="248"/>
      <c r="DW308" s="248"/>
      <c r="DX308" s="248"/>
      <c r="DY308" s="248"/>
      <c r="DZ308" s="248"/>
      <c r="EA308" s="248"/>
      <c r="EB308" s="248"/>
      <c r="EC308" s="248"/>
      <c r="ED308" s="248"/>
      <c r="EE308" s="248"/>
      <c r="EF308" s="248"/>
      <c r="EG308" s="248"/>
      <c r="EH308" s="248"/>
      <c r="EI308" s="248"/>
      <c r="EJ308" s="248"/>
      <c r="EK308" s="248"/>
      <c r="EL308" s="248"/>
      <c r="EM308" s="248"/>
      <c r="EN308" s="248"/>
      <c r="EO308" s="248"/>
      <c r="EP308" s="248"/>
      <c r="EQ308" s="248"/>
      <c r="ER308" s="248"/>
      <c r="ES308" s="248"/>
      <c r="ET308" s="248"/>
      <c r="EU308" s="248"/>
      <c r="EV308" s="248"/>
      <c r="EW308" s="248"/>
      <c r="EX308" s="248"/>
      <c r="EY308" s="248"/>
      <c r="EZ308" s="248"/>
      <c r="FA308" s="248"/>
      <c r="FB308" s="248"/>
      <c r="FC308" s="248"/>
      <c r="FD308" s="248"/>
      <c r="FE308" s="248"/>
      <c r="FF308" s="248"/>
      <c r="FG308" s="215"/>
      <c r="FH308" s="215"/>
      <c r="FI308" s="215"/>
      <c r="FJ308" s="215"/>
      <c r="FK308" s="215"/>
      <c r="FL308" s="215"/>
      <c r="FM308" s="215"/>
      <c r="FN308" s="215"/>
      <c r="FO308" s="215"/>
      <c r="FP308" s="215"/>
      <c r="FQ308" s="215"/>
      <c r="FR308" s="215"/>
      <c r="FS308" s="215"/>
      <c r="FT308" s="215"/>
      <c r="FU308" s="215"/>
      <c r="FV308" s="215"/>
      <c r="FW308" s="215"/>
      <c r="FX308" s="215"/>
      <c r="FY308" s="215"/>
      <c r="FZ308" s="215"/>
      <c r="GA308" s="215"/>
      <c r="GB308" s="215"/>
      <c r="GC308" s="215"/>
    </row>
    <row r="309" spans="1:185" x14ac:dyDescent="0.3">
      <c r="A309" s="248"/>
      <c r="B309" s="80"/>
      <c r="C309" s="80"/>
      <c r="D309" s="81"/>
      <c r="E309" s="80"/>
      <c r="F309" s="80"/>
      <c r="G309" s="297">
        <f t="shared" si="28"/>
        <v>0</v>
      </c>
      <c r="H309" s="297">
        <f t="shared" si="29"/>
        <v>0</v>
      </c>
      <c r="I309" s="297">
        <f t="shared" si="30"/>
        <v>0</v>
      </c>
      <c r="J309" s="214"/>
      <c r="K309" s="214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  <c r="DB309" s="248"/>
      <c r="DC309" s="248"/>
      <c r="DD309" s="248"/>
      <c r="DE309" s="248"/>
      <c r="DF309" s="248"/>
      <c r="DG309" s="248"/>
      <c r="DH309" s="248"/>
      <c r="DI309" s="248"/>
      <c r="DJ309" s="248"/>
      <c r="DK309" s="248"/>
      <c r="DL309" s="248"/>
      <c r="DM309" s="248"/>
      <c r="DN309" s="248"/>
      <c r="DO309" s="248"/>
      <c r="DP309" s="248"/>
      <c r="DQ309" s="248"/>
      <c r="DR309" s="248"/>
      <c r="DS309" s="248"/>
      <c r="DT309" s="248"/>
      <c r="DU309" s="248"/>
      <c r="DV309" s="248"/>
      <c r="DW309" s="248"/>
      <c r="DX309" s="248"/>
      <c r="DY309" s="248"/>
      <c r="DZ309" s="248"/>
      <c r="EA309" s="248"/>
      <c r="EB309" s="248"/>
      <c r="EC309" s="248"/>
      <c r="ED309" s="248"/>
      <c r="EE309" s="248"/>
      <c r="EF309" s="248"/>
      <c r="EG309" s="248"/>
      <c r="EH309" s="248"/>
      <c r="EI309" s="248"/>
      <c r="EJ309" s="248"/>
      <c r="EK309" s="248"/>
      <c r="EL309" s="248"/>
      <c r="EM309" s="248"/>
      <c r="EN309" s="248"/>
      <c r="EO309" s="248"/>
      <c r="EP309" s="248"/>
      <c r="EQ309" s="248"/>
      <c r="ER309" s="248"/>
      <c r="ES309" s="248"/>
      <c r="ET309" s="248"/>
      <c r="EU309" s="248"/>
      <c r="EV309" s="248"/>
      <c r="EW309" s="248"/>
      <c r="EX309" s="248"/>
      <c r="EY309" s="248"/>
      <c r="EZ309" s="248"/>
      <c r="FA309" s="248"/>
      <c r="FB309" s="248"/>
      <c r="FC309" s="248"/>
      <c r="FD309" s="248"/>
      <c r="FE309" s="248"/>
      <c r="FF309" s="248"/>
      <c r="FG309" s="215"/>
      <c r="FH309" s="215"/>
      <c r="FI309" s="215"/>
      <c r="FJ309" s="215"/>
      <c r="FK309" s="215"/>
      <c r="FL309" s="215"/>
      <c r="FM309" s="215"/>
      <c r="FN309" s="215"/>
      <c r="FO309" s="215"/>
      <c r="FP309" s="215"/>
      <c r="FQ309" s="215"/>
      <c r="FR309" s="215"/>
      <c r="FS309" s="215"/>
      <c r="FT309" s="215"/>
      <c r="FU309" s="215"/>
      <c r="FV309" s="215"/>
      <c r="FW309" s="215"/>
      <c r="FX309" s="215"/>
      <c r="FY309" s="215"/>
      <c r="FZ309" s="215"/>
      <c r="GA309" s="215"/>
      <c r="GB309" s="215"/>
      <c r="GC309" s="215"/>
    </row>
    <row r="310" spans="1:185" x14ac:dyDescent="0.3">
      <c r="A310" s="248"/>
      <c r="B310" s="80"/>
      <c r="C310" s="80"/>
      <c r="D310" s="81"/>
      <c r="E310" s="80"/>
      <c r="F310" s="80"/>
      <c r="G310" s="297">
        <f t="shared" si="28"/>
        <v>0</v>
      </c>
      <c r="H310" s="297">
        <f t="shared" si="29"/>
        <v>0</v>
      </c>
      <c r="I310" s="297">
        <f t="shared" si="30"/>
        <v>0</v>
      </c>
      <c r="J310" s="214"/>
      <c r="K310" s="214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  <c r="DB310" s="248"/>
      <c r="DC310" s="248"/>
      <c r="DD310" s="248"/>
      <c r="DE310" s="248"/>
      <c r="DF310" s="248"/>
      <c r="DG310" s="248"/>
      <c r="DH310" s="248"/>
      <c r="DI310" s="248"/>
      <c r="DJ310" s="248"/>
      <c r="DK310" s="248"/>
      <c r="DL310" s="248"/>
      <c r="DM310" s="248"/>
      <c r="DN310" s="248"/>
      <c r="DO310" s="248"/>
      <c r="DP310" s="248"/>
      <c r="DQ310" s="248"/>
      <c r="DR310" s="248"/>
      <c r="DS310" s="248"/>
      <c r="DT310" s="248"/>
      <c r="DU310" s="248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48"/>
      <c r="EH310" s="248"/>
      <c r="EI310" s="248"/>
      <c r="EJ310" s="248"/>
      <c r="EK310" s="248"/>
      <c r="EL310" s="248"/>
      <c r="EM310" s="248"/>
      <c r="EN310" s="248"/>
      <c r="EO310" s="248"/>
      <c r="EP310" s="248"/>
      <c r="EQ310" s="248"/>
      <c r="ER310" s="248"/>
      <c r="ES310" s="248"/>
      <c r="ET310" s="248"/>
      <c r="EU310" s="248"/>
      <c r="EV310" s="248"/>
      <c r="EW310" s="248"/>
      <c r="EX310" s="248"/>
      <c r="EY310" s="248"/>
      <c r="EZ310" s="248"/>
      <c r="FA310" s="248"/>
      <c r="FB310" s="248"/>
      <c r="FC310" s="248"/>
      <c r="FD310" s="248"/>
      <c r="FE310" s="248"/>
      <c r="FF310" s="248"/>
      <c r="FG310" s="215"/>
      <c r="FH310" s="215"/>
      <c r="FI310" s="215"/>
      <c r="FJ310" s="215"/>
      <c r="FK310" s="215"/>
      <c r="FL310" s="215"/>
      <c r="FM310" s="215"/>
      <c r="FN310" s="215"/>
      <c r="FO310" s="215"/>
      <c r="FP310" s="215"/>
      <c r="FQ310" s="215"/>
      <c r="FR310" s="215"/>
      <c r="FS310" s="215"/>
      <c r="FT310" s="215"/>
      <c r="FU310" s="215"/>
      <c r="FV310" s="215"/>
      <c r="FW310" s="215"/>
      <c r="FX310" s="215"/>
      <c r="FY310" s="215"/>
      <c r="FZ310" s="215"/>
      <c r="GA310" s="215"/>
      <c r="GB310" s="215"/>
      <c r="GC310" s="215"/>
    </row>
    <row r="311" spans="1:185" x14ac:dyDescent="0.3">
      <c r="A311" s="248"/>
      <c r="B311" s="80"/>
      <c r="C311" s="80"/>
      <c r="D311" s="81"/>
      <c r="E311" s="80"/>
      <c r="F311" s="80"/>
      <c r="G311" s="297">
        <f t="shared" si="28"/>
        <v>0</v>
      </c>
      <c r="H311" s="297">
        <f t="shared" si="29"/>
        <v>0</v>
      </c>
      <c r="I311" s="297">
        <f t="shared" si="30"/>
        <v>0</v>
      </c>
      <c r="J311" s="214"/>
      <c r="K311" s="214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  <c r="DB311" s="248"/>
      <c r="DC311" s="248"/>
      <c r="DD311" s="248"/>
      <c r="DE311" s="248"/>
      <c r="DF311" s="248"/>
      <c r="DG311" s="248"/>
      <c r="DH311" s="248"/>
      <c r="DI311" s="248"/>
      <c r="DJ311" s="248"/>
      <c r="DK311" s="248"/>
      <c r="DL311" s="248"/>
      <c r="DM311" s="248"/>
      <c r="DN311" s="248"/>
      <c r="DO311" s="248"/>
      <c r="DP311" s="248"/>
      <c r="DQ311" s="248"/>
      <c r="DR311" s="248"/>
      <c r="DS311" s="248"/>
      <c r="DT311" s="248"/>
      <c r="DU311" s="248"/>
      <c r="DV311" s="248"/>
      <c r="DW311" s="248"/>
      <c r="DX311" s="248"/>
      <c r="DY311" s="248"/>
      <c r="DZ311" s="248"/>
      <c r="EA311" s="248"/>
      <c r="EB311" s="248"/>
      <c r="EC311" s="248"/>
      <c r="ED311" s="248"/>
      <c r="EE311" s="248"/>
      <c r="EF311" s="248"/>
      <c r="EG311" s="248"/>
      <c r="EH311" s="248"/>
      <c r="EI311" s="248"/>
      <c r="EJ311" s="248"/>
      <c r="EK311" s="248"/>
      <c r="EL311" s="248"/>
      <c r="EM311" s="248"/>
      <c r="EN311" s="248"/>
      <c r="EO311" s="248"/>
      <c r="EP311" s="248"/>
      <c r="EQ311" s="248"/>
      <c r="ER311" s="248"/>
      <c r="ES311" s="248"/>
      <c r="ET311" s="248"/>
      <c r="EU311" s="248"/>
      <c r="EV311" s="248"/>
      <c r="EW311" s="248"/>
      <c r="EX311" s="248"/>
      <c r="EY311" s="248"/>
      <c r="EZ311" s="248"/>
      <c r="FA311" s="248"/>
      <c r="FB311" s="248"/>
      <c r="FC311" s="248"/>
      <c r="FD311" s="248"/>
      <c r="FE311" s="248"/>
      <c r="FF311" s="248"/>
      <c r="FG311" s="215"/>
      <c r="FH311" s="215"/>
      <c r="FI311" s="215"/>
      <c r="FJ311" s="215"/>
      <c r="FK311" s="215"/>
      <c r="FL311" s="215"/>
      <c r="FM311" s="215"/>
      <c r="FN311" s="215"/>
      <c r="FO311" s="215"/>
      <c r="FP311" s="215"/>
      <c r="FQ311" s="215"/>
      <c r="FR311" s="215"/>
      <c r="FS311" s="215"/>
      <c r="FT311" s="215"/>
      <c r="FU311" s="215"/>
      <c r="FV311" s="215"/>
      <c r="FW311" s="215"/>
      <c r="FX311" s="215"/>
      <c r="FY311" s="215"/>
      <c r="FZ311" s="215"/>
      <c r="GA311" s="215"/>
      <c r="GB311" s="215"/>
      <c r="GC311" s="215"/>
    </row>
    <row r="312" spans="1:185" x14ac:dyDescent="0.3">
      <c r="A312" s="248"/>
      <c r="B312" s="80"/>
      <c r="C312" s="80"/>
      <c r="D312" s="81"/>
      <c r="E312" s="80"/>
      <c r="F312" s="80"/>
      <c r="G312" s="297">
        <f t="shared" si="28"/>
        <v>0</v>
      </c>
      <c r="H312" s="297">
        <f t="shared" si="29"/>
        <v>0</v>
      </c>
      <c r="I312" s="297">
        <f t="shared" si="30"/>
        <v>0</v>
      </c>
      <c r="J312" s="214"/>
      <c r="K312" s="214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  <c r="DB312" s="248"/>
      <c r="DC312" s="248"/>
      <c r="DD312" s="248"/>
      <c r="DE312" s="248"/>
      <c r="DF312" s="248"/>
      <c r="DG312" s="248"/>
      <c r="DH312" s="248"/>
      <c r="DI312" s="248"/>
      <c r="DJ312" s="248"/>
      <c r="DK312" s="248"/>
      <c r="DL312" s="248"/>
      <c r="DM312" s="248"/>
      <c r="DN312" s="248"/>
      <c r="DO312" s="248"/>
      <c r="DP312" s="248"/>
      <c r="DQ312" s="248"/>
      <c r="DR312" s="248"/>
      <c r="DS312" s="248"/>
      <c r="DT312" s="248"/>
      <c r="DU312" s="248"/>
      <c r="DV312" s="248"/>
      <c r="DW312" s="248"/>
      <c r="DX312" s="248"/>
      <c r="DY312" s="248"/>
      <c r="DZ312" s="248"/>
      <c r="EA312" s="248"/>
      <c r="EB312" s="248"/>
      <c r="EC312" s="248"/>
      <c r="ED312" s="248"/>
      <c r="EE312" s="248"/>
      <c r="EF312" s="248"/>
      <c r="EG312" s="248"/>
      <c r="EH312" s="248"/>
      <c r="EI312" s="248"/>
      <c r="EJ312" s="248"/>
      <c r="EK312" s="248"/>
      <c r="EL312" s="248"/>
      <c r="EM312" s="248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15"/>
      <c r="FH312" s="215"/>
      <c r="FI312" s="215"/>
      <c r="FJ312" s="215"/>
      <c r="FK312" s="215"/>
      <c r="FL312" s="215"/>
      <c r="FM312" s="215"/>
      <c r="FN312" s="215"/>
      <c r="FO312" s="215"/>
      <c r="FP312" s="215"/>
      <c r="FQ312" s="215"/>
      <c r="FR312" s="215"/>
      <c r="FS312" s="215"/>
      <c r="FT312" s="215"/>
      <c r="FU312" s="215"/>
      <c r="FV312" s="215"/>
      <c r="FW312" s="215"/>
      <c r="FX312" s="215"/>
      <c r="FY312" s="215"/>
      <c r="FZ312" s="215"/>
      <c r="GA312" s="215"/>
      <c r="GB312" s="215"/>
      <c r="GC312" s="215"/>
    </row>
    <row r="313" spans="1:185" x14ac:dyDescent="0.3">
      <c r="A313" s="248"/>
      <c r="B313" s="80"/>
      <c r="C313" s="80"/>
      <c r="D313" s="81"/>
      <c r="E313" s="80"/>
      <c r="F313" s="80"/>
      <c r="G313" s="297">
        <f t="shared" si="28"/>
        <v>0</v>
      </c>
      <c r="H313" s="297">
        <f t="shared" si="29"/>
        <v>0</v>
      </c>
      <c r="I313" s="297">
        <f t="shared" si="30"/>
        <v>0</v>
      </c>
      <c r="J313" s="214"/>
      <c r="K313" s="214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  <c r="DB313" s="248"/>
      <c r="DC313" s="248"/>
      <c r="DD313" s="248"/>
      <c r="DE313" s="248"/>
      <c r="DF313" s="248"/>
      <c r="DG313" s="248"/>
      <c r="DH313" s="248"/>
      <c r="DI313" s="248"/>
      <c r="DJ313" s="248"/>
      <c r="DK313" s="248"/>
      <c r="DL313" s="248"/>
      <c r="DM313" s="248"/>
      <c r="DN313" s="248"/>
      <c r="DO313" s="248"/>
      <c r="DP313" s="248"/>
      <c r="DQ313" s="248"/>
      <c r="DR313" s="248"/>
      <c r="DS313" s="248"/>
      <c r="DT313" s="248"/>
      <c r="DU313" s="248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48"/>
      <c r="EH313" s="248"/>
      <c r="EI313" s="248"/>
      <c r="EJ313" s="248"/>
      <c r="EK313" s="248"/>
      <c r="EL313" s="248"/>
      <c r="EM313" s="248"/>
      <c r="EN313" s="248"/>
      <c r="EO313" s="248"/>
      <c r="EP313" s="248"/>
      <c r="EQ313" s="248"/>
      <c r="ER313" s="248"/>
      <c r="ES313" s="248"/>
      <c r="ET313" s="248"/>
      <c r="EU313" s="248"/>
      <c r="EV313" s="248"/>
      <c r="EW313" s="248"/>
      <c r="EX313" s="248"/>
      <c r="EY313" s="248"/>
      <c r="EZ313" s="248"/>
      <c r="FA313" s="248"/>
      <c r="FB313" s="248"/>
      <c r="FC313" s="248"/>
      <c r="FD313" s="248"/>
      <c r="FE313" s="248"/>
      <c r="FF313" s="248"/>
      <c r="FG313" s="215"/>
      <c r="FH313" s="215"/>
      <c r="FI313" s="215"/>
      <c r="FJ313" s="215"/>
      <c r="FK313" s="215"/>
      <c r="FL313" s="215"/>
      <c r="FM313" s="215"/>
      <c r="FN313" s="215"/>
      <c r="FO313" s="215"/>
      <c r="FP313" s="215"/>
      <c r="FQ313" s="215"/>
      <c r="FR313" s="215"/>
      <c r="FS313" s="215"/>
      <c r="FT313" s="215"/>
      <c r="FU313" s="215"/>
      <c r="FV313" s="215"/>
      <c r="FW313" s="215"/>
      <c r="FX313" s="215"/>
      <c r="FY313" s="215"/>
      <c r="FZ313" s="215"/>
      <c r="GA313" s="215"/>
      <c r="GB313" s="215"/>
      <c r="GC313" s="215"/>
    </row>
    <row r="314" spans="1:185" x14ac:dyDescent="0.3">
      <c r="A314" s="248"/>
      <c r="B314" s="80"/>
      <c r="C314" s="80"/>
      <c r="D314" s="81"/>
      <c r="E314" s="80"/>
      <c r="F314" s="80"/>
      <c r="G314" s="297">
        <f t="shared" si="28"/>
        <v>0</v>
      </c>
      <c r="H314" s="297">
        <f t="shared" si="29"/>
        <v>0</v>
      </c>
      <c r="I314" s="297">
        <f t="shared" si="30"/>
        <v>0</v>
      </c>
      <c r="J314" s="214"/>
      <c r="K314" s="214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  <c r="DB314" s="248"/>
      <c r="DC314" s="248"/>
      <c r="DD314" s="248"/>
      <c r="DE314" s="248"/>
      <c r="DF314" s="248"/>
      <c r="DG314" s="248"/>
      <c r="DH314" s="248"/>
      <c r="DI314" s="248"/>
      <c r="DJ314" s="248"/>
      <c r="DK314" s="248"/>
      <c r="DL314" s="248"/>
      <c r="DM314" s="248"/>
      <c r="DN314" s="248"/>
      <c r="DO314" s="248"/>
      <c r="DP314" s="248"/>
      <c r="DQ314" s="248"/>
      <c r="DR314" s="248"/>
      <c r="DS314" s="248"/>
      <c r="DT314" s="248"/>
      <c r="DU314" s="248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15"/>
      <c r="FH314" s="215"/>
      <c r="FI314" s="215"/>
      <c r="FJ314" s="215"/>
      <c r="FK314" s="215"/>
      <c r="FL314" s="215"/>
      <c r="FM314" s="215"/>
      <c r="FN314" s="215"/>
      <c r="FO314" s="215"/>
      <c r="FP314" s="215"/>
      <c r="FQ314" s="215"/>
      <c r="FR314" s="215"/>
      <c r="FS314" s="215"/>
      <c r="FT314" s="215"/>
      <c r="FU314" s="215"/>
      <c r="FV314" s="215"/>
      <c r="FW314" s="215"/>
      <c r="FX314" s="215"/>
      <c r="FY314" s="215"/>
      <c r="FZ314" s="215"/>
      <c r="GA314" s="215"/>
      <c r="GB314" s="215"/>
      <c r="GC314" s="215"/>
    </row>
    <row r="315" spans="1:185" x14ac:dyDescent="0.3">
      <c r="A315" s="248"/>
      <c r="B315" s="80"/>
      <c r="C315" s="80"/>
      <c r="D315" s="81"/>
      <c r="E315" s="80"/>
      <c r="F315" s="80"/>
      <c r="G315" s="297">
        <f t="shared" si="28"/>
        <v>0</v>
      </c>
      <c r="H315" s="297">
        <f t="shared" si="29"/>
        <v>0</v>
      </c>
      <c r="I315" s="297">
        <f t="shared" si="30"/>
        <v>0</v>
      </c>
      <c r="J315" s="214"/>
      <c r="K315" s="214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  <c r="DB315" s="248"/>
      <c r="DC315" s="248"/>
      <c r="DD315" s="248"/>
      <c r="DE315" s="248"/>
      <c r="DF315" s="248"/>
      <c r="DG315" s="248"/>
      <c r="DH315" s="248"/>
      <c r="DI315" s="248"/>
      <c r="DJ315" s="248"/>
      <c r="DK315" s="248"/>
      <c r="DL315" s="248"/>
      <c r="DM315" s="248"/>
      <c r="DN315" s="248"/>
      <c r="DO315" s="248"/>
      <c r="DP315" s="248"/>
      <c r="DQ315" s="248"/>
      <c r="DR315" s="248"/>
      <c r="DS315" s="248"/>
      <c r="DT315" s="248"/>
      <c r="DU315" s="248"/>
      <c r="DV315" s="248"/>
      <c r="DW315" s="248"/>
      <c r="DX315" s="248"/>
      <c r="DY315" s="248"/>
      <c r="DZ315" s="248"/>
      <c r="EA315" s="248"/>
      <c r="EB315" s="248"/>
      <c r="EC315" s="248"/>
      <c r="ED315" s="248"/>
      <c r="EE315" s="248"/>
      <c r="EF315" s="248"/>
      <c r="EG315" s="248"/>
      <c r="EH315" s="248"/>
      <c r="EI315" s="248"/>
      <c r="EJ315" s="248"/>
      <c r="EK315" s="248"/>
      <c r="EL315" s="248"/>
      <c r="EM315" s="248"/>
      <c r="EN315" s="248"/>
      <c r="EO315" s="248"/>
      <c r="EP315" s="248"/>
      <c r="EQ315" s="248"/>
      <c r="ER315" s="248"/>
      <c r="ES315" s="248"/>
      <c r="ET315" s="248"/>
      <c r="EU315" s="248"/>
      <c r="EV315" s="248"/>
      <c r="EW315" s="248"/>
      <c r="EX315" s="248"/>
      <c r="EY315" s="248"/>
      <c r="EZ315" s="248"/>
      <c r="FA315" s="248"/>
      <c r="FB315" s="248"/>
      <c r="FC315" s="248"/>
      <c r="FD315" s="248"/>
      <c r="FE315" s="248"/>
      <c r="FF315" s="248"/>
      <c r="FG315" s="215"/>
      <c r="FH315" s="215"/>
      <c r="FI315" s="215"/>
      <c r="FJ315" s="215"/>
      <c r="FK315" s="215"/>
      <c r="FL315" s="215"/>
      <c r="FM315" s="215"/>
      <c r="FN315" s="215"/>
      <c r="FO315" s="215"/>
      <c r="FP315" s="215"/>
      <c r="FQ315" s="215"/>
      <c r="FR315" s="215"/>
      <c r="FS315" s="215"/>
      <c r="FT315" s="215"/>
      <c r="FU315" s="215"/>
      <c r="FV315" s="215"/>
      <c r="FW315" s="215"/>
      <c r="FX315" s="215"/>
      <c r="FY315" s="215"/>
      <c r="FZ315" s="215"/>
      <c r="GA315" s="215"/>
      <c r="GB315" s="215"/>
      <c r="GC315" s="215"/>
    </row>
    <row r="316" spans="1:185" x14ac:dyDescent="0.3">
      <c r="A316" s="248"/>
      <c r="B316" s="80"/>
      <c r="C316" s="80"/>
      <c r="D316" s="81"/>
      <c r="E316" s="80"/>
      <c r="F316" s="80"/>
      <c r="G316" s="297">
        <f t="shared" si="28"/>
        <v>0</v>
      </c>
      <c r="H316" s="297">
        <f t="shared" si="29"/>
        <v>0</v>
      </c>
      <c r="I316" s="297">
        <f t="shared" si="30"/>
        <v>0</v>
      </c>
      <c r="J316" s="214"/>
      <c r="K316" s="214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  <c r="DB316" s="248"/>
      <c r="DC316" s="248"/>
      <c r="DD316" s="248"/>
      <c r="DE316" s="248"/>
      <c r="DF316" s="248"/>
      <c r="DG316" s="248"/>
      <c r="DH316" s="248"/>
      <c r="DI316" s="248"/>
      <c r="DJ316" s="248"/>
      <c r="DK316" s="248"/>
      <c r="DL316" s="248"/>
      <c r="DM316" s="248"/>
      <c r="DN316" s="248"/>
      <c r="DO316" s="248"/>
      <c r="DP316" s="248"/>
      <c r="DQ316" s="248"/>
      <c r="DR316" s="248"/>
      <c r="DS316" s="248"/>
      <c r="DT316" s="248"/>
      <c r="DU316" s="248"/>
      <c r="DV316" s="248"/>
      <c r="DW316" s="248"/>
      <c r="DX316" s="248"/>
      <c r="DY316" s="248"/>
      <c r="DZ316" s="248"/>
      <c r="EA316" s="248"/>
      <c r="EB316" s="248"/>
      <c r="EC316" s="248"/>
      <c r="ED316" s="248"/>
      <c r="EE316" s="248"/>
      <c r="EF316" s="248"/>
      <c r="EG316" s="248"/>
      <c r="EH316" s="248"/>
      <c r="EI316" s="248"/>
      <c r="EJ316" s="248"/>
      <c r="EK316" s="248"/>
      <c r="EL316" s="248"/>
      <c r="EM316" s="248"/>
      <c r="EN316" s="248"/>
      <c r="EO316" s="248"/>
      <c r="EP316" s="248"/>
      <c r="EQ316" s="248"/>
      <c r="ER316" s="248"/>
      <c r="ES316" s="248"/>
      <c r="ET316" s="248"/>
      <c r="EU316" s="248"/>
      <c r="EV316" s="248"/>
      <c r="EW316" s="248"/>
      <c r="EX316" s="248"/>
      <c r="EY316" s="248"/>
      <c r="EZ316" s="248"/>
      <c r="FA316" s="248"/>
      <c r="FB316" s="248"/>
      <c r="FC316" s="248"/>
      <c r="FD316" s="248"/>
      <c r="FE316" s="248"/>
      <c r="FF316" s="248"/>
      <c r="FG316" s="215"/>
      <c r="FH316" s="215"/>
      <c r="FI316" s="215"/>
      <c r="FJ316" s="215"/>
      <c r="FK316" s="215"/>
      <c r="FL316" s="215"/>
      <c r="FM316" s="215"/>
      <c r="FN316" s="215"/>
      <c r="FO316" s="215"/>
      <c r="FP316" s="215"/>
      <c r="FQ316" s="215"/>
      <c r="FR316" s="215"/>
      <c r="FS316" s="215"/>
      <c r="FT316" s="215"/>
      <c r="FU316" s="215"/>
      <c r="FV316" s="215"/>
      <c r="FW316" s="215"/>
      <c r="FX316" s="215"/>
      <c r="FY316" s="215"/>
      <c r="FZ316" s="215"/>
      <c r="GA316" s="215"/>
      <c r="GB316" s="215"/>
      <c r="GC316" s="215"/>
    </row>
    <row r="317" spans="1:185" x14ac:dyDescent="0.3">
      <c r="A317" s="248"/>
      <c r="B317" s="80"/>
      <c r="C317" s="80"/>
      <c r="D317" s="81"/>
      <c r="E317" s="80"/>
      <c r="F317" s="80"/>
      <c r="G317" s="297">
        <f t="shared" si="28"/>
        <v>0</v>
      </c>
      <c r="H317" s="297">
        <f t="shared" si="29"/>
        <v>0</v>
      </c>
      <c r="I317" s="297">
        <f t="shared" si="30"/>
        <v>0</v>
      </c>
      <c r="J317" s="214"/>
      <c r="K317" s="214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  <c r="DB317" s="248"/>
      <c r="DC317" s="248"/>
      <c r="DD317" s="248"/>
      <c r="DE317" s="248"/>
      <c r="DF317" s="248"/>
      <c r="DG317" s="248"/>
      <c r="DH317" s="248"/>
      <c r="DI317" s="248"/>
      <c r="DJ317" s="248"/>
      <c r="DK317" s="248"/>
      <c r="DL317" s="248"/>
      <c r="DM317" s="248"/>
      <c r="DN317" s="248"/>
      <c r="DO317" s="248"/>
      <c r="DP317" s="248"/>
      <c r="DQ317" s="248"/>
      <c r="DR317" s="248"/>
      <c r="DS317" s="248"/>
      <c r="DT317" s="248"/>
      <c r="DU317" s="248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48"/>
      <c r="EF317" s="248"/>
      <c r="EG317" s="248"/>
      <c r="EH317" s="248"/>
      <c r="EI317" s="248"/>
      <c r="EJ317" s="248"/>
      <c r="EK317" s="248"/>
      <c r="EL317" s="248"/>
      <c r="EM317" s="248"/>
      <c r="EN317" s="248"/>
      <c r="EO317" s="248"/>
      <c r="EP317" s="248"/>
      <c r="EQ317" s="248"/>
      <c r="ER317" s="248"/>
      <c r="ES317" s="248"/>
      <c r="ET317" s="248"/>
      <c r="EU317" s="248"/>
      <c r="EV317" s="248"/>
      <c r="EW317" s="248"/>
      <c r="EX317" s="248"/>
      <c r="EY317" s="248"/>
      <c r="EZ317" s="248"/>
      <c r="FA317" s="248"/>
      <c r="FB317" s="248"/>
      <c r="FC317" s="248"/>
      <c r="FD317" s="248"/>
      <c r="FE317" s="248"/>
      <c r="FF317" s="248"/>
      <c r="FG317" s="215"/>
      <c r="FH317" s="215"/>
      <c r="FI317" s="215"/>
      <c r="FJ317" s="215"/>
      <c r="FK317" s="215"/>
      <c r="FL317" s="215"/>
      <c r="FM317" s="215"/>
      <c r="FN317" s="215"/>
      <c r="FO317" s="215"/>
      <c r="FP317" s="215"/>
      <c r="FQ317" s="215"/>
      <c r="FR317" s="215"/>
      <c r="FS317" s="215"/>
      <c r="FT317" s="215"/>
      <c r="FU317" s="215"/>
      <c r="FV317" s="215"/>
      <c r="FW317" s="215"/>
      <c r="FX317" s="215"/>
      <c r="FY317" s="215"/>
      <c r="FZ317" s="215"/>
      <c r="GA317" s="215"/>
      <c r="GB317" s="215"/>
      <c r="GC317" s="215"/>
    </row>
    <row r="318" spans="1:185" x14ac:dyDescent="0.3">
      <c r="A318" s="248"/>
      <c r="B318" s="80"/>
      <c r="C318" s="80"/>
      <c r="D318" s="81"/>
      <c r="E318" s="80"/>
      <c r="F318" s="80"/>
      <c r="G318" s="297">
        <f t="shared" si="28"/>
        <v>0</v>
      </c>
      <c r="H318" s="297">
        <f t="shared" si="29"/>
        <v>0</v>
      </c>
      <c r="I318" s="297">
        <f t="shared" si="30"/>
        <v>0</v>
      </c>
      <c r="J318" s="214"/>
      <c r="K318" s="214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  <c r="DB318" s="248"/>
      <c r="DC318" s="248"/>
      <c r="DD318" s="248"/>
      <c r="DE318" s="248"/>
      <c r="DF318" s="248"/>
      <c r="DG318" s="248"/>
      <c r="DH318" s="248"/>
      <c r="DI318" s="248"/>
      <c r="DJ318" s="248"/>
      <c r="DK318" s="248"/>
      <c r="DL318" s="248"/>
      <c r="DM318" s="248"/>
      <c r="DN318" s="248"/>
      <c r="DO318" s="248"/>
      <c r="DP318" s="248"/>
      <c r="DQ318" s="248"/>
      <c r="DR318" s="248"/>
      <c r="DS318" s="248"/>
      <c r="DT318" s="248"/>
      <c r="DU318" s="248"/>
      <c r="DV318" s="248"/>
      <c r="DW318" s="248"/>
      <c r="DX318" s="248"/>
      <c r="DY318" s="248"/>
      <c r="DZ318" s="248"/>
      <c r="EA318" s="248"/>
      <c r="EB318" s="248"/>
      <c r="EC318" s="248"/>
      <c r="ED318" s="248"/>
      <c r="EE318" s="248"/>
      <c r="EF318" s="248"/>
      <c r="EG318" s="248"/>
      <c r="EH318" s="248"/>
      <c r="EI318" s="248"/>
      <c r="EJ318" s="248"/>
      <c r="EK318" s="248"/>
      <c r="EL318" s="248"/>
      <c r="EM318" s="248"/>
      <c r="EN318" s="248"/>
      <c r="EO318" s="248"/>
      <c r="EP318" s="248"/>
      <c r="EQ318" s="248"/>
      <c r="ER318" s="248"/>
      <c r="ES318" s="248"/>
      <c r="ET318" s="248"/>
      <c r="EU318" s="248"/>
      <c r="EV318" s="248"/>
      <c r="EW318" s="248"/>
      <c r="EX318" s="248"/>
      <c r="EY318" s="248"/>
      <c r="EZ318" s="248"/>
      <c r="FA318" s="248"/>
      <c r="FB318" s="248"/>
      <c r="FC318" s="248"/>
      <c r="FD318" s="248"/>
      <c r="FE318" s="248"/>
      <c r="FF318" s="248"/>
      <c r="FG318" s="215"/>
      <c r="FH318" s="215"/>
      <c r="FI318" s="215"/>
      <c r="FJ318" s="215"/>
      <c r="FK318" s="215"/>
      <c r="FL318" s="215"/>
      <c r="FM318" s="215"/>
      <c r="FN318" s="215"/>
      <c r="FO318" s="215"/>
      <c r="FP318" s="215"/>
      <c r="FQ318" s="215"/>
      <c r="FR318" s="215"/>
      <c r="FS318" s="215"/>
      <c r="FT318" s="215"/>
      <c r="FU318" s="215"/>
      <c r="FV318" s="215"/>
      <c r="FW318" s="215"/>
      <c r="FX318" s="215"/>
      <c r="FY318" s="215"/>
      <c r="FZ318" s="215"/>
      <c r="GA318" s="215"/>
      <c r="GB318" s="215"/>
      <c r="GC318" s="215"/>
    </row>
    <row r="319" spans="1:185" x14ac:dyDescent="0.3">
      <c r="A319" s="248"/>
      <c r="B319" s="80"/>
      <c r="C319" s="80"/>
      <c r="D319" s="81"/>
      <c r="E319" s="80"/>
      <c r="F319" s="80"/>
      <c r="G319" s="297">
        <f t="shared" si="28"/>
        <v>0</v>
      </c>
      <c r="H319" s="297">
        <f t="shared" si="29"/>
        <v>0</v>
      </c>
      <c r="I319" s="297">
        <f t="shared" si="30"/>
        <v>0</v>
      </c>
      <c r="J319" s="214"/>
      <c r="K319" s="214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  <c r="DB319" s="248"/>
      <c r="DC319" s="248"/>
      <c r="DD319" s="248"/>
      <c r="DE319" s="248"/>
      <c r="DF319" s="248"/>
      <c r="DG319" s="248"/>
      <c r="DH319" s="248"/>
      <c r="DI319" s="248"/>
      <c r="DJ319" s="248"/>
      <c r="DK319" s="248"/>
      <c r="DL319" s="248"/>
      <c r="DM319" s="248"/>
      <c r="DN319" s="248"/>
      <c r="DO319" s="248"/>
      <c r="DP319" s="248"/>
      <c r="DQ319" s="248"/>
      <c r="DR319" s="248"/>
      <c r="DS319" s="248"/>
      <c r="DT319" s="248"/>
      <c r="DU319" s="248"/>
      <c r="DV319" s="248"/>
      <c r="DW319" s="248"/>
      <c r="DX319" s="248"/>
      <c r="DY319" s="248"/>
      <c r="DZ319" s="248"/>
      <c r="EA319" s="248"/>
      <c r="EB319" s="248"/>
      <c r="EC319" s="248"/>
      <c r="ED319" s="248"/>
      <c r="EE319" s="248"/>
      <c r="EF319" s="248"/>
      <c r="EG319" s="248"/>
      <c r="EH319" s="248"/>
      <c r="EI319" s="248"/>
      <c r="EJ319" s="248"/>
      <c r="EK319" s="248"/>
      <c r="EL319" s="248"/>
      <c r="EM319" s="248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15"/>
      <c r="FH319" s="215"/>
      <c r="FI319" s="215"/>
      <c r="FJ319" s="215"/>
      <c r="FK319" s="215"/>
      <c r="FL319" s="215"/>
      <c r="FM319" s="215"/>
      <c r="FN319" s="215"/>
      <c r="FO319" s="215"/>
      <c r="FP319" s="215"/>
      <c r="FQ319" s="215"/>
      <c r="FR319" s="215"/>
      <c r="FS319" s="215"/>
      <c r="FT319" s="215"/>
      <c r="FU319" s="215"/>
      <c r="FV319" s="215"/>
      <c r="FW319" s="215"/>
      <c r="FX319" s="215"/>
      <c r="FY319" s="215"/>
      <c r="FZ319" s="215"/>
      <c r="GA319" s="215"/>
      <c r="GB319" s="215"/>
      <c r="GC319" s="215"/>
    </row>
    <row r="320" spans="1:185" x14ac:dyDescent="0.3">
      <c r="A320" s="248"/>
      <c r="B320" s="80"/>
      <c r="C320" s="80"/>
      <c r="D320" s="81"/>
      <c r="E320" s="80"/>
      <c r="F320" s="80"/>
      <c r="G320" s="297">
        <f t="shared" si="28"/>
        <v>0</v>
      </c>
      <c r="H320" s="297">
        <f t="shared" si="29"/>
        <v>0</v>
      </c>
      <c r="I320" s="297">
        <f t="shared" si="30"/>
        <v>0</v>
      </c>
      <c r="J320" s="214"/>
      <c r="K320" s="214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  <c r="DB320" s="248"/>
      <c r="DC320" s="248"/>
      <c r="DD320" s="248"/>
      <c r="DE320" s="248"/>
      <c r="DF320" s="248"/>
      <c r="DG320" s="248"/>
      <c r="DH320" s="248"/>
      <c r="DI320" s="248"/>
      <c r="DJ320" s="248"/>
      <c r="DK320" s="248"/>
      <c r="DL320" s="248"/>
      <c r="DM320" s="248"/>
      <c r="DN320" s="248"/>
      <c r="DO320" s="248"/>
      <c r="DP320" s="248"/>
      <c r="DQ320" s="248"/>
      <c r="DR320" s="248"/>
      <c r="DS320" s="248"/>
      <c r="DT320" s="248"/>
      <c r="DU320" s="248"/>
      <c r="DV320" s="248"/>
      <c r="DW320" s="248"/>
      <c r="DX320" s="248"/>
      <c r="DY320" s="248"/>
      <c r="DZ320" s="248"/>
      <c r="EA320" s="248"/>
      <c r="EB320" s="248"/>
      <c r="EC320" s="248"/>
      <c r="ED320" s="248"/>
      <c r="EE320" s="248"/>
      <c r="EF320" s="248"/>
      <c r="EG320" s="248"/>
      <c r="EH320" s="248"/>
      <c r="EI320" s="248"/>
      <c r="EJ320" s="248"/>
      <c r="EK320" s="248"/>
      <c r="EL320" s="248"/>
      <c r="EM320" s="248"/>
      <c r="EN320" s="248"/>
      <c r="EO320" s="248"/>
      <c r="EP320" s="248"/>
      <c r="EQ320" s="248"/>
      <c r="ER320" s="248"/>
      <c r="ES320" s="248"/>
      <c r="ET320" s="248"/>
      <c r="EU320" s="248"/>
      <c r="EV320" s="248"/>
      <c r="EW320" s="248"/>
      <c r="EX320" s="248"/>
      <c r="EY320" s="248"/>
      <c r="EZ320" s="248"/>
      <c r="FA320" s="248"/>
      <c r="FB320" s="248"/>
      <c r="FC320" s="248"/>
      <c r="FD320" s="248"/>
      <c r="FE320" s="248"/>
      <c r="FF320" s="248"/>
      <c r="FG320" s="215"/>
      <c r="FH320" s="215"/>
      <c r="FI320" s="215"/>
      <c r="FJ320" s="215"/>
      <c r="FK320" s="215"/>
      <c r="FL320" s="215"/>
      <c r="FM320" s="215"/>
      <c r="FN320" s="215"/>
      <c r="FO320" s="215"/>
      <c r="FP320" s="215"/>
      <c r="FQ320" s="215"/>
      <c r="FR320" s="215"/>
      <c r="FS320" s="215"/>
      <c r="FT320" s="215"/>
      <c r="FU320" s="215"/>
      <c r="FV320" s="215"/>
      <c r="FW320" s="215"/>
      <c r="FX320" s="215"/>
      <c r="FY320" s="215"/>
      <c r="FZ320" s="215"/>
      <c r="GA320" s="215"/>
      <c r="GB320" s="215"/>
      <c r="GC320" s="215"/>
    </row>
    <row r="321" spans="1:185" x14ac:dyDescent="0.3">
      <c r="A321" s="248"/>
      <c r="B321" s="80"/>
      <c r="C321" s="80"/>
      <c r="D321" s="81"/>
      <c r="E321" s="80"/>
      <c r="F321" s="80"/>
      <c r="G321" s="297">
        <f t="shared" si="28"/>
        <v>0</v>
      </c>
      <c r="H321" s="297">
        <f t="shared" si="29"/>
        <v>0</v>
      </c>
      <c r="I321" s="297">
        <f t="shared" si="30"/>
        <v>0</v>
      </c>
      <c r="J321" s="214"/>
      <c r="K321" s="214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  <c r="DB321" s="248"/>
      <c r="DC321" s="248"/>
      <c r="DD321" s="248"/>
      <c r="DE321" s="248"/>
      <c r="DF321" s="248"/>
      <c r="DG321" s="248"/>
      <c r="DH321" s="248"/>
      <c r="DI321" s="248"/>
      <c r="DJ321" s="248"/>
      <c r="DK321" s="248"/>
      <c r="DL321" s="248"/>
      <c r="DM321" s="248"/>
      <c r="DN321" s="248"/>
      <c r="DO321" s="248"/>
      <c r="DP321" s="248"/>
      <c r="DQ321" s="248"/>
      <c r="DR321" s="248"/>
      <c r="DS321" s="248"/>
      <c r="DT321" s="248"/>
      <c r="DU321" s="248"/>
      <c r="DV321" s="248"/>
      <c r="DW321" s="248"/>
      <c r="DX321" s="248"/>
      <c r="DY321" s="248"/>
      <c r="DZ321" s="248"/>
      <c r="EA321" s="248"/>
      <c r="EB321" s="248"/>
      <c r="EC321" s="248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248"/>
      <c r="EY321" s="248"/>
      <c r="EZ321" s="248"/>
      <c r="FA321" s="248"/>
      <c r="FB321" s="248"/>
      <c r="FC321" s="248"/>
      <c r="FD321" s="248"/>
      <c r="FE321" s="248"/>
      <c r="FF321" s="248"/>
      <c r="FG321" s="215"/>
      <c r="FH321" s="215"/>
      <c r="FI321" s="215"/>
      <c r="FJ321" s="215"/>
      <c r="FK321" s="215"/>
      <c r="FL321" s="215"/>
      <c r="FM321" s="215"/>
      <c r="FN321" s="215"/>
      <c r="FO321" s="215"/>
      <c r="FP321" s="215"/>
      <c r="FQ321" s="215"/>
      <c r="FR321" s="215"/>
      <c r="FS321" s="215"/>
      <c r="FT321" s="215"/>
      <c r="FU321" s="215"/>
      <c r="FV321" s="215"/>
      <c r="FW321" s="215"/>
      <c r="FX321" s="215"/>
      <c r="FY321" s="215"/>
      <c r="FZ321" s="215"/>
      <c r="GA321" s="215"/>
      <c r="GB321" s="215"/>
      <c r="GC321" s="215"/>
    </row>
    <row r="322" spans="1:185" x14ac:dyDescent="0.3">
      <c r="A322" s="248"/>
      <c r="B322" s="80"/>
      <c r="C322" s="80"/>
      <c r="D322" s="81"/>
      <c r="E322" s="80"/>
      <c r="F322" s="80"/>
      <c r="G322" s="297">
        <f t="shared" si="28"/>
        <v>0</v>
      </c>
      <c r="H322" s="297">
        <f t="shared" si="29"/>
        <v>0</v>
      </c>
      <c r="I322" s="297">
        <f t="shared" si="30"/>
        <v>0</v>
      </c>
      <c r="J322" s="214"/>
      <c r="K322" s="214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  <c r="DB322" s="248"/>
      <c r="DC322" s="248"/>
      <c r="DD322" s="248"/>
      <c r="DE322" s="248"/>
      <c r="DF322" s="248"/>
      <c r="DG322" s="248"/>
      <c r="DH322" s="248"/>
      <c r="DI322" s="248"/>
      <c r="DJ322" s="248"/>
      <c r="DK322" s="248"/>
      <c r="DL322" s="248"/>
      <c r="DM322" s="248"/>
      <c r="DN322" s="248"/>
      <c r="DO322" s="248"/>
      <c r="DP322" s="248"/>
      <c r="DQ322" s="248"/>
      <c r="DR322" s="248"/>
      <c r="DS322" s="248"/>
      <c r="DT322" s="248"/>
      <c r="DU322" s="248"/>
      <c r="DV322" s="248"/>
      <c r="DW322" s="248"/>
      <c r="DX322" s="248"/>
      <c r="DY322" s="248"/>
      <c r="DZ322" s="248"/>
      <c r="EA322" s="248"/>
      <c r="EB322" s="248"/>
      <c r="EC322" s="248"/>
      <c r="ED322" s="248"/>
      <c r="EE322" s="248"/>
      <c r="EF322" s="248"/>
      <c r="EG322" s="248"/>
      <c r="EH322" s="248"/>
      <c r="EI322" s="248"/>
      <c r="EJ322" s="248"/>
      <c r="EK322" s="248"/>
      <c r="EL322" s="248"/>
      <c r="EM322" s="248"/>
      <c r="EN322" s="248"/>
      <c r="EO322" s="248"/>
      <c r="EP322" s="248"/>
      <c r="EQ322" s="248"/>
      <c r="ER322" s="248"/>
      <c r="ES322" s="248"/>
      <c r="ET322" s="248"/>
      <c r="EU322" s="248"/>
      <c r="EV322" s="248"/>
      <c r="EW322" s="248"/>
      <c r="EX322" s="248"/>
      <c r="EY322" s="248"/>
      <c r="EZ322" s="248"/>
      <c r="FA322" s="248"/>
      <c r="FB322" s="248"/>
      <c r="FC322" s="248"/>
      <c r="FD322" s="248"/>
      <c r="FE322" s="248"/>
      <c r="FF322" s="248"/>
      <c r="FG322" s="215"/>
      <c r="FH322" s="215"/>
      <c r="FI322" s="215"/>
      <c r="FJ322" s="215"/>
      <c r="FK322" s="215"/>
      <c r="FL322" s="215"/>
      <c r="FM322" s="215"/>
      <c r="FN322" s="215"/>
      <c r="FO322" s="215"/>
      <c r="FP322" s="215"/>
      <c r="FQ322" s="215"/>
      <c r="FR322" s="215"/>
      <c r="FS322" s="215"/>
      <c r="FT322" s="215"/>
      <c r="FU322" s="215"/>
      <c r="FV322" s="215"/>
      <c r="FW322" s="215"/>
      <c r="FX322" s="215"/>
      <c r="FY322" s="215"/>
      <c r="FZ322" s="215"/>
      <c r="GA322" s="215"/>
      <c r="GB322" s="215"/>
      <c r="GC322" s="215"/>
    </row>
    <row r="323" spans="1:185" x14ac:dyDescent="0.3">
      <c r="A323" s="248"/>
      <c r="B323" s="80"/>
      <c r="C323" s="80"/>
      <c r="D323" s="81"/>
      <c r="E323" s="80"/>
      <c r="F323" s="80"/>
      <c r="G323" s="297">
        <f t="shared" si="28"/>
        <v>0</v>
      </c>
      <c r="H323" s="297">
        <f t="shared" si="29"/>
        <v>0</v>
      </c>
      <c r="I323" s="297">
        <f t="shared" si="30"/>
        <v>0</v>
      </c>
      <c r="J323" s="214"/>
      <c r="K323" s="214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  <c r="DB323" s="248"/>
      <c r="DC323" s="248"/>
      <c r="DD323" s="248"/>
      <c r="DE323" s="248"/>
      <c r="DF323" s="248"/>
      <c r="DG323" s="248"/>
      <c r="DH323" s="248"/>
      <c r="DI323" s="248"/>
      <c r="DJ323" s="248"/>
      <c r="DK323" s="248"/>
      <c r="DL323" s="248"/>
      <c r="DM323" s="248"/>
      <c r="DN323" s="248"/>
      <c r="DO323" s="248"/>
      <c r="DP323" s="248"/>
      <c r="DQ323" s="248"/>
      <c r="DR323" s="248"/>
      <c r="DS323" s="248"/>
      <c r="DT323" s="248"/>
      <c r="DU323" s="248"/>
      <c r="DV323" s="248"/>
      <c r="DW323" s="248"/>
      <c r="DX323" s="248"/>
      <c r="DY323" s="248"/>
      <c r="DZ323" s="248"/>
      <c r="EA323" s="248"/>
      <c r="EB323" s="248"/>
      <c r="EC323" s="248"/>
      <c r="ED323" s="248"/>
      <c r="EE323" s="248"/>
      <c r="EF323" s="248"/>
      <c r="EG323" s="248"/>
      <c r="EH323" s="248"/>
      <c r="EI323" s="248"/>
      <c r="EJ323" s="248"/>
      <c r="EK323" s="248"/>
      <c r="EL323" s="248"/>
      <c r="EM323" s="248"/>
      <c r="EN323" s="248"/>
      <c r="EO323" s="248"/>
      <c r="EP323" s="248"/>
      <c r="EQ323" s="248"/>
      <c r="ER323" s="248"/>
      <c r="ES323" s="248"/>
      <c r="ET323" s="248"/>
      <c r="EU323" s="248"/>
      <c r="EV323" s="248"/>
      <c r="EW323" s="248"/>
      <c r="EX323" s="248"/>
      <c r="EY323" s="248"/>
      <c r="EZ323" s="248"/>
      <c r="FA323" s="248"/>
      <c r="FB323" s="248"/>
      <c r="FC323" s="248"/>
      <c r="FD323" s="248"/>
      <c r="FE323" s="248"/>
      <c r="FF323" s="248"/>
      <c r="FG323" s="215"/>
      <c r="FH323" s="215"/>
      <c r="FI323" s="215"/>
      <c r="FJ323" s="215"/>
      <c r="FK323" s="215"/>
      <c r="FL323" s="215"/>
      <c r="FM323" s="215"/>
      <c r="FN323" s="215"/>
      <c r="FO323" s="215"/>
      <c r="FP323" s="215"/>
      <c r="FQ323" s="215"/>
      <c r="FR323" s="215"/>
      <c r="FS323" s="215"/>
      <c r="FT323" s="215"/>
      <c r="FU323" s="215"/>
      <c r="FV323" s="215"/>
      <c r="FW323" s="215"/>
      <c r="FX323" s="215"/>
      <c r="FY323" s="215"/>
      <c r="FZ323" s="215"/>
      <c r="GA323" s="215"/>
      <c r="GB323" s="215"/>
      <c r="GC323" s="215"/>
    </row>
    <row r="324" spans="1:185" x14ac:dyDescent="0.3">
      <c r="A324" s="248"/>
      <c r="B324" s="80"/>
      <c r="C324" s="80"/>
      <c r="D324" s="81"/>
      <c r="E324" s="80"/>
      <c r="F324" s="80"/>
      <c r="G324" s="297">
        <f t="shared" si="28"/>
        <v>0</v>
      </c>
      <c r="H324" s="297">
        <f t="shared" si="29"/>
        <v>0</v>
      </c>
      <c r="I324" s="297">
        <f t="shared" si="30"/>
        <v>0</v>
      </c>
      <c r="J324" s="214"/>
      <c r="K324" s="214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  <c r="DB324" s="248"/>
      <c r="DC324" s="248"/>
      <c r="DD324" s="248"/>
      <c r="DE324" s="248"/>
      <c r="DF324" s="248"/>
      <c r="DG324" s="248"/>
      <c r="DH324" s="248"/>
      <c r="DI324" s="248"/>
      <c r="DJ324" s="248"/>
      <c r="DK324" s="248"/>
      <c r="DL324" s="248"/>
      <c r="DM324" s="248"/>
      <c r="DN324" s="248"/>
      <c r="DO324" s="248"/>
      <c r="DP324" s="248"/>
      <c r="DQ324" s="248"/>
      <c r="DR324" s="248"/>
      <c r="DS324" s="248"/>
      <c r="DT324" s="248"/>
      <c r="DU324" s="248"/>
      <c r="DV324" s="248"/>
      <c r="DW324" s="248"/>
      <c r="DX324" s="248"/>
      <c r="DY324" s="248"/>
      <c r="DZ324" s="248"/>
      <c r="EA324" s="248"/>
      <c r="EB324" s="248"/>
      <c r="EC324" s="248"/>
      <c r="ED324" s="248"/>
      <c r="EE324" s="248"/>
      <c r="EF324" s="248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15"/>
      <c r="FH324" s="215"/>
      <c r="FI324" s="215"/>
      <c r="FJ324" s="215"/>
      <c r="FK324" s="215"/>
      <c r="FL324" s="215"/>
      <c r="FM324" s="215"/>
      <c r="FN324" s="215"/>
      <c r="FO324" s="215"/>
      <c r="FP324" s="215"/>
      <c r="FQ324" s="215"/>
      <c r="FR324" s="215"/>
      <c r="FS324" s="215"/>
      <c r="FT324" s="215"/>
      <c r="FU324" s="215"/>
      <c r="FV324" s="215"/>
      <c r="FW324" s="215"/>
      <c r="FX324" s="215"/>
      <c r="FY324" s="215"/>
      <c r="FZ324" s="215"/>
      <c r="GA324" s="215"/>
      <c r="GB324" s="215"/>
      <c r="GC324" s="215"/>
    </row>
    <row r="325" spans="1:185" x14ac:dyDescent="0.3">
      <c r="A325" s="248"/>
      <c r="B325" s="80"/>
      <c r="C325" s="80"/>
      <c r="D325" s="81"/>
      <c r="E325" s="80"/>
      <c r="F325" s="80"/>
      <c r="G325" s="297">
        <f t="shared" si="28"/>
        <v>0</v>
      </c>
      <c r="H325" s="297">
        <f t="shared" si="29"/>
        <v>0</v>
      </c>
      <c r="I325" s="297">
        <f t="shared" si="30"/>
        <v>0</v>
      </c>
      <c r="J325" s="214"/>
      <c r="K325" s="214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  <c r="DB325" s="248"/>
      <c r="DC325" s="248"/>
      <c r="DD325" s="248"/>
      <c r="DE325" s="248"/>
      <c r="DF325" s="248"/>
      <c r="DG325" s="248"/>
      <c r="DH325" s="248"/>
      <c r="DI325" s="248"/>
      <c r="DJ325" s="248"/>
      <c r="DK325" s="248"/>
      <c r="DL325" s="248"/>
      <c r="DM325" s="248"/>
      <c r="DN325" s="248"/>
      <c r="DO325" s="248"/>
      <c r="DP325" s="248"/>
      <c r="DQ325" s="248"/>
      <c r="DR325" s="248"/>
      <c r="DS325" s="248"/>
      <c r="DT325" s="248"/>
      <c r="DU325" s="248"/>
      <c r="DV325" s="248"/>
      <c r="DW325" s="248"/>
      <c r="DX325" s="248"/>
      <c r="DY325" s="248"/>
      <c r="DZ325" s="248"/>
      <c r="EA325" s="248"/>
      <c r="EB325" s="248"/>
      <c r="EC325" s="248"/>
      <c r="ED325" s="248"/>
      <c r="EE325" s="248"/>
      <c r="EF325" s="248"/>
      <c r="EG325" s="248"/>
      <c r="EH325" s="248"/>
      <c r="EI325" s="248"/>
      <c r="EJ325" s="248"/>
      <c r="EK325" s="248"/>
      <c r="EL325" s="248"/>
      <c r="EM325" s="248"/>
      <c r="EN325" s="248"/>
      <c r="EO325" s="248"/>
      <c r="EP325" s="248"/>
      <c r="EQ325" s="248"/>
      <c r="ER325" s="248"/>
      <c r="ES325" s="248"/>
      <c r="ET325" s="248"/>
      <c r="EU325" s="248"/>
      <c r="EV325" s="248"/>
      <c r="EW325" s="248"/>
      <c r="EX325" s="248"/>
      <c r="EY325" s="248"/>
      <c r="EZ325" s="248"/>
      <c r="FA325" s="248"/>
      <c r="FB325" s="248"/>
      <c r="FC325" s="248"/>
      <c r="FD325" s="248"/>
      <c r="FE325" s="248"/>
      <c r="FF325" s="248"/>
      <c r="FG325" s="215"/>
      <c r="FH325" s="215"/>
      <c r="FI325" s="215"/>
      <c r="FJ325" s="215"/>
      <c r="FK325" s="215"/>
      <c r="FL325" s="215"/>
      <c r="FM325" s="215"/>
      <c r="FN325" s="215"/>
      <c r="FO325" s="215"/>
      <c r="FP325" s="215"/>
      <c r="FQ325" s="215"/>
      <c r="FR325" s="215"/>
      <c r="FS325" s="215"/>
      <c r="FT325" s="215"/>
      <c r="FU325" s="215"/>
      <c r="FV325" s="215"/>
      <c r="FW325" s="215"/>
      <c r="FX325" s="215"/>
      <c r="FY325" s="215"/>
      <c r="FZ325" s="215"/>
      <c r="GA325" s="215"/>
      <c r="GB325" s="215"/>
      <c r="GC325" s="215"/>
    </row>
    <row r="326" spans="1:185" x14ac:dyDescent="0.3">
      <c r="A326" s="248"/>
      <c r="B326" s="80"/>
      <c r="C326" s="80"/>
      <c r="D326" s="81"/>
      <c r="E326" s="80"/>
      <c r="F326" s="80"/>
      <c r="G326" s="297">
        <f t="shared" si="28"/>
        <v>0</v>
      </c>
      <c r="H326" s="297">
        <f t="shared" si="29"/>
        <v>0</v>
      </c>
      <c r="I326" s="297">
        <f t="shared" si="30"/>
        <v>0</v>
      </c>
      <c r="J326" s="214"/>
      <c r="K326" s="214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  <c r="DB326" s="248"/>
      <c r="DC326" s="248"/>
      <c r="DD326" s="248"/>
      <c r="DE326" s="248"/>
      <c r="DF326" s="248"/>
      <c r="DG326" s="248"/>
      <c r="DH326" s="248"/>
      <c r="DI326" s="248"/>
      <c r="DJ326" s="248"/>
      <c r="DK326" s="248"/>
      <c r="DL326" s="248"/>
      <c r="DM326" s="248"/>
      <c r="DN326" s="248"/>
      <c r="DO326" s="248"/>
      <c r="DP326" s="248"/>
      <c r="DQ326" s="248"/>
      <c r="DR326" s="248"/>
      <c r="DS326" s="248"/>
      <c r="DT326" s="248"/>
      <c r="DU326" s="248"/>
      <c r="DV326" s="248"/>
      <c r="DW326" s="248"/>
      <c r="DX326" s="248"/>
      <c r="DY326" s="248"/>
      <c r="DZ326" s="248"/>
      <c r="EA326" s="248"/>
      <c r="EB326" s="248"/>
      <c r="EC326" s="248"/>
      <c r="ED326" s="248"/>
      <c r="EE326" s="248"/>
      <c r="EF326" s="248"/>
      <c r="EG326" s="248"/>
      <c r="EH326" s="248"/>
      <c r="EI326" s="248"/>
      <c r="EJ326" s="248"/>
      <c r="EK326" s="248"/>
      <c r="EL326" s="248"/>
      <c r="EM326" s="248"/>
      <c r="EN326" s="248"/>
      <c r="EO326" s="248"/>
      <c r="EP326" s="248"/>
      <c r="EQ326" s="248"/>
      <c r="ER326" s="248"/>
      <c r="ES326" s="248"/>
      <c r="ET326" s="248"/>
      <c r="EU326" s="248"/>
      <c r="EV326" s="248"/>
      <c r="EW326" s="248"/>
      <c r="EX326" s="248"/>
      <c r="EY326" s="248"/>
      <c r="EZ326" s="248"/>
      <c r="FA326" s="248"/>
      <c r="FB326" s="248"/>
      <c r="FC326" s="248"/>
      <c r="FD326" s="248"/>
      <c r="FE326" s="248"/>
      <c r="FF326" s="248"/>
      <c r="FG326" s="215"/>
      <c r="FH326" s="215"/>
      <c r="FI326" s="215"/>
      <c r="FJ326" s="215"/>
      <c r="FK326" s="215"/>
      <c r="FL326" s="215"/>
      <c r="FM326" s="215"/>
      <c r="FN326" s="215"/>
      <c r="FO326" s="215"/>
      <c r="FP326" s="215"/>
      <c r="FQ326" s="215"/>
      <c r="FR326" s="215"/>
      <c r="FS326" s="215"/>
      <c r="FT326" s="215"/>
      <c r="FU326" s="215"/>
      <c r="FV326" s="215"/>
      <c r="FW326" s="215"/>
      <c r="FX326" s="215"/>
      <c r="FY326" s="215"/>
      <c r="FZ326" s="215"/>
      <c r="GA326" s="215"/>
      <c r="GB326" s="215"/>
      <c r="GC326" s="215"/>
    </row>
    <row r="327" spans="1:185" x14ac:dyDescent="0.3">
      <c r="A327" s="248"/>
      <c r="B327" s="80"/>
      <c r="C327" s="80"/>
      <c r="D327" s="81"/>
      <c r="E327" s="80"/>
      <c r="F327" s="80"/>
      <c r="G327" s="297">
        <f t="shared" si="28"/>
        <v>0</v>
      </c>
      <c r="H327" s="297">
        <f t="shared" si="29"/>
        <v>0</v>
      </c>
      <c r="I327" s="297">
        <f t="shared" si="30"/>
        <v>0</v>
      </c>
      <c r="J327" s="214"/>
      <c r="K327" s="214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  <c r="DB327" s="248"/>
      <c r="DC327" s="248"/>
      <c r="DD327" s="248"/>
      <c r="DE327" s="248"/>
      <c r="DF327" s="248"/>
      <c r="DG327" s="248"/>
      <c r="DH327" s="248"/>
      <c r="DI327" s="248"/>
      <c r="DJ327" s="248"/>
      <c r="DK327" s="248"/>
      <c r="DL327" s="248"/>
      <c r="DM327" s="248"/>
      <c r="DN327" s="248"/>
      <c r="DO327" s="248"/>
      <c r="DP327" s="248"/>
      <c r="DQ327" s="248"/>
      <c r="DR327" s="248"/>
      <c r="DS327" s="248"/>
      <c r="DT327" s="248"/>
      <c r="DU327" s="248"/>
      <c r="DV327" s="248"/>
      <c r="DW327" s="248"/>
      <c r="DX327" s="248"/>
      <c r="DY327" s="248"/>
      <c r="DZ327" s="248"/>
      <c r="EA327" s="248"/>
      <c r="EB327" s="248"/>
      <c r="EC327" s="248"/>
      <c r="ED327" s="248"/>
      <c r="EE327" s="248"/>
      <c r="EF327" s="248"/>
      <c r="EG327" s="248"/>
      <c r="EH327" s="248"/>
      <c r="EI327" s="248"/>
      <c r="EJ327" s="248"/>
      <c r="EK327" s="248"/>
      <c r="EL327" s="248"/>
      <c r="EM327" s="248"/>
      <c r="EN327" s="248"/>
      <c r="EO327" s="248"/>
      <c r="EP327" s="248"/>
      <c r="EQ327" s="248"/>
      <c r="ER327" s="248"/>
      <c r="ES327" s="248"/>
      <c r="ET327" s="248"/>
      <c r="EU327" s="248"/>
      <c r="EV327" s="248"/>
      <c r="EW327" s="248"/>
      <c r="EX327" s="248"/>
      <c r="EY327" s="248"/>
      <c r="EZ327" s="248"/>
      <c r="FA327" s="248"/>
      <c r="FB327" s="248"/>
      <c r="FC327" s="248"/>
      <c r="FD327" s="248"/>
      <c r="FE327" s="248"/>
      <c r="FF327" s="248"/>
      <c r="FG327" s="215"/>
      <c r="FH327" s="215"/>
      <c r="FI327" s="215"/>
      <c r="FJ327" s="215"/>
      <c r="FK327" s="215"/>
      <c r="FL327" s="215"/>
      <c r="FM327" s="215"/>
      <c r="FN327" s="215"/>
      <c r="FO327" s="215"/>
      <c r="FP327" s="215"/>
      <c r="FQ327" s="215"/>
      <c r="FR327" s="215"/>
      <c r="FS327" s="215"/>
      <c r="FT327" s="215"/>
      <c r="FU327" s="215"/>
      <c r="FV327" s="215"/>
      <c r="FW327" s="215"/>
      <c r="FX327" s="215"/>
      <c r="FY327" s="215"/>
      <c r="FZ327" s="215"/>
      <c r="GA327" s="215"/>
      <c r="GB327" s="215"/>
      <c r="GC327" s="215"/>
    </row>
    <row r="328" spans="1:185" x14ac:dyDescent="0.3">
      <c r="A328" s="248"/>
      <c r="B328" s="80"/>
      <c r="C328" s="80"/>
      <c r="D328" s="81"/>
      <c r="E328" s="80"/>
      <c r="F328" s="80"/>
      <c r="G328" s="297">
        <f t="shared" si="28"/>
        <v>0</v>
      </c>
      <c r="H328" s="297">
        <f t="shared" si="29"/>
        <v>0</v>
      </c>
      <c r="I328" s="297">
        <f t="shared" si="30"/>
        <v>0</v>
      </c>
      <c r="J328" s="214"/>
      <c r="K328" s="214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  <c r="DB328" s="248"/>
      <c r="DC328" s="248"/>
      <c r="DD328" s="248"/>
      <c r="DE328" s="248"/>
      <c r="DF328" s="248"/>
      <c r="DG328" s="248"/>
      <c r="DH328" s="248"/>
      <c r="DI328" s="248"/>
      <c r="DJ328" s="248"/>
      <c r="DK328" s="248"/>
      <c r="DL328" s="248"/>
      <c r="DM328" s="248"/>
      <c r="DN328" s="248"/>
      <c r="DO328" s="248"/>
      <c r="DP328" s="248"/>
      <c r="DQ328" s="248"/>
      <c r="DR328" s="248"/>
      <c r="DS328" s="248"/>
      <c r="DT328" s="248"/>
      <c r="DU328" s="248"/>
      <c r="DV328" s="248"/>
      <c r="DW328" s="248"/>
      <c r="DX328" s="248"/>
      <c r="DY328" s="248"/>
      <c r="DZ328" s="248"/>
      <c r="EA328" s="248"/>
      <c r="EB328" s="248"/>
      <c r="EC328" s="248"/>
      <c r="ED328" s="248"/>
      <c r="EE328" s="248"/>
      <c r="EF328" s="248"/>
      <c r="EG328" s="248"/>
      <c r="EH328" s="248"/>
      <c r="EI328" s="248"/>
      <c r="EJ328" s="248"/>
      <c r="EK328" s="248"/>
      <c r="EL328" s="248"/>
      <c r="EM328" s="248"/>
      <c r="EN328" s="248"/>
      <c r="EO328" s="248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15"/>
      <c r="FH328" s="215"/>
      <c r="FI328" s="215"/>
      <c r="FJ328" s="215"/>
      <c r="FK328" s="215"/>
      <c r="FL328" s="215"/>
      <c r="FM328" s="215"/>
      <c r="FN328" s="215"/>
      <c r="FO328" s="215"/>
      <c r="FP328" s="215"/>
      <c r="FQ328" s="215"/>
      <c r="FR328" s="215"/>
      <c r="FS328" s="215"/>
      <c r="FT328" s="215"/>
      <c r="FU328" s="215"/>
      <c r="FV328" s="215"/>
      <c r="FW328" s="215"/>
      <c r="FX328" s="215"/>
      <c r="FY328" s="215"/>
      <c r="FZ328" s="215"/>
      <c r="GA328" s="215"/>
      <c r="GB328" s="215"/>
      <c r="GC328" s="215"/>
    </row>
    <row r="329" spans="1:185" x14ac:dyDescent="0.3">
      <c r="A329" s="248"/>
      <c r="B329" s="80"/>
      <c r="C329" s="80"/>
      <c r="D329" s="81"/>
      <c r="E329" s="80"/>
      <c r="F329" s="80"/>
      <c r="G329" s="297">
        <f t="shared" ref="G329:G392" si="31">SUM(J329,L329,N329,O329,P329,T329,U329,V329,AN329,AP329,BA329,BC329,CO329,CQ329,CZ329,DB329,DK329,DM329,DP329,DR329,DY329,EA329,EK329,EM329,EV329,EX329,FG329,FI329,FR329,FT329)</f>
        <v>0</v>
      </c>
      <c r="H329" s="297">
        <f t="shared" ref="H329:H392" si="32">SUM(K329,M329,Q329,R329,S329,W329,X329,Y329,AO329,AQ329,AR329,AS329,AU329,AX329,BB329,BD329,BK329,BL329,CP329,CR329,CS329,CT329,CU329,CV329,DA329,DC329,DD329,DE329,DF329,DG329,,DL329,DN329,DQ329,DS329,DZ329,EB329,EC329,ED329,EE329,FC329,FH329,FJ329,FK329,FL329,FM329,FN329,FO329,FQ329,FS329,FU329,FV329,FW329,FX329,FY329,FZ329,GC329,EL329,EN329,EO329,EP329,EQ329,ET329,EW329,EY329,EZ329,FA329,FB329,FD329,AT329,AV329,AW329,BE329,BF329,BG329,BH329,FP329,ER329,DH329,DT329,DU329,DV329,DW329,EF329,EG329,EI329,EH329,ES329,FE329,Z329,AA329,AB329,AC329,AD329,AE329,AF329,AG329,AH329,AI329,AJ329,AK329,GA329,GB329)</f>
        <v>0</v>
      </c>
      <c r="I329" s="297">
        <f t="shared" ref="I329:I392" si="33">G329+H329</f>
        <v>0</v>
      </c>
      <c r="J329" s="214"/>
      <c r="K329" s="214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  <c r="DB329" s="248"/>
      <c r="DC329" s="248"/>
      <c r="DD329" s="248"/>
      <c r="DE329" s="248"/>
      <c r="DF329" s="248"/>
      <c r="DG329" s="248"/>
      <c r="DH329" s="248"/>
      <c r="DI329" s="248"/>
      <c r="DJ329" s="248"/>
      <c r="DK329" s="248"/>
      <c r="DL329" s="248"/>
      <c r="DM329" s="248"/>
      <c r="DN329" s="248"/>
      <c r="DO329" s="248"/>
      <c r="DP329" s="248"/>
      <c r="DQ329" s="248"/>
      <c r="DR329" s="248"/>
      <c r="DS329" s="248"/>
      <c r="DT329" s="248"/>
      <c r="DU329" s="248"/>
      <c r="DV329" s="248"/>
      <c r="DW329" s="248"/>
      <c r="DX329" s="248"/>
      <c r="DY329" s="248"/>
      <c r="DZ329" s="248"/>
      <c r="EA329" s="248"/>
      <c r="EB329" s="248"/>
      <c r="EC329" s="248"/>
      <c r="ED329" s="248"/>
      <c r="EE329" s="248"/>
      <c r="EF329" s="248"/>
      <c r="EG329" s="248"/>
      <c r="EH329" s="248"/>
      <c r="EI329" s="248"/>
      <c r="EJ329" s="248"/>
      <c r="EK329" s="248"/>
      <c r="EL329" s="248"/>
      <c r="EM329" s="248"/>
      <c r="EN329" s="248"/>
      <c r="EO329" s="248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15"/>
      <c r="FH329" s="215"/>
      <c r="FI329" s="215"/>
      <c r="FJ329" s="215"/>
      <c r="FK329" s="215"/>
      <c r="FL329" s="215"/>
      <c r="FM329" s="215"/>
      <c r="FN329" s="215"/>
      <c r="FO329" s="215"/>
      <c r="FP329" s="215"/>
      <c r="FQ329" s="215"/>
      <c r="FR329" s="215"/>
      <c r="FS329" s="215"/>
      <c r="FT329" s="215"/>
      <c r="FU329" s="215"/>
      <c r="FV329" s="215"/>
      <c r="FW329" s="215"/>
      <c r="FX329" s="215"/>
      <c r="FY329" s="215"/>
      <c r="FZ329" s="215"/>
      <c r="GA329" s="215"/>
      <c r="GB329" s="215"/>
      <c r="GC329" s="215"/>
    </row>
    <row r="330" spans="1:185" x14ac:dyDescent="0.3">
      <c r="A330" s="248"/>
      <c r="B330" s="80"/>
      <c r="C330" s="80"/>
      <c r="D330" s="81"/>
      <c r="E330" s="80"/>
      <c r="F330" s="80"/>
      <c r="G330" s="297">
        <f t="shared" si="31"/>
        <v>0</v>
      </c>
      <c r="H330" s="297">
        <f t="shared" si="32"/>
        <v>0</v>
      </c>
      <c r="I330" s="297">
        <f t="shared" si="33"/>
        <v>0</v>
      </c>
      <c r="J330" s="214"/>
      <c r="K330" s="214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  <c r="DB330" s="248"/>
      <c r="DC330" s="248"/>
      <c r="DD330" s="248"/>
      <c r="DE330" s="248"/>
      <c r="DF330" s="248"/>
      <c r="DG330" s="248"/>
      <c r="DH330" s="248"/>
      <c r="DI330" s="248"/>
      <c r="DJ330" s="248"/>
      <c r="DK330" s="248"/>
      <c r="DL330" s="248"/>
      <c r="DM330" s="248"/>
      <c r="DN330" s="248"/>
      <c r="DO330" s="248"/>
      <c r="DP330" s="248"/>
      <c r="DQ330" s="248"/>
      <c r="DR330" s="248"/>
      <c r="DS330" s="248"/>
      <c r="DT330" s="248"/>
      <c r="DU330" s="248"/>
      <c r="DV330" s="248"/>
      <c r="DW330" s="248"/>
      <c r="DX330" s="248"/>
      <c r="DY330" s="248"/>
      <c r="DZ330" s="248"/>
      <c r="EA330" s="248"/>
      <c r="EB330" s="248"/>
      <c r="EC330" s="248"/>
      <c r="ED330" s="248"/>
      <c r="EE330" s="248"/>
      <c r="EF330" s="248"/>
      <c r="EG330" s="248"/>
      <c r="EH330" s="248"/>
      <c r="EI330" s="248"/>
      <c r="EJ330" s="248"/>
      <c r="EK330" s="248"/>
      <c r="EL330" s="248"/>
      <c r="EM330" s="248"/>
      <c r="EN330" s="248"/>
      <c r="EO330" s="248"/>
      <c r="EP330" s="248"/>
      <c r="EQ330" s="248"/>
      <c r="ER330" s="248"/>
      <c r="ES330" s="248"/>
      <c r="ET330" s="248"/>
      <c r="EU330" s="248"/>
      <c r="EV330" s="248"/>
      <c r="EW330" s="248"/>
      <c r="EX330" s="248"/>
      <c r="EY330" s="248"/>
      <c r="EZ330" s="248"/>
      <c r="FA330" s="248"/>
      <c r="FB330" s="248"/>
      <c r="FC330" s="248"/>
      <c r="FD330" s="248"/>
      <c r="FE330" s="248"/>
      <c r="FF330" s="248"/>
      <c r="FG330" s="215"/>
      <c r="FH330" s="215"/>
      <c r="FI330" s="215"/>
      <c r="FJ330" s="215"/>
      <c r="FK330" s="215"/>
      <c r="FL330" s="215"/>
      <c r="FM330" s="215"/>
      <c r="FN330" s="215"/>
      <c r="FO330" s="215"/>
      <c r="FP330" s="215"/>
      <c r="FQ330" s="215"/>
      <c r="FR330" s="215"/>
      <c r="FS330" s="215"/>
      <c r="FT330" s="215"/>
      <c r="FU330" s="215"/>
      <c r="FV330" s="215"/>
      <c r="FW330" s="215"/>
      <c r="FX330" s="215"/>
      <c r="FY330" s="215"/>
      <c r="FZ330" s="215"/>
      <c r="GA330" s="215"/>
      <c r="GB330" s="215"/>
      <c r="GC330" s="215"/>
    </row>
    <row r="331" spans="1:185" x14ac:dyDescent="0.3">
      <c r="A331" s="248"/>
      <c r="B331" s="80"/>
      <c r="C331" s="80"/>
      <c r="D331" s="81"/>
      <c r="E331" s="80"/>
      <c r="F331" s="80"/>
      <c r="G331" s="297">
        <f t="shared" si="31"/>
        <v>0</v>
      </c>
      <c r="H331" s="297">
        <f t="shared" si="32"/>
        <v>0</v>
      </c>
      <c r="I331" s="297">
        <f t="shared" si="33"/>
        <v>0</v>
      </c>
      <c r="J331" s="214"/>
      <c r="K331" s="214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  <c r="DB331" s="248"/>
      <c r="DC331" s="248"/>
      <c r="DD331" s="248"/>
      <c r="DE331" s="248"/>
      <c r="DF331" s="248"/>
      <c r="DG331" s="248"/>
      <c r="DH331" s="248"/>
      <c r="DI331" s="248"/>
      <c r="DJ331" s="248"/>
      <c r="DK331" s="248"/>
      <c r="DL331" s="248"/>
      <c r="DM331" s="248"/>
      <c r="DN331" s="248"/>
      <c r="DO331" s="248"/>
      <c r="DP331" s="248"/>
      <c r="DQ331" s="248"/>
      <c r="DR331" s="248"/>
      <c r="DS331" s="248"/>
      <c r="DT331" s="248"/>
      <c r="DU331" s="248"/>
      <c r="DV331" s="248"/>
      <c r="DW331" s="248"/>
      <c r="DX331" s="248"/>
      <c r="DY331" s="248"/>
      <c r="DZ331" s="248"/>
      <c r="EA331" s="248"/>
      <c r="EB331" s="248"/>
      <c r="EC331" s="248"/>
      <c r="ED331" s="248"/>
      <c r="EE331" s="248"/>
      <c r="EF331" s="248"/>
      <c r="EG331" s="248"/>
      <c r="EH331" s="248"/>
      <c r="EI331" s="248"/>
      <c r="EJ331" s="248"/>
      <c r="EK331" s="248"/>
      <c r="EL331" s="248"/>
      <c r="EM331" s="248"/>
      <c r="EN331" s="248"/>
      <c r="EO331" s="248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15"/>
      <c r="FH331" s="215"/>
      <c r="FI331" s="215"/>
      <c r="FJ331" s="215"/>
      <c r="FK331" s="215"/>
      <c r="FL331" s="215"/>
      <c r="FM331" s="215"/>
      <c r="FN331" s="215"/>
      <c r="FO331" s="215"/>
      <c r="FP331" s="215"/>
      <c r="FQ331" s="215"/>
      <c r="FR331" s="215"/>
      <c r="FS331" s="215"/>
      <c r="FT331" s="215"/>
      <c r="FU331" s="215"/>
      <c r="FV331" s="215"/>
      <c r="FW331" s="215"/>
      <c r="FX331" s="215"/>
      <c r="FY331" s="215"/>
      <c r="FZ331" s="215"/>
      <c r="GA331" s="215"/>
      <c r="GB331" s="215"/>
      <c r="GC331" s="215"/>
    </row>
    <row r="332" spans="1:185" x14ac:dyDescent="0.3">
      <c r="A332" s="248"/>
      <c r="B332" s="80"/>
      <c r="C332" s="80"/>
      <c r="D332" s="81"/>
      <c r="E332" s="80"/>
      <c r="F332" s="80"/>
      <c r="G332" s="297">
        <f t="shared" si="31"/>
        <v>0</v>
      </c>
      <c r="H332" s="297">
        <f t="shared" si="32"/>
        <v>0</v>
      </c>
      <c r="I332" s="297">
        <f t="shared" si="33"/>
        <v>0</v>
      </c>
      <c r="J332" s="214"/>
      <c r="K332" s="214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  <c r="DB332" s="248"/>
      <c r="DC332" s="248"/>
      <c r="DD332" s="248"/>
      <c r="DE332" s="248"/>
      <c r="DF332" s="248"/>
      <c r="DG332" s="248"/>
      <c r="DH332" s="248"/>
      <c r="DI332" s="248"/>
      <c r="DJ332" s="248"/>
      <c r="DK332" s="248"/>
      <c r="DL332" s="248"/>
      <c r="DM332" s="248"/>
      <c r="DN332" s="248"/>
      <c r="DO332" s="248"/>
      <c r="DP332" s="248"/>
      <c r="DQ332" s="248"/>
      <c r="DR332" s="248"/>
      <c r="DS332" s="248"/>
      <c r="DT332" s="248"/>
      <c r="DU332" s="248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48"/>
      <c r="EN332" s="248"/>
      <c r="EO332" s="248"/>
      <c r="EP332" s="248"/>
      <c r="EQ332" s="248"/>
      <c r="ER332" s="248"/>
      <c r="ES332" s="248"/>
      <c r="ET332" s="248"/>
      <c r="EU332" s="248"/>
      <c r="EV332" s="248"/>
      <c r="EW332" s="248"/>
      <c r="EX332" s="248"/>
      <c r="EY332" s="248"/>
      <c r="EZ332" s="248"/>
      <c r="FA332" s="248"/>
      <c r="FB332" s="248"/>
      <c r="FC332" s="248"/>
      <c r="FD332" s="248"/>
      <c r="FE332" s="248"/>
      <c r="FF332" s="248"/>
      <c r="FG332" s="215"/>
      <c r="FH332" s="215"/>
      <c r="FI332" s="215"/>
      <c r="FJ332" s="215"/>
      <c r="FK332" s="215"/>
      <c r="FL332" s="215"/>
      <c r="FM332" s="215"/>
      <c r="FN332" s="215"/>
      <c r="FO332" s="215"/>
      <c r="FP332" s="215"/>
      <c r="FQ332" s="215"/>
      <c r="FR332" s="215"/>
      <c r="FS332" s="215"/>
      <c r="FT332" s="215"/>
      <c r="FU332" s="215"/>
      <c r="FV332" s="215"/>
      <c r="FW332" s="215"/>
      <c r="FX332" s="215"/>
      <c r="FY332" s="215"/>
      <c r="FZ332" s="215"/>
      <c r="GA332" s="215"/>
      <c r="GB332" s="215"/>
      <c r="GC332" s="215"/>
    </row>
    <row r="333" spans="1:185" x14ac:dyDescent="0.3">
      <c r="A333" s="248"/>
      <c r="B333" s="80"/>
      <c r="C333" s="80"/>
      <c r="D333" s="81"/>
      <c r="E333" s="80"/>
      <c r="F333" s="80"/>
      <c r="G333" s="297">
        <f t="shared" si="31"/>
        <v>0</v>
      </c>
      <c r="H333" s="297">
        <f t="shared" si="32"/>
        <v>0</v>
      </c>
      <c r="I333" s="297">
        <f t="shared" si="33"/>
        <v>0</v>
      </c>
      <c r="J333" s="214"/>
      <c r="K333" s="214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15"/>
      <c r="FH333" s="215"/>
      <c r="FI333" s="215"/>
      <c r="FJ333" s="215"/>
      <c r="FK333" s="215"/>
      <c r="FL333" s="215"/>
      <c r="FM333" s="215"/>
      <c r="FN333" s="215"/>
      <c r="FO333" s="215"/>
      <c r="FP333" s="215"/>
      <c r="FQ333" s="215"/>
      <c r="FR333" s="215"/>
      <c r="FS333" s="215"/>
      <c r="FT333" s="215"/>
      <c r="FU333" s="215"/>
      <c r="FV333" s="215"/>
      <c r="FW333" s="215"/>
      <c r="FX333" s="215"/>
      <c r="FY333" s="215"/>
      <c r="FZ333" s="215"/>
      <c r="GA333" s="215"/>
      <c r="GB333" s="215"/>
      <c r="GC333" s="215"/>
    </row>
    <row r="334" spans="1:185" x14ac:dyDescent="0.3">
      <c r="A334" s="248"/>
      <c r="B334" s="80"/>
      <c r="C334" s="80"/>
      <c r="D334" s="81"/>
      <c r="E334" s="80"/>
      <c r="F334" s="80"/>
      <c r="G334" s="297">
        <f t="shared" si="31"/>
        <v>0</v>
      </c>
      <c r="H334" s="297">
        <f t="shared" si="32"/>
        <v>0</v>
      </c>
      <c r="I334" s="297">
        <f t="shared" si="33"/>
        <v>0</v>
      </c>
      <c r="J334" s="214"/>
      <c r="K334" s="214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15"/>
      <c r="FH334" s="215"/>
      <c r="FI334" s="215"/>
      <c r="FJ334" s="215"/>
      <c r="FK334" s="215"/>
      <c r="FL334" s="215"/>
      <c r="FM334" s="215"/>
      <c r="FN334" s="215"/>
      <c r="FO334" s="215"/>
      <c r="FP334" s="215"/>
      <c r="FQ334" s="215"/>
      <c r="FR334" s="215"/>
      <c r="FS334" s="215"/>
      <c r="FT334" s="215"/>
      <c r="FU334" s="215"/>
      <c r="FV334" s="215"/>
      <c r="FW334" s="215"/>
      <c r="FX334" s="215"/>
      <c r="FY334" s="215"/>
      <c r="FZ334" s="215"/>
      <c r="GA334" s="215"/>
      <c r="GB334" s="215"/>
      <c r="GC334" s="215"/>
    </row>
    <row r="335" spans="1:185" x14ac:dyDescent="0.3">
      <c r="A335" s="248"/>
      <c r="B335" s="80"/>
      <c r="C335" s="80"/>
      <c r="D335" s="81"/>
      <c r="E335" s="80"/>
      <c r="F335" s="80"/>
      <c r="G335" s="297">
        <f t="shared" si="31"/>
        <v>0</v>
      </c>
      <c r="H335" s="297">
        <f t="shared" si="32"/>
        <v>0</v>
      </c>
      <c r="I335" s="297">
        <f t="shared" si="33"/>
        <v>0</v>
      </c>
      <c r="J335" s="214"/>
      <c r="K335" s="214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15"/>
      <c r="FH335" s="215"/>
      <c r="FI335" s="215"/>
      <c r="FJ335" s="215"/>
      <c r="FK335" s="215"/>
      <c r="FL335" s="215"/>
      <c r="FM335" s="215"/>
      <c r="FN335" s="215"/>
      <c r="FO335" s="215"/>
      <c r="FP335" s="215"/>
      <c r="FQ335" s="215"/>
      <c r="FR335" s="215"/>
      <c r="FS335" s="215"/>
      <c r="FT335" s="215"/>
      <c r="FU335" s="215"/>
      <c r="FV335" s="215"/>
      <c r="FW335" s="215"/>
      <c r="FX335" s="215"/>
      <c r="FY335" s="215"/>
      <c r="FZ335" s="215"/>
      <c r="GA335" s="215"/>
      <c r="GB335" s="215"/>
      <c r="GC335" s="215"/>
    </row>
    <row r="336" spans="1:185" x14ac:dyDescent="0.3">
      <c r="A336" s="248"/>
      <c r="B336" s="80"/>
      <c r="C336" s="80"/>
      <c r="D336" s="81"/>
      <c r="E336" s="80"/>
      <c r="F336" s="80"/>
      <c r="G336" s="297">
        <f t="shared" si="31"/>
        <v>0</v>
      </c>
      <c r="H336" s="297">
        <f t="shared" si="32"/>
        <v>0</v>
      </c>
      <c r="I336" s="297">
        <f t="shared" si="33"/>
        <v>0</v>
      </c>
      <c r="J336" s="214"/>
      <c r="K336" s="214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  <c r="DB336" s="248"/>
      <c r="DC336" s="248"/>
      <c r="DD336" s="248"/>
      <c r="DE336" s="248"/>
      <c r="DF336" s="248"/>
      <c r="DG336" s="248"/>
      <c r="DH336" s="248"/>
      <c r="DI336" s="248"/>
      <c r="DJ336" s="248"/>
      <c r="DK336" s="248"/>
      <c r="DL336" s="248"/>
      <c r="DM336" s="248"/>
      <c r="DN336" s="248"/>
      <c r="DO336" s="248"/>
      <c r="DP336" s="248"/>
      <c r="DQ336" s="248"/>
      <c r="DR336" s="248"/>
      <c r="DS336" s="248"/>
      <c r="DT336" s="248"/>
      <c r="DU336" s="248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48"/>
      <c r="EH336" s="248"/>
      <c r="EI336" s="248"/>
      <c r="EJ336" s="248"/>
      <c r="EK336" s="248"/>
      <c r="EL336" s="248"/>
      <c r="EM336" s="248"/>
      <c r="EN336" s="248"/>
      <c r="EO336" s="248"/>
      <c r="EP336" s="248"/>
      <c r="EQ336" s="248"/>
      <c r="ER336" s="248"/>
      <c r="ES336" s="248"/>
      <c r="ET336" s="248"/>
      <c r="EU336" s="248"/>
      <c r="EV336" s="248"/>
      <c r="EW336" s="248"/>
      <c r="EX336" s="248"/>
      <c r="EY336" s="248"/>
      <c r="EZ336" s="248"/>
      <c r="FA336" s="248"/>
      <c r="FB336" s="248"/>
      <c r="FC336" s="248"/>
      <c r="FD336" s="248"/>
      <c r="FE336" s="248"/>
      <c r="FF336" s="248"/>
      <c r="FG336" s="215"/>
      <c r="FH336" s="215"/>
      <c r="FI336" s="215"/>
      <c r="FJ336" s="215"/>
      <c r="FK336" s="215"/>
      <c r="FL336" s="215"/>
      <c r="FM336" s="215"/>
      <c r="FN336" s="215"/>
      <c r="FO336" s="215"/>
      <c r="FP336" s="215"/>
      <c r="FQ336" s="215"/>
      <c r="FR336" s="215"/>
      <c r="FS336" s="215"/>
      <c r="FT336" s="215"/>
      <c r="FU336" s="215"/>
      <c r="FV336" s="215"/>
      <c r="FW336" s="215"/>
      <c r="FX336" s="215"/>
      <c r="FY336" s="215"/>
      <c r="FZ336" s="215"/>
      <c r="GA336" s="215"/>
      <c r="GB336" s="215"/>
      <c r="GC336" s="215"/>
    </row>
    <row r="337" spans="1:185" x14ac:dyDescent="0.3">
      <c r="A337" s="248"/>
      <c r="B337" s="80"/>
      <c r="C337" s="80"/>
      <c r="D337" s="81"/>
      <c r="E337" s="80"/>
      <c r="F337" s="80"/>
      <c r="G337" s="297">
        <f t="shared" si="31"/>
        <v>0</v>
      </c>
      <c r="H337" s="297">
        <f t="shared" si="32"/>
        <v>0</v>
      </c>
      <c r="I337" s="297">
        <f t="shared" si="33"/>
        <v>0</v>
      </c>
      <c r="J337" s="214"/>
      <c r="K337" s="214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  <c r="DB337" s="248"/>
      <c r="DC337" s="248"/>
      <c r="DD337" s="248"/>
      <c r="DE337" s="248"/>
      <c r="DF337" s="248"/>
      <c r="DG337" s="248"/>
      <c r="DH337" s="248"/>
      <c r="DI337" s="248"/>
      <c r="DJ337" s="248"/>
      <c r="DK337" s="248"/>
      <c r="DL337" s="248"/>
      <c r="DM337" s="248"/>
      <c r="DN337" s="248"/>
      <c r="DO337" s="248"/>
      <c r="DP337" s="248"/>
      <c r="DQ337" s="248"/>
      <c r="DR337" s="248"/>
      <c r="DS337" s="248"/>
      <c r="DT337" s="248"/>
      <c r="DU337" s="248"/>
      <c r="DV337" s="248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48"/>
      <c r="EG337" s="248"/>
      <c r="EH337" s="248"/>
      <c r="EI337" s="248"/>
      <c r="EJ337" s="248"/>
      <c r="EK337" s="248"/>
      <c r="EL337" s="248"/>
      <c r="EM337" s="248"/>
      <c r="EN337" s="248"/>
      <c r="EO337" s="248"/>
      <c r="EP337" s="248"/>
      <c r="EQ337" s="248"/>
      <c r="ER337" s="248"/>
      <c r="ES337" s="248"/>
      <c r="ET337" s="248"/>
      <c r="EU337" s="248"/>
      <c r="EV337" s="248"/>
      <c r="EW337" s="248"/>
      <c r="EX337" s="248"/>
      <c r="EY337" s="248"/>
      <c r="EZ337" s="248"/>
      <c r="FA337" s="248"/>
      <c r="FB337" s="248"/>
      <c r="FC337" s="248"/>
      <c r="FD337" s="248"/>
      <c r="FE337" s="248"/>
      <c r="FF337" s="248"/>
      <c r="FG337" s="215"/>
      <c r="FH337" s="215"/>
      <c r="FI337" s="215"/>
      <c r="FJ337" s="215"/>
      <c r="FK337" s="215"/>
      <c r="FL337" s="215"/>
      <c r="FM337" s="215"/>
      <c r="FN337" s="215"/>
      <c r="FO337" s="215"/>
      <c r="FP337" s="215"/>
      <c r="FQ337" s="215"/>
      <c r="FR337" s="215"/>
      <c r="FS337" s="215"/>
      <c r="FT337" s="215"/>
      <c r="FU337" s="215"/>
      <c r="FV337" s="215"/>
      <c r="FW337" s="215"/>
      <c r="FX337" s="215"/>
      <c r="FY337" s="215"/>
      <c r="FZ337" s="215"/>
      <c r="GA337" s="215"/>
      <c r="GB337" s="215"/>
      <c r="GC337" s="215"/>
    </row>
    <row r="338" spans="1:185" x14ac:dyDescent="0.3">
      <c r="A338" s="248"/>
      <c r="B338" s="80"/>
      <c r="C338" s="80"/>
      <c r="D338" s="81"/>
      <c r="E338" s="80"/>
      <c r="F338" s="80"/>
      <c r="G338" s="297">
        <f t="shared" si="31"/>
        <v>0</v>
      </c>
      <c r="H338" s="297">
        <f t="shared" si="32"/>
        <v>0</v>
      </c>
      <c r="I338" s="297">
        <f t="shared" si="33"/>
        <v>0</v>
      </c>
      <c r="J338" s="214"/>
      <c r="K338" s="214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  <c r="DB338" s="248"/>
      <c r="DC338" s="248"/>
      <c r="DD338" s="248"/>
      <c r="DE338" s="248"/>
      <c r="DF338" s="248"/>
      <c r="DG338" s="248"/>
      <c r="DH338" s="248"/>
      <c r="DI338" s="248"/>
      <c r="DJ338" s="248"/>
      <c r="DK338" s="248"/>
      <c r="DL338" s="248"/>
      <c r="DM338" s="248"/>
      <c r="DN338" s="248"/>
      <c r="DO338" s="248"/>
      <c r="DP338" s="248"/>
      <c r="DQ338" s="248"/>
      <c r="DR338" s="248"/>
      <c r="DS338" s="248"/>
      <c r="DT338" s="248"/>
      <c r="DU338" s="248"/>
      <c r="DV338" s="248"/>
      <c r="DW338" s="248"/>
      <c r="DX338" s="248"/>
      <c r="DY338" s="248"/>
      <c r="DZ338" s="248"/>
      <c r="EA338" s="248"/>
      <c r="EB338" s="248"/>
      <c r="EC338" s="248"/>
      <c r="ED338" s="248"/>
      <c r="EE338" s="248"/>
      <c r="EF338" s="248"/>
      <c r="EG338" s="248"/>
      <c r="EH338" s="248"/>
      <c r="EI338" s="248"/>
      <c r="EJ338" s="248"/>
      <c r="EK338" s="248"/>
      <c r="EL338" s="248"/>
      <c r="EM338" s="248"/>
      <c r="EN338" s="248"/>
      <c r="EO338" s="248"/>
      <c r="EP338" s="248"/>
      <c r="EQ338" s="248"/>
      <c r="ER338" s="248"/>
      <c r="ES338" s="248"/>
      <c r="ET338" s="248"/>
      <c r="EU338" s="248"/>
      <c r="EV338" s="248"/>
      <c r="EW338" s="248"/>
      <c r="EX338" s="248"/>
      <c r="EY338" s="248"/>
      <c r="EZ338" s="248"/>
      <c r="FA338" s="248"/>
      <c r="FB338" s="248"/>
      <c r="FC338" s="248"/>
      <c r="FD338" s="248"/>
      <c r="FE338" s="248"/>
      <c r="FF338" s="248"/>
      <c r="FG338" s="215"/>
      <c r="FH338" s="215"/>
      <c r="FI338" s="215"/>
      <c r="FJ338" s="215"/>
      <c r="FK338" s="215"/>
      <c r="FL338" s="215"/>
      <c r="FM338" s="215"/>
      <c r="FN338" s="215"/>
      <c r="FO338" s="215"/>
      <c r="FP338" s="215"/>
      <c r="FQ338" s="215"/>
      <c r="FR338" s="215"/>
      <c r="FS338" s="215"/>
      <c r="FT338" s="215"/>
      <c r="FU338" s="215"/>
      <c r="FV338" s="215"/>
      <c r="FW338" s="215"/>
      <c r="FX338" s="215"/>
      <c r="FY338" s="215"/>
      <c r="FZ338" s="215"/>
      <c r="GA338" s="215"/>
      <c r="GB338" s="215"/>
      <c r="GC338" s="215"/>
    </row>
    <row r="339" spans="1:185" x14ac:dyDescent="0.3">
      <c r="A339" s="248"/>
      <c r="B339" s="80"/>
      <c r="C339" s="80"/>
      <c r="D339" s="81"/>
      <c r="E339" s="80"/>
      <c r="F339" s="80"/>
      <c r="G339" s="297">
        <f t="shared" si="31"/>
        <v>0</v>
      </c>
      <c r="H339" s="297">
        <f t="shared" si="32"/>
        <v>0</v>
      </c>
      <c r="I339" s="297">
        <f t="shared" si="33"/>
        <v>0</v>
      </c>
      <c r="J339" s="214"/>
      <c r="K339" s="214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  <c r="DB339" s="248"/>
      <c r="DC339" s="248"/>
      <c r="DD339" s="248"/>
      <c r="DE339" s="248"/>
      <c r="DF339" s="248"/>
      <c r="DG339" s="248"/>
      <c r="DH339" s="248"/>
      <c r="DI339" s="248"/>
      <c r="DJ339" s="248"/>
      <c r="DK339" s="248"/>
      <c r="DL339" s="248"/>
      <c r="DM339" s="248"/>
      <c r="DN339" s="248"/>
      <c r="DO339" s="248"/>
      <c r="DP339" s="248"/>
      <c r="DQ339" s="248"/>
      <c r="DR339" s="248"/>
      <c r="DS339" s="248"/>
      <c r="DT339" s="248"/>
      <c r="DU339" s="248"/>
      <c r="DV339" s="248"/>
      <c r="DW339" s="248"/>
      <c r="DX339" s="248"/>
      <c r="DY339" s="248"/>
      <c r="DZ339" s="248"/>
      <c r="EA339" s="248"/>
      <c r="EB339" s="248"/>
      <c r="EC339" s="248"/>
      <c r="ED339" s="248"/>
      <c r="EE339" s="248"/>
      <c r="EF339" s="248"/>
      <c r="EG339" s="248"/>
      <c r="EH339" s="248"/>
      <c r="EI339" s="248"/>
      <c r="EJ339" s="248"/>
      <c r="EK339" s="248"/>
      <c r="EL339" s="248"/>
      <c r="EM339" s="248"/>
      <c r="EN339" s="248"/>
      <c r="EO339" s="248"/>
      <c r="EP339" s="248"/>
      <c r="EQ339" s="248"/>
      <c r="ER339" s="248"/>
      <c r="ES339" s="248"/>
      <c r="ET339" s="248"/>
      <c r="EU339" s="248"/>
      <c r="EV339" s="248"/>
      <c r="EW339" s="248"/>
      <c r="EX339" s="248"/>
      <c r="EY339" s="248"/>
      <c r="EZ339" s="248"/>
      <c r="FA339" s="248"/>
      <c r="FB339" s="248"/>
      <c r="FC339" s="248"/>
      <c r="FD339" s="248"/>
      <c r="FE339" s="248"/>
      <c r="FF339" s="248"/>
      <c r="FG339" s="215"/>
      <c r="FH339" s="215"/>
      <c r="FI339" s="215"/>
      <c r="FJ339" s="215"/>
      <c r="FK339" s="215"/>
      <c r="FL339" s="215"/>
      <c r="FM339" s="215"/>
      <c r="FN339" s="215"/>
      <c r="FO339" s="215"/>
      <c r="FP339" s="215"/>
      <c r="FQ339" s="215"/>
      <c r="FR339" s="215"/>
      <c r="FS339" s="215"/>
      <c r="FT339" s="215"/>
      <c r="FU339" s="215"/>
      <c r="FV339" s="215"/>
      <c r="FW339" s="215"/>
      <c r="FX339" s="215"/>
      <c r="FY339" s="215"/>
      <c r="FZ339" s="215"/>
      <c r="GA339" s="215"/>
      <c r="GB339" s="215"/>
      <c r="GC339" s="215"/>
    </row>
    <row r="340" spans="1:185" x14ac:dyDescent="0.3">
      <c r="A340" s="248"/>
      <c r="B340" s="80"/>
      <c r="C340" s="80"/>
      <c r="D340" s="81"/>
      <c r="E340" s="80"/>
      <c r="F340" s="80"/>
      <c r="G340" s="297">
        <f t="shared" si="31"/>
        <v>0</v>
      </c>
      <c r="H340" s="297">
        <f t="shared" si="32"/>
        <v>0</v>
      </c>
      <c r="I340" s="297">
        <f t="shared" si="33"/>
        <v>0</v>
      </c>
      <c r="J340" s="214"/>
      <c r="K340" s="214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  <c r="DB340" s="248"/>
      <c r="DC340" s="248"/>
      <c r="DD340" s="248"/>
      <c r="DE340" s="248"/>
      <c r="DF340" s="248"/>
      <c r="DG340" s="248"/>
      <c r="DH340" s="248"/>
      <c r="DI340" s="248"/>
      <c r="DJ340" s="248"/>
      <c r="DK340" s="248"/>
      <c r="DL340" s="248"/>
      <c r="DM340" s="248"/>
      <c r="DN340" s="248"/>
      <c r="DO340" s="248"/>
      <c r="DP340" s="248"/>
      <c r="DQ340" s="248"/>
      <c r="DR340" s="248"/>
      <c r="DS340" s="248"/>
      <c r="DT340" s="248"/>
      <c r="DU340" s="248"/>
      <c r="DV340" s="248"/>
      <c r="DW340" s="248"/>
      <c r="DX340" s="248"/>
      <c r="DY340" s="248"/>
      <c r="DZ340" s="248"/>
      <c r="EA340" s="248"/>
      <c r="EB340" s="248"/>
      <c r="EC340" s="248"/>
      <c r="ED340" s="248"/>
      <c r="EE340" s="248"/>
      <c r="EF340" s="248"/>
      <c r="EG340" s="248"/>
      <c r="EH340" s="248"/>
      <c r="EI340" s="248"/>
      <c r="EJ340" s="248"/>
      <c r="EK340" s="248"/>
      <c r="EL340" s="248"/>
      <c r="EM340" s="248"/>
      <c r="EN340" s="248"/>
      <c r="EO340" s="248"/>
      <c r="EP340" s="248"/>
      <c r="EQ340" s="248"/>
      <c r="ER340" s="248"/>
      <c r="ES340" s="248"/>
      <c r="ET340" s="248"/>
      <c r="EU340" s="248"/>
      <c r="EV340" s="248"/>
      <c r="EW340" s="248"/>
      <c r="EX340" s="248"/>
      <c r="EY340" s="248"/>
      <c r="EZ340" s="248"/>
      <c r="FA340" s="248"/>
      <c r="FB340" s="248"/>
      <c r="FC340" s="248"/>
      <c r="FD340" s="248"/>
      <c r="FE340" s="248"/>
      <c r="FF340" s="248"/>
      <c r="FG340" s="215"/>
      <c r="FH340" s="215"/>
      <c r="FI340" s="215"/>
      <c r="FJ340" s="215"/>
      <c r="FK340" s="215"/>
      <c r="FL340" s="215"/>
      <c r="FM340" s="215"/>
      <c r="FN340" s="215"/>
      <c r="FO340" s="215"/>
      <c r="FP340" s="215"/>
      <c r="FQ340" s="215"/>
      <c r="FR340" s="215"/>
      <c r="FS340" s="215"/>
      <c r="FT340" s="215"/>
      <c r="FU340" s="215"/>
      <c r="FV340" s="215"/>
      <c r="FW340" s="215"/>
      <c r="FX340" s="215"/>
      <c r="FY340" s="215"/>
      <c r="FZ340" s="215"/>
      <c r="GA340" s="215"/>
      <c r="GB340" s="215"/>
      <c r="GC340" s="215"/>
    </row>
    <row r="341" spans="1:185" x14ac:dyDescent="0.3">
      <c r="A341" s="248"/>
      <c r="B341" s="80"/>
      <c r="C341" s="80"/>
      <c r="D341" s="81"/>
      <c r="E341" s="80"/>
      <c r="F341" s="80"/>
      <c r="G341" s="297">
        <f t="shared" si="31"/>
        <v>0</v>
      </c>
      <c r="H341" s="297">
        <f t="shared" si="32"/>
        <v>0</v>
      </c>
      <c r="I341" s="297">
        <f t="shared" si="33"/>
        <v>0</v>
      </c>
      <c r="J341" s="214"/>
      <c r="K341" s="214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  <c r="DB341" s="248"/>
      <c r="DC341" s="248"/>
      <c r="DD341" s="248"/>
      <c r="DE341" s="248"/>
      <c r="DF341" s="248"/>
      <c r="DG341" s="248"/>
      <c r="DH341" s="248"/>
      <c r="DI341" s="248"/>
      <c r="DJ341" s="248"/>
      <c r="DK341" s="248"/>
      <c r="DL341" s="248"/>
      <c r="DM341" s="248"/>
      <c r="DN341" s="248"/>
      <c r="DO341" s="248"/>
      <c r="DP341" s="248"/>
      <c r="DQ341" s="248"/>
      <c r="DR341" s="248"/>
      <c r="DS341" s="248"/>
      <c r="DT341" s="248"/>
      <c r="DU341" s="248"/>
      <c r="DV341" s="248"/>
      <c r="DW341" s="248"/>
      <c r="DX341" s="248"/>
      <c r="DY341" s="248"/>
      <c r="DZ341" s="248"/>
      <c r="EA341" s="248"/>
      <c r="EB341" s="248"/>
      <c r="EC341" s="248"/>
      <c r="ED341" s="248"/>
      <c r="EE341" s="248"/>
      <c r="EF341" s="248"/>
      <c r="EG341" s="248"/>
      <c r="EH341" s="248"/>
      <c r="EI341" s="248"/>
      <c r="EJ341" s="248"/>
      <c r="EK341" s="248"/>
      <c r="EL341" s="248"/>
      <c r="EM341" s="248"/>
      <c r="EN341" s="248"/>
      <c r="EO341" s="248"/>
      <c r="EP341" s="248"/>
      <c r="EQ341" s="248"/>
      <c r="ER341" s="248"/>
      <c r="ES341" s="248"/>
      <c r="ET341" s="248"/>
      <c r="EU341" s="248"/>
      <c r="EV341" s="248"/>
      <c r="EW341" s="248"/>
      <c r="EX341" s="248"/>
      <c r="EY341" s="248"/>
      <c r="EZ341" s="248"/>
      <c r="FA341" s="248"/>
      <c r="FB341" s="248"/>
      <c r="FC341" s="248"/>
      <c r="FD341" s="248"/>
      <c r="FE341" s="248"/>
      <c r="FF341" s="248"/>
      <c r="FG341" s="215"/>
      <c r="FH341" s="215"/>
      <c r="FI341" s="215"/>
      <c r="FJ341" s="215"/>
      <c r="FK341" s="215"/>
      <c r="FL341" s="215"/>
      <c r="FM341" s="215"/>
      <c r="FN341" s="215"/>
      <c r="FO341" s="215"/>
      <c r="FP341" s="215"/>
      <c r="FQ341" s="215"/>
      <c r="FR341" s="215"/>
      <c r="FS341" s="215"/>
      <c r="FT341" s="215"/>
      <c r="FU341" s="215"/>
      <c r="FV341" s="215"/>
      <c r="FW341" s="215"/>
      <c r="FX341" s="215"/>
      <c r="FY341" s="215"/>
      <c r="FZ341" s="215"/>
      <c r="GA341" s="215"/>
      <c r="GB341" s="215"/>
      <c r="GC341" s="215"/>
    </row>
    <row r="342" spans="1:185" x14ac:dyDescent="0.3">
      <c r="A342" s="248"/>
      <c r="B342" s="80"/>
      <c r="C342" s="80"/>
      <c r="D342" s="81"/>
      <c r="E342" s="80"/>
      <c r="F342" s="80"/>
      <c r="G342" s="297">
        <f t="shared" si="31"/>
        <v>0</v>
      </c>
      <c r="H342" s="297">
        <f t="shared" si="32"/>
        <v>0</v>
      </c>
      <c r="I342" s="297">
        <f t="shared" si="33"/>
        <v>0</v>
      </c>
      <c r="J342" s="214"/>
      <c r="K342" s="214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  <c r="DB342" s="248"/>
      <c r="DC342" s="248"/>
      <c r="DD342" s="248"/>
      <c r="DE342" s="248"/>
      <c r="DF342" s="248"/>
      <c r="DG342" s="248"/>
      <c r="DH342" s="248"/>
      <c r="DI342" s="248"/>
      <c r="DJ342" s="248"/>
      <c r="DK342" s="248"/>
      <c r="DL342" s="248"/>
      <c r="DM342" s="248"/>
      <c r="DN342" s="248"/>
      <c r="DO342" s="248"/>
      <c r="DP342" s="248"/>
      <c r="DQ342" s="248"/>
      <c r="DR342" s="248"/>
      <c r="DS342" s="248"/>
      <c r="DT342" s="248"/>
      <c r="DU342" s="248"/>
      <c r="DV342" s="248"/>
      <c r="DW342" s="248"/>
      <c r="DX342" s="248"/>
      <c r="DY342" s="248"/>
      <c r="DZ342" s="248"/>
      <c r="EA342" s="248"/>
      <c r="EB342" s="248"/>
      <c r="EC342" s="248"/>
      <c r="ED342" s="248"/>
      <c r="EE342" s="248"/>
      <c r="EF342" s="248"/>
      <c r="EG342" s="248"/>
      <c r="EH342" s="248"/>
      <c r="EI342" s="248"/>
      <c r="EJ342" s="248"/>
      <c r="EK342" s="248"/>
      <c r="EL342" s="248"/>
      <c r="EM342" s="248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15"/>
      <c r="FH342" s="215"/>
      <c r="FI342" s="215"/>
      <c r="FJ342" s="215"/>
      <c r="FK342" s="215"/>
      <c r="FL342" s="215"/>
      <c r="FM342" s="215"/>
      <c r="FN342" s="215"/>
      <c r="FO342" s="215"/>
      <c r="FP342" s="215"/>
      <c r="FQ342" s="215"/>
      <c r="FR342" s="215"/>
      <c r="FS342" s="215"/>
      <c r="FT342" s="215"/>
      <c r="FU342" s="215"/>
      <c r="FV342" s="215"/>
      <c r="FW342" s="215"/>
      <c r="FX342" s="215"/>
      <c r="FY342" s="215"/>
      <c r="FZ342" s="215"/>
      <c r="GA342" s="215"/>
      <c r="GB342" s="215"/>
      <c r="GC342" s="215"/>
    </row>
    <row r="343" spans="1:185" x14ac:dyDescent="0.3">
      <c r="A343" s="248"/>
      <c r="B343" s="80"/>
      <c r="C343" s="80"/>
      <c r="D343" s="81"/>
      <c r="E343" s="80"/>
      <c r="F343" s="80"/>
      <c r="G343" s="297">
        <f t="shared" si="31"/>
        <v>0</v>
      </c>
      <c r="H343" s="297">
        <f t="shared" si="32"/>
        <v>0</v>
      </c>
      <c r="I343" s="297">
        <f t="shared" si="33"/>
        <v>0</v>
      </c>
      <c r="J343" s="214"/>
      <c r="K343" s="214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  <c r="DB343" s="248"/>
      <c r="DC343" s="248"/>
      <c r="DD343" s="248"/>
      <c r="DE343" s="248"/>
      <c r="DF343" s="248"/>
      <c r="DG343" s="248"/>
      <c r="DH343" s="248"/>
      <c r="DI343" s="248"/>
      <c r="DJ343" s="248"/>
      <c r="DK343" s="248"/>
      <c r="DL343" s="248"/>
      <c r="DM343" s="248"/>
      <c r="DN343" s="248"/>
      <c r="DO343" s="248"/>
      <c r="DP343" s="248"/>
      <c r="DQ343" s="248"/>
      <c r="DR343" s="248"/>
      <c r="DS343" s="248"/>
      <c r="DT343" s="248"/>
      <c r="DU343" s="248"/>
      <c r="DV343" s="248"/>
      <c r="DW343" s="248"/>
      <c r="DX343" s="248"/>
      <c r="DY343" s="248"/>
      <c r="DZ343" s="248"/>
      <c r="EA343" s="248"/>
      <c r="EB343" s="248"/>
      <c r="EC343" s="248"/>
      <c r="ED343" s="248"/>
      <c r="EE343" s="248"/>
      <c r="EF343" s="248"/>
      <c r="EG343" s="248"/>
      <c r="EH343" s="248"/>
      <c r="EI343" s="248"/>
      <c r="EJ343" s="248"/>
      <c r="EK343" s="248"/>
      <c r="EL343" s="248"/>
      <c r="EM343" s="248"/>
      <c r="EN343" s="248"/>
      <c r="EO343" s="248"/>
      <c r="EP343" s="248"/>
      <c r="EQ343" s="248"/>
      <c r="ER343" s="248"/>
      <c r="ES343" s="248"/>
      <c r="ET343" s="248"/>
      <c r="EU343" s="248"/>
      <c r="EV343" s="248"/>
      <c r="EW343" s="248"/>
      <c r="EX343" s="248"/>
      <c r="EY343" s="248"/>
      <c r="EZ343" s="248"/>
      <c r="FA343" s="248"/>
      <c r="FB343" s="248"/>
      <c r="FC343" s="248"/>
      <c r="FD343" s="248"/>
      <c r="FE343" s="248"/>
      <c r="FF343" s="248"/>
      <c r="FG343" s="215"/>
      <c r="FH343" s="215"/>
      <c r="FI343" s="215"/>
      <c r="FJ343" s="215"/>
      <c r="FK343" s="215"/>
      <c r="FL343" s="215"/>
      <c r="FM343" s="215"/>
      <c r="FN343" s="215"/>
      <c r="FO343" s="215"/>
      <c r="FP343" s="215"/>
      <c r="FQ343" s="215"/>
      <c r="FR343" s="215"/>
      <c r="FS343" s="215"/>
      <c r="FT343" s="215"/>
      <c r="FU343" s="215"/>
      <c r="FV343" s="215"/>
      <c r="FW343" s="215"/>
      <c r="FX343" s="215"/>
      <c r="FY343" s="215"/>
      <c r="FZ343" s="215"/>
      <c r="GA343" s="215"/>
      <c r="GB343" s="215"/>
      <c r="GC343" s="215"/>
    </row>
    <row r="344" spans="1:185" x14ac:dyDescent="0.3">
      <c r="A344" s="248"/>
      <c r="B344" s="80"/>
      <c r="C344" s="80"/>
      <c r="D344" s="81"/>
      <c r="E344" s="80"/>
      <c r="F344" s="80"/>
      <c r="G344" s="297">
        <f t="shared" si="31"/>
        <v>0</v>
      </c>
      <c r="H344" s="297">
        <f t="shared" si="32"/>
        <v>0</v>
      </c>
      <c r="I344" s="297">
        <f t="shared" si="33"/>
        <v>0</v>
      </c>
      <c r="J344" s="214"/>
      <c r="K344" s="214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  <c r="DB344" s="248"/>
      <c r="DC344" s="248"/>
      <c r="DD344" s="248"/>
      <c r="DE344" s="248"/>
      <c r="DF344" s="248"/>
      <c r="DG344" s="248"/>
      <c r="DH344" s="248"/>
      <c r="DI344" s="248"/>
      <c r="DJ344" s="248"/>
      <c r="DK344" s="248"/>
      <c r="DL344" s="248"/>
      <c r="DM344" s="248"/>
      <c r="DN344" s="248"/>
      <c r="DO344" s="248"/>
      <c r="DP344" s="248"/>
      <c r="DQ344" s="248"/>
      <c r="DR344" s="248"/>
      <c r="DS344" s="248"/>
      <c r="DT344" s="248"/>
      <c r="DU344" s="248"/>
      <c r="DV344" s="248"/>
      <c r="DW344" s="248"/>
      <c r="DX344" s="248"/>
      <c r="DY344" s="248"/>
      <c r="DZ344" s="248"/>
      <c r="EA344" s="248"/>
      <c r="EB344" s="248"/>
      <c r="EC344" s="248"/>
      <c r="ED344" s="248"/>
      <c r="EE344" s="248"/>
      <c r="EF344" s="248"/>
      <c r="EG344" s="248"/>
      <c r="EH344" s="248"/>
      <c r="EI344" s="248"/>
      <c r="EJ344" s="248"/>
      <c r="EK344" s="248"/>
      <c r="EL344" s="248"/>
      <c r="EM344" s="248"/>
      <c r="EN344" s="248"/>
      <c r="EO344" s="248"/>
      <c r="EP344" s="248"/>
      <c r="EQ344" s="248"/>
      <c r="ER344" s="248"/>
      <c r="ES344" s="248"/>
      <c r="ET344" s="248"/>
      <c r="EU344" s="248"/>
      <c r="EV344" s="248"/>
      <c r="EW344" s="248"/>
      <c r="EX344" s="248"/>
      <c r="EY344" s="248"/>
      <c r="EZ344" s="248"/>
      <c r="FA344" s="248"/>
      <c r="FB344" s="248"/>
      <c r="FC344" s="248"/>
      <c r="FD344" s="248"/>
      <c r="FE344" s="248"/>
      <c r="FF344" s="248"/>
      <c r="FG344" s="215"/>
      <c r="FH344" s="215"/>
      <c r="FI344" s="215"/>
      <c r="FJ344" s="215"/>
      <c r="FK344" s="215"/>
      <c r="FL344" s="215"/>
      <c r="FM344" s="215"/>
      <c r="FN344" s="215"/>
      <c r="FO344" s="215"/>
      <c r="FP344" s="215"/>
      <c r="FQ344" s="215"/>
      <c r="FR344" s="215"/>
      <c r="FS344" s="215"/>
      <c r="FT344" s="215"/>
      <c r="FU344" s="215"/>
      <c r="FV344" s="215"/>
      <c r="FW344" s="215"/>
      <c r="FX344" s="215"/>
      <c r="FY344" s="215"/>
      <c r="FZ344" s="215"/>
      <c r="GA344" s="215"/>
      <c r="GB344" s="215"/>
      <c r="GC344" s="215"/>
    </row>
    <row r="345" spans="1:185" x14ac:dyDescent="0.3">
      <c r="A345" s="248"/>
      <c r="B345" s="80"/>
      <c r="C345" s="80"/>
      <c r="D345" s="81"/>
      <c r="E345" s="80"/>
      <c r="F345" s="80"/>
      <c r="G345" s="297">
        <f t="shared" si="31"/>
        <v>0</v>
      </c>
      <c r="H345" s="297">
        <f t="shared" si="32"/>
        <v>0</v>
      </c>
      <c r="I345" s="297">
        <f t="shared" si="33"/>
        <v>0</v>
      </c>
      <c r="J345" s="214"/>
      <c r="K345" s="214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  <c r="DB345" s="248"/>
      <c r="DC345" s="248"/>
      <c r="DD345" s="248"/>
      <c r="DE345" s="248"/>
      <c r="DF345" s="248"/>
      <c r="DG345" s="248"/>
      <c r="DH345" s="248"/>
      <c r="DI345" s="248"/>
      <c r="DJ345" s="248"/>
      <c r="DK345" s="248"/>
      <c r="DL345" s="248"/>
      <c r="DM345" s="248"/>
      <c r="DN345" s="248"/>
      <c r="DO345" s="248"/>
      <c r="DP345" s="248"/>
      <c r="DQ345" s="248"/>
      <c r="DR345" s="248"/>
      <c r="DS345" s="248"/>
      <c r="DT345" s="248"/>
      <c r="DU345" s="248"/>
      <c r="DV345" s="248"/>
      <c r="DW345" s="248"/>
      <c r="DX345" s="248"/>
      <c r="DY345" s="248"/>
      <c r="DZ345" s="248"/>
      <c r="EA345" s="248"/>
      <c r="EB345" s="248"/>
      <c r="EC345" s="248"/>
      <c r="ED345" s="248"/>
      <c r="EE345" s="248"/>
      <c r="EF345" s="248"/>
      <c r="EG345" s="248"/>
      <c r="EH345" s="248"/>
      <c r="EI345" s="248"/>
      <c r="EJ345" s="248"/>
      <c r="EK345" s="248"/>
      <c r="EL345" s="248"/>
      <c r="EM345" s="248"/>
      <c r="EN345" s="248"/>
      <c r="EO345" s="248"/>
      <c r="EP345" s="248"/>
      <c r="EQ345" s="248"/>
      <c r="ER345" s="248"/>
      <c r="ES345" s="248"/>
      <c r="ET345" s="248"/>
      <c r="EU345" s="248"/>
      <c r="EV345" s="248"/>
      <c r="EW345" s="248"/>
      <c r="EX345" s="248"/>
      <c r="EY345" s="248"/>
      <c r="EZ345" s="248"/>
      <c r="FA345" s="248"/>
      <c r="FB345" s="248"/>
      <c r="FC345" s="248"/>
      <c r="FD345" s="248"/>
      <c r="FE345" s="248"/>
      <c r="FF345" s="248"/>
      <c r="FG345" s="215"/>
      <c r="FH345" s="215"/>
      <c r="FI345" s="215"/>
      <c r="FJ345" s="215"/>
      <c r="FK345" s="215"/>
      <c r="FL345" s="215"/>
      <c r="FM345" s="215"/>
      <c r="FN345" s="215"/>
      <c r="FO345" s="215"/>
      <c r="FP345" s="215"/>
      <c r="FQ345" s="215"/>
      <c r="FR345" s="215"/>
      <c r="FS345" s="215"/>
      <c r="FT345" s="215"/>
      <c r="FU345" s="215"/>
      <c r="FV345" s="215"/>
      <c r="FW345" s="215"/>
      <c r="FX345" s="215"/>
      <c r="FY345" s="215"/>
      <c r="FZ345" s="215"/>
      <c r="GA345" s="215"/>
      <c r="GB345" s="215"/>
      <c r="GC345" s="215"/>
    </row>
    <row r="346" spans="1:185" x14ac:dyDescent="0.3">
      <c r="A346" s="248"/>
      <c r="B346" s="80"/>
      <c r="C346" s="80"/>
      <c r="D346" s="81"/>
      <c r="E346" s="80"/>
      <c r="F346" s="80"/>
      <c r="G346" s="297">
        <f t="shared" si="31"/>
        <v>0</v>
      </c>
      <c r="H346" s="297">
        <f t="shared" si="32"/>
        <v>0</v>
      </c>
      <c r="I346" s="297">
        <f t="shared" si="33"/>
        <v>0</v>
      </c>
      <c r="J346" s="214"/>
      <c r="K346" s="214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  <c r="DB346" s="248"/>
      <c r="DC346" s="248"/>
      <c r="DD346" s="248"/>
      <c r="DE346" s="248"/>
      <c r="DF346" s="248"/>
      <c r="DG346" s="248"/>
      <c r="DH346" s="248"/>
      <c r="DI346" s="248"/>
      <c r="DJ346" s="248"/>
      <c r="DK346" s="248"/>
      <c r="DL346" s="248"/>
      <c r="DM346" s="248"/>
      <c r="DN346" s="248"/>
      <c r="DO346" s="248"/>
      <c r="DP346" s="248"/>
      <c r="DQ346" s="248"/>
      <c r="DR346" s="248"/>
      <c r="DS346" s="248"/>
      <c r="DT346" s="248"/>
      <c r="DU346" s="248"/>
      <c r="DV346" s="248"/>
      <c r="DW346" s="248"/>
      <c r="DX346" s="248"/>
      <c r="DY346" s="248"/>
      <c r="DZ346" s="248"/>
      <c r="EA346" s="248"/>
      <c r="EB346" s="248"/>
      <c r="EC346" s="248"/>
      <c r="ED346" s="248"/>
      <c r="EE346" s="248"/>
      <c r="EF346" s="248"/>
      <c r="EG346" s="248"/>
      <c r="EH346" s="248"/>
      <c r="EI346" s="248"/>
      <c r="EJ346" s="248"/>
      <c r="EK346" s="248"/>
      <c r="EL346" s="248"/>
      <c r="EM346" s="248"/>
      <c r="EN346" s="248"/>
      <c r="EO346" s="248"/>
      <c r="EP346" s="248"/>
      <c r="EQ346" s="248"/>
      <c r="ER346" s="248"/>
      <c r="ES346" s="248"/>
      <c r="ET346" s="248"/>
      <c r="EU346" s="248"/>
      <c r="EV346" s="248"/>
      <c r="EW346" s="248"/>
      <c r="EX346" s="248"/>
      <c r="EY346" s="248"/>
      <c r="EZ346" s="248"/>
      <c r="FA346" s="248"/>
      <c r="FB346" s="248"/>
      <c r="FC346" s="248"/>
      <c r="FD346" s="248"/>
      <c r="FE346" s="248"/>
      <c r="FF346" s="248"/>
      <c r="FG346" s="215"/>
      <c r="FH346" s="215"/>
      <c r="FI346" s="215"/>
      <c r="FJ346" s="215"/>
      <c r="FK346" s="215"/>
      <c r="FL346" s="215"/>
      <c r="FM346" s="215"/>
      <c r="FN346" s="215"/>
      <c r="FO346" s="215"/>
      <c r="FP346" s="215"/>
      <c r="FQ346" s="215"/>
      <c r="FR346" s="215"/>
      <c r="FS346" s="215"/>
      <c r="FT346" s="215"/>
      <c r="FU346" s="215"/>
      <c r="FV346" s="215"/>
      <c r="FW346" s="215"/>
      <c r="FX346" s="215"/>
      <c r="FY346" s="215"/>
      <c r="FZ346" s="215"/>
      <c r="GA346" s="215"/>
      <c r="GB346" s="215"/>
      <c r="GC346" s="215"/>
    </row>
    <row r="347" spans="1:185" x14ac:dyDescent="0.3">
      <c r="A347" s="248"/>
      <c r="B347" s="80"/>
      <c r="C347" s="80"/>
      <c r="D347" s="81"/>
      <c r="E347" s="80"/>
      <c r="F347" s="80"/>
      <c r="G347" s="297">
        <f t="shared" si="31"/>
        <v>0</v>
      </c>
      <c r="H347" s="297">
        <f t="shared" si="32"/>
        <v>0</v>
      </c>
      <c r="I347" s="297">
        <f t="shared" si="33"/>
        <v>0</v>
      </c>
      <c r="J347" s="214"/>
      <c r="K347" s="214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  <c r="DB347" s="248"/>
      <c r="DC347" s="248"/>
      <c r="DD347" s="248"/>
      <c r="DE347" s="248"/>
      <c r="DF347" s="248"/>
      <c r="DG347" s="248"/>
      <c r="DH347" s="248"/>
      <c r="DI347" s="248"/>
      <c r="DJ347" s="248"/>
      <c r="DK347" s="248"/>
      <c r="DL347" s="248"/>
      <c r="DM347" s="248"/>
      <c r="DN347" s="248"/>
      <c r="DO347" s="248"/>
      <c r="DP347" s="248"/>
      <c r="DQ347" s="248"/>
      <c r="DR347" s="248"/>
      <c r="DS347" s="248"/>
      <c r="DT347" s="248"/>
      <c r="DU347" s="248"/>
      <c r="DV347" s="248"/>
      <c r="DW347" s="248"/>
      <c r="DX347" s="248"/>
      <c r="DY347" s="248"/>
      <c r="DZ347" s="248"/>
      <c r="EA347" s="248"/>
      <c r="EB347" s="248"/>
      <c r="EC347" s="248"/>
      <c r="ED347" s="248"/>
      <c r="EE347" s="248"/>
      <c r="EF347" s="248"/>
      <c r="EG347" s="248"/>
      <c r="EH347" s="248"/>
      <c r="EI347" s="248"/>
      <c r="EJ347" s="248"/>
      <c r="EK347" s="248"/>
      <c r="EL347" s="248"/>
      <c r="EM347" s="248"/>
      <c r="EN347" s="248"/>
      <c r="EO347" s="248"/>
      <c r="EP347" s="248"/>
      <c r="EQ347" s="248"/>
      <c r="ER347" s="248"/>
      <c r="ES347" s="248"/>
      <c r="ET347" s="248"/>
      <c r="EU347" s="248"/>
      <c r="EV347" s="248"/>
      <c r="EW347" s="248"/>
      <c r="EX347" s="248"/>
      <c r="EY347" s="248"/>
      <c r="EZ347" s="248"/>
      <c r="FA347" s="248"/>
      <c r="FB347" s="248"/>
      <c r="FC347" s="248"/>
      <c r="FD347" s="248"/>
      <c r="FE347" s="248"/>
      <c r="FF347" s="248"/>
      <c r="FG347" s="215"/>
      <c r="FH347" s="215"/>
      <c r="FI347" s="215"/>
      <c r="FJ347" s="215"/>
      <c r="FK347" s="215"/>
      <c r="FL347" s="215"/>
      <c r="FM347" s="215"/>
      <c r="FN347" s="215"/>
      <c r="FO347" s="215"/>
      <c r="FP347" s="215"/>
      <c r="FQ347" s="215"/>
      <c r="FR347" s="215"/>
      <c r="FS347" s="215"/>
      <c r="FT347" s="215"/>
      <c r="FU347" s="215"/>
      <c r="FV347" s="215"/>
      <c r="FW347" s="215"/>
      <c r="FX347" s="215"/>
      <c r="FY347" s="215"/>
      <c r="FZ347" s="215"/>
      <c r="GA347" s="215"/>
      <c r="GB347" s="215"/>
      <c r="GC347" s="215"/>
    </row>
    <row r="348" spans="1:185" x14ac:dyDescent="0.3">
      <c r="A348" s="248"/>
      <c r="B348" s="80"/>
      <c r="C348" s="80"/>
      <c r="D348" s="81"/>
      <c r="E348" s="80"/>
      <c r="F348" s="80"/>
      <c r="G348" s="297">
        <f t="shared" si="31"/>
        <v>0</v>
      </c>
      <c r="H348" s="297">
        <f t="shared" si="32"/>
        <v>0</v>
      </c>
      <c r="I348" s="297">
        <f t="shared" si="33"/>
        <v>0</v>
      </c>
      <c r="J348" s="214"/>
      <c r="K348" s="214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  <c r="DB348" s="248"/>
      <c r="DC348" s="248"/>
      <c r="DD348" s="248"/>
      <c r="DE348" s="248"/>
      <c r="DF348" s="248"/>
      <c r="DG348" s="248"/>
      <c r="DH348" s="248"/>
      <c r="DI348" s="248"/>
      <c r="DJ348" s="248"/>
      <c r="DK348" s="248"/>
      <c r="DL348" s="248"/>
      <c r="DM348" s="248"/>
      <c r="DN348" s="248"/>
      <c r="DO348" s="248"/>
      <c r="DP348" s="248"/>
      <c r="DQ348" s="248"/>
      <c r="DR348" s="248"/>
      <c r="DS348" s="248"/>
      <c r="DT348" s="248"/>
      <c r="DU348" s="248"/>
      <c r="DV348" s="248"/>
      <c r="DW348" s="248"/>
      <c r="DX348" s="248"/>
      <c r="DY348" s="248"/>
      <c r="DZ348" s="248"/>
      <c r="EA348" s="248"/>
      <c r="EB348" s="248"/>
      <c r="EC348" s="248"/>
      <c r="ED348" s="248"/>
      <c r="EE348" s="248"/>
      <c r="EF348" s="248"/>
      <c r="EG348" s="248"/>
      <c r="EH348" s="248"/>
      <c r="EI348" s="248"/>
      <c r="EJ348" s="248"/>
      <c r="EK348" s="248"/>
      <c r="EL348" s="248"/>
      <c r="EM348" s="24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15"/>
      <c r="FH348" s="215"/>
      <c r="FI348" s="215"/>
      <c r="FJ348" s="215"/>
      <c r="FK348" s="215"/>
      <c r="FL348" s="215"/>
      <c r="FM348" s="215"/>
      <c r="FN348" s="215"/>
      <c r="FO348" s="215"/>
      <c r="FP348" s="215"/>
      <c r="FQ348" s="215"/>
      <c r="FR348" s="215"/>
      <c r="FS348" s="215"/>
      <c r="FT348" s="215"/>
      <c r="FU348" s="215"/>
      <c r="FV348" s="215"/>
      <c r="FW348" s="215"/>
      <c r="FX348" s="215"/>
      <c r="FY348" s="215"/>
      <c r="FZ348" s="215"/>
      <c r="GA348" s="215"/>
      <c r="GB348" s="215"/>
      <c r="GC348" s="215"/>
    </row>
    <row r="349" spans="1:185" x14ac:dyDescent="0.3">
      <c r="A349" s="248"/>
      <c r="B349" s="80"/>
      <c r="C349" s="80"/>
      <c r="D349" s="81"/>
      <c r="E349" s="80"/>
      <c r="F349" s="80"/>
      <c r="G349" s="297">
        <f t="shared" si="31"/>
        <v>0</v>
      </c>
      <c r="H349" s="297">
        <f t="shared" si="32"/>
        <v>0</v>
      </c>
      <c r="I349" s="297">
        <f t="shared" si="33"/>
        <v>0</v>
      </c>
      <c r="J349" s="214"/>
      <c r="K349" s="214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  <c r="DB349" s="248"/>
      <c r="DC349" s="248"/>
      <c r="DD349" s="248"/>
      <c r="DE349" s="248"/>
      <c r="DF349" s="248"/>
      <c r="DG349" s="248"/>
      <c r="DH349" s="248"/>
      <c r="DI349" s="248"/>
      <c r="DJ349" s="248"/>
      <c r="DK349" s="248"/>
      <c r="DL349" s="248"/>
      <c r="DM349" s="248"/>
      <c r="DN349" s="248"/>
      <c r="DO349" s="248"/>
      <c r="DP349" s="248"/>
      <c r="DQ349" s="248"/>
      <c r="DR349" s="248"/>
      <c r="DS349" s="248"/>
      <c r="DT349" s="248"/>
      <c r="DU349" s="248"/>
      <c r="DV349" s="248"/>
      <c r="DW349" s="248"/>
      <c r="DX349" s="248"/>
      <c r="DY349" s="248"/>
      <c r="DZ349" s="248"/>
      <c r="EA349" s="248"/>
      <c r="EB349" s="248"/>
      <c r="EC349" s="248"/>
      <c r="ED349" s="248"/>
      <c r="EE349" s="248"/>
      <c r="EF349" s="248"/>
      <c r="EG349" s="248"/>
      <c r="EH349" s="248"/>
      <c r="EI349" s="248"/>
      <c r="EJ349" s="248"/>
      <c r="EK349" s="248"/>
      <c r="EL349" s="248"/>
      <c r="EM349" s="248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15"/>
      <c r="FH349" s="215"/>
      <c r="FI349" s="215"/>
      <c r="FJ349" s="215"/>
      <c r="FK349" s="215"/>
      <c r="FL349" s="215"/>
      <c r="FM349" s="215"/>
      <c r="FN349" s="215"/>
      <c r="FO349" s="215"/>
      <c r="FP349" s="215"/>
      <c r="FQ349" s="215"/>
      <c r="FR349" s="215"/>
      <c r="FS349" s="215"/>
      <c r="FT349" s="215"/>
      <c r="FU349" s="215"/>
      <c r="FV349" s="215"/>
      <c r="FW349" s="215"/>
      <c r="FX349" s="215"/>
      <c r="FY349" s="215"/>
      <c r="FZ349" s="215"/>
      <c r="GA349" s="215"/>
      <c r="GB349" s="215"/>
      <c r="GC349" s="215"/>
    </row>
    <row r="350" spans="1:185" x14ac:dyDescent="0.3">
      <c r="A350" s="248"/>
      <c r="B350" s="80"/>
      <c r="C350" s="80"/>
      <c r="D350" s="81"/>
      <c r="E350" s="80"/>
      <c r="F350" s="80"/>
      <c r="G350" s="297">
        <f t="shared" si="31"/>
        <v>0</v>
      </c>
      <c r="H350" s="297">
        <f t="shared" si="32"/>
        <v>0</v>
      </c>
      <c r="I350" s="297">
        <f t="shared" si="33"/>
        <v>0</v>
      </c>
      <c r="J350" s="214"/>
      <c r="K350" s="214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  <c r="DB350" s="248"/>
      <c r="DC350" s="248"/>
      <c r="DD350" s="248"/>
      <c r="DE350" s="248"/>
      <c r="DF350" s="248"/>
      <c r="DG350" s="248"/>
      <c r="DH350" s="248"/>
      <c r="DI350" s="248"/>
      <c r="DJ350" s="248"/>
      <c r="DK350" s="248"/>
      <c r="DL350" s="248"/>
      <c r="DM350" s="248"/>
      <c r="DN350" s="248"/>
      <c r="DO350" s="248"/>
      <c r="DP350" s="248"/>
      <c r="DQ350" s="248"/>
      <c r="DR350" s="248"/>
      <c r="DS350" s="248"/>
      <c r="DT350" s="248"/>
      <c r="DU350" s="248"/>
      <c r="DV350" s="248"/>
      <c r="DW350" s="248"/>
      <c r="DX350" s="248"/>
      <c r="DY350" s="248"/>
      <c r="DZ350" s="248"/>
      <c r="EA350" s="248"/>
      <c r="EB350" s="248"/>
      <c r="EC350" s="248"/>
      <c r="ED350" s="248"/>
      <c r="EE350" s="248"/>
      <c r="EF350" s="248"/>
      <c r="EG350" s="248"/>
      <c r="EH350" s="248"/>
      <c r="EI350" s="248"/>
      <c r="EJ350" s="248"/>
      <c r="EK350" s="248"/>
      <c r="EL350" s="248"/>
      <c r="EM350" s="248"/>
      <c r="EN350" s="248"/>
      <c r="EO350" s="248"/>
      <c r="EP350" s="248"/>
      <c r="EQ350" s="248"/>
      <c r="ER350" s="248"/>
      <c r="ES350" s="248"/>
      <c r="ET350" s="248"/>
      <c r="EU350" s="248"/>
      <c r="EV350" s="248"/>
      <c r="EW350" s="248"/>
      <c r="EX350" s="248"/>
      <c r="EY350" s="248"/>
      <c r="EZ350" s="248"/>
      <c r="FA350" s="248"/>
      <c r="FB350" s="248"/>
      <c r="FC350" s="248"/>
      <c r="FD350" s="248"/>
      <c r="FE350" s="248"/>
      <c r="FF350" s="248"/>
      <c r="FG350" s="215"/>
      <c r="FH350" s="215"/>
      <c r="FI350" s="215"/>
      <c r="FJ350" s="215"/>
      <c r="FK350" s="215"/>
      <c r="FL350" s="215"/>
      <c r="FM350" s="215"/>
      <c r="FN350" s="215"/>
      <c r="FO350" s="215"/>
      <c r="FP350" s="215"/>
      <c r="FQ350" s="215"/>
      <c r="FR350" s="215"/>
      <c r="FS350" s="215"/>
      <c r="FT350" s="215"/>
      <c r="FU350" s="215"/>
      <c r="FV350" s="215"/>
      <c r="FW350" s="215"/>
      <c r="FX350" s="215"/>
      <c r="FY350" s="215"/>
      <c r="FZ350" s="215"/>
      <c r="GA350" s="215"/>
      <c r="GB350" s="215"/>
      <c r="GC350" s="215"/>
    </row>
    <row r="351" spans="1:185" x14ac:dyDescent="0.3">
      <c r="A351" s="248"/>
      <c r="B351" s="80"/>
      <c r="C351" s="80"/>
      <c r="D351" s="81"/>
      <c r="E351" s="80"/>
      <c r="F351" s="80"/>
      <c r="G351" s="297">
        <f t="shared" si="31"/>
        <v>0</v>
      </c>
      <c r="H351" s="297">
        <f t="shared" si="32"/>
        <v>0</v>
      </c>
      <c r="I351" s="297">
        <f t="shared" si="33"/>
        <v>0</v>
      </c>
      <c r="J351" s="214"/>
      <c r="K351" s="214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  <c r="DB351" s="248"/>
      <c r="DC351" s="248"/>
      <c r="DD351" s="248"/>
      <c r="DE351" s="248"/>
      <c r="DF351" s="248"/>
      <c r="DG351" s="248"/>
      <c r="DH351" s="248"/>
      <c r="DI351" s="248"/>
      <c r="DJ351" s="248"/>
      <c r="DK351" s="248"/>
      <c r="DL351" s="248"/>
      <c r="DM351" s="248"/>
      <c r="DN351" s="248"/>
      <c r="DO351" s="248"/>
      <c r="DP351" s="248"/>
      <c r="DQ351" s="248"/>
      <c r="DR351" s="248"/>
      <c r="DS351" s="248"/>
      <c r="DT351" s="248"/>
      <c r="DU351" s="248"/>
      <c r="DV351" s="248"/>
      <c r="DW351" s="248"/>
      <c r="DX351" s="248"/>
      <c r="DY351" s="248"/>
      <c r="DZ351" s="248"/>
      <c r="EA351" s="248"/>
      <c r="EB351" s="248"/>
      <c r="EC351" s="248"/>
      <c r="ED351" s="248"/>
      <c r="EE351" s="248"/>
      <c r="EF351" s="248"/>
      <c r="EG351" s="248"/>
      <c r="EH351" s="248"/>
      <c r="EI351" s="248"/>
      <c r="EJ351" s="248"/>
      <c r="EK351" s="248"/>
      <c r="EL351" s="248"/>
      <c r="EM351" s="248"/>
      <c r="EN351" s="248"/>
      <c r="EO351" s="248"/>
      <c r="EP351" s="248"/>
      <c r="EQ351" s="248"/>
      <c r="ER351" s="248"/>
      <c r="ES351" s="248"/>
      <c r="ET351" s="248"/>
      <c r="EU351" s="248"/>
      <c r="EV351" s="248"/>
      <c r="EW351" s="248"/>
      <c r="EX351" s="248"/>
      <c r="EY351" s="248"/>
      <c r="EZ351" s="248"/>
      <c r="FA351" s="248"/>
      <c r="FB351" s="248"/>
      <c r="FC351" s="248"/>
      <c r="FD351" s="248"/>
      <c r="FE351" s="248"/>
      <c r="FF351" s="248"/>
      <c r="FG351" s="215"/>
      <c r="FH351" s="215"/>
      <c r="FI351" s="215"/>
      <c r="FJ351" s="215"/>
      <c r="FK351" s="215"/>
      <c r="FL351" s="215"/>
      <c r="FM351" s="215"/>
      <c r="FN351" s="215"/>
      <c r="FO351" s="215"/>
      <c r="FP351" s="215"/>
      <c r="FQ351" s="215"/>
      <c r="FR351" s="215"/>
      <c r="FS351" s="215"/>
      <c r="FT351" s="215"/>
      <c r="FU351" s="215"/>
      <c r="FV351" s="215"/>
      <c r="FW351" s="215"/>
      <c r="FX351" s="215"/>
      <c r="FY351" s="215"/>
      <c r="FZ351" s="215"/>
      <c r="GA351" s="215"/>
      <c r="GB351" s="215"/>
      <c r="GC351" s="215"/>
    </row>
    <row r="352" spans="1:185" x14ac:dyDescent="0.3">
      <c r="A352" s="248"/>
      <c r="B352" s="80"/>
      <c r="C352" s="80"/>
      <c r="D352" s="81"/>
      <c r="E352" s="80"/>
      <c r="F352" s="80"/>
      <c r="G352" s="297">
        <f t="shared" si="31"/>
        <v>0</v>
      </c>
      <c r="H352" s="297">
        <f t="shared" si="32"/>
        <v>0</v>
      </c>
      <c r="I352" s="297">
        <f t="shared" si="33"/>
        <v>0</v>
      </c>
      <c r="J352" s="214"/>
      <c r="K352" s="214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  <c r="DB352" s="248"/>
      <c r="DC352" s="248"/>
      <c r="DD352" s="248"/>
      <c r="DE352" s="248"/>
      <c r="DF352" s="248"/>
      <c r="DG352" s="248"/>
      <c r="DH352" s="248"/>
      <c r="DI352" s="248"/>
      <c r="DJ352" s="248"/>
      <c r="DK352" s="248"/>
      <c r="DL352" s="248"/>
      <c r="DM352" s="248"/>
      <c r="DN352" s="248"/>
      <c r="DO352" s="248"/>
      <c r="DP352" s="248"/>
      <c r="DQ352" s="248"/>
      <c r="DR352" s="248"/>
      <c r="DS352" s="248"/>
      <c r="DT352" s="248"/>
      <c r="DU352" s="248"/>
      <c r="DV352" s="248"/>
      <c r="DW352" s="248"/>
      <c r="DX352" s="248"/>
      <c r="DY352" s="248"/>
      <c r="DZ352" s="248"/>
      <c r="EA352" s="248"/>
      <c r="EB352" s="248"/>
      <c r="EC352" s="248"/>
      <c r="ED352" s="248"/>
      <c r="EE352" s="248"/>
      <c r="EF352" s="248"/>
      <c r="EG352" s="248"/>
      <c r="EH352" s="248"/>
      <c r="EI352" s="248"/>
      <c r="EJ352" s="248"/>
      <c r="EK352" s="248"/>
      <c r="EL352" s="248"/>
      <c r="EM352" s="248"/>
      <c r="EN352" s="248"/>
      <c r="EO352" s="248"/>
      <c r="EP352" s="248"/>
      <c r="EQ352" s="248"/>
      <c r="ER352" s="248"/>
      <c r="ES352" s="248"/>
      <c r="ET352" s="248"/>
      <c r="EU352" s="248"/>
      <c r="EV352" s="248"/>
      <c r="EW352" s="248"/>
      <c r="EX352" s="248"/>
      <c r="EY352" s="248"/>
      <c r="EZ352" s="248"/>
      <c r="FA352" s="248"/>
      <c r="FB352" s="248"/>
      <c r="FC352" s="248"/>
      <c r="FD352" s="248"/>
      <c r="FE352" s="248"/>
      <c r="FF352" s="248"/>
      <c r="FG352" s="215"/>
      <c r="FH352" s="215"/>
      <c r="FI352" s="215"/>
      <c r="FJ352" s="215"/>
      <c r="FK352" s="215"/>
      <c r="FL352" s="215"/>
      <c r="FM352" s="215"/>
      <c r="FN352" s="215"/>
      <c r="FO352" s="215"/>
      <c r="FP352" s="215"/>
      <c r="FQ352" s="215"/>
      <c r="FR352" s="215"/>
      <c r="FS352" s="215"/>
      <c r="FT352" s="215"/>
      <c r="FU352" s="215"/>
      <c r="FV352" s="215"/>
      <c r="FW352" s="215"/>
      <c r="FX352" s="215"/>
      <c r="FY352" s="215"/>
      <c r="FZ352" s="215"/>
      <c r="GA352" s="215"/>
      <c r="GB352" s="215"/>
      <c r="GC352" s="215"/>
    </row>
    <row r="353" spans="1:185" x14ac:dyDescent="0.3">
      <c r="A353" s="248"/>
      <c r="B353" s="80"/>
      <c r="C353" s="80"/>
      <c r="D353" s="81"/>
      <c r="E353" s="80"/>
      <c r="F353" s="80"/>
      <c r="G353" s="297">
        <f t="shared" si="31"/>
        <v>0</v>
      </c>
      <c r="H353" s="297">
        <f t="shared" si="32"/>
        <v>0</v>
      </c>
      <c r="I353" s="297">
        <f t="shared" si="33"/>
        <v>0</v>
      </c>
      <c r="J353" s="214"/>
      <c r="K353" s="214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  <c r="DB353" s="248"/>
      <c r="DC353" s="248"/>
      <c r="DD353" s="248"/>
      <c r="DE353" s="248"/>
      <c r="DF353" s="248"/>
      <c r="DG353" s="248"/>
      <c r="DH353" s="248"/>
      <c r="DI353" s="248"/>
      <c r="DJ353" s="248"/>
      <c r="DK353" s="248"/>
      <c r="DL353" s="248"/>
      <c r="DM353" s="248"/>
      <c r="DN353" s="248"/>
      <c r="DO353" s="248"/>
      <c r="DP353" s="248"/>
      <c r="DQ353" s="248"/>
      <c r="DR353" s="248"/>
      <c r="DS353" s="248"/>
      <c r="DT353" s="248"/>
      <c r="DU353" s="248"/>
      <c r="DV353" s="248"/>
      <c r="DW353" s="248"/>
      <c r="DX353" s="248"/>
      <c r="DY353" s="248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48"/>
      <c r="EY353" s="248"/>
      <c r="EZ353" s="248"/>
      <c r="FA353" s="248"/>
      <c r="FB353" s="248"/>
      <c r="FC353" s="248"/>
      <c r="FD353" s="248"/>
      <c r="FE353" s="248"/>
      <c r="FF353" s="248"/>
      <c r="FG353" s="215"/>
      <c r="FH353" s="215"/>
      <c r="FI353" s="215"/>
      <c r="FJ353" s="215"/>
      <c r="FK353" s="215"/>
      <c r="FL353" s="215"/>
      <c r="FM353" s="215"/>
      <c r="FN353" s="215"/>
      <c r="FO353" s="215"/>
      <c r="FP353" s="215"/>
      <c r="FQ353" s="215"/>
      <c r="FR353" s="215"/>
      <c r="FS353" s="215"/>
      <c r="FT353" s="215"/>
      <c r="FU353" s="215"/>
      <c r="FV353" s="215"/>
      <c r="FW353" s="215"/>
      <c r="FX353" s="215"/>
      <c r="FY353" s="215"/>
      <c r="FZ353" s="215"/>
      <c r="GA353" s="215"/>
      <c r="GB353" s="215"/>
      <c r="GC353" s="215"/>
    </row>
    <row r="354" spans="1:185" x14ac:dyDescent="0.3">
      <c r="A354" s="248"/>
      <c r="B354" s="80"/>
      <c r="C354" s="80"/>
      <c r="D354" s="81"/>
      <c r="E354" s="80"/>
      <c r="F354" s="80"/>
      <c r="G354" s="297">
        <f t="shared" si="31"/>
        <v>0</v>
      </c>
      <c r="H354" s="297">
        <f t="shared" si="32"/>
        <v>0</v>
      </c>
      <c r="I354" s="297">
        <f t="shared" si="33"/>
        <v>0</v>
      </c>
      <c r="J354" s="214"/>
      <c r="K354" s="214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  <c r="DB354" s="248"/>
      <c r="DC354" s="248"/>
      <c r="DD354" s="248"/>
      <c r="DE354" s="248"/>
      <c r="DF354" s="248"/>
      <c r="DG354" s="248"/>
      <c r="DH354" s="248"/>
      <c r="DI354" s="248"/>
      <c r="DJ354" s="248"/>
      <c r="DK354" s="248"/>
      <c r="DL354" s="248"/>
      <c r="DM354" s="248"/>
      <c r="DN354" s="248"/>
      <c r="DO354" s="248"/>
      <c r="DP354" s="248"/>
      <c r="DQ354" s="248"/>
      <c r="DR354" s="248"/>
      <c r="DS354" s="248"/>
      <c r="DT354" s="248"/>
      <c r="DU354" s="248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48"/>
      <c r="EF354" s="248"/>
      <c r="EG354" s="248"/>
      <c r="EH354" s="248"/>
      <c r="EI354" s="248"/>
      <c r="EJ354" s="248"/>
      <c r="EK354" s="248"/>
      <c r="EL354" s="248"/>
      <c r="EM354" s="248"/>
      <c r="EN354" s="248"/>
      <c r="EO354" s="248"/>
      <c r="EP354" s="248"/>
      <c r="EQ354" s="248"/>
      <c r="ER354" s="248"/>
      <c r="ES354" s="248"/>
      <c r="ET354" s="248"/>
      <c r="EU354" s="248"/>
      <c r="EV354" s="248"/>
      <c r="EW354" s="248"/>
      <c r="EX354" s="248"/>
      <c r="EY354" s="248"/>
      <c r="EZ354" s="248"/>
      <c r="FA354" s="248"/>
      <c r="FB354" s="248"/>
      <c r="FC354" s="248"/>
      <c r="FD354" s="248"/>
      <c r="FE354" s="248"/>
      <c r="FF354" s="248"/>
      <c r="FG354" s="215"/>
      <c r="FH354" s="215"/>
      <c r="FI354" s="215"/>
      <c r="FJ354" s="215"/>
      <c r="FK354" s="215"/>
      <c r="FL354" s="215"/>
      <c r="FM354" s="215"/>
      <c r="FN354" s="215"/>
      <c r="FO354" s="215"/>
      <c r="FP354" s="215"/>
      <c r="FQ354" s="215"/>
      <c r="FR354" s="215"/>
      <c r="FS354" s="215"/>
      <c r="FT354" s="215"/>
      <c r="FU354" s="215"/>
      <c r="FV354" s="215"/>
      <c r="FW354" s="215"/>
      <c r="FX354" s="215"/>
      <c r="FY354" s="215"/>
      <c r="FZ354" s="215"/>
      <c r="GA354" s="215"/>
      <c r="GB354" s="215"/>
      <c r="GC354" s="215"/>
    </row>
    <row r="355" spans="1:185" x14ac:dyDescent="0.3">
      <c r="A355" s="248"/>
      <c r="B355" s="80"/>
      <c r="C355" s="80"/>
      <c r="D355" s="81"/>
      <c r="E355" s="80"/>
      <c r="F355" s="80"/>
      <c r="G355" s="297">
        <f t="shared" si="31"/>
        <v>0</v>
      </c>
      <c r="H355" s="297">
        <f t="shared" si="32"/>
        <v>0</v>
      </c>
      <c r="I355" s="297">
        <f t="shared" si="33"/>
        <v>0</v>
      </c>
      <c r="J355" s="214"/>
      <c r="K355" s="214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  <c r="DB355" s="248"/>
      <c r="DC355" s="248"/>
      <c r="DD355" s="248"/>
      <c r="DE355" s="248"/>
      <c r="DF355" s="248"/>
      <c r="DG355" s="248"/>
      <c r="DH355" s="248"/>
      <c r="DI355" s="248"/>
      <c r="DJ355" s="248"/>
      <c r="DK355" s="248"/>
      <c r="DL355" s="248"/>
      <c r="DM355" s="248"/>
      <c r="DN355" s="248"/>
      <c r="DO355" s="248"/>
      <c r="DP355" s="248"/>
      <c r="DQ355" s="248"/>
      <c r="DR355" s="248"/>
      <c r="DS355" s="248"/>
      <c r="DT355" s="248"/>
      <c r="DU355" s="248"/>
      <c r="DV355" s="248"/>
      <c r="DW355" s="248"/>
      <c r="DX355" s="248"/>
      <c r="DY355" s="248"/>
      <c r="DZ355" s="248"/>
      <c r="EA355" s="248"/>
      <c r="EB355" s="248"/>
      <c r="EC355" s="248"/>
      <c r="ED355" s="248"/>
      <c r="EE355" s="248"/>
      <c r="EF355" s="248"/>
      <c r="EG355" s="248"/>
      <c r="EH355" s="248"/>
      <c r="EI355" s="248"/>
      <c r="EJ355" s="248"/>
      <c r="EK355" s="248"/>
      <c r="EL355" s="248"/>
      <c r="EM355" s="248"/>
      <c r="EN355" s="248"/>
      <c r="EO355" s="248"/>
      <c r="EP355" s="248"/>
      <c r="EQ355" s="248"/>
      <c r="ER355" s="248"/>
      <c r="ES355" s="248"/>
      <c r="ET355" s="248"/>
      <c r="EU355" s="248"/>
      <c r="EV355" s="248"/>
      <c r="EW355" s="248"/>
      <c r="EX355" s="248"/>
      <c r="EY355" s="248"/>
      <c r="EZ355" s="248"/>
      <c r="FA355" s="248"/>
      <c r="FB355" s="248"/>
      <c r="FC355" s="248"/>
      <c r="FD355" s="248"/>
      <c r="FE355" s="248"/>
      <c r="FF355" s="248"/>
      <c r="FG355" s="215"/>
      <c r="FH355" s="215"/>
      <c r="FI355" s="215"/>
      <c r="FJ355" s="215"/>
      <c r="FK355" s="215"/>
      <c r="FL355" s="215"/>
      <c r="FM355" s="215"/>
      <c r="FN355" s="215"/>
      <c r="FO355" s="215"/>
      <c r="FP355" s="215"/>
      <c r="FQ355" s="215"/>
      <c r="FR355" s="215"/>
      <c r="FS355" s="215"/>
      <c r="FT355" s="215"/>
      <c r="FU355" s="215"/>
      <c r="FV355" s="215"/>
      <c r="FW355" s="215"/>
      <c r="FX355" s="215"/>
      <c r="FY355" s="215"/>
      <c r="FZ355" s="215"/>
      <c r="GA355" s="215"/>
      <c r="GB355" s="215"/>
      <c r="GC355" s="215"/>
    </row>
    <row r="356" spans="1:185" x14ac:dyDescent="0.3">
      <c r="A356" s="248"/>
      <c r="B356" s="80"/>
      <c r="C356" s="80"/>
      <c r="D356" s="81"/>
      <c r="E356" s="80"/>
      <c r="F356" s="80"/>
      <c r="G356" s="297">
        <f t="shared" si="31"/>
        <v>0</v>
      </c>
      <c r="H356" s="297">
        <f t="shared" si="32"/>
        <v>0</v>
      </c>
      <c r="I356" s="297">
        <f t="shared" si="33"/>
        <v>0</v>
      </c>
      <c r="J356" s="214"/>
      <c r="K356" s="214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  <c r="DB356" s="248"/>
      <c r="DC356" s="248"/>
      <c r="DD356" s="248"/>
      <c r="DE356" s="248"/>
      <c r="DF356" s="248"/>
      <c r="DG356" s="248"/>
      <c r="DH356" s="248"/>
      <c r="DI356" s="248"/>
      <c r="DJ356" s="248"/>
      <c r="DK356" s="248"/>
      <c r="DL356" s="248"/>
      <c r="DM356" s="248"/>
      <c r="DN356" s="248"/>
      <c r="DO356" s="248"/>
      <c r="DP356" s="248"/>
      <c r="DQ356" s="248"/>
      <c r="DR356" s="248"/>
      <c r="DS356" s="248"/>
      <c r="DT356" s="248"/>
      <c r="DU356" s="248"/>
      <c r="DV356" s="248"/>
      <c r="DW356" s="248"/>
      <c r="DX356" s="248"/>
      <c r="DY356" s="248"/>
      <c r="DZ356" s="248"/>
      <c r="EA356" s="248"/>
      <c r="EB356" s="248"/>
      <c r="EC356" s="248"/>
      <c r="ED356" s="248"/>
      <c r="EE356" s="248"/>
      <c r="EF356" s="248"/>
      <c r="EG356" s="248"/>
      <c r="EH356" s="248"/>
      <c r="EI356" s="248"/>
      <c r="EJ356" s="248"/>
      <c r="EK356" s="248"/>
      <c r="EL356" s="248"/>
      <c r="EM356" s="248"/>
      <c r="EN356" s="248"/>
      <c r="EO356" s="248"/>
      <c r="EP356" s="248"/>
      <c r="EQ356" s="248"/>
      <c r="ER356" s="248"/>
      <c r="ES356" s="248"/>
      <c r="ET356" s="248"/>
      <c r="EU356" s="248"/>
      <c r="EV356" s="248"/>
      <c r="EW356" s="248"/>
      <c r="EX356" s="248"/>
      <c r="EY356" s="248"/>
      <c r="EZ356" s="248"/>
      <c r="FA356" s="248"/>
      <c r="FB356" s="248"/>
      <c r="FC356" s="248"/>
      <c r="FD356" s="248"/>
      <c r="FE356" s="248"/>
      <c r="FF356" s="248"/>
      <c r="FG356" s="215"/>
      <c r="FH356" s="215"/>
      <c r="FI356" s="215"/>
      <c r="FJ356" s="215"/>
      <c r="FK356" s="215"/>
      <c r="FL356" s="215"/>
      <c r="FM356" s="215"/>
      <c r="FN356" s="215"/>
      <c r="FO356" s="215"/>
      <c r="FP356" s="215"/>
      <c r="FQ356" s="215"/>
      <c r="FR356" s="215"/>
      <c r="FS356" s="215"/>
      <c r="FT356" s="215"/>
      <c r="FU356" s="215"/>
      <c r="FV356" s="215"/>
      <c r="FW356" s="215"/>
      <c r="FX356" s="215"/>
      <c r="FY356" s="215"/>
      <c r="FZ356" s="215"/>
      <c r="GA356" s="215"/>
      <c r="GB356" s="215"/>
      <c r="GC356" s="215"/>
    </row>
    <row r="357" spans="1:185" x14ac:dyDescent="0.3">
      <c r="A357" s="248"/>
      <c r="B357" s="80"/>
      <c r="C357" s="80"/>
      <c r="D357" s="81"/>
      <c r="E357" s="80"/>
      <c r="F357" s="80"/>
      <c r="G357" s="297">
        <f t="shared" si="31"/>
        <v>0</v>
      </c>
      <c r="H357" s="297">
        <f t="shared" si="32"/>
        <v>0</v>
      </c>
      <c r="I357" s="297">
        <f t="shared" si="33"/>
        <v>0</v>
      </c>
      <c r="J357" s="214"/>
      <c r="K357" s="214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  <c r="DB357" s="248"/>
      <c r="DC357" s="248"/>
      <c r="DD357" s="248"/>
      <c r="DE357" s="248"/>
      <c r="DF357" s="248"/>
      <c r="DG357" s="248"/>
      <c r="DH357" s="248"/>
      <c r="DI357" s="248"/>
      <c r="DJ357" s="248"/>
      <c r="DK357" s="248"/>
      <c r="DL357" s="248"/>
      <c r="DM357" s="248"/>
      <c r="DN357" s="248"/>
      <c r="DO357" s="248"/>
      <c r="DP357" s="248"/>
      <c r="DQ357" s="248"/>
      <c r="DR357" s="248"/>
      <c r="DS357" s="248"/>
      <c r="DT357" s="248"/>
      <c r="DU357" s="248"/>
      <c r="DV357" s="248"/>
      <c r="DW357" s="248"/>
      <c r="DX357" s="248"/>
      <c r="DY357" s="248"/>
      <c r="DZ357" s="248"/>
      <c r="EA357" s="248"/>
      <c r="EB357" s="248"/>
      <c r="EC357" s="248"/>
      <c r="ED357" s="248"/>
      <c r="EE357" s="248"/>
      <c r="EF357" s="248"/>
      <c r="EG357" s="248"/>
      <c r="EH357" s="248"/>
      <c r="EI357" s="248"/>
      <c r="EJ357" s="248"/>
      <c r="EK357" s="248"/>
      <c r="EL357" s="248"/>
      <c r="EM357" s="248"/>
      <c r="EN357" s="248"/>
      <c r="EO357" s="248"/>
      <c r="EP357" s="248"/>
      <c r="EQ357" s="248"/>
      <c r="ER357" s="248"/>
      <c r="ES357" s="248"/>
      <c r="ET357" s="248"/>
      <c r="EU357" s="248"/>
      <c r="EV357" s="248"/>
      <c r="EW357" s="248"/>
      <c r="EX357" s="248"/>
      <c r="EY357" s="248"/>
      <c r="EZ357" s="248"/>
      <c r="FA357" s="248"/>
      <c r="FB357" s="248"/>
      <c r="FC357" s="248"/>
      <c r="FD357" s="248"/>
      <c r="FE357" s="248"/>
      <c r="FF357" s="248"/>
      <c r="FG357" s="215"/>
      <c r="FH357" s="215"/>
      <c r="FI357" s="215"/>
      <c r="FJ357" s="215"/>
      <c r="FK357" s="215"/>
      <c r="FL357" s="215"/>
      <c r="FM357" s="215"/>
      <c r="FN357" s="215"/>
      <c r="FO357" s="215"/>
      <c r="FP357" s="215"/>
      <c r="FQ357" s="215"/>
      <c r="FR357" s="215"/>
      <c r="FS357" s="215"/>
      <c r="FT357" s="215"/>
      <c r="FU357" s="215"/>
      <c r="FV357" s="215"/>
      <c r="FW357" s="215"/>
      <c r="FX357" s="215"/>
      <c r="FY357" s="215"/>
      <c r="FZ357" s="215"/>
      <c r="GA357" s="215"/>
      <c r="GB357" s="215"/>
      <c r="GC357" s="215"/>
    </row>
    <row r="358" spans="1:185" x14ac:dyDescent="0.3">
      <c r="A358" s="248"/>
      <c r="B358" s="80"/>
      <c r="C358" s="80"/>
      <c r="D358" s="81"/>
      <c r="E358" s="80"/>
      <c r="F358" s="80"/>
      <c r="G358" s="297">
        <f t="shared" si="31"/>
        <v>0</v>
      </c>
      <c r="H358" s="297">
        <f t="shared" si="32"/>
        <v>0</v>
      </c>
      <c r="I358" s="297">
        <f t="shared" si="33"/>
        <v>0</v>
      </c>
      <c r="J358" s="214"/>
      <c r="K358" s="214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  <c r="DB358" s="248"/>
      <c r="DC358" s="248"/>
      <c r="DD358" s="248"/>
      <c r="DE358" s="248"/>
      <c r="DF358" s="248"/>
      <c r="DG358" s="248"/>
      <c r="DH358" s="248"/>
      <c r="DI358" s="248"/>
      <c r="DJ358" s="248"/>
      <c r="DK358" s="248"/>
      <c r="DL358" s="248"/>
      <c r="DM358" s="248"/>
      <c r="DN358" s="248"/>
      <c r="DO358" s="248"/>
      <c r="DP358" s="248"/>
      <c r="DQ358" s="248"/>
      <c r="DR358" s="248"/>
      <c r="DS358" s="248"/>
      <c r="DT358" s="248"/>
      <c r="DU358" s="248"/>
      <c r="DV358" s="248"/>
      <c r="DW358" s="248"/>
      <c r="DX358" s="248"/>
      <c r="DY358" s="248"/>
      <c r="DZ358" s="248"/>
      <c r="EA358" s="248"/>
      <c r="EB358" s="248"/>
      <c r="EC358" s="248"/>
      <c r="ED358" s="248"/>
      <c r="EE358" s="248"/>
      <c r="EF358" s="248"/>
      <c r="EG358" s="248"/>
      <c r="EH358" s="248"/>
      <c r="EI358" s="248"/>
      <c r="EJ358" s="248"/>
      <c r="EK358" s="248"/>
      <c r="EL358" s="248"/>
      <c r="EM358" s="248"/>
      <c r="EN358" s="248"/>
      <c r="EO358" s="248"/>
      <c r="EP358" s="248"/>
      <c r="EQ358" s="248"/>
      <c r="ER358" s="248"/>
      <c r="ES358" s="248"/>
      <c r="ET358" s="248"/>
      <c r="EU358" s="248"/>
      <c r="EV358" s="248"/>
      <c r="EW358" s="248"/>
      <c r="EX358" s="248"/>
      <c r="EY358" s="248"/>
      <c r="EZ358" s="248"/>
      <c r="FA358" s="248"/>
      <c r="FB358" s="248"/>
      <c r="FC358" s="248"/>
      <c r="FD358" s="248"/>
      <c r="FE358" s="248"/>
      <c r="FF358" s="248"/>
      <c r="FG358" s="215"/>
      <c r="FH358" s="215"/>
      <c r="FI358" s="215"/>
      <c r="FJ358" s="215"/>
      <c r="FK358" s="215"/>
      <c r="FL358" s="215"/>
      <c r="FM358" s="215"/>
      <c r="FN358" s="215"/>
      <c r="FO358" s="215"/>
      <c r="FP358" s="215"/>
      <c r="FQ358" s="215"/>
      <c r="FR358" s="215"/>
      <c r="FS358" s="215"/>
      <c r="FT358" s="215"/>
      <c r="FU358" s="215"/>
      <c r="FV358" s="215"/>
      <c r="FW358" s="215"/>
      <c r="FX358" s="215"/>
      <c r="FY358" s="215"/>
      <c r="FZ358" s="215"/>
      <c r="GA358" s="215"/>
      <c r="GB358" s="215"/>
      <c r="GC358" s="215"/>
    </row>
    <row r="359" spans="1:185" x14ac:dyDescent="0.3">
      <c r="A359" s="248"/>
      <c r="B359" s="80"/>
      <c r="C359" s="80"/>
      <c r="D359" s="81"/>
      <c r="E359" s="80"/>
      <c r="F359" s="80"/>
      <c r="G359" s="297">
        <f t="shared" si="31"/>
        <v>0</v>
      </c>
      <c r="H359" s="297">
        <f t="shared" si="32"/>
        <v>0</v>
      </c>
      <c r="I359" s="297">
        <f t="shared" si="33"/>
        <v>0</v>
      </c>
      <c r="J359" s="214"/>
      <c r="K359" s="214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  <c r="DB359" s="248"/>
      <c r="DC359" s="248"/>
      <c r="DD359" s="248"/>
      <c r="DE359" s="248"/>
      <c r="DF359" s="248"/>
      <c r="DG359" s="248"/>
      <c r="DH359" s="248"/>
      <c r="DI359" s="248"/>
      <c r="DJ359" s="248"/>
      <c r="DK359" s="248"/>
      <c r="DL359" s="248"/>
      <c r="DM359" s="248"/>
      <c r="DN359" s="248"/>
      <c r="DO359" s="248"/>
      <c r="DP359" s="248"/>
      <c r="DQ359" s="248"/>
      <c r="DR359" s="248"/>
      <c r="DS359" s="248"/>
      <c r="DT359" s="248"/>
      <c r="DU359" s="248"/>
      <c r="DV359" s="248"/>
      <c r="DW359" s="248"/>
      <c r="DX359" s="248"/>
      <c r="DY359" s="248"/>
      <c r="DZ359" s="248"/>
      <c r="EA359" s="248"/>
      <c r="EB359" s="248"/>
      <c r="EC359" s="248"/>
      <c r="ED359" s="248"/>
      <c r="EE359" s="248"/>
      <c r="EF359" s="248"/>
      <c r="EG359" s="248"/>
      <c r="EH359" s="248"/>
      <c r="EI359" s="248"/>
      <c r="EJ359" s="248"/>
      <c r="EK359" s="248"/>
      <c r="EL359" s="248"/>
      <c r="EM359" s="248"/>
      <c r="EN359" s="248"/>
      <c r="EO359" s="248"/>
      <c r="EP359" s="248"/>
      <c r="EQ359" s="248"/>
      <c r="ER359" s="248"/>
      <c r="ES359" s="248"/>
      <c r="ET359" s="248"/>
      <c r="EU359" s="248"/>
      <c r="EV359" s="248"/>
      <c r="EW359" s="248"/>
      <c r="EX359" s="248"/>
      <c r="EY359" s="248"/>
      <c r="EZ359" s="248"/>
      <c r="FA359" s="248"/>
      <c r="FB359" s="248"/>
      <c r="FC359" s="248"/>
      <c r="FD359" s="248"/>
      <c r="FE359" s="248"/>
      <c r="FF359" s="248"/>
      <c r="FG359" s="215"/>
      <c r="FH359" s="215"/>
      <c r="FI359" s="215"/>
      <c r="FJ359" s="215"/>
      <c r="FK359" s="215"/>
      <c r="FL359" s="215"/>
      <c r="FM359" s="215"/>
      <c r="FN359" s="215"/>
      <c r="FO359" s="215"/>
      <c r="FP359" s="215"/>
      <c r="FQ359" s="215"/>
      <c r="FR359" s="215"/>
      <c r="FS359" s="215"/>
      <c r="FT359" s="215"/>
      <c r="FU359" s="215"/>
      <c r="FV359" s="215"/>
      <c r="FW359" s="215"/>
      <c r="FX359" s="215"/>
      <c r="FY359" s="215"/>
      <c r="FZ359" s="215"/>
      <c r="GA359" s="215"/>
      <c r="GB359" s="215"/>
      <c r="GC359" s="215"/>
    </row>
    <row r="360" spans="1:185" x14ac:dyDescent="0.3">
      <c r="A360" s="248"/>
      <c r="B360" s="80"/>
      <c r="C360" s="80"/>
      <c r="D360" s="81"/>
      <c r="E360" s="80"/>
      <c r="F360" s="80"/>
      <c r="G360" s="297">
        <f t="shared" si="31"/>
        <v>0</v>
      </c>
      <c r="H360" s="297">
        <f t="shared" si="32"/>
        <v>0</v>
      </c>
      <c r="I360" s="297">
        <f t="shared" si="33"/>
        <v>0</v>
      </c>
      <c r="J360" s="214"/>
      <c r="K360" s="214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  <c r="DB360" s="248"/>
      <c r="DC360" s="248"/>
      <c r="DD360" s="248"/>
      <c r="DE360" s="248"/>
      <c r="DF360" s="248"/>
      <c r="DG360" s="248"/>
      <c r="DH360" s="248"/>
      <c r="DI360" s="248"/>
      <c r="DJ360" s="248"/>
      <c r="DK360" s="248"/>
      <c r="DL360" s="248"/>
      <c r="DM360" s="248"/>
      <c r="DN360" s="248"/>
      <c r="DO360" s="248"/>
      <c r="DP360" s="248"/>
      <c r="DQ360" s="248"/>
      <c r="DR360" s="248"/>
      <c r="DS360" s="248"/>
      <c r="DT360" s="248"/>
      <c r="DU360" s="248"/>
      <c r="DV360" s="248"/>
      <c r="DW360" s="248"/>
      <c r="DX360" s="248"/>
      <c r="DY360" s="248"/>
      <c r="DZ360" s="248"/>
      <c r="EA360" s="248"/>
      <c r="EB360" s="248"/>
      <c r="EC360" s="248"/>
      <c r="ED360" s="248"/>
      <c r="EE360" s="248"/>
      <c r="EF360" s="248"/>
      <c r="EG360" s="248"/>
      <c r="EH360" s="248"/>
      <c r="EI360" s="248"/>
      <c r="EJ360" s="248"/>
      <c r="EK360" s="248"/>
      <c r="EL360" s="248"/>
      <c r="EM360" s="248"/>
      <c r="EN360" s="248"/>
      <c r="EO360" s="248"/>
      <c r="EP360" s="248"/>
      <c r="EQ360" s="248"/>
      <c r="ER360" s="248"/>
      <c r="ES360" s="248"/>
      <c r="ET360" s="248"/>
      <c r="EU360" s="248"/>
      <c r="EV360" s="248"/>
      <c r="EW360" s="248"/>
      <c r="EX360" s="248"/>
      <c r="EY360" s="248"/>
      <c r="EZ360" s="248"/>
      <c r="FA360" s="248"/>
      <c r="FB360" s="248"/>
      <c r="FC360" s="248"/>
      <c r="FD360" s="248"/>
      <c r="FE360" s="248"/>
      <c r="FF360" s="248"/>
      <c r="FG360" s="215"/>
      <c r="FH360" s="215"/>
      <c r="FI360" s="215"/>
      <c r="FJ360" s="215"/>
      <c r="FK360" s="215"/>
      <c r="FL360" s="215"/>
      <c r="FM360" s="215"/>
      <c r="FN360" s="215"/>
      <c r="FO360" s="215"/>
      <c r="FP360" s="215"/>
      <c r="FQ360" s="215"/>
      <c r="FR360" s="215"/>
      <c r="FS360" s="215"/>
      <c r="FT360" s="215"/>
      <c r="FU360" s="215"/>
      <c r="FV360" s="215"/>
      <c r="FW360" s="215"/>
      <c r="FX360" s="215"/>
      <c r="FY360" s="215"/>
      <c r="FZ360" s="215"/>
      <c r="GA360" s="215"/>
      <c r="GB360" s="215"/>
      <c r="GC360" s="215"/>
    </row>
    <row r="361" spans="1:185" x14ac:dyDescent="0.3">
      <c r="A361" s="248"/>
      <c r="B361" s="80"/>
      <c r="C361" s="80"/>
      <c r="D361" s="81"/>
      <c r="E361" s="80"/>
      <c r="F361" s="80"/>
      <c r="G361" s="297">
        <f t="shared" si="31"/>
        <v>0</v>
      </c>
      <c r="H361" s="297">
        <f t="shared" si="32"/>
        <v>0</v>
      </c>
      <c r="I361" s="297">
        <f t="shared" si="33"/>
        <v>0</v>
      </c>
      <c r="J361" s="214"/>
      <c r="K361" s="214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  <c r="DB361" s="248"/>
      <c r="DC361" s="248"/>
      <c r="DD361" s="248"/>
      <c r="DE361" s="248"/>
      <c r="DF361" s="248"/>
      <c r="DG361" s="248"/>
      <c r="DH361" s="248"/>
      <c r="DI361" s="248"/>
      <c r="DJ361" s="248"/>
      <c r="DK361" s="248"/>
      <c r="DL361" s="248"/>
      <c r="DM361" s="248"/>
      <c r="DN361" s="248"/>
      <c r="DO361" s="248"/>
      <c r="DP361" s="248"/>
      <c r="DQ361" s="248"/>
      <c r="DR361" s="248"/>
      <c r="DS361" s="248"/>
      <c r="DT361" s="248"/>
      <c r="DU361" s="248"/>
      <c r="DV361" s="248"/>
      <c r="DW361" s="248"/>
      <c r="DX361" s="248"/>
      <c r="DY361" s="248"/>
      <c r="DZ361" s="248"/>
      <c r="EA361" s="248"/>
      <c r="EB361" s="248"/>
      <c r="EC361" s="248"/>
      <c r="ED361" s="248"/>
      <c r="EE361" s="248"/>
      <c r="EF361" s="248"/>
      <c r="EG361" s="248"/>
      <c r="EH361" s="248"/>
      <c r="EI361" s="248"/>
      <c r="EJ361" s="248"/>
      <c r="EK361" s="248"/>
      <c r="EL361" s="248"/>
      <c r="EM361" s="248"/>
      <c r="EN361" s="248"/>
      <c r="EO361" s="248"/>
      <c r="EP361" s="248"/>
      <c r="EQ361" s="248"/>
      <c r="ER361" s="248"/>
      <c r="ES361" s="248"/>
      <c r="ET361" s="248"/>
      <c r="EU361" s="248"/>
      <c r="EV361" s="248"/>
      <c r="EW361" s="248"/>
      <c r="EX361" s="248"/>
      <c r="EY361" s="248"/>
      <c r="EZ361" s="248"/>
      <c r="FA361" s="248"/>
      <c r="FB361" s="248"/>
      <c r="FC361" s="248"/>
      <c r="FD361" s="248"/>
      <c r="FE361" s="248"/>
      <c r="FF361" s="248"/>
      <c r="FG361" s="215"/>
      <c r="FH361" s="215"/>
      <c r="FI361" s="215"/>
      <c r="FJ361" s="215"/>
      <c r="FK361" s="215"/>
      <c r="FL361" s="215"/>
      <c r="FM361" s="215"/>
      <c r="FN361" s="215"/>
      <c r="FO361" s="215"/>
      <c r="FP361" s="215"/>
      <c r="FQ361" s="215"/>
      <c r="FR361" s="215"/>
      <c r="FS361" s="215"/>
      <c r="FT361" s="215"/>
      <c r="FU361" s="215"/>
      <c r="FV361" s="215"/>
      <c r="FW361" s="215"/>
      <c r="FX361" s="215"/>
      <c r="FY361" s="215"/>
      <c r="FZ361" s="215"/>
      <c r="GA361" s="215"/>
      <c r="GB361" s="215"/>
      <c r="GC361" s="215"/>
    </row>
    <row r="362" spans="1:185" x14ac:dyDescent="0.3">
      <c r="A362" s="248"/>
      <c r="B362" s="80"/>
      <c r="C362" s="80"/>
      <c r="D362" s="81"/>
      <c r="E362" s="80"/>
      <c r="F362" s="80"/>
      <c r="G362" s="297">
        <f t="shared" si="31"/>
        <v>0</v>
      </c>
      <c r="H362" s="297">
        <f t="shared" si="32"/>
        <v>0</v>
      </c>
      <c r="I362" s="297">
        <f t="shared" si="33"/>
        <v>0</v>
      </c>
      <c r="J362" s="214"/>
      <c r="K362" s="214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  <c r="DB362" s="248"/>
      <c r="DC362" s="248"/>
      <c r="DD362" s="248"/>
      <c r="DE362" s="248"/>
      <c r="DF362" s="248"/>
      <c r="DG362" s="248"/>
      <c r="DH362" s="248"/>
      <c r="DI362" s="248"/>
      <c r="DJ362" s="248"/>
      <c r="DK362" s="248"/>
      <c r="DL362" s="248"/>
      <c r="DM362" s="248"/>
      <c r="DN362" s="248"/>
      <c r="DO362" s="248"/>
      <c r="DP362" s="248"/>
      <c r="DQ362" s="248"/>
      <c r="DR362" s="248"/>
      <c r="DS362" s="248"/>
      <c r="DT362" s="248"/>
      <c r="DU362" s="248"/>
      <c r="DV362" s="248"/>
      <c r="DW362" s="248"/>
      <c r="DX362" s="248"/>
      <c r="DY362" s="248"/>
      <c r="DZ362" s="248"/>
      <c r="EA362" s="248"/>
      <c r="EB362" s="248"/>
      <c r="EC362" s="248"/>
      <c r="ED362" s="248"/>
      <c r="EE362" s="248"/>
      <c r="EF362" s="248"/>
      <c r="EG362" s="248"/>
      <c r="EH362" s="248"/>
      <c r="EI362" s="248"/>
      <c r="EJ362" s="248"/>
      <c r="EK362" s="248"/>
      <c r="EL362" s="248"/>
      <c r="EM362" s="248"/>
      <c r="EN362" s="248"/>
      <c r="EO362" s="248"/>
      <c r="EP362" s="248"/>
      <c r="EQ362" s="248"/>
      <c r="ER362" s="248"/>
      <c r="ES362" s="248"/>
      <c r="ET362" s="248"/>
      <c r="EU362" s="248"/>
      <c r="EV362" s="248"/>
      <c r="EW362" s="248"/>
      <c r="EX362" s="248"/>
      <c r="EY362" s="248"/>
      <c r="EZ362" s="248"/>
      <c r="FA362" s="248"/>
      <c r="FB362" s="248"/>
      <c r="FC362" s="248"/>
      <c r="FD362" s="248"/>
      <c r="FE362" s="248"/>
      <c r="FF362" s="248"/>
      <c r="FG362" s="215"/>
      <c r="FH362" s="215"/>
      <c r="FI362" s="215"/>
      <c r="FJ362" s="215"/>
      <c r="FK362" s="215"/>
      <c r="FL362" s="215"/>
      <c r="FM362" s="215"/>
      <c r="FN362" s="215"/>
      <c r="FO362" s="215"/>
      <c r="FP362" s="215"/>
      <c r="FQ362" s="215"/>
      <c r="FR362" s="215"/>
      <c r="FS362" s="215"/>
      <c r="FT362" s="215"/>
      <c r="FU362" s="215"/>
      <c r="FV362" s="215"/>
      <c r="FW362" s="215"/>
      <c r="FX362" s="215"/>
      <c r="FY362" s="215"/>
      <c r="FZ362" s="215"/>
      <c r="GA362" s="215"/>
      <c r="GB362" s="215"/>
      <c r="GC362" s="215"/>
    </row>
    <row r="363" spans="1:185" x14ac:dyDescent="0.3">
      <c r="A363" s="248"/>
      <c r="B363" s="80"/>
      <c r="C363" s="80"/>
      <c r="D363" s="81"/>
      <c r="E363" s="80"/>
      <c r="F363" s="80"/>
      <c r="G363" s="297">
        <f t="shared" si="31"/>
        <v>0</v>
      </c>
      <c r="H363" s="297">
        <f t="shared" si="32"/>
        <v>0</v>
      </c>
      <c r="I363" s="297">
        <f t="shared" si="33"/>
        <v>0</v>
      </c>
      <c r="J363" s="214"/>
      <c r="K363" s="214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  <c r="DB363" s="248"/>
      <c r="DC363" s="248"/>
      <c r="DD363" s="248"/>
      <c r="DE363" s="248"/>
      <c r="DF363" s="248"/>
      <c r="DG363" s="248"/>
      <c r="DH363" s="248"/>
      <c r="DI363" s="248"/>
      <c r="DJ363" s="248"/>
      <c r="DK363" s="248"/>
      <c r="DL363" s="248"/>
      <c r="DM363" s="248"/>
      <c r="DN363" s="248"/>
      <c r="DO363" s="248"/>
      <c r="DP363" s="248"/>
      <c r="DQ363" s="248"/>
      <c r="DR363" s="248"/>
      <c r="DS363" s="248"/>
      <c r="DT363" s="248"/>
      <c r="DU363" s="248"/>
      <c r="DV363" s="248"/>
      <c r="DW363" s="248"/>
      <c r="DX363" s="248"/>
      <c r="DY363" s="248"/>
      <c r="DZ363" s="248"/>
      <c r="EA363" s="248"/>
      <c r="EB363" s="248"/>
      <c r="EC363" s="248"/>
      <c r="ED363" s="248"/>
      <c r="EE363" s="248"/>
      <c r="EF363" s="248"/>
      <c r="EG363" s="248"/>
      <c r="EH363" s="248"/>
      <c r="EI363" s="248"/>
      <c r="EJ363" s="248"/>
      <c r="EK363" s="248"/>
      <c r="EL363" s="248"/>
      <c r="EM363" s="248"/>
      <c r="EN363" s="248"/>
      <c r="EO363" s="248"/>
      <c r="EP363" s="248"/>
      <c r="EQ363" s="248"/>
      <c r="ER363" s="248"/>
      <c r="ES363" s="248"/>
      <c r="ET363" s="248"/>
      <c r="EU363" s="248"/>
      <c r="EV363" s="248"/>
      <c r="EW363" s="248"/>
      <c r="EX363" s="248"/>
      <c r="EY363" s="248"/>
      <c r="EZ363" s="248"/>
      <c r="FA363" s="248"/>
      <c r="FB363" s="248"/>
      <c r="FC363" s="248"/>
      <c r="FD363" s="248"/>
      <c r="FE363" s="248"/>
      <c r="FF363" s="248"/>
      <c r="FG363" s="215"/>
      <c r="FH363" s="215"/>
      <c r="FI363" s="215"/>
      <c r="FJ363" s="215"/>
      <c r="FK363" s="215"/>
      <c r="FL363" s="215"/>
      <c r="FM363" s="215"/>
      <c r="FN363" s="215"/>
      <c r="FO363" s="215"/>
      <c r="FP363" s="215"/>
      <c r="FQ363" s="215"/>
      <c r="FR363" s="215"/>
      <c r="FS363" s="215"/>
      <c r="FT363" s="215"/>
      <c r="FU363" s="215"/>
      <c r="FV363" s="215"/>
      <c r="FW363" s="215"/>
      <c r="FX363" s="215"/>
      <c r="FY363" s="215"/>
      <c r="FZ363" s="215"/>
      <c r="GA363" s="215"/>
      <c r="GB363" s="215"/>
      <c r="GC363" s="215"/>
    </row>
    <row r="364" spans="1:185" x14ac:dyDescent="0.3">
      <c r="A364" s="248"/>
      <c r="B364" s="80"/>
      <c r="C364" s="80"/>
      <c r="D364" s="81"/>
      <c r="E364" s="80"/>
      <c r="F364" s="80"/>
      <c r="G364" s="297">
        <f t="shared" si="31"/>
        <v>0</v>
      </c>
      <c r="H364" s="297">
        <f t="shared" si="32"/>
        <v>0</v>
      </c>
      <c r="I364" s="297">
        <f t="shared" si="33"/>
        <v>0</v>
      </c>
      <c r="J364" s="214"/>
      <c r="K364" s="214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  <c r="DB364" s="248"/>
      <c r="DC364" s="248"/>
      <c r="DD364" s="248"/>
      <c r="DE364" s="248"/>
      <c r="DF364" s="248"/>
      <c r="DG364" s="248"/>
      <c r="DH364" s="248"/>
      <c r="DI364" s="248"/>
      <c r="DJ364" s="248"/>
      <c r="DK364" s="248"/>
      <c r="DL364" s="248"/>
      <c r="DM364" s="248"/>
      <c r="DN364" s="248"/>
      <c r="DO364" s="248"/>
      <c r="DP364" s="248"/>
      <c r="DQ364" s="248"/>
      <c r="DR364" s="248"/>
      <c r="DS364" s="248"/>
      <c r="DT364" s="248"/>
      <c r="DU364" s="248"/>
      <c r="DV364" s="248"/>
      <c r="DW364" s="248"/>
      <c r="DX364" s="248"/>
      <c r="DY364" s="248"/>
      <c r="DZ364" s="248"/>
      <c r="EA364" s="248"/>
      <c r="EB364" s="248"/>
      <c r="EC364" s="248"/>
      <c r="ED364" s="248"/>
      <c r="EE364" s="248"/>
      <c r="EF364" s="248"/>
      <c r="EG364" s="248"/>
      <c r="EH364" s="248"/>
      <c r="EI364" s="248"/>
      <c r="EJ364" s="248"/>
      <c r="EK364" s="248"/>
      <c r="EL364" s="248"/>
      <c r="EM364" s="248"/>
      <c r="EN364" s="248"/>
      <c r="EO364" s="248"/>
      <c r="EP364" s="248"/>
      <c r="EQ364" s="248"/>
      <c r="ER364" s="248"/>
      <c r="ES364" s="248"/>
      <c r="ET364" s="248"/>
      <c r="EU364" s="248"/>
      <c r="EV364" s="248"/>
      <c r="EW364" s="248"/>
      <c r="EX364" s="248"/>
      <c r="EY364" s="248"/>
      <c r="EZ364" s="248"/>
      <c r="FA364" s="248"/>
      <c r="FB364" s="248"/>
      <c r="FC364" s="248"/>
      <c r="FD364" s="248"/>
      <c r="FE364" s="248"/>
      <c r="FF364" s="248"/>
      <c r="FG364" s="215"/>
      <c r="FH364" s="215"/>
      <c r="FI364" s="215"/>
      <c r="FJ364" s="215"/>
      <c r="FK364" s="215"/>
      <c r="FL364" s="215"/>
      <c r="FM364" s="215"/>
      <c r="FN364" s="215"/>
      <c r="FO364" s="215"/>
      <c r="FP364" s="215"/>
      <c r="FQ364" s="215"/>
      <c r="FR364" s="215"/>
      <c r="FS364" s="215"/>
      <c r="FT364" s="215"/>
      <c r="FU364" s="215"/>
      <c r="FV364" s="215"/>
      <c r="FW364" s="215"/>
      <c r="FX364" s="215"/>
      <c r="FY364" s="215"/>
      <c r="FZ364" s="215"/>
      <c r="GA364" s="215"/>
      <c r="GB364" s="215"/>
      <c r="GC364" s="215"/>
    </row>
    <row r="365" spans="1:185" x14ac:dyDescent="0.3">
      <c r="A365" s="248"/>
      <c r="B365" s="80"/>
      <c r="C365" s="80"/>
      <c r="D365" s="81"/>
      <c r="E365" s="80"/>
      <c r="F365" s="80"/>
      <c r="G365" s="297">
        <f t="shared" si="31"/>
        <v>0</v>
      </c>
      <c r="H365" s="297">
        <f t="shared" si="32"/>
        <v>0</v>
      </c>
      <c r="I365" s="297">
        <f t="shared" si="33"/>
        <v>0</v>
      </c>
      <c r="J365" s="214"/>
      <c r="K365" s="214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  <c r="DB365" s="248"/>
      <c r="DC365" s="248"/>
      <c r="DD365" s="248"/>
      <c r="DE365" s="248"/>
      <c r="DF365" s="248"/>
      <c r="DG365" s="248"/>
      <c r="DH365" s="248"/>
      <c r="DI365" s="248"/>
      <c r="DJ365" s="248"/>
      <c r="DK365" s="248"/>
      <c r="DL365" s="248"/>
      <c r="DM365" s="248"/>
      <c r="DN365" s="248"/>
      <c r="DO365" s="248"/>
      <c r="DP365" s="248"/>
      <c r="DQ365" s="248"/>
      <c r="DR365" s="248"/>
      <c r="DS365" s="248"/>
      <c r="DT365" s="248"/>
      <c r="DU365" s="248"/>
      <c r="DV365" s="248"/>
      <c r="DW365" s="248"/>
      <c r="DX365" s="248"/>
      <c r="DY365" s="248"/>
      <c r="DZ365" s="248"/>
      <c r="EA365" s="248"/>
      <c r="EB365" s="248"/>
      <c r="EC365" s="248"/>
      <c r="ED365" s="248"/>
      <c r="EE365" s="248"/>
      <c r="EF365" s="248"/>
      <c r="EG365" s="248"/>
      <c r="EH365" s="248"/>
      <c r="EI365" s="248"/>
      <c r="EJ365" s="248"/>
      <c r="EK365" s="248"/>
      <c r="EL365" s="248"/>
      <c r="EM365" s="248"/>
      <c r="EN365" s="248"/>
      <c r="EO365" s="248"/>
      <c r="EP365" s="248"/>
      <c r="EQ365" s="248"/>
      <c r="ER365" s="248"/>
      <c r="ES365" s="248"/>
      <c r="ET365" s="248"/>
      <c r="EU365" s="248"/>
      <c r="EV365" s="248"/>
      <c r="EW365" s="248"/>
      <c r="EX365" s="248"/>
      <c r="EY365" s="248"/>
      <c r="EZ365" s="248"/>
      <c r="FA365" s="248"/>
      <c r="FB365" s="248"/>
      <c r="FC365" s="248"/>
      <c r="FD365" s="248"/>
      <c r="FE365" s="248"/>
      <c r="FF365" s="248"/>
      <c r="FG365" s="215"/>
      <c r="FH365" s="215"/>
      <c r="FI365" s="215"/>
      <c r="FJ365" s="215"/>
      <c r="FK365" s="215"/>
      <c r="FL365" s="215"/>
      <c r="FM365" s="215"/>
      <c r="FN365" s="215"/>
      <c r="FO365" s="215"/>
      <c r="FP365" s="215"/>
      <c r="FQ365" s="215"/>
      <c r="FR365" s="215"/>
      <c r="FS365" s="215"/>
      <c r="FT365" s="215"/>
      <c r="FU365" s="215"/>
      <c r="FV365" s="215"/>
      <c r="FW365" s="215"/>
      <c r="FX365" s="215"/>
      <c r="FY365" s="215"/>
      <c r="FZ365" s="215"/>
      <c r="GA365" s="215"/>
      <c r="GB365" s="215"/>
      <c r="GC365" s="215"/>
    </row>
    <row r="366" spans="1:185" x14ac:dyDescent="0.3">
      <c r="A366" s="248"/>
      <c r="B366" s="80"/>
      <c r="C366" s="80"/>
      <c r="D366" s="81"/>
      <c r="E366" s="80"/>
      <c r="F366" s="80"/>
      <c r="G366" s="297">
        <f t="shared" si="31"/>
        <v>0</v>
      </c>
      <c r="H366" s="297">
        <f t="shared" si="32"/>
        <v>0</v>
      </c>
      <c r="I366" s="297">
        <f t="shared" si="33"/>
        <v>0</v>
      </c>
      <c r="J366" s="214"/>
      <c r="K366" s="214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  <c r="DB366" s="248"/>
      <c r="DC366" s="248"/>
      <c r="DD366" s="248"/>
      <c r="DE366" s="248"/>
      <c r="DF366" s="248"/>
      <c r="DG366" s="248"/>
      <c r="DH366" s="248"/>
      <c r="DI366" s="248"/>
      <c r="DJ366" s="248"/>
      <c r="DK366" s="248"/>
      <c r="DL366" s="248"/>
      <c r="DM366" s="248"/>
      <c r="DN366" s="248"/>
      <c r="DO366" s="248"/>
      <c r="DP366" s="248"/>
      <c r="DQ366" s="248"/>
      <c r="DR366" s="248"/>
      <c r="DS366" s="248"/>
      <c r="DT366" s="248"/>
      <c r="DU366" s="248"/>
      <c r="DV366" s="248"/>
      <c r="DW366" s="248"/>
      <c r="DX366" s="248"/>
      <c r="DY366" s="248"/>
      <c r="DZ366" s="248"/>
      <c r="EA366" s="248"/>
      <c r="EB366" s="248"/>
      <c r="EC366" s="248"/>
      <c r="ED366" s="248"/>
      <c r="EE366" s="248"/>
      <c r="EF366" s="248"/>
      <c r="EG366" s="248"/>
      <c r="EH366" s="248"/>
      <c r="EI366" s="248"/>
      <c r="EJ366" s="248"/>
      <c r="EK366" s="248"/>
      <c r="EL366" s="248"/>
      <c r="EM366" s="248"/>
      <c r="EN366" s="248"/>
      <c r="EO366" s="248"/>
      <c r="EP366" s="248"/>
      <c r="EQ366" s="248"/>
      <c r="ER366" s="248"/>
      <c r="ES366" s="248"/>
      <c r="ET366" s="248"/>
      <c r="EU366" s="248"/>
      <c r="EV366" s="248"/>
      <c r="EW366" s="248"/>
      <c r="EX366" s="248"/>
      <c r="EY366" s="248"/>
      <c r="EZ366" s="248"/>
      <c r="FA366" s="248"/>
      <c r="FB366" s="248"/>
      <c r="FC366" s="248"/>
      <c r="FD366" s="248"/>
      <c r="FE366" s="248"/>
      <c r="FF366" s="248"/>
      <c r="FG366" s="215"/>
      <c r="FH366" s="215"/>
      <c r="FI366" s="215"/>
      <c r="FJ366" s="215"/>
      <c r="FK366" s="215"/>
      <c r="FL366" s="215"/>
      <c r="FM366" s="215"/>
      <c r="FN366" s="215"/>
      <c r="FO366" s="215"/>
      <c r="FP366" s="215"/>
      <c r="FQ366" s="215"/>
      <c r="FR366" s="215"/>
      <c r="FS366" s="215"/>
      <c r="FT366" s="215"/>
      <c r="FU366" s="215"/>
      <c r="FV366" s="215"/>
      <c r="FW366" s="215"/>
      <c r="FX366" s="215"/>
      <c r="FY366" s="215"/>
      <c r="FZ366" s="215"/>
      <c r="GA366" s="215"/>
      <c r="GB366" s="215"/>
      <c r="GC366" s="215"/>
    </row>
    <row r="367" spans="1:185" x14ac:dyDescent="0.3">
      <c r="A367" s="248"/>
      <c r="B367" s="80"/>
      <c r="C367" s="80"/>
      <c r="D367" s="81"/>
      <c r="E367" s="80"/>
      <c r="F367" s="80"/>
      <c r="G367" s="297">
        <f t="shared" si="31"/>
        <v>0</v>
      </c>
      <c r="H367" s="297">
        <f t="shared" si="32"/>
        <v>0</v>
      </c>
      <c r="I367" s="297">
        <f t="shared" si="33"/>
        <v>0</v>
      </c>
      <c r="J367" s="214"/>
      <c r="K367" s="214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  <c r="DB367" s="248"/>
      <c r="DC367" s="248"/>
      <c r="DD367" s="248"/>
      <c r="DE367" s="248"/>
      <c r="DF367" s="248"/>
      <c r="DG367" s="248"/>
      <c r="DH367" s="248"/>
      <c r="DI367" s="248"/>
      <c r="DJ367" s="248"/>
      <c r="DK367" s="248"/>
      <c r="DL367" s="248"/>
      <c r="DM367" s="248"/>
      <c r="DN367" s="248"/>
      <c r="DO367" s="248"/>
      <c r="DP367" s="248"/>
      <c r="DQ367" s="248"/>
      <c r="DR367" s="248"/>
      <c r="DS367" s="248"/>
      <c r="DT367" s="248"/>
      <c r="DU367" s="248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48"/>
      <c r="EH367" s="248"/>
      <c r="EI367" s="248"/>
      <c r="EJ367" s="248"/>
      <c r="EK367" s="248"/>
      <c r="EL367" s="248"/>
      <c r="EM367" s="248"/>
      <c r="EN367" s="248"/>
      <c r="EO367" s="248"/>
      <c r="EP367" s="248"/>
      <c r="EQ367" s="248"/>
      <c r="ER367" s="248"/>
      <c r="ES367" s="248"/>
      <c r="ET367" s="248"/>
      <c r="EU367" s="248"/>
      <c r="EV367" s="248"/>
      <c r="EW367" s="248"/>
      <c r="EX367" s="248"/>
      <c r="EY367" s="248"/>
      <c r="EZ367" s="248"/>
      <c r="FA367" s="248"/>
      <c r="FB367" s="248"/>
      <c r="FC367" s="248"/>
      <c r="FD367" s="248"/>
      <c r="FE367" s="248"/>
      <c r="FF367" s="248"/>
      <c r="FG367" s="215"/>
      <c r="FH367" s="215"/>
      <c r="FI367" s="215"/>
      <c r="FJ367" s="215"/>
      <c r="FK367" s="215"/>
      <c r="FL367" s="215"/>
      <c r="FM367" s="215"/>
      <c r="FN367" s="215"/>
      <c r="FO367" s="215"/>
      <c r="FP367" s="215"/>
      <c r="FQ367" s="215"/>
      <c r="FR367" s="215"/>
      <c r="FS367" s="215"/>
      <c r="FT367" s="215"/>
      <c r="FU367" s="215"/>
      <c r="FV367" s="215"/>
      <c r="FW367" s="215"/>
      <c r="FX367" s="215"/>
      <c r="FY367" s="215"/>
      <c r="FZ367" s="215"/>
      <c r="GA367" s="215"/>
      <c r="GB367" s="215"/>
      <c r="GC367" s="215"/>
    </row>
    <row r="368" spans="1:185" x14ac:dyDescent="0.3">
      <c r="A368" s="248"/>
      <c r="B368" s="80"/>
      <c r="C368" s="80"/>
      <c r="D368" s="81"/>
      <c r="E368" s="80"/>
      <c r="F368" s="80"/>
      <c r="G368" s="297">
        <f t="shared" si="31"/>
        <v>0</v>
      </c>
      <c r="H368" s="297">
        <f t="shared" si="32"/>
        <v>0</v>
      </c>
      <c r="I368" s="297">
        <f t="shared" si="33"/>
        <v>0</v>
      </c>
      <c r="J368" s="214"/>
      <c r="K368" s="214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  <c r="DB368" s="248"/>
      <c r="DC368" s="248"/>
      <c r="DD368" s="248"/>
      <c r="DE368" s="248"/>
      <c r="DF368" s="248"/>
      <c r="DG368" s="248"/>
      <c r="DH368" s="248"/>
      <c r="DI368" s="248"/>
      <c r="DJ368" s="248"/>
      <c r="DK368" s="248"/>
      <c r="DL368" s="248"/>
      <c r="DM368" s="248"/>
      <c r="DN368" s="248"/>
      <c r="DO368" s="248"/>
      <c r="DP368" s="248"/>
      <c r="DQ368" s="248"/>
      <c r="DR368" s="248"/>
      <c r="DS368" s="248"/>
      <c r="DT368" s="248"/>
      <c r="DU368" s="248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48"/>
      <c r="EN368" s="248"/>
      <c r="EO368" s="248"/>
      <c r="EP368" s="248"/>
      <c r="EQ368" s="248"/>
      <c r="ER368" s="248"/>
      <c r="ES368" s="248"/>
      <c r="ET368" s="248"/>
      <c r="EU368" s="248"/>
      <c r="EV368" s="248"/>
      <c r="EW368" s="248"/>
      <c r="EX368" s="248"/>
      <c r="EY368" s="248"/>
      <c r="EZ368" s="248"/>
      <c r="FA368" s="248"/>
      <c r="FB368" s="248"/>
      <c r="FC368" s="248"/>
      <c r="FD368" s="248"/>
      <c r="FE368" s="248"/>
      <c r="FF368" s="248"/>
      <c r="FG368" s="215"/>
      <c r="FH368" s="215"/>
      <c r="FI368" s="215"/>
      <c r="FJ368" s="215"/>
      <c r="FK368" s="215"/>
      <c r="FL368" s="215"/>
      <c r="FM368" s="215"/>
      <c r="FN368" s="215"/>
      <c r="FO368" s="215"/>
      <c r="FP368" s="215"/>
      <c r="FQ368" s="215"/>
      <c r="FR368" s="215"/>
      <c r="FS368" s="215"/>
      <c r="FT368" s="215"/>
      <c r="FU368" s="215"/>
      <c r="FV368" s="215"/>
      <c r="FW368" s="215"/>
      <c r="FX368" s="215"/>
      <c r="FY368" s="215"/>
      <c r="FZ368" s="215"/>
      <c r="GA368" s="215"/>
      <c r="GB368" s="215"/>
      <c r="GC368" s="215"/>
    </row>
    <row r="369" spans="1:185" x14ac:dyDescent="0.3">
      <c r="A369" s="248"/>
      <c r="B369" s="80"/>
      <c r="C369" s="80"/>
      <c r="D369" s="81"/>
      <c r="E369" s="80"/>
      <c r="F369" s="80"/>
      <c r="G369" s="297">
        <f t="shared" si="31"/>
        <v>0</v>
      </c>
      <c r="H369" s="297">
        <f t="shared" si="32"/>
        <v>0</v>
      </c>
      <c r="I369" s="297">
        <f t="shared" si="33"/>
        <v>0</v>
      </c>
      <c r="J369" s="214"/>
      <c r="K369" s="214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  <c r="DB369" s="248"/>
      <c r="DC369" s="248"/>
      <c r="DD369" s="248"/>
      <c r="DE369" s="248"/>
      <c r="DF369" s="248"/>
      <c r="DG369" s="248"/>
      <c r="DH369" s="248"/>
      <c r="DI369" s="248"/>
      <c r="DJ369" s="248"/>
      <c r="DK369" s="248"/>
      <c r="DL369" s="248"/>
      <c r="DM369" s="248"/>
      <c r="DN369" s="248"/>
      <c r="DO369" s="248"/>
      <c r="DP369" s="248"/>
      <c r="DQ369" s="248"/>
      <c r="DR369" s="248"/>
      <c r="DS369" s="248"/>
      <c r="DT369" s="248"/>
      <c r="DU369" s="248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248"/>
      <c r="EN369" s="248"/>
      <c r="EO369" s="248"/>
      <c r="EP369" s="248"/>
      <c r="EQ369" s="248"/>
      <c r="ER369" s="248"/>
      <c r="ES369" s="248"/>
      <c r="ET369" s="248"/>
      <c r="EU369" s="248"/>
      <c r="EV369" s="248"/>
      <c r="EW369" s="248"/>
      <c r="EX369" s="248"/>
      <c r="EY369" s="248"/>
      <c r="EZ369" s="248"/>
      <c r="FA369" s="248"/>
      <c r="FB369" s="248"/>
      <c r="FC369" s="248"/>
      <c r="FD369" s="248"/>
      <c r="FE369" s="248"/>
      <c r="FF369" s="248"/>
      <c r="FG369" s="215"/>
      <c r="FH369" s="215"/>
      <c r="FI369" s="215"/>
      <c r="FJ369" s="215"/>
      <c r="FK369" s="215"/>
      <c r="FL369" s="215"/>
      <c r="FM369" s="215"/>
      <c r="FN369" s="215"/>
      <c r="FO369" s="215"/>
      <c r="FP369" s="215"/>
      <c r="FQ369" s="215"/>
      <c r="FR369" s="215"/>
      <c r="FS369" s="215"/>
      <c r="FT369" s="215"/>
      <c r="FU369" s="215"/>
      <c r="FV369" s="215"/>
      <c r="FW369" s="215"/>
      <c r="FX369" s="215"/>
      <c r="FY369" s="215"/>
      <c r="FZ369" s="215"/>
      <c r="GA369" s="215"/>
      <c r="GB369" s="215"/>
      <c r="GC369" s="215"/>
    </row>
    <row r="370" spans="1:185" x14ac:dyDescent="0.3">
      <c r="A370" s="248"/>
      <c r="B370" s="80"/>
      <c r="C370" s="80"/>
      <c r="D370" s="81"/>
      <c r="E370" s="80"/>
      <c r="F370" s="80"/>
      <c r="G370" s="297">
        <f t="shared" si="31"/>
        <v>0</v>
      </c>
      <c r="H370" s="297">
        <f t="shared" si="32"/>
        <v>0</v>
      </c>
      <c r="I370" s="297">
        <f t="shared" si="33"/>
        <v>0</v>
      </c>
      <c r="J370" s="214"/>
      <c r="K370" s="214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  <c r="DB370" s="248"/>
      <c r="DC370" s="248"/>
      <c r="DD370" s="248"/>
      <c r="DE370" s="248"/>
      <c r="DF370" s="248"/>
      <c r="DG370" s="248"/>
      <c r="DH370" s="248"/>
      <c r="DI370" s="248"/>
      <c r="DJ370" s="248"/>
      <c r="DK370" s="248"/>
      <c r="DL370" s="248"/>
      <c r="DM370" s="248"/>
      <c r="DN370" s="248"/>
      <c r="DO370" s="248"/>
      <c r="DP370" s="248"/>
      <c r="DQ370" s="248"/>
      <c r="DR370" s="248"/>
      <c r="DS370" s="248"/>
      <c r="DT370" s="248"/>
      <c r="DU370" s="248"/>
      <c r="DV370" s="248"/>
      <c r="DW370" s="248"/>
      <c r="DX370" s="248"/>
      <c r="DY370" s="248"/>
      <c r="DZ370" s="248"/>
      <c r="EA370" s="248"/>
      <c r="EB370" s="248"/>
      <c r="EC370" s="248"/>
      <c r="ED370" s="248"/>
      <c r="EE370" s="248"/>
      <c r="EF370" s="248"/>
      <c r="EG370" s="248"/>
      <c r="EH370" s="248"/>
      <c r="EI370" s="248"/>
      <c r="EJ370" s="248"/>
      <c r="EK370" s="248"/>
      <c r="EL370" s="248"/>
      <c r="EM370" s="248"/>
      <c r="EN370" s="248"/>
      <c r="EO370" s="248"/>
      <c r="EP370" s="248"/>
      <c r="EQ370" s="248"/>
      <c r="ER370" s="248"/>
      <c r="ES370" s="248"/>
      <c r="ET370" s="248"/>
      <c r="EU370" s="248"/>
      <c r="EV370" s="248"/>
      <c r="EW370" s="248"/>
      <c r="EX370" s="248"/>
      <c r="EY370" s="248"/>
      <c r="EZ370" s="248"/>
      <c r="FA370" s="248"/>
      <c r="FB370" s="248"/>
      <c r="FC370" s="248"/>
      <c r="FD370" s="248"/>
      <c r="FE370" s="248"/>
      <c r="FF370" s="248"/>
      <c r="FG370" s="215"/>
      <c r="FH370" s="215"/>
      <c r="FI370" s="215"/>
      <c r="FJ370" s="215"/>
      <c r="FK370" s="215"/>
      <c r="FL370" s="215"/>
      <c r="FM370" s="215"/>
      <c r="FN370" s="215"/>
      <c r="FO370" s="215"/>
      <c r="FP370" s="215"/>
      <c r="FQ370" s="215"/>
      <c r="FR370" s="215"/>
      <c r="FS370" s="215"/>
      <c r="FT370" s="215"/>
      <c r="FU370" s="215"/>
      <c r="FV370" s="215"/>
      <c r="FW370" s="215"/>
      <c r="FX370" s="215"/>
      <c r="FY370" s="215"/>
      <c r="FZ370" s="215"/>
      <c r="GA370" s="215"/>
      <c r="GB370" s="215"/>
      <c r="GC370" s="215"/>
    </row>
    <row r="371" spans="1:185" x14ac:dyDescent="0.3">
      <c r="A371" s="248"/>
      <c r="B371" s="80"/>
      <c r="C371" s="80"/>
      <c r="D371" s="81"/>
      <c r="E371" s="80"/>
      <c r="F371" s="80"/>
      <c r="G371" s="297">
        <f t="shared" si="31"/>
        <v>0</v>
      </c>
      <c r="H371" s="297">
        <f t="shared" si="32"/>
        <v>0</v>
      </c>
      <c r="I371" s="297">
        <f t="shared" si="33"/>
        <v>0</v>
      </c>
      <c r="J371" s="214"/>
      <c r="K371" s="214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  <c r="DB371" s="248"/>
      <c r="DC371" s="248"/>
      <c r="DD371" s="248"/>
      <c r="DE371" s="248"/>
      <c r="DF371" s="248"/>
      <c r="DG371" s="248"/>
      <c r="DH371" s="248"/>
      <c r="DI371" s="248"/>
      <c r="DJ371" s="248"/>
      <c r="DK371" s="248"/>
      <c r="DL371" s="248"/>
      <c r="DM371" s="248"/>
      <c r="DN371" s="248"/>
      <c r="DO371" s="248"/>
      <c r="DP371" s="248"/>
      <c r="DQ371" s="248"/>
      <c r="DR371" s="248"/>
      <c r="DS371" s="248"/>
      <c r="DT371" s="248"/>
      <c r="DU371" s="248"/>
      <c r="DV371" s="248"/>
      <c r="DW371" s="248"/>
      <c r="DX371" s="248"/>
      <c r="DY371" s="248"/>
      <c r="DZ371" s="248"/>
      <c r="EA371" s="248"/>
      <c r="EB371" s="248"/>
      <c r="EC371" s="248"/>
      <c r="ED371" s="248"/>
      <c r="EE371" s="248"/>
      <c r="EF371" s="248"/>
      <c r="EG371" s="248"/>
      <c r="EH371" s="248"/>
      <c r="EI371" s="248"/>
      <c r="EJ371" s="248"/>
      <c r="EK371" s="248"/>
      <c r="EL371" s="248"/>
      <c r="EM371" s="248"/>
      <c r="EN371" s="248"/>
      <c r="EO371" s="248"/>
      <c r="EP371" s="248"/>
      <c r="EQ371" s="248"/>
      <c r="ER371" s="248"/>
      <c r="ES371" s="248"/>
      <c r="ET371" s="248"/>
      <c r="EU371" s="248"/>
      <c r="EV371" s="248"/>
      <c r="EW371" s="248"/>
      <c r="EX371" s="248"/>
      <c r="EY371" s="248"/>
      <c r="EZ371" s="248"/>
      <c r="FA371" s="248"/>
      <c r="FB371" s="248"/>
      <c r="FC371" s="248"/>
      <c r="FD371" s="248"/>
      <c r="FE371" s="248"/>
      <c r="FF371" s="248"/>
      <c r="FG371" s="215"/>
      <c r="FH371" s="215"/>
      <c r="FI371" s="215"/>
      <c r="FJ371" s="215"/>
      <c r="FK371" s="215"/>
      <c r="FL371" s="215"/>
      <c r="FM371" s="215"/>
      <c r="FN371" s="215"/>
      <c r="FO371" s="215"/>
      <c r="FP371" s="215"/>
      <c r="FQ371" s="215"/>
      <c r="FR371" s="215"/>
      <c r="FS371" s="215"/>
      <c r="FT371" s="215"/>
      <c r="FU371" s="215"/>
      <c r="FV371" s="215"/>
      <c r="FW371" s="215"/>
      <c r="FX371" s="215"/>
      <c r="FY371" s="215"/>
      <c r="FZ371" s="215"/>
      <c r="GA371" s="215"/>
      <c r="GB371" s="215"/>
      <c r="GC371" s="215"/>
    </row>
    <row r="372" spans="1:185" x14ac:dyDescent="0.3">
      <c r="A372" s="248"/>
      <c r="B372" s="80"/>
      <c r="C372" s="80"/>
      <c r="D372" s="81"/>
      <c r="E372" s="80"/>
      <c r="F372" s="80"/>
      <c r="G372" s="297">
        <f t="shared" si="31"/>
        <v>0</v>
      </c>
      <c r="H372" s="297">
        <f t="shared" si="32"/>
        <v>0</v>
      </c>
      <c r="I372" s="297">
        <f t="shared" si="33"/>
        <v>0</v>
      </c>
      <c r="J372" s="214"/>
      <c r="K372" s="214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  <c r="DB372" s="248"/>
      <c r="DC372" s="248"/>
      <c r="DD372" s="248"/>
      <c r="DE372" s="248"/>
      <c r="DF372" s="248"/>
      <c r="DG372" s="248"/>
      <c r="DH372" s="248"/>
      <c r="DI372" s="248"/>
      <c r="DJ372" s="248"/>
      <c r="DK372" s="248"/>
      <c r="DL372" s="248"/>
      <c r="DM372" s="248"/>
      <c r="DN372" s="248"/>
      <c r="DO372" s="248"/>
      <c r="DP372" s="248"/>
      <c r="DQ372" s="248"/>
      <c r="DR372" s="248"/>
      <c r="DS372" s="248"/>
      <c r="DT372" s="248"/>
      <c r="DU372" s="248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15"/>
      <c r="FH372" s="215"/>
      <c r="FI372" s="215"/>
      <c r="FJ372" s="215"/>
      <c r="FK372" s="215"/>
      <c r="FL372" s="215"/>
      <c r="FM372" s="215"/>
      <c r="FN372" s="215"/>
      <c r="FO372" s="215"/>
      <c r="FP372" s="215"/>
      <c r="FQ372" s="215"/>
      <c r="FR372" s="215"/>
      <c r="FS372" s="215"/>
      <c r="FT372" s="215"/>
      <c r="FU372" s="215"/>
      <c r="FV372" s="215"/>
      <c r="FW372" s="215"/>
      <c r="FX372" s="215"/>
      <c r="FY372" s="215"/>
      <c r="FZ372" s="215"/>
      <c r="GA372" s="215"/>
      <c r="GB372" s="215"/>
      <c r="GC372" s="215"/>
    </row>
    <row r="373" spans="1:185" x14ac:dyDescent="0.3">
      <c r="A373" s="248"/>
      <c r="B373" s="80"/>
      <c r="C373" s="80"/>
      <c r="D373" s="81"/>
      <c r="E373" s="80"/>
      <c r="F373" s="80"/>
      <c r="G373" s="297">
        <f t="shared" si="31"/>
        <v>0</v>
      </c>
      <c r="H373" s="297">
        <f t="shared" si="32"/>
        <v>0</v>
      </c>
      <c r="I373" s="297">
        <f t="shared" si="33"/>
        <v>0</v>
      </c>
      <c r="J373" s="214"/>
      <c r="K373" s="214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  <c r="DB373" s="248"/>
      <c r="DC373" s="248"/>
      <c r="DD373" s="248"/>
      <c r="DE373" s="248"/>
      <c r="DF373" s="248"/>
      <c r="DG373" s="248"/>
      <c r="DH373" s="248"/>
      <c r="DI373" s="248"/>
      <c r="DJ373" s="248"/>
      <c r="DK373" s="248"/>
      <c r="DL373" s="248"/>
      <c r="DM373" s="248"/>
      <c r="DN373" s="248"/>
      <c r="DO373" s="248"/>
      <c r="DP373" s="248"/>
      <c r="DQ373" s="248"/>
      <c r="DR373" s="248"/>
      <c r="DS373" s="248"/>
      <c r="DT373" s="248"/>
      <c r="DU373" s="248"/>
      <c r="DV373" s="248"/>
      <c r="DW373" s="248"/>
      <c r="DX373" s="248"/>
      <c r="DY373" s="248"/>
      <c r="DZ373" s="248"/>
      <c r="EA373" s="248"/>
      <c r="EB373" s="248"/>
      <c r="EC373" s="248"/>
      <c r="ED373" s="248"/>
      <c r="EE373" s="248"/>
      <c r="EF373" s="248"/>
      <c r="EG373" s="248"/>
      <c r="EH373" s="248"/>
      <c r="EI373" s="248"/>
      <c r="EJ373" s="248"/>
      <c r="EK373" s="248"/>
      <c r="EL373" s="248"/>
      <c r="EM373" s="248"/>
      <c r="EN373" s="248"/>
      <c r="EO373" s="248"/>
      <c r="EP373" s="248"/>
      <c r="EQ373" s="248"/>
      <c r="ER373" s="248"/>
      <c r="ES373" s="248"/>
      <c r="ET373" s="248"/>
      <c r="EU373" s="248"/>
      <c r="EV373" s="248"/>
      <c r="EW373" s="248"/>
      <c r="EX373" s="248"/>
      <c r="EY373" s="248"/>
      <c r="EZ373" s="248"/>
      <c r="FA373" s="248"/>
      <c r="FB373" s="248"/>
      <c r="FC373" s="248"/>
      <c r="FD373" s="248"/>
      <c r="FE373" s="248"/>
      <c r="FF373" s="248"/>
      <c r="FG373" s="215"/>
      <c r="FH373" s="215"/>
      <c r="FI373" s="215"/>
      <c r="FJ373" s="215"/>
      <c r="FK373" s="215"/>
      <c r="FL373" s="215"/>
      <c r="FM373" s="215"/>
      <c r="FN373" s="215"/>
      <c r="FO373" s="215"/>
      <c r="FP373" s="215"/>
      <c r="FQ373" s="215"/>
      <c r="FR373" s="215"/>
      <c r="FS373" s="215"/>
      <c r="FT373" s="215"/>
      <c r="FU373" s="215"/>
      <c r="FV373" s="215"/>
      <c r="FW373" s="215"/>
      <c r="FX373" s="215"/>
      <c r="FY373" s="215"/>
      <c r="FZ373" s="215"/>
      <c r="GA373" s="215"/>
      <c r="GB373" s="215"/>
      <c r="GC373" s="215"/>
    </row>
    <row r="374" spans="1:185" x14ac:dyDescent="0.3">
      <c r="A374" s="248"/>
      <c r="B374" s="80"/>
      <c r="C374" s="80"/>
      <c r="D374" s="81"/>
      <c r="E374" s="80"/>
      <c r="F374" s="80"/>
      <c r="G374" s="297">
        <f t="shared" si="31"/>
        <v>0</v>
      </c>
      <c r="H374" s="297">
        <f t="shared" si="32"/>
        <v>0</v>
      </c>
      <c r="I374" s="297">
        <f t="shared" si="33"/>
        <v>0</v>
      </c>
      <c r="J374" s="214"/>
      <c r="K374" s="214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  <c r="DB374" s="248"/>
      <c r="DC374" s="248"/>
      <c r="DD374" s="248"/>
      <c r="DE374" s="248"/>
      <c r="DF374" s="248"/>
      <c r="DG374" s="248"/>
      <c r="DH374" s="248"/>
      <c r="DI374" s="248"/>
      <c r="DJ374" s="248"/>
      <c r="DK374" s="248"/>
      <c r="DL374" s="248"/>
      <c r="DM374" s="248"/>
      <c r="DN374" s="248"/>
      <c r="DO374" s="248"/>
      <c r="DP374" s="248"/>
      <c r="DQ374" s="248"/>
      <c r="DR374" s="248"/>
      <c r="DS374" s="248"/>
      <c r="DT374" s="248"/>
      <c r="DU374" s="248"/>
      <c r="DV374" s="248"/>
      <c r="DW374" s="248"/>
      <c r="DX374" s="248"/>
      <c r="DY374" s="248"/>
      <c r="DZ374" s="248"/>
      <c r="EA374" s="248"/>
      <c r="EB374" s="248"/>
      <c r="EC374" s="248"/>
      <c r="ED374" s="248"/>
      <c r="EE374" s="248"/>
      <c r="EF374" s="248"/>
      <c r="EG374" s="248"/>
      <c r="EH374" s="248"/>
      <c r="EI374" s="248"/>
      <c r="EJ374" s="248"/>
      <c r="EK374" s="248"/>
      <c r="EL374" s="248"/>
      <c r="EM374" s="248"/>
      <c r="EN374" s="248"/>
      <c r="EO374" s="248"/>
      <c r="EP374" s="248"/>
      <c r="EQ374" s="248"/>
      <c r="ER374" s="248"/>
      <c r="ES374" s="248"/>
      <c r="ET374" s="248"/>
      <c r="EU374" s="248"/>
      <c r="EV374" s="248"/>
      <c r="EW374" s="248"/>
      <c r="EX374" s="248"/>
      <c r="EY374" s="248"/>
      <c r="EZ374" s="248"/>
      <c r="FA374" s="248"/>
      <c r="FB374" s="248"/>
      <c r="FC374" s="248"/>
      <c r="FD374" s="248"/>
      <c r="FE374" s="248"/>
      <c r="FF374" s="248"/>
      <c r="FG374" s="215"/>
      <c r="FH374" s="215"/>
      <c r="FI374" s="215"/>
      <c r="FJ374" s="215"/>
      <c r="FK374" s="215"/>
      <c r="FL374" s="215"/>
      <c r="FM374" s="215"/>
      <c r="FN374" s="215"/>
      <c r="FO374" s="215"/>
      <c r="FP374" s="215"/>
      <c r="FQ374" s="215"/>
      <c r="FR374" s="215"/>
      <c r="FS374" s="215"/>
      <c r="FT374" s="215"/>
      <c r="FU374" s="215"/>
      <c r="FV374" s="215"/>
      <c r="FW374" s="215"/>
      <c r="FX374" s="215"/>
      <c r="FY374" s="215"/>
      <c r="FZ374" s="215"/>
      <c r="GA374" s="215"/>
      <c r="GB374" s="215"/>
      <c r="GC374" s="215"/>
    </row>
    <row r="375" spans="1:185" x14ac:dyDescent="0.3">
      <c r="A375" s="248"/>
      <c r="B375" s="80"/>
      <c r="C375" s="80"/>
      <c r="D375" s="81"/>
      <c r="E375" s="80"/>
      <c r="F375" s="80"/>
      <c r="G375" s="297">
        <f t="shared" si="31"/>
        <v>0</v>
      </c>
      <c r="H375" s="297">
        <f t="shared" si="32"/>
        <v>0</v>
      </c>
      <c r="I375" s="297">
        <f t="shared" si="33"/>
        <v>0</v>
      </c>
      <c r="J375" s="214"/>
      <c r="K375" s="214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  <c r="DB375" s="248"/>
      <c r="DC375" s="248"/>
      <c r="DD375" s="248"/>
      <c r="DE375" s="248"/>
      <c r="DF375" s="248"/>
      <c r="DG375" s="248"/>
      <c r="DH375" s="248"/>
      <c r="DI375" s="248"/>
      <c r="DJ375" s="248"/>
      <c r="DK375" s="248"/>
      <c r="DL375" s="248"/>
      <c r="DM375" s="248"/>
      <c r="DN375" s="248"/>
      <c r="DO375" s="248"/>
      <c r="DP375" s="248"/>
      <c r="DQ375" s="248"/>
      <c r="DR375" s="248"/>
      <c r="DS375" s="248"/>
      <c r="DT375" s="248"/>
      <c r="DU375" s="248"/>
      <c r="DV375" s="248"/>
      <c r="DW375" s="248"/>
      <c r="DX375" s="248"/>
      <c r="DY375" s="248"/>
      <c r="DZ375" s="248"/>
      <c r="EA375" s="248"/>
      <c r="EB375" s="248"/>
      <c r="EC375" s="248"/>
      <c r="ED375" s="248"/>
      <c r="EE375" s="248"/>
      <c r="EF375" s="248"/>
      <c r="EG375" s="248"/>
      <c r="EH375" s="248"/>
      <c r="EI375" s="248"/>
      <c r="EJ375" s="248"/>
      <c r="EK375" s="248"/>
      <c r="EL375" s="248"/>
      <c r="EM375" s="248"/>
      <c r="EN375" s="248"/>
      <c r="EO375" s="248"/>
      <c r="EP375" s="248"/>
      <c r="EQ375" s="248"/>
      <c r="ER375" s="248"/>
      <c r="ES375" s="248"/>
      <c r="ET375" s="248"/>
      <c r="EU375" s="248"/>
      <c r="EV375" s="248"/>
      <c r="EW375" s="248"/>
      <c r="EX375" s="248"/>
      <c r="EY375" s="248"/>
      <c r="EZ375" s="248"/>
      <c r="FA375" s="248"/>
      <c r="FB375" s="248"/>
      <c r="FC375" s="248"/>
      <c r="FD375" s="248"/>
      <c r="FE375" s="248"/>
      <c r="FF375" s="248"/>
      <c r="FG375" s="215"/>
      <c r="FH375" s="215"/>
      <c r="FI375" s="215"/>
      <c r="FJ375" s="215"/>
      <c r="FK375" s="215"/>
      <c r="FL375" s="215"/>
      <c r="FM375" s="215"/>
      <c r="FN375" s="215"/>
      <c r="FO375" s="215"/>
      <c r="FP375" s="215"/>
      <c r="FQ375" s="215"/>
      <c r="FR375" s="215"/>
      <c r="FS375" s="215"/>
      <c r="FT375" s="215"/>
      <c r="FU375" s="215"/>
      <c r="FV375" s="215"/>
      <c r="FW375" s="215"/>
      <c r="FX375" s="215"/>
      <c r="FY375" s="215"/>
      <c r="FZ375" s="215"/>
      <c r="GA375" s="215"/>
      <c r="GB375" s="215"/>
      <c r="GC375" s="215"/>
    </row>
    <row r="376" spans="1:185" x14ac:dyDescent="0.3">
      <c r="A376" s="248"/>
      <c r="B376" s="80"/>
      <c r="C376" s="80"/>
      <c r="D376" s="81"/>
      <c r="E376" s="80"/>
      <c r="F376" s="80"/>
      <c r="G376" s="297">
        <f t="shared" si="31"/>
        <v>0</v>
      </c>
      <c r="H376" s="297">
        <f t="shared" si="32"/>
        <v>0</v>
      </c>
      <c r="I376" s="297">
        <f t="shared" si="33"/>
        <v>0</v>
      </c>
      <c r="J376" s="214"/>
      <c r="K376" s="214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  <c r="DB376" s="248"/>
      <c r="DC376" s="248"/>
      <c r="DD376" s="248"/>
      <c r="DE376" s="248"/>
      <c r="DF376" s="248"/>
      <c r="DG376" s="248"/>
      <c r="DH376" s="248"/>
      <c r="DI376" s="248"/>
      <c r="DJ376" s="248"/>
      <c r="DK376" s="248"/>
      <c r="DL376" s="248"/>
      <c r="DM376" s="248"/>
      <c r="DN376" s="248"/>
      <c r="DO376" s="248"/>
      <c r="DP376" s="248"/>
      <c r="DQ376" s="248"/>
      <c r="DR376" s="248"/>
      <c r="DS376" s="248"/>
      <c r="DT376" s="248"/>
      <c r="DU376" s="248"/>
      <c r="DV376" s="248"/>
      <c r="DW376" s="248"/>
      <c r="DX376" s="248"/>
      <c r="DY376" s="248"/>
      <c r="DZ376" s="248"/>
      <c r="EA376" s="248"/>
      <c r="EB376" s="248"/>
      <c r="EC376" s="248"/>
      <c r="ED376" s="248"/>
      <c r="EE376" s="248"/>
      <c r="EF376" s="248"/>
      <c r="EG376" s="248"/>
      <c r="EH376" s="248"/>
      <c r="EI376" s="248"/>
      <c r="EJ376" s="248"/>
      <c r="EK376" s="248"/>
      <c r="EL376" s="248"/>
      <c r="EM376" s="248"/>
      <c r="EN376" s="248"/>
      <c r="EO376" s="248"/>
      <c r="EP376" s="248"/>
      <c r="EQ376" s="248"/>
      <c r="ER376" s="248"/>
      <c r="ES376" s="248"/>
      <c r="ET376" s="248"/>
      <c r="EU376" s="248"/>
      <c r="EV376" s="248"/>
      <c r="EW376" s="248"/>
      <c r="EX376" s="248"/>
      <c r="EY376" s="248"/>
      <c r="EZ376" s="248"/>
      <c r="FA376" s="248"/>
      <c r="FB376" s="248"/>
      <c r="FC376" s="248"/>
      <c r="FD376" s="248"/>
      <c r="FE376" s="248"/>
      <c r="FF376" s="248"/>
      <c r="FG376" s="215"/>
      <c r="FH376" s="215"/>
      <c r="FI376" s="215"/>
      <c r="FJ376" s="215"/>
      <c r="FK376" s="215"/>
      <c r="FL376" s="215"/>
      <c r="FM376" s="215"/>
      <c r="FN376" s="215"/>
      <c r="FO376" s="215"/>
      <c r="FP376" s="215"/>
      <c r="FQ376" s="215"/>
      <c r="FR376" s="215"/>
      <c r="FS376" s="215"/>
      <c r="FT376" s="215"/>
      <c r="FU376" s="215"/>
      <c r="FV376" s="215"/>
      <c r="FW376" s="215"/>
      <c r="FX376" s="215"/>
      <c r="FY376" s="215"/>
      <c r="FZ376" s="215"/>
      <c r="GA376" s="215"/>
      <c r="GB376" s="215"/>
      <c r="GC376" s="215"/>
    </row>
    <row r="377" spans="1:185" x14ac:dyDescent="0.3">
      <c r="A377" s="248"/>
      <c r="B377" s="80"/>
      <c r="C377" s="80"/>
      <c r="D377" s="81"/>
      <c r="E377" s="80"/>
      <c r="F377" s="80"/>
      <c r="G377" s="297">
        <f t="shared" si="31"/>
        <v>0</v>
      </c>
      <c r="H377" s="297">
        <f t="shared" si="32"/>
        <v>0</v>
      </c>
      <c r="I377" s="297">
        <f t="shared" si="33"/>
        <v>0</v>
      </c>
      <c r="J377" s="214"/>
      <c r="K377" s="214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  <c r="DB377" s="248"/>
      <c r="DC377" s="248"/>
      <c r="DD377" s="248"/>
      <c r="DE377" s="248"/>
      <c r="DF377" s="248"/>
      <c r="DG377" s="248"/>
      <c r="DH377" s="248"/>
      <c r="DI377" s="248"/>
      <c r="DJ377" s="248"/>
      <c r="DK377" s="248"/>
      <c r="DL377" s="248"/>
      <c r="DM377" s="248"/>
      <c r="DN377" s="248"/>
      <c r="DO377" s="248"/>
      <c r="DP377" s="248"/>
      <c r="DQ377" s="248"/>
      <c r="DR377" s="248"/>
      <c r="DS377" s="248"/>
      <c r="DT377" s="248"/>
      <c r="DU377" s="248"/>
      <c r="DV377" s="248"/>
      <c r="DW377" s="248"/>
      <c r="DX377" s="248"/>
      <c r="DY377" s="248"/>
      <c r="DZ377" s="248"/>
      <c r="EA377" s="248"/>
      <c r="EB377" s="248"/>
      <c r="EC377" s="248"/>
      <c r="ED377" s="248"/>
      <c r="EE377" s="248"/>
      <c r="EF377" s="248"/>
      <c r="EG377" s="248"/>
      <c r="EH377" s="248"/>
      <c r="EI377" s="248"/>
      <c r="EJ377" s="248"/>
      <c r="EK377" s="248"/>
      <c r="EL377" s="248"/>
      <c r="EM377" s="248"/>
      <c r="EN377" s="248"/>
      <c r="EO377" s="248"/>
      <c r="EP377" s="248"/>
      <c r="EQ377" s="248"/>
      <c r="ER377" s="248"/>
      <c r="ES377" s="248"/>
      <c r="ET377" s="248"/>
      <c r="EU377" s="248"/>
      <c r="EV377" s="248"/>
      <c r="EW377" s="248"/>
      <c r="EX377" s="248"/>
      <c r="EY377" s="248"/>
      <c r="EZ377" s="248"/>
      <c r="FA377" s="248"/>
      <c r="FB377" s="248"/>
      <c r="FC377" s="248"/>
      <c r="FD377" s="248"/>
      <c r="FE377" s="248"/>
      <c r="FF377" s="248"/>
      <c r="FG377" s="215"/>
      <c r="FH377" s="215"/>
      <c r="FI377" s="215"/>
      <c r="FJ377" s="215"/>
      <c r="FK377" s="215"/>
      <c r="FL377" s="215"/>
      <c r="FM377" s="215"/>
      <c r="FN377" s="215"/>
      <c r="FO377" s="215"/>
      <c r="FP377" s="215"/>
      <c r="FQ377" s="215"/>
      <c r="FR377" s="215"/>
      <c r="FS377" s="215"/>
      <c r="FT377" s="215"/>
      <c r="FU377" s="215"/>
      <c r="FV377" s="215"/>
      <c r="FW377" s="215"/>
      <c r="FX377" s="215"/>
      <c r="FY377" s="215"/>
      <c r="FZ377" s="215"/>
      <c r="GA377" s="215"/>
      <c r="GB377" s="215"/>
      <c r="GC377" s="215"/>
    </row>
    <row r="378" spans="1:185" x14ac:dyDescent="0.3">
      <c r="A378" s="248"/>
      <c r="B378" s="80"/>
      <c r="C378" s="80"/>
      <c r="D378" s="81"/>
      <c r="E378" s="80"/>
      <c r="F378" s="80"/>
      <c r="G378" s="297">
        <f t="shared" si="31"/>
        <v>0</v>
      </c>
      <c r="H378" s="297">
        <f t="shared" si="32"/>
        <v>0</v>
      </c>
      <c r="I378" s="297">
        <f t="shared" si="33"/>
        <v>0</v>
      </c>
      <c r="J378" s="214"/>
      <c r="K378" s="214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15"/>
      <c r="FH378" s="215"/>
      <c r="FI378" s="215"/>
      <c r="FJ378" s="215"/>
      <c r="FK378" s="215"/>
      <c r="FL378" s="215"/>
      <c r="FM378" s="215"/>
      <c r="FN378" s="215"/>
      <c r="FO378" s="215"/>
      <c r="FP378" s="215"/>
      <c r="FQ378" s="215"/>
      <c r="FR378" s="215"/>
      <c r="FS378" s="215"/>
      <c r="FT378" s="215"/>
      <c r="FU378" s="215"/>
      <c r="FV378" s="215"/>
      <c r="FW378" s="215"/>
      <c r="FX378" s="215"/>
      <c r="FY378" s="215"/>
      <c r="FZ378" s="215"/>
      <c r="GA378" s="215"/>
      <c r="GB378" s="215"/>
      <c r="GC378" s="215"/>
    </row>
    <row r="379" spans="1:185" x14ac:dyDescent="0.3">
      <c r="A379" s="248"/>
      <c r="B379" s="80"/>
      <c r="C379" s="80"/>
      <c r="D379" s="81"/>
      <c r="E379" s="80"/>
      <c r="F379" s="80"/>
      <c r="G379" s="297">
        <f t="shared" si="31"/>
        <v>0</v>
      </c>
      <c r="H379" s="297">
        <f t="shared" si="32"/>
        <v>0</v>
      </c>
      <c r="I379" s="297">
        <f t="shared" si="33"/>
        <v>0</v>
      </c>
      <c r="J379" s="214"/>
      <c r="K379" s="214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15"/>
      <c r="FH379" s="215"/>
      <c r="FI379" s="215"/>
      <c r="FJ379" s="215"/>
      <c r="FK379" s="215"/>
      <c r="FL379" s="215"/>
      <c r="FM379" s="215"/>
      <c r="FN379" s="215"/>
      <c r="FO379" s="215"/>
      <c r="FP379" s="215"/>
      <c r="FQ379" s="215"/>
      <c r="FR379" s="215"/>
      <c r="FS379" s="215"/>
      <c r="FT379" s="215"/>
      <c r="FU379" s="215"/>
      <c r="FV379" s="215"/>
      <c r="FW379" s="215"/>
      <c r="FX379" s="215"/>
      <c r="FY379" s="215"/>
      <c r="FZ379" s="215"/>
      <c r="GA379" s="215"/>
      <c r="GB379" s="215"/>
      <c r="GC379" s="215"/>
    </row>
    <row r="380" spans="1:185" x14ac:dyDescent="0.3">
      <c r="A380" s="248"/>
      <c r="B380" s="80"/>
      <c r="C380" s="80"/>
      <c r="D380" s="81"/>
      <c r="E380" s="80"/>
      <c r="F380" s="80"/>
      <c r="G380" s="297">
        <f t="shared" si="31"/>
        <v>0</v>
      </c>
      <c r="H380" s="297">
        <f t="shared" si="32"/>
        <v>0</v>
      </c>
      <c r="I380" s="297">
        <f t="shared" si="33"/>
        <v>0</v>
      </c>
      <c r="J380" s="214"/>
      <c r="K380" s="214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15"/>
      <c r="FH380" s="215"/>
      <c r="FI380" s="215"/>
      <c r="FJ380" s="215"/>
      <c r="FK380" s="215"/>
      <c r="FL380" s="215"/>
      <c r="FM380" s="215"/>
      <c r="FN380" s="215"/>
      <c r="FO380" s="215"/>
      <c r="FP380" s="215"/>
      <c r="FQ380" s="215"/>
      <c r="FR380" s="215"/>
      <c r="FS380" s="215"/>
      <c r="FT380" s="215"/>
      <c r="FU380" s="215"/>
      <c r="FV380" s="215"/>
      <c r="FW380" s="215"/>
      <c r="FX380" s="215"/>
      <c r="FY380" s="215"/>
      <c r="FZ380" s="215"/>
      <c r="GA380" s="215"/>
      <c r="GB380" s="215"/>
      <c r="GC380" s="215"/>
    </row>
    <row r="381" spans="1:185" x14ac:dyDescent="0.3">
      <c r="A381" s="248"/>
      <c r="B381" s="80"/>
      <c r="C381" s="80"/>
      <c r="D381" s="81"/>
      <c r="E381" s="80"/>
      <c r="F381" s="80"/>
      <c r="G381" s="297">
        <f t="shared" si="31"/>
        <v>0</v>
      </c>
      <c r="H381" s="297">
        <f t="shared" si="32"/>
        <v>0</v>
      </c>
      <c r="I381" s="297">
        <f t="shared" si="33"/>
        <v>0</v>
      </c>
      <c r="J381" s="214"/>
      <c r="K381" s="214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  <c r="DB381" s="248"/>
      <c r="DC381" s="248"/>
      <c r="DD381" s="248"/>
      <c r="DE381" s="248"/>
      <c r="DF381" s="248"/>
      <c r="DG381" s="248"/>
      <c r="DH381" s="248"/>
      <c r="DI381" s="248"/>
      <c r="DJ381" s="248"/>
      <c r="DK381" s="248"/>
      <c r="DL381" s="248"/>
      <c r="DM381" s="248"/>
      <c r="DN381" s="248"/>
      <c r="DO381" s="248"/>
      <c r="DP381" s="248"/>
      <c r="DQ381" s="248"/>
      <c r="DR381" s="248"/>
      <c r="DS381" s="248"/>
      <c r="DT381" s="248"/>
      <c r="DU381" s="248"/>
      <c r="DV381" s="248"/>
      <c r="DW381" s="248"/>
      <c r="DX381" s="248"/>
      <c r="DY381" s="248"/>
      <c r="DZ381" s="248"/>
      <c r="EA381" s="248"/>
      <c r="EB381" s="248"/>
      <c r="EC381" s="248"/>
      <c r="ED381" s="248"/>
      <c r="EE381" s="248"/>
      <c r="EF381" s="248"/>
      <c r="EG381" s="248"/>
      <c r="EH381" s="248"/>
      <c r="EI381" s="248"/>
      <c r="EJ381" s="248"/>
      <c r="EK381" s="248"/>
      <c r="EL381" s="248"/>
      <c r="EM381" s="248"/>
      <c r="EN381" s="248"/>
      <c r="EO381" s="248"/>
      <c r="EP381" s="248"/>
      <c r="EQ381" s="248"/>
      <c r="ER381" s="248"/>
      <c r="ES381" s="248"/>
      <c r="ET381" s="248"/>
      <c r="EU381" s="248"/>
      <c r="EV381" s="248"/>
      <c r="EW381" s="248"/>
      <c r="EX381" s="248"/>
      <c r="EY381" s="248"/>
      <c r="EZ381" s="248"/>
      <c r="FA381" s="248"/>
      <c r="FB381" s="248"/>
      <c r="FC381" s="248"/>
      <c r="FD381" s="248"/>
      <c r="FE381" s="248"/>
      <c r="FF381" s="248"/>
      <c r="FG381" s="215"/>
      <c r="FH381" s="215"/>
      <c r="FI381" s="215"/>
      <c r="FJ381" s="215"/>
      <c r="FK381" s="215"/>
      <c r="FL381" s="215"/>
      <c r="FM381" s="215"/>
      <c r="FN381" s="215"/>
      <c r="FO381" s="215"/>
      <c r="FP381" s="215"/>
      <c r="FQ381" s="215"/>
      <c r="FR381" s="215"/>
      <c r="FS381" s="215"/>
      <c r="FT381" s="215"/>
      <c r="FU381" s="215"/>
      <c r="FV381" s="215"/>
      <c r="FW381" s="215"/>
      <c r="FX381" s="215"/>
      <c r="FY381" s="215"/>
      <c r="FZ381" s="215"/>
      <c r="GA381" s="215"/>
      <c r="GB381" s="215"/>
      <c r="GC381" s="215"/>
    </row>
    <row r="382" spans="1:185" x14ac:dyDescent="0.3">
      <c r="A382" s="248"/>
      <c r="B382" s="80"/>
      <c r="C382" s="80"/>
      <c r="D382" s="81"/>
      <c r="E382" s="80"/>
      <c r="F382" s="80"/>
      <c r="G382" s="297">
        <f t="shared" si="31"/>
        <v>0</v>
      </c>
      <c r="H382" s="297">
        <f t="shared" si="32"/>
        <v>0</v>
      </c>
      <c r="I382" s="297">
        <f t="shared" si="33"/>
        <v>0</v>
      </c>
      <c r="J382" s="214"/>
      <c r="K382" s="214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  <c r="DB382" s="248"/>
      <c r="DC382" s="248"/>
      <c r="DD382" s="248"/>
      <c r="DE382" s="248"/>
      <c r="DF382" s="248"/>
      <c r="DG382" s="248"/>
      <c r="DH382" s="248"/>
      <c r="DI382" s="248"/>
      <c r="DJ382" s="248"/>
      <c r="DK382" s="248"/>
      <c r="DL382" s="248"/>
      <c r="DM382" s="248"/>
      <c r="DN382" s="248"/>
      <c r="DO382" s="248"/>
      <c r="DP382" s="248"/>
      <c r="DQ382" s="248"/>
      <c r="DR382" s="248"/>
      <c r="DS382" s="248"/>
      <c r="DT382" s="248"/>
      <c r="DU382" s="248"/>
      <c r="DV382" s="248"/>
      <c r="DW382" s="248"/>
      <c r="DX382" s="248"/>
      <c r="DY382" s="248"/>
      <c r="DZ382" s="248"/>
      <c r="EA382" s="248"/>
      <c r="EB382" s="248"/>
      <c r="EC382" s="248"/>
      <c r="ED382" s="248"/>
      <c r="EE382" s="248"/>
      <c r="EF382" s="248"/>
      <c r="EG382" s="248"/>
      <c r="EH382" s="248"/>
      <c r="EI382" s="248"/>
      <c r="EJ382" s="248"/>
      <c r="EK382" s="248"/>
      <c r="EL382" s="248"/>
      <c r="EM382" s="248"/>
      <c r="EN382" s="248"/>
      <c r="EO382" s="248"/>
      <c r="EP382" s="248"/>
      <c r="EQ382" s="248"/>
      <c r="ER382" s="248"/>
      <c r="ES382" s="248"/>
      <c r="ET382" s="248"/>
      <c r="EU382" s="248"/>
      <c r="EV382" s="248"/>
      <c r="EW382" s="248"/>
      <c r="EX382" s="248"/>
      <c r="EY382" s="248"/>
      <c r="EZ382" s="248"/>
      <c r="FA382" s="248"/>
      <c r="FB382" s="248"/>
      <c r="FC382" s="248"/>
      <c r="FD382" s="248"/>
      <c r="FE382" s="248"/>
      <c r="FF382" s="248"/>
      <c r="FG382" s="215"/>
      <c r="FH382" s="215"/>
      <c r="FI382" s="215"/>
      <c r="FJ382" s="215"/>
      <c r="FK382" s="215"/>
      <c r="FL382" s="215"/>
      <c r="FM382" s="215"/>
      <c r="FN382" s="215"/>
      <c r="FO382" s="215"/>
      <c r="FP382" s="215"/>
      <c r="FQ382" s="215"/>
      <c r="FR382" s="215"/>
      <c r="FS382" s="215"/>
      <c r="FT382" s="215"/>
      <c r="FU382" s="215"/>
      <c r="FV382" s="215"/>
      <c r="FW382" s="215"/>
      <c r="FX382" s="215"/>
      <c r="FY382" s="215"/>
      <c r="FZ382" s="215"/>
      <c r="GA382" s="215"/>
      <c r="GB382" s="215"/>
      <c r="GC382" s="215"/>
    </row>
    <row r="383" spans="1:185" x14ac:dyDescent="0.3">
      <c r="A383" s="248"/>
      <c r="B383" s="80"/>
      <c r="C383" s="80"/>
      <c r="D383" s="81"/>
      <c r="E383" s="80"/>
      <c r="F383" s="80"/>
      <c r="G383" s="297">
        <f t="shared" si="31"/>
        <v>0</v>
      </c>
      <c r="H383" s="297">
        <f t="shared" si="32"/>
        <v>0</v>
      </c>
      <c r="I383" s="297">
        <f t="shared" si="33"/>
        <v>0</v>
      </c>
      <c r="J383" s="214"/>
      <c r="K383" s="214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  <c r="DB383" s="248"/>
      <c r="DC383" s="248"/>
      <c r="DD383" s="248"/>
      <c r="DE383" s="248"/>
      <c r="DF383" s="248"/>
      <c r="DG383" s="248"/>
      <c r="DH383" s="248"/>
      <c r="DI383" s="248"/>
      <c r="DJ383" s="248"/>
      <c r="DK383" s="248"/>
      <c r="DL383" s="248"/>
      <c r="DM383" s="248"/>
      <c r="DN383" s="248"/>
      <c r="DO383" s="248"/>
      <c r="DP383" s="248"/>
      <c r="DQ383" s="248"/>
      <c r="DR383" s="248"/>
      <c r="DS383" s="248"/>
      <c r="DT383" s="248"/>
      <c r="DU383" s="248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48"/>
      <c r="EF383" s="248"/>
      <c r="EG383" s="248"/>
      <c r="EH383" s="248"/>
      <c r="EI383" s="248"/>
      <c r="EJ383" s="248"/>
      <c r="EK383" s="248"/>
      <c r="EL383" s="248"/>
      <c r="EM383" s="248"/>
      <c r="EN383" s="248"/>
      <c r="EO383" s="248"/>
      <c r="EP383" s="248"/>
      <c r="EQ383" s="248"/>
      <c r="ER383" s="248"/>
      <c r="ES383" s="248"/>
      <c r="ET383" s="248"/>
      <c r="EU383" s="248"/>
      <c r="EV383" s="248"/>
      <c r="EW383" s="248"/>
      <c r="EX383" s="248"/>
      <c r="EY383" s="248"/>
      <c r="EZ383" s="248"/>
      <c r="FA383" s="248"/>
      <c r="FB383" s="248"/>
      <c r="FC383" s="248"/>
      <c r="FD383" s="248"/>
      <c r="FE383" s="248"/>
      <c r="FF383" s="248"/>
      <c r="FG383" s="215"/>
      <c r="FH383" s="215"/>
      <c r="FI383" s="215"/>
      <c r="FJ383" s="215"/>
      <c r="FK383" s="215"/>
      <c r="FL383" s="215"/>
      <c r="FM383" s="215"/>
      <c r="FN383" s="215"/>
      <c r="FO383" s="215"/>
      <c r="FP383" s="215"/>
      <c r="FQ383" s="215"/>
      <c r="FR383" s="215"/>
      <c r="FS383" s="215"/>
      <c r="FT383" s="215"/>
      <c r="FU383" s="215"/>
      <c r="FV383" s="215"/>
      <c r="FW383" s="215"/>
      <c r="FX383" s="215"/>
      <c r="FY383" s="215"/>
      <c r="FZ383" s="215"/>
      <c r="GA383" s="215"/>
      <c r="GB383" s="215"/>
      <c r="GC383" s="215"/>
    </row>
    <row r="384" spans="1:185" x14ac:dyDescent="0.3">
      <c r="A384" s="248"/>
      <c r="B384" s="80"/>
      <c r="C384" s="80"/>
      <c r="D384" s="81"/>
      <c r="E384" s="80"/>
      <c r="F384" s="80"/>
      <c r="G384" s="297">
        <f t="shared" si="31"/>
        <v>0</v>
      </c>
      <c r="H384" s="297">
        <f t="shared" si="32"/>
        <v>0</v>
      </c>
      <c r="I384" s="297">
        <f t="shared" si="33"/>
        <v>0</v>
      </c>
      <c r="J384" s="214"/>
      <c r="K384" s="214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  <c r="DB384" s="248"/>
      <c r="DC384" s="248"/>
      <c r="DD384" s="248"/>
      <c r="DE384" s="248"/>
      <c r="DF384" s="248"/>
      <c r="DG384" s="248"/>
      <c r="DH384" s="248"/>
      <c r="DI384" s="248"/>
      <c r="DJ384" s="248"/>
      <c r="DK384" s="248"/>
      <c r="DL384" s="248"/>
      <c r="DM384" s="248"/>
      <c r="DN384" s="248"/>
      <c r="DO384" s="248"/>
      <c r="DP384" s="248"/>
      <c r="DQ384" s="248"/>
      <c r="DR384" s="248"/>
      <c r="DS384" s="248"/>
      <c r="DT384" s="248"/>
      <c r="DU384" s="248"/>
      <c r="DV384" s="248"/>
      <c r="DW384" s="248"/>
      <c r="DX384" s="248"/>
      <c r="DY384" s="248"/>
      <c r="DZ384" s="248"/>
      <c r="EA384" s="248"/>
      <c r="EB384" s="248"/>
      <c r="EC384" s="248"/>
      <c r="ED384" s="248"/>
      <c r="EE384" s="248"/>
      <c r="EF384" s="248"/>
      <c r="EG384" s="248"/>
      <c r="EH384" s="248"/>
      <c r="EI384" s="248"/>
      <c r="EJ384" s="248"/>
      <c r="EK384" s="248"/>
      <c r="EL384" s="248"/>
      <c r="EM384" s="248"/>
      <c r="EN384" s="248"/>
      <c r="EO384" s="248"/>
      <c r="EP384" s="248"/>
      <c r="EQ384" s="248"/>
      <c r="ER384" s="248"/>
      <c r="ES384" s="248"/>
      <c r="ET384" s="248"/>
      <c r="EU384" s="248"/>
      <c r="EV384" s="248"/>
      <c r="EW384" s="248"/>
      <c r="EX384" s="248"/>
      <c r="EY384" s="248"/>
      <c r="EZ384" s="248"/>
      <c r="FA384" s="248"/>
      <c r="FB384" s="248"/>
      <c r="FC384" s="248"/>
      <c r="FD384" s="248"/>
      <c r="FE384" s="248"/>
      <c r="FF384" s="248"/>
      <c r="FG384" s="215"/>
      <c r="FH384" s="215"/>
      <c r="FI384" s="215"/>
      <c r="FJ384" s="215"/>
      <c r="FK384" s="215"/>
      <c r="FL384" s="215"/>
      <c r="FM384" s="215"/>
      <c r="FN384" s="215"/>
      <c r="FO384" s="215"/>
      <c r="FP384" s="215"/>
      <c r="FQ384" s="215"/>
      <c r="FR384" s="215"/>
      <c r="FS384" s="215"/>
      <c r="FT384" s="215"/>
      <c r="FU384" s="215"/>
      <c r="FV384" s="215"/>
      <c r="FW384" s="215"/>
      <c r="FX384" s="215"/>
      <c r="FY384" s="215"/>
      <c r="FZ384" s="215"/>
      <c r="GA384" s="215"/>
      <c r="GB384" s="215"/>
      <c r="GC384" s="215"/>
    </row>
    <row r="385" spans="1:185" x14ac:dyDescent="0.3">
      <c r="A385" s="248"/>
      <c r="B385" s="80"/>
      <c r="C385" s="80"/>
      <c r="D385" s="81"/>
      <c r="E385" s="80"/>
      <c r="F385" s="80"/>
      <c r="G385" s="297">
        <f t="shared" si="31"/>
        <v>0</v>
      </c>
      <c r="H385" s="297">
        <f t="shared" si="32"/>
        <v>0</v>
      </c>
      <c r="I385" s="297">
        <f t="shared" si="33"/>
        <v>0</v>
      </c>
      <c r="J385" s="214"/>
      <c r="K385" s="214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  <c r="DB385" s="248"/>
      <c r="DC385" s="248"/>
      <c r="DD385" s="248"/>
      <c r="DE385" s="248"/>
      <c r="DF385" s="248"/>
      <c r="DG385" s="248"/>
      <c r="DH385" s="248"/>
      <c r="DI385" s="248"/>
      <c r="DJ385" s="248"/>
      <c r="DK385" s="248"/>
      <c r="DL385" s="248"/>
      <c r="DM385" s="248"/>
      <c r="DN385" s="248"/>
      <c r="DO385" s="248"/>
      <c r="DP385" s="248"/>
      <c r="DQ385" s="248"/>
      <c r="DR385" s="248"/>
      <c r="DS385" s="248"/>
      <c r="DT385" s="248"/>
      <c r="DU385" s="248"/>
      <c r="DV385" s="248"/>
      <c r="DW385" s="248"/>
      <c r="DX385" s="248"/>
      <c r="DY385" s="248"/>
      <c r="DZ385" s="248"/>
      <c r="EA385" s="248"/>
      <c r="EB385" s="248"/>
      <c r="EC385" s="248"/>
      <c r="ED385" s="248"/>
      <c r="EE385" s="248"/>
      <c r="EF385" s="248"/>
      <c r="EG385" s="248"/>
      <c r="EH385" s="248"/>
      <c r="EI385" s="248"/>
      <c r="EJ385" s="248"/>
      <c r="EK385" s="248"/>
      <c r="EL385" s="248"/>
      <c r="EM385" s="248"/>
      <c r="EN385" s="248"/>
      <c r="EO385" s="248"/>
      <c r="EP385" s="248"/>
      <c r="EQ385" s="248"/>
      <c r="ER385" s="248"/>
      <c r="ES385" s="248"/>
      <c r="ET385" s="248"/>
      <c r="EU385" s="248"/>
      <c r="EV385" s="248"/>
      <c r="EW385" s="248"/>
      <c r="EX385" s="248"/>
      <c r="EY385" s="248"/>
      <c r="EZ385" s="248"/>
      <c r="FA385" s="248"/>
      <c r="FB385" s="248"/>
      <c r="FC385" s="248"/>
      <c r="FD385" s="248"/>
      <c r="FE385" s="248"/>
      <c r="FF385" s="248"/>
      <c r="FG385" s="215"/>
      <c r="FH385" s="215"/>
      <c r="FI385" s="215"/>
      <c r="FJ385" s="215"/>
      <c r="FK385" s="215"/>
      <c r="FL385" s="215"/>
      <c r="FM385" s="215"/>
      <c r="FN385" s="215"/>
      <c r="FO385" s="215"/>
      <c r="FP385" s="215"/>
      <c r="FQ385" s="215"/>
      <c r="FR385" s="215"/>
      <c r="FS385" s="215"/>
      <c r="FT385" s="215"/>
      <c r="FU385" s="215"/>
      <c r="FV385" s="215"/>
      <c r="FW385" s="215"/>
      <c r="FX385" s="215"/>
      <c r="FY385" s="215"/>
      <c r="FZ385" s="215"/>
      <c r="GA385" s="215"/>
      <c r="GB385" s="215"/>
      <c r="GC385" s="215"/>
    </row>
    <row r="386" spans="1:185" x14ac:dyDescent="0.3">
      <c r="A386" s="248"/>
      <c r="B386" s="80"/>
      <c r="C386" s="80"/>
      <c r="D386" s="81"/>
      <c r="E386" s="80"/>
      <c r="F386" s="80"/>
      <c r="G386" s="297">
        <f t="shared" si="31"/>
        <v>0</v>
      </c>
      <c r="H386" s="297">
        <f t="shared" si="32"/>
        <v>0</v>
      </c>
      <c r="I386" s="297">
        <f t="shared" si="33"/>
        <v>0</v>
      </c>
      <c r="J386" s="214"/>
      <c r="K386" s="214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  <c r="DB386" s="248"/>
      <c r="DC386" s="248"/>
      <c r="DD386" s="248"/>
      <c r="DE386" s="248"/>
      <c r="DF386" s="248"/>
      <c r="DG386" s="248"/>
      <c r="DH386" s="248"/>
      <c r="DI386" s="248"/>
      <c r="DJ386" s="248"/>
      <c r="DK386" s="248"/>
      <c r="DL386" s="248"/>
      <c r="DM386" s="248"/>
      <c r="DN386" s="248"/>
      <c r="DO386" s="248"/>
      <c r="DP386" s="248"/>
      <c r="DQ386" s="248"/>
      <c r="DR386" s="248"/>
      <c r="DS386" s="248"/>
      <c r="DT386" s="248"/>
      <c r="DU386" s="248"/>
      <c r="DV386" s="248"/>
      <c r="DW386" s="248"/>
      <c r="DX386" s="248"/>
      <c r="DY386" s="248"/>
      <c r="DZ386" s="248"/>
      <c r="EA386" s="248"/>
      <c r="EB386" s="248"/>
      <c r="EC386" s="248"/>
      <c r="ED386" s="248"/>
      <c r="EE386" s="248"/>
      <c r="EF386" s="248"/>
      <c r="EG386" s="248"/>
      <c r="EH386" s="248"/>
      <c r="EI386" s="248"/>
      <c r="EJ386" s="248"/>
      <c r="EK386" s="248"/>
      <c r="EL386" s="248"/>
      <c r="EM386" s="248"/>
      <c r="EN386" s="248"/>
      <c r="EO386" s="248"/>
      <c r="EP386" s="248"/>
      <c r="EQ386" s="248"/>
      <c r="ER386" s="248"/>
      <c r="ES386" s="248"/>
      <c r="ET386" s="248"/>
      <c r="EU386" s="248"/>
      <c r="EV386" s="248"/>
      <c r="EW386" s="248"/>
      <c r="EX386" s="248"/>
      <c r="EY386" s="248"/>
      <c r="EZ386" s="248"/>
      <c r="FA386" s="248"/>
      <c r="FB386" s="248"/>
      <c r="FC386" s="248"/>
      <c r="FD386" s="248"/>
      <c r="FE386" s="248"/>
      <c r="FF386" s="248"/>
      <c r="FG386" s="215"/>
      <c r="FH386" s="215"/>
      <c r="FI386" s="215"/>
      <c r="FJ386" s="215"/>
      <c r="FK386" s="215"/>
      <c r="FL386" s="215"/>
      <c r="FM386" s="215"/>
      <c r="FN386" s="215"/>
      <c r="FO386" s="215"/>
      <c r="FP386" s="215"/>
      <c r="FQ386" s="215"/>
      <c r="FR386" s="215"/>
      <c r="FS386" s="215"/>
      <c r="FT386" s="215"/>
      <c r="FU386" s="215"/>
      <c r="FV386" s="215"/>
      <c r="FW386" s="215"/>
      <c r="FX386" s="215"/>
      <c r="FY386" s="215"/>
      <c r="FZ386" s="215"/>
      <c r="GA386" s="215"/>
      <c r="GB386" s="215"/>
      <c r="GC386" s="215"/>
    </row>
    <row r="387" spans="1:185" x14ac:dyDescent="0.3">
      <c r="A387" s="248"/>
      <c r="B387" s="80"/>
      <c r="C387" s="80"/>
      <c r="D387" s="81"/>
      <c r="E387" s="80"/>
      <c r="F387" s="80"/>
      <c r="G387" s="297">
        <f t="shared" si="31"/>
        <v>0</v>
      </c>
      <c r="H387" s="297">
        <f t="shared" si="32"/>
        <v>0</v>
      </c>
      <c r="I387" s="297">
        <f t="shared" si="33"/>
        <v>0</v>
      </c>
      <c r="J387" s="214"/>
      <c r="K387" s="214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  <c r="DB387" s="248"/>
      <c r="DC387" s="248"/>
      <c r="DD387" s="248"/>
      <c r="DE387" s="248"/>
      <c r="DF387" s="248"/>
      <c r="DG387" s="248"/>
      <c r="DH387" s="248"/>
      <c r="DI387" s="248"/>
      <c r="DJ387" s="248"/>
      <c r="DK387" s="248"/>
      <c r="DL387" s="248"/>
      <c r="DM387" s="248"/>
      <c r="DN387" s="248"/>
      <c r="DO387" s="248"/>
      <c r="DP387" s="248"/>
      <c r="DQ387" s="248"/>
      <c r="DR387" s="248"/>
      <c r="DS387" s="248"/>
      <c r="DT387" s="248"/>
      <c r="DU387" s="248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48"/>
      <c r="EF387" s="248"/>
      <c r="EG387" s="248"/>
      <c r="EH387" s="248"/>
      <c r="EI387" s="248"/>
      <c r="EJ387" s="248"/>
      <c r="EK387" s="248"/>
      <c r="EL387" s="248"/>
      <c r="EM387" s="248"/>
      <c r="EN387" s="248"/>
      <c r="EO387" s="248"/>
      <c r="EP387" s="248"/>
      <c r="EQ387" s="248"/>
      <c r="ER387" s="248"/>
      <c r="ES387" s="248"/>
      <c r="ET387" s="248"/>
      <c r="EU387" s="248"/>
      <c r="EV387" s="248"/>
      <c r="EW387" s="248"/>
      <c r="EX387" s="248"/>
      <c r="EY387" s="248"/>
      <c r="EZ387" s="248"/>
      <c r="FA387" s="248"/>
      <c r="FB387" s="248"/>
      <c r="FC387" s="248"/>
      <c r="FD387" s="248"/>
      <c r="FE387" s="248"/>
      <c r="FF387" s="248"/>
      <c r="FG387" s="215"/>
      <c r="FH387" s="215"/>
      <c r="FI387" s="215"/>
      <c r="FJ387" s="215"/>
      <c r="FK387" s="215"/>
      <c r="FL387" s="215"/>
      <c r="FM387" s="215"/>
      <c r="FN387" s="215"/>
      <c r="FO387" s="215"/>
      <c r="FP387" s="215"/>
      <c r="FQ387" s="215"/>
      <c r="FR387" s="215"/>
      <c r="FS387" s="215"/>
      <c r="FT387" s="215"/>
      <c r="FU387" s="215"/>
      <c r="FV387" s="215"/>
      <c r="FW387" s="215"/>
      <c r="FX387" s="215"/>
      <c r="FY387" s="215"/>
      <c r="FZ387" s="215"/>
      <c r="GA387" s="215"/>
      <c r="GB387" s="215"/>
      <c r="GC387" s="215"/>
    </row>
    <row r="388" spans="1:185" x14ac:dyDescent="0.3">
      <c r="A388" s="248"/>
      <c r="B388" s="80"/>
      <c r="C388" s="80"/>
      <c r="D388" s="81"/>
      <c r="E388" s="80"/>
      <c r="F388" s="80"/>
      <c r="G388" s="297">
        <f t="shared" si="31"/>
        <v>0</v>
      </c>
      <c r="H388" s="297">
        <f t="shared" si="32"/>
        <v>0</v>
      </c>
      <c r="I388" s="297">
        <f t="shared" si="33"/>
        <v>0</v>
      </c>
      <c r="J388" s="214"/>
      <c r="K388" s="214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  <c r="DB388" s="248"/>
      <c r="DC388" s="248"/>
      <c r="DD388" s="248"/>
      <c r="DE388" s="248"/>
      <c r="DF388" s="248"/>
      <c r="DG388" s="248"/>
      <c r="DH388" s="248"/>
      <c r="DI388" s="248"/>
      <c r="DJ388" s="248"/>
      <c r="DK388" s="248"/>
      <c r="DL388" s="248"/>
      <c r="DM388" s="248"/>
      <c r="DN388" s="248"/>
      <c r="DO388" s="248"/>
      <c r="DP388" s="248"/>
      <c r="DQ388" s="248"/>
      <c r="DR388" s="248"/>
      <c r="DS388" s="248"/>
      <c r="DT388" s="248"/>
      <c r="DU388" s="248"/>
      <c r="DV388" s="248"/>
      <c r="DW388" s="248"/>
      <c r="DX388" s="248"/>
      <c r="DY388" s="248"/>
      <c r="DZ388" s="248"/>
      <c r="EA388" s="248"/>
      <c r="EB388" s="248"/>
      <c r="EC388" s="248"/>
      <c r="ED388" s="248"/>
      <c r="EE388" s="248"/>
      <c r="EF388" s="248"/>
      <c r="EG388" s="248"/>
      <c r="EH388" s="248"/>
      <c r="EI388" s="248"/>
      <c r="EJ388" s="248"/>
      <c r="EK388" s="248"/>
      <c r="EL388" s="248"/>
      <c r="EM388" s="248"/>
      <c r="EN388" s="248"/>
      <c r="EO388" s="248"/>
      <c r="EP388" s="248"/>
      <c r="EQ388" s="248"/>
      <c r="ER388" s="248"/>
      <c r="ES388" s="248"/>
      <c r="ET388" s="248"/>
      <c r="EU388" s="248"/>
      <c r="EV388" s="248"/>
      <c r="EW388" s="248"/>
      <c r="EX388" s="248"/>
      <c r="EY388" s="248"/>
      <c r="EZ388" s="248"/>
      <c r="FA388" s="248"/>
      <c r="FB388" s="248"/>
      <c r="FC388" s="248"/>
      <c r="FD388" s="248"/>
      <c r="FE388" s="248"/>
      <c r="FF388" s="248"/>
      <c r="FG388" s="215"/>
      <c r="FH388" s="215"/>
      <c r="FI388" s="215"/>
      <c r="FJ388" s="215"/>
      <c r="FK388" s="215"/>
      <c r="FL388" s="215"/>
      <c r="FM388" s="215"/>
      <c r="FN388" s="215"/>
      <c r="FO388" s="215"/>
      <c r="FP388" s="215"/>
      <c r="FQ388" s="215"/>
      <c r="FR388" s="215"/>
      <c r="FS388" s="215"/>
      <c r="FT388" s="215"/>
      <c r="FU388" s="215"/>
      <c r="FV388" s="215"/>
      <c r="FW388" s="215"/>
      <c r="FX388" s="215"/>
      <c r="FY388" s="215"/>
      <c r="FZ388" s="215"/>
      <c r="GA388" s="215"/>
      <c r="GB388" s="215"/>
      <c r="GC388" s="215"/>
    </row>
    <row r="389" spans="1:185" x14ac:dyDescent="0.3">
      <c r="A389" s="248"/>
      <c r="B389" s="80"/>
      <c r="C389" s="80"/>
      <c r="D389" s="81"/>
      <c r="E389" s="80"/>
      <c r="F389" s="80"/>
      <c r="G389" s="297">
        <f t="shared" si="31"/>
        <v>0</v>
      </c>
      <c r="H389" s="297">
        <f t="shared" si="32"/>
        <v>0</v>
      </c>
      <c r="I389" s="297">
        <f t="shared" si="33"/>
        <v>0</v>
      </c>
      <c r="J389" s="214"/>
      <c r="K389" s="214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  <c r="DB389" s="248"/>
      <c r="DC389" s="248"/>
      <c r="DD389" s="248"/>
      <c r="DE389" s="248"/>
      <c r="DF389" s="248"/>
      <c r="DG389" s="248"/>
      <c r="DH389" s="248"/>
      <c r="DI389" s="248"/>
      <c r="DJ389" s="248"/>
      <c r="DK389" s="248"/>
      <c r="DL389" s="248"/>
      <c r="DM389" s="248"/>
      <c r="DN389" s="248"/>
      <c r="DO389" s="248"/>
      <c r="DP389" s="248"/>
      <c r="DQ389" s="248"/>
      <c r="DR389" s="248"/>
      <c r="DS389" s="248"/>
      <c r="DT389" s="248"/>
      <c r="DU389" s="248"/>
      <c r="DV389" s="248"/>
      <c r="DW389" s="248"/>
      <c r="DX389" s="248"/>
      <c r="DY389" s="248"/>
      <c r="DZ389" s="248"/>
      <c r="EA389" s="248"/>
      <c r="EB389" s="248"/>
      <c r="EC389" s="248"/>
      <c r="ED389" s="248"/>
      <c r="EE389" s="248"/>
      <c r="EF389" s="248"/>
      <c r="EG389" s="248"/>
      <c r="EH389" s="248"/>
      <c r="EI389" s="248"/>
      <c r="EJ389" s="248"/>
      <c r="EK389" s="248"/>
      <c r="EL389" s="248"/>
      <c r="EM389" s="248"/>
      <c r="EN389" s="248"/>
      <c r="EO389" s="248"/>
      <c r="EP389" s="248"/>
      <c r="EQ389" s="248"/>
      <c r="ER389" s="248"/>
      <c r="ES389" s="248"/>
      <c r="ET389" s="248"/>
      <c r="EU389" s="248"/>
      <c r="EV389" s="248"/>
      <c r="EW389" s="248"/>
      <c r="EX389" s="248"/>
      <c r="EY389" s="248"/>
      <c r="EZ389" s="248"/>
      <c r="FA389" s="248"/>
      <c r="FB389" s="248"/>
      <c r="FC389" s="248"/>
      <c r="FD389" s="248"/>
      <c r="FE389" s="248"/>
      <c r="FF389" s="248"/>
      <c r="FG389" s="215"/>
      <c r="FH389" s="215"/>
      <c r="FI389" s="215"/>
      <c r="FJ389" s="215"/>
      <c r="FK389" s="215"/>
      <c r="FL389" s="215"/>
      <c r="FM389" s="215"/>
      <c r="FN389" s="215"/>
      <c r="FO389" s="215"/>
      <c r="FP389" s="215"/>
      <c r="FQ389" s="215"/>
      <c r="FR389" s="215"/>
      <c r="FS389" s="215"/>
      <c r="FT389" s="215"/>
      <c r="FU389" s="215"/>
      <c r="FV389" s="215"/>
      <c r="FW389" s="215"/>
      <c r="FX389" s="215"/>
      <c r="FY389" s="215"/>
      <c r="FZ389" s="215"/>
      <c r="GA389" s="215"/>
      <c r="GB389" s="215"/>
      <c r="GC389" s="215"/>
    </row>
    <row r="390" spans="1:185" x14ac:dyDescent="0.3">
      <c r="A390" s="248"/>
      <c r="B390" s="80"/>
      <c r="C390" s="80"/>
      <c r="D390" s="81"/>
      <c r="E390" s="80"/>
      <c r="F390" s="80"/>
      <c r="G390" s="297">
        <f t="shared" si="31"/>
        <v>0</v>
      </c>
      <c r="H390" s="297">
        <f t="shared" si="32"/>
        <v>0</v>
      </c>
      <c r="I390" s="297">
        <f t="shared" si="33"/>
        <v>0</v>
      </c>
      <c r="J390" s="214"/>
      <c r="K390" s="214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  <c r="DB390" s="248"/>
      <c r="DC390" s="248"/>
      <c r="DD390" s="248"/>
      <c r="DE390" s="248"/>
      <c r="DF390" s="248"/>
      <c r="DG390" s="248"/>
      <c r="DH390" s="248"/>
      <c r="DI390" s="248"/>
      <c r="DJ390" s="248"/>
      <c r="DK390" s="248"/>
      <c r="DL390" s="248"/>
      <c r="DM390" s="248"/>
      <c r="DN390" s="248"/>
      <c r="DO390" s="248"/>
      <c r="DP390" s="248"/>
      <c r="DQ390" s="248"/>
      <c r="DR390" s="248"/>
      <c r="DS390" s="248"/>
      <c r="DT390" s="248"/>
      <c r="DU390" s="248"/>
      <c r="DV390" s="248"/>
      <c r="DW390" s="248"/>
      <c r="DX390" s="248"/>
      <c r="DY390" s="248"/>
      <c r="DZ390" s="248"/>
      <c r="EA390" s="248"/>
      <c r="EB390" s="248"/>
      <c r="EC390" s="248"/>
      <c r="ED390" s="248"/>
      <c r="EE390" s="248"/>
      <c r="EF390" s="248"/>
      <c r="EG390" s="248"/>
      <c r="EH390" s="248"/>
      <c r="EI390" s="248"/>
      <c r="EJ390" s="248"/>
      <c r="EK390" s="248"/>
      <c r="EL390" s="248"/>
      <c r="EM390" s="248"/>
      <c r="EN390" s="248"/>
      <c r="EO390" s="248"/>
      <c r="EP390" s="248"/>
      <c r="EQ390" s="248"/>
      <c r="ER390" s="248"/>
      <c r="ES390" s="248"/>
      <c r="ET390" s="248"/>
      <c r="EU390" s="248"/>
      <c r="EV390" s="248"/>
      <c r="EW390" s="248"/>
      <c r="EX390" s="248"/>
      <c r="EY390" s="248"/>
      <c r="EZ390" s="248"/>
      <c r="FA390" s="248"/>
      <c r="FB390" s="248"/>
      <c r="FC390" s="248"/>
      <c r="FD390" s="248"/>
      <c r="FE390" s="248"/>
      <c r="FF390" s="248"/>
      <c r="FG390" s="215"/>
      <c r="FH390" s="215"/>
      <c r="FI390" s="215"/>
      <c r="FJ390" s="215"/>
      <c r="FK390" s="215"/>
      <c r="FL390" s="215"/>
      <c r="FM390" s="215"/>
      <c r="FN390" s="215"/>
      <c r="FO390" s="215"/>
      <c r="FP390" s="215"/>
      <c r="FQ390" s="215"/>
      <c r="FR390" s="215"/>
      <c r="FS390" s="215"/>
      <c r="FT390" s="215"/>
      <c r="FU390" s="215"/>
      <c r="FV390" s="215"/>
      <c r="FW390" s="215"/>
      <c r="FX390" s="215"/>
      <c r="FY390" s="215"/>
      <c r="FZ390" s="215"/>
      <c r="GA390" s="215"/>
      <c r="GB390" s="215"/>
      <c r="GC390" s="215"/>
    </row>
    <row r="391" spans="1:185" x14ac:dyDescent="0.3">
      <c r="A391" s="248"/>
      <c r="B391" s="80"/>
      <c r="C391" s="80"/>
      <c r="D391" s="81"/>
      <c r="E391" s="80"/>
      <c r="F391" s="80"/>
      <c r="G391" s="297">
        <f t="shared" si="31"/>
        <v>0</v>
      </c>
      <c r="H391" s="297">
        <f t="shared" si="32"/>
        <v>0</v>
      </c>
      <c r="I391" s="297">
        <f t="shared" si="33"/>
        <v>0</v>
      </c>
      <c r="J391" s="214"/>
      <c r="K391" s="214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  <c r="DB391" s="248"/>
      <c r="DC391" s="248"/>
      <c r="DD391" s="248"/>
      <c r="DE391" s="248"/>
      <c r="DF391" s="248"/>
      <c r="DG391" s="248"/>
      <c r="DH391" s="248"/>
      <c r="DI391" s="248"/>
      <c r="DJ391" s="248"/>
      <c r="DK391" s="248"/>
      <c r="DL391" s="248"/>
      <c r="DM391" s="248"/>
      <c r="DN391" s="248"/>
      <c r="DO391" s="248"/>
      <c r="DP391" s="248"/>
      <c r="DQ391" s="248"/>
      <c r="DR391" s="248"/>
      <c r="DS391" s="248"/>
      <c r="DT391" s="248"/>
      <c r="DU391" s="248"/>
      <c r="DV391" s="248"/>
      <c r="DW391" s="248"/>
      <c r="DX391" s="248"/>
      <c r="DY391" s="248"/>
      <c r="DZ391" s="248"/>
      <c r="EA391" s="248"/>
      <c r="EB391" s="248"/>
      <c r="EC391" s="248"/>
      <c r="ED391" s="248"/>
      <c r="EE391" s="248"/>
      <c r="EF391" s="248"/>
      <c r="EG391" s="248"/>
      <c r="EH391" s="248"/>
      <c r="EI391" s="248"/>
      <c r="EJ391" s="248"/>
      <c r="EK391" s="248"/>
      <c r="EL391" s="248"/>
      <c r="EM391" s="248"/>
      <c r="EN391" s="248"/>
      <c r="EO391" s="248"/>
      <c r="EP391" s="248"/>
      <c r="EQ391" s="248"/>
      <c r="ER391" s="248"/>
      <c r="ES391" s="248"/>
      <c r="ET391" s="248"/>
      <c r="EU391" s="248"/>
      <c r="EV391" s="248"/>
      <c r="EW391" s="248"/>
      <c r="EX391" s="248"/>
      <c r="EY391" s="248"/>
      <c r="EZ391" s="248"/>
      <c r="FA391" s="248"/>
      <c r="FB391" s="248"/>
      <c r="FC391" s="248"/>
      <c r="FD391" s="248"/>
      <c r="FE391" s="248"/>
      <c r="FF391" s="248"/>
      <c r="FG391" s="215"/>
      <c r="FH391" s="215"/>
      <c r="FI391" s="215"/>
      <c r="FJ391" s="215"/>
      <c r="FK391" s="215"/>
      <c r="FL391" s="215"/>
      <c r="FM391" s="215"/>
      <c r="FN391" s="215"/>
      <c r="FO391" s="215"/>
      <c r="FP391" s="215"/>
      <c r="FQ391" s="215"/>
      <c r="FR391" s="215"/>
      <c r="FS391" s="215"/>
      <c r="FT391" s="215"/>
      <c r="FU391" s="215"/>
      <c r="FV391" s="215"/>
      <c r="FW391" s="215"/>
      <c r="FX391" s="215"/>
      <c r="FY391" s="215"/>
      <c r="FZ391" s="215"/>
      <c r="GA391" s="215"/>
      <c r="GB391" s="215"/>
      <c r="GC391" s="215"/>
    </row>
    <row r="392" spans="1:185" x14ac:dyDescent="0.3">
      <c r="A392" s="248"/>
      <c r="B392" s="80"/>
      <c r="C392" s="80"/>
      <c r="D392" s="81"/>
      <c r="E392" s="80"/>
      <c r="F392" s="80"/>
      <c r="G392" s="297">
        <f t="shared" si="31"/>
        <v>0</v>
      </c>
      <c r="H392" s="297">
        <f t="shared" si="32"/>
        <v>0</v>
      </c>
      <c r="I392" s="297">
        <f t="shared" si="33"/>
        <v>0</v>
      </c>
      <c r="J392" s="214"/>
      <c r="K392" s="214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  <c r="DB392" s="248"/>
      <c r="DC392" s="248"/>
      <c r="DD392" s="248"/>
      <c r="DE392" s="248"/>
      <c r="DF392" s="248"/>
      <c r="DG392" s="248"/>
      <c r="DH392" s="248"/>
      <c r="DI392" s="248"/>
      <c r="DJ392" s="248"/>
      <c r="DK392" s="248"/>
      <c r="DL392" s="248"/>
      <c r="DM392" s="248"/>
      <c r="DN392" s="248"/>
      <c r="DO392" s="248"/>
      <c r="DP392" s="248"/>
      <c r="DQ392" s="248"/>
      <c r="DR392" s="248"/>
      <c r="DS392" s="248"/>
      <c r="DT392" s="248"/>
      <c r="DU392" s="248"/>
      <c r="DV392" s="248"/>
      <c r="DW392" s="248"/>
      <c r="DX392" s="248"/>
      <c r="DY392" s="248"/>
      <c r="DZ392" s="248"/>
      <c r="EA392" s="248"/>
      <c r="EB392" s="248"/>
      <c r="EC392" s="248"/>
      <c r="ED392" s="248"/>
      <c r="EE392" s="248"/>
      <c r="EF392" s="248"/>
      <c r="EG392" s="248"/>
      <c r="EH392" s="248"/>
      <c r="EI392" s="248"/>
      <c r="EJ392" s="248"/>
      <c r="EK392" s="248"/>
      <c r="EL392" s="248"/>
      <c r="EM392" s="248"/>
      <c r="EN392" s="248"/>
      <c r="EO392" s="248"/>
      <c r="EP392" s="248"/>
      <c r="EQ392" s="248"/>
      <c r="ER392" s="248"/>
      <c r="ES392" s="248"/>
      <c r="ET392" s="248"/>
      <c r="EU392" s="248"/>
      <c r="EV392" s="248"/>
      <c r="EW392" s="248"/>
      <c r="EX392" s="248"/>
      <c r="EY392" s="248"/>
      <c r="EZ392" s="248"/>
      <c r="FA392" s="248"/>
      <c r="FB392" s="248"/>
      <c r="FC392" s="248"/>
      <c r="FD392" s="248"/>
      <c r="FE392" s="248"/>
      <c r="FF392" s="248"/>
      <c r="FG392" s="215"/>
      <c r="FH392" s="215"/>
      <c r="FI392" s="215"/>
      <c r="FJ392" s="215"/>
      <c r="FK392" s="215"/>
      <c r="FL392" s="215"/>
      <c r="FM392" s="215"/>
      <c r="FN392" s="215"/>
      <c r="FO392" s="215"/>
      <c r="FP392" s="215"/>
      <c r="FQ392" s="215"/>
      <c r="FR392" s="215"/>
      <c r="FS392" s="215"/>
      <c r="FT392" s="215"/>
      <c r="FU392" s="215"/>
      <c r="FV392" s="215"/>
      <c r="FW392" s="215"/>
      <c r="FX392" s="215"/>
      <c r="FY392" s="215"/>
      <c r="FZ392" s="215"/>
      <c r="GA392" s="215"/>
      <c r="GB392" s="215"/>
      <c r="GC392" s="215"/>
    </row>
    <row r="393" spans="1:185" x14ac:dyDescent="0.3">
      <c r="A393" s="248"/>
      <c r="B393" s="80"/>
      <c r="C393" s="80"/>
      <c r="D393" s="81"/>
      <c r="E393" s="80"/>
      <c r="F393" s="80"/>
      <c r="G393" s="297">
        <f t="shared" ref="G393:G456" si="34">SUM(J393,L393,N393,O393,P393,T393,U393,V393,AN393,AP393,BA393,BC393,CO393,CQ393,CZ393,DB393,DK393,DM393,DP393,DR393,DY393,EA393,EK393,EM393,EV393,EX393,FG393,FI393,FR393,FT393)</f>
        <v>0</v>
      </c>
      <c r="H393" s="297">
        <f t="shared" ref="H393:H456" si="35">SUM(K393,M393,Q393,R393,S393,W393,X393,Y393,AO393,AQ393,AR393,AS393,AU393,AX393,BB393,BD393,BK393,BL393,CP393,CR393,CS393,CT393,CU393,CV393,DA393,DC393,DD393,DE393,DF393,DG393,,DL393,DN393,DQ393,DS393,DZ393,EB393,EC393,ED393,EE393,FC393,FH393,FJ393,FK393,FL393,FM393,FN393,FO393,FQ393,FS393,FU393,FV393,FW393,FX393,FY393,FZ393,GC393,EL393,EN393,EO393,EP393,EQ393,ET393,EW393,EY393,EZ393,FA393,FB393,FD393,AT393,AV393,AW393,BE393,BF393,BG393,BH393,FP393,ER393,DH393,DT393,DU393,DV393,DW393,EF393,EG393,EI393,EH393,ES393,FE393,Z393,AA393,AB393,AC393,AD393,AE393,AF393,AG393,AH393,AI393,AJ393,AK393,GA393,GB393)</f>
        <v>0</v>
      </c>
      <c r="I393" s="297">
        <f t="shared" ref="I393:I456" si="36">G393+H393</f>
        <v>0</v>
      </c>
      <c r="J393" s="214"/>
      <c r="K393" s="214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  <c r="DB393" s="248"/>
      <c r="DC393" s="248"/>
      <c r="DD393" s="248"/>
      <c r="DE393" s="248"/>
      <c r="DF393" s="248"/>
      <c r="DG393" s="248"/>
      <c r="DH393" s="248"/>
      <c r="DI393" s="248"/>
      <c r="DJ393" s="248"/>
      <c r="DK393" s="248"/>
      <c r="DL393" s="248"/>
      <c r="DM393" s="248"/>
      <c r="DN393" s="248"/>
      <c r="DO393" s="248"/>
      <c r="DP393" s="248"/>
      <c r="DQ393" s="248"/>
      <c r="DR393" s="248"/>
      <c r="DS393" s="248"/>
      <c r="DT393" s="248"/>
      <c r="DU393" s="248"/>
      <c r="DV393" s="248"/>
      <c r="DW393" s="248"/>
      <c r="DX393" s="248"/>
      <c r="DY393" s="248"/>
      <c r="DZ393" s="248"/>
      <c r="EA393" s="248"/>
      <c r="EB393" s="248"/>
      <c r="EC393" s="248"/>
      <c r="ED393" s="248"/>
      <c r="EE393" s="248"/>
      <c r="EF393" s="248"/>
      <c r="EG393" s="248"/>
      <c r="EH393" s="248"/>
      <c r="EI393" s="248"/>
      <c r="EJ393" s="248"/>
      <c r="EK393" s="248"/>
      <c r="EL393" s="248"/>
      <c r="EM393" s="248"/>
      <c r="EN393" s="248"/>
      <c r="EO393" s="248"/>
      <c r="EP393" s="248"/>
      <c r="EQ393" s="248"/>
      <c r="ER393" s="248"/>
      <c r="ES393" s="248"/>
      <c r="ET393" s="248"/>
      <c r="EU393" s="248"/>
      <c r="EV393" s="248"/>
      <c r="EW393" s="248"/>
      <c r="EX393" s="248"/>
      <c r="EY393" s="248"/>
      <c r="EZ393" s="248"/>
      <c r="FA393" s="248"/>
      <c r="FB393" s="248"/>
      <c r="FC393" s="248"/>
      <c r="FD393" s="248"/>
      <c r="FE393" s="248"/>
      <c r="FF393" s="248"/>
      <c r="FG393" s="215"/>
      <c r="FH393" s="215"/>
      <c r="FI393" s="215"/>
      <c r="FJ393" s="215"/>
      <c r="FK393" s="215"/>
      <c r="FL393" s="215"/>
      <c r="FM393" s="215"/>
      <c r="FN393" s="215"/>
      <c r="FO393" s="215"/>
      <c r="FP393" s="215"/>
      <c r="FQ393" s="215"/>
      <c r="FR393" s="215"/>
      <c r="FS393" s="215"/>
      <c r="FT393" s="215"/>
      <c r="FU393" s="215"/>
      <c r="FV393" s="215"/>
      <c r="FW393" s="215"/>
      <c r="FX393" s="215"/>
      <c r="FY393" s="215"/>
      <c r="FZ393" s="215"/>
      <c r="GA393" s="215"/>
      <c r="GB393" s="215"/>
      <c r="GC393" s="215"/>
    </row>
    <row r="394" spans="1:185" x14ac:dyDescent="0.3">
      <c r="A394" s="248"/>
      <c r="B394" s="80"/>
      <c r="C394" s="80"/>
      <c r="D394" s="81"/>
      <c r="E394" s="80"/>
      <c r="F394" s="80"/>
      <c r="G394" s="297">
        <f t="shared" si="34"/>
        <v>0</v>
      </c>
      <c r="H394" s="297">
        <f t="shared" si="35"/>
        <v>0</v>
      </c>
      <c r="I394" s="297">
        <f t="shared" si="36"/>
        <v>0</v>
      </c>
      <c r="J394" s="214"/>
      <c r="K394" s="214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  <c r="DB394" s="248"/>
      <c r="DC394" s="248"/>
      <c r="DD394" s="248"/>
      <c r="DE394" s="248"/>
      <c r="DF394" s="248"/>
      <c r="DG394" s="248"/>
      <c r="DH394" s="248"/>
      <c r="DI394" s="248"/>
      <c r="DJ394" s="248"/>
      <c r="DK394" s="248"/>
      <c r="DL394" s="248"/>
      <c r="DM394" s="248"/>
      <c r="DN394" s="248"/>
      <c r="DO394" s="248"/>
      <c r="DP394" s="248"/>
      <c r="DQ394" s="248"/>
      <c r="DR394" s="248"/>
      <c r="DS394" s="248"/>
      <c r="DT394" s="248"/>
      <c r="DU394" s="248"/>
      <c r="DV394" s="248"/>
      <c r="DW394" s="248"/>
      <c r="DX394" s="248"/>
      <c r="DY394" s="248"/>
      <c r="DZ394" s="248"/>
      <c r="EA394" s="248"/>
      <c r="EB394" s="248"/>
      <c r="EC394" s="248"/>
      <c r="ED394" s="248"/>
      <c r="EE394" s="248"/>
      <c r="EF394" s="248"/>
      <c r="EG394" s="248"/>
      <c r="EH394" s="248"/>
      <c r="EI394" s="248"/>
      <c r="EJ394" s="248"/>
      <c r="EK394" s="248"/>
      <c r="EL394" s="248"/>
      <c r="EM394" s="248"/>
      <c r="EN394" s="248"/>
      <c r="EO394" s="248"/>
      <c r="EP394" s="248"/>
      <c r="EQ394" s="248"/>
      <c r="ER394" s="248"/>
      <c r="ES394" s="248"/>
      <c r="ET394" s="248"/>
      <c r="EU394" s="248"/>
      <c r="EV394" s="248"/>
      <c r="EW394" s="248"/>
      <c r="EX394" s="248"/>
      <c r="EY394" s="248"/>
      <c r="EZ394" s="248"/>
      <c r="FA394" s="248"/>
      <c r="FB394" s="248"/>
      <c r="FC394" s="248"/>
      <c r="FD394" s="248"/>
      <c r="FE394" s="248"/>
      <c r="FF394" s="248"/>
      <c r="FG394" s="215"/>
      <c r="FH394" s="215"/>
      <c r="FI394" s="215"/>
      <c r="FJ394" s="215"/>
      <c r="FK394" s="215"/>
      <c r="FL394" s="215"/>
      <c r="FM394" s="215"/>
      <c r="FN394" s="215"/>
      <c r="FO394" s="215"/>
      <c r="FP394" s="215"/>
      <c r="FQ394" s="215"/>
      <c r="FR394" s="215"/>
      <c r="FS394" s="215"/>
      <c r="FT394" s="215"/>
      <c r="FU394" s="215"/>
      <c r="FV394" s="215"/>
      <c r="FW394" s="215"/>
      <c r="FX394" s="215"/>
      <c r="FY394" s="215"/>
      <c r="FZ394" s="215"/>
      <c r="GA394" s="215"/>
      <c r="GB394" s="215"/>
      <c r="GC394" s="215"/>
    </row>
    <row r="395" spans="1:185" x14ac:dyDescent="0.3">
      <c r="A395" s="248"/>
      <c r="B395" s="80"/>
      <c r="C395" s="80"/>
      <c r="D395" s="81"/>
      <c r="E395" s="80"/>
      <c r="F395" s="80"/>
      <c r="G395" s="297">
        <f t="shared" si="34"/>
        <v>0</v>
      </c>
      <c r="H395" s="297">
        <f t="shared" si="35"/>
        <v>0</v>
      </c>
      <c r="I395" s="297">
        <f t="shared" si="36"/>
        <v>0</v>
      </c>
      <c r="J395" s="214"/>
      <c r="K395" s="214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  <c r="DB395" s="248"/>
      <c r="DC395" s="248"/>
      <c r="DD395" s="248"/>
      <c r="DE395" s="248"/>
      <c r="DF395" s="248"/>
      <c r="DG395" s="248"/>
      <c r="DH395" s="248"/>
      <c r="DI395" s="248"/>
      <c r="DJ395" s="248"/>
      <c r="DK395" s="248"/>
      <c r="DL395" s="248"/>
      <c r="DM395" s="248"/>
      <c r="DN395" s="248"/>
      <c r="DO395" s="248"/>
      <c r="DP395" s="248"/>
      <c r="DQ395" s="248"/>
      <c r="DR395" s="248"/>
      <c r="DS395" s="248"/>
      <c r="DT395" s="248"/>
      <c r="DU395" s="248"/>
      <c r="DV395" s="248"/>
      <c r="DW395" s="248"/>
      <c r="DX395" s="248"/>
      <c r="DY395" s="248"/>
      <c r="DZ395" s="248"/>
      <c r="EA395" s="248"/>
      <c r="EB395" s="248"/>
      <c r="EC395" s="248"/>
      <c r="ED395" s="248"/>
      <c r="EE395" s="248"/>
      <c r="EF395" s="248"/>
      <c r="EG395" s="248"/>
      <c r="EH395" s="248"/>
      <c r="EI395" s="248"/>
      <c r="EJ395" s="248"/>
      <c r="EK395" s="248"/>
      <c r="EL395" s="248"/>
      <c r="EM395" s="248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15"/>
      <c r="FH395" s="215"/>
      <c r="FI395" s="215"/>
      <c r="FJ395" s="215"/>
      <c r="FK395" s="215"/>
      <c r="FL395" s="215"/>
      <c r="FM395" s="215"/>
      <c r="FN395" s="215"/>
      <c r="FO395" s="215"/>
      <c r="FP395" s="215"/>
      <c r="FQ395" s="215"/>
      <c r="FR395" s="215"/>
      <c r="FS395" s="215"/>
      <c r="FT395" s="215"/>
      <c r="FU395" s="215"/>
      <c r="FV395" s="215"/>
      <c r="FW395" s="215"/>
      <c r="FX395" s="215"/>
      <c r="FY395" s="215"/>
      <c r="FZ395" s="215"/>
      <c r="GA395" s="215"/>
      <c r="GB395" s="215"/>
      <c r="GC395" s="215"/>
    </row>
    <row r="396" spans="1:185" x14ac:dyDescent="0.3">
      <c r="A396" s="248"/>
      <c r="B396" s="80"/>
      <c r="C396" s="80"/>
      <c r="D396" s="81"/>
      <c r="E396" s="80"/>
      <c r="F396" s="80"/>
      <c r="G396" s="297">
        <f t="shared" si="34"/>
        <v>0</v>
      </c>
      <c r="H396" s="297">
        <f t="shared" si="35"/>
        <v>0</v>
      </c>
      <c r="I396" s="297">
        <f t="shared" si="36"/>
        <v>0</v>
      </c>
      <c r="J396" s="214"/>
      <c r="K396" s="214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  <c r="DB396" s="248"/>
      <c r="DC396" s="248"/>
      <c r="DD396" s="248"/>
      <c r="DE396" s="248"/>
      <c r="DF396" s="248"/>
      <c r="DG396" s="248"/>
      <c r="DH396" s="248"/>
      <c r="DI396" s="248"/>
      <c r="DJ396" s="248"/>
      <c r="DK396" s="248"/>
      <c r="DL396" s="248"/>
      <c r="DM396" s="248"/>
      <c r="DN396" s="248"/>
      <c r="DO396" s="248"/>
      <c r="DP396" s="248"/>
      <c r="DQ396" s="248"/>
      <c r="DR396" s="248"/>
      <c r="DS396" s="248"/>
      <c r="DT396" s="248"/>
      <c r="DU396" s="248"/>
      <c r="DV396" s="248"/>
      <c r="DW396" s="248"/>
      <c r="DX396" s="248"/>
      <c r="DY396" s="248"/>
      <c r="DZ396" s="248"/>
      <c r="EA396" s="248"/>
      <c r="EB396" s="248"/>
      <c r="EC396" s="248"/>
      <c r="ED396" s="248"/>
      <c r="EE396" s="248"/>
      <c r="EF396" s="248"/>
      <c r="EG396" s="248"/>
      <c r="EH396" s="248"/>
      <c r="EI396" s="248"/>
      <c r="EJ396" s="248"/>
      <c r="EK396" s="248"/>
      <c r="EL396" s="248"/>
      <c r="EM396" s="248"/>
      <c r="EN396" s="248"/>
      <c r="EO396" s="248"/>
      <c r="EP396" s="248"/>
      <c r="EQ396" s="248"/>
      <c r="ER396" s="248"/>
      <c r="ES396" s="248"/>
      <c r="ET396" s="248"/>
      <c r="EU396" s="248"/>
      <c r="EV396" s="248"/>
      <c r="EW396" s="248"/>
      <c r="EX396" s="248"/>
      <c r="EY396" s="248"/>
      <c r="EZ396" s="248"/>
      <c r="FA396" s="248"/>
      <c r="FB396" s="248"/>
      <c r="FC396" s="248"/>
      <c r="FD396" s="248"/>
      <c r="FE396" s="248"/>
      <c r="FF396" s="248"/>
      <c r="FG396" s="215"/>
      <c r="FH396" s="215"/>
      <c r="FI396" s="215"/>
      <c r="FJ396" s="215"/>
      <c r="FK396" s="215"/>
      <c r="FL396" s="215"/>
      <c r="FM396" s="215"/>
      <c r="FN396" s="215"/>
      <c r="FO396" s="215"/>
      <c r="FP396" s="215"/>
      <c r="FQ396" s="215"/>
      <c r="FR396" s="215"/>
      <c r="FS396" s="215"/>
      <c r="FT396" s="215"/>
      <c r="FU396" s="215"/>
      <c r="FV396" s="215"/>
      <c r="FW396" s="215"/>
      <c r="FX396" s="215"/>
      <c r="FY396" s="215"/>
      <c r="FZ396" s="215"/>
      <c r="GA396" s="215"/>
      <c r="GB396" s="215"/>
      <c r="GC396" s="215"/>
    </row>
    <row r="397" spans="1:185" x14ac:dyDescent="0.3">
      <c r="A397" s="248"/>
      <c r="B397" s="80"/>
      <c r="C397" s="80"/>
      <c r="D397" s="81"/>
      <c r="E397" s="80"/>
      <c r="F397" s="80"/>
      <c r="G397" s="297">
        <f t="shared" si="34"/>
        <v>0</v>
      </c>
      <c r="H397" s="297">
        <f t="shared" si="35"/>
        <v>0</v>
      </c>
      <c r="I397" s="297">
        <f t="shared" si="36"/>
        <v>0</v>
      </c>
      <c r="J397" s="214"/>
      <c r="K397" s="214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  <c r="DB397" s="248"/>
      <c r="DC397" s="248"/>
      <c r="DD397" s="248"/>
      <c r="DE397" s="248"/>
      <c r="DF397" s="248"/>
      <c r="DG397" s="248"/>
      <c r="DH397" s="248"/>
      <c r="DI397" s="248"/>
      <c r="DJ397" s="248"/>
      <c r="DK397" s="248"/>
      <c r="DL397" s="248"/>
      <c r="DM397" s="248"/>
      <c r="DN397" s="248"/>
      <c r="DO397" s="248"/>
      <c r="DP397" s="248"/>
      <c r="DQ397" s="248"/>
      <c r="DR397" s="248"/>
      <c r="DS397" s="248"/>
      <c r="DT397" s="248"/>
      <c r="DU397" s="248"/>
      <c r="DV397" s="248"/>
      <c r="DW397" s="248"/>
      <c r="DX397" s="248"/>
      <c r="DY397" s="248"/>
      <c r="DZ397" s="248"/>
      <c r="EA397" s="248"/>
      <c r="EB397" s="248"/>
      <c r="EC397" s="248"/>
      <c r="ED397" s="248"/>
      <c r="EE397" s="248"/>
      <c r="EF397" s="248"/>
      <c r="EG397" s="248"/>
      <c r="EH397" s="248"/>
      <c r="EI397" s="248"/>
      <c r="EJ397" s="248"/>
      <c r="EK397" s="248"/>
      <c r="EL397" s="248"/>
      <c r="EM397" s="248"/>
      <c r="EN397" s="248"/>
      <c r="EO397" s="248"/>
      <c r="EP397" s="248"/>
      <c r="EQ397" s="248"/>
      <c r="ER397" s="248"/>
      <c r="ES397" s="248"/>
      <c r="ET397" s="248"/>
      <c r="EU397" s="248"/>
      <c r="EV397" s="248"/>
      <c r="EW397" s="248"/>
      <c r="EX397" s="248"/>
      <c r="EY397" s="248"/>
      <c r="EZ397" s="248"/>
      <c r="FA397" s="248"/>
      <c r="FB397" s="248"/>
      <c r="FC397" s="248"/>
      <c r="FD397" s="248"/>
      <c r="FE397" s="248"/>
      <c r="FF397" s="248"/>
      <c r="FG397" s="215"/>
      <c r="FH397" s="215"/>
      <c r="FI397" s="215"/>
      <c r="FJ397" s="215"/>
      <c r="FK397" s="215"/>
      <c r="FL397" s="215"/>
      <c r="FM397" s="215"/>
      <c r="FN397" s="215"/>
      <c r="FO397" s="215"/>
      <c r="FP397" s="215"/>
      <c r="FQ397" s="215"/>
      <c r="FR397" s="215"/>
      <c r="FS397" s="215"/>
      <c r="FT397" s="215"/>
      <c r="FU397" s="215"/>
      <c r="FV397" s="215"/>
      <c r="FW397" s="215"/>
      <c r="FX397" s="215"/>
      <c r="FY397" s="215"/>
      <c r="FZ397" s="215"/>
      <c r="GA397" s="215"/>
      <c r="GB397" s="215"/>
      <c r="GC397" s="215"/>
    </row>
    <row r="398" spans="1:185" x14ac:dyDescent="0.3">
      <c r="A398" s="248"/>
      <c r="B398" s="80"/>
      <c r="C398" s="80"/>
      <c r="D398" s="81"/>
      <c r="E398" s="80"/>
      <c r="F398" s="80"/>
      <c r="G398" s="297">
        <f t="shared" si="34"/>
        <v>0</v>
      </c>
      <c r="H398" s="297">
        <f t="shared" si="35"/>
        <v>0</v>
      </c>
      <c r="I398" s="297">
        <f t="shared" si="36"/>
        <v>0</v>
      </c>
      <c r="J398" s="214"/>
      <c r="K398" s="214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  <c r="DB398" s="248"/>
      <c r="DC398" s="248"/>
      <c r="DD398" s="248"/>
      <c r="DE398" s="248"/>
      <c r="DF398" s="248"/>
      <c r="DG398" s="248"/>
      <c r="DH398" s="248"/>
      <c r="DI398" s="248"/>
      <c r="DJ398" s="248"/>
      <c r="DK398" s="248"/>
      <c r="DL398" s="248"/>
      <c r="DM398" s="248"/>
      <c r="DN398" s="248"/>
      <c r="DO398" s="248"/>
      <c r="DP398" s="248"/>
      <c r="DQ398" s="248"/>
      <c r="DR398" s="248"/>
      <c r="DS398" s="248"/>
      <c r="DT398" s="248"/>
      <c r="DU398" s="248"/>
      <c r="DV398" s="248"/>
      <c r="DW398" s="248"/>
      <c r="DX398" s="248"/>
      <c r="DY398" s="248"/>
      <c r="DZ398" s="248"/>
      <c r="EA398" s="248"/>
      <c r="EB398" s="248"/>
      <c r="EC398" s="248"/>
      <c r="ED398" s="248"/>
      <c r="EE398" s="248"/>
      <c r="EF398" s="248"/>
      <c r="EG398" s="248"/>
      <c r="EH398" s="248"/>
      <c r="EI398" s="248"/>
      <c r="EJ398" s="248"/>
      <c r="EK398" s="248"/>
      <c r="EL398" s="248"/>
      <c r="EM398" s="248"/>
      <c r="EN398" s="248"/>
      <c r="EO398" s="248"/>
      <c r="EP398" s="248"/>
      <c r="EQ398" s="248"/>
      <c r="ER398" s="248"/>
      <c r="ES398" s="248"/>
      <c r="ET398" s="248"/>
      <c r="EU398" s="248"/>
      <c r="EV398" s="248"/>
      <c r="EW398" s="248"/>
      <c r="EX398" s="248"/>
      <c r="EY398" s="248"/>
      <c r="EZ398" s="248"/>
      <c r="FA398" s="248"/>
      <c r="FB398" s="248"/>
      <c r="FC398" s="248"/>
      <c r="FD398" s="248"/>
      <c r="FE398" s="248"/>
      <c r="FF398" s="248"/>
      <c r="FG398" s="215"/>
      <c r="FH398" s="215"/>
      <c r="FI398" s="215"/>
      <c r="FJ398" s="215"/>
      <c r="FK398" s="215"/>
      <c r="FL398" s="215"/>
      <c r="FM398" s="215"/>
      <c r="FN398" s="215"/>
      <c r="FO398" s="215"/>
      <c r="FP398" s="215"/>
      <c r="FQ398" s="215"/>
      <c r="FR398" s="215"/>
      <c r="FS398" s="215"/>
      <c r="FT398" s="215"/>
      <c r="FU398" s="215"/>
      <c r="FV398" s="215"/>
      <c r="FW398" s="215"/>
      <c r="FX398" s="215"/>
      <c r="FY398" s="215"/>
      <c r="FZ398" s="215"/>
      <c r="GA398" s="215"/>
      <c r="GB398" s="215"/>
      <c r="GC398" s="215"/>
    </row>
    <row r="399" spans="1:185" x14ac:dyDescent="0.3">
      <c r="A399" s="248"/>
      <c r="B399" s="80"/>
      <c r="C399" s="80"/>
      <c r="D399" s="81"/>
      <c r="E399" s="80"/>
      <c r="F399" s="80"/>
      <c r="G399" s="297">
        <f t="shared" si="34"/>
        <v>0</v>
      </c>
      <c r="H399" s="297">
        <f t="shared" si="35"/>
        <v>0</v>
      </c>
      <c r="I399" s="297">
        <f t="shared" si="36"/>
        <v>0</v>
      </c>
      <c r="J399" s="214"/>
      <c r="K399" s="214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  <c r="DB399" s="248"/>
      <c r="DC399" s="248"/>
      <c r="DD399" s="248"/>
      <c r="DE399" s="248"/>
      <c r="DF399" s="248"/>
      <c r="DG399" s="248"/>
      <c r="DH399" s="248"/>
      <c r="DI399" s="248"/>
      <c r="DJ399" s="248"/>
      <c r="DK399" s="248"/>
      <c r="DL399" s="248"/>
      <c r="DM399" s="248"/>
      <c r="DN399" s="248"/>
      <c r="DO399" s="248"/>
      <c r="DP399" s="248"/>
      <c r="DQ399" s="248"/>
      <c r="DR399" s="248"/>
      <c r="DS399" s="248"/>
      <c r="DT399" s="248"/>
      <c r="DU399" s="248"/>
      <c r="DV399" s="248"/>
      <c r="DW399" s="248"/>
      <c r="DX399" s="248"/>
      <c r="DY399" s="248"/>
      <c r="DZ399" s="248"/>
      <c r="EA399" s="248"/>
      <c r="EB399" s="248"/>
      <c r="EC399" s="248"/>
      <c r="ED399" s="248"/>
      <c r="EE399" s="248"/>
      <c r="EF399" s="248"/>
      <c r="EG399" s="248"/>
      <c r="EH399" s="248"/>
      <c r="EI399" s="248"/>
      <c r="EJ399" s="248"/>
      <c r="EK399" s="248"/>
      <c r="EL399" s="248"/>
      <c r="EM399" s="248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15"/>
      <c r="FH399" s="215"/>
      <c r="FI399" s="215"/>
      <c r="FJ399" s="215"/>
      <c r="FK399" s="215"/>
      <c r="FL399" s="215"/>
      <c r="FM399" s="215"/>
      <c r="FN399" s="215"/>
      <c r="FO399" s="215"/>
      <c r="FP399" s="215"/>
      <c r="FQ399" s="215"/>
      <c r="FR399" s="215"/>
      <c r="FS399" s="215"/>
      <c r="FT399" s="215"/>
      <c r="FU399" s="215"/>
      <c r="FV399" s="215"/>
      <c r="FW399" s="215"/>
      <c r="FX399" s="215"/>
      <c r="FY399" s="215"/>
      <c r="FZ399" s="215"/>
      <c r="GA399" s="215"/>
      <c r="GB399" s="215"/>
      <c r="GC399" s="215"/>
    </row>
    <row r="400" spans="1:185" x14ac:dyDescent="0.3">
      <c r="A400" s="248"/>
      <c r="B400" s="80"/>
      <c r="C400" s="80"/>
      <c r="D400" s="81"/>
      <c r="E400" s="80"/>
      <c r="F400" s="80"/>
      <c r="G400" s="297">
        <f t="shared" si="34"/>
        <v>0</v>
      </c>
      <c r="H400" s="297">
        <f t="shared" si="35"/>
        <v>0</v>
      </c>
      <c r="I400" s="297">
        <f t="shared" si="36"/>
        <v>0</v>
      </c>
      <c r="J400" s="214"/>
      <c r="K400" s="214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  <c r="DB400" s="248"/>
      <c r="DC400" s="248"/>
      <c r="DD400" s="248"/>
      <c r="DE400" s="248"/>
      <c r="DF400" s="248"/>
      <c r="DG400" s="248"/>
      <c r="DH400" s="248"/>
      <c r="DI400" s="248"/>
      <c r="DJ400" s="248"/>
      <c r="DK400" s="248"/>
      <c r="DL400" s="248"/>
      <c r="DM400" s="248"/>
      <c r="DN400" s="248"/>
      <c r="DO400" s="248"/>
      <c r="DP400" s="248"/>
      <c r="DQ400" s="248"/>
      <c r="DR400" s="248"/>
      <c r="DS400" s="248"/>
      <c r="DT400" s="248"/>
      <c r="DU400" s="248"/>
      <c r="DV400" s="248"/>
      <c r="DW400" s="248"/>
      <c r="DX400" s="248"/>
      <c r="DY400" s="248"/>
      <c r="DZ400" s="248"/>
      <c r="EA400" s="248"/>
      <c r="EB400" s="248"/>
      <c r="EC400" s="248"/>
      <c r="ED400" s="248"/>
      <c r="EE400" s="248"/>
      <c r="EF400" s="248"/>
      <c r="EG400" s="248"/>
      <c r="EH400" s="248"/>
      <c r="EI400" s="248"/>
      <c r="EJ400" s="248"/>
      <c r="EK400" s="248"/>
      <c r="EL400" s="248"/>
      <c r="EM400" s="248"/>
      <c r="EN400" s="248"/>
      <c r="EO400" s="248"/>
      <c r="EP400" s="248"/>
      <c r="EQ400" s="248"/>
      <c r="ER400" s="248"/>
      <c r="ES400" s="248"/>
      <c r="ET400" s="248"/>
      <c r="EU400" s="248"/>
      <c r="EV400" s="248"/>
      <c r="EW400" s="248"/>
      <c r="EX400" s="248"/>
      <c r="EY400" s="248"/>
      <c r="EZ400" s="248"/>
      <c r="FA400" s="248"/>
      <c r="FB400" s="248"/>
      <c r="FC400" s="248"/>
      <c r="FD400" s="248"/>
      <c r="FE400" s="248"/>
      <c r="FF400" s="248"/>
      <c r="FG400" s="215"/>
      <c r="FH400" s="215"/>
      <c r="FI400" s="215"/>
      <c r="FJ400" s="215"/>
      <c r="FK400" s="215"/>
      <c r="FL400" s="215"/>
      <c r="FM400" s="215"/>
      <c r="FN400" s="215"/>
      <c r="FO400" s="215"/>
      <c r="FP400" s="215"/>
      <c r="FQ400" s="215"/>
      <c r="FR400" s="215"/>
      <c r="FS400" s="215"/>
      <c r="FT400" s="215"/>
      <c r="FU400" s="215"/>
      <c r="FV400" s="215"/>
      <c r="FW400" s="215"/>
      <c r="FX400" s="215"/>
      <c r="FY400" s="215"/>
      <c r="FZ400" s="215"/>
      <c r="GA400" s="215"/>
      <c r="GB400" s="215"/>
      <c r="GC400" s="215"/>
    </row>
    <row r="401" spans="1:185" x14ac:dyDescent="0.3">
      <c r="A401" s="248"/>
      <c r="B401" s="80"/>
      <c r="C401" s="80"/>
      <c r="D401" s="81"/>
      <c r="E401" s="80"/>
      <c r="F401" s="80"/>
      <c r="G401" s="297">
        <f t="shared" si="34"/>
        <v>0</v>
      </c>
      <c r="H401" s="297">
        <f t="shared" si="35"/>
        <v>0</v>
      </c>
      <c r="I401" s="297">
        <f t="shared" si="36"/>
        <v>0</v>
      </c>
      <c r="J401" s="214"/>
      <c r="K401" s="214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  <c r="DB401" s="248"/>
      <c r="DC401" s="248"/>
      <c r="DD401" s="248"/>
      <c r="DE401" s="248"/>
      <c r="DF401" s="248"/>
      <c r="DG401" s="248"/>
      <c r="DH401" s="248"/>
      <c r="DI401" s="248"/>
      <c r="DJ401" s="248"/>
      <c r="DK401" s="248"/>
      <c r="DL401" s="248"/>
      <c r="DM401" s="248"/>
      <c r="DN401" s="248"/>
      <c r="DO401" s="248"/>
      <c r="DP401" s="248"/>
      <c r="DQ401" s="248"/>
      <c r="DR401" s="248"/>
      <c r="DS401" s="248"/>
      <c r="DT401" s="248"/>
      <c r="DU401" s="248"/>
      <c r="DV401" s="248"/>
      <c r="DW401" s="248"/>
      <c r="DX401" s="248"/>
      <c r="DY401" s="248"/>
      <c r="DZ401" s="248"/>
      <c r="EA401" s="248"/>
      <c r="EB401" s="248"/>
      <c r="EC401" s="248"/>
      <c r="ED401" s="248"/>
      <c r="EE401" s="248"/>
      <c r="EF401" s="248"/>
      <c r="EG401" s="248"/>
      <c r="EH401" s="248"/>
      <c r="EI401" s="248"/>
      <c r="EJ401" s="248"/>
      <c r="EK401" s="248"/>
      <c r="EL401" s="248"/>
      <c r="EM401" s="248"/>
      <c r="EN401" s="248"/>
      <c r="EO401" s="248"/>
      <c r="EP401" s="248"/>
      <c r="EQ401" s="248"/>
      <c r="ER401" s="248"/>
      <c r="ES401" s="248"/>
      <c r="ET401" s="248"/>
      <c r="EU401" s="248"/>
      <c r="EV401" s="248"/>
      <c r="EW401" s="248"/>
      <c r="EX401" s="248"/>
      <c r="EY401" s="248"/>
      <c r="EZ401" s="248"/>
      <c r="FA401" s="248"/>
      <c r="FB401" s="248"/>
      <c r="FC401" s="248"/>
      <c r="FD401" s="248"/>
      <c r="FE401" s="248"/>
      <c r="FF401" s="248"/>
      <c r="FG401" s="215"/>
      <c r="FH401" s="215"/>
      <c r="FI401" s="215"/>
      <c r="FJ401" s="215"/>
      <c r="FK401" s="215"/>
      <c r="FL401" s="215"/>
      <c r="FM401" s="215"/>
      <c r="FN401" s="215"/>
      <c r="FO401" s="215"/>
      <c r="FP401" s="215"/>
      <c r="FQ401" s="215"/>
      <c r="FR401" s="215"/>
      <c r="FS401" s="215"/>
      <c r="FT401" s="215"/>
      <c r="FU401" s="215"/>
      <c r="FV401" s="215"/>
      <c r="FW401" s="215"/>
      <c r="FX401" s="215"/>
      <c r="FY401" s="215"/>
      <c r="FZ401" s="215"/>
      <c r="GA401" s="215"/>
      <c r="GB401" s="215"/>
      <c r="GC401" s="215"/>
    </row>
    <row r="402" spans="1:185" x14ac:dyDescent="0.3">
      <c r="A402" s="248"/>
      <c r="B402" s="80"/>
      <c r="C402" s="80"/>
      <c r="D402" s="81"/>
      <c r="E402" s="80"/>
      <c r="F402" s="80"/>
      <c r="G402" s="297">
        <f t="shared" si="34"/>
        <v>0</v>
      </c>
      <c r="H402" s="297">
        <f t="shared" si="35"/>
        <v>0</v>
      </c>
      <c r="I402" s="297">
        <f t="shared" si="36"/>
        <v>0</v>
      </c>
      <c r="J402" s="214"/>
      <c r="K402" s="214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  <c r="DB402" s="248"/>
      <c r="DC402" s="248"/>
      <c r="DD402" s="248"/>
      <c r="DE402" s="248"/>
      <c r="DF402" s="248"/>
      <c r="DG402" s="248"/>
      <c r="DH402" s="248"/>
      <c r="DI402" s="248"/>
      <c r="DJ402" s="248"/>
      <c r="DK402" s="248"/>
      <c r="DL402" s="248"/>
      <c r="DM402" s="248"/>
      <c r="DN402" s="248"/>
      <c r="DO402" s="248"/>
      <c r="DP402" s="248"/>
      <c r="DQ402" s="248"/>
      <c r="DR402" s="248"/>
      <c r="DS402" s="248"/>
      <c r="DT402" s="248"/>
      <c r="DU402" s="248"/>
      <c r="DV402" s="248"/>
      <c r="DW402" s="248"/>
      <c r="DX402" s="248"/>
      <c r="DY402" s="248"/>
      <c r="DZ402" s="248"/>
      <c r="EA402" s="248"/>
      <c r="EB402" s="248"/>
      <c r="EC402" s="248"/>
      <c r="ED402" s="248"/>
      <c r="EE402" s="248"/>
      <c r="EF402" s="248"/>
      <c r="EG402" s="248"/>
      <c r="EH402" s="248"/>
      <c r="EI402" s="248"/>
      <c r="EJ402" s="248"/>
      <c r="EK402" s="248"/>
      <c r="EL402" s="248"/>
      <c r="EM402" s="248"/>
      <c r="EN402" s="248"/>
      <c r="EO402" s="248"/>
      <c r="EP402" s="248"/>
      <c r="EQ402" s="248"/>
      <c r="ER402" s="248"/>
      <c r="ES402" s="248"/>
      <c r="ET402" s="248"/>
      <c r="EU402" s="248"/>
      <c r="EV402" s="248"/>
      <c r="EW402" s="248"/>
      <c r="EX402" s="248"/>
      <c r="EY402" s="248"/>
      <c r="EZ402" s="248"/>
      <c r="FA402" s="248"/>
      <c r="FB402" s="248"/>
      <c r="FC402" s="248"/>
      <c r="FD402" s="248"/>
      <c r="FE402" s="248"/>
      <c r="FF402" s="248"/>
      <c r="FG402" s="215"/>
      <c r="FH402" s="215"/>
      <c r="FI402" s="215"/>
      <c r="FJ402" s="215"/>
      <c r="FK402" s="215"/>
      <c r="FL402" s="215"/>
      <c r="FM402" s="215"/>
      <c r="FN402" s="215"/>
      <c r="FO402" s="215"/>
      <c r="FP402" s="215"/>
      <c r="FQ402" s="215"/>
      <c r="FR402" s="215"/>
      <c r="FS402" s="215"/>
      <c r="FT402" s="215"/>
      <c r="FU402" s="215"/>
      <c r="FV402" s="215"/>
      <c r="FW402" s="215"/>
      <c r="FX402" s="215"/>
      <c r="FY402" s="215"/>
      <c r="FZ402" s="215"/>
      <c r="GA402" s="215"/>
      <c r="GB402" s="215"/>
      <c r="GC402" s="215"/>
    </row>
    <row r="403" spans="1:185" x14ac:dyDescent="0.3">
      <c r="A403" s="248"/>
      <c r="B403" s="80"/>
      <c r="C403" s="80"/>
      <c r="D403" s="81"/>
      <c r="E403" s="80"/>
      <c r="F403" s="80"/>
      <c r="G403" s="297">
        <f t="shared" si="34"/>
        <v>0</v>
      </c>
      <c r="H403" s="297">
        <f t="shared" si="35"/>
        <v>0</v>
      </c>
      <c r="I403" s="297">
        <f t="shared" si="36"/>
        <v>0</v>
      </c>
      <c r="J403" s="214"/>
      <c r="K403" s="214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  <c r="DB403" s="248"/>
      <c r="DC403" s="248"/>
      <c r="DD403" s="248"/>
      <c r="DE403" s="248"/>
      <c r="DF403" s="248"/>
      <c r="DG403" s="248"/>
      <c r="DH403" s="248"/>
      <c r="DI403" s="248"/>
      <c r="DJ403" s="248"/>
      <c r="DK403" s="248"/>
      <c r="DL403" s="248"/>
      <c r="DM403" s="248"/>
      <c r="DN403" s="248"/>
      <c r="DO403" s="248"/>
      <c r="DP403" s="248"/>
      <c r="DQ403" s="248"/>
      <c r="DR403" s="248"/>
      <c r="DS403" s="248"/>
      <c r="DT403" s="248"/>
      <c r="DU403" s="248"/>
      <c r="DV403" s="248"/>
      <c r="DW403" s="248"/>
      <c r="DX403" s="248"/>
      <c r="DY403" s="248"/>
      <c r="DZ403" s="248"/>
      <c r="EA403" s="248"/>
      <c r="EB403" s="248"/>
      <c r="EC403" s="248"/>
      <c r="ED403" s="248"/>
      <c r="EE403" s="248"/>
      <c r="EF403" s="248"/>
      <c r="EG403" s="248"/>
      <c r="EH403" s="248"/>
      <c r="EI403" s="248"/>
      <c r="EJ403" s="248"/>
      <c r="EK403" s="248"/>
      <c r="EL403" s="248"/>
      <c r="EM403" s="248"/>
      <c r="EN403" s="248"/>
      <c r="EO403" s="248"/>
      <c r="EP403" s="248"/>
      <c r="EQ403" s="248"/>
      <c r="ER403" s="248"/>
      <c r="ES403" s="248"/>
      <c r="ET403" s="248"/>
      <c r="EU403" s="248"/>
      <c r="EV403" s="248"/>
      <c r="EW403" s="248"/>
      <c r="EX403" s="248"/>
      <c r="EY403" s="248"/>
      <c r="EZ403" s="248"/>
      <c r="FA403" s="248"/>
      <c r="FB403" s="248"/>
      <c r="FC403" s="248"/>
      <c r="FD403" s="248"/>
      <c r="FE403" s="248"/>
      <c r="FF403" s="248"/>
      <c r="FG403" s="215"/>
      <c r="FH403" s="215"/>
      <c r="FI403" s="215"/>
      <c r="FJ403" s="215"/>
      <c r="FK403" s="215"/>
      <c r="FL403" s="215"/>
      <c r="FM403" s="215"/>
      <c r="FN403" s="215"/>
      <c r="FO403" s="215"/>
      <c r="FP403" s="215"/>
      <c r="FQ403" s="215"/>
      <c r="FR403" s="215"/>
      <c r="FS403" s="215"/>
      <c r="FT403" s="215"/>
      <c r="FU403" s="215"/>
      <c r="FV403" s="215"/>
      <c r="FW403" s="215"/>
      <c r="FX403" s="215"/>
      <c r="FY403" s="215"/>
      <c r="FZ403" s="215"/>
      <c r="GA403" s="215"/>
      <c r="GB403" s="215"/>
      <c r="GC403" s="215"/>
    </row>
    <row r="404" spans="1:185" x14ac:dyDescent="0.3">
      <c r="A404" s="248"/>
      <c r="B404" s="80"/>
      <c r="C404" s="80"/>
      <c r="D404" s="81"/>
      <c r="E404" s="80"/>
      <c r="F404" s="80"/>
      <c r="G404" s="297">
        <f t="shared" si="34"/>
        <v>0</v>
      </c>
      <c r="H404" s="297">
        <f t="shared" si="35"/>
        <v>0</v>
      </c>
      <c r="I404" s="297">
        <f t="shared" si="36"/>
        <v>0</v>
      </c>
      <c r="J404" s="214"/>
      <c r="K404" s="214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  <c r="DB404" s="248"/>
      <c r="DC404" s="248"/>
      <c r="DD404" s="248"/>
      <c r="DE404" s="248"/>
      <c r="DF404" s="248"/>
      <c r="DG404" s="248"/>
      <c r="DH404" s="248"/>
      <c r="DI404" s="248"/>
      <c r="DJ404" s="248"/>
      <c r="DK404" s="248"/>
      <c r="DL404" s="248"/>
      <c r="DM404" s="248"/>
      <c r="DN404" s="248"/>
      <c r="DO404" s="248"/>
      <c r="DP404" s="248"/>
      <c r="DQ404" s="248"/>
      <c r="DR404" s="248"/>
      <c r="DS404" s="248"/>
      <c r="DT404" s="248"/>
      <c r="DU404" s="248"/>
      <c r="DV404" s="248"/>
      <c r="DW404" s="248"/>
      <c r="DX404" s="248"/>
      <c r="DY404" s="248"/>
      <c r="DZ404" s="248"/>
      <c r="EA404" s="248"/>
      <c r="EB404" s="248"/>
      <c r="EC404" s="248"/>
      <c r="ED404" s="248"/>
      <c r="EE404" s="248"/>
      <c r="EF404" s="248"/>
      <c r="EG404" s="248"/>
      <c r="EH404" s="248"/>
      <c r="EI404" s="248"/>
      <c r="EJ404" s="248"/>
      <c r="EK404" s="248"/>
      <c r="EL404" s="248"/>
      <c r="EM404" s="248"/>
      <c r="EN404" s="248"/>
      <c r="EO404" s="248"/>
      <c r="EP404" s="248"/>
      <c r="EQ404" s="248"/>
      <c r="ER404" s="248"/>
      <c r="ES404" s="248"/>
      <c r="ET404" s="248"/>
      <c r="EU404" s="248"/>
      <c r="EV404" s="248"/>
      <c r="EW404" s="248"/>
      <c r="EX404" s="248"/>
      <c r="EY404" s="248"/>
      <c r="EZ404" s="248"/>
      <c r="FA404" s="248"/>
      <c r="FB404" s="248"/>
      <c r="FC404" s="248"/>
      <c r="FD404" s="248"/>
      <c r="FE404" s="248"/>
      <c r="FF404" s="248"/>
      <c r="FG404" s="215"/>
      <c r="FH404" s="215"/>
      <c r="FI404" s="215"/>
      <c r="FJ404" s="215"/>
      <c r="FK404" s="215"/>
      <c r="FL404" s="215"/>
      <c r="FM404" s="215"/>
      <c r="FN404" s="215"/>
      <c r="FO404" s="215"/>
      <c r="FP404" s="215"/>
      <c r="FQ404" s="215"/>
      <c r="FR404" s="215"/>
      <c r="FS404" s="215"/>
      <c r="FT404" s="215"/>
      <c r="FU404" s="215"/>
      <c r="FV404" s="215"/>
      <c r="FW404" s="215"/>
      <c r="FX404" s="215"/>
      <c r="FY404" s="215"/>
      <c r="FZ404" s="215"/>
      <c r="GA404" s="215"/>
      <c r="GB404" s="215"/>
      <c r="GC404" s="215"/>
    </row>
    <row r="405" spans="1:185" x14ac:dyDescent="0.3">
      <c r="A405" s="248"/>
      <c r="B405" s="80"/>
      <c r="C405" s="80"/>
      <c r="D405" s="81"/>
      <c r="E405" s="80"/>
      <c r="F405" s="80"/>
      <c r="G405" s="297">
        <f t="shared" si="34"/>
        <v>0</v>
      </c>
      <c r="H405" s="297">
        <f t="shared" si="35"/>
        <v>0</v>
      </c>
      <c r="I405" s="297">
        <f t="shared" si="36"/>
        <v>0</v>
      </c>
      <c r="J405" s="214"/>
      <c r="K405" s="214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  <c r="DB405" s="248"/>
      <c r="DC405" s="248"/>
      <c r="DD405" s="248"/>
      <c r="DE405" s="248"/>
      <c r="DF405" s="248"/>
      <c r="DG405" s="248"/>
      <c r="DH405" s="248"/>
      <c r="DI405" s="248"/>
      <c r="DJ405" s="248"/>
      <c r="DK405" s="248"/>
      <c r="DL405" s="248"/>
      <c r="DM405" s="248"/>
      <c r="DN405" s="248"/>
      <c r="DO405" s="248"/>
      <c r="DP405" s="248"/>
      <c r="DQ405" s="248"/>
      <c r="DR405" s="248"/>
      <c r="DS405" s="248"/>
      <c r="DT405" s="248"/>
      <c r="DU405" s="248"/>
      <c r="DV405" s="248"/>
      <c r="DW405" s="248"/>
      <c r="DX405" s="248"/>
      <c r="DY405" s="248"/>
      <c r="DZ405" s="248"/>
      <c r="EA405" s="248"/>
      <c r="EB405" s="248"/>
      <c r="EC405" s="248"/>
      <c r="ED405" s="248"/>
      <c r="EE405" s="248"/>
      <c r="EF405" s="248"/>
      <c r="EG405" s="248"/>
      <c r="EH405" s="248"/>
      <c r="EI405" s="248"/>
      <c r="EJ405" s="248"/>
      <c r="EK405" s="248"/>
      <c r="EL405" s="248"/>
      <c r="EM405" s="248"/>
      <c r="EN405" s="248"/>
      <c r="EO405" s="248"/>
      <c r="EP405" s="248"/>
      <c r="EQ405" s="248"/>
      <c r="ER405" s="248"/>
      <c r="ES405" s="248"/>
      <c r="ET405" s="248"/>
      <c r="EU405" s="248"/>
      <c r="EV405" s="248"/>
      <c r="EW405" s="248"/>
      <c r="EX405" s="248"/>
      <c r="EY405" s="248"/>
      <c r="EZ405" s="248"/>
      <c r="FA405" s="248"/>
      <c r="FB405" s="248"/>
      <c r="FC405" s="248"/>
      <c r="FD405" s="248"/>
      <c r="FE405" s="248"/>
      <c r="FF405" s="248"/>
      <c r="FG405" s="215"/>
      <c r="FH405" s="215"/>
      <c r="FI405" s="215"/>
      <c r="FJ405" s="215"/>
      <c r="FK405" s="215"/>
      <c r="FL405" s="215"/>
      <c r="FM405" s="215"/>
      <c r="FN405" s="215"/>
      <c r="FO405" s="215"/>
      <c r="FP405" s="215"/>
      <c r="FQ405" s="215"/>
      <c r="FR405" s="215"/>
      <c r="FS405" s="215"/>
      <c r="FT405" s="215"/>
      <c r="FU405" s="215"/>
      <c r="FV405" s="215"/>
      <c r="FW405" s="215"/>
      <c r="FX405" s="215"/>
      <c r="FY405" s="215"/>
      <c r="FZ405" s="215"/>
      <c r="GA405" s="215"/>
      <c r="GB405" s="215"/>
      <c r="GC405" s="215"/>
    </row>
    <row r="406" spans="1:185" x14ac:dyDescent="0.3">
      <c r="A406" s="248"/>
      <c r="B406" s="80"/>
      <c r="C406" s="80"/>
      <c r="D406" s="81"/>
      <c r="E406" s="80"/>
      <c r="F406" s="80"/>
      <c r="G406" s="297">
        <f t="shared" si="34"/>
        <v>0</v>
      </c>
      <c r="H406" s="297">
        <f t="shared" si="35"/>
        <v>0</v>
      </c>
      <c r="I406" s="297">
        <f t="shared" si="36"/>
        <v>0</v>
      </c>
      <c r="J406" s="214"/>
      <c r="K406" s="214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  <c r="DB406" s="248"/>
      <c r="DC406" s="248"/>
      <c r="DD406" s="248"/>
      <c r="DE406" s="248"/>
      <c r="DF406" s="248"/>
      <c r="DG406" s="248"/>
      <c r="DH406" s="248"/>
      <c r="DI406" s="248"/>
      <c r="DJ406" s="248"/>
      <c r="DK406" s="248"/>
      <c r="DL406" s="248"/>
      <c r="DM406" s="248"/>
      <c r="DN406" s="248"/>
      <c r="DO406" s="248"/>
      <c r="DP406" s="248"/>
      <c r="DQ406" s="248"/>
      <c r="DR406" s="248"/>
      <c r="DS406" s="248"/>
      <c r="DT406" s="248"/>
      <c r="DU406" s="248"/>
      <c r="DV406" s="248"/>
      <c r="DW406" s="248"/>
      <c r="DX406" s="248"/>
      <c r="DY406" s="248"/>
      <c r="DZ406" s="248"/>
      <c r="EA406" s="248"/>
      <c r="EB406" s="248"/>
      <c r="EC406" s="248"/>
      <c r="ED406" s="248"/>
      <c r="EE406" s="248"/>
      <c r="EF406" s="248"/>
      <c r="EG406" s="248"/>
      <c r="EH406" s="248"/>
      <c r="EI406" s="248"/>
      <c r="EJ406" s="248"/>
      <c r="EK406" s="248"/>
      <c r="EL406" s="248"/>
      <c r="EM406" s="248"/>
      <c r="EN406" s="248"/>
      <c r="EO406" s="248"/>
      <c r="EP406" s="248"/>
      <c r="EQ406" s="248"/>
      <c r="ER406" s="248"/>
      <c r="ES406" s="248"/>
      <c r="ET406" s="248"/>
      <c r="EU406" s="248"/>
      <c r="EV406" s="248"/>
      <c r="EW406" s="248"/>
      <c r="EX406" s="248"/>
      <c r="EY406" s="248"/>
      <c r="EZ406" s="248"/>
      <c r="FA406" s="248"/>
      <c r="FB406" s="248"/>
      <c r="FC406" s="248"/>
      <c r="FD406" s="248"/>
      <c r="FE406" s="248"/>
      <c r="FF406" s="248"/>
      <c r="FG406" s="215"/>
      <c r="FH406" s="215"/>
      <c r="FI406" s="215"/>
      <c r="FJ406" s="215"/>
      <c r="FK406" s="215"/>
      <c r="FL406" s="215"/>
      <c r="FM406" s="215"/>
      <c r="FN406" s="215"/>
      <c r="FO406" s="215"/>
      <c r="FP406" s="215"/>
      <c r="FQ406" s="215"/>
      <c r="FR406" s="215"/>
      <c r="FS406" s="215"/>
      <c r="FT406" s="215"/>
      <c r="FU406" s="215"/>
      <c r="FV406" s="215"/>
      <c r="FW406" s="215"/>
      <c r="FX406" s="215"/>
      <c r="FY406" s="215"/>
      <c r="FZ406" s="215"/>
      <c r="GA406" s="215"/>
      <c r="GB406" s="215"/>
      <c r="GC406" s="215"/>
    </row>
    <row r="407" spans="1:185" x14ac:dyDescent="0.3">
      <c r="A407" s="248"/>
      <c r="B407" s="80"/>
      <c r="C407" s="80"/>
      <c r="D407" s="81"/>
      <c r="E407" s="80"/>
      <c r="F407" s="80"/>
      <c r="G407" s="297">
        <f t="shared" si="34"/>
        <v>0</v>
      </c>
      <c r="H407" s="297">
        <f t="shared" si="35"/>
        <v>0</v>
      </c>
      <c r="I407" s="297">
        <f t="shared" si="36"/>
        <v>0</v>
      </c>
      <c r="J407" s="214"/>
      <c r="K407" s="214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  <c r="DB407" s="248"/>
      <c r="DC407" s="248"/>
      <c r="DD407" s="248"/>
      <c r="DE407" s="248"/>
      <c r="DF407" s="248"/>
      <c r="DG407" s="248"/>
      <c r="DH407" s="248"/>
      <c r="DI407" s="248"/>
      <c r="DJ407" s="248"/>
      <c r="DK407" s="248"/>
      <c r="DL407" s="248"/>
      <c r="DM407" s="248"/>
      <c r="DN407" s="248"/>
      <c r="DO407" s="248"/>
      <c r="DP407" s="248"/>
      <c r="DQ407" s="248"/>
      <c r="DR407" s="248"/>
      <c r="DS407" s="248"/>
      <c r="DT407" s="248"/>
      <c r="DU407" s="248"/>
      <c r="DV407" s="248"/>
      <c r="DW407" s="248"/>
      <c r="DX407" s="248"/>
      <c r="DY407" s="248"/>
      <c r="DZ407" s="248"/>
      <c r="EA407" s="248"/>
      <c r="EB407" s="248"/>
      <c r="EC407" s="248"/>
      <c r="ED407" s="248"/>
      <c r="EE407" s="248"/>
      <c r="EF407" s="248"/>
      <c r="EG407" s="248"/>
      <c r="EH407" s="248"/>
      <c r="EI407" s="248"/>
      <c r="EJ407" s="248"/>
      <c r="EK407" s="248"/>
      <c r="EL407" s="248"/>
      <c r="EM407" s="248"/>
      <c r="EN407" s="248"/>
      <c r="EO407" s="248"/>
      <c r="EP407" s="248"/>
      <c r="EQ407" s="248"/>
      <c r="ER407" s="248"/>
      <c r="ES407" s="248"/>
      <c r="ET407" s="248"/>
      <c r="EU407" s="248"/>
      <c r="EV407" s="248"/>
      <c r="EW407" s="248"/>
      <c r="EX407" s="248"/>
      <c r="EY407" s="248"/>
      <c r="EZ407" s="248"/>
      <c r="FA407" s="248"/>
      <c r="FB407" s="248"/>
      <c r="FC407" s="248"/>
      <c r="FD407" s="248"/>
      <c r="FE407" s="248"/>
      <c r="FF407" s="248"/>
      <c r="FG407" s="215"/>
      <c r="FH407" s="215"/>
      <c r="FI407" s="215"/>
      <c r="FJ407" s="215"/>
      <c r="FK407" s="215"/>
      <c r="FL407" s="215"/>
      <c r="FM407" s="215"/>
      <c r="FN407" s="215"/>
      <c r="FO407" s="215"/>
      <c r="FP407" s="215"/>
      <c r="FQ407" s="215"/>
      <c r="FR407" s="215"/>
      <c r="FS407" s="215"/>
      <c r="FT407" s="215"/>
      <c r="FU407" s="215"/>
      <c r="FV407" s="215"/>
      <c r="FW407" s="215"/>
      <c r="FX407" s="215"/>
      <c r="FY407" s="215"/>
      <c r="FZ407" s="215"/>
      <c r="GA407" s="215"/>
      <c r="GB407" s="215"/>
      <c r="GC407" s="215"/>
    </row>
    <row r="408" spans="1:185" x14ac:dyDescent="0.3">
      <c r="A408" s="248"/>
      <c r="B408" s="80"/>
      <c r="C408" s="80"/>
      <c r="D408" s="81"/>
      <c r="E408" s="80"/>
      <c r="F408" s="80"/>
      <c r="G408" s="297">
        <f t="shared" si="34"/>
        <v>0</v>
      </c>
      <c r="H408" s="297">
        <f t="shared" si="35"/>
        <v>0</v>
      </c>
      <c r="I408" s="297">
        <f t="shared" si="36"/>
        <v>0</v>
      </c>
      <c r="J408" s="214"/>
      <c r="K408" s="214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  <c r="DB408" s="248"/>
      <c r="DC408" s="248"/>
      <c r="DD408" s="248"/>
      <c r="DE408" s="248"/>
      <c r="DF408" s="248"/>
      <c r="DG408" s="248"/>
      <c r="DH408" s="248"/>
      <c r="DI408" s="248"/>
      <c r="DJ408" s="248"/>
      <c r="DK408" s="248"/>
      <c r="DL408" s="248"/>
      <c r="DM408" s="248"/>
      <c r="DN408" s="248"/>
      <c r="DO408" s="248"/>
      <c r="DP408" s="248"/>
      <c r="DQ408" s="248"/>
      <c r="DR408" s="248"/>
      <c r="DS408" s="248"/>
      <c r="DT408" s="248"/>
      <c r="DU408" s="248"/>
      <c r="DV408" s="248"/>
      <c r="DW408" s="248"/>
      <c r="DX408" s="248"/>
      <c r="DY408" s="248"/>
      <c r="DZ408" s="248"/>
      <c r="EA408" s="248"/>
      <c r="EB408" s="248"/>
      <c r="EC408" s="248"/>
      <c r="ED408" s="248"/>
      <c r="EE408" s="248"/>
      <c r="EF408" s="248"/>
      <c r="EG408" s="248"/>
      <c r="EH408" s="248"/>
      <c r="EI408" s="248"/>
      <c r="EJ408" s="248"/>
      <c r="EK408" s="248"/>
      <c r="EL408" s="248"/>
      <c r="EM408" s="248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15"/>
      <c r="FH408" s="215"/>
      <c r="FI408" s="215"/>
      <c r="FJ408" s="215"/>
      <c r="FK408" s="215"/>
      <c r="FL408" s="215"/>
      <c r="FM408" s="215"/>
      <c r="FN408" s="215"/>
      <c r="FO408" s="215"/>
      <c r="FP408" s="215"/>
      <c r="FQ408" s="215"/>
      <c r="FR408" s="215"/>
      <c r="FS408" s="215"/>
      <c r="FT408" s="215"/>
      <c r="FU408" s="215"/>
      <c r="FV408" s="215"/>
      <c r="FW408" s="215"/>
      <c r="FX408" s="215"/>
      <c r="FY408" s="215"/>
      <c r="FZ408" s="215"/>
      <c r="GA408" s="215"/>
      <c r="GB408" s="215"/>
      <c r="GC408" s="215"/>
    </row>
    <row r="409" spans="1:185" x14ac:dyDescent="0.3">
      <c r="A409" s="248"/>
      <c r="B409" s="80"/>
      <c r="C409" s="80"/>
      <c r="D409" s="81"/>
      <c r="E409" s="80"/>
      <c r="F409" s="80"/>
      <c r="G409" s="297">
        <f t="shared" si="34"/>
        <v>0</v>
      </c>
      <c r="H409" s="297">
        <f t="shared" si="35"/>
        <v>0</v>
      </c>
      <c r="I409" s="297">
        <f t="shared" si="36"/>
        <v>0</v>
      </c>
      <c r="J409" s="214"/>
      <c r="K409" s="214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  <c r="DB409" s="248"/>
      <c r="DC409" s="248"/>
      <c r="DD409" s="248"/>
      <c r="DE409" s="248"/>
      <c r="DF409" s="248"/>
      <c r="DG409" s="248"/>
      <c r="DH409" s="248"/>
      <c r="DI409" s="248"/>
      <c r="DJ409" s="248"/>
      <c r="DK409" s="248"/>
      <c r="DL409" s="248"/>
      <c r="DM409" s="248"/>
      <c r="DN409" s="248"/>
      <c r="DO409" s="248"/>
      <c r="DP409" s="248"/>
      <c r="DQ409" s="248"/>
      <c r="DR409" s="248"/>
      <c r="DS409" s="248"/>
      <c r="DT409" s="248"/>
      <c r="DU409" s="248"/>
      <c r="DV409" s="248"/>
      <c r="DW409" s="248"/>
      <c r="DX409" s="248"/>
      <c r="DY409" s="248"/>
      <c r="DZ409" s="248"/>
      <c r="EA409" s="248"/>
      <c r="EB409" s="248"/>
      <c r="EC409" s="248"/>
      <c r="ED409" s="248"/>
      <c r="EE409" s="248"/>
      <c r="EF409" s="248"/>
      <c r="EG409" s="248"/>
      <c r="EH409" s="248"/>
      <c r="EI409" s="248"/>
      <c r="EJ409" s="248"/>
      <c r="EK409" s="248"/>
      <c r="EL409" s="248"/>
      <c r="EM409" s="248"/>
      <c r="EN409" s="248"/>
      <c r="EO409" s="248"/>
      <c r="EP409" s="248"/>
      <c r="EQ409" s="248"/>
      <c r="ER409" s="248"/>
      <c r="ES409" s="248"/>
      <c r="ET409" s="248"/>
      <c r="EU409" s="248"/>
      <c r="EV409" s="248"/>
      <c r="EW409" s="248"/>
      <c r="EX409" s="248"/>
      <c r="EY409" s="248"/>
      <c r="EZ409" s="248"/>
      <c r="FA409" s="248"/>
      <c r="FB409" s="248"/>
      <c r="FC409" s="248"/>
      <c r="FD409" s="248"/>
      <c r="FE409" s="248"/>
      <c r="FF409" s="248"/>
      <c r="FG409" s="215"/>
      <c r="FH409" s="215"/>
      <c r="FI409" s="215"/>
      <c r="FJ409" s="215"/>
      <c r="FK409" s="215"/>
      <c r="FL409" s="215"/>
      <c r="FM409" s="215"/>
      <c r="FN409" s="215"/>
      <c r="FO409" s="215"/>
      <c r="FP409" s="215"/>
      <c r="FQ409" s="215"/>
      <c r="FR409" s="215"/>
      <c r="FS409" s="215"/>
      <c r="FT409" s="215"/>
      <c r="FU409" s="215"/>
      <c r="FV409" s="215"/>
      <c r="FW409" s="215"/>
      <c r="FX409" s="215"/>
      <c r="FY409" s="215"/>
      <c r="FZ409" s="215"/>
      <c r="GA409" s="215"/>
      <c r="GB409" s="215"/>
      <c r="GC409" s="215"/>
    </row>
    <row r="410" spans="1:185" x14ac:dyDescent="0.3">
      <c r="A410" s="248"/>
      <c r="B410" s="80"/>
      <c r="C410" s="80"/>
      <c r="D410" s="81"/>
      <c r="E410" s="80"/>
      <c r="F410" s="80"/>
      <c r="G410" s="297">
        <f t="shared" si="34"/>
        <v>0</v>
      </c>
      <c r="H410" s="297">
        <f t="shared" si="35"/>
        <v>0</v>
      </c>
      <c r="I410" s="297">
        <f t="shared" si="36"/>
        <v>0</v>
      </c>
      <c r="J410" s="214"/>
      <c r="K410" s="214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  <c r="DB410" s="248"/>
      <c r="DC410" s="248"/>
      <c r="DD410" s="248"/>
      <c r="DE410" s="248"/>
      <c r="DF410" s="248"/>
      <c r="DG410" s="248"/>
      <c r="DH410" s="248"/>
      <c r="DI410" s="248"/>
      <c r="DJ410" s="248"/>
      <c r="DK410" s="248"/>
      <c r="DL410" s="248"/>
      <c r="DM410" s="248"/>
      <c r="DN410" s="248"/>
      <c r="DO410" s="248"/>
      <c r="DP410" s="248"/>
      <c r="DQ410" s="248"/>
      <c r="DR410" s="248"/>
      <c r="DS410" s="248"/>
      <c r="DT410" s="248"/>
      <c r="DU410" s="248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48"/>
      <c r="EF410" s="248"/>
      <c r="EG410" s="248"/>
      <c r="EH410" s="248"/>
      <c r="EI410" s="248"/>
      <c r="EJ410" s="248"/>
      <c r="EK410" s="248"/>
      <c r="EL410" s="248"/>
      <c r="EM410" s="248"/>
      <c r="EN410" s="248"/>
      <c r="EO410" s="248"/>
      <c r="EP410" s="248"/>
      <c r="EQ410" s="248"/>
      <c r="ER410" s="248"/>
      <c r="ES410" s="248"/>
      <c r="ET410" s="248"/>
      <c r="EU410" s="248"/>
      <c r="EV410" s="248"/>
      <c r="EW410" s="248"/>
      <c r="EX410" s="248"/>
      <c r="EY410" s="248"/>
      <c r="EZ410" s="248"/>
      <c r="FA410" s="248"/>
      <c r="FB410" s="248"/>
      <c r="FC410" s="248"/>
      <c r="FD410" s="248"/>
      <c r="FE410" s="248"/>
      <c r="FF410" s="248"/>
      <c r="FG410" s="215"/>
      <c r="FH410" s="215"/>
      <c r="FI410" s="215"/>
      <c r="FJ410" s="215"/>
      <c r="FK410" s="215"/>
      <c r="FL410" s="215"/>
      <c r="FM410" s="215"/>
      <c r="FN410" s="215"/>
      <c r="FO410" s="215"/>
      <c r="FP410" s="215"/>
      <c r="FQ410" s="215"/>
      <c r="FR410" s="215"/>
      <c r="FS410" s="215"/>
      <c r="FT410" s="215"/>
      <c r="FU410" s="215"/>
      <c r="FV410" s="215"/>
      <c r="FW410" s="215"/>
      <c r="FX410" s="215"/>
      <c r="FY410" s="215"/>
      <c r="FZ410" s="215"/>
      <c r="GA410" s="215"/>
      <c r="GB410" s="215"/>
      <c r="GC410" s="215"/>
    </row>
    <row r="411" spans="1:185" x14ac:dyDescent="0.3">
      <c r="A411" s="248"/>
      <c r="B411" s="80"/>
      <c r="C411" s="80"/>
      <c r="D411" s="81"/>
      <c r="E411" s="80"/>
      <c r="F411" s="80"/>
      <c r="G411" s="297">
        <f t="shared" si="34"/>
        <v>0</v>
      </c>
      <c r="H411" s="297">
        <f t="shared" si="35"/>
        <v>0</v>
      </c>
      <c r="I411" s="297">
        <f t="shared" si="36"/>
        <v>0</v>
      </c>
      <c r="J411" s="214"/>
      <c r="K411" s="214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  <c r="DB411" s="248"/>
      <c r="DC411" s="248"/>
      <c r="DD411" s="248"/>
      <c r="DE411" s="248"/>
      <c r="DF411" s="248"/>
      <c r="DG411" s="248"/>
      <c r="DH411" s="248"/>
      <c r="DI411" s="248"/>
      <c r="DJ411" s="248"/>
      <c r="DK411" s="248"/>
      <c r="DL411" s="248"/>
      <c r="DM411" s="248"/>
      <c r="DN411" s="248"/>
      <c r="DO411" s="248"/>
      <c r="DP411" s="248"/>
      <c r="DQ411" s="248"/>
      <c r="DR411" s="248"/>
      <c r="DS411" s="248"/>
      <c r="DT411" s="248"/>
      <c r="DU411" s="248"/>
      <c r="DV411" s="248"/>
      <c r="DW411" s="248"/>
      <c r="DX411" s="248"/>
      <c r="DY411" s="248"/>
      <c r="DZ411" s="248"/>
      <c r="EA411" s="248"/>
      <c r="EB411" s="248"/>
      <c r="EC411" s="248"/>
      <c r="ED411" s="248"/>
      <c r="EE411" s="248"/>
      <c r="EF411" s="248"/>
      <c r="EG411" s="248"/>
      <c r="EH411" s="248"/>
      <c r="EI411" s="248"/>
      <c r="EJ411" s="248"/>
      <c r="EK411" s="248"/>
      <c r="EL411" s="248"/>
      <c r="EM411" s="248"/>
      <c r="EN411" s="248"/>
      <c r="EO411" s="248"/>
      <c r="EP411" s="248"/>
      <c r="EQ411" s="248"/>
      <c r="ER411" s="248"/>
      <c r="ES411" s="248"/>
      <c r="ET411" s="248"/>
      <c r="EU411" s="248"/>
      <c r="EV411" s="248"/>
      <c r="EW411" s="248"/>
      <c r="EX411" s="248"/>
      <c r="EY411" s="248"/>
      <c r="EZ411" s="248"/>
      <c r="FA411" s="248"/>
      <c r="FB411" s="248"/>
      <c r="FC411" s="248"/>
      <c r="FD411" s="248"/>
      <c r="FE411" s="248"/>
      <c r="FF411" s="248"/>
      <c r="FG411" s="215"/>
      <c r="FH411" s="215"/>
      <c r="FI411" s="215"/>
      <c r="FJ411" s="215"/>
      <c r="FK411" s="215"/>
      <c r="FL411" s="215"/>
      <c r="FM411" s="215"/>
      <c r="FN411" s="215"/>
      <c r="FO411" s="215"/>
      <c r="FP411" s="215"/>
      <c r="FQ411" s="215"/>
      <c r="FR411" s="215"/>
      <c r="FS411" s="215"/>
      <c r="FT411" s="215"/>
      <c r="FU411" s="215"/>
      <c r="FV411" s="215"/>
      <c r="FW411" s="215"/>
      <c r="FX411" s="215"/>
      <c r="FY411" s="215"/>
      <c r="FZ411" s="215"/>
      <c r="GA411" s="215"/>
      <c r="GB411" s="215"/>
      <c r="GC411" s="215"/>
    </row>
    <row r="412" spans="1:185" x14ac:dyDescent="0.3">
      <c r="A412" s="248"/>
      <c r="B412" s="80"/>
      <c r="C412" s="80"/>
      <c r="D412" s="81"/>
      <c r="E412" s="80"/>
      <c r="F412" s="80"/>
      <c r="G412" s="297">
        <f t="shared" si="34"/>
        <v>0</v>
      </c>
      <c r="H412" s="297">
        <f t="shared" si="35"/>
        <v>0</v>
      </c>
      <c r="I412" s="297">
        <f t="shared" si="36"/>
        <v>0</v>
      </c>
      <c r="J412" s="214"/>
      <c r="K412" s="214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  <c r="DB412" s="248"/>
      <c r="DC412" s="248"/>
      <c r="DD412" s="248"/>
      <c r="DE412" s="248"/>
      <c r="DF412" s="248"/>
      <c r="DG412" s="248"/>
      <c r="DH412" s="248"/>
      <c r="DI412" s="248"/>
      <c r="DJ412" s="248"/>
      <c r="DK412" s="248"/>
      <c r="DL412" s="248"/>
      <c r="DM412" s="248"/>
      <c r="DN412" s="248"/>
      <c r="DO412" s="248"/>
      <c r="DP412" s="248"/>
      <c r="DQ412" s="248"/>
      <c r="DR412" s="248"/>
      <c r="DS412" s="248"/>
      <c r="DT412" s="248"/>
      <c r="DU412" s="248"/>
      <c r="DV412" s="248"/>
      <c r="DW412" s="248"/>
      <c r="DX412" s="248"/>
      <c r="DY412" s="248"/>
      <c r="DZ412" s="248"/>
      <c r="EA412" s="248"/>
      <c r="EB412" s="248"/>
      <c r="EC412" s="248"/>
      <c r="ED412" s="248"/>
      <c r="EE412" s="248"/>
      <c r="EF412" s="248"/>
      <c r="EG412" s="248"/>
      <c r="EH412" s="248"/>
      <c r="EI412" s="248"/>
      <c r="EJ412" s="248"/>
      <c r="EK412" s="248"/>
      <c r="EL412" s="248"/>
      <c r="EM412" s="248"/>
      <c r="EN412" s="248"/>
      <c r="EO412" s="248"/>
      <c r="EP412" s="248"/>
      <c r="EQ412" s="248"/>
      <c r="ER412" s="248"/>
      <c r="ES412" s="248"/>
      <c r="ET412" s="248"/>
      <c r="EU412" s="248"/>
      <c r="EV412" s="248"/>
      <c r="EW412" s="248"/>
      <c r="EX412" s="248"/>
      <c r="EY412" s="248"/>
      <c r="EZ412" s="248"/>
      <c r="FA412" s="248"/>
      <c r="FB412" s="248"/>
      <c r="FC412" s="248"/>
      <c r="FD412" s="248"/>
      <c r="FE412" s="248"/>
      <c r="FF412" s="248"/>
      <c r="FG412" s="215"/>
      <c r="FH412" s="215"/>
      <c r="FI412" s="215"/>
      <c r="FJ412" s="215"/>
      <c r="FK412" s="215"/>
      <c r="FL412" s="215"/>
      <c r="FM412" s="215"/>
      <c r="FN412" s="215"/>
      <c r="FO412" s="215"/>
      <c r="FP412" s="215"/>
      <c r="FQ412" s="215"/>
      <c r="FR412" s="215"/>
      <c r="FS412" s="215"/>
      <c r="FT412" s="215"/>
      <c r="FU412" s="215"/>
      <c r="FV412" s="215"/>
      <c r="FW412" s="215"/>
      <c r="FX412" s="215"/>
      <c r="FY412" s="215"/>
      <c r="FZ412" s="215"/>
      <c r="GA412" s="215"/>
      <c r="GB412" s="215"/>
      <c r="GC412" s="215"/>
    </row>
    <row r="413" spans="1:185" x14ac:dyDescent="0.3">
      <c r="A413" s="248"/>
      <c r="B413" s="80"/>
      <c r="C413" s="80"/>
      <c r="D413" s="81"/>
      <c r="E413" s="80"/>
      <c r="F413" s="80"/>
      <c r="G413" s="297">
        <f t="shared" si="34"/>
        <v>0</v>
      </c>
      <c r="H413" s="297">
        <f t="shared" si="35"/>
        <v>0</v>
      </c>
      <c r="I413" s="297">
        <f t="shared" si="36"/>
        <v>0</v>
      </c>
      <c r="J413" s="214"/>
      <c r="K413" s="214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  <c r="DB413" s="248"/>
      <c r="DC413" s="248"/>
      <c r="DD413" s="248"/>
      <c r="DE413" s="248"/>
      <c r="DF413" s="248"/>
      <c r="DG413" s="248"/>
      <c r="DH413" s="248"/>
      <c r="DI413" s="248"/>
      <c r="DJ413" s="248"/>
      <c r="DK413" s="248"/>
      <c r="DL413" s="248"/>
      <c r="DM413" s="248"/>
      <c r="DN413" s="248"/>
      <c r="DO413" s="248"/>
      <c r="DP413" s="248"/>
      <c r="DQ413" s="248"/>
      <c r="DR413" s="248"/>
      <c r="DS413" s="248"/>
      <c r="DT413" s="248"/>
      <c r="DU413" s="248"/>
      <c r="DV413" s="248"/>
      <c r="DW413" s="248"/>
      <c r="DX413" s="248"/>
      <c r="DY413" s="248"/>
      <c r="DZ413" s="248"/>
      <c r="EA413" s="248"/>
      <c r="EB413" s="248"/>
      <c r="EC413" s="248"/>
      <c r="ED413" s="248"/>
      <c r="EE413" s="248"/>
      <c r="EF413" s="248"/>
      <c r="EG413" s="248"/>
      <c r="EH413" s="248"/>
      <c r="EI413" s="248"/>
      <c r="EJ413" s="248"/>
      <c r="EK413" s="248"/>
      <c r="EL413" s="248"/>
      <c r="EM413" s="248"/>
      <c r="EN413" s="248"/>
      <c r="EO413" s="248"/>
      <c r="EP413" s="248"/>
      <c r="EQ413" s="248"/>
      <c r="ER413" s="248"/>
      <c r="ES413" s="248"/>
      <c r="ET413" s="248"/>
      <c r="EU413" s="248"/>
      <c r="EV413" s="248"/>
      <c r="EW413" s="248"/>
      <c r="EX413" s="248"/>
      <c r="EY413" s="248"/>
      <c r="EZ413" s="248"/>
      <c r="FA413" s="248"/>
      <c r="FB413" s="248"/>
      <c r="FC413" s="248"/>
      <c r="FD413" s="248"/>
      <c r="FE413" s="248"/>
      <c r="FF413" s="248"/>
      <c r="FG413" s="215"/>
      <c r="FH413" s="215"/>
      <c r="FI413" s="215"/>
      <c r="FJ413" s="215"/>
      <c r="FK413" s="215"/>
      <c r="FL413" s="215"/>
      <c r="FM413" s="215"/>
      <c r="FN413" s="215"/>
      <c r="FO413" s="215"/>
      <c r="FP413" s="215"/>
      <c r="FQ413" s="215"/>
      <c r="FR413" s="215"/>
      <c r="FS413" s="215"/>
      <c r="FT413" s="215"/>
      <c r="FU413" s="215"/>
      <c r="FV413" s="215"/>
      <c r="FW413" s="215"/>
      <c r="FX413" s="215"/>
      <c r="FY413" s="215"/>
      <c r="FZ413" s="215"/>
      <c r="GA413" s="215"/>
      <c r="GB413" s="215"/>
      <c r="GC413" s="215"/>
    </row>
    <row r="414" spans="1:185" x14ac:dyDescent="0.3">
      <c r="A414" s="248"/>
      <c r="B414" s="80"/>
      <c r="C414" s="80"/>
      <c r="D414" s="81"/>
      <c r="E414" s="80"/>
      <c r="F414" s="80"/>
      <c r="G414" s="297">
        <f t="shared" si="34"/>
        <v>0</v>
      </c>
      <c r="H414" s="297">
        <f t="shared" si="35"/>
        <v>0</v>
      </c>
      <c r="I414" s="297">
        <f t="shared" si="36"/>
        <v>0</v>
      </c>
      <c r="J414" s="214"/>
      <c r="K414" s="214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  <c r="DB414" s="248"/>
      <c r="DC414" s="248"/>
      <c r="DD414" s="248"/>
      <c r="DE414" s="248"/>
      <c r="DF414" s="248"/>
      <c r="DG414" s="248"/>
      <c r="DH414" s="248"/>
      <c r="DI414" s="248"/>
      <c r="DJ414" s="248"/>
      <c r="DK414" s="248"/>
      <c r="DL414" s="248"/>
      <c r="DM414" s="248"/>
      <c r="DN414" s="248"/>
      <c r="DO414" s="248"/>
      <c r="DP414" s="248"/>
      <c r="DQ414" s="248"/>
      <c r="DR414" s="248"/>
      <c r="DS414" s="248"/>
      <c r="DT414" s="248"/>
      <c r="DU414" s="248"/>
      <c r="DV414" s="248"/>
      <c r="DW414" s="248"/>
      <c r="DX414" s="248"/>
      <c r="DY414" s="248"/>
      <c r="DZ414" s="248"/>
      <c r="EA414" s="248"/>
      <c r="EB414" s="248"/>
      <c r="EC414" s="248"/>
      <c r="ED414" s="248"/>
      <c r="EE414" s="248"/>
      <c r="EF414" s="248"/>
      <c r="EG414" s="248"/>
      <c r="EH414" s="248"/>
      <c r="EI414" s="248"/>
      <c r="EJ414" s="248"/>
      <c r="EK414" s="248"/>
      <c r="EL414" s="248"/>
      <c r="EM414" s="248"/>
      <c r="EN414" s="248"/>
      <c r="EO414" s="248"/>
      <c r="EP414" s="248"/>
      <c r="EQ414" s="248"/>
      <c r="ER414" s="248"/>
      <c r="ES414" s="248"/>
      <c r="ET414" s="248"/>
      <c r="EU414" s="248"/>
      <c r="EV414" s="248"/>
      <c r="EW414" s="248"/>
      <c r="EX414" s="248"/>
      <c r="EY414" s="248"/>
      <c r="EZ414" s="248"/>
      <c r="FA414" s="248"/>
      <c r="FB414" s="248"/>
      <c r="FC414" s="248"/>
      <c r="FD414" s="248"/>
      <c r="FE414" s="248"/>
      <c r="FF414" s="248"/>
      <c r="FG414" s="215"/>
      <c r="FH414" s="215"/>
      <c r="FI414" s="215"/>
      <c r="FJ414" s="215"/>
      <c r="FK414" s="215"/>
      <c r="FL414" s="215"/>
      <c r="FM414" s="215"/>
      <c r="FN414" s="215"/>
      <c r="FO414" s="215"/>
      <c r="FP414" s="215"/>
      <c r="FQ414" s="215"/>
      <c r="FR414" s="215"/>
      <c r="FS414" s="215"/>
      <c r="FT414" s="215"/>
      <c r="FU414" s="215"/>
      <c r="FV414" s="215"/>
      <c r="FW414" s="215"/>
      <c r="FX414" s="215"/>
      <c r="FY414" s="215"/>
      <c r="FZ414" s="215"/>
      <c r="GA414" s="215"/>
      <c r="GB414" s="215"/>
      <c r="GC414" s="215"/>
    </row>
    <row r="415" spans="1:185" x14ac:dyDescent="0.3">
      <c r="A415" s="248"/>
      <c r="B415" s="80"/>
      <c r="C415" s="80"/>
      <c r="D415" s="81"/>
      <c r="E415" s="80"/>
      <c r="F415" s="80"/>
      <c r="G415" s="297">
        <f t="shared" si="34"/>
        <v>0</v>
      </c>
      <c r="H415" s="297">
        <f t="shared" si="35"/>
        <v>0</v>
      </c>
      <c r="I415" s="297">
        <f t="shared" si="36"/>
        <v>0</v>
      </c>
      <c r="J415" s="214"/>
      <c r="K415" s="214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  <c r="DB415" s="248"/>
      <c r="DC415" s="248"/>
      <c r="DD415" s="248"/>
      <c r="DE415" s="248"/>
      <c r="DF415" s="248"/>
      <c r="DG415" s="248"/>
      <c r="DH415" s="248"/>
      <c r="DI415" s="248"/>
      <c r="DJ415" s="248"/>
      <c r="DK415" s="248"/>
      <c r="DL415" s="248"/>
      <c r="DM415" s="248"/>
      <c r="DN415" s="248"/>
      <c r="DO415" s="248"/>
      <c r="DP415" s="248"/>
      <c r="DQ415" s="248"/>
      <c r="DR415" s="248"/>
      <c r="DS415" s="248"/>
      <c r="DT415" s="248"/>
      <c r="DU415" s="248"/>
      <c r="DV415" s="248"/>
      <c r="DW415" s="248"/>
      <c r="DX415" s="248"/>
      <c r="DY415" s="248"/>
      <c r="DZ415" s="248"/>
      <c r="EA415" s="248"/>
      <c r="EB415" s="248"/>
      <c r="EC415" s="248"/>
      <c r="ED415" s="248"/>
      <c r="EE415" s="248"/>
      <c r="EF415" s="248"/>
      <c r="EG415" s="248"/>
      <c r="EH415" s="248"/>
      <c r="EI415" s="248"/>
      <c r="EJ415" s="248"/>
      <c r="EK415" s="248"/>
      <c r="EL415" s="248"/>
      <c r="EM415" s="248"/>
      <c r="EN415" s="248"/>
      <c r="EO415" s="248"/>
      <c r="EP415" s="248"/>
      <c r="EQ415" s="248"/>
      <c r="ER415" s="248"/>
      <c r="ES415" s="248"/>
      <c r="ET415" s="248"/>
      <c r="EU415" s="248"/>
      <c r="EV415" s="248"/>
      <c r="EW415" s="248"/>
      <c r="EX415" s="248"/>
      <c r="EY415" s="248"/>
      <c r="EZ415" s="248"/>
      <c r="FA415" s="248"/>
      <c r="FB415" s="248"/>
      <c r="FC415" s="248"/>
      <c r="FD415" s="248"/>
      <c r="FE415" s="248"/>
      <c r="FF415" s="248"/>
      <c r="FG415" s="215"/>
      <c r="FH415" s="215"/>
      <c r="FI415" s="215"/>
      <c r="FJ415" s="215"/>
      <c r="FK415" s="215"/>
      <c r="FL415" s="215"/>
      <c r="FM415" s="215"/>
      <c r="FN415" s="215"/>
      <c r="FO415" s="215"/>
      <c r="FP415" s="215"/>
      <c r="FQ415" s="215"/>
      <c r="FR415" s="215"/>
      <c r="FS415" s="215"/>
      <c r="FT415" s="215"/>
      <c r="FU415" s="215"/>
      <c r="FV415" s="215"/>
      <c r="FW415" s="215"/>
      <c r="FX415" s="215"/>
      <c r="FY415" s="215"/>
      <c r="FZ415" s="215"/>
      <c r="GA415" s="215"/>
      <c r="GB415" s="215"/>
      <c r="GC415" s="215"/>
    </row>
    <row r="416" spans="1:185" x14ac:dyDescent="0.3">
      <c r="A416" s="248"/>
      <c r="B416" s="80"/>
      <c r="C416" s="80"/>
      <c r="D416" s="81"/>
      <c r="E416" s="80"/>
      <c r="F416" s="80"/>
      <c r="G416" s="297">
        <f t="shared" si="34"/>
        <v>0</v>
      </c>
      <c r="H416" s="297">
        <f t="shared" si="35"/>
        <v>0</v>
      </c>
      <c r="I416" s="297">
        <f t="shared" si="36"/>
        <v>0</v>
      </c>
      <c r="J416" s="214"/>
      <c r="K416" s="214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  <c r="DB416" s="248"/>
      <c r="DC416" s="248"/>
      <c r="DD416" s="248"/>
      <c r="DE416" s="248"/>
      <c r="DF416" s="248"/>
      <c r="DG416" s="248"/>
      <c r="DH416" s="248"/>
      <c r="DI416" s="248"/>
      <c r="DJ416" s="248"/>
      <c r="DK416" s="248"/>
      <c r="DL416" s="248"/>
      <c r="DM416" s="248"/>
      <c r="DN416" s="248"/>
      <c r="DO416" s="248"/>
      <c r="DP416" s="248"/>
      <c r="DQ416" s="248"/>
      <c r="DR416" s="248"/>
      <c r="DS416" s="248"/>
      <c r="DT416" s="248"/>
      <c r="DU416" s="248"/>
      <c r="DV416" s="248"/>
      <c r="DW416" s="248"/>
      <c r="DX416" s="248"/>
      <c r="DY416" s="248"/>
      <c r="DZ416" s="248"/>
      <c r="EA416" s="248"/>
      <c r="EB416" s="248"/>
      <c r="EC416" s="248"/>
      <c r="ED416" s="248"/>
      <c r="EE416" s="248"/>
      <c r="EF416" s="248"/>
      <c r="EG416" s="248"/>
      <c r="EH416" s="248"/>
      <c r="EI416" s="248"/>
      <c r="EJ416" s="248"/>
      <c r="EK416" s="248"/>
      <c r="EL416" s="248"/>
      <c r="EM416" s="248"/>
      <c r="EN416" s="248"/>
      <c r="EO416" s="248"/>
      <c r="EP416" s="248"/>
      <c r="EQ416" s="248"/>
      <c r="ER416" s="248"/>
      <c r="ES416" s="248"/>
      <c r="ET416" s="248"/>
      <c r="EU416" s="248"/>
      <c r="EV416" s="248"/>
      <c r="EW416" s="248"/>
      <c r="EX416" s="248"/>
      <c r="EY416" s="248"/>
      <c r="EZ416" s="248"/>
      <c r="FA416" s="248"/>
      <c r="FB416" s="248"/>
      <c r="FC416" s="248"/>
      <c r="FD416" s="248"/>
      <c r="FE416" s="248"/>
      <c r="FF416" s="248"/>
      <c r="FG416" s="215"/>
      <c r="FH416" s="215"/>
      <c r="FI416" s="215"/>
      <c r="FJ416" s="215"/>
      <c r="FK416" s="215"/>
      <c r="FL416" s="215"/>
      <c r="FM416" s="215"/>
      <c r="FN416" s="215"/>
      <c r="FO416" s="215"/>
      <c r="FP416" s="215"/>
      <c r="FQ416" s="215"/>
      <c r="FR416" s="215"/>
      <c r="FS416" s="215"/>
      <c r="FT416" s="215"/>
      <c r="FU416" s="215"/>
      <c r="FV416" s="215"/>
      <c r="FW416" s="215"/>
      <c r="FX416" s="215"/>
      <c r="FY416" s="215"/>
      <c r="FZ416" s="215"/>
      <c r="GA416" s="215"/>
      <c r="GB416" s="215"/>
      <c r="GC416" s="215"/>
    </row>
    <row r="417" spans="1:185" x14ac:dyDescent="0.3">
      <c r="A417" s="248"/>
      <c r="B417" s="80"/>
      <c r="C417" s="80"/>
      <c r="D417" s="81"/>
      <c r="E417" s="80"/>
      <c r="F417" s="80"/>
      <c r="G417" s="297">
        <f t="shared" si="34"/>
        <v>0</v>
      </c>
      <c r="H417" s="297">
        <f t="shared" si="35"/>
        <v>0</v>
      </c>
      <c r="I417" s="297">
        <f t="shared" si="36"/>
        <v>0</v>
      </c>
      <c r="J417" s="214"/>
      <c r="K417" s="214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  <c r="DB417" s="248"/>
      <c r="DC417" s="248"/>
      <c r="DD417" s="248"/>
      <c r="DE417" s="248"/>
      <c r="DF417" s="248"/>
      <c r="DG417" s="248"/>
      <c r="DH417" s="248"/>
      <c r="DI417" s="248"/>
      <c r="DJ417" s="248"/>
      <c r="DK417" s="248"/>
      <c r="DL417" s="248"/>
      <c r="DM417" s="248"/>
      <c r="DN417" s="248"/>
      <c r="DO417" s="248"/>
      <c r="DP417" s="248"/>
      <c r="DQ417" s="248"/>
      <c r="DR417" s="248"/>
      <c r="DS417" s="248"/>
      <c r="DT417" s="248"/>
      <c r="DU417" s="248"/>
      <c r="DV417" s="248"/>
      <c r="DW417" s="248"/>
      <c r="DX417" s="248"/>
      <c r="DY417" s="248"/>
      <c r="DZ417" s="248"/>
      <c r="EA417" s="248"/>
      <c r="EB417" s="248"/>
      <c r="EC417" s="248"/>
      <c r="ED417" s="248"/>
      <c r="EE417" s="248"/>
      <c r="EF417" s="248"/>
      <c r="EG417" s="248"/>
      <c r="EH417" s="248"/>
      <c r="EI417" s="248"/>
      <c r="EJ417" s="248"/>
      <c r="EK417" s="248"/>
      <c r="EL417" s="248"/>
      <c r="EM417" s="248"/>
      <c r="EN417" s="248"/>
      <c r="EO417" s="248"/>
      <c r="EP417" s="248"/>
      <c r="EQ417" s="248"/>
      <c r="ER417" s="248"/>
      <c r="ES417" s="248"/>
      <c r="ET417" s="248"/>
      <c r="EU417" s="248"/>
      <c r="EV417" s="248"/>
      <c r="EW417" s="248"/>
      <c r="EX417" s="248"/>
      <c r="EY417" s="248"/>
      <c r="EZ417" s="248"/>
      <c r="FA417" s="248"/>
      <c r="FB417" s="248"/>
      <c r="FC417" s="248"/>
      <c r="FD417" s="248"/>
      <c r="FE417" s="248"/>
      <c r="FF417" s="248"/>
      <c r="FG417" s="215"/>
      <c r="FH417" s="215"/>
      <c r="FI417" s="215"/>
      <c r="FJ417" s="215"/>
      <c r="FK417" s="215"/>
      <c r="FL417" s="215"/>
      <c r="FM417" s="215"/>
      <c r="FN417" s="215"/>
      <c r="FO417" s="215"/>
      <c r="FP417" s="215"/>
      <c r="FQ417" s="215"/>
      <c r="FR417" s="215"/>
      <c r="FS417" s="215"/>
      <c r="FT417" s="215"/>
      <c r="FU417" s="215"/>
      <c r="FV417" s="215"/>
      <c r="FW417" s="215"/>
      <c r="FX417" s="215"/>
      <c r="FY417" s="215"/>
      <c r="FZ417" s="215"/>
      <c r="GA417" s="215"/>
      <c r="GB417" s="215"/>
      <c r="GC417" s="215"/>
    </row>
    <row r="418" spans="1:185" x14ac:dyDescent="0.3">
      <c r="A418" s="248"/>
      <c r="B418" s="80"/>
      <c r="C418" s="80"/>
      <c r="D418" s="81"/>
      <c r="E418" s="80"/>
      <c r="F418" s="80"/>
      <c r="G418" s="297">
        <f t="shared" si="34"/>
        <v>0</v>
      </c>
      <c r="H418" s="297">
        <f t="shared" si="35"/>
        <v>0</v>
      </c>
      <c r="I418" s="297">
        <f t="shared" si="36"/>
        <v>0</v>
      </c>
      <c r="J418" s="214"/>
      <c r="K418" s="214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  <c r="DB418" s="248"/>
      <c r="DC418" s="248"/>
      <c r="DD418" s="248"/>
      <c r="DE418" s="248"/>
      <c r="DF418" s="248"/>
      <c r="DG418" s="248"/>
      <c r="DH418" s="248"/>
      <c r="DI418" s="248"/>
      <c r="DJ418" s="248"/>
      <c r="DK418" s="248"/>
      <c r="DL418" s="248"/>
      <c r="DM418" s="248"/>
      <c r="DN418" s="248"/>
      <c r="DO418" s="248"/>
      <c r="DP418" s="248"/>
      <c r="DQ418" s="248"/>
      <c r="DR418" s="248"/>
      <c r="DS418" s="248"/>
      <c r="DT418" s="248"/>
      <c r="DU418" s="248"/>
      <c r="DV418" s="248"/>
      <c r="DW418" s="248"/>
      <c r="DX418" s="248"/>
      <c r="DY418" s="248"/>
      <c r="DZ418" s="248"/>
      <c r="EA418" s="248"/>
      <c r="EB418" s="248"/>
      <c r="EC418" s="248"/>
      <c r="ED418" s="248"/>
      <c r="EE418" s="248"/>
      <c r="EF418" s="248"/>
      <c r="EG418" s="248"/>
      <c r="EH418" s="248"/>
      <c r="EI418" s="248"/>
      <c r="EJ418" s="248"/>
      <c r="EK418" s="248"/>
      <c r="EL418" s="248"/>
      <c r="EM418" s="24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15"/>
      <c r="FH418" s="215"/>
      <c r="FI418" s="215"/>
      <c r="FJ418" s="215"/>
      <c r="FK418" s="215"/>
      <c r="FL418" s="215"/>
      <c r="FM418" s="215"/>
      <c r="FN418" s="215"/>
      <c r="FO418" s="215"/>
      <c r="FP418" s="215"/>
      <c r="FQ418" s="215"/>
      <c r="FR418" s="215"/>
      <c r="FS418" s="215"/>
      <c r="FT418" s="215"/>
      <c r="FU418" s="215"/>
      <c r="FV418" s="215"/>
      <c r="FW418" s="215"/>
      <c r="FX418" s="215"/>
      <c r="FY418" s="215"/>
      <c r="FZ418" s="215"/>
      <c r="GA418" s="215"/>
      <c r="GB418" s="215"/>
      <c r="GC418" s="215"/>
    </row>
    <row r="419" spans="1:185" x14ac:dyDescent="0.3">
      <c r="A419" s="248"/>
      <c r="B419" s="80"/>
      <c r="C419" s="80"/>
      <c r="D419" s="81"/>
      <c r="E419" s="80"/>
      <c r="F419" s="80"/>
      <c r="G419" s="297">
        <f t="shared" si="34"/>
        <v>0</v>
      </c>
      <c r="H419" s="297">
        <f t="shared" si="35"/>
        <v>0</v>
      </c>
      <c r="I419" s="297">
        <f t="shared" si="36"/>
        <v>0</v>
      </c>
      <c r="J419" s="214"/>
      <c r="K419" s="214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  <c r="DB419" s="248"/>
      <c r="DC419" s="248"/>
      <c r="DD419" s="248"/>
      <c r="DE419" s="248"/>
      <c r="DF419" s="248"/>
      <c r="DG419" s="248"/>
      <c r="DH419" s="248"/>
      <c r="DI419" s="248"/>
      <c r="DJ419" s="248"/>
      <c r="DK419" s="248"/>
      <c r="DL419" s="248"/>
      <c r="DM419" s="248"/>
      <c r="DN419" s="248"/>
      <c r="DO419" s="248"/>
      <c r="DP419" s="248"/>
      <c r="DQ419" s="248"/>
      <c r="DR419" s="248"/>
      <c r="DS419" s="248"/>
      <c r="DT419" s="248"/>
      <c r="DU419" s="248"/>
      <c r="DV419" s="248"/>
      <c r="DW419" s="248"/>
      <c r="DX419" s="248"/>
      <c r="DY419" s="248"/>
      <c r="DZ419" s="248"/>
      <c r="EA419" s="248"/>
      <c r="EB419" s="248"/>
      <c r="EC419" s="248"/>
      <c r="ED419" s="248"/>
      <c r="EE419" s="248"/>
      <c r="EF419" s="248"/>
      <c r="EG419" s="248"/>
      <c r="EH419" s="248"/>
      <c r="EI419" s="248"/>
      <c r="EJ419" s="248"/>
      <c r="EK419" s="248"/>
      <c r="EL419" s="248"/>
      <c r="EM419" s="248"/>
      <c r="EN419" s="248"/>
      <c r="EO419" s="248"/>
      <c r="EP419" s="248"/>
      <c r="EQ419" s="248"/>
      <c r="ER419" s="248"/>
      <c r="ES419" s="248"/>
      <c r="ET419" s="248"/>
      <c r="EU419" s="248"/>
      <c r="EV419" s="248"/>
      <c r="EW419" s="248"/>
      <c r="EX419" s="248"/>
      <c r="EY419" s="248"/>
      <c r="EZ419" s="248"/>
      <c r="FA419" s="248"/>
      <c r="FB419" s="248"/>
      <c r="FC419" s="248"/>
      <c r="FD419" s="248"/>
      <c r="FE419" s="248"/>
      <c r="FF419" s="248"/>
      <c r="FG419" s="215"/>
      <c r="FH419" s="215"/>
      <c r="FI419" s="215"/>
      <c r="FJ419" s="215"/>
      <c r="FK419" s="215"/>
      <c r="FL419" s="215"/>
      <c r="FM419" s="215"/>
      <c r="FN419" s="215"/>
      <c r="FO419" s="215"/>
      <c r="FP419" s="215"/>
      <c r="FQ419" s="215"/>
      <c r="FR419" s="215"/>
      <c r="FS419" s="215"/>
      <c r="FT419" s="215"/>
      <c r="FU419" s="215"/>
      <c r="FV419" s="215"/>
      <c r="FW419" s="215"/>
      <c r="FX419" s="215"/>
      <c r="FY419" s="215"/>
      <c r="FZ419" s="215"/>
      <c r="GA419" s="215"/>
      <c r="GB419" s="215"/>
      <c r="GC419" s="215"/>
    </row>
    <row r="420" spans="1:185" x14ac:dyDescent="0.3">
      <c r="A420" s="248"/>
      <c r="B420" s="80"/>
      <c r="C420" s="80"/>
      <c r="D420" s="81"/>
      <c r="E420" s="80"/>
      <c r="F420" s="80"/>
      <c r="G420" s="297">
        <f t="shared" si="34"/>
        <v>0</v>
      </c>
      <c r="H420" s="297">
        <f t="shared" si="35"/>
        <v>0</v>
      </c>
      <c r="I420" s="297">
        <f t="shared" si="36"/>
        <v>0</v>
      </c>
      <c r="J420" s="214"/>
      <c r="K420" s="214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  <c r="DB420" s="248"/>
      <c r="DC420" s="248"/>
      <c r="DD420" s="248"/>
      <c r="DE420" s="248"/>
      <c r="DF420" s="248"/>
      <c r="DG420" s="248"/>
      <c r="DH420" s="248"/>
      <c r="DI420" s="248"/>
      <c r="DJ420" s="248"/>
      <c r="DK420" s="248"/>
      <c r="DL420" s="248"/>
      <c r="DM420" s="248"/>
      <c r="DN420" s="248"/>
      <c r="DO420" s="248"/>
      <c r="DP420" s="248"/>
      <c r="DQ420" s="248"/>
      <c r="DR420" s="248"/>
      <c r="DS420" s="248"/>
      <c r="DT420" s="248"/>
      <c r="DU420" s="248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8"/>
      <c r="EF420" s="248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15"/>
      <c r="FH420" s="215"/>
      <c r="FI420" s="215"/>
      <c r="FJ420" s="215"/>
      <c r="FK420" s="215"/>
      <c r="FL420" s="215"/>
      <c r="FM420" s="215"/>
      <c r="FN420" s="215"/>
      <c r="FO420" s="215"/>
      <c r="FP420" s="215"/>
      <c r="FQ420" s="215"/>
      <c r="FR420" s="215"/>
      <c r="FS420" s="215"/>
      <c r="FT420" s="215"/>
      <c r="FU420" s="215"/>
      <c r="FV420" s="215"/>
      <c r="FW420" s="215"/>
      <c r="FX420" s="215"/>
      <c r="FY420" s="215"/>
      <c r="FZ420" s="215"/>
      <c r="GA420" s="215"/>
      <c r="GB420" s="215"/>
      <c r="GC420" s="215"/>
    </row>
    <row r="421" spans="1:185" x14ac:dyDescent="0.3">
      <c r="A421" s="248"/>
      <c r="B421" s="80"/>
      <c r="C421" s="80"/>
      <c r="D421" s="81"/>
      <c r="E421" s="80"/>
      <c r="F421" s="80"/>
      <c r="G421" s="297">
        <f t="shared" si="34"/>
        <v>0</v>
      </c>
      <c r="H421" s="297">
        <f t="shared" si="35"/>
        <v>0</v>
      </c>
      <c r="I421" s="297">
        <f t="shared" si="36"/>
        <v>0</v>
      </c>
      <c r="J421" s="214"/>
      <c r="K421" s="214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  <c r="DB421" s="248"/>
      <c r="DC421" s="248"/>
      <c r="DD421" s="248"/>
      <c r="DE421" s="248"/>
      <c r="DF421" s="248"/>
      <c r="DG421" s="248"/>
      <c r="DH421" s="248"/>
      <c r="DI421" s="248"/>
      <c r="DJ421" s="248"/>
      <c r="DK421" s="248"/>
      <c r="DL421" s="248"/>
      <c r="DM421" s="248"/>
      <c r="DN421" s="248"/>
      <c r="DO421" s="248"/>
      <c r="DP421" s="248"/>
      <c r="DQ421" s="248"/>
      <c r="DR421" s="248"/>
      <c r="DS421" s="248"/>
      <c r="DT421" s="248"/>
      <c r="DU421" s="248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248"/>
      <c r="EN421" s="248"/>
      <c r="EO421" s="248"/>
      <c r="EP421" s="248"/>
      <c r="EQ421" s="248"/>
      <c r="ER421" s="248"/>
      <c r="ES421" s="248"/>
      <c r="ET421" s="248"/>
      <c r="EU421" s="248"/>
      <c r="EV421" s="248"/>
      <c r="EW421" s="248"/>
      <c r="EX421" s="248"/>
      <c r="EY421" s="248"/>
      <c r="EZ421" s="248"/>
      <c r="FA421" s="248"/>
      <c r="FB421" s="248"/>
      <c r="FC421" s="248"/>
      <c r="FD421" s="248"/>
      <c r="FE421" s="248"/>
      <c r="FF421" s="248"/>
      <c r="FG421" s="215"/>
      <c r="FH421" s="215"/>
      <c r="FI421" s="215"/>
      <c r="FJ421" s="215"/>
      <c r="FK421" s="215"/>
      <c r="FL421" s="215"/>
      <c r="FM421" s="215"/>
      <c r="FN421" s="215"/>
      <c r="FO421" s="215"/>
      <c r="FP421" s="215"/>
      <c r="FQ421" s="215"/>
      <c r="FR421" s="215"/>
      <c r="FS421" s="215"/>
      <c r="FT421" s="215"/>
      <c r="FU421" s="215"/>
      <c r="FV421" s="215"/>
      <c r="FW421" s="215"/>
      <c r="FX421" s="215"/>
      <c r="FY421" s="215"/>
      <c r="FZ421" s="215"/>
      <c r="GA421" s="215"/>
      <c r="GB421" s="215"/>
      <c r="GC421" s="215"/>
    </row>
    <row r="422" spans="1:185" x14ac:dyDescent="0.3">
      <c r="A422" s="248"/>
      <c r="B422" s="80"/>
      <c r="C422" s="80"/>
      <c r="D422" s="81"/>
      <c r="E422" s="80"/>
      <c r="F422" s="80"/>
      <c r="G422" s="297">
        <f t="shared" si="34"/>
        <v>0</v>
      </c>
      <c r="H422" s="297">
        <f t="shared" si="35"/>
        <v>0</v>
      </c>
      <c r="I422" s="297">
        <f t="shared" si="36"/>
        <v>0</v>
      </c>
      <c r="J422" s="214"/>
      <c r="K422" s="214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  <c r="DB422" s="248"/>
      <c r="DC422" s="248"/>
      <c r="DD422" s="248"/>
      <c r="DE422" s="248"/>
      <c r="DF422" s="248"/>
      <c r="DG422" s="248"/>
      <c r="DH422" s="248"/>
      <c r="DI422" s="248"/>
      <c r="DJ422" s="248"/>
      <c r="DK422" s="248"/>
      <c r="DL422" s="248"/>
      <c r="DM422" s="248"/>
      <c r="DN422" s="248"/>
      <c r="DO422" s="248"/>
      <c r="DP422" s="248"/>
      <c r="DQ422" s="248"/>
      <c r="DR422" s="248"/>
      <c r="DS422" s="248"/>
      <c r="DT422" s="248"/>
      <c r="DU422" s="248"/>
      <c r="DV422" s="248"/>
      <c r="DW422" s="248"/>
      <c r="DX422" s="248"/>
      <c r="DY422" s="248"/>
      <c r="DZ422" s="248"/>
      <c r="EA422" s="248"/>
      <c r="EB422" s="248"/>
      <c r="EC422" s="248"/>
      <c r="ED422" s="248"/>
      <c r="EE422" s="248"/>
      <c r="EF422" s="248"/>
      <c r="EG422" s="248"/>
      <c r="EH422" s="248"/>
      <c r="EI422" s="248"/>
      <c r="EJ422" s="248"/>
      <c r="EK422" s="248"/>
      <c r="EL422" s="248"/>
      <c r="EM422" s="248"/>
      <c r="EN422" s="248"/>
      <c r="EO422" s="248"/>
      <c r="EP422" s="248"/>
      <c r="EQ422" s="248"/>
      <c r="ER422" s="248"/>
      <c r="ES422" s="248"/>
      <c r="ET422" s="248"/>
      <c r="EU422" s="248"/>
      <c r="EV422" s="248"/>
      <c r="EW422" s="248"/>
      <c r="EX422" s="248"/>
      <c r="EY422" s="248"/>
      <c r="EZ422" s="248"/>
      <c r="FA422" s="248"/>
      <c r="FB422" s="248"/>
      <c r="FC422" s="248"/>
      <c r="FD422" s="248"/>
      <c r="FE422" s="248"/>
      <c r="FF422" s="248"/>
      <c r="FG422" s="215"/>
      <c r="FH422" s="215"/>
      <c r="FI422" s="215"/>
      <c r="FJ422" s="215"/>
      <c r="FK422" s="215"/>
      <c r="FL422" s="215"/>
      <c r="FM422" s="215"/>
      <c r="FN422" s="215"/>
      <c r="FO422" s="215"/>
      <c r="FP422" s="215"/>
      <c r="FQ422" s="215"/>
      <c r="FR422" s="215"/>
      <c r="FS422" s="215"/>
      <c r="FT422" s="215"/>
      <c r="FU422" s="215"/>
      <c r="FV422" s="215"/>
      <c r="FW422" s="215"/>
      <c r="FX422" s="215"/>
      <c r="FY422" s="215"/>
      <c r="FZ422" s="215"/>
      <c r="GA422" s="215"/>
      <c r="GB422" s="215"/>
      <c r="GC422" s="215"/>
    </row>
    <row r="423" spans="1:185" x14ac:dyDescent="0.3">
      <c r="A423" s="248"/>
      <c r="B423" s="80"/>
      <c r="C423" s="80"/>
      <c r="D423" s="81"/>
      <c r="E423" s="80"/>
      <c r="F423" s="80"/>
      <c r="G423" s="297">
        <f t="shared" si="34"/>
        <v>0</v>
      </c>
      <c r="H423" s="297">
        <f t="shared" si="35"/>
        <v>0</v>
      </c>
      <c r="I423" s="297">
        <f t="shared" si="36"/>
        <v>0</v>
      </c>
      <c r="J423" s="214"/>
      <c r="K423" s="214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15"/>
      <c r="FH423" s="215"/>
      <c r="FI423" s="215"/>
      <c r="FJ423" s="215"/>
      <c r="FK423" s="215"/>
      <c r="FL423" s="215"/>
      <c r="FM423" s="215"/>
      <c r="FN423" s="215"/>
      <c r="FO423" s="215"/>
      <c r="FP423" s="215"/>
      <c r="FQ423" s="215"/>
      <c r="FR423" s="215"/>
      <c r="FS423" s="215"/>
      <c r="FT423" s="215"/>
      <c r="FU423" s="215"/>
      <c r="FV423" s="215"/>
      <c r="FW423" s="215"/>
      <c r="FX423" s="215"/>
      <c r="FY423" s="215"/>
      <c r="FZ423" s="215"/>
      <c r="GA423" s="215"/>
      <c r="GB423" s="215"/>
      <c r="GC423" s="215"/>
    </row>
    <row r="424" spans="1:185" x14ac:dyDescent="0.3">
      <c r="A424" s="248"/>
      <c r="B424" s="80"/>
      <c r="C424" s="80"/>
      <c r="D424" s="81"/>
      <c r="E424" s="80"/>
      <c r="F424" s="80"/>
      <c r="G424" s="297">
        <f t="shared" si="34"/>
        <v>0</v>
      </c>
      <c r="H424" s="297">
        <f t="shared" si="35"/>
        <v>0</v>
      </c>
      <c r="I424" s="297">
        <f t="shared" si="36"/>
        <v>0</v>
      </c>
      <c r="J424" s="214"/>
      <c r="K424" s="214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15"/>
      <c r="FH424" s="215"/>
      <c r="FI424" s="215"/>
      <c r="FJ424" s="215"/>
      <c r="FK424" s="215"/>
      <c r="FL424" s="215"/>
      <c r="FM424" s="215"/>
      <c r="FN424" s="215"/>
      <c r="FO424" s="215"/>
      <c r="FP424" s="215"/>
      <c r="FQ424" s="215"/>
      <c r="FR424" s="215"/>
      <c r="FS424" s="215"/>
      <c r="FT424" s="215"/>
      <c r="FU424" s="215"/>
      <c r="FV424" s="215"/>
      <c r="FW424" s="215"/>
      <c r="FX424" s="215"/>
      <c r="FY424" s="215"/>
      <c r="FZ424" s="215"/>
      <c r="GA424" s="215"/>
      <c r="GB424" s="215"/>
      <c r="GC424" s="215"/>
    </row>
    <row r="425" spans="1:185" x14ac:dyDescent="0.3">
      <c r="A425" s="248"/>
      <c r="B425" s="80"/>
      <c r="C425" s="80"/>
      <c r="D425" s="81"/>
      <c r="E425" s="80"/>
      <c r="F425" s="80"/>
      <c r="G425" s="297">
        <f t="shared" si="34"/>
        <v>0</v>
      </c>
      <c r="H425" s="297">
        <f t="shared" si="35"/>
        <v>0</v>
      </c>
      <c r="I425" s="297">
        <f t="shared" si="36"/>
        <v>0</v>
      </c>
      <c r="J425" s="214"/>
      <c r="K425" s="214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15"/>
      <c r="FH425" s="215"/>
      <c r="FI425" s="215"/>
      <c r="FJ425" s="215"/>
      <c r="FK425" s="215"/>
      <c r="FL425" s="215"/>
      <c r="FM425" s="215"/>
      <c r="FN425" s="215"/>
      <c r="FO425" s="215"/>
      <c r="FP425" s="215"/>
      <c r="FQ425" s="215"/>
      <c r="FR425" s="215"/>
      <c r="FS425" s="215"/>
      <c r="FT425" s="215"/>
      <c r="FU425" s="215"/>
      <c r="FV425" s="215"/>
      <c r="FW425" s="215"/>
      <c r="FX425" s="215"/>
      <c r="FY425" s="215"/>
      <c r="FZ425" s="215"/>
      <c r="GA425" s="215"/>
      <c r="GB425" s="215"/>
      <c r="GC425" s="215"/>
    </row>
    <row r="426" spans="1:185" x14ac:dyDescent="0.3">
      <c r="A426" s="248"/>
      <c r="B426" s="80"/>
      <c r="C426" s="80"/>
      <c r="D426" s="81"/>
      <c r="E426" s="80"/>
      <c r="F426" s="80"/>
      <c r="G426" s="297">
        <f t="shared" si="34"/>
        <v>0</v>
      </c>
      <c r="H426" s="297">
        <f t="shared" si="35"/>
        <v>0</v>
      </c>
      <c r="I426" s="297">
        <f t="shared" si="36"/>
        <v>0</v>
      </c>
      <c r="J426" s="214"/>
      <c r="K426" s="214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  <c r="DB426" s="248"/>
      <c r="DC426" s="248"/>
      <c r="DD426" s="248"/>
      <c r="DE426" s="248"/>
      <c r="DF426" s="248"/>
      <c r="DG426" s="248"/>
      <c r="DH426" s="248"/>
      <c r="DI426" s="248"/>
      <c r="DJ426" s="248"/>
      <c r="DK426" s="248"/>
      <c r="DL426" s="248"/>
      <c r="DM426" s="248"/>
      <c r="DN426" s="248"/>
      <c r="DO426" s="248"/>
      <c r="DP426" s="248"/>
      <c r="DQ426" s="248"/>
      <c r="DR426" s="248"/>
      <c r="DS426" s="248"/>
      <c r="DT426" s="248"/>
      <c r="DU426" s="248"/>
      <c r="DV426" s="248"/>
      <c r="DW426" s="248"/>
      <c r="DX426" s="248"/>
      <c r="DY426" s="248"/>
      <c r="DZ426" s="248"/>
      <c r="EA426" s="248"/>
      <c r="EB426" s="248"/>
      <c r="EC426" s="248"/>
      <c r="ED426" s="248"/>
      <c r="EE426" s="248"/>
      <c r="EF426" s="248"/>
      <c r="EG426" s="248"/>
      <c r="EH426" s="248"/>
      <c r="EI426" s="248"/>
      <c r="EJ426" s="248"/>
      <c r="EK426" s="248"/>
      <c r="EL426" s="248"/>
      <c r="EM426" s="248"/>
      <c r="EN426" s="248"/>
      <c r="EO426" s="248"/>
      <c r="EP426" s="248"/>
      <c r="EQ426" s="248"/>
      <c r="ER426" s="248"/>
      <c r="ES426" s="248"/>
      <c r="ET426" s="248"/>
      <c r="EU426" s="248"/>
      <c r="EV426" s="248"/>
      <c r="EW426" s="248"/>
      <c r="EX426" s="248"/>
      <c r="EY426" s="248"/>
      <c r="EZ426" s="248"/>
      <c r="FA426" s="248"/>
      <c r="FB426" s="248"/>
      <c r="FC426" s="248"/>
      <c r="FD426" s="248"/>
      <c r="FE426" s="248"/>
      <c r="FF426" s="248"/>
      <c r="FG426" s="215"/>
      <c r="FH426" s="215"/>
      <c r="FI426" s="215"/>
      <c r="FJ426" s="215"/>
      <c r="FK426" s="215"/>
      <c r="FL426" s="215"/>
      <c r="FM426" s="215"/>
      <c r="FN426" s="215"/>
      <c r="FO426" s="215"/>
      <c r="FP426" s="215"/>
      <c r="FQ426" s="215"/>
      <c r="FR426" s="215"/>
      <c r="FS426" s="215"/>
      <c r="FT426" s="215"/>
      <c r="FU426" s="215"/>
      <c r="FV426" s="215"/>
      <c r="FW426" s="215"/>
      <c r="FX426" s="215"/>
      <c r="FY426" s="215"/>
      <c r="FZ426" s="215"/>
      <c r="GA426" s="215"/>
      <c r="GB426" s="215"/>
      <c r="GC426" s="215"/>
    </row>
    <row r="427" spans="1:185" x14ac:dyDescent="0.3">
      <c r="A427" s="248"/>
      <c r="B427" s="80"/>
      <c r="C427" s="80"/>
      <c r="D427" s="81"/>
      <c r="E427" s="80"/>
      <c r="F427" s="80"/>
      <c r="G427" s="297">
        <f t="shared" si="34"/>
        <v>0</v>
      </c>
      <c r="H427" s="297">
        <f t="shared" si="35"/>
        <v>0</v>
      </c>
      <c r="I427" s="297">
        <f t="shared" si="36"/>
        <v>0</v>
      </c>
      <c r="J427" s="214"/>
      <c r="K427" s="214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  <c r="DB427" s="248"/>
      <c r="DC427" s="248"/>
      <c r="DD427" s="248"/>
      <c r="DE427" s="248"/>
      <c r="DF427" s="248"/>
      <c r="DG427" s="248"/>
      <c r="DH427" s="248"/>
      <c r="DI427" s="248"/>
      <c r="DJ427" s="248"/>
      <c r="DK427" s="248"/>
      <c r="DL427" s="248"/>
      <c r="DM427" s="248"/>
      <c r="DN427" s="248"/>
      <c r="DO427" s="248"/>
      <c r="DP427" s="248"/>
      <c r="DQ427" s="248"/>
      <c r="DR427" s="248"/>
      <c r="DS427" s="248"/>
      <c r="DT427" s="248"/>
      <c r="DU427" s="248"/>
      <c r="DV427" s="248"/>
      <c r="DW427" s="248"/>
      <c r="DX427" s="248"/>
      <c r="DY427" s="248"/>
      <c r="DZ427" s="248"/>
      <c r="EA427" s="248"/>
      <c r="EB427" s="248"/>
      <c r="EC427" s="248"/>
      <c r="ED427" s="248"/>
      <c r="EE427" s="248"/>
      <c r="EF427" s="248"/>
      <c r="EG427" s="248"/>
      <c r="EH427" s="248"/>
      <c r="EI427" s="248"/>
      <c r="EJ427" s="248"/>
      <c r="EK427" s="248"/>
      <c r="EL427" s="248"/>
      <c r="EM427" s="248"/>
      <c r="EN427" s="248"/>
      <c r="EO427" s="248"/>
      <c r="EP427" s="248"/>
      <c r="EQ427" s="248"/>
      <c r="ER427" s="248"/>
      <c r="ES427" s="248"/>
      <c r="ET427" s="248"/>
      <c r="EU427" s="248"/>
      <c r="EV427" s="248"/>
      <c r="EW427" s="248"/>
      <c r="EX427" s="248"/>
      <c r="EY427" s="248"/>
      <c r="EZ427" s="248"/>
      <c r="FA427" s="248"/>
      <c r="FB427" s="248"/>
      <c r="FC427" s="248"/>
      <c r="FD427" s="248"/>
      <c r="FE427" s="248"/>
      <c r="FF427" s="248"/>
      <c r="FG427" s="215"/>
      <c r="FH427" s="215"/>
      <c r="FI427" s="215"/>
      <c r="FJ427" s="215"/>
      <c r="FK427" s="215"/>
      <c r="FL427" s="215"/>
      <c r="FM427" s="215"/>
      <c r="FN427" s="215"/>
      <c r="FO427" s="215"/>
      <c r="FP427" s="215"/>
      <c r="FQ427" s="215"/>
      <c r="FR427" s="215"/>
      <c r="FS427" s="215"/>
      <c r="FT427" s="215"/>
      <c r="FU427" s="215"/>
      <c r="FV427" s="215"/>
      <c r="FW427" s="215"/>
      <c r="FX427" s="215"/>
      <c r="FY427" s="215"/>
      <c r="FZ427" s="215"/>
      <c r="GA427" s="215"/>
      <c r="GB427" s="215"/>
      <c r="GC427" s="215"/>
    </row>
    <row r="428" spans="1:185" x14ac:dyDescent="0.3">
      <c r="A428" s="248"/>
      <c r="B428" s="80"/>
      <c r="C428" s="80"/>
      <c r="D428" s="81"/>
      <c r="E428" s="80"/>
      <c r="F428" s="80"/>
      <c r="G428" s="297">
        <f t="shared" si="34"/>
        <v>0</v>
      </c>
      <c r="H428" s="297">
        <f t="shared" si="35"/>
        <v>0</v>
      </c>
      <c r="I428" s="297">
        <f t="shared" si="36"/>
        <v>0</v>
      </c>
      <c r="J428" s="214"/>
      <c r="K428" s="214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  <c r="DB428" s="248"/>
      <c r="DC428" s="248"/>
      <c r="DD428" s="248"/>
      <c r="DE428" s="248"/>
      <c r="DF428" s="248"/>
      <c r="DG428" s="248"/>
      <c r="DH428" s="248"/>
      <c r="DI428" s="248"/>
      <c r="DJ428" s="248"/>
      <c r="DK428" s="248"/>
      <c r="DL428" s="248"/>
      <c r="DM428" s="248"/>
      <c r="DN428" s="248"/>
      <c r="DO428" s="248"/>
      <c r="DP428" s="248"/>
      <c r="DQ428" s="248"/>
      <c r="DR428" s="248"/>
      <c r="DS428" s="248"/>
      <c r="DT428" s="248"/>
      <c r="DU428" s="248"/>
      <c r="DV428" s="248"/>
      <c r="DW428" s="248"/>
      <c r="DX428" s="248"/>
      <c r="DY428" s="248"/>
      <c r="DZ428" s="248"/>
      <c r="EA428" s="248"/>
      <c r="EB428" s="248"/>
      <c r="EC428" s="248"/>
      <c r="ED428" s="248"/>
      <c r="EE428" s="248"/>
      <c r="EF428" s="248"/>
      <c r="EG428" s="248"/>
      <c r="EH428" s="248"/>
      <c r="EI428" s="248"/>
      <c r="EJ428" s="248"/>
      <c r="EK428" s="248"/>
      <c r="EL428" s="248"/>
      <c r="EM428" s="248"/>
      <c r="EN428" s="248"/>
      <c r="EO428" s="248"/>
      <c r="EP428" s="248"/>
      <c r="EQ428" s="248"/>
      <c r="ER428" s="248"/>
      <c r="ES428" s="248"/>
      <c r="ET428" s="248"/>
      <c r="EU428" s="248"/>
      <c r="EV428" s="248"/>
      <c r="EW428" s="248"/>
      <c r="EX428" s="248"/>
      <c r="EY428" s="248"/>
      <c r="EZ428" s="248"/>
      <c r="FA428" s="248"/>
      <c r="FB428" s="248"/>
      <c r="FC428" s="248"/>
      <c r="FD428" s="248"/>
      <c r="FE428" s="248"/>
      <c r="FF428" s="248"/>
      <c r="FG428" s="215"/>
      <c r="FH428" s="215"/>
      <c r="FI428" s="215"/>
      <c r="FJ428" s="215"/>
      <c r="FK428" s="215"/>
      <c r="FL428" s="215"/>
      <c r="FM428" s="215"/>
      <c r="FN428" s="215"/>
      <c r="FO428" s="215"/>
      <c r="FP428" s="215"/>
      <c r="FQ428" s="215"/>
      <c r="FR428" s="215"/>
      <c r="FS428" s="215"/>
      <c r="FT428" s="215"/>
      <c r="FU428" s="215"/>
      <c r="FV428" s="215"/>
      <c r="FW428" s="215"/>
      <c r="FX428" s="215"/>
      <c r="FY428" s="215"/>
      <c r="FZ428" s="215"/>
      <c r="GA428" s="215"/>
      <c r="GB428" s="215"/>
      <c r="GC428" s="215"/>
    </row>
    <row r="429" spans="1:185" x14ac:dyDescent="0.3">
      <c r="A429" s="248"/>
      <c r="B429" s="80"/>
      <c r="C429" s="80"/>
      <c r="D429" s="81"/>
      <c r="E429" s="80"/>
      <c r="F429" s="80"/>
      <c r="G429" s="297">
        <f t="shared" si="34"/>
        <v>0</v>
      </c>
      <c r="H429" s="297">
        <f t="shared" si="35"/>
        <v>0</v>
      </c>
      <c r="I429" s="297">
        <f t="shared" si="36"/>
        <v>0</v>
      </c>
      <c r="J429" s="214"/>
      <c r="K429" s="214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  <c r="DB429" s="248"/>
      <c r="DC429" s="248"/>
      <c r="DD429" s="248"/>
      <c r="DE429" s="248"/>
      <c r="DF429" s="248"/>
      <c r="DG429" s="248"/>
      <c r="DH429" s="248"/>
      <c r="DI429" s="248"/>
      <c r="DJ429" s="248"/>
      <c r="DK429" s="248"/>
      <c r="DL429" s="248"/>
      <c r="DM429" s="248"/>
      <c r="DN429" s="248"/>
      <c r="DO429" s="248"/>
      <c r="DP429" s="248"/>
      <c r="DQ429" s="248"/>
      <c r="DR429" s="248"/>
      <c r="DS429" s="248"/>
      <c r="DT429" s="248"/>
      <c r="DU429" s="248"/>
      <c r="DV429" s="248"/>
      <c r="DW429" s="248"/>
      <c r="DX429" s="248"/>
      <c r="DY429" s="248"/>
      <c r="DZ429" s="248"/>
      <c r="EA429" s="248"/>
      <c r="EB429" s="248"/>
      <c r="EC429" s="248"/>
      <c r="ED429" s="248"/>
      <c r="EE429" s="248"/>
      <c r="EF429" s="248"/>
      <c r="EG429" s="248"/>
      <c r="EH429" s="248"/>
      <c r="EI429" s="248"/>
      <c r="EJ429" s="248"/>
      <c r="EK429" s="248"/>
      <c r="EL429" s="248"/>
      <c r="EM429" s="248"/>
      <c r="EN429" s="248"/>
      <c r="EO429" s="248"/>
      <c r="EP429" s="248"/>
      <c r="EQ429" s="248"/>
      <c r="ER429" s="248"/>
      <c r="ES429" s="248"/>
      <c r="ET429" s="248"/>
      <c r="EU429" s="248"/>
      <c r="EV429" s="248"/>
      <c r="EW429" s="248"/>
      <c r="EX429" s="248"/>
      <c r="EY429" s="248"/>
      <c r="EZ429" s="248"/>
      <c r="FA429" s="248"/>
      <c r="FB429" s="248"/>
      <c r="FC429" s="248"/>
      <c r="FD429" s="248"/>
      <c r="FE429" s="248"/>
      <c r="FF429" s="248"/>
      <c r="FG429" s="215"/>
      <c r="FH429" s="215"/>
      <c r="FI429" s="215"/>
      <c r="FJ429" s="215"/>
      <c r="FK429" s="215"/>
      <c r="FL429" s="215"/>
      <c r="FM429" s="215"/>
      <c r="FN429" s="215"/>
      <c r="FO429" s="215"/>
      <c r="FP429" s="215"/>
      <c r="FQ429" s="215"/>
      <c r="FR429" s="215"/>
      <c r="FS429" s="215"/>
      <c r="FT429" s="215"/>
      <c r="FU429" s="215"/>
      <c r="FV429" s="215"/>
      <c r="FW429" s="215"/>
      <c r="FX429" s="215"/>
      <c r="FY429" s="215"/>
      <c r="FZ429" s="215"/>
      <c r="GA429" s="215"/>
      <c r="GB429" s="215"/>
      <c r="GC429" s="215"/>
    </row>
    <row r="430" spans="1:185" x14ac:dyDescent="0.3">
      <c r="A430" s="248"/>
      <c r="B430" s="80"/>
      <c r="C430" s="80"/>
      <c r="D430" s="81"/>
      <c r="E430" s="80"/>
      <c r="F430" s="80"/>
      <c r="G430" s="297">
        <f t="shared" si="34"/>
        <v>0</v>
      </c>
      <c r="H430" s="297">
        <f t="shared" si="35"/>
        <v>0</v>
      </c>
      <c r="I430" s="297">
        <f t="shared" si="36"/>
        <v>0</v>
      </c>
      <c r="J430" s="214"/>
      <c r="K430" s="214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  <c r="DB430" s="248"/>
      <c r="DC430" s="248"/>
      <c r="DD430" s="248"/>
      <c r="DE430" s="248"/>
      <c r="DF430" s="248"/>
      <c r="DG430" s="248"/>
      <c r="DH430" s="248"/>
      <c r="DI430" s="248"/>
      <c r="DJ430" s="248"/>
      <c r="DK430" s="248"/>
      <c r="DL430" s="248"/>
      <c r="DM430" s="248"/>
      <c r="DN430" s="248"/>
      <c r="DO430" s="248"/>
      <c r="DP430" s="248"/>
      <c r="DQ430" s="248"/>
      <c r="DR430" s="248"/>
      <c r="DS430" s="248"/>
      <c r="DT430" s="248"/>
      <c r="DU430" s="248"/>
      <c r="DV430" s="248"/>
      <c r="DW430" s="248"/>
      <c r="DX430" s="248"/>
      <c r="DY430" s="248"/>
      <c r="DZ430" s="248"/>
      <c r="EA430" s="248"/>
      <c r="EB430" s="248"/>
      <c r="EC430" s="248"/>
      <c r="ED430" s="248"/>
      <c r="EE430" s="248"/>
      <c r="EF430" s="248"/>
      <c r="EG430" s="248"/>
      <c r="EH430" s="248"/>
      <c r="EI430" s="248"/>
      <c r="EJ430" s="248"/>
      <c r="EK430" s="248"/>
      <c r="EL430" s="248"/>
      <c r="EM430" s="248"/>
      <c r="EN430" s="248"/>
      <c r="EO430" s="248"/>
      <c r="EP430" s="248"/>
      <c r="EQ430" s="248"/>
      <c r="ER430" s="248"/>
      <c r="ES430" s="248"/>
      <c r="ET430" s="248"/>
      <c r="EU430" s="248"/>
      <c r="EV430" s="248"/>
      <c r="EW430" s="248"/>
      <c r="EX430" s="248"/>
      <c r="EY430" s="248"/>
      <c r="EZ430" s="248"/>
      <c r="FA430" s="248"/>
      <c r="FB430" s="248"/>
      <c r="FC430" s="248"/>
      <c r="FD430" s="248"/>
      <c r="FE430" s="248"/>
      <c r="FF430" s="248"/>
      <c r="FG430" s="215"/>
      <c r="FH430" s="215"/>
      <c r="FI430" s="215"/>
      <c r="FJ430" s="215"/>
      <c r="FK430" s="215"/>
      <c r="FL430" s="215"/>
      <c r="FM430" s="215"/>
      <c r="FN430" s="215"/>
      <c r="FO430" s="215"/>
      <c r="FP430" s="215"/>
      <c r="FQ430" s="215"/>
      <c r="FR430" s="215"/>
      <c r="FS430" s="215"/>
      <c r="FT430" s="215"/>
      <c r="FU430" s="215"/>
      <c r="FV430" s="215"/>
      <c r="FW430" s="215"/>
      <c r="FX430" s="215"/>
      <c r="FY430" s="215"/>
      <c r="FZ430" s="215"/>
      <c r="GA430" s="215"/>
      <c r="GB430" s="215"/>
      <c r="GC430" s="215"/>
    </row>
    <row r="431" spans="1:185" x14ac:dyDescent="0.3">
      <c r="A431" s="248"/>
      <c r="B431" s="80"/>
      <c r="C431" s="80"/>
      <c r="D431" s="81"/>
      <c r="E431" s="80"/>
      <c r="F431" s="80"/>
      <c r="G431" s="297">
        <f t="shared" si="34"/>
        <v>0</v>
      </c>
      <c r="H431" s="297">
        <f t="shared" si="35"/>
        <v>0</v>
      </c>
      <c r="I431" s="297">
        <f t="shared" si="36"/>
        <v>0</v>
      </c>
      <c r="J431" s="214"/>
      <c r="K431" s="214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  <c r="DB431" s="248"/>
      <c r="DC431" s="248"/>
      <c r="DD431" s="248"/>
      <c r="DE431" s="248"/>
      <c r="DF431" s="248"/>
      <c r="DG431" s="248"/>
      <c r="DH431" s="248"/>
      <c r="DI431" s="248"/>
      <c r="DJ431" s="248"/>
      <c r="DK431" s="248"/>
      <c r="DL431" s="248"/>
      <c r="DM431" s="248"/>
      <c r="DN431" s="248"/>
      <c r="DO431" s="248"/>
      <c r="DP431" s="248"/>
      <c r="DQ431" s="248"/>
      <c r="DR431" s="248"/>
      <c r="DS431" s="248"/>
      <c r="DT431" s="248"/>
      <c r="DU431" s="248"/>
      <c r="DV431" s="248"/>
      <c r="DW431" s="248"/>
      <c r="DX431" s="248"/>
      <c r="DY431" s="248"/>
      <c r="DZ431" s="248"/>
      <c r="EA431" s="248"/>
      <c r="EB431" s="248"/>
      <c r="EC431" s="248"/>
      <c r="ED431" s="248"/>
      <c r="EE431" s="248"/>
      <c r="EF431" s="248"/>
      <c r="EG431" s="248"/>
      <c r="EH431" s="248"/>
      <c r="EI431" s="248"/>
      <c r="EJ431" s="248"/>
      <c r="EK431" s="248"/>
      <c r="EL431" s="248"/>
      <c r="EM431" s="248"/>
      <c r="EN431" s="248"/>
      <c r="EO431" s="248"/>
      <c r="EP431" s="248"/>
      <c r="EQ431" s="248"/>
      <c r="ER431" s="248"/>
      <c r="ES431" s="248"/>
      <c r="ET431" s="248"/>
      <c r="EU431" s="248"/>
      <c r="EV431" s="248"/>
      <c r="EW431" s="248"/>
      <c r="EX431" s="248"/>
      <c r="EY431" s="248"/>
      <c r="EZ431" s="248"/>
      <c r="FA431" s="248"/>
      <c r="FB431" s="248"/>
      <c r="FC431" s="248"/>
      <c r="FD431" s="248"/>
      <c r="FE431" s="248"/>
      <c r="FF431" s="248"/>
      <c r="FG431" s="215"/>
      <c r="FH431" s="215"/>
      <c r="FI431" s="215"/>
      <c r="FJ431" s="215"/>
      <c r="FK431" s="215"/>
      <c r="FL431" s="215"/>
      <c r="FM431" s="215"/>
      <c r="FN431" s="215"/>
      <c r="FO431" s="215"/>
      <c r="FP431" s="215"/>
      <c r="FQ431" s="215"/>
      <c r="FR431" s="215"/>
      <c r="FS431" s="215"/>
      <c r="FT431" s="215"/>
      <c r="FU431" s="215"/>
      <c r="FV431" s="215"/>
      <c r="FW431" s="215"/>
      <c r="FX431" s="215"/>
      <c r="FY431" s="215"/>
      <c r="FZ431" s="215"/>
      <c r="GA431" s="215"/>
      <c r="GB431" s="215"/>
      <c r="GC431" s="215"/>
    </row>
    <row r="432" spans="1:185" x14ac:dyDescent="0.3">
      <c r="A432" s="248"/>
      <c r="B432" s="80"/>
      <c r="C432" s="80"/>
      <c r="D432" s="81"/>
      <c r="E432" s="80"/>
      <c r="F432" s="80"/>
      <c r="G432" s="297">
        <f t="shared" si="34"/>
        <v>0</v>
      </c>
      <c r="H432" s="297">
        <f t="shared" si="35"/>
        <v>0</v>
      </c>
      <c r="I432" s="297">
        <f t="shared" si="36"/>
        <v>0</v>
      </c>
      <c r="J432" s="214"/>
      <c r="K432" s="214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  <c r="DB432" s="248"/>
      <c r="DC432" s="248"/>
      <c r="DD432" s="248"/>
      <c r="DE432" s="248"/>
      <c r="DF432" s="248"/>
      <c r="DG432" s="248"/>
      <c r="DH432" s="248"/>
      <c r="DI432" s="248"/>
      <c r="DJ432" s="248"/>
      <c r="DK432" s="248"/>
      <c r="DL432" s="248"/>
      <c r="DM432" s="248"/>
      <c r="DN432" s="248"/>
      <c r="DO432" s="248"/>
      <c r="DP432" s="248"/>
      <c r="DQ432" s="248"/>
      <c r="DR432" s="248"/>
      <c r="DS432" s="248"/>
      <c r="DT432" s="248"/>
      <c r="DU432" s="248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M432" s="248"/>
      <c r="EN432" s="248"/>
      <c r="EO432" s="248"/>
      <c r="EP432" s="248"/>
      <c r="EQ432" s="248"/>
      <c r="ER432" s="248"/>
      <c r="ES432" s="248"/>
      <c r="ET432" s="248"/>
      <c r="EU432" s="248"/>
      <c r="EV432" s="248"/>
      <c r="EW432" s="248"/>
      <c r="EX432" s="248"/>
      <c r="EY432" s="248"/>
      <c r="EZ432" s="248"/>
      <c r="FA432" s="248"/>
      <c r="FB432" s="248"/>
      <c r="FC432" s="248"/>
      <c r="FD432" s="248"/>
      <c r="FE432" s="248"/>
      <c r="FF432" s="248"/>
      <c r="FG432" s="215"/>
      <c r="FH432" s="215"/>
      <c r="FI432" s="215"/>
      <c r="FJ432" s="215"/>
      <c r="FK432" s="215"/>
      <c r="FL432" s="215"/>
      <c r="FM432" s="215"/>
      <c r="FN432" s="215"/>
      <c r="FO432" s="215"/>
      <c r="FP432" s="215"/>
      <c r="FQ432" s="215"/>
      <c r="FR432" s="215"/>
      <c r="FS432" s="215"/>
      <c r="FT432" s="215"/>
      <c r="FU432" s="215"/>
      <c r="FV432" s="215"/>
      <c r="FW432" s="215"/>
      <c r="FX432" s="215"/>
      <c r="FY432" s="215"/>
      <c r="FZ432" s="215"/>
      <c r="GA432" s="215"/>
      <c r="GB432" s="215"/>
      <c r="GC432" s="215"/>
    </row>
    <row r="433" spans="1:185" x14ac:dyDescent="0.3">
      <c r="A433" s="248"/>
      <c r="B433" s="80"/>
      <c r="C433" s="80"/>
      <c r="D433" s="81"/>
      <c r="E433" s="80"/>
      <c r="F433" s="80"/>
      <c r="G433" s="297">
        <f t="shared" si="34"/>
        <v>0</v>
      </c>
      <c r="H433" s="297">
        <f t="shared" si="35"/>
        <v>0</v>
      </c>
      <c r="I433" s="297">
        <f t="shared" si="36"/>
        <v>0</v>
      </c>
      <c r="J433" s="214"/>
      <c r="K433" s="214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  <c r="DB433" s="248"/>
      <c r="DC433" s="248"/>
      <c r="DD433" s="248"/>
      <c r="DE433" s="248"/>
      <c r="DF433" s="248"/>
      <c r="DG433" s="248"/>
      <c r="DH433" s="248"/>
      <c r="DI433" s="248"/>
      <c r="DJ433" s="248"/>
      <c r="DK433" s="248"/>
      <c r="DL433" s="248"/>
      <c r="DM433" s="248"/>
      <c r="DN433" s="248"/>
      <c r="DO433" s="248"/>
      <c r="DP433" s="248"/>
      <c r="DQ433" s="248"/>
      <c r="DR433" s="248"/>
      <c r="DS433" s="248"/>
      <c r="DT433" s="248"/>
      <c r="DU433" s="248"/>
      <c r="DV433" s="248"/>
      <c r="DW433" s="248"/>
      <c r="DX433" s="248"/>
      <c r="DY433" s="248"/>
      <c r="DZ433" s="248"/>
      <c r="EA433" s="248"/>
      <c r="EB433" s="248"/>
      <c r="EC433" s="248"/>
      <c r="ED433" s="248"/>
      <c r="EE433" s="248"/>
      <c r="EF433" s="248"/>
      <c r="EG433" s="248"/>
      <c r="EH433" s="248"/>
      <c r="EI433" s="248"/>
      <c r="EJ433" s="248"/>
      <c r="EK433" s="248"/>
      <c r="EL433" s="248"/>
      <c r="EM433" s="248"/>
      <c r="EN433" s="248"/>
      <c r="EO433" s="248"/>
      <c r="EP433" s="248"/>
      <c r="EQ433" s="248"/>
      <c r="ER433" s="248"/>
      <c r="ES433" s="248"/>
      <c r="ET433" s="248"/>
      <c r="EU433" s="248"/>
      <c r="EV433" s="248"/>
      <c r="EW433" s="248"/>
      <c r="EX433" s="248"/>
      <c r="EY433" s="248"/>
      <c r="EZ433" s="248"/>
      <c r="FA433" s="248"/>
      <c r="FB433" s="248"/>
      <c r="FC433" s="248"/>
      <c r="FD433" s="248"/>
      <c r="FE433" s="248"/>
      <c r="FF433" s="248"/>
      <c r="FG433" s="215"/>
      <c r="FH433" s="215"/>
      <c r="FI433" s="215"/>
      <c r="FJ433" s="215"/>
      <c r="FK433" s="215"/>
      <c r="FL433" s="215"/>
      <c r="FM433" s="215"/>
      <c r="FN433" s="215"/>
      <c r="FO433" s="215"/>
      <c r="FP433" s="215"/>
      <c r="FQ433" s="215"/>
      <c r="FR433" s="215"/>
      <c r="FS433" s="215"/>
      <c r="FT433" s="215"/>
      <c r="FU433" s="215"/>
      <c r="FV433" s="215"/>
      <c r="FW433" s="215"/>
      <c r="FX433" s="215"/>
      <c r="FY433" s="215"/>
      <c r="FZ433" s="215"/>
      <c r="GA433" s="215"/>
      <c r="GB433" s="215"/>
      <c r="GC433" s="215"/>
    </row>
    <row r="434" spans="1:185" x14ac:dyDescent="0.3">
      <c r="A434" s="248"/>
      <c r="B434" s="80"/>
      <c r="C434" s="80"/>
      <c r="D434" s="81"/>
      <c r="E434" s="80"/>
      <c r="F434" s="80"/>
      <c r="G434" s="297">
        <f t="shared" si="34"/>
        <v>0</v>
      </c>
      <c r="H434" s="297">
        <f t="shared" si="35"/>
        <v>0</v>
      </c>
      <c r="I434" s="297">
        <f t="shared" si="36"/>
        <v>0</v>
      </c>
      <c r="J434" s="214"/>
      <c r="K434" s="214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  <c r="DB434" s="248"/>
      <c r="DC434" s="248"/>
      <c r="DD434" s="248"/>
      <c r="DE434" s="248"/>
      <c r="DF434" s="248"/>
      <c r="DG434" s="248"/>
      <c r="DH434" s="248"/>
      <c r="DI434" s="248"/>
      <c r="DJ434" s="248"/>
      <c r="DK434" s="248"/>
      <c r="DL434" s="248"/>
      <c r="DM434" s="248"/>
      <c r="DN434" s="248"/>
      <c r="DO434" s="248"/>
      <c r="DP434" s="248"/>
      <c r="DQ434" s="248"/>
      <c r="DR434" s="248"/>
      <c r="DS434" s="248"/>
      <c r="DT434" s="248"/>
      <c r="DU434" s="248"/>
      <c r="DV434" s="248"/>
      <c r="DW434" s="248"/>
      <c r="DX434" s="248"/>
      <c r="DY434" s="248"/>
      <c r="DZ434" s="248"/>
      <c r="EA434" s="248"/>
      <c r="EB434" s="248"/>
      <c r="EC434" s="248"/>
      <c r="ED434" s="248"/>
      <c r="EE434" s="248"/>
      <c r="EF434" s="248"/>
      <c r="EG434" s="248"/>
      <c r="EH434" s="248"/>
      <c r="EI434" s="248"/>
      <c r="EJ434" s="248"/>
      <c r="EK434" s="248"/>
      <c r="EL434" s="248"/>
      <c r="EM434" s="248"/>
      <c r="EN434" s="248"/>
      <c r="EO434" s="248"/>
      <c r="EP434" s="248"/>
      <c r="EQ434" s="248"/>
      <c r="ER434" s="248"/>
      <c r="ES434" s="248"/>
      <c r="ET434" s="248"/>
      <c r="EU434" s="248"/>
      <c r="EV434" s="248"/>
      <c r="EW434" s="248"/>
      <c r="EX434" s="248"/>
      <c r="EY434" s="248"/>
      <c r="EZ434" s="248"/>
      <c r="FA434" s="248"/>
      <c r="FB434" s="248"/>
      <c r="FC434" s="248"/>
      <c r="FD434" s="248"/>
      <c r="FE434" s="248"/>
      <c r="FF434" s="248"/>
      <c r="FG434" s="215"/>
      <c r="FH434" s="215"/>
      <c r="FI434" s="215"/>
      <c r="FJ434" s="215"/>
      <c r="FK434" s="215"/>
      <c r="FL434" s="215"/>
      <c r="FM434" s="215"/>
      <c r="FN434" s="215"/>
      <c r="FO434" s="215"/>
      <c r="FP434" s="215"/>
      <c r="FQ434" s="215"/>
      <c r="FR434" s="215"/>
      <c r="FS434" s="215"/>
      <c r="FT434" s="215"/>
      <c r="FU434" s="215"/>
      <c r="FV434" s="215"/>
      <c r="FW434" s="215"/>
      <c r="FX434" s="215"/>
      <c r="FY434" s="215"/>
      <c r="FZ434" s="215"/>
      <c r="GA434" s="215"/>
      <c r="GB434" s="215"/>
      <c r="GC434" s="215"/>
    </row>
    <row r="435" spans="1:185" x14ac:dyDescent="0.3">
      <c r="A435" s="248"/>
      <c r="B435" s="80"/>
      <c r="C435" s="80"/>
      <c r="D435" s="81"/>
      <c r="E435" s="80"/>
      <c r="F435" s="80"/>
      <c r="G435" s="297">
        <f t="shared" si="34"/>
        <v>0</v>
      </c>
      <c r="H435" s="297">
        <f t="shared" si="35"/>
        <v>0</v>
      </c>
      <c r="I435" s="297">
        <f t="shared" si="36"/>
        <v>0</v>
      </c>
      <c r="J435" s="214"/>
      <c r="K435" s="214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  <c r="DB435" s="248"/>
      <c r="DC435" s="248"/>
      <c r="DD435" s="248"/>
      <c r="DE435" s="248"/>
      <c r="DF435" s="248"/>
      <c r="DG435" s="248"/>
      <c r="DH435" s="248"/>
      <c r="DI435" s="248"/>
      <c r="DJ435" s="248"/>
      <c r="DK435" s="248"/>
      <c r="DL435" s="248"/>
      <c r="DM435" s="248"/>
      <c r="DN435" s="248"/>
      <c r="DO435" s="248"/>
      <c r="DP435" s="248"/>
      <c r="DQ435" s="248"/>
      <c r="DR435" s="248"/>
      <c r="DS435" s="248"/>
      <c r="DT435" s="248"/>
      <c r="DU435" s="248"/>
      <c r="DV435" s="248"/>
      <c r="DW435" s="248"/>
      <c r="DX435" s="248"/>
      <c r="DY435" s="248"/>
      <c r="DZ435" s="248"/>
      <c r="EA435" s="248"/>
      <c r="EB435" s="248"/>
      <c r="EC435" s="248"/>
      <c r="ED435" s="248"/>
      <c r="EE435" s="248"/>
      <c r="EF435" s="248"/>
      <c r="EG435" s="248"/>
      <c r="EH435" s="248"/>
      <c r="EI435" s="248"/>
      <c r="EJ435" s="248"/>
      <c r="EK435" s="248"/>
      <c r="EL435" s="248"/>
      <c r="EM435" s="248"/>
      <c r="EN435" s="248"/>
      <c r="EO435" s="248"/>
      <c r="EP435" s="248"/>
      <c r="EQ435" s="248"/>
      <c r="ER435" s="248"/>
      <c r="ES435" s="248"/>
      <c r="ET435" s="248"/>
      <c r="EU435" s="248"/>
      <c r="EV435" s="248"/>
      <c r="EW435" s="248"/>
      <c r="EX435" s="248"/>
      <c r="EY435" s="248"/>
      <c r="EZ435" s="248"/>
      <c r="FA435" s="248"/>
      <c r="FB435" s="248"/>
      <c r="FC435" s="248"/>
      <c r="FD435" s="248"/>
      <c r="FE435" s="248"/>
      <c r="FF435" s="248"/>
      <c r="FG435" s="215"/>
      <c r="FH435" s="215"/>
      <c r="FI435" s="215"/>
      <c r="FJ435" s="215"/>
      <c r="FK435" s="215"/>
      <c r="FL435" s="215"/>
      <c r="FM435" s="215"/>
      <c r="FN435" s="215"/>
      <c r="FO435" s="215"/>
      <c r="FP435" s="215"/>
      <c r="FQ435" s="215"/>
      <c r="FR435" s="215"/>
      <c r="FS435" s="215"/>
      <c r="FT435" s="215"/>
      <c r="FU435" s="215"/>
      <c r="FV435" s="215"/>
      <c r="FW435" s="215"/>
      <c r="FX435" s="215"/>
      <c r="FY435" s="215"/>
      <c r="FZ435" s="215"/>
      <c r="GA435" s="215"/>
      <c r="GB435" s="215"/>
      <c r="GC435" s="215"/>
    </row>
    <row r="436" spans="1:185" x14ac:dyDescent="0.3">
      <c r="A436" s="248"/>
      <c r="B436" s="80"/>
      <c r="C436" s="80"/>
      <c r="D436" s="81"/>
      <c r="E436" s="80"/>
      <c r="F436" s="80"/>
      <c r="G436" s="297">
        <f t="shared" si="34"/>
        <v>0</v>
      </c>
      <c r="H436" s="297">
        <f t="shared" si="35"/>
        <v>0</v>
      </c>
      <c r="I436" s="297">
        <f t="shared" si="36"/>
        <v>0</v>
      </c>
      <c r="J436" s="214"/>
      <c r="K436" s="214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  <c r="DB436" s="248"/>
      <c r="DC436" s="248"/>
      <c r="DD436" s="248"/>
      <c r="DE436" s="248"/>
      <c r="DF436" s="248"/>
      <c r="DG436" s="248"/>
      <c r="DH436" s="248"/>
      <c r="DI436" s="248"/>
      <c r="DJ436" s="248"/>
      <c r="DK436" s="248"/>
      <c r="DL436" s="248"/>
      <c r="DM436" s="248"/>
      <c r="DN436" s="248"/>
      <c r="DO436" s="248"/>
      <c r="DP436" s="248"/>
      <c r="DQ436" s="248"/>
      <c r="DR436" s="248"/>
      <c r="DS436" s="248"/>
      <c r="DT436" s="248"/>
      <c r="DU436" s="248"/>
      <c r="DV436" s="248"/>
      <c r="DW436" s="248"/>
      <c r="DX436" s="248"/>
      <c r="DY436" s="248"/>
      <c r="DZ436" s="248"/>
      <c r="EA436" s="248"/>
      <c r="EB436" s="248"/>
      <c r="EC436" s="248"/>
      <c r="ED436" s="248"/>
      <c r="EE436" s="248"/>
      <c r="EF436" s="248"/>
      <c r="EG436" s="248"/>
      <c r="EH436" s="248"/>
      <c r="EI436" s="248"/>
      <c r="EJ436" s="248"/>
      <c r="EK436" s="248"/>
      <c r="EL436" s="248"/>
      <c r="EM436" s="248"/>
      <c r="EN436" s="248"/>
      <c r="EO436" s="248"/>
      <c r="EP436" s="248"/>
      <c r="EQ436" s="248"/>
      <c r="ER436" s="248"/>
      <c r="ES436" s="248"/>
      <c r="ET436" s="248"/>
      <c r="EU436" s="248"/>
      <c r="EV436" s="248"/>
      <c r="EW436" s="248"/>
      <c r="EX436" s="248"/>
      <c r="EY436" s="248"/>
      <c r="EZ436" s="248"/>
      <c r="FA436" s="248"/>
      <c r="FB436" s="248"/>
      <c r="FC436" s="248"/>
      <c r="FD436" s="248"/>
      <c r="FE436" s="248"/>
      <c r="FF436" s="248"/>
      <c r="FG436" s="215"/>
      <c r="FH436" s="215"/>
      <c r="FI436" s="215"/>
      <c r="FJ436" s="215"/>
      <c r="FK436" s="215"/>
      <c r="FL436" s="215"/>
      <c r="FM436" s="215"/>
      <c r="FN436" s="215"/>
      <c r="FO436" s="215"/>
      <c r="FP436" s="215"/>
      <c r="FQ436" s="215"/>
      <c r="FR436" s="215"/>
      <c r="FS436" s="215"/>
      <c r="FT436" s="215"/>
      <c r="FU436" s="215"/>
      <c r="FV436" s="215"/>
      <c r="FW436" s="215"/>
      <c r="FX436" s="215"/>
      <c r="FY436" s="215"/>
      <c r="FZ436" s="215"/>
      <c r="GA436" s="215"/>
      <c r="GB436" s="215"/>
      <c r="GC436" s="215"/>
    </row>
    <row r="437" spans="1:185" x14ac:dyDescent="0.3">
      <c r="A437" s="248"/>
      <c r="B437" s="80"/>
      <c r="C437" s="80"/>
      <c r="D437" s="81"/>
      <c r="E437" s="80"/>
      <c r="F437" s="80"/>
      <c r="G437" s="297">
        <f t="shared" si="34"/>
        <v>0</v>
      </c>
      <c r="H437" s="297">
        <f t="shared" si="35"/>
        <v>0</v>
      </c>
      <c r="I437" s="297">
        <f t="shared" si="36"/>
        <v>0</v>
      </c>
      <c r="J437" s="214"/>
      <c r="K437" s="214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  <c r="DB437" s="248"/>
      <c r="DC437" s="248"/>
      <c r="DD437" s="248"/>
      <c r="DE437" s="248"/>
      <c r="DF437" s="248"/>
      <c r="DG437" s="248"/>
      <c r="DH437" s="248"/>
      <c r="DI437" s="248"/>
      <c r="DJ437" s="248"/>
      <c r="DK437" s="248"/>
      <c r="DL437" s="248"/>
      <c r="DM437" s="248"/>
      <c r="DN437" s="248"/>
      <c r="DO437" s="248"/>
      <c r="DP437" s="248"/>
      <c r="DQ437" s="248"/>
      <c r="DR437" s="248"/>
      <c r="DS437" s="248"/>
      <c r="DT437" s="248"/>
      <c r="DU437" s="248"/>
      <c r="DV437" s="248"/>
      <c r="DW437" s="248"/>
      <c r="DX437" s="248"/>
      <c r="DY437" s="248"/>
      <c r="DZ437" s="248"/>
      <c r="EA437" s="248"/>
      <c r="EB437" s="248"/>
      <c r="EC437" s="248"/>
      <c r="ED437" s="248"/>
      <c r="EE437" s="248"/>
      <c r="EF437" s="248"/>
      <c r="EG437" s="248"/>
      <c r="EH437" s="248"/>
      <c r="EI437" s="248"/>
      <c r="EJ437" s="248"/>
      <c r="EK437" s="248"/>
      <c r="EL437" s="248"/>
      <c r="EM437" s="248"/>
      <c r="EN437" s="248"/>
      <c r="EO437" s="248"/>
      <c r="EP437" s="248"/>
      <c r="EQ437" s="248"/>
      <c r="ER437" s="248"/>
      <c r="ES437" s="248"/>
      <c r="ET437" s="248"/>
      <c r="EU437" s="248"/>
      <c r="EV437" s="248"/>
      <c r="EW437" s="248"/>
      <c r="EX437" s="248"/>
      <c r="EY437" s="248"/>
      <c r="EZ437" s="248"/>
      <c r="FA437" s="248"/>
      <c r="FB437" s="248"/>
      <c r="FC437" s="248"/>
      <c r="FD437" s="248"/>
      <c r="FE437" s="248"/>
      <c r="FF437" s="248"/>
      <c r="FG437" s="215"/>
      <c r="FH437" s="215"/>
      <c r="FI437" s="215"/>
      <c r="FJ437" s="215"/>
      <c r="FK437" s="215"/>
      <c r="FL437" s="215"/>
      <c r="FM437" s="215"/>
      <c r="FN437" s="215"/>
      <c r="FO437" s="215"/>
      <c r="FP437" s="215"/>
      <c r="FQ437" s="215"/>
      <c r="FR437" s="215"/>
      <c r="FS437" s="215"/>
      <c r="FT437" s="215"/>
      <c r="FU437" s="215"/>
      <c r="FV437" s="215"/>
      <c r="FW437" s="215"/>
      <c r="FX437" s="215"/>
      <c r="FY437" s="215"/>
      <c r="FZ437" s="215"/>
      <c r="GA437" s="215"/>
      <c r="GB437" s="215"/>
      <c r="GC437" s="215"/>
    </row>
    <row r="438" spans="1:185" x14ac:dyDescent="0.3">
      <c r="A438" s="248"/>
      <c r="B438" s="80"/>
      <c r="C438" s="80"/>
      <c r="D438" s="81"/>
      <c r="E438" s="80"/>
      <c r="F438" s="80"/>
      <c r="G438" s="297">
        <f t="shared" si="34"/>
        <v>0</v>
      </c>
      <c r="H438" s="297">
        <f t="shared" si="35"/>
        <v>0</v>
      </c>
      <c r="I438" s="297">
        <f t="shared" si="36"/>
        <v>0</v>
      </c>
      <c r="J438" s="214"/>
      <c r="K438" s="214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  <c r="DB438" s="248"/>
      <c r="DC438" s="248"/>
      <c r="DD438" s="248"/>
      <c r="DE438" s="248"/>
      <c r="DF438" s="248"/>
      <c r="DG438" s="248"/>
      <c r="DH438" s="248"/>
      <c r="DI438" s="248"/>
      <c r="DJ438" s="248"/>
      <c r="DK438" s="248"/>
      <c r="DL438" s="248"/>
      <c r="DM438" s="248"/>
      <c r="DN438" s="248"/>
      <c r="DO438" s="248"/>
      <c r="DP438" s="248"/>
      <c r="DQ438" s="248"/>
      <c r="DR438" s="248"/>
      <c r="DS438" s="248"/>
      <c r="DT438" s="248"/>
      <c r="DU438" s="248"/>
      <c r="DV438" s="248"/>
      <c r="DW438" s="248"/>
      <c r="DX438" s="248"/>
      <c r="DY438" s="248"/>
      <c r="DZ438" s="248"/>
      <c r="EA438" s="248"/>
      <c r="EB438" s="248"/>
      <c r="EC438" s="248"/>
      <c r="ED438" s="248"/>
      <c r="EE438" s="248"/>
      <c r="EF438" s="248"/>
      <c r="EG438" s="248"/>
      <c r="EH438" s="248"/>
      <c r="EI438" s="248"/>
      <c r="EJ438" s="248"/>
      <c r="EK438" s="248"/>
      <c r="EL438" s="248"/>
      <c r="EM438" s="248"/>
      <c r="EN438" s="248"/>
      <c r="EO438" s="248"/>
      <c r="EP438" s="248"/>
      <c r="EQ438" s="248"/>
      <c r="ER438" s="248"/>
      <c r="ES438" s="248"/>
      <c r="ET438" s="248"/>
      <c r="EU438" s="248"/>
      <c r="EV438" s="248"/>
      <c r="EW438" s="248"/>
      <c r="EX438" s="248"/>
      <c r="EY438" s="248"/>
      <c r="EZ438" s="248"/>
      <c r="FA438" s="248"/>
      <c r="FB438" s="248"/>
      <c r="FC438" s="248"/>
      <c r="FD438" s="248"/>
      <c r="FE438" s="248"/>
      <c r="FF438" s="248"/>
      <c r="FG438" s="215"/>
      <c r="FH438" s="215"/>
      <c r="FI438" s="215"/>
      <c r="FJ438" s="215"/>
      <c r="FK438" s="215"/>
      <c r="FL438" s="215"/>
      <c r="FM438" s="215"/>
      <c r="FN438" s="215"/>
      <c r="FO438" s="215"/>
      <c r="FP438" s="215"/>
      <c r="FQ438" s="215"/>
      <c r="FR438" s="215"/>
      <c r="FS438" s="215"/>
      <c r="FT438" s="215"/>
      <c r="FU438" s="215"/>
      <c r="FV438" s="215"/>
      <c r="FW438" s="215"/>
      <c r="FX438" s="215"/>
      <c r="FY438" s="215"/>
      <c r="FZ438" s="215"/>
      <c r="GA438" s="215"/>
      <c r="GB438" s="215"/>
      <c r="GC438" s="215"/>
    </row>
    <row r="439" spans="1:185" x14ac:dyDescent="0.3">
      <c r="A439" s="248"/>
      <c r="B439" s="80"/>
      <c r="C439" s="80"/>
      <c r="D439" s="81"/>
      <c r="E439" s="80"/>
      <c r="F439" s="80"/>
      <c r="G439" s="297">
        <f t="shared" si="34"/>
        <v>0</v>
      </c>
      <c r="H439" s="297">
        <f t="shared" si="35"/>
        <v>0</v>
      </c>
      <c r="I439" s="297">
        <f t="shared" si="36"/>
        <v>0</v>
      </c>
      <c r="J439" s="214"/>
      <c r="K439" s="214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  <c r="DB439" s="248"/>
      <c r="DC439" s="248"/>
      <c r="DD439" s="248"/>
      <c r="DE439" s="248"/>
      <c r="DF439" s="248"/>
      <c r="DG439" s="248"/>
      <c r="DH439" s="248"/>
      <c r="DI439" s="248"/>
      <c r="DJ439" s="248"/>
      <c r="DK439" s="248"/>
      <c r="DL439" s="248"/>
      <c r="DM439" s="248"/>
      <c r="DN439" s="248"/>
      <c r="DO439" s="248"/>
      <c r="DP439" s="248"/>
      <c r="DQ439" s="248"/>
      <c r="DR439" s="248"/>
      <c r="DS439" s="248"/>
      <c r="DT439" s="248"/>
      <c r="DU439" s="248"/>
      <c r="DV439" s="248"/>
      <c r="DW439" s="248"/>
      <c r="DX439" s="248"/>
      <c r="DY439" s="248"/>
      <c r="DZ439" s="248"/>
      <c r="EA439" s="248"/>
      <c r="EB439" s="248"/>
      <c r="EC439" s="248"/>
      <c r="ED439" s="248"/>
      <c r="EE439" s="248"/>
      <c r="EF439" s="248"/>
      <c r="EG439" s="248"/>
      <c r="EH439" s="248"/>
      <c r="EI439" s="248"/>
      <c r="EJ439" s="248"/>
      <c r="EK439" s="248"/>
      <c r="EL439" s="248"/>
      <c r="EM439" s="248"/>
      <c r="EN439" s="248"/>
      <c r="EO439" s="248"/>
      <c r="EP439" s="248"/>
      <c r="EQ439" s="248"/>
      <c r="ER439" s="248"/>
      <c r="ES439" s="248"/>
      <c r="ET439" s="248"/>
      <c r="EU439" s="248"/>
      <c r="EV439" s="248"/>
      <c r="EW439" s="248"/>
      <c r="EX439" s="248"/>
      <c r="EY439" s="248"/>
      <c r="EZ439" s="248"/>
      <c r="FA439" s="248"/>
      <c r="FB439" s="248"/>
      <c r="FC439" s="248"/>
      <c r="FD439" s="248"/>
      <c r="FE439" s="248"/>
      <c r="FF439" s="248"/>
      <c r="FG439" s="215"/>
      <c r="FH439" s="215"/>
      <c r="FI439" s="215"/>
      <c r="FJ439" s="215"/>
      <c r="FK439" s="215"/>
      <c r="FL439" s="215"/>
      <c r="FM439" s="215"/>
      <c r="FN439" s="215"/>
      <c r="FO439" s="215"/>
      <c r="FP439" s="215"/>
      <c r="FQ439" s="215"/>
      <c r="FR439" s="215"/>
      <c r="FS439" s="215"/>
      <c r="FT439" s="215"/>
      <c r="FU439" s="215"/>
      <c r="FV439" s="215"/>
      <c r="FW439" s="215"/>
      <c r="FX439" s="215"/>
      <c r="FY439" s="215"/>
      <c r="FZ439" s="215"/>
      <c r="GA439" s="215"/>
      <c r="GB439" s="215"/>
      <c r="GC439" s="215"/>
    </row>
    <row r="440" spans="1:185" x14ac:dyDescent="0.3">
      <c r="A440" s="248"/>
      <c r="B440" s="80"/>
      <c r="C440" s="80"/>
      <c r="D440" s="81"/>
      <c r="E440" s="80"/>
      <c r="F440" s="80"/>
      <c r="G440" s="297">
        <f t="shared" si="34"/>
        <v>0</v>
      </c>
      <c r="H440" s="297">
        <f t="shared" si="35"/>
        <v>0</v>
      </c>
      <c r="I440" s="297">
        <f t="shared" si="36"/>
        <v>0</v>
      </c>
      <c r="J440" s="214"/>
      <c r="K440" s="214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  <c r="DB440" s="248"/>
      <c r="DC440" s="248"/>
      <c r="DD440" s="248"/>
      <c r="DE440" s="248"/>
      <c r="DF440" s="248"/>
      <c r="DG440" s="248"/>
      <c r="DH440" s="248"/>
      <c r="DI440" s="248"/>
      <c r="DJ440" s="248"/>
      <c r="DK440" s="248"/>
      <c r="DL440" s="248"/>
      <c r="DM440" s="248"/>
      <c r="DN440" s="248"/>
      <c r="DO440" s="248"/>
      <c r="DP440" s="248"/>
      <c r="DQ440" s="248"/>
      <c r="DR440" s="248"/>
      <c r="DS440" s="248"/>
      <c r="DT440" s="248"/>
      <c r="DU440" s="248"/>
      <c r="DV440" s="248"/>
      <c r="DW440" s="248"/>
      <c r="DX440" s="248"/>
      <c r="DY440" s="248"/>
      <c r="DZ440" s="248"/>
      <c r="EA440" s="248"/>
      <c r="EB440" s="248"/>
      <c r="EC440" s="248"/>
      <c r="ED440" s="248"/>
      <c r="EE440" s="248"/>
      <c r="EF440" s="248"/>
      <c r="EG440" s="248"/>
      <c r="EH440" s="248"/>
      <c r="EI440" s="248"/>
      <c r="EJ440" s="248"/>
      <c r="EK440" s="248"/>
      <c r="EL440" s="248"/>
      <c r="EM440" s="248"/>
      <c r="EN440" s="248"/>
      <c r="EO440" s="248"/>
      <c r="EP440" s="248"/>
      <c r="EQ440" s="248"/>
      <c r="ER440" s="248"/>
      <c r="ES440" s="248"/>
      <c r="ET440" s="248"/>
      <c r="EU440" s="248"/>
      <c r="EV440" s="248"/>
      <c r="EW440" s="248"/>
      <c r="EX440" s="248"/>
      <c r="EY440" s="248"/>
      <c r="EZ440" s="248"/>
      <c r="FA440" s="248"/>
      <c r="FB440" s="248"/>
      <c r="FC440" s="248"/>
      <c r="FD440" s="248"/>
      <c r="FE440" s="248"/>
      <c r="FF440" s="248"/>
      <c r="FG440" s="215"/>
      <c r="FH440" s="215"/>
      <c r="FI440" s="215"/>
      <c r="FJ440" s="215"/>
      <c r="FK440" s="215"/>
      <c r="FL440" s="215"/>
      <c r="FM440" s="215"/>
      <c r="FN440" s="215"/>
      <c r="FO440" s="215"/>
      <c r="FP440" s="215"/>
      <c r="FQ440" s="215"/>
      <c r="FR440" s="215"/>
      <c r="FS440" s="215"/>
      <c r="FT440" s="215"/>
      <c r="FU440" s="215"/>
      <c r="FV440" s="215"/>
      <c r="FW440" s="215"/>
      <c r="FX440" s="215"/>
      <c r="FY440" s="215"/>
      <c r="FZ440" s="215"/>
      <c r="GA440" s="215"/>
      <c r="GB440" s="215"/>
      <c r="GC440" s="215"/>
    </row>
    <row r="441" spans="1:185" x14ac:dyDescent="0.3">
      <c r="A441" s="248"/>
      <c r="B441" s="80"/>
      <c r="C441" s="80"/>
      <c r="D441" s="81"/>
      <c r="E441" s="80"/>
      <c r="F441" s="80"/>
      <c r="G441" s="297">
        <f t="shared" si="34"/>
        <v>0</v>
      </c>
      <c r="H441" s="297">
        <f t="shared" si="35"/>
        <v>0</v>
      </c>
      <c r="I441" s="297">
        <f t="shared" si="36"/>
        <v>0</v>
      </c>
      <c r="J441" s="214"/>
      <c r="K441" s="214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  <c r="DB441" s="248"/>
      <c r="DC441" s="248"/>
      <c r="DD441" s="248"/>
      <c r="DE441" s="248"/>
      <c r="DF441" s="248"/>
      <c r="DG441" s="248"/>
      <c r="DH441" s="248"/>
      <c r="DI441" s="248"/>
      <c r="DJ441" s="248"/>
      <c r="DK441" s="248"/>
      <c r="DL441" s="248"/>
      <c r="DM441" s="248"/>
      <c r="DN441" s="248"/>
      <c r="DO441" s="248"/>
      <c r="DP441" s="248"/>
      <c r="DQ441" s="248"/>
      <c r="DR441" s="248"/>
      <c r="DS441" s="248"/>
      <c r="DT441" s="248"/>
      <c r="DU441" s="248"/>
      <c r="DV441" s="248"/>
      <c r="DW441" s="248"/>
      <c r="DX441" s="248"/>
      <c r="DY441" s="248"/>
      <c r="DZ441" s="248"/>
      <c r="EA441" s="248"/>
      <c r="EB441" s="248"/>
      <c r="EC441" s="248"/>
      <c r="ED441" s="248"/>
      <c r="EE441" s="248"/>
      <c r="EF441" s="248"/>
      <c r="EG441" s="248"/>
      <c r="EH441" s="248"/>
      <c r="EI441" s="248"/>
      <c r="EJ441" s="248"/>
      <c r="EK441" s="248"/>
      <c r="EL441" s="248"/>
      <c r="EM441" s="248"/>
      <c r="EN441" s="248"/>
      <c r="EO441" s="248"/>
      <c r="EP441" s="248"/>
      <c r="EQ441" s="248"/>
      <c r="ER441" s="248"/>
      <c r="ES441" s="248"/>
      <c r="ET441" s="248"/>
      <c r="EU441" s="248"/>
      <c r="EV441" s="248"/>
      <c r="EW441" s="248"/>
      <c r="EX441" s="248"/>
      <c r="EY441" s="248"/>
      <c r="EZ441" s="248"/>
      <c r="FA441" s="248"/>
      <c r="FB441" s="248"/>
      <c r="FC441" s="248"/>
      <c r="FD441" s="248"/>
      <c r="FE441" s="248"/>
      <c r="FF441" s="248"/>
      <c r="FG441" s="215"/>
      <c r="FH441" s="215"/>
      <c r="FI441" s="215"/>
      <c r="FJ441" s="215"/>
      <c r="FK441" s="215"/>
      <c r="FL441" s="215"/>
      <c r="FM441" s="215"/>
      <c r="FN441" s="215"/>
      <c r="FO441" s="215"/>
      <c r="FP441" s="215"/>
      <c r="FQ441" s="215"/>
      <c r="FR441" s="215"/>
      <c r="FS441" s="215"/>
      <c r="FT441" s="215"/>
      <c r="FU441" s="215"/>
      <c r="FV441" s="215"/>
      <c r="FW441" s="215"/>
      <c r="FX441" s="215"/>
      <c r="FY441" s="215"/>
      <c r="FZ441" s="215"/>
      <c r="GA441" s="215"/>
      <c r="GB441" s="215"/>
      <c r="GC441" s="215"/>
    </row>
    <row r="442" spans="1:185" x14ac:dyDescent="0.3">
      <c r="A442" s="248"/>
      <c r="B442" s="80"/>
      <c r="C442" s="80"/>
      <c r="D442" s="81"/>
      <c r="E442" s="80"/>
      <c r="F442" s="80"/>
      <c r="G442" s="297">
        <f t="shared" si="34"/>
        <v>0</v>
      </c>
      <c r="H442" s="297">
        <f t="shared" si="35"/>
        <v>0</v>
      </c>
      <c r="I442" s="297">
        <f t="shared" si="36"/>
        <v>0</v>
      </c>
      <c r="J442" s="214"/>
      <c r="K442" s="214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  <c r="DB442" s="248"/>
      <c r="DC442" s="248"/>
      <c r="DD442" s="248"/>
      <c r="DE442" s="248"/>
      <c r="DF442" s="248"/>
      <c r="DG442" s="248"/>
      <c r="DH442" s="248"/>
      <c r="DI442" s="248"/>
      <c r="DJ442" s="248"/>
      <c r="DK442" s="248"/>
      <c r="DL442" s="248"/>
      <c r="DM442" s="248"/>
      <c r="DN442" s="248"/>
      <c r="DO442" s="248"/>
      <c r="DP442" s="248"/>
      <c r="DQ442" s="248"/>
      <c r="DR442" s="248"/>
      <c r="DS442" s="248"/>
      <c r="DT442" s="248"/>
      <c r="DU442" s="248"/>
      <c r="DV442" s="248"/>
      <c r="DW442" s="248"/>
      <c r="DX442" s="248"/>
      <c r="DY442" s="248"/>
      <c r="DZ442" s="248"/>
      <c r="EA442" s="248"/>
      <c r="EB442" s="248"/>
      <c r="EC442" s="248"/>
      <c r="ED442" s="248"/>
      <c r="EE442" s="248"/>
      <c r="EF442" s="248"/>
      <c r="EG442" s="248"/>
      <c r="EH442" s="248"/>
      <c r="EI442" s="248"/>
      <c r="EJ442" s="248"/>
      <c r="EK442" s="248"/>
      <c r="EL442" s="248"/>
      <c r="EM442" s="248"/>
      <c r="EN442" s="248"/>
      <c r="EO442" s="248"/>
      <c r="EP442" s="248"/>
      <c r="EQ442" s="248"/>
      <c r="ER442" s="248"/>
      <c r="ES442" s="248"/>
      <c r="ET442" s="248"/>
      <c r="EU442" s="248"/>
      <c r="EV442" s="248"/>
      <c r="EW442" s="248"/>
      <c r="EX442" s="248"/>
      <c r="EY442" s="248"/>
      <c r="EZ442" s="248"/>
      <c r="FA442" s="248"/>
      <c r="FB442" s="248"/>
      <c r="FC442" s="248"/>
      <c r="FD442" s="248"/>
      <c r="FE442" s="248"/>
      <c r="FF442" s="248"/>
      <c r="FG442" s="215"/>
      <c r="FH442" s="215"/>
      <c r="FI442" s="215"/>
      <c r="FJ442" s="215"/>
      <c r="FK442" s="215"/>
      <c r="FL442" s="215"/>
      <c r="FM442" s="215"/>
      <c r="FN442" s="215"/>
      <c r="FO442" s="215"/>
      <c r="FP442" s="215"/>
      <c r="FQ442" s="215"/>
      <c r="FR442" s="215"/>
      <c r="FS442" s="215"/>
      <c r="FT442" s="215"/>
      <c r="FU442" s="215"/>
      <c r="FV442" s="215"/>
      <c r="FW442" s="215"/>
      <c r="FX442" s="215"/>
      <c r="FY442" s="215"/>
      <c r="FZ442" s="215"/>
      <c r="GA442" s="215"/>
      <c r="GB442" s="215"/>
      <c r="GC442" s="215"/>
    </row>
    <row r="443" spans="1:185" x14ac:dyDescent="0.3">
      <c r="A443" s="248"/>
      <c r="B443" s="80"/>
      <c r="C443" s="80"/>
      <c r="D443" s="81"/>
      <c r="E443" s="80"/>
      <c r="F443" s="80"/>
      <c r="G443" s="297">
        <f t="shared" si="34"/>
        <v>0</v>
      </c>
      <c r="H443" s="297">
        <f t="shared" si="35"/>
        <v>0</v>
      </c>
      <c r="I443" s="297">
        <f t="shared" si="36"/>
        <v>0</v>
      </c>
      <c r="J443" s="214"/>
      <c r="K443" s="214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  <c r="DB443" s="248"/>
      <c r="DC443" s="248"/>
      <c r="DD443" s="248"/>
      <c r="DE443" s="248"/>
      <c r="DF443" s="248"/>
      <c r="DG443" s="248"/>
      <c r="DH443" s="248"/>
      <c r="DI443" s="248"/>
      <c r="DJ443" s="248"/>
      <c r="DK443" s="248"/>
      <c r="DL443" s="248"/>
      <c r="DM443" s="248"/>
      <c r="DN443" s="248"/>
      <c r="DO443" s="248"/>
      <c r="DP443" s="248"/>
      <c r="DQ443" s="248"/>
      <c r="DR443" s="248"/>
      <c r="DS443" s="248"/>
      <c r="DT443" s="248"/>
      <c r="DU443" s="248"/>
      <c r="DV443" s="248"/>
      <c r="DW443" s="248"/>
      <c r="DX443" s="248"/>
      <c r="DY443" s="248"/>
      <c r="DZ443" s="248"/>
      <c r="EA443" s="248"/>
      <c r="EB443" s="248"/>
      <c r="EC443" s="248"/>
      <c r="ED443" s="248"/>
      <c r="EE443" s="248"/>
      <c r="EF443" s="248"/>
      <c r="EG443" s="248"/>
      <c r="EH443" s="248"/>
      <c r="EI443" s="248"/>
      <c r="EJ443" s="248"/>
      <c r="EK443" s="248"/>
      <c r="EL443" s="248"/>
      <c r="EM443" s="248"/>
      <c r="EN443" s="248"/>
      <c r="EO443" s="248"/>
      <c r="EP443" s="248"/>
      <c r="EQ443" s="248"/>
      <c r="ER443" s="248"/>
      <c r="ES443" s="248"/>
      <c r="ET443" s="248"/>
      <c r="EU443" s="248"/>
      <c r="EV443" s="248"/>
      <c r="EW443" s="248"/>
      <c r="EX443" s="248"/>
      <c r="EY443" s="248"/>
      <c r="EZ443" s="248"/>
      <c r="FA443" s="248"/>
      <c r="FB443" s="248"/>
      <c r="FC443" s="248"/>
      <c r="FD443" s="248"/>
      <c r="FE443" s="248"/>
      <c r="FF443" s="248"/>
      <c r="FG443" s="215"/>
      <c r="FH443" s="215"/>
      <c r="FI443" s="215"/>
      <c r="FJ443" s="215"/>
      <c r="FK443" s="215"/>
      <c r="FL443" s="215"/>
      <c r="FM443" s="215"/>
      <c r="FN443" s="215"/>
      <c r="FO443" s="215"/>
      <c r="FP443" s="215"/>
      <c r="FQ443" s="215"/>
      <c r="FR443" s="215"/>
      <c r="FS443" s="215"/>
      <c r="FT443" s="215"/>
      <c r="FU443" s="215"/>
      <c r="FV443" s="215"/>
      <c r="FW443" s="215"/>
      <c r="FX443" s="215"/>
      <c r="FY443" s="215"/>
      <c r="FZ443" s="215"/>
      <c r="GA443" s="215"/>
      <c r="GB443" s="215"/>
      <c r="GC443" s="215"/>
    </row>
    <row r="444" spans="1:185" x14ac:dyDescent="0.3">
      <c r="A444" s="248"/>
      <c r="B444" s="80"/>
      <c r="C444" s="80"/>
      <c r="D444" s="81"/>
      <c r="E444" s="80"/>
      <c r="F444" s="80"/>
      <c r="G444" s="297">
        <f t="shared" si="34"/>
        <v>0</v>
      </c>
      <c r="H444" s="297">
        <f t="shared" si="35"/>
        <v>0</v>
      </c>
      <c r="I444" s="297">
        <f t="shared" si="36"/>
        <v>0</v>
      </c>
      <c r="J444" s="214"/>
      <c r="K444" s="214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  <c r="DB444" s="248"/>
      <c r="DC444" s="248"/>
      <c r="DD444" s="248"/>
      <c r="DE444" s="248"/>
      <c r="DF444" s="248"/>
      <c r="DG444" s="248"/>
      <c r="DH444" s="248"/>
      <c r="DI444" s="248"/>
      <c r="DJ444" s="248"/>
      <c r="DK444" s="248"/>
      <c r="DL444" s="248"/>
      <c r="DM444" s="248"/>
      <c r="DN444" s="248"/>
      <c r="DO444" s="248"/>
      <c r="DP444" s="248"/>
      <c r="DQ444" s="248"/>
      <c r="DR444" s="248"/>
      <c r="DS444" s="248"/>
      <c r="DT444" s="248"/>
      <c r="DU444" s="248"/>
      <c r="DV444" s="248"/>
      <c r="DW444" s="248"/>
      <c r="DX444" s="248"/>
      <c r="DY444" s="248"/>
      <c r="DZ444" s="248"/>
      <c r="EA444" s="248"/>
      <c r="EB444" s="248"/>
      <c r="EC444" s="248"/>
      <c r="ED444" s="248"/>
      <c r="EE444" s="248"/>
      <c r="EF444" s="248"/>
      <c r="EG444" s="248"/>
      <c r="EH444" s="248"/>
      <c r="EI444" s="248"/>
      <c r="EJ444" s="248"/>
      <c r="EK444" s="248"/>
      <c r="EL444" s="248"/>
      <c r="EM444" s="248"/>
      <c r="EN444" s="248"/>
      <c r="EO444" s="248"/>
      <c r="EP444" s="248"/>
      <c r="EQ444" s="248"/>
      <c r="ER444" s="248"/>
      <c r="ES444" s="248"/>
      <c r="ET444" s="248"/>
      <c r="EU444" s="248"/>
      <c r="EV444" s="248"/>
      <c r="EW444" s="248"/>
      <c r="EX444" s="248"/>
      <c r="EY444" s="248"/>
      <c r="EZ444" s="248"/>
      <c r="FA444" s="248"/>
      <c r="FB444" s="248"/>
      <c r="FC444" s="248"/>
      <c r="FD444" s="248"/>
      <c r="FE444" s="248"/>
      <c r="FF444" s="248"/>
      <c r="FG444" s="215"/>
      <c r="FH444" s="215"/>
      <c r="FI444" s="215"/>
      <c r="FJ444" s="215"/>
      <c r="FK444" s="215"/>
      <c r="FL444" s="215"/>
      <c r="FM444" s="215"/>
      <c r="FN444" s="215"/>
      <c r="FO444" s="215"/>
      <c r="FP444" s="215"/>
      <c r="FQ444" s="215"/>
      <c r="FR444" s="215"/>
      <c r="FS444" s="215"/>
      <c r="FT444" s="215"/>
      <c r="FU444" s="215"/>
      <c r="FV444" s="215"/>
      <c r="FW444" s="215"/>
      <c r="FX444" s="215"/>
      <c r="FY444" s="215"/>
      <c r="FZ444" s="215"/>
      <c r="GA444" s="215"/>
      <c r="GB444" s="215"/>
      <c r="GC444" s="215"/>
    </row>
    <row r="445" spans="1:185" x14ac:dyDescent="0.3">
      <c r="A445" s="248"/>
      <c r="B445" s="80"/>
      <c r="C445" s="80"/>
      <c r="D445" s="81"/>
      <c r="E445" s="80"/>
      <c r="F445" s="80"/>
      <c r="G445" s="297">
        <f t="shared" si="34"/>
        <v>0</v>
      </c>
      <c r="H445" s="297">
        <f t="shared" si="35"/>
        <v>0</v>
      </c>
      <c r="I445" s="297">
        <f t="shared" si="36"/>
        <v>0</v>
      </c>
      <c r="J445" s="214"/>
      <c r="K445" s="214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  <c r="DB445" s="248"/>
      <c r="DC445" s="248"/>
      <c r="DD445" s="248"/>
      <c r="DE445" s="248"/>
      <c r="DF445" s="248"/>
      <c r="DG445" s="248"/>
      <c r="DH445" s="248"/>
      <c r="DI445" s="248"/>
      <c r="DJ445" s="248"/>
      <c r="DK445" s="248"/>
      <c r="DL445" s="248"/>
      <c r="DM445" s="248"/>
      <c r="DN445" s="248"/>
      <c r="DO445" s="248"/>
      <c r="DP445" s="248"/>
      <c r="DQ445" s="248"/>
      <c r="DR445" s="248"/>
      <c r="DS445" s="248"/>
      <c r="DT445" s="248"/>
      <c r="DU445" s="248"/>
      <c r="DV445" s="248"/>
      <c r="DW445" s="248"/>
      <c r="DX445" s="248"/>
      <c r="DY445" s="248"/>
      <c r="DZ445" s="248"/>
      <c r="EA445" s="248"/>
      <c r="EB445" s="248"/>
      <c r="EC445" s="248"/>
      <c r="ED445" s="248"/>
      <c r="EE445" s="248"/>
      <c r="EF445" s="248"/>
      <c r="EG445" s="248"/>
      <c r="EH445" s="248"/>
      <c r="EI445" s="248"/>
      <c r="EJ445" s="248"/>
      <c r="EK445" s="248"/>
      <c r="EL445" s="248"/>
      <c r="EM445" s="248"/>
      <c r="EN445" s="248"/>
      <c r="EO445" s="248"/>
      <c r="EP445" s="248"/>
      <c r="EQ445" s="248"/>
      <c r="ER445" s="248"/>
      <c r="ES445" s="248"/>
      <c r="ET445" s="248"/>
      <c r="EU445" s="248"/>
      <c r="EV445" s="248"/>
      <c r="EW445" s="248"/>
      <c r="EX445" s="248"/>
      <c r="EY445" s="248"/>
      <c r="EZ445" s="248"/>
      <c r="FA445" s="248"/>
      <c r="FB445" s="248"/>
      <c r="FC445" s="248"/>
      <c r="FD445" s="248"/>
      <c r="FE445" s="248"/>
      <c r="FF445" s="248"/>
      <c r="FG445" s="215"/>
      <c r="FH445" s="215"/>
      <c r="FI445" s="215"/>
      <c r="FJ445" s="215"/>
      <c r="FK445" s="215"/>
      <c r="FL445" s="215"/>
      <c r="FM445" s="215"/>
      <c r="FN445" s="215"/>
      <c r="FO445" s="215"/>
      <c r="FP445" s="215"/>
      <c r="FQ445" s="215"/>
      <c r="FR445" s="215"/>
      <c r="FS445" s="215"/>
      <c r="FT445" s="215"/>
      <c r="FU445" s="215"/>
      <c r="FV445" s="215"/>
      <c r="FW445" s="215"/>
      <c r="FX445" s="215"/>
      <c r="FY445" s="215"/>
      <c r="FZ445" s="215"/>
      <c r="GA445" s="215"/>
      <c r="GB445" s="215"/>
      <c r="GC445" s="215"/>
    </row>
    <row r="446" spans="1:185" x14ac:dyDescent="0.3">
      <c r="A446" s="248"/>
      <c r="B446" s="80"/>
      <c r="C446" s="80"/>
      <c r="D446" s="81"/>
      <c r="E446" s="80"/>
      <c r="F446" s="80"/>
      <c r="G446" s="297">
        <f t="shared" si="34"/>
        <v>0</v>
      </c>
      <c r="H446" s="297">
        <f t="shared" si="35"/>
        <v>0</v>
      </c>
      <c r="I446" s="297">
        <f t="shared" si="36"/>
        <v>0</v>
      </c>
      <c r="J446" s="214"/>
      <c r="K446" s="214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  <c r="DB446" s="248"/>
      <c r="DC446" s="248"/>
      <c r="DD446" s="248"/>
      <c r="DE446" s="248"/>
      <c r="DF446" s="248"/>
      <c r="DG446" s="248"/>
      <c r="DH446" s="248"/>
      <c r="DI446" s="248"/>
      <c r="DJ446" s="248"/>
      <c r="DK446" s="248"/>
      <c r="DL446" s="248"/>
      <c r="DM446" s="248"/>
      <c r="DN446" s="248"/>
      <c r="DO446" s="248"/>
      <c r="DP446" s="248"/>
      <c r="DQ446" s="248"/>
      <c r="DR446" s="248"/>
      <c r="DS446" s="248"/>
      <c r="DT446" s="248"/>
      <c r="DU446" s="248"/>
      <c r="DV446" s="248"/>
      <c r="DW446" s="248"/>
      <c r="DX446" s="248"/>
      <c r="DY446" s="248"/>
      <c r="DZ446" s="248"/>
      <c r="EA446" s="248"/>
      <c r="EB446" s="248"/>
      <c r="EC446" s="248"/>
      <c r="ED446" s="248"/>
      <c r="EE446" s="248"/>
      <c r="EF446" s="248"/>
      <c r="EG446" s="248"/>
      <c r="EH446" s="248"/>
      <c r="EI446" s="248"/>
      <c r="EJ446" s="248"/>
      <c r="EK446" s="248"/>
      <c r="EL446" s="248"/>
      <c r="EM446" s="248"/>
      <c r="EN446" s="248"/>
      <c r="EO446" s="248"/>
      <c r="EP446" s="248"/>
      <c r="EQ446" s="248"/>
      <c r="ER446" s="248"/>
      <c r="ES446" s="248"/>
      <c r="ET446" s="248"/>
      <c r="EU446" s="248"/>
      <c r="EV446" s="248"/>
      <c r="EW446" s="248"/>
      <c r="EX446" s="248"/>
      <c r="EY446" s="248"/>
      <c r="EZ446" s="248"/>
      <c r="FA446" s="248"/>
      <c r="FB446" s="248"/>
      <c r="FC446" s="248"/>
      <c r="FD446" s="248"/>
      <c r="FE446" s="248"/>
      <c r="FF446" s="248"/>
      <c r="FG446" s="215"/>
      <c r="FH446" s="215"/>
      <c r="FI446" s="215"/>
      <c r="FJ446" s="215"/>
      <c r="FK446" s="215"/>
      <c r="FL446" s="215"/>
      <c r="FM446" s="215"/>
      <c r="FN446" s="215"/>
      <c r="FO446" s="215"/>
      <c r="FP446" s="215"/>
      <c r="FQ446" s="215"/>
      <c r="FR446" s="215"/>
      <c r="FS446" s="215"/>
      <c r="FT446" s="215"/>
      <c r="FU446" s="215"/>
      <c r="FV446" s="215"/>
      <c r="FW446" s="215"/>
      <c r="FX446" s="215"/>
      <c r="FY446" s="215"/>
      <c r="FZ446" s="215"/>
      <c r="GA446" s="215"/>
      <c r="GB446" s="215"/>
      <c r="GC446" s="215"/>
    </row>
    <row r="447" spans="1:185" x14ac:dyDescent="0.3">
      <c r="A447" s="248"/>
      <c r="B447" s="80"/>
      <c r="C447" s="80"/>
      <c r="D447" s="81"/>
      <c r="E447" s="80"/>
      <c r="F447" s="80"/>
      <c r="G447" s="297">
        <f t="shared" si="34"/>
        <v>0</v>
      </c>
      <c r="H447" s="297">
        <f t="shared" si="35"/>
        <v>0</v>
      </c>
      <c r="I447" s="297">
        <f t="shared" si="36"/>
        <v>0</v>
      </c>
      <c r="J447" s="214"/>
      <c r="K447" s="214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  <c r="DB447" s="248"/>
      <c r="DC447" s="248"/>
      <c r="DD447" s="248"/>
      <c r="DE447" s="248"/>
      <c r="DF447" s="248"/>
      <c r="DG447" s="248"/>
      <c r="DH447" s="248"/>
      <c r="DI447" s="248"/>
      <c r="DJ447" s="248"/>
      <c r="DK447" s="248"/>
      <c r="DL447" s="248"/>
      <c r="DM447" s="248"/>
      <c r="DN447" s="248"/>
      <c r="DO447" s="248"/>
      <c r="DP447" s="248"/>
      <c r="DQ447" s="248"/>
      <c r="DR447" s="248"/>
      <c r="DS447" s="248"/>
      <c r="DT447" s="248"/>
      <c r="DU447" s="248"/>
      <c r="DV447" s="248"/>
      <c r="DW447" s="248"/>
      <c r="DX447" s="248"/>
      <c r="DY447" s="248"/>
      <c r="DZ447" s="248"/>
      <c r="EA447" s="248"/>
      <c r="EB447" s="248"/>
      <c r="EC447" s="248"/>
      <c r="ED447" s="248"/>
      <c r="EE447" s="248"/>
      <c r="EF447" s="248"/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15"/>
      <c r="FH447" s="215"/>
      <c r="FI447" s="215"/>
      <c r="FJ447" s="215"/>
      <c r="FK447" s="215"/>
      <c r="FL447" s="215"/>
      <c r="FM447" s="215"/>
      <c r="FN447" s="215"/>
      <c r="FO447" s="215"/>
      <c r="FP447" s="215"/>
      <c r="FQ447" s="215"/>
      <c r="FR447" s="215"/>
      <c r="FS447" s="215"/>
      <c r="FT447" s="215"/>
      <c r="FU447" s="215"/>
      <c r="FV447" s="215"/>
      <c r="FW447" s="215"/>
      <c r="FX447" s="215"/>
      <c r="FY447" s="215"/>
      <c r="FZ447" s="215"/>
      <c r="GA447" s="215"/>
      <c r="GB447" s="215"/>
      <c r="GC447" s="215"/>
    </row>
    <row r="448" spans="1:185" x14ac:dyDescent="0.3">
      <c r="A448" s="248"/>
      <c r="B448" s="80"/>
      <c r="C448" s="80"/>
      <c r="D448" s="81"/>
      <c r="E448" s="80"/>
      <c r="F448" s="80"/>
      <c r="G448" s="297">
        <f t="shared" si="34"/>
        <v>0</v>
      </c>
      <c r="H448" s="297">
        <f t="shared" si="35"/>
        <v>0</v>
      </c>
      <c r="I448" s="297">
        <f t="shared" si="36"/>
        <v>0</v>
      </c>
      <c r="J448" s="214"/>
      <c r="K448" s="214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  <c r="DB448" s="248"/>
      <c r="DC448" s="248"/>
      <c r="DD448" s="248"/>
      <c r="DE448" s="248"/>
      <c r="DF448" s="248"/>
      <c r="DG448" s="248"/>
      <c r="DH448" s="248"/>
      <c r="DI448" s="248"/>
      <c r="DJ448" s="248"/>
      <c r="DK448" s="248"/>
      <c r="DL448" s="248"/>
      <c r="DM448" s="248"/>
      <c r="DN448" s="248"/>
      <c r="DO448" s="248"/>
      <c r="DP448" s="248"/>
      <c r="DQ448" s="248"/>
      <c r="DR448" s="248"/>
      <c r="DS448" s="248"/>
      <c r="DT448" s="248"/>
      <c r="DU448" s="248"/>
      <c r="DV448" s="248"/>
      <c r="DW448" s="248"/>
      <c r="DX448" s="248"/>
      <c r="DY448" s="248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X448" s="248"/>
      <c r="EY448" s="248"/>
      <c r="EZ448" s="248"/>
      <c r="FA448" s="248"/>
      <c r="FB448" s="248"/>
      <c r="FC448" s="248"/>
      <c r="FD448" s="248"/>
      <c r="FE448" s="248"/>
      <c r="FF448" s="248"/>
      <c r="FG448" s="215"/>
      <c r="FH448" s="215"/>
      <c r="FI448" s="215"/>
      <c r="FJ448" s="215"/>
      <c r="FK448" s="215"/>
      <c r="FL448" s="215"/>
      <c r="FM448" s="215"/>
      <c r="FN448" s="215"/>
      <c r="FO448" s="215"/>
      <c r="FP448" s="215"/>
      <c r="FQ448" s="215"/>
      <c r="FR448" s="215"/>
      <c r="FS448" s="215"/>
      <c r="FT448" s="215"/>
      <c r="FU448" s="215"/>
      <c r="FV448" s="215"/>
      <c r="FW448" s="215"/>
      <c r="FX448" s="215"/>
      <c r="FY448" s="215"/>
      <c r="FZ448" s="215"/>
      <c r="GA448" s="215"/>
      <c r="GB448" s="215"/>
      <c r="GC448" s="215"/>
    </row>
    <row r="449" spans="1:185" x14ac:dyDescent="0.3">
      <c r="A449" s="248"/>
      <c r="B449" s="80"/>
      <c r="C449" s="80"/>
      <c r="D449" s="81"/>
      <c r="E449" s="80"/>
      <c r="F449" s="80"/>
      <c r="G449" s="297">
        <f t="shared" si="34"/>
        <v>0</v>
      </c>
      <c r="H449" s="297">
        <f t="shared" si="35"/>
        <v>0</v>
      </c>
      <c r="I449" s="297">
        <f t="shared" si="36"/>
        <v>0</v>
      </c>
      <c r="J449" s="214"/>
      <c r="K449" s="214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  <c r="DB449" s="248"/>
      <c r="DC449" s="248"/>
      <c r="DD449" s="248"/>
      <c r="DE449" s="248"/>
      <c r="DF449" s="248"/>
      <c r="DG449" s="248"/>
      <c r="DH449" s="248"/>
      <c r="DI449" s="248"/>
      <c r="DJ449" s="248"/>
      <c r="DK449" s="248"/>
      <c r="DL449" s="248"/>
      <c r="DM449" s="248"/>
      <c r="DN449" s="248"/>
      <c r="DO449" s="248"/>
      <c r="DP449" s="248"/>
      <c r="DQ449" s="248"/>
      <c r="DR449" s="248"/>
      <c r="DS449" s="248"/>
      <c r="DT449" s="248"/>
      <c r="DU449" s="248"/>
      <c r="DV449" s="248"/>
      <c r="DW449" s="248"/>
      <c r="DX449" s="248"/>
      <c r="DY449" s="248"/>
      <c r="DZ449" s="248"/>
      <c r="EA449" s="248"/>
      <c r="EB449" s="248"/>
      <c r="EC449" s="248"/>
      <c r="ED449" s="248"/>
      <c r="EE449" s="248"/>
      <c r="EF449" s="248"/>
      <c r="EG449" s="248"/>
      <c r="EH449" s="248"/>
      <c r="EI449" s="248"/>
      <c r="EJ449" s="248"/>
      <c r="EK449" s="248"/>
      <c r="EL449" s="248"/>
      <c r="EM449" s="248"/>
      <c r="EN449" s="248"/>
      <c r="EO449" s="248"/>
      <c r="EP449" s="248"/>
      <c r="EQ449" s="248"/>
      <c r="ER449" s="248"/>
      <c r="ES449" s="248"/>
      <c r="ET449" s="248"/>
      <c r="EU449" s="248"/>
      <c r="EV449" s="248"/>
      <c r="EW449" s="248"/>
      <c r="EX449" s="248"/>
      <c r="EY449" s="248"/>
      <c r="EZ449" s="248"/>
      <c r="FA449" s="248"/>
      <c r="FB449" s="248"/>
      <c r="FC449" s="248"/>
      <c r="FD449" s="248"/>
      <c r="FE449" s="248"/>
      <c r="FF449" s="248"/>
      <c r="FG449" s="215"/>
      <c r="FH449" s="215"/>
      <c r="FI449" s="215"/>
      <c r="FJ449" s="215"/>
      <c r="FK449" s="215"/>
      <c r="FL449" s="215"/>
      <c r="FM449" s="215"/>
      <c r="FN449" s="215"/>
      <c r="FO449" s="215"/>
      <c r="FP449" s="215"/>
      <c r="FQ449" s="215"/>
      <c r="FR449" s="215"/>
      <c r="FS449" s="215"/>
      <c r="FT449" s="215"/>
      <c r="FU449" s="215"/>
      <c r="FV449" s="215"/>
      <c r="FW449" s="215"/>
      <c r="FX449" s="215"/>
      <c r="FY449" s="215"/>
      <c r="FZ449" s="215"/>
      <c r="GA449" s="215"/>
      <c r="GB449" s="215"/>
      <c r="GC449" s="215"/>
    </row>
    <row r="450" spans="1:185" x14ac:dyDescent="0.3">
      <c r="A450" s="248"/>
      <c r="B450" s="80"/>
      <c r="C450" s="80"/>
      <c r="D450" s="81"/>
      <c r="E450" s="80"/>
      <c r="F450" s="80"/>
      <c r="G450" s="297">
        <f t="shared" si="34"/>
        <v>0</v>
      </c>
      <c r="H450" s="297">
        <f t="shared" si="35"/>
        <v>0</v>
      </c>
      <c r="I450" s="297">
        <f t="shared" si="36"/>
        <v>0</v>
      </c>
      <c r="J450" s="214"/>
      <c r="K450" s="214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  <c r="DB450" s="248"/>
      <c r="DC450" s="248"/>
      <c r="DD450" s="248"/>
      <c r="DE450" s="248"/>
      <c r="DF450" s="248"/>
      <c r="DG450" s="248"/>
      <c r="DH450" s="248"/>
      <c r="DI450" s="248"/>
      <c r="DJ450" s="248"/>
      <c r="DK450" s="248"/>
      <c r="DL450" s="248"/>
      <c r="DM450" s="248"/>
      <c r="DN450" s="248"/>
      <c r="DO450" s="248"/>
      <c r="DP450" s="248"/>
      <c r="DQ450" s="248"/>
      <c r="DR450" s="248"/>
      <c r="DS450" s="248"/>
      <c r="DT450" s="248"/>
      <c r="DU450" s="248"/>
      <c r="DV450" s="248"/>
      <c r="DW450" s="248"/>
      <c r="DX450" s="248"/>
      <c r="DY450" s="248"/>
      <c r="DZ450" s="248"/>
      <c r="EA450" s="248"/>
      <c r="EB450" s="248"/>
      <c r="EC450" s="248"/>
      <c r="ED450" s="248"/>
      <c r="EE450" s="248"/>
      <c r="EF450" s="248"/>
      <c r="EG450" s="248"/>
      <c r="EH450" s="248"/>
      <c r="EI450" s="248"/>
      <c r="EJ450" s="248"/>
      <c r="EK450" s="248"/>
      <c r="EL450" s="248"/>
      <c r="EM450" s="248"/>
      <c r="EN450" s="248"/>
      <c r="EO450" s="248"/>
      <c r="EP450" s="248"/>
      <c r="EQ450" s="248"/>
      <c r="ER450" s="248"/>
      <c r="ES450" s="248"/>
      <c r="ET450" s="248"/>
      <c r="EU450" s="248"/>
      <c r="EV450" s="248"/>
      <c r="EW450" s="248"/>
      <c r="EX450" s="248"/>
      <c r="EY450" s="248"/>
      <c r="EZ450" s="248"/>
      <c r="FA450" s="248"/>
      <c r="FB450" s="248"/>
      <c r="FC450" s="248"/>
      <c r="FD450" s="248"/>
      <c r="FE450" s="248"/>
      <c r="FF450" s="248"/>
      <c r="FG450" s="215"/>
      <c r="FH450" s="215"/>
      <c r="FI450" s="215"/>
      <c r="FJ450" s="215"/>
      <c r="FK450" s="215"/>
      <c r="FL450" s="215"/>
      <c r="FM450" s="215"/>
      <c r="FN450" s="215"/>
      <c r="FO450" s="215"/>
      <c r="FP450" s="215"/>
      <c r="FQ450" s="215"/>
      <c r="FR450" s="215"/>
      <c r="FS450" s="215"/>
      <c r="FT450" s="215"/>
      <c r="FU450" s="215"/>
      <c r="FV450" s="215"/>
      <c r="FW450" s="215"/>
      <c r="FX450" s="215"/>
      <c r="FY450" s="215"/>
      <c r="FZ450" s="215"/>
      <c r="GA450" s="215"/>
      <c r="GB450" s="215"/>
      <c r="GC450" s="215"/>
    </row>
    <row r="451" spans="1:185" x14ac:dyDescent="0.3">
      <c r="A451" s="248"/>
      <c r="B451" s="80"/>
      <c r="C451" s="80"/>
      <c r="D451" s="81"/>
      <c r="E451" s="80"/>
      <c r="F451" s="80"/>
      <c r="G451" s="297">
        <f t="shared" si="34"/>
        <v>0</v>
      </c>
      <c r="H451" s="297">
        <f t="shared" si="35"/>
        <v>0</v>
      </c>
      <c r="I451" s="297">
        <f t="shared" si="36"/>
        <v>0</v>
      </c>
      <c r="J451" s="214"/>
      <c r="K451" s="214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  <c r="DB451" s="248"/>
      <c r="DC451" s="248"/>
      <c r="DD451" s="248"/>
      <c r="DE451" s="248"/>
      <c r="DF451" s="248"/>
      <c r="DG451" s="248"/>
      <c r="DH451" s="248"/>
      <c r="DI451" s="248"/>
      <c r="DJ451" s="248"/>
      <c r="DK451" s="248"/>
      <c r="DL451" s="248"/>
      <c r="DM451" s="248"/>
      <c r="DN451" s="248"/>
      <c r="DO451" s="248"/>
      <c r="DP451" s="248"/>
      <c r="DQ451" s="248"/>
      <c r="DR451" s="248"/>
      <c r="DS451" s="248"/>
      <c r="DT451" s="248"/>
      <c r="DU451" s="248"/>
      <c r="DV451" s="248"/>
      <c r="DW451" s="248"/>
      <c r="DX451" s="248"/>
      <c r="DY451" s="248"/>
      <c r="DZ451" s="248"/>
      <c r="EA451" s="248"/>
      <c r="EB451" s="248"/>
      <c r="EC451" s="248"/>
      <c r="ED451" s="248"/>
      <c r="EE451" s="248"/>
      <c r="EF451" s="248"/>
      <c r="EG451" s="248"/>
      <c r="EH451" s="248"/>
      <c r="EI451" s="248"/>
      <c r="EJ451" s="248"/>
      <c r="EK451" s="248"/>
      <c r="EL451" s="248"/>
      <c r="EM451" s="248"/>
      <c r="EN451" s="248"/>
      <c r="EO451" s="248"/>
      <c r="EP451" s="248"/>
      <c r="EQ451" s="248"/>
      <c r="ER451" s="248"/>
      <c r="ES451" s="248"/>
      <c r="ET451" s="248"/>
      <c r="EU451" s="248"/>
      <c r="EV451" s="248"/>
      <c r="EW451" s="248"/>
      <c r="EX451" s="248"/>
      <c r="EY451" s="248"/>
      <c r="EZ451" s="248"/>
      <c r="FA451" s="248"/>
      <c r="FB451" s="248"/>
      <c r="FC451" s="248"/>
      <c r="FD451" s="248"/>
      <c r="FE451" s="248"/>
      <c r="FF451" s="248"/>
      <c r="FG451" s="215"/>
      <c r="FH451" s="215"/>
      <c r="FI451" s="215"/>
      <c r="FJ451" s="215"/>
      <c r="FK451" s="215"/>
      <c r="FL451" s="215"/>
      <c r="FM451" s="215"/>
      <c r="FN451" s="215"/>
      <c r="FO451" s="215"/>
      <c r="FP451" s="215"/>
      <c r="FQ451" s="215"/>
      <c r="FR451" s="215"/>
      <c r="FS451" s="215"/>
      <c r="FT451" s="215"/>
      <c r="FU451" s="215"/>
      <c r="FV451" s="215"/>
      <c r="FW451" s="215"/>
      <c r="FX451" s="215"/>
      <c r="FY451" s="215"/>
      <c r="FZ451" s="215"/>
      <c r="GA451" s="215"/>
      <c r="GB451" s="215"/>
      <c r="GC451" s="215"/>
    </row>
    <row r="452" spans="1:185" x14ac:dyDescent="0.3">
      <c r="A452" s="248"/>
      <c r="B452" s="80"/>
      <c r="C452" s="80"/>
      <c r="D452" s="81"/>
      <c r="E452" s="80"/>
      <c r="F452" s="80"/>
      <c r="G452" s="297">
        <f t="shared" si="34"/>
        <v>0</v>
      </c>
      <c r="H452" s="297">
        <f t="shared" si="35"/>
        <v>0</v>
      </c>
      <c r="I452" s="297">
        <f t="shared" si="36"/>
        <v>0</v>
      </c>
      <c r="J452" s="214"/>
      <c r="K452" s="214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  <c r="DB452" s="248"/>
      <c r="DC452" s="248"/>
      <c r="DD452" s="248"/>
      <c r="DE452" s="248"/>
      <c r="DF452" s="248"/>
      <c r="DG452" s="248"/>
      <c r="DH452" s="248"/>
      <c r="DI452" s="248"/>
      <c r="DJ452" s="248"/>
      <c r="DK452" s="248"/>
      <c r="DL452" s="248"/>
      <c r="DM452" s="248"/>
      <c r="DN452" s="248"/>
      <c r="DO452" s="248"/>
      <c r="DP452" s="248"/>
      <c r="DQ452" s="248"/>
      <c r="DR452" s="248"/>
      <c r="DS452" s="248"/>
      <c r="DT452" s="248"/>
      <c r="DU452" s="248"/>
      <c r="DV452" s="248"/>
      <c r="DW452" s="248"/>
      <c r="DX452" s="248"/>
      <c r="DY452" s="248"/>
      <c r="DZ452" s="248"/>
      <c r="EA452" s="248"/>
      <c r="EB452" s="248"/>
      <c r="EC452" s="248"/>
      <c r="ED452" s="248"/>
      <c r="EE452" s="248"/>
      <c r="EF452" s="248"/>
      <c r="EG452" s="248"/>
      <c r="EH452" s="248"/>
      <c r="EI452" s="248"/>
      <c r="EJ452" s="248"/>
      <c r="EK452" s="248"/>
      <c r="EL452" s="248"/>
      <c r="EM452" s="24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15"/>
      <c r="FH452" s="215"/>
      <c r="FI452" s="215"/>
      <c r="FJ452" s="215"/>
      <c r="FK452" s="215"/>
      <c r="FL452" s="215"/>
      <c r="FM452" s="215"/>
      <c r="FN452" s="215"/>
      <c r="FO452" s="215"/>
      <c r="FP452" s="215"/>
      <c r="FQ452" s="215"/>
      <c r="FR452" s="215"/>
      <c r="FS452" s="215"/>
      <c r="FT452" s="215"/>
      <c r="FU452" s="215"/>
      <c r="FV452" s="215"/>
      <c r="FW452" s="215"/>
      <c r="FX452" s="215"/>
      <c r="FY452" s="215"/>
      <c r="FZ452" s="215"/>
      <c r="GA452" s="215"/>
      <c r="GB452" s="215"/>
      <c r="GC452" s="215"/>
    </row>
    <row r="453" spans="1:185" x14ac:dyDescent="0.3">
      <c r="A453" s="248"/>
      <c r="B453" s="80"/>
      <c r="C453" s="80"/>
      <c r="D453" s="81"/>
      <c r="E453" s="80"/>
      <c r="F453" s="80"/>
      <c r="G453" s="297">
        <f t="shared" si="34"/>
        <v>0</v>
      </c>
      <c r="H453" s="297">
        <f t="shared" si="35"/>
        <v>0</v>
      </c>
      <c r="I453" s="297">
        <f t="shared" si="36"/>
        <v>0</v>
      </c>
      <c r="J453" s="214"/>
      <c r="K453" s="214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  <c r="DB453" s="248"/>
      <c r="DC453" s="248"/>
      <c r="DD453" s="248"/>
      <c r="DE453" s="248"/>
      <c r="DF453" s="248"/>
      <c r="DG453" s="248"/>
      <c r="DH453" s="248"/>
      <c r="DI453" s="248"/>
      <c r="DJ453" s="248"/>
      <c r="DK453" s="248"/>
      <c r="DL453" s="248"/>
      <c r="DM453" s="248"/>
      <c r="DN453" s="248"/>
      <c r="DO453" s="248"/>
      <c r="DP453" s="248"/>
      <c r="DQ453" s="248"/>
      <c r="DR453" s="248"/>
      <c r="DS453" s="248"/>
      <c r="DT453" s="248"/>
      <c r="DU453" s="248"/>
      <c r="DV453" s="248"/>
      <c r="DW453" s="248"/>
      <c r="DX453" s="248"/>
      <c r="DY453" s="248"/>
      <c r="DZ453" s="248"/>
      <c r="EA453" s="248"/>
      <c r="EB453" s="248"/>
      <c r="EC453" s="248"/>
      <c r="ED453" s="248"/>
      <c r="EE453" s="248"/>
      <c r="EF453" s="248"/>
      <c r="EG453" s="248"/>
      <c r="EH453" s="248"/>
      <c r="EI453" s="248"/>
      <c r="EJ453" s="248"/>
      <c r="EK453" s="248"/>
      <c r="EL453" s="248"/>
      <c r="EM453" s="248"/>
      <c r="EN453" s="248"/>
      <c r="EO453" s="248"/>
      <c r="EP453" s="248"/>
      <c r="EQ453" s="248"/>
      <c r="ER453" s="248"/>
      <c r="ES453" s="248"/>
      <c r="ET453" s="248"/>
      <c r="EU453" s="248"/>
      <c r="EV453" s="248"/>
      <c r="EW453" s="248"/>
      <c r="EX453" s="248"/>
      <c r="EY453" s="248"/>
      <c r="EZ453" s="248"/>
      <c r="FA453" s="248"/>
      <c r="FB453" s="248"/>
      <c r="FC453" s="248"/>
      <c r="FD453" s="248"/>
      <c r="FE453" s="248"/>
      <c r="FF453" s="248"/>
      <c r="FG453" s="215"/>
      <c r="FH453" s="215"/>
      <c r="FI453" s="215"/>
      <c r="FJ453" s="215"/>
      <c r="FK453" s="215"/>
      <c r="FL453" s="215"/>
      <c r="FM453" s="215"/>
      <c r="FN453" s="215"/>
      <c r="FO453" s="215"/>
      <c r="FP453" s="215"/>
      <c r="FQ453" s="215"/>
      <c r="FR453" s="215"/>
      <c r="FS453" s="215"/>
      <c r="FT453" s="215"/>
      <c r="FU453" s="215"/>
      <c r="FV453" s="215"/>
      <c r="FW453" s="215"/>
      <c r="FX453" s="215"/>
      <c r="FY453" s="215"/>
      <c r="FZ453" s="215"/>
      <c r="GA453" s="215"/>
      <c r="GB453" s="215"/>
      <c r="GC453" s="215"/>
    </row>
    <row r="454" spans="1:185" x14ac:dyDescent="0.3">
      <c r="A454" s="248"/>
      <c r="B454" s="80"/>
      <c r="C454" s="80"/>
      <c r="D454" s="81"/>
      <c r="E454" s="80"/>
      <c r="F454" s="80"/>
      <c r="G454" s="297">
        <f t="shared" si="34"/>
        <v>0</v>
      </c>
      <c r="H454" s="297">
        <f t="shared" si="35"/>
        <v>0</v>
      </c>
      <c r="I454" s="297">
        <f t="shared" si="36"/>
        <v>0</v>
      </c>
      <c r="J454" s="214"/>
      <c r="K454" s="214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  <c r="DB454" s="248"/>
      <c r="DC454" s="248"/>
      <c r="DD454" s="248"/>
      <c r="DE454" s="248"/>
      <c r="DF454" s="248"/>
      <c r="DG454" s="248"/>
      <c r="DH454" s="248"/>
      <c r="DI454" s="248"/>
      <c r="DJ454" s="248"/>
      <c r="DK454" s="248"/>
      <c r="DL454" s="248"/>
      <c r="DM454" s="248"/>
      <c r="DN454" s="248"/>
      <c r="DO454" s="248"/>
      <c r="DP454" s="248"/>
      <c r="DQ454" s="248"/>
      <c r="DR454" s="248"/>
      <c r="DS454" s="248"/>
      <c r="DT454" s="248"/>
      <c r="DU454" s="248"/>
      <c r="DV454" s="248"/>
      <c r="DW454" s="248"/>
      <c r="DX454" s="248"/>
      <c r="DY454" s="248"/>
      <c r="DZ454" s="248"/>
      <c r="EA454" s="248"/>
      <c r="EB454" s="248"/>
      <c r="EC454" s="248"/>
      <c r="ED454" s="248"/>
      <c r="EE454" s="248"/>
      <c r="EF454" s="248"/>
      <c r="EG454" s="248"/>
      <c r="EH454" s="248"/>
      <c r="EI454" s="248"/>
      <c r="EJ454" s="248"/>
      <c r="EK454" s="248"/>
      <c r="EL454" s="248"/>
      <c r="EM454" s="248"/>
      <c r="EN454" s="248"/>
      <c r="EO454" s="248"/>
      <c r="EP454" s="248"/>
      <c r="EQ454" s="248"/>
      <c r="ER454" s="248"/>
      <c r="ES454" s="248"/>
      <c r="ET454" s="248"/>
      <c r="EU454" s="248"/>
      <c r="EV454" s="248"/>
      <c r="EW454" s="248"/>
      <c r="EX454" s="248"/>
      <c r="EY454" s="248"/>
      <c r="EZ454" s="248"/>
      <c r="FA454" s="248"/>
      <c r="FB454" s="248"/>
      <c r="FC454" s="248"/>
      <c r="FD454" s="248"/>
      <c r="FE454" s="248"/>
      <c r="FF454" s="248"/>
      <c r="FG454" s="215"/>
      <c r="FH454" s="215"/>
      <c r="FI454" s="215"/>
      <c r="FJ454" s="215"/>
      <c r="FK454" s="215"/>
      <c r="FL454" s="215"/>
      <c r="FM454" s="215"/>
      <c r="FN454" s="215"/>
      <c r="FO454" s="215"/>
      <c r="FP454" s="215"/>
      <c r="FQ454" s="215"/>
      <c r="FR454" s="215"/>
      <c r="FS454" s="215"/>
      <c r="FT454" s="215"/>
      <c r="FU454" s="215"/>
      <c r="FV454" s="215"/>
      <c r="FW454" s="215"/>
      <c r="FX454" s="215"/>
      <c r="FY454" s="215"/>
      <c r="FZ454" s="215"/>
      <c r="GA454" s="215"/>
      <c r="GB454" s="215"/>
      <c r="GC454" s="215"/>
    </row>
    <row r="455" spans="1:185" x14ac:dyDescent="0.3">
      <c r="A455" s="248"/>
      <c r="B455" s="80"/>
      <c r="C455" s="80"/>
      <c r="D455" s="81"/>
      <c r="E455" s="80"/>
      <c r="F455" s="80"/>
      <c r="G455" s="297">
        <f t="shared" si="34"/>
        <v>0</v>
      </c>
      <c r="H455" s="297">
        <f t="shared" si="35"/>
        <v>0</v>
      </c>
      <c r="I455" s="297">
        <f t="shared" si="36"/>
        <v>0</v>
      </c>
      <c r="J455" s="214"/>
      <c r="K455" s="214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  <c r="DB455" s="248"/>
      <c r="DC455" s="248"/>
      <c r="DD455" s="248"/>
      <c r="DE455" s="248"/>
      <c r="DF455" s="248"/>
      <c r="DG455" s="248"/>
      <c r="DH455" s="248"/>
      <c r="DI455" s="248"/>
      <c r="DJ455" s="248"/>
      <c r="DK455" s="248"/>
      <c r="DL455" s="248"/>
      <c r="DM455" s="248"/>
      <c r="DN455" s="248"/>
      <c r="DO455" s="248"/>
      <c r="DP455" s="248"/>
      <c r="DQ455" s="248"/>
      <c r="DR455" s="248"/>
      <c r="DS455" s="248"/>
      <c r="DT455" s="248"/>
      <c r="DU455" s="248"/>
      <c r="DV455" s="248"/>
      <c r="DW455" s="248"/>
      <c r="DX455" s="248"/>
      <c r="DY455" s="248"/>
      <c r="DZ455" s="248"/>
      <c r="EA455" s="248"/>
      <c r="EB455" s="248"/>
      <c r="EC455" s="248"/>
      <c r="ED455" s="248"/>
      <c r="EE455" s="248"/>
      <c r="EF455" s="248"/>
      <c r="EG455" s="248"/>
      <c r="EH455" s="248"/>
      <c r="EI455" s="248"/>
      <c r="EJ455" s="248"/>
      <c r="EK455" s="248"/>
      <c r="EL455" s="248"/>
      <c r="EM455" s="248"/>
      <c r="EN455" s="248"/>
      <c r="EO455" s="248"/>
      <c r="EP455" s="248"/>
      <c r="EQ455" s="248"/>
      <c r="ER455" s="248"/>
      <c r="ES455" s="248"/>
      <c r="ET455" s="248"/>
      <c r="EU455" s="248"/>
      <c r="EV455" s="248"/>
      <c r="EW455" s="248"/>
      <c r="EX455" s="248"/>
      <c r="EY455" s="248"/>
      <c r="EZ455" s="248"/>
      <c r="FA455" s="248"/>
      <c r="FB455" s="248"/>
      <c r="FC455" s="248"/>
      <c r="FD455" s="248"/>
      <c r="FE455" s="248"/>
      <c r="FF455" s="248"/>
      <c r="FG455" s="215"/>
      <c r="FH455" s="215"/>
      <c r="FI455" s="215"/>
      <c r="FJ455" s="215"/>
      <c r="FK455" s="215"/>
      <c r="FL455" s="215"/>
      <c r="FM455" s="215"/>
      <c r="FN455" s="215"/>
      <c r="FO455" s="215"/>
      <c r="FP455" s="215"/>
      <c r="FQ455" s="215"/>
      <c r="FR455" s="215"/>
      <c r="FS455" s="215"/>
      <c r="FT455" s="215"/>
      <c r="FU455" s="215"/>
      <c r="FV455" s="215"/>
      <c r="FW455" s="215"/>
      <c r="FX455" s="215"/>
      <c r="FY455" s="215"/>
      <c r="FZ455" s="215"/>
      <c r="GA455" s="215"/>
      <c r="GB455" s="215"/>
      <c r="GC455" s="215"/>
    </row>
    <row r="456" spans="1:185" x14ac:dyDescent="0.3">
      <c r="A456" s="248"/>
      <c r="B456" s="80"/>
      <c r="C456" s="80"/>
      <c r="D456" s="81"/>
      <c r="E456" s="80"/>
      <c r="F456" s="80"/>
      <c r="G456" s="297">
        <f t="shared" si="34"/>
        <v>0</v>
      </c>
      <c r="H456" s="297">
        <f t="shared" si="35"/>
        <v>0</v>
      </c>
      <c r="I456" s="297">
        <f t="shared" si="36"/>
        <v>0</v>
      </c>
      <c r="J456" s="214"/>
      <c r="K456" s="214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  <c r="DB456" s="248"/>
      <c r="DC456" s="248"/>
      <c r="DD456" s="248"/>
      <c r="DE456" s="248"/>
      <c r="DF456" s="248"/>
      <c r="DG456" s="248"/>
      <c r="DH456" s="248"/>
      <c r="DI456" s="248"/>
      <c r="DJ456" s="248"/>
      <c r="DK456" s="248"/>
      <c r="DL456" s="248"/>
      <c r="DM456" s="248"/>
      <c r="DN456" s="248"/>
      <c r="DO456" s="248"/>
      <c r="DP456" s="248"/>
      <c r="DQ456" s="248"/>
      <c r="DR456" s="248"/>
      <c r="DS456" s="248"/>
      <c r="DT456" s="248"/>
      <c r="DU456" s="248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48"/>
      <c r="EF456" s="248"/>
      <c r="EG456" s="248"/>
      <c r="EH456" s="248"/>
      <c r="EI456" s="248"/>
      <c r="EJ456" s="248"/>
      <c r="EK456" s="248"/>
      <c r="EL456" s="248"/>
      <c r="EM456" s="248"/>
      <c r="EN456" s="248"/>
      <c r="EO456" s="248"/>
      <c r="EP456" s="248"/>
      <c r="EQ456" s="248"/>
      <c r="ER456" s="248"/>
      <c r="ES456" s="248"/>
      <c r="ET456" s="248"/>
      <c r="EU456" s="248"/>
      <c r="EV456" s="248"/>
      <c r="EW456" s="248"/>
      <c r="EX456" s="248"/>
      <c r="EY456" s="248"/>
      <c r="EZ456" s="248"/>
      <c r="FA456" s="248"/>
      <c r="FB456" s="248"/>
      <c r="FC456" s="248"/>
      <c r="FD456" s="248"/>
      <c r="FE456" s="248"/>
      <c r="FF456" s="248"/>
      <c r="FG456" s="215"/>
      <c r="FH456" s="215"/>
      <c r="FI456" s="215"/>
      <c r="FJ456" s="215"/>
      <c r="FK456" s="215"/>
      <c r="FL456" s="215"/>
      <c r="FM456" s="215"/>
      <c r="FN456" s="215"/>
      <c r="FO456" s="215"/>
      <c r="FP456" s="215"/>
      <c r="FQ456" s="215"/>
      <c r="FR456" s="215"/>
      <c r="FS456" s="215"/>
      <c r="FT456" s="215"/>
      <c r="FU456" s="215"/>
      <c r="FV456" s="215"/>
      <c r="FW456" s="215"/>
      <c r="FX456" s="215"/>
      <c r="FY456" s="215"/>
      <c r="FZ456" s="215"/>
      <c r="GA456" s="215"/>
      <c r="GB456" s="215"/>
      <c r="GC456" s="215"/>
    </row>
    <row r="457" spans="1:185" x14ac:dyDescent="0.3">
      <c r="A457" s="248"/>
      <c r="B457" s="80"/>
      <c r="C457" s="80"/>
      <c r="D457" s="81"/>
      <c r="E457" s="80"/>
      <c r="F457" s="80"/>
      <c r="G457" s="297">
        <f t="shared" ref="G457:G520" si="37">SUM(J457,L457,N457,O457,P457,T457,U457,V457,AN457,AP457,BA457,BC457,CO457,CQ457,CZ457,DB457,DK457,DM457,DP457,DR457,DY457,EA457,EK457,EM457,EV457,EX457,FG457,FI457,FR457,FT457)</f>
        <v>0</v>
      </c>
      <c r="H457" s="297">
        <f t="shared" ref="H457:H520" si="38">SUM(K457,M457,Q457,R457,S457,W457,X457,Y457,AO457,AQ457,AR457,AS457,AU457,AX457,BB457,BD457,BK457,BL457,CP457,CR457,CS457,CT457,CU457,CV457,DA457,DC457,DD457,DE457,DF457,DG457,,DL457,DN457,DQ457,DS457,DZ457,EB457,EC457,ED457,EE457,FC457,FH457,FJ457,FK457,FL457,FM457,FN457,FO457,FQ457,FS457,FU457,FV457,FW457,FX457,FY457,FZ457,GC457,EL457,EN457,EO457,EP457,EQ457,ET457,EW457,EY457,EZ457,FA457,FB457,FD457,AT457,AV457,AW457,BE457,BF457,BG457,BH457,FP457,ER457,DH457,DT457,DU457,DV457,DW457,EF457,EG457,EI457,EH457,ES457,FE457,Z457,AA457,AB457,AC457,AD457,AE457,AF457,AG457,AH457,AI457,AJ457,AK457,GA457,GB457)</f>
        <v>0</v>
      </c>
      <c r="I457" s="297">
        <f t="shared" ref="I457:I520" si="39">G457+H457</f>
        <v>0</v>
      </c>
      <c r="J457" s="214"/>
      <c r="K457" s="214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  <c r="DB457" s="248"/>
      <c r="DC457" s="248"/>
      <c r="DD457" s="248"/>
      <c r="DE457" s="248"/>
      <c r="DF457" s="248"/>
      <c r="DG457" s="248"/>
      <c r="DH457" s="248"/>
      <c r="DI457" s="248"/>
      <c r="DJ457" s="248"/>
      <c r="DK457" s="248"/>
      <c r="DL457" s="248"/>
      <c r="DM457" s="248"/>
      <c r="DN457" s="248"/>
      <c r="DO457" s="248"/>
      <c r="DP457" s="248"/>
      <c r="DQ457" s="248"/>
      <c r="DR457" s="248"/>
      <c r="DS457" s="248"/>
      <c r="DT457" s="248"/>
      <c r="DU457" s="248"/>
      <c r="DV457" s="248"/>
      <c r="DW457" s="248"/>
      <c r="DX457" s="248"/>
      <c r="DY457" s="248"/>
      <c r="DZ457" s="248"/>
      <c r="EA457" s="248"/>
      <c r="EB457" s="248"/>
      <c r="EC457" s="248"/>
      <c r="ED457" s="248"/>
      <c r="EE457" s="248"/>
      <c r="EF457" s="248"/>
      <c r="EG457" s="248"/>
      <c r="EH457" s="248"/>
      <c r="EI457" s="248"/>
      <c r="EJ457" s="248"/>
      <c r="EK457" s="248"/>
      <c r="EL457" s="248"/>
      <c r="EM457" s="248"/>
      <c r="EN457" s="248"/>
      <c r="EO457" s="248"/>
      <c r="EP457" s="248"/>
      <c r="EQ457" s="248"/>
      <c r="ER457" s="248"/>
      <c r="ES457" s="248"/>
      <c r="ET457" s="248"/>
      <c r="EU457" s="248"/>
      <c r="EV457" s="248"/>
      <c r="EW457" s="248"/>
      <c r="EX457" s="248"/>
      <c r="EY457" s="248"/>
      <c r="EZ457" s="248"/>
      <c r="FA457" s="248"/>
      <c r="FB457" s="248"/>
      <c r="FC457" s="248"/>
      <c r="FD457" s="248"/>
      <c r="FE457" s="248"/>
      <c r="FF457" s="248"/>
      <c r="FG457" s="215"/>
      <c r="FH457" s="215"/>
      <c r="FI457" s="215"/>
      <c r="FJ457" s="215"/>
      <c r="FK457" s="215"/>
      <c r="FL457" s="215"/>
      <c r="FM457" s="215"/>
      <c r="FN457" s="215"/>
      <c r="FO457" s="215"/>
      <c r="FP457" s="215"/>
      <c r="FQ457" s="215"/>
      <c r="FR457" s="215"/>
      <c r="FS457" s="215"/>
      <c r="FT457" s="215"/>
      <c r="FU457" s="215"/>
      <c r="FV457" s="215"/>
      <c r="FW457" s="215"/>
      <c r="FX457" s="215"/>
      <c r="FY457" s="215"/>
      <c r="FZ457" s="215"/>
      <c r="GA457" s="215"/>
      <c r="GB457" s="215"/>
      <c r="GC457" s="215"/>
    </row>
    <row r="458" spans="1:185" x14ac:dyDescent="0.3">
      <c r="A458" s="248"/>
      <c r="B458" s="80"/>
      <c r="C458" s="80"/>
      <c r="D458" s="81"/>
      <c r="E458" s="80"/>
      <c r="F458" s="80"/>
      <c r="G458" s="297">
        <f t="shared" si="37"/>
        <v>0</v>
      </c>
      <c r="H458" s="297">
        <f t="shared" si="38"/>
        <v>0</v>
      </c>
      <c r="I458" s="297">
        <f t="shared" si="39"/>
        <v>0</v>
      </c>
      <c r="J458" s="214"/>
      <c r="K458" s="214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  <c r="DB458" s="248"/>
      <c r="DC458" s="248"/>
      <c r="DD458" s="248"/>
      <c r="DE458" s="248"/>
      <c r="DF458" s="248"/>
      <c r="DG458" s="248"/>
      <c r="DH458" s="248"/>
      <c r="DI458" s="248"/>
      <c r="DJ458" s="248"/>
      <c r="DK458" s="248"/>
      <c r="DL458" s="248"/>
      <c r="DM458" s="248"/>
      <c r="DN458" s="248"/>
      <c r="DO458" s="248"/>
      <c r="DP458" s="248"/>
      <c r="DQ458" s="248"/>
      <c r="DR458" s="248"/>
      <c r="DS458" s="248"/>
      <c r="DT458" s="248"/>
      <c r="DU458" s="248"/>
      <c r="DV458" s="248"/>
      <c r="DW458" s="248"/>
      <c r="DX458" s="248"/>
      <c r="DY458" s="248"/>
      <c r="DZ458" s="248"/>
      <c r="EA458" s="248"/>
      <c r="EB458" s="248"/>
      <c r="EC458" s="248"/>
      <c r="ED458" s="248"/>
      <c r="EE458" s="248"/>
      <c r="EF458" s="248"/>
      <c r="EG458" s="248"/>
      <c r="EH458" s="248"/>
      <c r="EI458" s="248"/>
      <c r="EJ458" s="248"/>
      <c r="EK458" s="248"/>
      <c r="EL458" s="248"/>
      <c r="EM458" s="248"/>
      <c r="EN458" s="248"/>
      <c r="EO458" s="248"/>
      <c r="EP458" s="248"/>
      <c r="EQ458" s="248"/>
      <c r="ER458" s="248"/>
      <c r="ES458" s="248"/>
      <c r="ET458" s="248"/>
      <c r="EU458" s="248"/>
      <c r="EV458" s="248"/>
      <c r="EW458" s="248"/>
      <c r="EX458" s="248"/>
      <c r="EY458" s="248"/>
      <c r="EZ458" s="248"/>
      <c r="FA458" s="248"/>
      <c r="FB458" s="248"/>
      <c r="FC458" s="248"/>
      <c r="FD458" s="248"/>
      <c r="FE458" s="248"/>
      <c r="FF458" s="248"/>
      <c r="FG458" s="215"/>
      <c r="FH458" s="215"/>
      <c r="FI458" s="215"/>
      <c r="FJ458" s="215"/>
      <c r="FK458" s="215"/>
      <c r="FL458" s="215"/>
      <c r="FM458" s="215"/>
      <c r="FN458" s="215"/>
      <c r="FO458" s="215"/>
      <c r="FP458" s="215"/>
      <c r="FQ458" s="215"/>
      <c r="FR458" s="215"/>
      <c r="FS458" s="215"/>
      <c r="FT458" s="215"/>
      <c r="FU458" s="215"/>
      <c r="FV458" s="215"/>
      <c r="FW458" s="215"/>
      <c r="FX458" s="215"/>
      <c r="FY458" s="215"/>
      <c r="FZ458" s="215"/>
      <c r="GA458" s="215"/>
      <c r="GB458" s="215"/>
      <c r="GC458" s="215"/>
    </row>
    <row r="459" spans="1:185" x14ac:dyDescent="0.3">
      <c r="A459" s="248"/>
      <c r="B459" s="80"/>
      <c r="C459" s="80"/>
      <c r="D459" s="81"/>
      <c r="E459" s="80"/>
      <c r="F459" s="80"/>
      <c r="G459" s="297">
        <f t="shared" si="37"/>
        <v>0</v>
      </c>
      <c r="H459" s="297">
        <f t="shared" si="38"/>
        <v>0</v>
      </c>
      <c r="I459" s="297">
        <f t="shared" si="39"/>
        <v>0</v>
      </c>
      <c r="J459" s="214"/>
      <c r="K459" s="214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  <c r="DB459" s="248"/>
      <c r="DC459" s="248"/>
      <c r="DD459" s="248"/>
      <c r="DE459" s="248"/>
      <c r="DF459" s="248"/>
      <c r="DG459" s="248"/>
      <c r="DH459" s="248"/>
      <c r="DI459" s="248"/>
      <c r="DJ459" s="248"/>
      <c r="DK459" s="248"/>
      <c r="DL459" s="248"/>
      <c r="DM459" s="248"/>
      <c r="DN459" s="248"/>
      <c r="DO459" s="248"/>
      <c r="DP459" s="248"/>
      <c r="DQ459" s="248"/>
      <c r="DR459" s="248"/>
      <c r="DS459" s="248"/>
      <c r="DT459" s="248"/>
      <c r="DU459" s="248"/>
      <c r="DV459" s="248"/>
      <c r="DW459" s="248"/>
      <c r="DX459" s="248"/>
      <c r="DY459" s="248"/>
      <c r="DZ459" s="248"/>
      <c r="EA459" s="248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8"/>
      <c r="EY459" s="248"/>
      <c r="EZ459" s="248"/>
      <c r="FA459" s="248"/>
      <c r="FB459" s="248"/>
      <c r="FC459" s="248"/>
      <c r="FD459" s="248"/>
      <c r="FE459" s="248"/>
      <c r="FF459" s="248"/>
      <c r="FG459" s="215"/>
      <c r="FH459" s="215"/>
      <c r="FI459" s="215"/>
      <c r="FJ459" s="215"/>
      <c r="FK459" s="215"/>
      <c r="FL459" s="215"/>
      <c r="FM459" s="215"/>
      <c r="FN459" s="215"/>
      <c r="FO459" s="215"/>
      <c r="FP459" s="215"/>
      <c r="FQ459" s="215"/>
      <c r="FR459" s="215"/>
      <c r="FS459" s="215"/>
      <c r="FT459" s="215"/>
      <c r="FU459" s="215"/>
      <c r="FV459" s="215"/>
      <c r="FW459" s="215"/>
      <c r="FX459" s="215"/>
      <c r="FY459" s="215"/>
      <c r="FZ459" s="215"/>
      <c r="GA459" s="215"/>
      <c r="GB459" s="215"/>
      <c r="GC459" s="215"/>
    </row>
    <row r="460" spans="1:185" x14ac:dyDescent="0.3">
      <c r="A460" s="248"/>
      <c r="B460" s="80"/>
      <c r="C460" s="80"/>
      <c r="D460" s="81"/>
      <c r="E460" s="80"/>
      <c r="F460" s="80"/>
      <c r="G460" s="297">
        <f t="shared" si="37"/>
        <v>0</v>
      </c>
      <c r="H460" s="297">
        <f t="shared" si="38"/>
        <v>0</v>
      </c>
      <c r="I460" s="297">
        <f t="shared" si="39"/>
        <v>0</v>
      </c>
      <c r="J460" s="214"/>
      <c r="K460" s="214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  <c r="DB460" s="248"/>
      <c r="DC460" s="248"/>
      <c r="DD460" s="248"/>
      <c r="DE460" s="248"/>
      <c r="DF460" s="248"/>
      <c r="DG460" s="248"/>
      <c r="DH460" s="248"/>
      <c r="DI460" s="248"/>
      <c r="DJ460" s="248"/>
      <c r="DK460" s="248"/>
      <c r="DL460" s="248"/>
      <c r="DM460" s="248"/>
      <c r="DN460" s="248"/>
      <c r="DO460" s="248"/>
      <c r="DP460" s="248"/>
      <c r="DQ460" s="248"/>
      <c r="DR460" s="248"/>
      <c r="DS460" s="248"/>
      <c r="DT460" s="248"/>
      <c r="DU460" s="248"/>
      <c r="DV460" s="248"/>
      <c r="DW460" s="248"/>
      <c r="DX460" s="248"/>
      <c r="DY460" s="248"/>
      <c r="DZ460" s="248"/>
      <c r="EA460" s="248"/>
      <c r="EB460" s="248"/>
      <c r="EC460" s="248"/>
      <c r="ED460" s="248"/>
      <c r="EE460" s="248"/>
      <c r="EF460" s="248"/>
      <c r="EG460" s="248"/>
      <c r="EH460" s="248"/>
      <c r="EI460" s="248"/>
      <c r="EJ460" s="248"/>
      <c r="EK460" s="248"/>
      <c r="EL460" s="248"/>
      <c r="EM460" s="248"/>
      <c r="EN460" s="248"/>
      <c r="EO460" s="248"/>
      <c r="EP460" s="248"/>
      <c r="EQ460" s="248"/>
      <c r="ER460" s="248"/>
      <c r="ES460" s="248"/>
      <c r="ET460" s="248"/>
      <c r="EU460" s="248"/>
      <c r="EV460" s="248"/>
      <c r="EW460" s="248"/>
      <c r="EX460" s="248"/>
      <c r="EY460" s="248"/>
      <c r="EZ460" s="248"/>
      <c r="FA460" s="248"/>
      <c r="FB460" s="248"/>
      <c r="FC460" s="248"/>
      <c r="FD460" s="248"/>
      <c r="FE460" s="248"/>
      <c r="FF460" s="248"/>
      <c r="FG460" s="215"/>
      <c r="FH460" s="215"/>
      <c r="FI460" s="215"/>
      <c r="FJ460" s="215"/>
      <c r="FK460" s="215"/>
      <c r="FL460" s="215"/>
      <c r="FM460" s="215"/>
      <c r="FN460" s="215"/>
      <c r="FO460" s="215"/>
      <c r="FP460" s="215"/>
      <c r="FQ460" s="215"/>
      <c r="FR460" s="215"/>
      <c r="FS460" s="215"/>
      <c r="FT460" s="215"/>
      <c r="FU460" s="215"/>
      <c r="FV460" s="215"/>
      <c r="FW460" s="215"/>
      <c r="FX460" s="215"/>
      <c r="FY460" s="215"/>
      <c r="FZ460" s="215"/>
      <c r="GA460" s="215"/>
      <c r="GB460" s="215"/>
      <c r="GC460" s="215"/>
    </row>
    <row r="461" spans="1:185" x14ac:dyDescent="0.3">
      <c r="A461" s="248"/>
      <c r="B461" s="80"/>
      <c r="C461" s="80"/>
      <c r="D461" s="81"/>
      <c r="E461" s="80"/>
      <c r="F461" s="80"/>
      <c r="G461" s="297">
        <f t="shared" si="37"/>
        <v>0</v>
      </c>
      <c r="H461" s="297">
        <f t="shared" si="38"/>
        <v>0</v>
      </c>
      <c r="I461" s="297">
        <f t="shared" si="39"/>
        <v>0</v>
      </c>
      <c r="J461" s="214"/>
      <c r="K461" s="214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  <c r="DB461" s="248"/>
      <c r="DC461" s="248"/>
      <c r="DD461" s="248"/>
      <c r="DE461" s="248"/>
      <c r="DF461" s="248"/>
      <c r="DG461" s="248"/>
      <c r="DH461" s="248"/>
      <c r="DI461" s="248"/>
      <c r="DJ461" s="248"/>
      <c r="DK461" s="248"/>
      <c r="DL461" s="248"/>
      <c r="DM461" s="248"/>
      <c r="DN461" s="248"/>
      <c r="DO461" s="248"/>
      <c r="DP461" s="248"/>
      <c r="DQ461" s="248"/>
      <c r="DR461" s="248"/>
      <c r="DS461" s="248"/>
      <c r="DT461" s="248"/>
      <c r="DU461" s="248"/>
      <c r="DV461" s="248"/>
      <c r="DW461" s="248"/>
      <c r="DX461" s="248"/>
      <c r="DY461" s="248"/>
      <c r="DZ461" s="248"/>
      <c r="EA461" s="248"/>
      <c r="EB461" s="248"/>
      <c r="EC461" s="248"/>
      <c r="ED461" s="248"/>
      <c r="EE461" s="248"/>
      <c r="EF461" s="248"/>
      <c r="EG461" s="248"/>
      <c r="EH461" s="248"/>
      <c r="EI461" s="248"/>
      <c r="EJ461" s="248"/>
      <c r="EK461" s="248"/>
      <c r="EL461" s="248"/>
      <c r="EM461" s="248"/>
      <c r="EN461" s="248"/>
      <c r="EO461" s="248"/>
      <c r="EP461" s="248"/>
      <c r="EQ461" s="248"/>
      <c r="ER461" s="248"/>
      <c r="ES461" s="248"/>
      <c r="ET461" s="248"/>
      <c r="EU461" s="248"/>
      <c r="EV461" s="248"/>
      <c r="EW461" s="248"/>
      <c r="EX461" s="248"/>
      <c r="EY461" s="248"/>
      <c r="EZ461" s="248"/>
      <c r="FA461" s="248"/>
      <c r="FB461" s="248"/>
      <c r="FC461" s="248"/>
      <c r="FD461" s="248"/>
      <c r="FE461" s="248"/>
      <c r="FF461" s="248"/>
      <c r="FG461" s="215"/>
      <c r="FH461" s="215"/>
      <c r="FI461" s="215"/>
      <c r="FJ461" s="215"/>
      <c r="FK461" s="215"/>
      <c r="FL461" s="215"/>
      <c r="FM461" s="215"/>
      <c r="FN461" s="215"/>
      <c r="FO461" s="215"/>
      <c r="FP461" s="215"/>
      <c r="FQ461" s="215"/>
      <c r="FR461" s="215"/>
      <c r="FS461" s="215"/>
      <c r="FT461" s="215"/>
      <c r="FU461" s="215"/>
      <c r="FV461" s="215"/>
      <c r="FW461" s="215"/>
      <c r="FX461" s="215"/>
      <c r="FY461" s="215"/>
      <c r="FZ461" s="215"/>
      <c r="GA461" s="215"/>
      <c r="GB461" s="215"/>
      <c r="GC461" s="215"/>
    </row>
    <row r="462" spans="1:185" x14ac:dyDescent="0.3">
      <c r="A462" s="248"/>
      <c r="B462" s="80"/>
      <c r="C462" s="80"/>
      <c r="D462" s="81"/>
      <c r="E462" s="80"/>
      <c r="F462" s="80"/>
      <c r="G462" s="297">
        <f t="shared" si="37"/>
        <v>0</v>
      </c>
      <c r="H462" s="297">
        <f t="shared" si="38"/>
        <v>0</v>
      </c>
      <c r="I462" s="297">
        <f t="shared" si="39"/>
        <v>0</v>
      </c>
      <c r="J462" s="214"/>
      <c r="K462" s="214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  <c r="DB462" s="248"/>
      <c r="DC462" s="248"/>
      <c r="DD462" s="248"/>
      <c r="DE462" s="248"/>
      <c r="DF462" s="248"/>
      <c r="DG462" s="248"/>
      <c r="DH462" s="248"/>
      <c r="DI462" s="248"/>
      <c r="DJ462" s="248"/>
      <c r="DK462" s="248"/>
      <c r="DL462" s="248"/>
      <c r="DM462" s="248"/>
      <c r="DN462" s="248"/>
      <c r="DO462" s="248"/>
      <c r="DP462" s="248"/>
      <c r="DQ462" s="248"/>
      <c r="DR462" s="248"/>
      <c r="DS462" s="248"/>
      <c r="DT462" s="248"/>
      <c r="DU462" s="248"/>
      <c r="DV462" s="248"/>
      <c r="DW462" s="248"/>
      <c r="DX462" s="248"/>
      <c r="DY462" s="248"/>
      <c r="DZ462" s="248"/>
      <c r="EA462" s="248"/>
      <c r="EB462" s="248"/>
      <c r="EC462" s="248"/>
      <c r="ED462" s="248"/>
      <c r="EE462" s="248"/>
      <c r="EF462" s="248"/>
      <c r="EG462" s="248"/>
      <c r="EH462" s="248"/>
      <c r="EI462" s="248"/>
      <c r="EJ462" s="248"/>
      <c r="EK462" s="248"/>
      <c r="EL462" s="248"/>
      <c r="EM462" s="248"/>
      <c r="EN462" s="248"/>
      <c r="EO462" s="248"/>
      <c r="EP462" s="248"/>
      <c r="EQ462" s="248"/>
      <c r="ER462" s="248"/>
      <c r="ES462" s="248"/>
      <c r="ET462" s="248"/>
      <c r="EU462" s="248"/>
      <c r="EV462" s="248"/>
      <c r="EW462" s="248"/>
      <c r="EX462" s="248"/>
      <c r="EY462" s="248"/>
      <c r="EZ462" s="248"/>
      <c r="FA462" s="248"/>
      <c r="FB462" s="248"/>
      <c r="FC462" s="248"/>
      <c r="FD462" s="248"/>
      <c r="FE462" s="248"/>
      <c r="FF462" s="248"/>
      <c r="FG462" s="215"/>
      <c r="FH462" s="215"/>
      <c r="FI462" s="215"/>
      <c r="FJ462" s="215"/>
      <c r="FK462" s="215"/>
      <c r="FL462" s="215"/>
      <c r="FM462" s="215"/>
      <c r="FN462" s="215"/>
      <c r="FO462" s="215"/>
      <c r="FP462" s="215"/>
      <c r="FQ462" s="215"/>
      <c r="FR462" s="215"/>
      <c r="FS462" s="215"/>
      <c r="FT462" s="215"/>
      <c r="FU462" s="215"/>
      <c r="FV462" s="215"/>
      <c r="FW462" s="215"/>
      <c r="FX462" s="215"/>
      <c r="FY462" s="215"/>
      <c r="FZ462" s="215"/>
      <c r="GA462" s="215"/>
      <c r="GB462" s="215"/>
      <c r="GC462" s="215"/>
    </row>
    <row r="463" spans="1:185" x14ac:dyDescent="0.3">
      <c r="A463" s="248"/>
      <c r="B463" s="80"/>
      <c r="C463" s="80"/>
      <c r="D463" s="81"/>
      <c r="E463" s="80"/>
      <c r="F463" s="80"/>
      <c r="G463" s="297">
        <f t="shared" si="37"/>
        <v>0</v>
      </c>
      <c r="H463" s="297">
        <f t="shared" si="38"/>
        <v>0</v>
      </c>
      <c r="I463" s="297">
        <f t="shared" si="39"/>
        <v>0</v>
      </c>
      <c r="J463" s="214"/>
      <c r="K463" s="214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  <c r="DB463" s="248"/>
      <c r="DC463" s="248"/>
      <c r="DD463" s="248"/>
      <c r="DE463" s="248"/>
      <c r="DF463" s="248"/>
      <c r="DG463" s="248"/>
      <c r="DH463" s="248"/>
      <c r="DI463" s="248"/>
      <c r="DJ463" s="248"/>
      <c r="DK463" s="248"/>
      <c r="DL463" s="248"/>
      <c r="DM463" s="248"/>
      <c r="DN463" s="248"/>
      <c r="DO463" s="248"/>
      <c r="DP463" s="248"/>
      <c r="DQ463" s="248"/>
      <c r="DR463" s="248"/>
      <c r="DS463" s="248"/>
      <c r="DT463" s="248"/>
      <c r="DU463" s="248"/>
      <c r="DV463" s="248"/>
      <c r="DW463" s="248"/>
      <c r="DX463" s="248"/>
      <c r="DY463" s="248"/>
      <c r="DZ463" s="248"/>
      <c r="EA463" s="248"/>
      <c r="EB463" s="248"/>
      <c r="EC463" s="248"/>
      <c r="ED463" s="248"/>
      <c r="EE463" s="248"/>
      <c r="EF463" s="248"/>
      <c r="EG463" s="248"/>
      <c r="EH463" s="248"/>
      <c r="EI463" s="248"/>
      <c r="EJ463" s="248"/>
      <c r="EK463" s="248"/>
      <c r="EL463" s="248"/>
      <c r="EM463" s="248"/>
      <c r="EN463" s="248"/>
      <c r="EO463" s="248"/>
      <c r="EP463" s="248"/>
      <c r="EQ463" s="248"/>
      <c r="ER463" s="248"/>
      <c r="ES463" s="248"/>
      <c r="ET463" s="248"/>
      <c r="EU463" s="248"/>
      <c r="EV463" s="248"/>
      <c r="EW463" s="248"/>
      <c r="EX463" s="248"/>
      <c r="EY463" s="248"/>
      <c r="EZ463" s="248"/>
      <c r="FA463" s="248"/>
      <c r="FB463" s="248"/>
      <c r="FC463" s="248"/>
      <c r="FD463" s="248"/>
      <c r="FE463" s="248"/>
      <c r="FF463" s="248"/>
      <c r="FG463" s="215"/>
      <c r="FH463" s="215"/>
      <c r="FI463" s="215"/>
      <c r="FJ463" s="215"/>
      <c r="FK463" s="215"/>
      <c r="FL463" s="215"/>
      <c r="FM463" s="215"/>
      <c r="FN463" s="215"/>
      <c r="FO463" s="215"/>
      <c r="FP463" s="215"/>
      <c r="FQ463" s="215"/>
      <c r="FR463" s="215"/>
      <c r="FS463" s="215"/>
      <c r="FT463" s="215"/>
      <c r="FU463" s="215"/>
      <c r="FV463" s="215"/>
      <c r="FW463" s="215"/>
      <c r="FX463" s="215"/>
      <c r="FY463" s="215"/>
      <c r="FZ463" s="215"/>
      <c r="GA463" s="215"/>
      <c r="GB463" s="215"/>
      <c r="GC463" s="215"/>
    </row>
    <row r="464" spans="1:185" x14ac:dyDescent="0.3">
      <c r="A464" s="248"/>
      <c r="B464" s="80"/>
      <c r="C464" s="80"/>
      <c r="D464" s="81"/>
      <c r="E464" s="80"/>
      <c r="F464" s="80"/>
      <c r="G464" s="297">
        <f t="shared" si="37"/>
        <v>0</v>
      </c>
      <c r="H464" s="297">
        <f t="shared" si="38"/>
        <v>0</v>
      </c>
      <c r="I464" s="297">
        <f t="shared" si="39"/>
        <v>0</v>
      </c>
      <c r="J464" s="214"/>
      <c r="K464" s="214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  <c r="DB464" s="248"/>
      <c r="DC464" s="248"/>
      <c r="DD464" s="248"/>
      <c r="DE464" s="248"/>
      <c r="DF464" s="248"/>
      <c r="DG464" s="248"/>
      <c r="DH464" s="248"/>
      <c r="DI464" s="248"/>
      <c r="DJ464" s="248"/>
      <c r="DK464" s="248"/>
      <c r="DL464" s="248"/>
      <c r="DM464" s="248"/>
      <c r="DN464" s="248"/>
      <c r="DO464" s="248"/>
      <c r="DP464" s="248"/>
      <c r="DQ464" s="248"/>
      <c r="DR464" s="248"/>
      <c r="DS464" s="248"/>
      <c r="DT464" s="248"/>
      <c r="DU464" s="248"/>
      <c r="DV464" s="248"/>
      <c r="DW464" s="248"/>
      <c r="DX464" s="248"/>
      <c r="DY464" s="248"/>
      <c r="DZ464" s="248"/>
      <c r="EA464" s="248"/>
      <c r="EB464" s="248"/>
      <c r="EC464" s="248"/>
      <c r="ED464" s="248"/>
      <c r="EE464" s="248"/>
      <c r="EF464" s="248"/>
      <c r="EG464" s="248"/>
      <c r="EH464" s="248"/>
      <c r="EI464" s="248"/>
      <c r="EJ464" s="248"/>
      <c r="EK464" s="248"/>
      <c r="EL464" s="248"/>
      <c r="EM464" s="248"/>
      <c r="EN464" s="248"/>
      <c r="EO464" s="248"/>
      <c r="EP464" s="248"/>
      <c r="EQ464" s="248"/>
      <c r="ER464" s="248"/>
      <c r="ES464" s="248"/>
      <c r="ET464" s="248"/>
      <c r="EU464" s="248"/>
      <c r="EV464" s="248"/>
      <c r="EW464" s="248"/>
      <c r="EX464" s="248"/>
      <c r="EY464" s="248"/>
      <c r="EZ464" s="248"/>
      <c r="FA464" s="248"/>
      <c r="FB464" s="248"/>
      <c r="FC464" s="248"/>
      <c r="FD464" s="248"/>
      <c r="FE464" s="248"/>
      <c r="FF464" s="248"/>
      <c r="FG464" s="215"/>
      <c r="FH464" s="215"/>
      <c r="FI464" s="215"/>
      <c r="FJ464" s="215"/>
      <c r="FK464" s="215"/>
      <c r="FL464" s="215"/>
      <c r="FM464" s="215"/>
      <c r="FN464" s="215"/>
      <c r="FO464" s="215"/>
      <c r="FP464" s="215"/>
      <c r="FQ464" s="215"/>
      <c r="FR464" s="215"/>
      <c r="FS464" s="215"/>
      <c r="FT464" s="215"/>
      <c r="FU464" s="215"/>
      <c r="FV464" s="215"/>
      <c r="FW464" s="215"/>
      <c r="FX464" s="215"/>
      <c r="FY464" s="215"/>
      <c r="FZ464" s="215"/>
      <c r="GA464" s="215"/>
      <c r="GB464" s="215"/>
      <c r="GC464" s="215"/>
    </row>
    <row r="465" spans="1:185" x14ac:dyDescent="0.3">
      <c r="A465" s="248"/>
      <c r="B465" s="80"/>
      <c r="C465" s="80"/>
      <c r="D465" s="81"/>
      <c r="E465" s="80"/>
      <c r="F465" s="80"/>
      <c r="G465" s="297">
        <f t="shared" si="37"/>
        <v>0</v>
      </c>
      <c r="H465" s="297">
        <f t="shared" si="38"/>
        <v>0</v>
      </c>
      <c r="I465" s="297">
        <f t="shared" si="39"/>
        <v>0</v>
      </c>
      <c r="J465" s="214"/>
      <c r="K465" s="214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  <c r="DB465" s="248"/>
      <c r="DC465" s="248"/>
      <c r="DD465" s="248"/>
      <c r="DE465" s="248"/>
      <c r="DF465" s="248"/>
      <c r="DG465" s="248"/>
      <c r="DH465" s="248"/>
      <c r="DI465" s="248"/>
      <c r="DJ465" s="248"/>
      <c r="DK465" s="248"/>
      <c r="DL465" s="248"/>
      <c r="DM465" s="248"/>
      <c r="DN465" s="248"/>
      <c r="DO465" s="248"/>
      <c r="DP465" s="248"/>
      <c r="DQ465" s="248"/>
      <c r="DR465" s="248"/>
      <c r="DS465" s="248"/>
      <c r="DT465" s="248"/>
      <c r="DU465" s="248"/>
      <c r="DV465" s="248"/>
      <c r="DW465" s="248"/>
      <c r="DX465" s="248"/>
      <c r="DY465" s="248"/>
      <c r="DZ465" s="248"/>
      <c r="EA465" s="248"/>
      <c r="EB465" s="248"/>
      <c r="EC465" s="248"/>
      <c r="ED465" s="248"/>
      <c r="EE465" s="248"/>
      <c r="EF465" s="248"/>
      <c r="EG465" s="248"/>
      <c r="EH465" s="248"/>
      <c r="EI465" s="248"/>
      <c r="EJ465" s="248"/>
      <c r="EK465" s="248"/>
      <c r="EL465" s="248"/>
      <c r="EM465" s="248"/>
      <c r="EN465" s="248"/>
      <c r="EO465" s="248"/>
      <c r="EP465" s="248"/>
      <c r="EQ465" s="248"/>
      <c r="ER465" s="248"/>
      <c r="ES465" s="248"/>
      <c r="ET465" s="248"/>
      <c r="EU465" s="248"/>
      <c r="EV465" s="248"/>
      <c r="EW465" s="248"/>
      <c r="EX465" s="248"/>
      <c r="EY465" s="248"/>
      <c r="EZ465" s="248"/>
      <c r="FA465" s="248"/>
      <c r="FB465" s="248"/>
      <c r="FC465" s="248"/>
      <c r="FD465" s="248"/>
      <c r="FE465" s="248"/>
      <c r="FF465" s="248"/>
      <c r="FG465" s="215"/>
      <c r="FH465" s="215"/>
      <c r="FI465" s="215"/>
      <c r="FJ465" s="215"/>
      <c r="FK465" s="215"/>
      <c r="FL465" s="215"/>
      <c r="FM465" s="215"/>
      <c r="FN465" s="215"/>
      <c r="FO465" s="215"/>
      <c r="FP465" s="215"/>
      <c r="FQ465" s="215"/>
      <c r="FR465" s="215"/>
      <c r="FS465" s="215"/>
      <c r="FT465" s="215"/>
      <c r="FU465" s="215"/>
      <c r="FV465" s="215"/>
      <c r="FW465" s="215"/>
      <c r="FX465" s="215"/>
      <c r="FY465" s="215"/>
      <c r="FZ465" s="215"/>
      <c r="GA465" s="215"/>
      <c r="GB465" s="215"/>
      <c r="GC465" s="215"/>
    </row>
    <row r="466" spans="1:185" x14ac:dyDescent="0.3">
      <c r="A466" s="248"/>
      <c r="B466" s="80"/>
      <c r="C466" s="80"/>
      <c r="D466" s="81"/>
      <c r="E466" s="80"/>
      <c r="F466" s="80"/>
      <c r="G466" s="297">
        <f t="shared" si="37"/>
        <v>0</v>
      </c>
      <c r="H466" s="297">
        <f t="shared" si="38"/>
        <v>0</v>
      </c>
      <c r="I466" s="297">
        <f t="shared" si="39"/>
        <v>0</v>
      </c>
      <c r="J466" s="214"/>
      <c r="K466" s="214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  <c r="DB466" s="248"/>
      <c r="DC466" s="248"/>
      <c r="DD466" s="248"/>
      <c r="DE466" s="248"/>
      <c r="DF466" s="248"/>
      <c r="DG466" s="248"/>
      <c r="DH466" s="248"/>
      <c r="DI466" s="248"/>
      <c r="DJ466" s="248"/>
      <c r="DK466" s="248"/>
      <c r="DL466" s="248"/>
      <c r="DM466" s="248"/>
      <c r="DN466" s="248"/>
      <c r="DO466" s="248"/>
      <c r="DP466" s="248"/>
      <c r="DQ466" s="248"/>
      <c r="DR466" s="248"/>
      <c r="DS466" s="248"/>
      <c r="DT466" s="248"/>
      <c r="DU466" s="248"/>
      <c r="DV466" s="248"/>
      <c r="DW466" s="248"/>
      <c r="DX466" s="248"/>
      <c r="DY466" s="248"/>
      <c r="DZ466" s="248"/>
      <c r="EA466" s="248"/>
      <c r="EB466" s="248"/>
      <c r="EC466" s="248"/>
      <c r="ED466" s="248"/>
      <c r="EE466" s="248"/>
      <c r="EF466" s="248"/>
      <c r="EG466" s="248"/>
      <c r="EH466" s="248"/>
      <c r="EI466" s="248"/>
      <c r="EJ466" s="248"/>
      <c r="EK466" s="248"/>
      <c r="EL466" s="248"/>
      <c r="EM466" s="248"/>
      <c r="EN466" s="248"/>
      <c r="EO466" s="248"/>
      <c r="EP466" s="248"/>
      <c r="EQ466" s="248"/>
      <c r="ER466" s="248"/>
      <c r="ES466" s="248"/>
      <c r="ET466" s="248"/>
      <c r="EU466" s="248"/>
      <c r="EV466" s="248"/>
      <c r="EW466" s="248"/>
      <c r="EX466" s="248"/>
      <c r="EY466" s="248"/>
      <c r="EZ466" s="248"/>
      <c r="FA466" s="248"/>
      <c r="FB466" s="248"/>
      <c r="FC466" s="248"/>
      <c r="FD466" s="248"/>
      <c r="FE466" s="248"/>
      <c r="FF466" s="248"/>
      <c r="FG466" s="215"/>
      <c r="FH466" s="215"/>
      <c r="FI466" s="215"/>
      <c r="FJ466" s="215"/>
      <c r="FK466" s="215"/>
      <c r="FL466" s="215"/>
      <c r="FM466" s="215"/>
      <c r="FN466" s="215"/>
      <c r="FO466" s="215"/>
      <c r="FP466" s="215"/>
      <c r="FQ466" s="215"/>
      <c r="FR466" s="215"/>
      <c r="FS466" s="215"/>
      <c r="FT466" s="215"/>
      <c r="FU466" s="215"/>
      <c r="FV466" s="215"/>
      <c r="FW466" s="215"/>
      <c r="FX466" s="215"/>
      <c r="FY466" s="215"/>
      <c r="FZ466" s="215"/>
      <c r="GA466" s="215"/>
      <c r="GB466" s="215"/>
      <c r="GC466" s="215"/>
    </row>
    <row r="467" spans="1:185" x14ac:dyDescent="0.3">
      <c r="A467" s="248"/>
      <c r="B467" s="80"/>
      <c r="C467" s="80"/>
      <c r="D467" s="81"/>
      <c r="E467" s="80"/>
      <c r="F467" s="80"/>
      <c r="G467" s="297">
        <f t="shared" si="37"/>
        <v>0</v>
      </c>
      <c r="H467" s="297">
        <f t="shared" si="38"/>
        <v>0</v>
      </c>
      <c r="I467" s="297">
        <f t="shared" si="39"/>
        <v>0</v>
      </c>
      <c r="J467" s="214"/>
      <c r="K467" s="214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  <c r="DB467" s="248"/>
      <c r="DC467" s="248"/>
      <c r="DD467" s="248"/>
      <c r="DE467" s="248"/>
      <c r="DF467" s="248"/>
      <c r="DG467" s="248"/>
      <c r="DH467" s="248"/>
      <c r="DI467" s="248"/>
      <c r="DJ467" s="248"/>
      <c r="DK467" s="248"/>
      <c r="DL467" s="248"/>
      <c r="DM467" s="248"/>
      <c r="DN467" s="248"/>
      <c r="DO467" s="248"/>
      <c r="DP467" s="248"/>
      <c r="DQ467" s="248"/>
      <c r="DR467" s="248"/>
      <c r="DS467" s="248"/>
      <c r="DT467" s="248"/>
      <c r="DU467" s="248"/>
      <c r="DV467" s="248"/>
      <c r="DW467" s="248"/>
      <c r="DX467" s="248"/>
      <c r="DY467" s="248"/>
      <c r="DZ467" s="248"/>
      <c r="EA467" s="248"/>
      <c r="EB467" s="248"/>
      <c r="EC467" s="248"/>
      <c r="ED467" s="248"/>
      <c r="EE467" s="248"/>
      <c r="EF467" s="248"/>
      <c r="EG467" s="248"/>
      <c r="EH467" s="248"/>
      <c r="EI467" s="248"/>
      <c r="EJ467" s="248"/>
      <c r="EK467" s="248"/>
      <c r="EL467" s="248"/>
      <c r="EM467" s="248"/>
      <c r="EN467" s="248"/>
      <c r="EO467" s="248"/>
      <c r="EP467" s="248"/>
      <c r="EQ467" s="248"/>
      <c r="ER467" s="248"/>
      <c r="ES467" s="248"/>
      <c r="ET467" s="248"/>
      <c r="EU467" s="248"/>
      <c r="EV467" s="248"/>
      <c r="EW467" s="248"/>
      <c r="EX467" s="248"/>
      <c r="EY467" s="248"/>
      <c r="EZ467" s="248"/>
      <c r="FA467" s="248"/>
      <c r="FB467" s="248"/>
      <c r="FC467" s="248"/>
      <c r="FD467" s="248"/>
      <c r="FE467" s="248"/>
      <c r="FF467" s="248"/>
      <c r="FG467" s="215"/>
      <c r="FH467" s="215"/>
      <c r="FI467" s="215"/>
      <c r="FJ467" s="215"/>
      <c r="FK467" s="215"/>
      <c r="FL467" s="215"/>
      <c r="FM467" s="215"/>
      <c r="FN467" s="215"/>
      <c r="FO467" s="215"/>
      <c r="FP467" s="215"/>
      <c r="FQ467" s="215"/>
      <c r="FR467" s="215"/>
      <c r="FS467" s="215"/>
      <c r="FT467" s="215"/>
      <c r="FU467" s="215"/>
      <c r="FV467" s="215"/>
      <c r="FW467" s="215"/>
      <c r="FX467" s="215"/>
      <c r="FY467" s="215"/>
      <c r="FZ467" s="215"/>
      <c r="GA467" s="215"/>
      <c r="GB467" s="215"/>
      <c r="GC467" s="215"/>
    </row>
    <row r="468" spans="1:185" x14ac:dyDescent="0.3">
      <c r="A468" s="248"/>
      <c r="B468" s="80"/>
      <c r="C468" s="80"/>
      <c r="D468" s="81"/>
      <c r="E468" s="80"/>
      <c r="F468" s="80"/>
      <c r="G468" s="297">
        <f t="shared" si="37"/>
        <v>0</v>
      </c>
      <c r="H468" s="297">
        <f t="shared" si="38"/>
        <v>0</v>
      </c>
      <c r="I468" s="297">
        <f t="shared" si="39"/>
        <v>0</v>
      </c>
      <c r="J468" s="214"/>
      <c r="K468" s="214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15"/>
      <c r="FH468" s="215"/>
      <c r="FI468" s="215"/>
      <c r="FJ468" s="215"/>
      <c r="FK468" s="215"/>
      <c r="FL468" s="215"/>
      <c r="FM468" s="215"/>
      <c r="FN468" s="215"/>
      <c r="FO468" s="215"/>
      <c r="FP468" s="215"/>
      <c r="FQ468" s="215"/>
      <c r="FR468" s="215"/>
      <c r="FS468" s="215"/>
      <c r="FT468" s="215"/>
      <c r="FU468" s="215"/>
      <c r="FV468" s="215"/>
      <c r="FW468" s="215"/>
      <c r="FX468" s="215"/>
      <c r="FY468" s="215"/>
      <c r="FZ468" s="215"/>
      <c r="GA468" s="215"/>
      <c r="GB468" s="215"/>
      <c r="GC468" s="215"/>
    </row>
    <row r="469" spans="1:185" x14ac:dyDescent="0.3">
      <c r="A469" s="248"/>
      <c r="B469" s="80"/>
      <c r="C469" s="80"/>
      <c r="D469" s="81"/>
      <c r="E469" s="80"/>
      <c r="F469" s="80"/>
      <c r="G469" s="297">
        <f t="shared" si="37"/>
        <v>0</v>
      </c>
      <c r="H469" s="297">
        <f t="shared" si="38"/>
        <v>0</v>
      </c>
      <c r="I469" s="297">
        <f t="shared" si="39"/>
        <v>0</v>
      </c>
      <c r="J469" s="214"/>
      <c r="K469" s="214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15"/>
      <c r="FH469" s="215"/>
      <c r="FI469" s="215"/>
      <c r="FJ469" s="215"/>
      <c r="FK469" s="215"/>
      <c r="FL469" s="215"/>
      <c r="FM469" s="215"/>
      <c r="FN469" s="215"/>
      <c r="FO469" s="215"/>
      <c r="FP469" s="215"/>
      <c r="FQ469" s="215"/>
      <c r="FR469" s="215"/>
      <c r="FS469" s="215"/>
      <c r="FT469" s="215"/>
      <c r="FU469" s="215"/>
      <c r="FV469" s="215"/>
      <c r="FW469" s="215"/>
      <c r="FX469" s="215"/>
      <c r="FY469" s="215"/>
      <c r="FZ469" s="215"/>
      <c r="GA469" s="215"/>
      <c r="GB469" s="215"/>
      <c r="GC469" s="215"/>
    </row>
    <row r="470" spans="1:185" x14ac:dyDescent="0.3">
      <c r="A470" s="248"/>
      <c r="B470" s="80"/>
      <c r="C470" s="80"/>
      <c r="D470" s="81"/>
      <c r="E470" s="80"/>
      <c r="F470" s="80"/>
      <c r="G470" s="297">
        <f t="shared" si="37"/>
        <v>0</v>
      </c>
      <c r="H470" s="297">
        <f t="shared" si="38"/>
        <v>0</v>
      </c>
      <c r="I470" s="297">
        <f t="shared" si="39"/>
        <v>0</v>
      </c>
      <c r="J470" s="214"/>
      <c r="K470" s="214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15"/>
      <c r="FH470" s="215"/>
      <c r="FI470" s="215"/>
      <c r="FJ470" s="215"/>
      <c r="FK470" s="215"/>
      <c r="FL470" s="215"/>
      <c r="FM470" s="215"/>
      <c r="FN470" s="215"/>
      <c r="FO470" s="215"/>
      <c r="FP470" s="215"/>
      <c r="FQ470" s="215"/>
      <c r="FR470" s="215"/>
      <c r="FS470" s="215"/>
      <c r="FT470" s="215"/>
      <c r="FU470" s="215"/>
      <c r="FV470" s="215"/>
      <c r="FW470" s="215"/>
      <c r="FX470" s="215"/>
      <c r="FY470" s="215"/>
      <c r="FZ470" s="215"/>
      <c r="GA470" s="215"/>
      <c r="GB470" s="215"/>
      <c r="GC470" s="215"/>
    </row>
    <row r="471" spans="1:185" x14ac:dyDescent="0.3">
      <c r="A471" s="248"/>
      <c r="B471" s="80"/>
      <c r="C471" s="80"/>
      <c r="D471" s="81"/>
      <c r="E471" s="80"/>
      <c r="F471" s="80"/>
      <c r="G471" s="297">
        <f t="shared" si="37"/>
        <v>0</v>
      </c>
      <c r="H471" s="297">
        <f t="shared" si="38"/>
        <v>0</v>
      </c>
      <c r="I471" s="297">
        <f t="shared" si="39"/>
        <v>0</v>
      </c>
      <c r="J471" s="214"/>
      <c r="K471" s="214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  <c r="DB471" s="248"/>
      <c r="DC471" s="248"/>
      <c r="DD471" s="248"/>
      <c r="DE471" s="248"/>
      <c r="DF471" s="248"/>
      <c r="DG471" s="248"/>
      <c r="DH471" s="248"/>
      <c r="DI471" s="248"/>
      <c r="DJ471" s="248"/>
      <c r="DK471" s="248"/>
      <c r="DL471" s="248"/>
      <c r="DM471" s="248"/>
      <c r="DN471" s="248"/>
      <c r="DO471" s="248"/>
      <c r="DP471" s="248"/>
      <c r="DQ471" s="248"/>
      <c r="DR471" s="248"/>
      <c r="DS471" s="248"/>
      <c r="DT471" s="248"/>
      <c r="DU471" s="248"/>
      <c r="DV471" s="248"/>
      <c r="DW471" s="248"/>
      <c r="DX471" s="248"/>
      <c r="DY471" s="248"/>
      <c r="DZ471" s="248"/>
      <c r="EA471" s="248"/>
      <c r="EB471" s="248"/>
      <c r="EC471" s="248"/>
      <c r="ED471" s="248"/>
      <c r="EE471" s="248"/>
      <c r="EF471" s="248"/>
      <c r="EG471" s="248"/>
      <c r="EH471" s="248"/>
      <c r="EI471" s="248"/>
      <c r="EJ471" s="248"/>
      <c r="EK471" s="248"/>
      <c r="EL471" s="248"/>
      <c r="EM471" s="248"/>
      <c r="EN471" s="248"/>
      <c r="EO471" s="248"/>
      <c r="EP471" s="248"/>
      <c r="EQ471" s="248"/>
      <c r="ER471" s="248"/>
      <c r="ES471" s="248"/>
      <c r="ET471" s="248"/>
      <c r="EU471" s="248"/>
      <c r="EV471" s="248"/>
      <c r="EW471" s="248"/>
      <c r="EX471" s="248"/>
      <c r="EY471" s="248"/>
      <c r="EZ471" s="248"/>
      <c r="FA471" s="248"/>
      <c r="FB471" s="248"/>
      <c r="FC471" s="248"/>
      <c r="FD471" s="248"/>
      <c r="FE471" s="248"/>
      <c r="FF471" s="248"/>
      <c r="FG471" s="215"/>
      <c r="FH471" s="215"/>
      <c r="FI471" s="215"/>
      <c r="FJ471" s="215"/>
      <c r="FK471" s="215"/>
      <c r="FL471" s="215"/>
      <c r="FM471" s="215"/>
      <c r="FN471" s="215"/>
      <c r="FO471" s="215"/>
      <c r="FP471" s="215"/>
      <c r="FQ471" s="215"/>
      <c r="FR471" s="215"/>
      <c r="FS471" s="215"/>
      <c r="FT471" s="215"/>
      <c r="FU471" s="215"/>
      <c r="FV471" s="215"/>
      <c r="FW471" s="215"/>
      <c r="FX471" s="215"/>
      <c r="FY471" s="215"/>
      <c r="FZ471" s="215"/>
      <c r="GA471" s="215"/>
      <c r="GB471" s="215"/>
      <c r="GC471" s="215"/>
    </row>
    <row r="472" spans="1:185" x14ac:dyDescent="0.3">
      <c r="A472" s="248"/>
      <c r="B472" s="80"/>
      <c r="C472" s="80"/>
      <c r="D472" s="81"/>
      <c r="E472" s="80"/>
      <c r="F472" s="80"/>
      <c r="G472" s="297">
        <f t="shared" si="37"/>
        <v>0</v>
      </c>
      <c r="H472" s="297">
        <f t="shared" si="38"/>
        <v>0</v>
      </c>
      <c r="I472" s="297">
        <f t="shared" si="39"/>
        <v>0</v>
      </c>
      <c r="J472" s="214"/>
      <c r="K472" s="214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  <c r="DB472" s="248"/>
      <c r="DC472" s="248"/>
      <c r="DD472" s="248"/>
      <c r="DE472" s="248"/>
      <c r="DF472" s="248"/>
      <c r="DG472" s="248"/>
      <c r="DH472" s="248"/>
      <c r="DI472" s="248"/>
      <c r="DJ472" s="248"/>
      <c r="DK472" s="248"/>
      <c r="DL472" s="248"/>
      <c r="DM472" s="248"/>
      <c r="DN472" s="248"/>
      <c r="DO472" s="248"/>
      <c r="DP472" s="248"/>
      <c r="DQ472" s="248"/>
      <c r="DR472" s="248"/>
      <c r="DS472" s="248"/>
      <c r="DT472" s="248"/>
      <c r="DU472" s="248"/>
      <c r="DV472" s="248"/>
      <c r="DW472" s="248"/>
      <c r="DX472" s="248"/>
      <c r="DY472" s="248"/>
      <c r="DZ472" s="248"/>
      <c r="EA472" s="248"/>
      <c r="EB472" s="248"/>
      <c r="EC472" s="248"/>
      <c r="ED472" s="248"/>
      <c r="EE472" s="248"/>
      <c r="EF472" s="248"/>
      <c r="EG472" s="248"/>
      <c r="EH472" s="248"/>
      <c r="EI472" s="248"/>
      <c r="EJ472" s="248"/>
      <c r="EK472" s="248"/>
      <c r="EL472" s="248"/>
      <c r="EM472" s="248"/>
      <c r="EN472" s="248"/>
      <c r="EO472" s="248"/>
      <c r="EP472" s="248"/>
      <c r="EQ472" s="248"/>
      <c r="ER472" s="248"/>
      <c r="ES472" s="248"/>
      <c r="ET472" s="248"/>
      <c r="EU472" s="248"/>
      <c r="EV472" s="248"/>
      <c r="EW472" s="248"/>
      <c r="EX472" s="248"/>
      <c r="EY472" s="248"/>
      <c r="EZ472" s="248"/>
      <c r="FA472" s="248"/>
      <c r="FB472" s="248"/>
      <c r="FC472" s="248"/>
      <c r="FD472" s="248"/>
      <c r="FE472" s="248"/>
      <c r="FF472" s="248"/>
      <c r="FG472" s="215"/>
      <c r="FH472" s="215"/>
      <c r="FI472" s="215"/>
      <c r="FJ472" s="215"/>
      <c r="FK472" s="215"/>
      <c r="FL472" s="215"/>
      <c r="FM472" s="215"/>
      <c r="FN472" s="215"/>
      <c r="FO472" s="215"/>
      <c r="FP472" s="215"/>
      <c r="FQ472" s="215"/>
      <c r="FR472" s="215"/>
      <c r="FS472" s="215"/>
      <c r="FT472" s="215"/>
      <c r="FU472" s="215"/>
      <c r="FV472" s="215"/>
      <c r="FW472" s="215"/>
      <c r="FX472" s="215"/>
      <c r="FY472" s="215"/>
      <c r="FZ472" s="215"/>
      <c r="GA472" s="215"/>
      <c r="GB472" s="215"/>
      <c r="GC472" s="215"/>
    </row>
    <row r="473" spans="1:185" x14ac:dyDescent="0.3">
      <c r="A473" s="248"/>
      <c r="B473" s="80"/>
      <c r="C473" s="80"/>
      <c r="D473" s="81"/>
      <c r="E473" s="80"/>
      <c r="F473" s="80"/>
      <c r="G473" s="297">
        <f t="shared" si="37"/>
        <v>0</v>
      </c>
      <c r="H473" s="297">
        <f t="shared" si="38"/>
        <v>0</v>
      </c>
      <c r="I473" s="297">
        <f t="shared" si="39"/>
        <v>0</v>
      </c>
      <c r="J473" s="214"/>
      <c r="K473" s="214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  <c r="DB473" s="248"/>
      <c r="DC473" s="248"/>
      <c r="DD473" s="248"/>
      <c r="DE473" s="248"/>
      <c r="DF473" s="248"/>
      <c r="DG473" s="248"/>
      <c r="DH473" s="248"/>
      <c r="DI473" s="248"/>
      <c r="DJ473" s="248"/>
      <c r="DK473" s="248"/>
      <c r="DL473" s="248"/>
      <c r="DM473" s="248"/>
      <c r="DN473" s="248"/>
      <c r="DO473" s="248"/>
      <c r="DP473" s="248"/>
      <c r="DQ473" s="248"/>
      <c r="DR473" s="248"/>
      <c r="DS473" s="248"/>
      <c r="DT473" s="248"/>
      <c r="DU473" s="248"/>
      <c r="DV473" s="248"/>
      <c r="DW473" s="248"/>
      <c r="DX473" s="248"/>
      <c r="DY473" s="248"/>
      <c r="DZ473" s="248"/>
      <c r="EA473" s="248"/>
      <c r="EB473" s="248"/>
      <c r="EC473" s="248"/>
      <c r="ED473" s="248"/>
      <c r="EE473" s="248"/>
      <c r="EF473" s="248"/>
      <c r="EG473" s="248"/>
      <c r="EH473" s="248"/>
      <c r="EI473" s="248"/>
      <c r="EJ473" s="248"/>
      <c r="EK473" s="248"/>
      <c r="EL473" s="248"/>
      <c r="EM473" s="248"/>
      <c r="EN473" s="248"/>
      <c r="EO473" s="248"/>
      <c r="EP473" s="248"/>
      <c r="EQ473" s="248"/>
      <c r="ER473" s="248"/>
      <c r="ES473" s="248"/>
      <c r="ET473" s="248"/>
      <c r="EU473" s="248"/>
      <c r="EV473" s="248"/>
      <c r="EW473" s="248"/>
      <c r="EX473" s="248"/>
      <c r="EY473" s="248"/>
      <c r="EZ473" s="248"/>
      <c r="FA473" s="248"/>
      <c r="FB473" s="248"/>
      <c r="FC473" s="248"/>
      <c r="FD473" s="248"/>
      <c r="FE473" s="248"/>
      <c r="FF473" s="248"/>
      <c r="FG473" s="215"/>
      <c r="FH473" s="215"/>
      <c r="FI473" s="215"/>
      <c r="FJ473" s="215"/>
      <c r="FK473" s="215"/>
      <c r="FL473" s="215"/>
      <c r="FM473" s="215"/>
      <c r="FN473" s="215"/>
      <c r="FO473" s="215"/>
      <c r="FP473" s="215"/>
      <c r="FQ473" s="215"/>
      <c r="FR473" s="215"/>
      <c r="FS473" s="215"/>
      <c r="FT473" s="215"/>
      <c r="FU473" s="215"/>
      <c r="FV473" s="215"/>
      <c r="FW473" s="215"/>
      <c r="FX473" s="215"/>
      <c r="FY473" s="215"/>
      <c r="FZ473" s="215"/>
      <c r="GA473" s="215"/>
      <c r="GB473" s="215"/>
      <c r="GC473" s="215"/>
    </row>
    <row r="474" spans="1:185" x14ac:dyDescent="0.3">
      <c r="A474" s="248"/>
      <c r="B474" s="80"/>
      <c r="C474" s="80"/>
      <c r="D474" s="81"/>
      <c r="E474" s="80"/>
      <c r="F474" s="80"/>
      <c r="G474" s="297">
        <f t="shared" si="37"/>
        <v>0</v>
      </c>
      <c r="H474" s="297">
        <f t="shared" si="38"/>
        <v>0</v>
      </c>
      <c r="I474" s="297">
        <f t="shared" si="39"/>
        <v>0</v>
      </c>
      <c r="J474" s="214"/>
      <c r="K474" s="214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  <c r="DB474" s="248"/>
      <c r="DC474" s="248"/>
      <c r="DD474" s="248"/>
      <c r="DE474" s="248"/>
      <c r="DF474" s="248"/>
      <c r="DG474" s="248"/>
      <c r="DH474" s="248"/>
      <c r="DI474" s="248"/>
      <c r="DJ474" s="248"/>
      <c r="DK474" s="248"/>
      <c r="DL474" s="248"/>
      <c r="DM474" s="248"/>
      <c r="DN474" s="248"/>
      <c r="DO474" s="248"/>
      <c r="DP474" s="248"/>
      <c r="DQ474" s="248"/>
      <c r="DR474" s="248"/>
      <c r="DS474" s="248"/>
      <c r="DT474" s="248"/>
      <c r="DU474" s="248"/>
      <c r="DV474" s="248"/>
      <c r="DW474" s="248"/>
      <c r="DX474" s="248"/>
      <c r="DY474" s="248"/>
      <c r="DZ474" s="248"/>
      <c r="EA474" s="248"/>
      <c r="EB474" s="248"/>
      <c r="EC474" s="248"/>
      <c r="ED474" s="248"/>
      <c r="EE474" s="248"/>
      <c r="EF474" s="248"/>
      <c r="EG474" s="248"/>
      <c r="EH474" s="248"/>
      <c r="EI474" s="248"/>
      <c r="EJ474" s="248"/>
      <c r="EK474" s="248"/>
      <c r="EL474" s="248"/>
      <c r="EM474" s="248"/>
      <c r="EN474" s="248"/>
      <c r="EO474" s="248"/>
      <c r="EP474" s="248"/>
      <c r="EQ474" s="248"/>
      <c r="ER474" s="248"/>
      <c r="ES474" s="248"/>
      <c r="ET474" s="248"/>
      <c r="EU474" s="248"/>
      <c r="EV474" s="248"/>
      <c r="EW474" s="248"/>
      <c r="EX474" s="248"/>
      <c r="EY474" s="248"/>
      <c r="EZ474" s="248"/>
      <c r="FA474" s="248"/>
      <c r="FB474" s="248"/>
      <c r="FC474" s="248"/>
      <c r="FD474" s="248"/>
      <c r="FE474" s="248"/>
      <c r="FF474" s="248"/>
      <c r="FG474" s="215"/>
      <c r="FH474" s="215"/>
      <c r="FI474" s="215"/>
      <c r="FJ474" s="215"/>
      <c r="FK474" s="215"/>
      <c r="FL474" s="215"/>
      <c r="FM474" s="215"/>
      <c r="FN474" s="215"/>
      <c r="FO474" s="215"/>
      <c r="FP474" s="215"/>
      <c r="FQ474" s="215"/>
      <c r="FR474" s="215"/>
      <c r="FS474" s="215"/>
      <c r="FT474" s="215"/>
      <c r="FU474" s="215"/>
      <c r="FV474" s="215"/>
      <c r="FW474" s="215"/>
      <c r="FX474" s="215"/>
      <c r="FY474" s="215"/>
      <c r="FZ474" s="215"/>
      <c r="GA474" s="215"/>
      <c r="GB474" s="215"/>
      <c r="GC474" s="215"/>
    </row>
    <row r="475" spans="1:185" x14ac:dyDescent="0.3">
      <c r="A475" s="248"/>
      <c r="B475" s="80"/>
      <c r="C475" s="80"/>
      <c r="D475" s="81"/>
      <c r="E475" s="80"/>
      <c r="F475" s="80"/>
      <c r="G475" s="297">
        <f t="shared" si="37"/>
        <v>0</v>
      </c>
      <c r="H475" s="297">
        <f t="shared" si="38"/>
        <v>0</v>
      </c>
      <c r="I475" s="297">
        <f t="shared" si="39"/>
        <v>0</v>
      </c>
      <c r="J475" s="214"/>
      <c r="K475" s="214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  <c r="DB475" s="248"/>
      <c r="DC475" s="248"/>
      <c r="DD475" s="248"/>
      <c r="DE475" s="248"/>
      <c r="DF475" s="248"/>
      <c r="DG475" s="248"/>
      <c r="DH475" s="248"/>
      <c r="DI475" s="248"/>
      <c r="DJ475" s="248"/>
      <c r="DK475" s="248"/>
      <c r="DL475" s="248"/>
      <c r="DM475" s="248"/>
      <c r="DN475" s="248"/>
      <c r="DO475" s="248"/>
      <c r="DP475" s="248"/>
      <c r="DQ475" s="248"/>
      <c r="DR475" s="248"/>
      <c r="DS475" s="248"/>
      <c r="DT475" s="248"/>
      <c r="DU475" s="248"/>
      <c r="DV475" s="248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48"/>
      <c r="EH475" s="248"/>
      <c r="EI475" s="248"/>
      <c r="EJ475" s="248"/>
      <c r="EK475" s="248"/>
      <c r="EL475" s="248"/>
      <c r="EM475" s="248"/>
      <c r="EN475" s="248"/>
      <c r="EO475" s="248"/>
      <c r="EP475" s="248"/>
      <c r="EQ475" s="248"/>
      <c r="ER475" s="248"/>
      <c r="ES475" s="248"/>
      <c r="ET475" s="248"/>
      <c r="EU475" s="248"/>
      <c r="EV475" s="248"/>
      <c r="EW475" s="248"/>
      <c r="EX475" s="248"/>
      <c r="EY475" s="248"/>
      <c r="EZ475" s="248"/>
      <c r="FA475" s="248"/>
      <c r="FB475" s="248"/>
      <c r="FC475" s="248"/>
      <c r="FD475" s="248"/>
      <c r="FE475" s="248"/>
      <c r="FF475" s="248"/>
      <c r="FG475" s="215"/>
      <c r="FH475" s="215"/>
      <c r="FI475" s="215"/>
      <c r="FJ475" s="215"/>
      <c r="FK475" s="215"/>
      <c r="FL475" s="215"/>
      <c r="FM475" s="215"/>
      <c r="FN475" s="215"/>
      <c r="FO475" s="215"/>
      <c r="FP475" s="215"/>
      <c r="FQ475" s="215"/>
      <c r="FR475" s="215"/>
      <c r="FS475" s="215"/>
      <c r="FT475" s="215"/>
      <c r="FU475" s="215"/>
      <c r="FV475" s="215"/>
      <c r="FW475" s="215"/>
      <c r="FX475" s="215"/>
      <c r="FY475" s="215"/>
      <c r="FZ475" s="215"/>
      <c r="GA475" s="215"/>
      <c r="GB475" s="215"/>
      <c r="GC475" s="215"/>
    </row>
    <row r="476" spans="1:185" x14ac:dyDescent="0.3">
      <c r="A476" s="248"/>
      <c r="B476" s="80"/>
      <c r="C476" s="80"/>
      <c r="D476" s="81"/>
      <c r="E476" s="80"/>
      <c r="F476" s="80"/>
      <c r="G476" s="297">
        <f t="shared" si="37"/>
        <v>0</v>
      </c>
      <c r="H476" s="297">
        <f t="shared" si="38"/>
        <v>0</v>
      </c>
      <c r="I476" s="297">
        <f t="shared" si="39"/>
        <v>0</v>
      </c>
      <c r="J476" s="214"/>
      <c r="K476" s="214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  <c r="DB476" s="248"/>
      <c r="DC476" s="248"/>
      <c r="DD476" s="248"/>
      <c r="DE476" s="248"/>
      <c r="DF476" s="248"/>
      <c r="DG476" s="248"/>
      <c r="DH476" s="248"/>
      <c r="DI476" s="248"/>
      <c r="DJ476" s="248"/>
      <c r="DK476" s="248"/>
      <c r="DL476" s="248"/>
      <c r="DM476" s="248"/>
      <c r="DN476" s="248"/>
      <c r="DO476" s="248"/>
      <c r="DP476" s="248"/>
      <c r="DQ476" s="248"/>
      <c r="DR476" s="248"/>
      <c r="DS476" s="248"/>
      <c r="DT476" s="248"/>
      <c r="DU476" s="248"/>
      <c r="DV476" s="248"/>
      <c r="DW476" s="248"/>
      <c r="DX476" s="248"/>
      <c r="DY476" s="248"/>
      <c r="DZ476" s="248"/>
      <c r="EA476" s="248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15"/>
      <c r="FH476" s="215"/>
      <c r="FI476" s="215"/>
      <c r="FJ476" s="215"/>
      <c r="FK476" s="215"/>
      <c r="FL476" s="215"/>
      <c r="FM476" s="215"/>
      <c r="FN476" s="215"/>
      <c r="FO476" s="215"/>
      <c r="FP476" s="215"/>
      <c r="FQ476" s="215"/>
      <c r="FR476" s="215"/>
      <c r="FS476" s="215"/>
      <c r="FT476" s="215"/>
      <c r="FU476" s="215"/>
      <c r="FV476" s="215"/>
      <c r="FW476" s="215"/>
      <c r="FX476" s="215"/>
      <c r="FY476" s="215"/>
      <c r="FZ476" s="215"/>
      <c r="GA476" s="215"/>
      <c r="GB476" s="215"/>
      <c r="GC476" s="215"/>
    </row>
    <row r="477" spans="1:185" x14ac:dyDescent="0.3">
      <c r="A477" s="248"/>
      <c r="B477" s="80"/>
      <c r="C477" s="80"/>
      <c r="D477" s="81"/>
      <c r="E477" s="80"/>
      <c r="F477" s="80"/>
      <c r="G477" s="297">
        <f t="shared" si="37"/>
        <v>0</v>
      </c>
      <c r="H477" s="297">
        <f t="shared" si="38"/>
        <v>0</v>
      </c>
      <c r="I477" s="297">
        <f t="shared" si="39"/>
        <v>0</v>
      </c>
      <c r="J477" s="214"/>
      <c r="K477" s="214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  <c r="DB477" s="248"/>
      <c r="DC477" s="248"/>
      <c r="DD477" s="248"/>
      <c r="DE477" s="248"/>
      <c r="DF477" s="248"/>
      <c r="DG477" s="248"/>
      <c r="DH477" s="248"/>
      <c r="DI477" s="248"/>
      <c r="DJ477" s="248"/>
      <c r="DK477" s="248"/>
      <c r="DL477" s="248"/>
      <c r="DM477" s="248"/>
      <c r="DN477" s="248"/>
      <c r="DO477" s="248"/>
      <c r="DP477" s="248"/>
      <c r="DQ477" s="248"/>
      <c r="DR477" s="248"/>
      <c r="DS477" s="248"/>
      <c r="DT477" s="248"/>
      <c r="DU477" s="248"/>
      <c r="DV477" s="248"/>
      <c r="DW477" s="248"/>
      <c r="DX477" s="248"/>
      <c r="DY477" s="248"/>
      <c r="DZ477" s="248"/>
      <c r="EA477" s="248"/>
      <c r="EB477" s="248"/>
      <c r="EC477" s="248"/>
      <c r="ED477" s="248"/>
      <c r="EE477" s="248"/>
      <c r="EF477" s="248"/>
      <c r="EG477" s="248"/>
      <c r="EH477" s="248"/>
      <c r="EI477" s="248"/>
      <c r="EJ477" s="248"/>
      <c r="EK477" s="248"/>
      <c r="EL477" s="248"/>
      <c r="EM477" s="248"/>
      <c r="EN477" s="248"/>
      <c r="EO477" s="248"/>
      <c r="EP477" s="248"/>
      <c r="EQ477" s="248"/>
      <c r="ER477" s="248"/>
      <c r="ES477" s="248"/>
      <c r="ET477" s="248"/>
      <c r="EU477" s="248"/>
      <c r="EV477" s="248"/>
      <c r="EW477" s="248"/>
      <c r="EX477" s="248"/>
      <c r="EY477" s="248"/>
      <c r="EZ477" s="248"/>
      <c r="FA477" s="248"/>
      <c r="FB477" s="248"/>
      <c r="FC477" s="248"/>
      <c r="FD477" s="248"/>
      <c r="FE477" s="248"/>
      <c r="FF477" s="248"/>
      <c r="FG477" s="215"/>
      <c r="FH477" s="215"/>
      <c r="FI477" s="215"/>
      <c r="FJ477" s="215"/>
      <c r="FK477" s="215"/>
      <c r="FL477" s="215"/>
      <c r="FM477" s="215"/>
      <c r="FN477" s="215"/>
      <c r="FO477" s="215"/>
      <c r="FP477" s="215"/>
      <c r="FQ477" s="215"/>
      <c r="FR477" s="215"/>
      <c r="FS477" s="215"/>
      <c r="FT477" s="215"/>
      <c r="FU477" s="215"/>
      <c r="FV477" s="215"/>
      <c r="FW477" s="215"/>
      <c r="FX477" s="215"/>
      <c r="FY477" s="215"/>
      <c r="FZ477" s="215"/>
      <c r="GA477" s="215"/>
      <c r="GB477" s="215"/>
      <c r="GC477" s="215"/>
    </row>
    <row r="478" spans="1:185" x14ac:dyDescent="0.3">
      <c r="A478" s="248"/>
      <c r="B478" s="80"/>
      <c r="C478" s="80"/>
      <c r="D478" s="81"/>
      <c r="E478" s="80"/>
      <c r="F478" s="80"/>
      <c r="G478" s="297">
        <f t="shared" si="37"/>
        <v>0</v>
      </c>
      <c r="H478" s="297">
        <f t="shared" si="38"/>
        <v>0</v>
      </c>
      <c r="I478" s="297">
        <f t="shared" si="39"/>
        <v>0</v>
      </c>
      <c r="J478" s="214"/>
      <c r="K478" s="214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  <c r="DB478" s="248"/>
      <c r="DC478" s="248"/>
      <c r="DD478" s="248"/>
      <c r="DE478" s="248"/>
      <c r="DF478" s="248"/>
      <c r="DG478" s="248"/>
      <c r="DH478" s="248"/>
      <c r="DI478" s="248"/>
      <c r="DJ478" s="248"/>
      <c r="DK478" s="248"/>
      <c r="DL478" s="248"/>
      <c r="DM478" s="248"/>
      <c r="DN478" s="248"/>
      <c r="DO478" s="248"/>
      <c r="DP478" s="248"/>
      <c r="DQ478" s="248"/>
      <c r="DR478" s="248"/>
      <c r="DS478" s="248"/>
      <c r="DT478" s="248"/>
      <c r="DU478" s="248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48"/>
      <c r="EN478" s="248"/>
      <c r="EO478" s="248"/>
      <c r="EP478" s="248"/>
      <c r="EQ478" s="248"/>
      <c r="ER478" s="248"/>
      <c r="ES478" s="248"/>
      <c r="ET478" s="248"/>
      <c r="EU478" s="248"/>
      <c r="EV478" s="248"/>
      <c r="EW478" s="248"/>
      <c r="EX478" s="248"/>
      <c r="EY478" s="248"/>
      <c r="EZ478" s="248"/>
      <c r="FA478" s="248"/>
      <c r="FB478" s="248"/>
      <c r="FC478" s="248"/>
      <c r="FD478" s="248"/>
      <c r="FE478" s="248"/>
      <c r="FF478" s="248"/>
      <c r="FG478" s="215"/>
      <c r="FH478" s="215"/>
      <c r="FI478" s="215"/>
      <c r="FJ478" s="215"/>
      <c r="FK478" s="215"/>
      <c r="FL478" s="215"/>
      <c r="FM478" s="215"/>
      <c r="FN478" s="215"/>
      <c r="FO478" s="215"/>
      <c r="FP478" s="215"/>
      <c r="FQ478" s="215"/>
      <c r="FR478" s="215"/>
      <c r="FS478" s="215"/>
      <c r="FT478" s="215"/>
      <c r="FU478" s="215"/>
      <c r="FV478" s="215"/>
      <c r="FW478" s="215"/>
      <c r="FX478" s="215"/>
      <c r="FY478" s="215"/>
      <c r="FZ478" s="215"/>
      <c r="GA478" s="215"/>
      <c r="GB478" s="215"/>
      <c r="GC478" s="215"/>
    </row>
    <row r="479" spans="1:185" x14ac:dyDescent="0.3">
      <c r="A479" s="248"/>
      <c r="B479" s="80"/>
      <c r="C479" s="80"/>
      <c r="D479" s="81"/>
      <c r="E479" s="80"/>
      <c r="F479" s="80"/>
      <c r="G479" s="297">
        <f t="shared" si="37"/>
        <v>0</v>
      </c>
      <c r="H479" s="297">
        <f t="shared" si="38"/>
        <v>0</v>
      </c>
      <c r="I479" s="297">
        <f t="shared" si="39"/>
        <v>0</v>
      </c>
      <c r="J479" s="214"/>
      <c r="K479" s="214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8"/>
      <c r="BN479" s="248"/>
      <c r="BO479" s="248"/>
      <c r="BP479" s="248"/>
      <c r="BQ479" s="248"/>
      <c r="BR479" s="248"/>
      <c r="BS479" s="248"/>
      <c r="BT479" s="248"/>
      <c r="BU479" s="248"/>
      <c r="BV479" s="248"/>
      <c r="BW479" s="248"/>
      <c r="BX479" s="248"/>
      <c r="BY479" s="248"/>
      <c r="BZ479" s="248"/>
      <c r="CA479" s="248"/>
      <c r="CB479" s="248"/>
      <c r="CC479" s="248"/>
      <c r="CD479" s="248"/>
      <c r="CE479" s="248"/>
      <c r="CF479" s="248"/>
      <c r="CG479" s="248"/>
      <c r="CH479" s="248"/>
      <c r="CI479" s="248"/>
      <c r="CJ479" s="248"/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  <c r="DB479" s="248"/>
      <c r="DC479" s="248"/>
      <c r="DD479" s="248"/>
      <c r="DE479" s="248"/>
      <c r="DF479" s="248"/>
      <c r="DG479" s="248"/>
      <c r="DH479" s="248"/>
      <c r="DI479" s="248"/>
      <c r="DJ479" s="248"/>
      <c r="DK479" s="248"/>
      <c r="DL479" s="248"/>
      <c r="DM479" s="248"/>
      <c r="DN479" s="248"/>
      <c r="DO479" s="248"/>
      <c r="DP479" s="248"/>
      <c r="DQ479" s="248"/>
      <c r="DR479" s="248"/>
      <c r="DS479" s="248"/>
      <c r="DT479" s="248"/>
      <c r="DU479" s="248"/>
      <c r="DV479" s="248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15"/>
      <c r="FH479" s="215"/>
      <c r="FI479" s="215"/>
      <c r="FJ479" s="215"/>
      <c r="FK479" s="215"/>
      <c r="FL479" s="215"/>
      <c r="FM479" s="215"/>
      <c r="FN479" s="215"/>
      <c r="FO479" s="215"/>
      <c r="FP479" s="215"/>
      <c r="FQ479" s="215"/>
      <c r="FR479" s="215"/>
      <c r="FS479" s="215"/>
      <c r="FT479" s="215"/>
      <c r="FU479" s="215"/>
      <c r="FV479" s="215"/>
      <c r="FW479" s="215"/>
      <c r="FX479" s="215"/>
      <c r="FY479" s="215"/>
      <c r="FZ479" s="215"/>
      <c r="GA479" s="215"/>
      <c r="GB479" s="215"/>
      <c r="GC479" s="215"/>
    </row>
    <row r="480" spans="1:185" x14ac:dyDescent="0.3">
      <c r="A480" s="248"/>
      <c r="B480" s="80"/>
      <c r="C480" s="80"/>
      <c r="D480" s="81"/>
      <c r="E480" s="80"/>
      <c r="F480" s="80"/>
      <c r="G480" s="297">
        <f t="shared" si="37"/>
        <v>0</v>
      </c>
      <c r="H480" s="297">
        <f t="shared" si="38"/>
        <v>0</v>
      </c>
      <c r="I480" s="297">
        <f t="shared" si="39"/>
        <v>0</v>
      </c>
      <c r="J480" s="214"/>
      <c r="K480" s="214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8"/>
      <c r="BN480" s="248"/>
      <c r="BO480" s="248"/>
      <c r="BP480" s="248"/>
      <c r="BQ480" s="248"/>
      <c r="BR480" s="248"/>
      <c r="BS480" s="248"/>
      <c r="BT480" s="248"/>
      <c r="BU480" s="248"/>
      <c r="BV480" s="248"/>
      <c r="BW480" s="248"/>
      <c r="BX480" s="248"/>
      <c r="BY480" s="248"/>
      <c r="BZ480" s="248"/>
      <c r="CA480" s="248"/>
      <c r="CB480" s="248"/>
      <c r="CC480" s="248"/>
      <c r="CD480" s="248"/>
      <c r="CE480" s="248"/>
      <c r="CF480" s="248"/>
      <c r="CG480" s="248"/>
      <c r="CH480" s="248"/>
      <c r="CI480" s="248"/>
      <c r="CJ480" s="248"/>
      <c r="CK480" s="248"/>
      <c r="CL480" s="248"/>
      <c r="CM480" s="248"/>
      <c r="CN480" s="248"/>
      <c r="CO480" s="248"/>
      <c r="CP480" s="248"/>
      <c r="CQ480" s="248"/>
      <c r="CR480" s="248"/>
      <c r="CS480" s="248"/>
      <c r="CT480" s="248"/>
      <c r="CU480" s="248"/>
      <c r="CV480" s="248"/>
      <c r="CW480" s="248"/>
      <c r="CX480" s="248"/>
      <c r="CY480" s="248"/>
      <c r="CZ480" s="248"/>
      <c r="DA480" s="248"/>
      <c r="DB480" s="248"/>
      <c r="DC480" s="248"/>
      <c r="DD480" s="248"/>
      <c r="DE480" s="248"/>
      <c r="DF480" s="248"/>
      <c r="DG480" s="248"/>
      <c r="DH480" s="248"/>
      <c r="DI480" s="248"/>
      <c r="DJ480" s="248"/>
      <c r="DK480" s="248"/>
      <c r="DL480" s="248"/>
      <c r="DM480" s="248"/>
      <c r="DN480" s="248"/>
      <c r="DO480" s="248"/>
      <c r="DP480" s="248"/>
      <c r="DQ480" s="248"/>
      <c r="DR480" s="248"/>
      <c r="DS480" s="248"/>
      <c r="DT480" s="248"/>
      <c r="DU480" s="248"/>
      <c r="DV480" s="248"/>
      <c r="DW480" s="248"/>
      <c r="DX480" s="248"/>
      <c r="DY480" s="248"/>
      <c r="DZ480" s="248"/>
      <c r="EA480" s="248"/>
      <c r="EB480" s="248"/>
      <c r="EC480" s="248"/>
      <c r="ED480" s="248"/>
      <c r="EE480" s="248"/>
      <c r="EF480" s="248"/>
      <c r="EG480" s="248"/>
      <c r="EH480" s="248"/>
      <c r="EI480" s="248"/>
      <c r="EJ480" s="248"/>
      <c r="EK480" s="248"/>
      <c r="EL480" s="248"/>
      <c r="EM480" s="248"/>
      <c r="EN480" s="248"/>
      <c r="EO480" s="248"/>
      <c r="EP480" s="248"/>
      <c r="EQ480" s="248"/>
      <c r="ER480" s="248"/>
      <c r="ES480" s="248"/>
      <c r="ET480" s="248"/>
      <c r="EU480" s="248"/>
      <c r="EV480" s="248"/>
      <c r="EW480" s="248"/>
      <c r="EX480" s="248"/>
      <c r="EY480" s="248"/>
      <c r="EZ480" s="248"/>
      <c r="FA480" s="248"/>
      <c r="FB480" s="248"/>
      <c r="FC480" s="248"/>
      <c r="FD480" s="248"/>
      <c r="FE480" s="248"/>
      <c r="FF480" s="248"/>
      <c r="FG480" s="215"/>
      <c r="FH480" s="215"/>
      <c r="FI480" s="215"/>
      <c r="FJ480" s="215"/>
      <c r="FK480" s="215"/>
      <c r="FL480" s="215"/>
      <c r="FM480" s="215"/>
      <c r="FN480" s="215"/>
      <c r="FO480" s="215"/>
      <c r="FP480" s="215"/>
      <c r="FQ480" s="215"/>
      <c r="FR480" s="215"/>
      <c r="FS480" s="215"/>
      <c r="FT480" s="215"/>
      <c r="FU480" s="215"/>
      <c r="FV480" s="215"/>
      <c r="FW480" s="215"/>
      <c r="FX480" s="215"/>
      <c r="FY480" s="215"/>
      <c r="FZ480" s="215"/>
      <c r="GA480" s="215"/>
      <c r="GB480" s="215"/>
      <c r="GC480" s="215"/>
    </row>
    <row r="481" spans="1:185" x14ac:dyDescent="0.3">
      <c r="A481" s="248"/>
      <c r="B481" s="80"/>
      <c r="C481" s="80"/>
      <c r="D481" s="81"/>
      <c r="E481" s="80"/>
      <c r="F481" s="80"/>
      <c r="G481" s="297">
        <f t="shared" si="37"/>
        <v>0</v>
      </c>
      <c r="H481" s="297">
        <f t="shared" si="38"/>
        <v>0</v>
      </c>
      <c r="I481" s="297">
        <f t="shared" si="39"/>
        <v>0</v>
      </c>
      <c r="J481" s="214"/>
      <c r="K481" s="214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8"/>
      <c r="BN481" s="248"/>
      <c r="BO481" s="248"/>
      <c r="BP481" s="248"/>
      <c r="BQ481" s="248"/>
      <c r="BR481" s="248"/>
      <c r="BS481" s="248"/>
      <c r="BT481" s="248"/>
      <c r="BU481" s="248"/>
      <c r="BV481" s="248"/>
      <c r="BW481" s="248"/>
      <c r="BX481" s="248"/>
      <c r="BY481" s="248"/>
      <c r="BZ481" s="248"/>
      <c r="CA481" s="248"/>
      <c r="CB481" s="248"/>
      <c r="CC481" s="248"/>
      <c r="CD481" s="248"/>
      <c r="CE481" s="248"/>
      <c r="CF481" s="248"/>
      <c r="CG481" s="248"/>
      <c r="CH481" s="248"/>
      <c r="CI481" s="248"/>
      <c r="CJ481" s="248"/>
      <c r="CK481" s="248"/>
      <c r="CL481" s="248"/>
      <c r="CM481" s="248"/>
      <c r="CN481" s="248"/>
      <c r="CO481" s="248"/>
      <c r="CP481" s="248"/>
      <c r="CQ481" s="248"/>
      <c r="CR481" s="248"/>
      <c r="CS481" s="248"/>
      <c r="CT481" s="248"/>
      <c r="CU481" s="248"/>
      <c r="CV481" s="248"/>
      <c r="CW481" s="248"/>
      <c r="CX481" s="248"/>
      <c r="CY481" s="248"/>
      <c r="CZ481" s="248"/>
      <c r="DA481" s="248"/>
      <c r="DB481" s="248"/>
      <c r="DC481" s="248"/>
      <c r="DD481" s="248"/>
      <c r="DE481" s="248"/>
      <c r="DF481" s="248"/>
      <c r="DG481" s="248"/>
      <c r="DH481" s="248"/>
      <c r="DI481" s="248"/>
      <c r="DJ481" s="248"/>
      <c r="DK481" s="248"/>
      <c r="DL481" s="248"/>
      <c r="DM481" s="248"/>
      <c r="DN481" s="248"/>
      <c r="DO481" s="248"/>
      <c r="DP481" s="248"/>
      <c r="DQ481" s="248"/>
      <c r="DR481" s="248"/>
      <c r="DS481" s="248"/>
      <c r="DT481" s="248"/>
      <c r="DU481" s="248"/>
      <c r="DV481" s="248"/>
      <c r="DW481" s="248"/>
      <c r="DX481" s="248"/>
      <c r="DY481" s="248"/>
      <c r="DZ481" s="248"/>
      <c r="EA481" s="248"/>
      <c r="EB481" s="248"/>
      <c r="EC481" s="248"/>
      <c r="ED481" s="248"/>
      <c r="EE481" s="248"/>
      <c r="EF481" s="248"/>
      <c r="EG481" s="248"/>
      <c r="EH481" s="248"/>
      <c r="EI481" s="248"/>
      <c r="EJ481" s="248"/>
      <c r="EK481" s="248"/>
      <c r="EL481" s="248"/>
      <c r="EM481" s="248"/>
      <c r="EN481" s="248"/>
      <c r="EO481" s="248"/>
      <c r="EP481" s="248"/>
      <c r="EQ481" s="248"/>
      <c r="ER481" s="248"/>
      <c r="ES481" s="248"/>
      <c r="ET481" s="248"/>
      <c r="EU481" s="248"/>
      <c r="EV481" s="248"/>
      <c r="EW481" s="248"/>
      <c r="EX481" s="248"/>
      <c r="EY481" s="248"/>
      <c r="EZ481" s="248"/>
      <c r="FA481" s="248"/>
      <c r="FB481" s="248"/>
      <c r="FC481" s="248"/>
      <c r="FD481" s="248"/>
      <c r="FE481" s="248"/>
      <c r="FF481" s="248"/>
      <c r="FG481" s="215"/>
      <c r="FH481" s="215"/>
      <c r="FI481" s="215"/>
      <c r="FJ481" s="215"/>
      <c r="FK481" s="215"/>
      <c r="FL481" s="215"/>
      <c r="FM481" s="215"/>
      <c r="FN481" s="215"/>
      <c r="FO481" s="215"/>
      <c r="FP481" s="215"/>
      <c r="FQ481" s="215"/>
      <c r="FR481" s="215"/>
      <c r="FS481" s="215"/>
      <c r="FT481" s="215"/>
      <c r="FU481" s="215"/>
      <c r="FV481" s="215"/>
      <c r="FW481" s="215"/>
      <c r="FX481" s="215"/>
      <c r="FY481" s="215"/>
      <c r="FZ481" s="215"/>
      <c r="GA481" s="215"/>
      <c r="GB481" s="215"/>
      <c r="GC481" s="215"/>
    </row>
    <row r="482" spans="1:185" x14ac:dyDescent="0.3">
      <c r="A482" s="248"/>
      <c r="B482" s="80"/>
      <c r="C482" s="80"/>
      <c r="D482" s="81"/>
      <c r="E482" s="80"/>
      <c r="F482" s="80"/>
      <c r="G482" s="297">
        <f t="shared" si="37"/>
        <v>0</v>
      </c>
      <c r="H482" s="297">
        <f t="shared" si="38"/>
        <v>0</v>
      </c>
      <c r="I482" s="297">
        <f t="shared" si="39"/>
        <v>0</v>
      </c>
      <c r="J482" s="214"/>
      <c r="K482" s="214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8"/>
      <c r="BN482" s="248"/>
      <c r="BO482" s="248"/>
      <c r="BP482" s="248"/>
      <c r="BQ482" s="248"/>
      <c r="BR482" s="248"/>
      <c r="BS482" s="248"/>
      <c r="BT482" s="248"/>
      <c r="BU482" s="248"/>
      <c r="BV482" s="248"/>
      <c r="BW482" s="248"/>
      <c r="BX482" s="248"/>
      <c r="BY482" s="248"/>
      <c r="BZ482" s="248"/>
      <c r="CA482" s="248"/>
      <c r="CB482" s="248"/>
      <c r="CC482" s="248"/>
      <c r="CD482" s="248"/>
      <c r="CE482" s="248"/>
      <c r="CF482" s="248"/>
      <c r="CG482" s="248"/>
      <c r="CH482" s="248"/>
      <c r="CI482" s="248"/>
      <c r="CJ482" s="248"/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  <c r="DB482" s="248"/>
      <c r="DC482" s="248"/>
      <c r="DD482" s="248"/>
      <c r="DE482" s="248"/>
      <c r="DF482" s="248"/>
      <c r="DG482" s="248"/>
      <c r="DH482" s="248"/>
      <c r="DI482" s="248"/>
      <c r="DJ482" s="248"/>
      <c r="DK482" s="248"/>
      <c r="DL482" s="248"/>
      <c r="DM482" s="248"/>
      <c r="DN482" s="248"/>
      <c r="DO482" s="248"/>
      <c r="DP482" s="248"/>
      <c r="DQ482" s="248"/>
      <c r="DR482" s="248"/>
      <c r="DS482" s="248"/>
      <c r="DT482" s="248"/>
      <c r="DU482" s="248"/>
      <c r="DV482" s="248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15"/>
      <c r="FH482" s="215"/>
      <c r="FI482" s="215"/>
      <c r="FJ482" s="215"/>
      <c r="FK482" s="215"/>
      <c r="FL482" s="215"/>
      <c r="FM482" s="215"/>
      <c r="FN482" s="215"/>
      <c r="FO482" s="215"/>
      <c r="FP482" s="215"/>
      <c r="FQ482" s="215"/>
      <c r="FR482" s="215"/>
      <c r="FS482" s="215"/>
      <c r="FT482" s="215"/>
      <c r="FU482" s="215"/>
      <c r="FV482" s="215"/>
      <c r="FW482" s="215"/>
      <c r="FX482" s="215"/>
      <c r="FY482" s="215"/>
      <c r="FZ482" s="215"/>
      <c r="GA482" s="215"/>
      <c r="GB482" s="215"/>
      <c r="GC482" s="215"/>
    </row>
    <row r="483" spans="1:185" x14ac:dyDescent="0.3">
      <c r="A483" s="248"/>
      <c r="B483" s="80"/>
      <c r="C483" s="80"/>
      <c r="D483" s="81"/>
      <c r="E483" s="80"/>
      <c r="F483" s="80"/>
      <c r="G483" s="297">
        <f t="shared" si="37"/>
        <v>0</v>
      </c>
      <c r="H483" s="297">
        <f t="shared" si="38"/>
        <v>0</v>
      </c>
      <c r="I483" s="297">
        <f t="shared" si="39"/>
        <v>0</v>
      </c>
      <c r="J483" s="214"/>
      <c r="K483" s="214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248"/>
      <c r="BZ483" s="248"/>
      <c r="CA483" s="248"/>
      <c r="CB483" s="248"/>
      <c r="CC483" s="248"/>
      <c r="CD483" s="248"/>
      <c r="CE483" s="248"/>
      <c r="CF483" s="248"/>
      <c r="CG483" s="248"/>
      <c r="CH483" s="248"/>
      <c r="CI483" s="248"/>
      <c r="CJ483" s="248"/>
      <c r="CK483" s="248"/>
      <c r="CL483" s="248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  <c r="DB483" s="248"/>
      <c r="DC483" s="248"/>
      <c r="DD483" s="248"/>
      <c r="DE483" s="248"/>
      <c r="DF483" s="248"/>
      <c r="DG483" s="248"/>
      <c r="DH483" s="248"/>
      <c r="DI483" s="248"/>
      <c r="DJ483" s="248"/>
      <c r="DK483" s="248"/>
      <c r="DL483" s="248"/>
      <c r="DM483" s="248"/>
      <c r="DN483" s="248"/>
      <c r="DO483" s="248"/>
      <c r="DP483" s="248"/>
      <c r="DQ483" s="248"/>
      <c r="DR483" s="248"/>
      <c r="DS483" s="248"/>
      <c r="DT483" s="248"/>
      <c r="DU483" s="248"/>
      <c r="DV483" s="248"/>
      <c r="DW483" s="248"/>
      <c r="DX483" s="248"/>
      <c r="DY483" s="248"/>
      <c r="DZ483" s="248"/>
      <c r="EA483" s="248"/>
      <c r="EB483" s="248"/>
      <c r="EC483" s="248"/>
      <c r="ED483" s="248"/>
      <c r="EE483" s="248"/>
      <c r="EF483" s="248"/>
      <c r="EG483" s="248"/>
      <c r="EH483" s="248"/>
      <c r="EI483" s="248"/>
      <c r="EJ483" s="248"/>
      <c r="EK483" s="248"/>
      <c r="EL483" s="248"/>
      <c r="EM483" s="248"/>
      <c r="EN483" s="248"/>
      <c r="EO483" s="248"/>
      <c r="EP483" s="248"/>
      <c r="EQ483" s="248"/>
      <c r="ER483" s="248"/>
      <c r="ES483" s="248"/>
      <c r="ET483" s="248"/>
      <c r="EU483" s="248"/>
      <c r="EV483" s="248"/>
      <c r="EW483" s="248"/>
      <c r="EX483" s="248"/>
      <c r="EY483" s="248"/>
      <c r="EZ483" s="248"/>
      <c r="FA483" s="248"/>
      <c r="FB483" s="248"/>
      <c r="FC483" s="248"/>
      <c r="FD483" s="248"/>
      <c r="FE483" s="248"/>
      <c r="FF483" s="248"/>
      <c r="FG483" s="215"/>
      <c r="FH483" s="215"/>
      <c r="FI483" s="215"/>
      <c r="FJ483" s="215"/>
      <c r="FK483" s="215"/>
      <c r="FL483" s="215"/>
      <c r="FM483" s="215"/>
      <c r="FN483" s="215"/>
      <c r="FO483" s="215"/>
      <c r="FP483" s="215"/>
      <c r="FQ483" s="215"/>
      <c r="FR483" s="215"/>
      <c r="FS483" s="215"/>
      <c r="FT483" s="215"/>
      <c r="FU483" s="215"/>
      <c r="FV483" s="215"/>
      <c r="FW483" s="215"/>
      <c r="FX483" s="215"/>
      <c r="FY483" s="215"/>
      <c r="FZ483" s="215"/>
      <c r="GA483" s="215"/>
      <c r="GB483" s="215"/>
      <c r="GC483" s="215"/>
    </row>
    <row r="484" spans="1:185" x14ac:dyDescent="0.3">
      <c r="A484" s="248"/>
      <c r="B484" s="80"/>
      <c r="C484" s="80"/>
      <c r="D484" s="81"/>
      <c r="E484" s="80"/>
      <c r="F484" s="80"/>
      <c r="G484" s="297">
        <f t="shared" si="37"/>
        <v>0</v>
      </c>
      <c r="H484" s="297">
        <f t="shared" si="38"/>
        <v>0</v>
      </c>
      <c r="I484" s="297">
        <f t="shared" si="39"/>
        <v>0</v>
      </c>
      <c r="J484" s="214"/>
      <c r="K484" s="214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48"/>
      <c r="BN484" s="248"/>
      <c r="BO484" s="248"/>
      <c r="BP484" s="248"/>
      <c r="BQ484" s="248"/>
      <c r="BR484" s="248"/>
      <c r="BS484" s="248"/>
      <c r="BT484" s="248"/>
      <c r="BU484" s="248"/>
      <c r="BV484" s="248"/>
      <c r="BW484" s="248"/>
      <c r="BX484" s="248"/>
      <c r="BY484" s="248"/>
      <c r="BZ484" s="248"/>
      <c r="CA484" s="248"/>
      <c r="CB484" s="248"/>
      <c r="CC484" s="248"/>
      <c r="CD484" s="248"/>
      <c r="CE484" s="248"/>
      <c r="CF484" s="248"/>
      <c r="CG484" s="248"/>
      <c r="CH484" s="248"/>
      <c r="CI484" s="248"/>
      <c r="CJ484" s="248"/>
      <c r="CK484" s="248"/>
      <c r="CL484" s="248"/>
      <c r="CM484" s="248"/>
      <c r="CN484" s="248"/>
      <c r="CO484" s="248"/>
      <c r="CP484" s="248"/>
      <c r="CQ484" s="248"/>
      <c r="CR484" s="248"/>
      <c r="CS484" s="248"/>
      <c r="CT484" s="248"/>
      <c r="CU484" s="248"/>
      <c r="CV484" s="248"/>
      <c r="CW484" s="248"/>
      <c r="CX484" s="248"/>
      <c r="CY484" s="248"/>
      <c r="CZ484" s="248"/>
      <c r="DA484" s="248"/>
      <c r="DB484" s="248"/>
      <c r="DC484" s="248"/>
      <c r="DD484" s="248"/>
      <c r="DE484" s="248"/>
      <c r="DF484" s="248"/>
      <c r="DG484" s="248"/>
      <c r="DH484" s="248"/>
      <c r="DI484" s="248"/>
      <c r="DJ484" s="248"/>
      <c r="DK484" s="248"/>
      <c r="DL484" s="248"/>
      <c r="DM484" s="248"/>
      <c r="DN484" s="248"/>
      <c r="DO484" s="248"/>
      <c r="DP484" s="248"/>
      <c r="DQ484" s="248"/>
      <c r="DR484" s="248"/>
      <c r="DS484" s="248"/>
      <c r="DT484" s="248"/>
      <c r="DU484" s="248"/>
      <c r="DV484" s="248"/>
      <c r="DW484" s="248"/>
      <c r="DX484" s="248"/>
      <c r="DY484" s="248"/>
      <c r="DZ484" s="248"/>
      <c r="EA484" s="248"/>
      <c r="EB484" s="248"/>
      <c r="EC484" s="248"/>
      <c r="ED484" s="248"/>
      <c r="EE484" s="248"/>
      <c r="EF484" s="248"/>
      <c r="EG484" s="248"/>
      <c r="EH484" s="248"/>
      <c r="EI484" s="248"/>
      <c r="EJ484" s="248"/>
      <c r="EK484" s="248"/>
      <c r="EL484" s="248"/>
      <c r="EM484" s="248"/>
      <c r="EN484" s="248"/>
      <c r="EO484" s="248"/>
      <c r="EP484" s="248"/>
      <c r="EQ484" s="248"/>
      <c r="ER484" s="248"/>
      <c r="ES484" s="248"/>
      <c r="ET484" s="248"/>
      <c r="EU484" s="248"/>
      <c r="EV484" s="248"/>
      <c r="EW484" s="248"/>
      <c r="EX484" s="248"/>
      <c r="EY484" s="248"/>
      <c r="EZ484" s="248"/>
      <c r="FA484" s="248"/>
      <c r="FB484" s="248"/>
      <c r="FC484" s="248"/>
      <c r="FD484" s="248"/>
      <c r="FE484" s="248"/>
      <c r="FF484" s="248"/>
      <c r="FG484" s="215"/>
      <c r="FH484" s="215"/>
      <c r="FI484" s="215"/>
      <c r="FJ484" s="215"/>
      <c r="FK484" s="215"/>
      <c r="FL484" s="215"/>
      <c r="FM484" s="215"/>
      <c r="FN484" s="215"/>
      <c r="FO484" s="215"/>
      <c r="FP484" s="215"/>
      <c r="FQ484" s="215"/>
      <c r="FR484" s="215"/>
      <c r="FS484" s="215"/>
      <c r="FT484" s="215"/>
      <c r="FU484" s="215"/>
      <c r="FV484" s="215"/>
      <c r="FW484" s="215"/>
      <c r="FX484" s="215"/>
      <c r="FY484" s="215"/>
      <c r="FZ484" s="215"/>
      <c r="GA484" s="215"/>
      <c r="GB484" s="215"/>
      <c r="GC484" s="215"/>
    </row>
    <row r="485" spans="1:185" x14ac:dyDescent="0.3">
      <c r="A485" s="248"/>
      <c r="B485" s="80"/>
      <c r="C485" s="80"/>
      <c r="D485" s="81"/>
      <c r="E485" s="80"/>
      <c r="F485" s="80"/>
      <c r="G485" s="297">
        <f t="shared" si="37"/>
        <v>0</v>
      </c>
      <c r="H485" s="297">
        <f t="shared" si="38"/>
        <v>0</v>
      </c>
      <c r="I485" s="297">
        <f t="shared" si="39"/>
        <v>0</v>
      </c>
      <c r="J485" s="214"/>
      <c r="K485" s="214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48"/>
      <c r="BN485" s="248"/>
      <c r="BO485" s="248"/>
      <c r="BP485" s="248"/>
      <c r="BQ485" s="248"/>
      <c r="BR485" s="248"/>
      <c r="BS485" s="248"/>
      <c r="BT485" s="248"/>
      <c r="BU485" s="248"/>
      <c r="BV485" s="248"/>
      <c r="BW485" s="248"/>
      <c r="BX485" s="248"/>
      <c r="BY485" s="248"/>
      <c r="BZ485" s="248"/>
      <c r="CA485" s="248"/>
      <c r="CB485" s="248"/>
      <c r="CC485" s="248"/>
      <c r="CD485" s="248"/>
      <c r="CE485" s="248"/>
      <c r="CF485" s="248"/>
      <c r="CG485" s="248"/>
      <c r="CH485" s="248"/>
      <c r="CI485" s="248"/>
      <c r="CJ485" s="248"/>
      <c r="CK485" s="248"/>
      <c r="CL485" s="248"/>
      <c r="CM485" s="248"/>
      <c r="CN485" s="248"/>
      <c r="CO485" s="248"/>
      <c r="CP485" s="248"/>
      <c r="CQ485" s="248"/>
      <c r="CR485" s="248"/>
      <c r="CS485" s="248"/>
      <c r="CT485" s="248"/>
      <c r="CU485" s="248"/>
      <c r="CV485" s="248"/>
      <c r="CW485" s="248"/>
      <c r="CX485" s="248"/>
      <c r="CY485" s="248"/>
      <c r="CZ485" s="248"/>
      <c r="DA485" s="248"/>
      <c r="DB485" s="248"/>
      <c r="DC485" s="248"/>
      <c r="DD485" s="248"/>
      <c r="DE485" s="248"/>
      <c r="DF485" s="248"/>
      <c r="DG485" s="248"/>
      <c r="DH485" s="248"/>
      <c r="DI485" s="248"/>
      <c r="DJ485" s="248"/>
      <c r="DK485" s="248"/>
      <c r="DL485" s="248"/>
      <c r="DM485" s="248"/>
      <c r="DN485" s="248"/>
      <c r="DO485" s="248"/>
      <c r="DP485" s="248"/>
      <c r="DQ485" s="248"/>
      <c r="DR485" s="248"/>
      <c r="DS485" s="248"/>
      <c r="DT485" s="248"/>
      <c r="DU485" s="248"/>
      <c r="DV485" s="248"/>
      <c r="DW485" s="248"/>
      <c r="DX485" s="248"/>
      <c r="DY485" s="248"/>
      <c r="DZ485" s="248"/>
      <c r="EA485" s="248"/>
      <c r="EB485" s="248"/>
      <c r="EC485" s="248"/>
      <c r="ED485" s="248"/>
      <c r="EE485" s="248"/>
      <c r="EF485" s="248"/>
      <c r="EG485" s="248"/>
      <c r="EH485" s="248"/>
      <c r="EI485" s="248"/>
      <c r="EJ485" s="248"/>
      <c r="EK485" s="248"/>
      <c r="EL485" s="248"/>
      <c r="EM485" s="248"/>
      <c r="EN485" s="248"/>
      <c r="EO485" s="248"/>
      <c r="EP485" s="248"/>
      <c r="EQ485" s="248"/>
      <c r="ER485" s="248"/>
      <c r="ES485" s="248"/>
      <c r="ET485" s="248"/>
      <c r="EU485" s="248"/>
      <c r="EV485" s="248"/>
      <c r="EW485" s="248"/>
      <c r="EX485" s="248"/>
      <c r="EY485" s="248"/>
      <c r="EZ485" s="248"/>
      <c r="FA485" s="248"/>
      <c r="FB485" s="248"/>
      <c r="FC485" s="248"/>
      <c r="FD485" s="248"/>
      <c r="FE485" s="248"/>
      <c r="FF485" s="248"/>
      <c r="FG485" s="215"/>
      <c r="FH485" s="215"/>
      <c r="FI485" s="215"/>
      <c r="FJ485" s="215"/>
      <c r="FK485" s="215"/>
      <c r="FL485" s="215"/>
      <c r="FM485" s="215"/>
      <c r="FN485" s="215"/>
      <c r="FO485" s="215"/>
      <c r="FP485" s="215"/>
      <c r="FQ485" s="215"/>
      <c r="FR485" s="215"/>
      <c r="FS485" s="215"/>
      <c r="FT485" s="215"/>
      <c r="FU485" s="215"/>
      <c r="FV485" s="215"/>
      <c r="FW485" s="215"/>
      <c r="FX485" s="215"/>
      <c r="FY485" s="215"/>
      <c r="FZ485" s="215"/>
      <c r="GA485" s="215"/>
      <c r="GB485" s="215"/>
      <c r="GC485" s="215"/>
    </row>
    <row r="486" spans="1:185" x14ac:dyDescent="0.3">
      <c r="A486" s="248"/>
      <c r="B486" s="80"/>
      <c r="C486" s="80"/>
      <c r="D486" s="81"/>
      <c r="E486" s="80"/>
      <c r="F486" s="80"/>
      <c r="G486" s="297">
        <f t="shared" si="37"/>
        <v>0</v>
      </c>
      <c r="H486" s="297">
        <f t="shared" si="38"/>
        <v>0</v>
      </c>
      <c r="I486" s="297">
        <f t="shared" si="39"/>
        <v>0</v>
      </c>
      <c r="J486" s="214"/>
      <c r="K486" s="214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48"/>
      <c r="BN486" s="248"/>
      <c r="BO486" s="248"/>
      <c r="BP486" s="248"/>
      <c r="BQ486" s="248"/>
      <c r="BR486" s="248"/>
      <c r="BS486" s="248"/>
      <c r="BT486" s="248"/>
      <c r="BU486" s="248"/>
      <c r="BV486" s="248"/>
      <c r="BW486" s="248"/>
      <c r="BX486" s="248"/>
      <c r="BY486" s="248"/>
      <c r="BZ486" s="248"/>
      <c r="CA486" s="248"/>
      <c r="CB486" s="248"/>
      <c r="CC486" s="248"/>
      <c r="CD486" s="248"/>
      <c r="CE486" s="248"/>
      <c r="CF486" s="248"/>
      <c r="CG486" s="248"/>
      <c r="CH486" s="248"/>
      <c r="CI486" s="248"/>
      <c r="CJ486" s="248"/>
      <c r="CK486" s="248"/>
      <c r="CL486" s="248"/>
      <c r="CM486" s="248"/>
      <c r="CN486" s="248"/>
      <c r="CO486" s="248"/>
      <c r="CP486" s="248"/>
      <c r="CQ486" s="248"/>
      <c r="CR486" s="248"/>
      <c r="CS486" s="248"/>
      <c r="CT486" s="248"/>
      <c r="CU486" s="248"/>
      <c r="CV486" s="248"/>
      <c r="CW486" s="248"/>
      <c r="CX486" s="248"/>
      <c r="CY486" s="248"/>
      <c r="CZ486" s="248"/>
      <c r="DA486" s="248"/>
      <c r="DB486" s="248"/>
      <c r="DC486" s="248"/>
      <c r="DD486" s="248"/>
      <c r="DE486" s="248"/>
      <c r="DF486" s="248"/>
      <c r="DG486" s="248"/>
      <c r="DH486" s="248"/>
      <c r="DI486" s="248"/>
      <c r="DJ486" s="248"/>
      <c r="DK486" s="248"/>
      <c r="DL486" s="248"/>
      <c r="DM486" s="248"/>
      <c r="DN486" s="248"/>
      <c r="DO486" s="248"/>
      <c r="DP486" s="248"/>
      <c r="DQ486" s="248"/>
      <c r="DR486" s="248"/>
      <c r="DS486" s="248"/>
      <c r="DT486" s="248"/>
      <c r="DU486" s="248"/>
      <c r="DV486" s="248"/>
      <c r="DW486" s="248"/>
      <c r="DX486" s="248"/>
      <c r="DY486" s="248"/>
      <c r="DZ486" s="248"/>
      <c r="EA486" s="248"/>
      <c r="EB486" s="248"/>
      <c r="EC486" s="248"/>
      <c r="ED486" s="248"/>
      <c r="EE486" s="248"/>
      <c r="EF486" s="248"/>
      <c r="EG486" s="248"/>
      <c r="EH486" s="248"/>
      <c r="EI486" s="248"/>
      <c r="EJ486" s="248"/>
      <c r="EK486" s="248"/>
      <c r="EL486" s="248"/>
      <c r="EM486" s="248"/>
      <c r="EN486" s="248"/>
      <c r="EO486" s="248"/>
      <c r="EP486" s="248"/>
      <c r="EQ486" s="248"/>
      <c r="ER486" s="248"/>
      <c r="ES486" s="248"/>
      <c r="ET486" s="248"/>
      <c r="EU486" s="248"/>
      <c r="EV486" s="248"/>
      <c r="EW486" s="248"/>
      <c r="EX486" s="248"/>
      <c r="EY486" s="248"/>
      <c r="EZ486" s="248"/>
      <c r="FA486" s="248"/>
      <c r="FB486" s="248"/>
      <c r="FC486" s="248"/>
      <c r="FD486" s="248"/>
      <c r="FE486" s="248"/>
      <c r="FF486" s="248"/>
      <c r="FG486" s="215"/>
      <c r="FH486" s="215"/>
      <c r="FI486" s="215"/>
      <c r="FJ486" s="215"/>
      <c r="FK486" s="215"/>
      <c r="FL486" s="215"/>
      <c r="FM486" s="215"/>
      <c r="FN486" s="215"/>
      <c r="FO486" s="215"/>
      <c r="FP486" s="215"/>
      <c r="FQ486" s="215"/>
      <c r="FR486" s="215"/>
      <c r="FS486" s="215"/>
      <c r="FT486" s="215"/>
      <c r="FU486" s="215"/>
      <c r="FV486" s="215"/>
      <c r="FW486" s="215"/>
      <c r="FX486" s="215"/>
      <c r="FY486" s="215"/>
      <c r="FZ486" s="215"/>
      <c r="GA486" s="215"/>
      <c r="GB486" s="215"/>
      <c r="GC486" s="215"/>
    </row>
    <row r="487" spans="1:185" x14ac:dyDescent="0.3">
      <c r="A487" s="248"/>
      <c r="B487" s="80"/>
      <c r="C487" s="80"/>
      <c r="D487" s="81"/>
      <c r="E487" s="80"/>
      <c r="F487" s="80"/>
      <c r="G487" s="297">
        <f t="shared" si="37"/>
        <v>0</v>
      </c>
      <c r="H487" s="297">
        <f t="shared" si="38"/>
        <v>0</v>
      </c>
      <c r="I487" s="297">
        <f t="shared" si="39"/>
        <v>0</v>
      </c>
      <c r="J487" s="214"/>
      <c r="K487" s="214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  <c r="AM487" s="248"/>
      <c r="AN487" s="248"/>
      <c r="AO487" s="248"/>
      <c r="AP487" s="248"/>
      <c r="AQ487" s="248"/>
      <c r="AR487" s="248"/>
      <c r="AS487" s="248"/>
      <c r="AT487" s="248"/>
      <c r="AU487" s="248"/>
      <c r="AV487" s="248"/>
      <c r="AW487" s="248"/>
      <c r="AX487" s="248"/>
      <c r="AY487" s="248"/>
      <c r="AZ487" s="248"/>
      <c r="BA487" s="248"/>
      <c r="BB487" s="248"/>
      <c r="BC487" s="248"/>
      <c r="BD487" s="248"/>
      <c r="BE487" s="248"/>
      <c r="BF487" s="248"/>
      <c r="BG487" s="248"/>
      <c r="BH487" s="248"/>
      <c r="BI487" s="248"/>
      <c r="BJ487" s="248"/>
      <c r="BK487" s="248"/>
      <c r="BL487" s="248"/>
      <c r="BM487" s="248"/>
      <c r="BN487" s="248"/>
      <c r="BO487" s="248"/>
      <c r="BP487" s="248"/>
      <c r="BQ487" s="248"/>
      <c r="BR487" s="248"/>
      <c r="BS487" s="248"/>
      <c r="BT487" s="248"/>
      <c r="BU487" s="248"/>
      <c r="BV487" s="248"/>
      <c r="BW487" s="248"/>
      <c r="BX487" s="248"/>
      <c r="BY487" s="248"/>
      <c r="BZ487" s="248"/>
      <c r="CA487" s="248"/>
      <c r="CB487" s="248"/>
      <c r="CC487" s="248"/>
      <c r="CD487" s="248"/>
      <c r="CE487" s="248"/>
      <c r="CF487" s="248"/>
      <c r="CG487" s="248"/>
      <c r="CH487" s="248"/>
      <c r="CI487" s="248"/>
      <c r="CJ487" s="248"/>
      <c r="CK487" s="248"/>
      <c r="CL487" s="248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  <c r="DB487" s="248"/>
      <c r="DC487" s="248"/>
      <c r="DD487" s="248"/>
      <c r="DE487" s="248"/>
      <c r="DF487" s="248"/>
      <c r="DG487" s="248"/>
      <c r="DH487" s="248"/>
      <c r="DI487" s="248"/>
      <c r="DJ487" s="248"/>
      <c r="DK487" s="248"/>
      <c r="DL487" s="248"/>
      <c r="DM487" s="248"/>
      <c r="DN487" s="248"/>
      <c r="DO487" s="248"/>
      <c r="DP487" s="248"/>
      <c r="DQ487" s="248"/>
      <c r="DR487" s="248"/>
      <c r="DS487" s="248"/>
      <c r="DT487" s="248"/>
      <c r="DU487" s="248"/>
      <c r="DV487" s="248"/>
      <c r="DW487" s="248"/>
      <c r="DX487" s="248"/>
      <c r="DY487" s="248"/>
      <c r="DZ487" s="248"/>
      <c r="EA487" s="248"/>
      <c r="EB487" s="248"/>
      <c r="EC487" s="248"/>
      <c r="ED487" s="248"/>
      <c r="EE487" s="248"/>
      <c r="EF487" s="248"/>
      <c r="EG487" s="248"/>
      <c r="EH487" s="248"/>
      <c r="EI487" s="248"/>
      <c r="EJ487" s="248"/>
      <c r="EK487" s="248"/>
      <c r="EL487" s="248"/>
      <c r="EM487" s="248"/>
      <c r="EN487" s="248"/>
      <c r="EO487" s="248"/>
      <c r="EP487" s="248"/>
      <c r="EQ487" s="248"/>
      <c r="ER487" s="248"/>
      <c r="ES487" s="248"/>
      <c r="ET487" s="248"/>
      <c r="EU487" s="248"/>
      <c r="EV487" s="248"/>
      <c r="EW487" s="248"/>
      <c r="EX487" s="248"/>
      <c r="EY487" s="248"/>
      <c r="EZ487" s="248"/>
      <c r="FA487" s="248"/>
      <c r="FB487" s="248"/>
      <c r="FC487" s="248"/>
      <c r="FD487" s="248"/>
      <c r="FE487" s="248"/>
      <c r="FF487" s="248"/>
      <c r="FG487" s="215"/>
      <c r="FH487" s="215"/>
      <c r="FI487" s="215"/>
      <c r="FJ487" s="215"/>
      <c r="FK487" s="215"/>
      <c r="FL487" s="215"/>
      <c r="FM487" s="215"/>
      <c r="FN487" s="215"/>
      <c r="FO487" s="215"/>
      <c r="FP487" s="215"/>
      <c r="FQ487" s="215"/>
      <c r="FR487" s="215"/>
      <c r="FS487" s="215"/>
      <c r="FT487" s="215"/>
      <c r="FU487" s="215"/>
      <c r="FV487" s="215"/>
      <c r="FW487" s="215"/>
      <c r="FX487" s="215"/>
      <c r="FY487" s="215"/>
      <c r="FZ487" s="215"/>
      <c r="GA487" s="215"/>
      <c r="GB487" s="215"/>
      <c r="GC487" s="215"/>
    </row>
    <row r="488" spans="1:185" x14ac:dyDescent="0.3">
      <c r="A488" s="248"/>
      <c r="B488" s="80"/>
      <c r="C488" s="80"/>
      <c r="D488" s="81"/>
      <c r="E488" s="80"/>
      <c r="F488" s="80"/>
      <c r="G488" s="297">
        <f t="shared" si="37"/>
        <v>0</v>
      </c>
      <c r="H488" s="297">
        <f t="shared" si="38"/>
        <v>0</v>
      </c>
      <c r="I488" s="297">
        <f t="shared" si="39"/>
        <v>0</v>
      </c>
      <c r="J488" s="214"/>
      <c r="K488" s="214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248"/>
      <c r="AZ488" s="248"/>
      <c r="BA488" s="248"/>
      <c r="BB488" s="248"/>
      <c r="BC488" s="248"/>
      <c r="BD488" s="248"/>
      <c r="BE488" s="248"/>
      <c r="BF488" s="248"/>
      <c r="BG488" s="248"/>
      <c r="BH488" s="248"/>
      <c r="BI488" s="248"/>
      <c r="BJ488" s="248"/>
      <c r="BK488" s="248"/>
      <c r="BL488" s="248"/>
      <c r="BM488" s="248"/>
      <c r="BN488" s="248"/>
      <c r="BO488" s="248"/>
      <c r="BP488" s="248"/>
      <c r="BQ488" s="248"/>
      <c r="BR488" s="248"/>
      <c r="BS488" s="248"/>
      <c r="BT488" s="248"/>
      <c r="BU488" s="248"/>
      <c r="BV488" s="248"/>
      <c r="BW488" s="248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48"/>
      <c r="CT488" s="248"/>
      <c r="CU488" s="248"/>
      <c r="CV488" s="248"/>
      <c r="CW488" s="248"/>
      <c r="CX488" s="248"/>
      <c r="CY488" s="248"/>
      <c r="CZ488" s="248"/>
      <c r="DA488" s="248"/>
      <c r="DB488" s="248"/>
      <c r="DC488" s="248"/>
      <c r="DD488" s="248"/>
      <c r="DE488" s="248"/>
      <c r="DF488" s="248"/>
      <c r="DG488" s="248"/>
      <c r="DH488" s="248"/>
      <c r="DI488" s="248"/>
      <c r="DJ488" s="248"/>
      <c r="DK488" s="248"/>
      <c r="DL488" s="248"/>
      <c r="DM488" s="248"/>
      <c r="DN488" s="248"/>
      <c r="DO488" s="248"/>
      <c r="DP488" s="248"/>
      <c r="DQ488" s="248"/>
      <c r="DR488" s="248"/>
      <c r="DS488" s="248"/>
      <c r="DT488" s="248"/>
      <c r="DU488" s="248"/>
      <c r="DV488" s="248"/>
      <c r="DW488" s="248"/>
      <c r="DX488" s="248"/>
      <c r="DY488" s="248"/>
      <c r="DZ488" s="248"/>
      <c r="EA488" s="248"/>
      <c r="EB488" s="248"/>
      <c r="EC488" s="248"/>
      <c r="ED488" s="248"/>
      <c r="EE488" s="248"/>
      <c r="EF488" s="248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15"/>
      <c r="FH488" s="215"/>
      <c r="FI488" s="215"/>
      <c r="FJ488" s="215"/>
      <c r="FK488" s="215"/>
      <c r="FL488" s="215"/>
      <c r="FM488" s="215"/>
      <c r="FN488" s="215"/>
      <c r="FO488" s="215"/>
      <c r="FP488" s="215"/>
      <c r="FQ488" s="215"/>
      <c r="FR488" s="215"/>
      <c r="FS488" s="215"/>
      <c r="FT488" s="215"/>
      <c r="FU488" s="215"/>
      <c r="FV488" s="215"/>
      <c r="FW488" s="215"/>
      <c r="FX488" s="215"/>
      <c r="FY488" s="215"/>
      <c r="FZ488" s="215"/>
      <c r="GA488" s="215"/>
      <c r="GB488" s="215"/>
      <c r="GC488" s="215"/>
    </row>
    <row r="489" spans="1:185" x14ac:dyDescent="0.3">
      <c r="A489" s="248"/>
      <c r="B489" s="80"/>
      <c r="C489" s="80"/>
      <c r="D489" s="81"/>
      <c r="E489" s="80"/>
      <c r="F489" s="80"/>
      <c r="G489" s="297">
        <f t="shared" si="37"/>
        <v>0</v>
      </c>
      <c r="H489" s="297">
        <f t="shared" si="38"/>
        <v>0</v>
      </c>
      <c r="I489" s="297">
        <f t="shared" si="39"/>
        <v>0</v>
      </c>
      <c r="J489" s="214"/>
      <c r="K489" s="214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8"/>
      <c r="AV489" s="248"/>
      <c r="AW489" s="248"/>
      <c r="AX489" s="248"/>
      <c r="AY489" s="248"/>
      <c r="AZ489" s="248"/>
      <c r="BA489" s="248"/>
      <c r="BB489" s="248"/>
      <c r="BC489" s="248"/>
      <c r="BD489" s="248"/>
      <c r="BE489" s="248"/>
      <c r="BF489" s="248"/>
      <c r="BG489" s="248"/>
      <c r="BH489" s="248"/>
      <c r="BI489" s="248"/>
      <c r="BJ489" s="248"/>
      <c r="BK489" s="248"/>
      <c r="BL489" s="248"/>
      <c r="BM489" s="248"/>
      <c r="BN489" s="248"/>
      <c r="BO489" s="248"/>
      <c r="BP489" s="248"/>
      <c r="BQ489" s="248"/>
      <c r="BR489" s="248"/>
      <c r="BS489" s="248"/>
      <c r="BT489" s="248"/>
      <c r="BU489" s="248"/>
      <c r="BV489" s="248"/>
      <c r="BW489" s="248"/>
      <c r="BX489" s="248"/>
      <c r="BY489" s="248"/>
      <c r="BZ489" s="248"/>
      <c r="CA489" s="248"/>
      <c r="CB489" s="248"/>
      <c r="CC489" s="248"/>
      <c r="CD489" s="248"/>
      <c r="CE489" s="248"/>
      <c r="CF489" s="248"/>
      <c r="CG489" s="248"/>
      <c r="CH489" s="248"/>
      <c r="CI489" s="248"/>
      <c r="CJ489" s="248"/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  <c r="DB489" s="248"/>
      <c r="DC489" s="248"/>
      <c r="DD489" s="248"/>
      <c r="DE489" s="248"/>
      <c r="DF489" s="248"/>
      <c r="DG489" s="248"/>
      <c r="DH489" s="248"/>
      <c r="DI489" s="248"/>
      <c r="DJ489" s="248"/>
      <c r="DK489" s="248"/>
      <c r="DL489" s="248"/>
      <c r="DM489" s="248"/>
      <c r="DN489" s="248"/>
      <c r="DO489" s="248"/>
      <c r="DP489" s="248"/>
      <c r="DQ489" s="248"/>
      <c r="DR489" s="248"/>
      <c r="DS489" s="248"/>
      <c r="DT489" s="248"/>
      <c r="DU489" s="248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15"/>
      <c r="FH489" s="215"/>
      <c r="FI489" s="215"/>
      <c r="FJ489" s="215"/>
      <c r="FK489" s="215"/>
      <c r="FL489" s="215"/>
      <c r="FM489" s="215"/>
      <c r="FN489" s="215"/>
      <c r="FO489" s="215"/>
      <c r="FP489" s="215"/>
      <c r="FQ489" s="215"/>
      <c r="FR489" s="215"/>
      <c r="FS489" s="215"/>
      <c r="FT489" s="215"/>
      <c r="FU489" s="215"/>
      <c r="FV489" s="215"/>
      <c r="FW489" s="215"/>
      <c r="FX489" s="215"/>
      <c r="FY489" s="215"/>
      <c r="FZ489" s="215"/>
      <c r="GA489" s="215"/>
      <c r="GB489" s="215"/>
      <c r="GC489" s="215"/>
    </row>
    <row r="490" spans="1:185" x14ac:dyDescent="0.3">
      <c r="A490" s="248"/>
      <c r="B490" s="80"/>
      <c r="C490" s="80"/>
      <c r="D490" s="81"/>
      <c r="E490" s="80"/>
      <c r="F490" s="80"/>
      <c r="G490" s="297">
        <f t="shared" si="37"/>
        <v>0</v>
      </c>
      <c r="H490" s="297">
        <f t="shared" si="38"/>
        <v>0</v>
      </c>
      <c r="I490" s="297">
        <f t="shared" si="39"/>
        <v>0</v>
      </c>
      <c r="J490" s="214"/>
      <c r="K490" s="214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  <c r="AM490" s="248"/>
      <c r="AN490" s="248"/>
      <c r="AO490" s="248"/>
      <c r="AP490" s="248"/>
      <c r="AQ490" s="248"/>
      <c r="AR490" s="248"/>
      <c r="AS490" s="248"/>
      <c r="AT490" s="248"/>
      <c r="AU490" s="248"/>
      <c r="AV490" s="248"/>
      <c r="AW490" s="248"/>
      <c r="AX490" s="248"/>
      <c r="AY490" s="248"/>
      <c r="AZ490" s="248"/>
      <c r="BA490" s="248"/>
      <c r="BB490" s="248"/>
      <c r="BC490" s="248"/>
      <c r="BD490" s="248"/>
      <c r="BE490" s="248"/>
      <c r="BF490" s="248"/>
      <c r="BG490" s="248"/>
      <c r="BH490" s="248"/>
      <c r="BI490" s="248"/>
      <c r="BJ490" s="248"/>
      <c r="BK490" s="248"/>
      <c r="BL490" s="248"/>
      <c r="BM490" s="248"/>
      <c r="BN490" s="248"/>
      <c r="BO490" s="248"/>
      <c r="BP490" s="248"/>
      <c r="BQ490" s="248"/>
      <c r="BR490" s="248"/>
      <c r="BS490" s="248"/>
      <c r="BT490" s="248"/>
      <c r="BU490" s="248"/>
      <c r="BV490" s="248"/>
      <c r="BW490" s="248"/>
      <c r="BX490" s="248"/>
      <c r="BY490" s="248"/>
      <c r="BZ490" s="248"/>
      <c r="CA490" s="248"/>
      <c r="CB490" s="248"/>
      <c r="CC490" s="248"/>
      <c r="CD490" s="248"/>
      <c r="CE490" s="248"/>
      <c r="CF490" s="248"/>
      <c r="CG490" s="248"/>
      <c r="CH490" s="248"/>
      <c r="CI490" s="248"/>
      <c r="CJ490" s="248"/>
      <c r="CK490" s="248"/>
      <c r="CL490" s="248"/>
      <c r="CM490" s="248"/>
      <c r="CN490" s="248"/>
      <c r="CO490" s="248"/>
      <c r="CP490" s="248"/>
      <c r="CQ490" s="248"/>
      <c r="CR490" s="248"/>
      <c r="CS490" s="248"/>
      <c r="CT490" s="248"/>
      <c r="CU490" s="248"/>
      <c r="CV490" s="248"/>
      <c r="CW490" s="248"/>
      <c r="CX490" s="248"/>
      <c r="CY490" s="248"/>
      <c r="CZ490" s="248"/>
      <c r="DA490" s="248"/>
      <c r="DB490" s="248"/>
      <c r="DC490" s="248"/>
      <c r="DD490" s="248"/>
      <c r="DE490" s="248"/>
      <c r="DF490" s="248"/>
      <c r="DG490" s="248"/>
      <c r="DH490" s="248"/>
      <c r="DI490" s="248"/>
      <c r="DJ490" s="248"/>
      <c r="DK490" s="248"/>
      <c r="DL490" s="248"/>
      <c r="DM490" s="248"/>
      <c r="DN490" s="248"/>
      <c r="DO490" s="248"/>
      <c r="DP490" s="248"/>
      <c r="DQ490" s="248"/>
      <c r="DR490" s="248"/>
      <c r="DS490" s="248"/>
      <c r="DT490" s="248"/>
      <c r="DU490" s="248"/>
      <c r="DV490" s="248"/>
      <c r="DW490" s="248"/>
      <c r="DX490" s="248"/>
      <c r="DY490" s="248"/>
      <c r="DZ490" s="248"/>
      <c r="EA490" s="248"/>
      <c r="EB490" s="248"/>
      <c r="EC490" s="248"/>
      <c r="ED490" s="248"/>
      <c r="EE490" s="248"/>
      <c r="EF490" s="248"/>
      <c r="EG490" s="248"/>
      <c r="EH490" s="248"/>
      <c r="EI490" s="248"/>
      <c r="EJ490" s="248"/>
      <c r="EK490" s="248"/>
      <c r="EL490" s="248"/>
      <c r="EM490" s="248"/>
      <c r="EN490" s="248"/>
      <c r="EO490" s="248"/>
      <c r="EP490" s="248"/>
      <c r="EQ490" s="248"/>
      <c r="ER490" s="248"/>
      <c r="ES490" s="248"/>
      <c r="ET490" s="248"/>
      <c r="EU490" s="248"/>
      <c r="EV490" s="248"/>
      <c r="EW490" s="248"/>
      <c r="EX490" s="248"/>
      <c r="EY490" s="248"/>
      <c r="EZ490" s="248"/>
      <c r="FA490" s="248"/>
      <c r="FB490" s="248"/>
      <c r="FC490" s="248"/>
      <c r="FD490" s="248"/>
      <c r="FE490" s="248"/>
      <c r="FF490" s="248"/>
      <c r="FG490" s="215"/>
      <c r="FH490" s="215"/>
      <c r="FI490" s="215"/>
      <c r="FJ490" s="215"/>
      <c r="FK490" s="215"/>
      <c r="FL490" s="215"/>
      <c r="FM490" s="215"/>
      <c r="FN490" s="215"/>
      <c r="FO490" s="215"/>
      <c r="FP490" s="215"/>
      <c r="FQ490" s="215"/>
      <c r="FR490" s="215"/>
      <c r="FS490" s="215"/>
      <c r="FT490" s="215"/>
      <c r="FU490" s="215"/>
      <c r="FV490" s="215"/>
      <c r="FW490" s="215"/>
      <c r="FX490" s="215"/>
      <c r="FY490" s="215"/>
      <c r="FZ490" s="215"/>
      <c r="GA490" s="215"/>
      <c r="GB490" s="215"/>
      <c r="GC490" s="215"/>
    </row>
    <row r="491" spans="1:185" x14ac:dyDescent="0.3">
      <c r="A491" s="248"/>
      <c r="B491" s="80"/>
      <c r="C491" s="80"/>
      <c r="D491" s="81"/>
      <c r="E491" s="80"/>
      <c r="F491" s="80"/>
      <c r="G491" s="297">
        <f t="shared" si="37"/>
        <v>0</v>
      </c>
      <c r="H491" s="297">
        <f t="shared" si="38"/>
        <v>0</v>
      </c>
      <c r="I491" s="297">
        <f t="shared" si="39"/>
        <v>0</v>
      </c>
      <c r="J491" s="214"/>
      <c r="K491" s="214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  <c r="AM491" s="248"/>
      <c r="AN491" s="248"/>
      <c r="AO491" s="248"/>
      <c r="AP491" s="248"/>
      <c r="AQ491" s="248"/>
      <c r="AR491" s="248"/>
      <c r="AS491" s="248"/>
      <c r="AT491" s="248"/>
      <c r="AU491" s="248"/>
      <c r="AV491" s="248"/>
      <c r="AW491" s="248"/>
      <c r="AX491" s="248"/>
      <c r="AY491" s="248"/>
      <c r="AZ491" s="248"/>
      <c r="BA491" s="248"/>
      <c r="BB491" s="248"/>
      <c r="BC491" s="248"/>
      <c r="BD491" s="248"/>
      <c r="BE491" s="248"/>
      <c r="BF491" s="248"/>
      <c r="BG491" s="248"/>
      <c r="BH491" s="248"/>
      <c r="BI491" s="248"/>
      <c r="BJ491" s="248"/>
      <c r="BK491" s="248"/>
      <c r="BL491" s="248"/>
      <c r="BM491" s="248"/>
      <c r="BN491" s="248"/>
      <c r="BO491" s="248"/>
      <c r="BP491" s="248"/>
      <c r="BQ491" s="248"/>
      <c r="BR491" s="248"/>
      <c r="BS491" s="248"/>
      <c r="BT491" s="248"/>
      <c r="BU491" s="248"/>
      <c r="BV491" s="248"/>
      <c r="BW491" s="248"/>
      <c r="BX491" s="248"/>
      <c r="BY491" s="248"/>
      <c r="BZ491" s="248"/>
      <c r="CA491" s="248"/>
      <c r="CB491" s="248"/>
      <c r="CC491" s="248"/>
      <c r="CD491" s="248"/>
      <c r="CE491" s="248"/>
      <c r="CF491" s="248"/>
      <c r="CG491" s="248"/>
      <c r="CH491" s="248"/>
      <c r="CI491" s="248"/>
      <c r="CJ491" s="248"/>
      <c r="CK491" s="248"/>
      <c r="CL491" s="248"/>
      <c r="CM491" s="248"/>
      <c r="CN491" s="248"/>
      <c r="CO491" s="248"/>
      <c r="CP491" s="248"/>
      <c r="CQ491" s="248"/>
      <c r="CR491" s="248"/>
      <c r="CS491" s="248"/>
      <c r="CT491" s="248"/>
      <c r="CU491" s="248"/>
      <c r="CV491" s="248"/>
      <c r="CW491" s="248"/>
      <c r="CX491" s="248"/>
      <c r="CY491" s="248"/>
      <c r="CZ491" s="248"/>
      <c r="DA491" s="248"/>
      <c r="DB491" s="248"/>
      <c r="DC491" s="248"/>
      <c r="DD491" s="248"/>
      <c r="DE491" s="248"/>
      <c r="DF491" s="248"/>
      <c r="DG491" s="248"/>
      <c r="DH491" s="248"/>
      <c r="DI491" s="248"/>
      <c r="DJ491" s="248"/>
      <c r="DK491" s="248"/>
      <c r="DL491" s="248"/>
      <c r="DM491" s="248"/>
      <c r="DN491" s="248"/>
      <c r="DO491" s="248"/>
      <c r="DP491" s="248"/>
      <c r="DQ491" s="248"/>
      <c r="DR491" s="248"/>
      <c r="DS491" s="248"/>
      <c r="DT491" s="248"/>
      <c r="DU491" s="248"/>
      <c r="DV491" s="248"/>
      <c r="DW491" s="248"/>
      <c r="DX491" s="248"/>
      <c r="DY491" s="248"/>
      <c r="DZ491" s="248"/>
      <c r="EA491" s="248"/>
      <c r="EB491" s="248"/>
      <c r="EC491" s="248"/>
      <c r="ED491" s="248"/>
      <c r="EE491" s="248"/>
      <c r="EF491" s="248"/>
      <c r="EG491" s="248"/>
      <c r="EH491" s="248"/>
      <c r="EI491" s="248"/>
      <c r="EJ491" s="248"/>
      <c r="EK491" s="248"/>
      <c r="EL491" s="248"/>
      <c r="EM491" s="248"/>
      <c r="EN491" s="248"/>
      <c r="EO491" s="248"/>
      <c r="EP491" s="248"/>
      <c r="EQ491" s="248"/>
      <c r="ER491" s="248"/>
      <c r="ES491" s="248"/>
      <c r="ET491" s="248"/>
      <c r="EU491" s="248"/>
      <c r="EV491" s="248"/>
      <c r="EW491" s="248"/>
      <c r="EX491" s="248"/>
      <c r="EY491" s="248"/>
      <c r="EZ491" s="248"/>
      <c r="FA491" s="248"/>
      <c r="FB491" s="248"/>
      <c r="FC491" s="248"/>
      <c r="FD491" s="248"/>
      <c r="FE491" s="248"/>
      <c r="FF491" s="248"/>
      <c r="FG491" s="215"/>
      <c r="FH491" s="215"/>
      <c r="FI491" s="215"/>
      <c r="FJ491" s="215"/>
      <c r="FK491" s="215"/>
      <c r="FL491" s="215"/>
      <c r="FM491" s="215"/>
      <c r="FN491" s="215"/>
      <c r="FO491" s="215"/>
      <c r="FP491" s="215"/>
      <c r="FQ491" s="215"/>
      <c r="FR491" s="215"/>
      <c r="FS491" s="215"/>
      <c r="FT491" s="215"/>
      <c r="FU491" s="215"/>
      <c r="FV491" s="215"/>
      <c r="FW491" s="215"/>
      <c r="FX491" s="215"/>
      <c r="FY491" s="215"/>
      <c r="FZ491" s="215"/>
      <c r="GA491" s="215"/>
      <c r="GB491" s="215"/>
      <c r="GC491" s="215"/>
    </row>
    <row r="492" spans="1:185" x14ac:dyDescent="0.3">
      <c r="A492" s="248"/>
      <c r="B492" s="80"/>
      <c r="C492" s="80"/>
      <c r="D492" s="81"/>
      <c r="E492" s="80"/>
      <c r="F492" s="80"/>
      <c r="G492" s="297">
        <f t="shared" si="37"/>
        <v>0</v>
      </c>
      <c r="H492" s="297">
        <f t="shared" si="38"/>
        <v>0</v>
      </c>
      <c r="I492" s="297">
        <f t="shared" si="39"/>
        <v>0</v>
      </c>
      <c r="J492" s="214"/>
      <c r="K492" s="214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  <c r="AM492" s="248"/>
      <c r="AN492" s="248"/>
      <c r="AO492" s="248"/>
      <c r="AP492" s="248"/>
      <c r="AQ492" s="248"/>
      <c r="AR492" s="248"/>
      <c r="AS492" s="248"/>
      <c r="AT492" s="248"/>
      <c r="AU492" s="248"/>
      <c r="AV492" s="248"/>
      <c r="AW492" s="248"/>
      <c r="AX492" s="248"/>
      <c r="AY492" s="248"/>
      <c r="AZ492" s="248"/>
      <c r="BA492" s="248"/>
      <c r="BB492" s="248"/>
      <c r="BC492" s="248"/>
      <c r="BD492" s="248"/>
      <c r="BE492" s="248"/>
      <c r="BF492" s="248"/>
      <c r="BG492" s="248"/>
      <c r="BH492" s="248"/>
      <c r="BI492" s="248"/>
      <c r="BJ492" s="248"/>
      <c r="BK492" s="248"/>
      <c r="BL492" s="248"/>
      <c r="BM492" s="248"/>
      <c r="BN492" s="248"/>
      <c r="BO492" s="248"/>
      <c r="BP492" s="248"/>
      <c r="BQ492" s="248"/>
      <c r="BR492" s="248"/>
      <c r="BS492" s="248"/>
      <c r="BT492" s="248"/>
      <c r="BU492" s="248"/>
      <c r="BV492" s="248"/>
      <c r="BW492" s="248"/>
      <c r="BX492" s="248"/>
      <c r="BY492" s="248"/>
      <c r="BZ492" s="248"/>
      <c r="CA492" s="248"/>
      <c r="CB492" s="248"/>
      <c r="CC492" s="248"/>
      <c r="CD492" s="248"/>
      <c r="CE492" s="248"/>
      <c r="CF492" s="248"/>
      <c r="CG492" s="248"/>
      <c r="CH492" s="248"/>
      <c r="CI492" s="248"/>
      <c r="CJ492" s="248"/>
      <c r="CK492" s="248"/>
      <c r="CL492" s="248"/>
      <c r="CM492" s="248"/>
      <c r="CN492" s="248"/>
      <c r="CO492" s="248"/>
      <c r="CP492" s="248"/>
      <c r="CQ492" s="248"/>
      <c r="CR492" s="248"/>
      <c r="CS492" s="248"/>
      <c r="CT492" s="248"/>
      <c r="CU492" s="248"/>
      <c r="CV492" s="248"/>
      <c r="CW492" s="248"/>
      <c r="CX492" s="248"/>
      <c r="CY492" s="248"/>
      <c r="CZ492" s="248"/>
      <c r="DA492" s="248"/>
      <c r="DB492" s="248"/>
      <c r="DC492" s="248"/>
      <c r="DD492" s="248"/>
      <c r="DE492" s="248"/>
      <c r="DF492" s="248"/>
      <c r="DG492" s="248"/>
      <c r="DH492" s="248"/>
      <c r="DI492" s="248"/>
      <c r="DJ492" s="248"/>
      <c r="DK492" s="248"/>
      <c r="DL492" s="248"/>
      <c r="DM492" s="248"/>
      <c r="DN492" s="248"/>
      <c r="DO492" s="248"/>
      <c r="DP492" s="248"/>
      <c r="DQ492" s="248"/>
      <c r="DR492" s="248"/>
      <c r="DS492" s="248"/>
      <c r="DT492" s="248"/>
      <c r="DU492" s="248"/>
      <c r="DV492" s="248"/>
      <c r="DW492" s="248"/>
      <c r="DX492" s="248"/>
      <c r="DY492" s="248"/>
      <c r="DZ492" s="248"/>
      <c r="EA492" s="248"/>
      <c r="EB492" s="248"/>
      <c r="EC492" s="248"/>
      <c r="ED492" s="248"/>
      <c r="EE492" s="248"/>
      <c r="EF492" s="248"/>
      <c r="EG492" s="248"/>
      <c r="EH492" s="248"/>
      <c r="EI492" s="248"/>
      <c r="EJ492" s="248"/>
      <c r="EK492" s="248"/>
      <c r="EL492" s="24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15"/>
      <c r="FH492" s="215"/>
      <c r="FI492" s="215"/>
      <c r="FJ492" s="215"/>
      <c r="FK492" s="215"/>
      <c r="FL492" s="215"/>
      <c r="FM492" s="215"/>
      <c r="FN492" s="215"/>
      <c r="FO492" s="215"/>
      <c r="FP492" s="215"/>
      <c r="FQ492" s="215"/>
      <c r="FR492" s="215"/>
      <c r="FS492" s="215"/>
      <c r="FT492" s="215"/>
      <c r="FU492" s="215"/>
      <c r="FV492" s="215"/>
      <c r="FW492" s="215"/>
      <c r="FX492" s="215"/>
      <c r="FY492" s="215"/>
      <c r="FZ492" s="215"/>
      <c r="GA492" s="215"/>
      <c r="GB492" s="215"/>
      <c r="GC492" s="215"/>
    </row>
    <row r="493" spans="1:185" x14ac:dyDescent="0.3">
      <c r="A493" s="248"/>
      <c r="B493" s="80"/>
      <c r="C493" s="80"/>
      <c r="D493" s="81"/>
      <c r="E493" s="80"/>
      <c r="F493" s="80"/>
      <c r="G493" s="297">
        <f t="shared" si="37"/>
        <v>0</v>
      </c>
      <c r="H493" s="297">
        <f t="shared" si="38"/>
        <v>0</v>
      </c>
      <c r="I493" s="297">
        <f t="shared" si="39"/>
        <v>0</v>
      </c>
      <c r="J493" s="214"/>
      <c r="K493" s="214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8"/>
      <c r="BN493" s="248"/>
      <c r="BO493" s="248"/>
      <c r="BP493" s="248"/>
      <c r="BQ493" s="248"/>
      <c r="BR493" s="248"/>
      <c r="BS493" s="248"/>
      <c r="BT493" s="248"/>
      <c r="BU493" s="248"/>
      <c r="BV493" s="248"/>
      <c r="BW493" s="248"/>
      <c r="BX493" s="248"/>
      <c r="BY493" s="248"/>
      <c r="BZ493" s="248"/>
      <c r="CA493" s="248"/>
      <c r="CB493" s="248"/>
      <c r="CC493" s="248"/>
      <c r="CD493" s="248"/>
      <c r="CE493" s="248"/>
      <c r="CF493" s="248"/>
      <c r="CG493" s="248"/>
      <c r="CH493" s="248"/>
      <c r="CI493" s="248"/>
      <c r="CJ493" s="248"/>
      <c r="CK493" s="248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  <c r="DB493" s="248"/>
      <c r="DC493" s="248"/>
      <c r="DD493" s="248"/>
      <c r="DE493" s="248"/>
      <c r="DF493" s="248"/>
      <c r="DG493" s="248"/>
      <c r="DH493" s="248"/>
      <c r="DI493" s="248"/>
      <c r="DJ493" s="248"/>
      <c r="DK493" s="248"/>
      <c r="DL493" s="248"/>
      <c r="DM493" s="248"/>
      <c r="DN493" s="248"/>
      <c r="DO493" s="248"/>
      <c r="DP493" s="248"/>
      <c r="DQ493" s="248"/>
      <c r="DR493" s="248"/>
      <c r="DS493" s="248"/>
      <c r="DT493" s="248"/>
      <c r="DU493" s="248"/>
      <c r="DV493" s="248"/>
      <c r="DW493" s="248"/>
      <c r="DX493" s="248"/>
      <c r="DY493" s="248"/>
      <c r="DZ493" s="248"/>
      <c r="EA493" s="248"/>
      <c r="EB493" s="248"/>
      <c r="EC493" s="248"/>
      <c r="ED493" s="248"/>
      <c r="EE493" s="248"/>
      <c r="EF493" s="248"/>
      <c r="EG493" s="248"/>
      <c r="EH493" s="248"/>
      <c r="EI493" s="248"/>
      <c r="EJ493" s="248"/>
      <c r="EK493" s="248"/>
      <c r="EL493" s="248"/>
      <c r="EM493" s="248"/>
      <c r="EN493" s="248"/>
      <c r="EO493" s="248"/>
      <c r="EP493" s="248"/>
      <c r="EQ493" s="248"/>
      <c r="ER493" s="248"/>
      <c r="ES493" s="248"/>
      <c r="ET493" s="248"/>
      <c r="EU493" s="248"/>
      <c r="EV493" s="248"/>
      <c r="EW493" s="248"/>
      <c r="EX493" s="248"/>
      <c r="EY493" s="248"/>
      <c r="EZ493" s="248"/>
      <c r="FA493" s="248"/>
      <c r="FB493" s="248"/>
      <c r="FC493" s="248"/>
      <c r="FD493" s="248"/>
      <c r="FE493" s="248"/>
      <c r="FF493" s="248"/>
      <c r="FG493" s="215"/>
      <c r="FH493" s="215"/>
      <c r="FI493" s="215"/>
      <c r="FJ493" s="215"/>
      <c r="FK493" s="215"/>
      <c r="FL493" s="215"/>
      <c r="FM493" s="215"/>
      <c r="FN493" s="215"/>
      <c r="FO493" s="215"/>
      <c r="FP493" s="215"/>
      <c r="FQ493" s="215"/>
      <c r="FR493" s="215"/>
      <c r="FS493" s="215"/>
      <c r="FT493" s="215"/>
      <c r="FU493" s="215"/>
      <c r="FV493" s="215"/>
      <c r="FW493" s="215"/>
      <c r="FX493" s="215"/>
      <c r="FY493" s="215"/>
      <c r="FZ493" s="215"/>
      <c r="GA493" s="215"/>
      <c r="GB493" s="215"/>
      <c r="GC493" s="215"/>
    </row>
    <row r="494" spans="1:185" x14ac:dyDescent="0.3">
      <c r="A494" s="248"/>
      <c r="B494" s="80"/>
      <c r="C494" s="80"/>
      <c r="D494" s="81"/>
      <c r="E494" s="80"/>
      <c r="F494" s="80"/>
      <c r="G494" s="297">
        <f t="shared" si="37"/>
        <v>0</v>
      </c>
      <c r="H494" s="297">
        <f t="shared" si="38"/>
        <v>0</v>
      </c>
      <c r="I494" s="297">
        <f t="shared" si="39"/>
        <v>0</v>
      </c>
      <c r="J494" s="214"/>
      <c r="K494" s="214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8"/>
      <c r="BN494" s="248"/>
      <c r="BO494" s="248"/>
      <c r="BP494" s="248"/>
      <c r="BQ494" s="248"/>
      <c r="BR494" s="248"/>
      <c r="BS494" s="248"/>
      <c r="BT494" s="248"/>
      <c r="BU494" s="248"/>
      <c r="BV494" s="248"/>
      <c r="BW494" s="248"/>
      <c r="BX494" s="248"/>
      <c r="BY494" s="248"/>
      <c r="BZ494" s="248"/>
      <c r="CA494" s="248"/>
      <c r="CB494" s="248"/>
      <c r="CC494" s="248"/>
      <c r="CD494" s="248"/>
      <c r="CE494" s="248"/>
      <c r="CF494" s="248"/>
      <c r="CG494" s="248"/>
      <c r="CH494" s="248"/>
      <c r="CI494" s="248"/>
      <c r="CJ494" s="248"/>
      <c r="CK494" s="248"/>
      <c r="CL494" s="248"/>
      <c r="CM494" s="248"/>
      <c r="CN494" s="248"/>
      <c r="CO494" s="248"/>
      <c r="CP494" s="248"/>
      <c r="CQ494" s="248"/>
      <c r="CR494" s="248"/>
      <c r="CS494" s="248"/>
      <c r="CT494" s="248"/>
      <c r="CU494" s="248"/>
      <c r="CV494" s="248"/>
      <c r="CW494" s="248"/>
      <c r="CX494" s="248"/>
      <c r="CY494" s="248"/>
      <c r="CZ494" s="248"/>
      <c r="DA494" s="248"/>
      <c r="DB494" s="248"/>
      <c r="DC494" s="248"/>
      <c r="DD494" s="248"/>
      <c r="DE494" s="248"/>
      <c r="DF494" s="248"/>
      <c r="DG494" s="248"/>
      <c r="DH494" s="248"/>
      <c r="DI494" s="248"/>
      <c r="DJ494" s="248"/>
      <c r="DK494" s="248"/>
      <c r="DL494" s="248"/>
      <c r="DM494" s="248"/>
      <c r="DN494" s="248"/>
      <c r="DO494" s="248"/>
      <c r="DP494" s="248"/>
      <c r="DQ494" s="248"/>
      <c r="DR494" s="248"/>
      <c r="DS494" s="248"/>
      <c r="DT494" s="248"/>
      <c r="DU494" s="248"/>
      <c r="DV494" s="248"/>
      <c r="DW494" s="248"/>
      <c r="DX494" s="248"/>
      <c r="DY494" s="248"/>
      <c r="DZ494" s="248"/>
      <c r="EA494" s="248"/>
      <c r="EB494" s="248"/>
      <c r="EC494" s="248"/>
      <c r="ED494" s="248"/>
      <c r="EE494" s="248"/>
      <c r="EF494" s="248"/>
      <c r="EG494" s="248"/>
      <c r="EH494" s="248"/>
      <c r="EI494" s="248"/>
      <c r="EJ494" s="248"/>
      <c r="EK494" s="248"/>
      <c r="EL494" s="248"/>
      <c r="EM494" s="248"/>
      <c r="EN494" s="248"/>
      <c r="EO494" s="248"/>
      <c r="EP494" s="248"/>
      <c r="EQ494" s="248"/>
      <c r="ER494" s="248"/>
      <c r="ES494" s="248"/>
      <c r="ET494" s="248"/>
      <c r="EU494" s="248"/>
      <c r="EV494" s="248"/>
      <c r="EW494" s="248"/>
      <c r="EX494" s="248"/>
      <c r="EY494" s="248"/>
      <c r="EZ494" s="248"/>
      <c r="FA494" s="248"/>
      <c r="FB494" s="248"/>
      <c r="FC494" s="248"/>
      <c r="FD494" s="248"/>
      <c r="FE494" s="248"/>
      <c r="FF494" s="248"/>
      <c r="FG494" s="215"/>
      <c r="FH494" s="215"/>
      <c r="FI494" s="215"/>
      <c r="FJ494" s="215"/>
      <c r="FK494" s="215"/>
      <c r="FL494" s="215"/>
      <c r="FM494" s="215"/>
      <c r="FN494" s="215"/>
      <c r="FO494" s="215"/>
      <c r="FP494" s="215"/>
      <c r="FQ494" s="215"/>
      <c r="FR494" s="215"/>
      <c r="FS494" s="215"/>
      <c r="FT494" s="215"/>
      <c r="FU494" s="215"/>
      <c r="FV494" s="215"/>
      <c r="FW494" s="215"/>
      <c r="FX494" s="215"/>
      <c r="FY494" s="215"/>
      <c r="FZ494" s="215"/>
      <c r="GA494" s="215"/>
      <c r="GB494" s="215"/>
      <c r="GC494" s="215"/>
    </row>
    <row r="495" spans="1:185" x14ac:dyDescent="0.3">
      <c r="A495" s="248"/>
      <c r="B495" s="80"/>
      <c r="C495" s="80"/>
      <c r="D495" s="81"/>
      <c r="E495" s="80"/>
      <c r="F495" s="80"/>
      <c r="G495" s="297">
        <f t="shared" si="37"/>
        <v>0</v>
      </c>
      <c r="H495" s="297">
        <f t="shared" si="38"/>
        <v>0</v>
      </c>
      <c r="I495" s="297">
        <f t="shared" si="39"/>
        <v>0</v>
      </c>
      <c r="J495" s="214"/>
      <c r="K495" s="214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8"/>
      <c r="BN495" s="248"/>
      <c r="BO495" s="248"/>
      <c r="BP495" s="248"/>
      <c r="BQ495" s="248"/>
      <c r="BR495" s="248"/>
      <c r="BS495" s="248"/>
      <c r="BT495" s="248"/>
      <c r="BU495" s="248"/>
      <c r="BV495" s="248"/>
      <c r="BW495" s="248"/>
      <c r="BX495" s="248"/>
      <c r="BY495" s="248"/>
      <c r="BZ495" s="248"/>
      <c r="CA495" s="248"/>
      <c r="CB495" s="248"/>
      <c r="CC495" s="248"/>
      <c r="CD495" s="248"/>
      <c r="CE495" s="248"/>
      <c r="CF495" s="248"/>
      <c r="CG495" s="248"/>
      <c r="CH495" s="248"/>
      <c r="CI495" s="248"/>
      <c r="CJ495" s="248"/>
      <c r="CK495" s="248"/>
      <c r="CL495" s="248"/>
      <c r="CM495" s="248"/>
      <c r="CN495" s="248"/>
      <c r="CO495" s="248"/>
      <c r="CP495" s="248"/>
      <c r="CQ495" s="248"/>
      <c r="CR495" s="248"/>
      <c r="CS495" s="248"/>
      <c r="CT495" s="248"/>
      <c r="CU495" s="248"/>
      <c r="CV495" s="248"/>
      <c r="CW495" s="248"/>
      <c r="CX495" s="248"/>
      <c r="CY495" s="248"/>
      <c r="CZ495" s="248"/>
      <c r="DA495" s="248"/>
      <c r="DB495" s="248"/>
      <c r="DC495" s="248"/>
      <c r="DD495" s="248"/>
      <c r="DE495" s="248"/>
      <c r="DF495" s="248"/>
      <c r="DG495" s="248"/>
      <c r="DH495" s="248"/>
      <c r="DI495" s="248"/>
      <c r="DJ495" s="248"/>
      <c r="DK495" s="248"/>
      <c r="DL495" s="248"/>
      <c r="DM495" s="248"/>
      <c r="DN495" s="248"/>
      <c r="DO495" s="248"/>
      <c r="DP495" s="248"/>
      <c r="DQ495" s="248"/>
      <c r="DR495" s="248"/>
      <c r="DS495" s="248"/>
      <c r="DT495" s="248"/>
      <c r="DU495" s="248"/>
      <c r="DV495" s="248"/>
      <c r="DW495" s="248"/>
      <c r="DX495" s="248"/>
      <c r="DY495" s="248"/>
      <c r="DZ495" s="248"/>
      <c r="EA495" s="248"/>
      <c r="EB495" s="248"/>
      <c r="EC495" s="248"/>
      <c r="ED495" s="248"/>
      <c r="EE495" s="248"/>
      <c r="EF495" s="248"/>
      <c r="EG495" s="248"/>
      <c r="EH495" s="248"/>
      <c r="EI495" s="248"/>
      <c r="EJ495" s="248"/>
      <c r="EK495" s="248"/>
      <c r="EL495" s="248"/>
      <c r="EM495" s="248"/>
      <c r="EN495" s="248"/>
      <c r="EO495" s="248"/>
      <c r="EP495" s="248"/>
      <c r="EQ495" s="248"/>
      <c r="ER495" s="248"/>
      <c r="ES495" s="248"/>
      <c r="ET495" s="248"/>
      <c r="EU495" s="248"/>
      <c r="EV495" s="248"/>
      <c r="EW495" s="248"/>
      <c r="EX495" s="248"/>
      <c r="EY495" s="248"/>
      <c r="EZ495" s="248"/>
      <c r="FA495" s="248"/>
      <c r="FB495" s="248"/>
      <c r="FC495" s="248"/>
      <c r="FD495" s="248"/>
      <c r="FE495" s="248"/>
      <c r="FF495" s="248"/>
      <c r="FG495" s="215"/>
      <c r="FH495" s="215"/>
      <c r="FI495" s="215"/>
      <c r="FJ495" s="215"/>
      <c r="FK495" s="215"/>
      <c r="FL495" s="215"/>
      <c r="FM495" s="215"/>
      <c r="FN495" s="215"/>
      <c r="FO495" s="215"/>
      <c r="FP495" s="215"/>
      <c r="FQ495" s="215"/>
      <c r="FR495" s="215"/>
      <c r="FS495" s="215"/>
      <c r="FT495" s="215"/>
      <c r="FU495" s="215"/>
      <c r="FV495" s="215"/>
      <c r="FW495" s="215"/>
      <c r="FX495" s="215"/>
      <c r="FY495" s="215"/>
      <c r="FZ495" s="215"/>
      <c r="GA495" s="215"/>
      <c r="GB495" s="215"/>
      <c r="GC495" s="215"/>
    </row>
    <row r="496" spans="1:185" x14ac:dyDescent="0.3">
      <c r="A496" s="248"/>
      <c r="B496" s="80"/>
      <c r="C496" s="80"/>
      <c r="D496" s="81"/>
      <c r="E496" s="80"/>
      <c r="F496" s="80"/>
      <c r="G496" s="297">
        <f t="shared" si="37"/>
        <v>0</v>
      </c>
      <c r="H496" s="297">
        <f t="shared" si="38"/>
        <v>0</v>
      </c>
      <c r="I496" s="297">
        <f t="shared" si="39"/>
        <v>0</v>
      </c>
      <c r="J496" s="214"/>
      <c r="K496" s="214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8"/>
      <c r="BN496" s="248"/>
      <c r="BO496" s="248"/>
      <c r="BP496" s="248"/>
      <c r="BQ496" s="248"/>
      <c r="BR496" s="248"/>
      <c r="BS496" s="248"/>
      <c r="BT496" s="248"/>
      <c r="BU496" s="248"/>
      <c r="BV496" s="248"/>
      <c r="BW496" s="248"/>
      <c r="BX496" s="248"/>
      <c r="BY496" s="248"/>
      <c r="BZ496" s="248"/>
      <c r="CA496" s="248"/>
      <c r="CB496" s="248"/>
      <c r="CC496" s="248"/>
      <c r="CD496" s="248"/>
      <c r="CE496" s="248"/>
      <c r="CF496" s="248"/>
      <c r="CG496" s="248"/>
      <c r="CH496" s="248"/>
      <c r="CI496" s="248"/>
      <c r="CJ496" s="248"/>
      <c r="CK496" s="248"/>
      <c r="CL496" s="248"/>
      <c r="CM496" s="248"/>
      <c r="CN496" s="248"/>
      <c r="CO496" s="248"/>
      <c r="CP496" s="248"/>
      <c r="CQ496" s="248"/>
      <c r="CR496" s="248"/>
      <c r="CS496" s="248"/>
      <c r="CT496" s="248"/>
      <c r="CU496" s="248"/>
      <c r="CV496" s="248"/>
      <c r="CW496" s="248"/>
      <c r="CX496" s="248"/>
      <c r="CY496" s="248"/>
      <c r="CZ496" s="248"/>
      <c r="DA496" s="248"/>
      <c r="DB496" s="248"/>
      <c r="DC496" s="248"/>
      <c r="DD496" s="248"/>
      <c r="DE496" s="248"/>
      <c r="DF496" s="248"/>
      <c r="DG496" s="248"/>
      <c r="DH496" s="248"/>
      <c r="DI496" s="248"/>
      <c r="DJ496" s="248"/>
      <c r="DK496" s="248"/>
      <c r="DL496" s="248"/>
      <c r="DM496" s="248"/>
      <c r="DN496" s="248"/>
      <c r="DO496" s="248"/>
      <c r="DP496" s="248"/>
      <c r="DQ496" s="248"/>
      <c r="DR496" s="248"/>
      <c r="DS496" s="248"/>
      <c r="DT496" s="248"/>
      <c r="DU496" s="248"/>
      <c r="DV496" s="248"/>
      <c r="DW496" s="248"/>
      <c r="DX496" s="248"/>
      <c r="DY496" s="248"/>
      <c r="DZ496" s="248"/>
      <c r="EA496" s="248"/>
      <c r="EB496" s="248"/>
      <c r="EC496" s="248"/>
      <c r="ED496" s="248"/>
      <c r="EE496" s="248"/>
      <c r="EF496" s="248"/>
      <c r="EG496" s="248"/>
      <c r="EH496" s="248"/>
      <c r="EI496" s="248"/>
      <c r="EJ496" s="248"/>
      <c r="EK496" s="248"/>
      <c r="EL496" s="248"/>
      <c r="EM496" s="248"/>
      <c r="EN496" s="248"/>
      <c r="EO496" s="248"/>
      <c r="EP496" s="248"/>
      <c r="EQ496" s="248"/>
      <c r="ER496" s="248"/>
      <c r="ES496" s="248"/>
      <c r="ET496" s="248"/>
      <c r="EU496" s="248"/>
      <c r="EV496" s="248"/>
      <c r="EW496" s="248"/>
      <c r="EX496" s="248"/>
      <c r="EY496" s="248"/>
      <c r="EZ496" s="248"/>
      <c r="FA496" s="248"/>
      <c r="FB496" s="248"/>
      <c r="FC496" s="248"/>
      <c r="FD496" s="248"/>
      <c r="FE496" s="248"/>
      <c r="FF496" s="248"/>
      <c r="FG496" s="215"/>
      <c r="FH496" s="215"/>
      <c r="FI496" s="215"/>
      <c r="FJ496" s="215"/>
      <c r="FK496" s="215"/>
      <c r="FL496" s="215"/>
      <c r="FM496" s="215"/>
      <c r="FN496" s="215"/>
      <c r="FO496" s="215"/>
      <c r="FP496" s="215"/>
      <c r="FQ496" s="215"/>
      <c r="FR496" s="215"/>
      <c r="FS496" s="215"/>
      <c r="FT496" s="215"/>
      <c r="FU496" s="215"/>
      <c r="FV496" s="215"/>
      <c r="FW496" s="215"/>
      <c r="FX496" s="215"/>
      <c r="FY496" s="215"/>
      <c r="FZ496" s="215"/>
      <c r="GA496" s="215"/>
      <c r="GB496" s="215"/>
      <c r="GC496" s="215"/>
    </row>
    <row r="497" spans="1:185" x14ac:dyDescent="0.3">
      <c r="A497" s="248"/>
      <c r="B497" s="80"/>
      <c r="C497" s="80"/>
      <c r="D497" s="81"/>
      <c r="E497" s="80"/>
      <c r="F497" s="80"/>
      <c r="G497" s="297">
        <f t="shared" si="37"/>
        <v>0</v>
      </c>
      <c r="H497" s="297">
        <f t="shared" si="38"/>
        <v>0</v>
      </c>
      <c r="I497" s="297">
        <f t="shared" si="39"/>
        <v>0</v>
      </c>
      <c r="J497" s="214"/>
      <c r="K497" s="214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8"/>
      <c r="BN497" s="248"/>
      <c r="BO497" s="248"/>
      <c r="BP497" s="248"/>
      <c r="BQ497" s="248"/>
      <c r="BR497" s="248"/>
      <c r="BS497" s="248"/>
      <c r="BT497" s="248"/>
      <c r="BU497" s="248"/>
      <c r="BV497" s="248"/>
      <c r="BW497" s="248"/>
      <c r="BX497" s="248"/>
      <c r="BY497" s="248"/>
      <c r="BZ497" s="248"/>
      <c r="CA497" s="248"/>
      <c r="CB497" s="248"/>
      <c r="CC497" s="248"/>
      <c r="CD497" s="248"/>
      <c r="CE497" s="248"/>
      <c r="CF497" s="248"/>
      <c r="CG497" s="248"/>
      <c r="CH497" s="248"/>
      <c r="CI497" s="248"/>
      <c r="CJ497" s="248"/>
      <c r="CK497" s="248"/>
      <c r="CL497" s="248"/>
      <c r="CM497" s="248"/>
      <c r="CN497" s="248"/>
      <c r="CO497" s="248"/>
      <c r="CP497" s="248"/>
      <c r="CQ497" s="248"/>
      <c r="CR497" s="248"/>
      <c r="CS497" s="248"/>
      <c r="CT497" s="248"/>
      <c r="CU497" s="248"/>
      <c r="CV497" s="248"/>
      <c r="CW497" s="248"/>
      <c r="CX497" s="248"/>
      <c r="CY497" s="248"/>
      <c r="CZ497" s="248"/>
      <c r="DA497" s="248"/>
      <c r="DB497" s="248"/>
      <c r="DC497" s="248"/>
      <c r="DD497" s="248"/>
      <c r="DE497" s="248"/>
      <c r="DF497" s="248"/>
      <c r="DG497" s="248"/>
      <c r="DH497" s="248"/>
      <c r="DI497" s="248"/>
      <c r="DJ497" s="248"/>
      <c r="DK497" s="248"/>
      <c r="DL497" s="248"/>
      <c r="DM497" s="248"/>
      <c r="DN497" s="248"/>
      <c r="DO497" s="248"/>
      <c r="DP497" s="248"/>
      <c r="DQ497" s="248"/>
      <c r="DR497" s="248"/>
      <c r="DS497" s="248"/>
      <c r="DT497" s="248"/>
      <c r="DU497" s="248"/>
      <c r="DV497" s="248"/>
      <c r="DW497" s="248"/>
      <c r="DX497" s="248"/>
      <c r="DY497" s="248"/>
      <c r="DZ497" s="248"/>
      <c r="EA497" s="248"/>
      <c r="EB497" s="248"/>
      <c r="EC497" s="248"/>
      <c r="ED497" s="248"/>
      <c r="EE497" s="248"/>
      <c r="EF497" s="248"/>
      <c r="EG497" s="248"/>
      <c r="EH497" s="248"/>
      <c r="EI497" s="248"/>
      <c r="EJ497" s="248"/>
      <c r="EK497" s="248"/>
      <c r="EL497" s="248"/>
      <c r="EM497" s="248"/>
      <c r="EN497" s="248"/>
      <c r="EO497" s="248"/>
      <c r="EP497" s="248"/>
      <c r="EQ497" s="248"/>
      <c r="ER497" s="248"/>
      <c r="ES497" s="248"/>
      <c r="ET497" s="248"/>
      <c r="EU497" s="248"/>
      <c r="EV497" s="248"/>
      <c r="EW497" s="248"/>
      <c r="EX497" s="248"/>
      <c r="EY497" s="248"/>
      <c r="EZ497" s="248"/>
      <c r="FA497" s="248"/>
      <c r="FB497" s="248"/>
      <c r="FC497" s="248"/>
      <c r="FD497" s="248"/>
      <c r="FE497" s="248"/>
      <c r="FF497" s="248"/>
      <c r="FG497" s="215"/>
      <c r="FH497" s="215"/>
      <c r="FI497" s="215"/>
      <c r="FJ497" s="215"/>
      <c r="FK497" s="215"/>
      <c r="FL497" s="215"/>
      <c r="FM497" s="215"/>
      <c r="FN497" s="215"/>
      <c r="FO497" s="215"/>
      <c r="FP497" s="215"/>
      <c r="FQ497" s="215"/>
      <c r="FR497" s="215"/>
      <c r="FS497" s="215"/>
      <c r="FT497" s="215"/>
      <c r="FU497" s="215"/>
      <c r="FV497" s="215"/>
      <c r="FW497" s="215"/>
      <c r="FX497" s="215"/>
      <c r="FY497" s="215"/>
      <c r="FZ497" s="215"/>
      <c r="GA497" s="215"/>
      <c r="GB497" s="215"/>
      <c r="GC497" s="215"/>
    </row>
    <row r="498" spans="1:185" x14ac:dyDescent="0.3">
      <c r="A498" s="248"/>
      <c r="B498" s="80"/>
      <c r="C498" s="80"/>
      <c r="D498" s="81"/>
      <c r="E498" s="80"/>
      <c r="F498" s="80"/>
      <c r="G498" s="297">
        <f t="shared" si="37"/>
        <v>0</v>
      </c>
      <c r="H498" s="297">
        <f t="shared" si="38"/>
        <v>0</v>
      </c>
      <c r="I498" s="297">
        <f t="shared" si="39"/>
        <v>0</v>
      </c>
      <c r="J498" s="214"/>
      <c r="K498" s="214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48"/>
      <c r="BN498" s="248"/>
      <c r="BO498" s="248"/>
      <c r="BP498" s="248"/>
      <c r="BQ498" s="248"/>
      <c r="BR498" s="248"/>
      <c r="BS498" s="248"/>
      <c r="BT498" s="248"/>
      <c r="BU498" s="248"/>
      <c r="BV498" s="248"/>
      <c r="BW498" s="248"/>
      <c r="BX498" s="248"/>
      <c r="BY498" s="248"/>
      <c r="BZ498" s="248"/>
      <c r="CA498" s="248"/>
      <c r="CB498" s="248"/>
      <c r="CC498" s="248"/>
      <c r="CD498" s="248"/>
      <c r="CE498" s="248"/>
      <c r="CF498" s="248"/>
      <c r="CG498" s="248"/>
      <c r="CH498" s="248"/>
      <c r="CI498" s="248"/>
      <c r="CJ498" s="248"/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  <c r="DB498" s="248"/>
      <c r="DC498" s="248"/>
      <c r="DD498" s="248"/>
      <c r="DE498" s="248"/>
      <c r="DF498" s="248"/>
      <c r="DG498" s="248"/>
      <c r="DH498" s="248"/>
      <c r="DI498" s="248"/>
      <c r="DJ498" s="248"/>
      <c r="DK498" s="248"/>
      <c r="DL498" s="248"/>
      <c r="DM498" s="248"/>
      <c r="DN498" s="248"/>
      <c r="DO498" s="248"/>
      <c r="DP498" s="248"/>
      <c r="DQ498" s="248"/>
      <c r="DR498" s="248"/>
      <c r="DS498" s="248"/>
      <c r="DT498" s="248"/>
      <c r="DU498" s="248"/>
      <c r="DV498" s="248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15"/>
      <c r="FH498" s="215"/>
      <c r="FI498" s="215"/>
      <c r="FJ498" s="215"/>
      <c r="FK498" s="215"/>
      <c r="FL498" s="215"/>
      <c r="FM498" s="215"/>
      <c r="FN498" s="215"/>
      <c r="FO498" s="215"/>
      <c r="FP498" s="215"/>
      <c r="FQ498" s="215"/>
      <c r="FR498" s="215"/>
      <c r="FS498" s="215"/>
      <c r="FT498" s="215"/>
      <c r="FU498" s="215"/>
      <c r="FV498" s="215"/>
      <c r="FW498" s="215"/>
      <c r="FX498" s="215"/>
      <c r="FY498" s="215"/>
      <c r="FZ498" s="215"/>
      <c r="GA498" s="215"/>
      <c r="GB498" s="215"/>
      <c r="GC498" s="215"/>
    </row>
    <row r="499" spans="1:185" x14ac:dyDescent="0.3">
      <c r="A499" s="248"/>
      <c r="B499" s="80"/>
      <c r="C499" s="80"/>
      <c r="D499" s="81"/>
      <c r="E499" s="80"/>
      <c r="F499" s="80"/>
      <c r="G499" s="297">
        <f t="shared" si="37"/>
        <v>0</v>
      </c>
      <c r="H499" s="297">
        <f t="shared" si="38"/>
        <v>0</v>
      </c>
      <c r="I499" s="297">
        <f t="shared" si="39"/>
        <v>0</v>
      </c>
      <c r="J499" s="214"/>
      <c r="K499" s="214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48"/>
      <c r="BN499" s="248"/>
      <c r="BO499" s="248"/>
      <c r="BP499" s="248"/>
      <c r="BQ499" s="248"/>
      <c r="BR499" s="248"/>
      <c r="BS499" s="248"/>
      <c r="BT499" s="248"/>
      <c r="BU499" s="248"/>
      <c r="BV499" s="248"/>
      <c r="BW499" s="248"/>
      <c r="BX499" s="248"/>
      <c r="BY499" s="248"/>
      <c r="BZ499" s="248"/>
      <c r="CA499" s="248"/>
      <c r="CB499" s="248"/>
      <c r="CC499" s="248"/>
      <c r="CD499" s="248"/>
      <c r="CE499" s="248"/>
      <c r="CF499" s="248"/>
      <c r="CG499" s="248"/>
      <c r="CH499" s="248"/>
      <c r="CI499" s="248"/>
      <c r="CJ499" s="248"/>
      <c r="CK499" s="248"/>
      <c r="CL499" s="248"/>
      <c r="CM499" s="248"/>
      <c r="CN499" s="248"/>
      <c r="CO499" s="248"/>
      <c r="CP499" s="248"/>
      <c r="CQ499" s="248"/>
      <c r="CR499" s="248"/>
      <c r="CS499" s="248"/>
      <c r="CT499" s="248"/>
      <c r="CU499" s="248"/>
      <c r="CV499" s="248"/>
      <c r="CW499" s="248"/>
      <c r="CX499" s="248"/>
      <c r="CY499" s="248"/>
      <c r="CZ499" s="248"/>
      <c r="DA499" s="248"/>
      <c r="DB499" s="248"/>
      <c r="DC499" s="248"/>
      <c r="DD499" s="248"/>
      <c r="DE499" s="248"/>
      <c r="DF499" s="248"/>
      <c r="DG499" s="248"/>
      <c r="DH499" s="248"/>
      <c r="DI499" s="248"/>
      <c r="DJ499" s="248"/>
      <c r="DK499" s="248"/>
      <c r="DL499" s="248"/>
      <c r="DM499" s="248"/>
      <c r="DN499" s="248"/>
      <c r="DO499" s="248"/>
      <c r="DP499" s="248"/>
      <c r="DQ499" s="248"/>
      <c r="DR499" s="248"/>
      <c r="DS499" s="248"/>
      <c r="DT499" s="248"/>
      <c r="DU499" s="248"/>
      <c r="DV499" s="248"/>
      <c r="DW499" s="248"/>
      <c r="DX499" s="248"/>
      <c r="DY499" s="248"/>
      <c r="DZ499" s="248"/>
      <c r="EA499" s="248"/>
      <c r="EB499" s="248"/>
      <c r="EC499" s="248"/>
      <c r="ED499" s="248"/>
      <c r="EE499" s="248"/>
      <c r="EF499" s="248"/>
      <c r="EG499" s="248"/>
      <c r="EH499" s="248"/>
      <c r="EI499" s="248"/>
      <c r="EJ499" s="248"/>
      <c r="EK499" s="248"/>
      <c r="EL499" s="248"/>
      <c r="EM499" s="248"/>
      <c r="EN499" s="248"/>
      <c r="EO499" s="248"/>
      <c r="EP499" s="248"/>
      <c r="EQ499" s="248"/>
      <c r="ER499" s="248"/>
      <c r="ES499" s="248"/>
      <c r="ET499" s="248"/>
      <c r="EU499" s="248"/>
      <c r="EV499" s="248"/>
      <c r="EW499" s="248"/>
      <c r="EX499" s="248"/>
      <c r="EY499" s="248"/>
      <c r="EZ499" s="248"/>
      <c r="FA499" s="248"/>
      <c r="FB499" s="248"/>
      <c r="FC499" s="248"/>
      <c r="FD499" s="248"/>
      <c r="FE499" s="248"/>
      <c r="FF499" s="248"/>
      <c r="FG499" s="215"/>
      <c r="FH499" s="215"/>
      <c r="FI499" s="215"/>
      <c r="FJ499" s="215"/>
      <c r="FK499" s="215"/>
      <c r="FL499" s="215"/>
      <c r="FM499" s="215"/>
      <c r="FN499" s="215"/>
      <c r="FO499" s="215"/>
      <c r="FP499" s="215"/>
      <c r="FQ499" s="215"/>
      <c r="FR499" s="215"/>
      <c r="FS499" s="215"/>
      <c r="FT499" s="215"/>
      <c r="FU499" s="215"/>
      <c r="FV499" s="215"/>
      <c r="FW499" s="215"/>
      <c r="FX499" s="215"/>
      <c r="FY499" s="215"/>
      <c r="FZ499" s="215"/>
      <c r="GA499" s="215"/>
      <c r="GB499" s="215"/>
      <c r="GC499" s="215"/>
    </row>
    <row r="500" spans="1:185" x14ac:dyDescent="0.3">
      <c r="A500" s="248"/>
      <c r="B500" s="80"/>
      <c r="C500" s="80"/>
      <c r="D500" s="81"/>
      <c r="E500" s="80"/>
      <c r="F500" s="80"/>
      <c r="G500" s="297">
        <f t="shared" si="37"/>
        <v>0</v>
      </c>
      <c r="H500" s="297">
        <f t="shared" si="38"/>
        <v>0</v>
      </c>
      <c r="I500" s="297">
        <f t="shared" si="39"/>
        <v>0</v>
      </c>
      <c r="J500" s="214"/>
      <c r="K500" s="214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48"/>
      <c r="BN500" s="248"/>
      <c r="BO500" s="248"/>
      <c r="BP500" s="248"/>
      <c r="BQ500" s="248"/>
      <c r="BR500" s="248"/>
      <c r="BS500" s="248"/>
      <c r="BT500" s="248"/>
      <c r="BU500" s="248"/>
      <c r="BV500" s="248"/>
      <c r="BW500" s="248"/>
      <c r="BX500" s="248"/>
      <c r="BY500" s="248"/>
      <c r="BZ500" s="248"/>
      <c r="CA500" s="248"/>
      <c r="CB500" s="248"/>
      <c r="CC500" s="248"/>
      <c r="CD500" s="248"/>
      <c r="CE500" s="248"/>
      <c r="CF500" s="248"/>
      <c r="CG500" s="248"/>
      <c r="CH500" s="248"/>
      <c r="CI500" s="248"/>
      <c r="CJ500" s="248"/>
      <c r="CK500" s="248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  <c r="DB500" s="248"/>
      <c r="DC500" s="248"/>
      <c r="DD500" s="248"/>
      <c r="DE500" s="248"/>
      <c r="DF500" s="248"/>
      <c r="DG500" s="248"/>
      <c r="DH500" s="248"/>
      <c r="DI500" s="248"/>
      <c r="DJ500" s="248"/>
      <c r="DK500" s="248"/>
      <c r="DL500" s="248"/>
      <c r="DM500" s="248"/>
      <c r="DN500" s="248"/>
      <c r="DO500" s="248"/>
      <c r="DP500" s="248"/>
      <c r="DQ500" s="248"/>
      <c r="DR500" s="248"/>
      <c r="DS500" s="248"/>
      <c r="DT500" s="248"/>
      <c r="DU500" s="248"/>
      <c r="DV500" s="248"/>
      <c r="DW500" s="248"/>
      <c r="DX500" s="248"/>
      <c r="DY500" s="248"/>
      <c r="DZ500" s="248"/>
      <c r="EA500" s="248"/>
      <c r="EB500" s="248"/>
      <c r="EC500" s="248"/>
      <c r="ED500" s="248"/>
      <c r="EE500" s="248"/>
      <c r="EF500" s="248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15"/>
      <c r="FH500" s="215"/>
      <c r="FI500" s="215"/>
      <c r="FJ500" s="215"/>
      <c r="FK500" s="215"/>
      <c r="FL500" s="215"/>
      <c r="FM500" s="215"/>
      <c r="FN500" s="215"/>
      <c r="FO500" s="215"/>
      <c r="FP500" s="215"/>
      <c r="FQ500" s="215"/>
      <c r="FR500" s="215"/>
      <c r="FS500" s="215"/>
      <c r="FT500" s="215"/>
      <c r="FU500" s="215"/>
      <c r="FV500" s="215"/>
      <c r="FW500" s="215"/>
      <c r="FX500" s="215"/>
      <c r="FY500" s="215"/>
      <c r="FZ500" s="215"/>
      <c r="GA500" s="215"/>
      <c r="GB500" s="215"/>
      <c r="GC500" s="215"/>
    </row>
    <row r="501" spans="1:185" x14ac:dyDescent="0.3">
      <c r="A501" s="248"/>
      <c r="B501" s="80"/>
      <c r="C501" s="80"/>
      <c r="D501" s="81"/>
      <c r="E501" s="80"/>
      <c r="F501" s="80"/>
      <c r="G501" s="297">
        <f t="shared" si="37"/>
        <v>0</v>
      </c>
      <c r="H501" s="297">
        <f t="shared" si="38"/>
        <v>0</v>
      </c>
      <c r="I501" s="297">
        <f t="shared" si="39"/>
        <v>0</v>
      </c>
      <c r="J501" s="214"/>
      <c r="K501" s="214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  <c r="AM501" s="248"/>
      <c r="AN501" s="248"/>
      <c r="AO501" s="248"/>
      <c r="AP501" s="248"/>
      <c r="AQ501" s="248"/>
      <c r="AR501" s="248"/>
      <c r="AS501" s="248"/>
      <c r="AT501" s="248"/>
      <c r="AU501" s="248"/>
      <c r="AV501" s="248"/>
      <c r="AW501" s="248"/>
      <c r="AX501" s="248"/>
      <c r="AY501" s="248"/>
      <c r="AZ501" s="248"/>
      <c r="BA501" s="248"/>
      <c r="BB501" s="248"/>
      <c r="BC501" s="248"/>
      <c r="BD501" s="248"/>
      <c r="BE501" s="248"/>
      <c r="BF501" s="248"/>
      <c r="BG501" s="248"/>
      <c r="BH501" s="248"/>
      <c r="BI501" s="248"/>
      <c r="BJ501" s="248"/>
      <c r="BK501" s="248"/>
      <c r="BL501" s="248"/>
      <c r="BM501" s="248"/>
      <c r="BN501" s="248"/>
      <c r="BO501" s="248"/>
      <c r="BP501" s="248"/>
      <c r="BQ501" s="248"/>
      <c r="BR501" s="248"/>
      <c r="BS501" s="248"/>
      <c r="BT501" s="248"/>
      <c r="BU501" s="248"/>
      <c r="BV501" s="248"/>
      <c r="BW501" s="248"/>
      <c r="BX501" s="248"/>
      <c r="BY501" s="248"/>
      <c r="BZ501" s="248"/>
      <c r="CA501" s="248"/>
      <c r="CB501" s="248"/>
      <c r="CC501" s="248"/>
      <c r="CD501" s="248"/>
      <c r="CE501" s="248"/>
      <c r="CF501" s="248"/>
      <c r="CG501" s="248"/>
      <c r="CH501" s="248"/>
      <c r="CI501" s="248"/>
      <c r="CJ501" s="248"/>
      <c r="CK501" s="248"/>
      <c r="CL501" s="248"/>
      <c r="CM501" s="248"/>
      <c r="CN501" s="248"/>
      <c r="CO501" s="248"/>
      <c r="CP501" s="248"/>
      <c r="CQ501" s="248"/>
      <c r="CR501" s="248"/>
      <c r="CS501" s="248"/>
      <c r="CT501" s="248"/>
      <c r="CU501" s="248"/>
      <c r="CV501" s="248"/>
      <c r="CW501" s="248"/>
      <c r="CX501" s="248"/>
      <c r="CY501" s="248"/>
      <c r="CZ501" s="248"/>
      <c r="DA501" s="248"/>
      <c r="DB501" s="248"/>
      <c r="DC501" s="248"/>
      <c r="DD501" s="248"/>
      <c r="DE501" s="248"/>
      <c r="DF501" s="248"/>
      <c r="DG501" s="248"/>
      <c r="DH501" s="248"/>
      <c r="DI501" s="248"/>
      <c r="DJ501" s="248"/>
      <c r="DK501" s="248"/>
      <c r="DL501" s="248"/>
      <c r="DM501" s="248"/>
      <c r="DN501" s="248"/>
      <c r="DO501" s="248"/>
      <c r="DP501" s="248"/>
      <c r="DQ501" s="248"/>
      <c r="DR501" s="248"/>
      <c r="DS501" s="248"/>
      <c r="DT501" s="248"/>
      <c r="DU501" s="248"/>
      <c r="DV501" s="248"/>
      <c r="DW501" s="248"/>
      <c r="DX501" s="248"/>
      <c r="DY501" s="248"/>
      <c r="DZ501" s="248"/>
      <c r="EA501" s="248"/>
      <c r="EB501" s="248"/>
      <c r="EC501" s="248"/>
      <c r="ED501" s="248"/>
      <c r="EE501" s="248"/>
      <c r="EF501" s="248"/>
      <c r="EG501" s="248"/>
      <c r="EH501" s="248"/>
      <c r="EI501" s="248"/>
      <c r="EJ501" s="248"/>
      <c r="EK501" s="248"/>
      <c r="EL501" s="248"/>
      <c r="EM501" s="248"/>
      <c r="EN501" s="248"/>
      <c r="EO501" s="248"/>
      <c r="EP501" s="248"/>
      <c r="EQ501" s="248"/>
      <c r="ER501" s="248"/>
      <c r="ES501" s="248"/>
      <c r="ET501" s="248"/>
      <c r="EU501" s="248"/>
      <c r="EV501" s="248"/>
      <c r="EW501" s="248"/>
      <c r="EX501" s="248"/>
      <c r="EY501" s="248"/>
      <c r="EZ501" s="248"/>
      <c r="FA501" s="248"/>
      <c r="FB501" s="248"/>
      <c r="FC501" s="248"/>
      <c r="FD501" s="248"/>
      <c r="FE501" s="248"/>
      <c r="FF501" s="248"/>
      <c r="FG501" s="215"/>
      <c r="FH501" s="215"/>
      <c r="FI501" s="215"/>
      <c r="FJ501" s="215"/>
      <c r="FK501" s="215"/>
      <c r="FL501" s="215"/>
      <c r="FM501" s="215"/>
      <c r="FN501" s="215"/>
      <c r="FO501" s="215"/>
      <c r="FP501" s="215"/>
      <c r="FQ501" s="215"/>
      <c r="FR501" s="215"/>
      <c r="FS501" s="215"/>
      <c r="FT501" s="215"/>
      <c r="FU501" s="215"/>
      <c r="FV501" s="215"/>
      <c r="FW501" s="215"/>
      <c r="FX501" s="215"/>
      <c r="FY501" s="215"/>
      <c r="FZ501" s="215"/>
      <c r="GA501" s="215"/>
      <c r="GB501" s="215"/>
      <c r="GC501" s="215"/>
    </row>
    <row r="502" spans="1:185" x14ac:dyDescent="0.3">
      <c r="A502" s="248"/>
      <c r="B502" s="80"/>
      <c r="C502" s="80"/>
      <c r="D502" s="81"/>
      <c r="E502" s="80"/>
      <c r="F502" s="80"/>
      <c r="G502" s="297">
        <f t="shared" si="37"/>
        <v>0</v>
      </c>
      <c r="H502" s="297">
        <f t="shared" si="38"/>
        <v>0</v>
      </c>
      <c r="I502" s="297">
        <f t="shared" si="39"/>
        <v>0</v>
      </c>
      <c r="J502" s="214"/>
      <c r="K502" s="214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  <c r="AM502" s="248"/>
      <c r="AN502" s="248"/>
      <c r="AO502" s="248"/>
      <c r="AP502" s="248"/>
      <c r="AQ502" s="248"/>
      <c r="AR502" s="248"/>
      <c r="AS502" s="248"/>
      <c r="AT502" s="248"/>
      <c r="AU502" s="248"/>
      <c r="AV502" s="248"/>
      <c r="AW502" s="248"/>
      <c r="AX502" s="248"/>
      <c r="AY502" s="248"/>
      <c r="AZ502" s="248"/>
      <c r="BA502" s="248"/>
      <c r="BB502" s="248"/>
      <c r="BC502" s="248"/>
      <c r="BD502" s="248"/>
      <c r="BE502" s="248"/>
      <c r="BF502" s="248"/>
      <c r="BG502" s="248"/>
      <c r="BH502" s="248"/>
      <c r="BI502" s="248"/>
      <c r="BJ502" s="248"/>
      <c r="BK502" s="248"/>
      <c r="BL502" s="248"/>
      <c r="BM502" s="248"/>
      <c r="BN502" s="248"/>
      <c r="BO502" s="248"/>
      <c r="BP502" s="248"/>
      <c r="BQ502" s="248"/>
      <c r="BR502" s="248"/>
      <c r="BS502" s="248"/>
      <c r="BT502" s="248"/>
      <c r="BU502" s="248"/>
      <c r="BV502" s="248"/>
      <c r="BW502" s="248"/>
      <c r="BX502" s="248"/>
      <c r="BY502" s="248"/>
      <c r="BZ502" s="248"/>
      <c r="CA502" s="248"/>
      <c r="CB502" s="248"/>
      <c r="CC502" s="248"/>
      <c r="CD502" s="248"/>
      <c r="CE502" s="248"/>
      <c r="CF502" s="248"/>
      <c r="CG502" s="248"/>
      <c r="CH502" s="248"/>
      <c r="CI502" s="248"/>
      <c r="CJ502" s="248"/>
      <c r="CK502" s="248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  <c r="DB502" s="248"/>
      <c r="DC502" s="248"/>
      <c r="DD502" s="248"/>
      <c r="DE502" s="248"/>
      <c r="DF502" s="248"/>
      <c r="DG502" s="248"/>
      <c r="DH502" s="248"/>
      <c r="DI502" s="248"/>
      <c r="DJ502" s="248"/>
      <c r="DK502" s="248"/>
      <c r="DL502" s="248"/>
      <c r="DM502" s="248"/>
      <c r="DN502" s="248"/>
      <c r="DO502" s="248"/>
      <c r="DP502" s="248"/>
      <c r="DQ502" s="248"/>
      <c r="DR502" s="248"/>
      <c r="DS502" s="248"/>
      <c r="DT502" s="248"/>
      <c r="DU502" s="248"/>
      <c r="DV502" s="248"/>
      <c r="DW502" s="248"/>
      <c r="DX502" s="248"/>
      <c r="DY502" s="248"/>
      <c r="DZ502" s="248"/>
      <c r="EA502" s="248"/>
      <c r="EB502" s="248"/>
      <c r="EC502" s="248"/>
      <c r="ED502" s="248"/>
      <c r="EE502" s="248"/>
      <c r="EF502" s="248"/>
      <c r="EG502" s="248"/>
      <c r="EH502" s="248"/>
      <c r="EI502" s="248"/>
      <c r="EJ502" s="248"/>
      <c r="EK502" s="248"/>
      <c r="EL502" s="248"/>
      <c r="EM502" s="248"/>
      <c r="EN502" s="248"/>
      <c r="EO502" s="248"/>
      <c r="EP502" s="248"/>
      <c r="EQ502" s="248"/>
      <c r="ER502" s="248"/>
      <c r="ES502" s="248"/>
      <c r="ET502" s="248"/>
      <c r="EU502" s="248"/>
      <c r="EV502" s="248"/>
      <c r="EW502" s="248"/>
      <c r="EX502" s="248"/>
      <c r="EY502" s="248"/>
      <c r="EZ502" s="248"/>
      <c r="FA502" s="248"/>
      <c r="FB502" s="248"/>
      <c r="FC502" s="248"/>
      <c r="FD502" s="248"/>
      <c r="FE502" s="248"/>
      <c r="FF502" s="248"/>
      <c r="FG502" s="215"/>
      <c r="FH502" s="215"/>
      <c r="FI502" s="215"/>
      <c r="FJ502" s="215"/>
      <c r="FK502" s="215"/>
      <c r="FL502" s="215"/>
      <c r="FM502" s="215"/>
      <c r="FN502" s="215"/>
      <c r="FO502" s="215"/>
      <c r="FP502" s="215"/>
      <c r="FQ502" s="215"/>
      <c r="FR502" s="215"/>
      <c r="FS502" s="215"/>
      <c r="FT502" s="215"/>
      <c r="FU502" s="215"/>
      <c r="FV502" s="215"/>
      <c r="FW502" s="215"/>
      <c r="FX502" s="215"/>
      <c r="FY502" s="215"/>
      <c r="FZ502" s="215"/>
      <c r="GA502" s="215"/>
      <c r="GB502" s="215"/>
      <c r="GC502" s="215"/>
    </row>
    <row r="503" spans="1:185" x14ac:dyDescent="0.3">
      <c r="A503" s="248"/>
      <c r="B503" s="80"/>
      <c r="C503" s="80"/>
      <c r="D503" s="81"/>
      <c r="E503" s="80"/>
      <c r="F503" s="80"/>
      <c r="G503" s="297">
        <f t="shared" si="37"/>
        <v>0</v>
      </c>
      <c r="H503" s="297">
        <f t="shared" si="38"/>
        <v>0</v>
      </c>
      <c r="I503" s="297">
        <f t="shared" si="39"/>
        <v>0</v>
      </c>
      <c r="J503" s="214"/>
      <c r="K503" s="214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  <c r="AM503" s="248"/>
      <c r="AN503" s="248"/>
      <c r="AO503" s="248"/>
      <c r="AP503" s="248"/>
      <c r="AQ503" s="248"/>
      <c r="AR503" s="248"/>
      <c r="AS503" s="248"/>
      <c r="AT503" s="248"/>
      <c r="AU503" s="248"/>
      <c r="AV503" s="248"/>
      <c r="AW503" s="248"/>
      <c r="AX503" s="248"/>
      <c r="AY503" s="248"/>
      <c r="AZ503" s="248"/>
      <c r="BA503" s="248"/>
      <c r="BB503" s="248"/>
      <c r="BC503" s="248"/>
      <c r="BD503" s="248"/>
      <c r="BE503" s="248"/>
      <c r="BF503" s="248"/>
      <c r="BG503" s="248"/>
      <c r="BH503" s="248"/>
      <c r="BI503" s="248"/>
      <c r="BJ503" s="248"/>
      <c r="BK503" s="248"/>
      <c r="BL503" s="248"/>
      <c r="BM503" s="248"/>
      <c r="BN503" s="248"/>
      <c r="BO503" s="248"/>
      <c r="BP503" s="248"/>
      <c r="BQ503" s="248"/>
      <c r="BR503" s="248"/>
      <c r="BS503" s="248"/>
      <c r="BT503" s="248"/>
      <c r="BU503" s="248"/>
      <c r="BV503" s="248"/>
      <c r="BW503" s="248"/>
      <c r="BX503" s="248"/>
      <c r="BY503" s="248"/>
      <c r="BZ503" s="248"/>
      <c r="CA503" s="248"/>
      <c r="CB503" s="248"/>
      <c r="CC503" s="248"/>
      <c r="CD503" s="248"/>
      <c r="CE503" s="248"/>
      <c r="CF503" s="248"/>
      <c r="CG503" s="248"/>
      <c r="CH503" s="248"/>
      <c r="CI503" s="248"/>
      <c r="CJ503" s="248"/>
      <c r="CK503" s="248"/>
      <c r="CL503" s="248"/>
      <c r="CM503" s="248"/>
      <c r="CN503" s="248"/>
      <c r="CO503" s="248"/>
      <c r="CP503" s="248"/>
      <c r="CQ503" s="248"/>
      <c r="CR503" s="248"/>
      <c r="CS503" s="248"/>
      <c r="CT503" s="248"/>
      <c r="CU503" s="248"/>
      <c r="CV503" s="248"/>
      <c r="CW503" s="248"/>
      <c r="CX503" s="248"/>
      <c r="CY503" s="248"/>
      <c r="CZ503" s="248"/>
      <c r="DA503" s="248"/>
      <c r="DB503" s="248"/>
      <c r="DC503" s="248"/>
      <c r="DD503" s="248"/>
      <c r="DE503" s="248"/>
      <c r="DF503" s="248"/>
      <c r="DG503" s="248"/>
      <c r="DH503" s="248"/>
      <c r="DI503" s="248"/>
      <c r="DJ503" s="248"/>
      <c r="DK503" s="248"/>
      <c r="DL503" s="248"/>
      <c r="DM503" s="248"/>
      <c r="DN503" s="248"/>
      <c r="DO503" s="248"/>
      <c r="DP503" s="248"/>
      <c r="DQ503" s="248"/>
      <c r="DR503" s="248"/>
      <c r="DS503" s="248"/>
      <c r="DT503" s="248"/>
      <c r="DU503" s="248"/>
      <c r="DV503" s="248"/>
      <c r="DW503" s="248"/>
      <c r="DX503" s="248"/>
      <c r="DY503" s="248"/>
      <c r="DZ503" s="248"/>
      <c r="EA503" s="248"/>
      <c r="EB503" s="248"/>
      <c r="EC503" s="248"/>
      <c r="ED503" s="248"/>
      <c r="EE503" s="248"/>
      <c r="EF503" s="248"/>
      <c r="EG503" s="248"/>
      <c r="EH503" s="248"/>
      <c r="EI503" s="248"/>
      <c r="EJ503" s="248"/>
      <c r="EK503" s="248"/>
      <c r="EL503" s="248"/>
      <c r="EM503" s="248"/>
      <c r="EN503" s="248"/>
      <c r="EO503" s="248"/>
      <c r="EP503" s="248"/>
      <c r="EQ503" s="248"/>
      <c r="ER503" s="248"/>
      <c r="ES503" s="248"/>
      <c r="ET503" s="248"/>
      <c r="EU503" s="248"/>
      <c r="EV503" s="248"/>
      <c r="EW503" s="248"/>
      <c r="EX503" s="248"/>
      <c r="EY503" s="248"/>
      <c r="EZ503" s="248"/>
      <c r="FA503" s="248"/>
      <c r="FB503" s="248"/>
      <c r="FC503" s="248"/>
      <c r="FD503" s="248"/>
      <c r="FE503" s="248"/>
      <c r="FF503" s="248"/>
      <c r="FG503" s="215"/>
      <c r="FH503" s="215"/>
      <c r="FI503" s="215"/>
      <c r="FJ503" s="215"/>
      <c r="FK503" s="215"/>
      <c r="FL503" s="215"/>
      <c r="FM503" s="215"/>
      <c r="FN503" s="215"/>
      <c r="FO503" s="215"/>
      <c r="FP503" s="215"/>
      <c r="FQ503" s="215"/>
      <c r="FR503" s="215"/>
      <c r="FS503" s="215"/>
      <c r="FT503" s="215"/>
      <c r="FU503" s="215"/>
      <c r="FV503" s="215"/>
      <c r="FW503" s="215"/>
      <c r="FX503" s="215"/>
      <c r="FY503" s="215"/>
      <c r="FZ503" s="215"/>
      <c r="GA503" s="215"/>
      <c r="GB503" s="215"/>
      <c r="GC503" s="215"/>
    </row>
    <row r="504" spans="1:185" x14ac:dyDescent="0.3">
      <c r="A504" s="248"/>
      <c r="B504" s="80"/>
      <c r="C504" s="80"/>
      <c r="D504" s="81"/>
      <c r="E504" s="80"/>
      <c r="F504" s="80"/>
      <c r="G504" s="297">
        <f t="shared" si="37"/>
        <v>0</v>
      </c>
      <c r="H504" s="297">
        <f t="shared" si="38"/>
        <v>0</v>
      </c>
      <c r="I504" s="297">
        <f t="shared" si="39"/>
        <v>0</v>
      </c>
      <c r="J504" s="214"/>
      <c r="K504" s="214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  <c r="AM504" s="248"/>
      <c r="AN504" s="248"/>
      <c r="AO504" s="248"/>
      <c r="AP504" s="248"/>
      <c r="AQ504" s="248"/>
      <c r="AR504" s="248"/>
      <c r="AS504" s="248"/>
      <c r="AT504" s="248"/>
      <c r="AU504" s="248"/>
      <c r="AV504" s="248"/>
      <c r="AW504" s="248"/>
      <c r="AX504" s="248"/>
      <c r="AY504" s="248"/>
      <c r="AZ504" s="248"/>
      <c r="BA504" s="248"/>
      <c r="BB504" s="248"/>
      <c r="BC504" s="248"/>
      <c r="BD504" s="248"/>
      <c r="BE504" s="248"/>
      <c r="BF504" s="248"/>
      <c r="BG504" s="248"/>
      <c r="BH504" s="248"/>
      <c r="BI504" s="248"/>
      <c r="BJ504" s="248"/>
      <c r="BK504" s="248"/>
      <c r="BL504" s="248"/>
      <c r="BM504" s="248"/>
      <c r="BN504" s="248"/>
      <c r="BO504" s="248"/>
      <c r="BP504" s="248"/>
      <c r="BQ504" s="248"/>
      <c r="BR504" s="248"/>
      <c r="BS504" s="248"/>
      <c r="BT504" s="248"/>
      <c r="BU504" s="248"/>
      <c r="BV504" s="248"/>
      <c r="BW504" s="248"/>
      <c r="BX504" s="248"/>
      <c r="BY504" s="248"/>
      <c r="BZ504" s="248"/>
      <c r="CA504" s="248"/>
      <c r="CB504" s="248"/>
      <c r="CC504" s="248"/>
      <c r="CD504" s="248"/>
      <c r="CE504" s="248"/>
      <c r="CF504" s="248"/>
      <c r="CG504" s="248"/>
      <c r="CH504" s="248"/>
      <c r="CI504" s="248"/>
      <c r="CJ504" s="248"/>
      <c r="CK504" s="248"/>
      <c r="CL504" s="248"/>
      <c r="CM504" s="248"/>
      <c r="CN504" s="248"/>
      <c r="CO504" s="248"/>
      <c r="CP504" s="248"/>
      <c r="CQ504" s="248"/>
      <c r="CR504" s="248"/>
      <c r="CS504" s="248"/>
      <c r="CT504" s="248"/>
      <c r="CU504" s="248"/>
      <c r="CV504" s="248"/>
      <c r="CW504" s="248"/>
      <c r="CX504" s="248"/>
      <c r="CY504" s="248"/>
      <c r="CZ504" s="248"/>
      <c r="DA504" s="248"/>
      <c r="DB504" s="248"/>
      <c r="DC504" s="248"/>
      <c r="DD504" s="248"/>
      <c r="DE504" s="248"/>
      <c r="DF504" s="248"/>
      <c r="DG504" s="248"/>
      <c r="DH504" s="248"/>
      <c r="DI504" s="248"/>
      <c r="DJ504" s="248"/>
      <c r="DK504" s="248"/>
      <c r="DL504" s="248"/>
      <c r="DM504" s="248"/>
      <c r="DN504" s="248"/>
      <c r="DO504" s="248"/>
      <c r="DP504" s="248"/>
      <c r="DQ504" s="248"/>
      <c r="DR504" s="248"/>
      <c r="DS504" s="248"/>
      <c r="DT504" s="248"/>
      <c r="DU504" s="248"/>
      <c r="DV504" s="248"/>
      <c r="DW504" s="248"/>
      <c r="DX504" s="248"/>
      <c r="DY504" s="248"/>
      <c r="DZ504" s="248"/>
      <c r="EA504" s="248"/>
      <c r="EB504" s="248"/>
      <c r="EC504" s="248"/>
      <c r="ED504" s="248"/>
      <c r="EE504" s="248"/>
      <c r="EF504" s="248"/>
      <c r="EG504" s="248"/>
      <c r="EH504" s="248"/>
      <c r="EI504" s="248"/>
      <c r="EJ504" s="248"/>
      <c r="EK504" s="248"/>
      <c r="EL504" s="248"/>
      <c r="EM504" s="248"/>
      <c r="EN504" s="248"/>
      <c r="EO504" s="248"/>
      <c r="EP504" s="248"/>
      <c r="EQ504" s="248"/>
      <c r="ER504" s="248"/>
      <c r="ES504" s="248"/>
      <c r="ET504" s="248"/>
      <c r="EU504" s="248"/>
      <c r="EV504" s="248"/>
      <c r="EW504" s="248"/>
      <c r="EX504" s="248"/>
      <c r="EY504" s="248"/>
      <c r="EZ504" s="248"/>
      <c r="FA504" s="248"/>
      <c r="FB504" s="248"/>
      <c r="FC504" s="248"/>
      <c r="FD504" s="248"/>
      <c r="FE504" s="248"/>
      <c r="FF504" s="248"/>
      <c r="FG504" s="215"/>
      <c r="FH504" s="215"/>
      <c r="FI504" s="215"/>
      <c r="FJ504" s="215"/>
      <c r="FK504" s="215"/>
      <c r="FL504" s="215"/>
      <c r="FM504" s="215"/>
      <c r="FN504" s="215"/>
      <c r="FO504" s="215"/>
      <c r="FP504" s="215"/>
      <c r="FQ504" s="215"/>
      <c r="FR504" s="215"/>
      <c r="FS504" s="215"/>
      <c r="FT504" s="215"/>
      <c r="FU504" s="215"/>
      <c r="FV504" s="215"/>
      <c r="FW504" s="215"/>
      <c r="FX504" s="215"/>
      <c r="FY504" s="215"/>
      <c r="FZ504" s="215"/>
      <c r="GA504" s="215"/>
      <c r="GB504" s="215"/>
      <c r="GC504" s="215"/>
    </row>
    <row r="505" spans="1:185" x14ac:dyDescent="0.3">
      <c r="A505" s="248"/>
      <c r="B505" s="80"/>
      <c r="C505" s="80"/>
      <c r="D505" s="81"/>
      <c r="E505" s="80"/>
      <c r="F505" s="80"/>
      <c r="G505" s="297">
        <f t="shared" si="37"/>
        <v>0</v>
      </c>
      <c r="H505" s="297">
        <f t="shared" si="38"/>
        <v>0</v>
      </c>
      <c r="I505" s="297">
        <f t="shared" si="39"/>
        <v>0</v>
      </c>
      <c r="J505" s="214"/>
      <c r="K505" s="214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  <c r="AM505" s="248"/>
      <c r="AN505" s="248"/>
      <c r="AO505" s="248"/>
      <c r="AP505" s="248"/>
      <c r="AQ505" s="248"/>
      <c r="AR505" s="248"/>
      <c r="AS505" s="248"/>
      <c r="AT505" s="248"/>
      <c r="AU505" s="248"/>
      <c r="AV505" s="248"/>
      <c r="AW505" s="248"/>
      <c r="AX505" s="248"/>
      <c r="AY505" s="248"/>
      <c r="AZ505" s="248"/>
      <c r="BA505" s="248"/>
      <c r="BB505" s="248"/>
      <c r="BC505" s="248"/>
      <c r="BD505" s="248"/>
      <c r="BE505" s="248"/>
      <c r="BF505" s="248"/>
      <c r="BG505" s="248"/>
      <c r="BH505" s="248"/>
      <c r="BI505" s="248"/>
      <c r="BJ505" s="248"/>
      <c r="BK505" s="248"/>
      <c r="BL505" s="248"/>
      <c r="BM505" s="248"/>
      <c r="BN505" s="248"/>
      <c r="BO505" s="248"/>
      <c r="BP505" s="248"/>
      <c r="BQ505" s="248"/>
      <c r="BR505" s="248"/>
      <c r="BS505" s="248"/>
      <c r="BT505" s="248"/>
      <c r="BU505" s="248"/>
      <c r="BV505" s="248"/>
      <c r="BW505" s="248"/>
      <c r="BX505" s="248"/>
      <c r="BY505" s="248"/>
      <c r="BZ505" s="248"/>
      <c r="CA505" s="248"/>
      <c r="CB505" s="248"/>
      <c r="CC505" s="248"/>
      <c r="CD505" s="248"/>
      <c r="CE505" s="248"/>
      <c r="CF505" s="248"/>
      <c r="CG505" s="248"/>
      <c r="CH505" s="248"/>
      <c r="CI505" s="248"/>
      <c r="CJ505" s="248"/>
      <c r="CK505" s="248"/>
      <c r="CL505" s="248"/>
      <c r="CM505" s="248"/>
      <c r="CN505" s="248"/>
      <c r="CO505" s="248"/>
      <c r="CP505" s="248"/>
      <c r="CQ505" s="248"/>
      <c r="CR505" s="248"/>
      <c r="CS505" s="248"/>
      <c r="CT505" s="248"/>
      <c r="CU505" s="248"/>
      <c r="CV505" s="248"/>
      <c r="CW505" s="248"/>
      <c r="CX505" s="248"/>
      <c r="CY505" s="248"/>
      <c r="CZ505" s="248"/>
      <c r="DA505" s="248"/>
      <c r="DB505" s="248"/>
      <c r="DC505" s="248"/>
      <c r="DD505" s="248"/>
      <c r="DE505" s="248"/>
      <c r="DF505" s="248"/>
      <c r="DG505" s="248"/>
      <c r="DH505" s="248"/>
      <c r="DI505" s="248"/>
      <c r="DJ505" s="248"/>
      <c r="DK505" s="248"/>
      <c r="DL505" s="248"/>
      <c r="DM505" s="248"/>
      <c r="DN505" s="248"/>
      <c r="DO505" s="248"/>
      <c r="DP505" s="248"/>
      <c r="DQ505" s="248"/>
      <c r="DR505" s="248"/>
      <c r="DS505" s="248"/>
      <c r="DT505" s="248"/>
      <c r="DU505" s="248"/>
      <c r="DV505" s="248"/>
      <c r="DW505" s="248"/>
      <c r="DX505" s="248"/>
      <c r="DY505" s="248"/>
      <c r="DZ505" s="248"/>
      <c r="EA505" s="248"/>
      <c r="EB505" s="248"/>
      <c r="EC505" s="248"/>
      <c r="ED505" s="248"/>
      <c r="EE505" s="248"/>
      <c r="EF505" s="248"/>
      <c r="EG505" s="248"/>
      <c r="EH505" s="248"/>
      <c r="EI505" s="248"/>
      <c r="EJ505" s="248"/>
      <c r="EK505" s="248"/>
      <c r="EL505" s="248"/>
      <c r="EM505" s="248"/>
      <c r="EN505" s="248"/>
      <c r="EO505" s="248"/>
      <c r="EP505" s="248"/>
      <c r="EQ505" s="248"/>
      <c r="ER505" s="248"/>
      <c r="ES505" s="248"/>
      <c r="ET505" s="248"/>
      <c r="EU505" s="248"/>
      <c r="EV505" s="248"/>
      <c r="EW505" s="248"/>
      <c r="EX505" s="248"/>
      <c r="EY505" s="248"/>
      <c r="EZ505" s="248"/>
      <c r="FA505" s="248"/>
      <c r="FB505" s="248"/>
      <c r="FC505" s="248"/>
      <c r="FD505" s="248"/>
      <c r="FE505" s="248"/>
      <c r="FF505" s="248"/>
      <c r="FG505" s="215"/>
      <c r="FH505" s="215"/>
      <c r="FI505" s="215"/>
      <c r="FJ505" s="215"/>
      <c r="FK505" s="215"/>
      <c r="FL505" s="215"/>
      <c r="FM505" s="215"/>
      <c r="FN505" s="215"/>
      <c r="FO505" s="215"/>
      <c r="FP505" s="215"/>
      <c r="FQ505" s="215"/>
      <c r="FR505" s="215"/>
      <c r="FS505" s="215"/>
      <c r="FT505" s="215"/>
      <c r="FU505" s="215"/>
      <c r="FV505" s="215"/>
      <c r="FW505" s="215"/>
      <c r="FX505" s="215"/>
      <c r="FY505" s="215"/>
      <c r="FZ505" s="215"/>
      <c r="GA505" s="215"/>
      <c r="GB505" s="215"/>
      <c r="GC505" s="215"/>
    </row>
    <row r="506" spans="1:185" x14ac:dyDescent="0.3">
      <c r="A506" s="248"/>
      <c r="B506" s="80"/>
      <c r="C506" s="80"/>
      <c r="D506" s="81"/>
      <c r="E506" s="80"/>
      <c r="F506" s="80"/>
      <c r="G506" s="297">
        <f t="shared" si="37"/>
        <v>0</v>
      </c>
      <c r="H506" s="297">
        <f t="shared" si="38"/>
        <v>0</v>
      </c>
      <c r="I506" s="297">
        <f t="shared" si="39"/>
        <v>0</v>
      </c>
      <c r="J506" s="214"/>
      <c r="K506" s="214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  <c r="AM506" s="248"/>
      <c r="AN506" s="248"/>
      <c r="AO506" s="248"/>
      <c r="AP506" s="248"/>
      <c r="AQ506" s="248"/>
      <c r="AR506" s="248"/>
      <c r="AS506" s="248"/>
      <c r="AT506" s="248"/>
      <c r="AU506" s="248"/>
      <c r="AV506" s="248"/>
      <c r="AW506" s="248"/>
      <c r="AX506" s="248"/>
      <c r="AY506" s="248"/>
      <c r="AZ506" s="248"/>
      <c r="BA506" s="248"/>
      <c r="BB506" s="248"/>
      <c r="BC506" s="248"/>
      <c r="BD506" s="248"/>
      <c r="BE506" s="248"/>
      <c r="BF506" s="248"/>
      <c r="BG506" s="248"/>
      <c r="BH506" s="248"/>
      <c r="BI506" s="248"/>
      <c r="BJ506" s="248"/>
      <c r="BK506" s="248"/>
      <c r="BL506" s="248"/>
      <c r="BM506" s="248"/>
      <c r="BN506" s="248"/>
      <c r="BO506" s="248"/>
      <c r="BP506" s="248"/>
      <c r="BQ506" s="248"/>
      <c r="BR506" s="248"/>
      <c r="BS506" s="248"/>
      <c r="BT506" s="248"/>
      <c r="BU506" s="248"/>
      <c r="BV506" s="248"/>
      <c r="BW506" s="248"/>
      <c r="BX506" s="248"/>
      <c r="BY506" s="248"/>
      <c r="BZ506" s="248"/>
      <c r="CA506" s="248"/>
      <c r="CB506" s="248"/>
      <c r="CC506" s="248"/>
      <c r="CD506" s="248"/>
      <c r="CE506" s="248"/>
      <c r="CF506" s="248"/>
      <c r="CG506" s="248"/>
      <c r="CH506" s="248"/>
      <c r="CI506" s="248"/>
      <c r="CJ506" s="248"/>
      <c r="CK506" s="248"/>
      <c r="CL506" s="248"/>
      <c r="CM506" s="248"/>
      <c r="CN506" s="248"/>
      <c r="CO506" s="248"/>
      <c r="CP506" s="248"/>
      <c r="CQ506" s="248"/>
      <c r="CR506" s="248"/>
      <c r="CS506" s="248"/>
      <c r="CT506" s="248"/>
      <c r="CU506" s="248"/>
      <c r="CV506" s="248"/>
      <c r="CW506" s="248"/>
      <c r="CX506" s="248"/>
      <c r="CY506" s="248"/>
      <c r="CZ506" s="248"/>
      <c r="DA506" s="248"/>
      <c r="DB506" s="248"/>
      <c r="DC506" s="248"/>
      <c r="DD506" s="248"/>
      <c r="DE506" s="248"/>
      <c r="DF506" s="248"/>
      <c r="DG506" s="248"/>
      <c r="DH506" s="248"/>
      <c r="DI506" s="248"/>
      <c r="DJ506" s="248"/>
      <c r="DK506" s="248"/>
      <c r="DL506" s="248"/>
      <c r="DM506" s="248"/>
      <c r="DN506" s="248"/>
      <c r="DO506" s="248"/>
      <c r="DP506" s="248"/>
      <c r="DQ506" s="248"/>
      <c r="DR506" s="248"/>
      <c r="DS506" s="248"/>
      <c r="DT506" s="248"/>
      <c r="DU506" s="248"/>
      <c r="DV506" s="248"/>
      <c r="DW506" s="248"/>
      <c r="DX506" s="248"/>
      <c r="DY506" s="248"/>
      <c r="DZ506" s="248"/>
      <c r="EA506" s="248"/>
      <c r="EB506" s="248"/>
      <c r="EC506" s="248"/>
      <c r="ED506" s="248"/>
      <c r="EE506" s="248"/>
      <c r="EF506" s="248"/>
      <c r="EG506" s="248"/>
      <c r="EH506" s="248"/>
      <c r="EI506" s="248"/>
      <c r="EJ506" s="248"/>
      <c r="EK506" s="248"/>
      <c r="EL506" s="248"/>
      <c r="EM506" s="248"/>
      <c r="EN506" s="248"/>
      <c r="EO506" s="248"/>
      <c r="EP506" s="248"/>
      <c r="EQ506" s="248"/>
      <c r="ER506" s="248"/>
      <c r="ES506" s="248"/>
      <c r="ET506" s="248"/>
      <c r="EU506" s="248"/>
      <c r="EV506" s="248"/>
      <c r="EW506" s="248"/>
      <c r="EX506" s="248"/>
      <c r="EY506" s="248"/>
      <c r="EZ506" s="248"/>
      <c r="FA506" s="248"/>
      <c r="FB506" s="248"/>
      <c r="FC506" s="248"/>
      <c r="FD506" s="248"/>
      <c r="FE506" s="248"/>
      <c r="FF506" s="248"/>
      <c r="FG506" s="215"/>
      <c r="FH506" s="215"/>
      <c r="FI506" s="215"/>
      <c r="FJ506" s="215"/>
      <c r="FK506" s="215"/>
      <c r="FL506" s="215"/>
      <c r="FM506" s="215"/>
      <c r="FN506" s="215"/>
      <c r="FO506" s="215"/>
      <c r="FP506" s="215"/>
      <c r="FQ506" s="215"/>
      <c r="FR506" s="215"/>
      <c r="FS506" s="215"/>
      <c r="FT506" s="215"/>
      <c r="FU506" s="215"/>
      <c r="FV506" s="215"/>
      <c r="FW506" s="215"/>
      <c r="FX506" s="215"/>
      <c r="FY506" s="215"/>
      <c r="FZ506" s="215"/>
      <c r="GA506" s="215"/>
      <c r="GB506" s="215"/>
      <c r="GC506" s="215"/>
    </row>
    <row r="507" spans="1:185" x14ac:dyDescent="0.3">
      <c r="A507" s="248"/>
      <c r="B507" s="80"/>
      <c r="C507" s="80"/>
      <c r="D507" s="81"/>
      <c r="E507" s="80"/>
      <c r="F507" s="80"/>
      <c r="G507" s="297">
        <f t="shared" si="37"/>
        <v>0</v>
      </c>
      <c r="H507" s="297">
        <f t="shared" si="38"/>
        <v>0</v>
      </c>
      <c r="I507" s="297">
        <f t="shared" si="39"/>
        <v>0</v>
      </c>
      <c r="J507" s="214"/>
      <c r="K507" s="214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  <c r="AM507" s="248"/>
      <c r="AN507" s="248"/>
      <c r="AO507" s="248"/>
      <c r="AP507" s="248"/>
      <c r="AQ507" s="248"/>
      <c r="AR507" s="248"/>
      <c r="AS507" s="248"/>
      <c r="AT507" s="248"/>
      <c r="AU507" s="248"/>
      <c r="AV507" s="248"/>
      <c r="AW507" s="248"/>
      <c r="AX507" s="248"/>
      <c r="AY507" s="248"/>
      <c r="AZ507" s="248"/>
      <c r="BA507" s="248"/>
      <c r="BB507" s="248"/>
      <c r="BC507" s="248"/>
      <c r="BD507" s="248"/>
      <c r="BE507" s="248"/>
      <c r="BF507" s="248"/>
      <c r="BG507" s="248"/>
      <c r="BH507" s="248"/>
      <c r="BI507" s="248"/>
      <c r="BJ507" s="248"/>
      <c r="BK507" s="248"/>
      <c r="BL507" s="248"/>
      <c r="BM507" s="248"/>
      <c r="BN507" s="248"/>
      <c r="BO507" s="248"/>
      <c r="BP507" s="248"/>
      <c r="BQ507" s="248"/>
      <c r="BR507" s="248"/>
      <c r="BS507" s="248"/>
      <c r="BT507" s="248"/>
      <c r="BU507" s="248"/>
      <c r="BV507" s="248"/>
      <c r="BW507" s="248"/>
      <c r="BX507" s="248"/>
      <c r="BY507" s="248"/>
      <c r="BZ507" s="248"/>
      <c r="CA507" s="248"/>
      <c r="CB507" s="248"/>
      <c r="CC507" s="248"/>
      <c r="CD507" s="248"/>
      <c r="CE507" s="248"/>
      <c r="CF507" s="248"/>
      <c r="CG507" s="248"/>
      <c r="CH507" s="248"/>
      <c r="CI507" s="248"/>
      <c r="CJ507" s="248"/>
      <c r="CK507" s="248"/>
      <c r="CL507" s="248"/>
      <c r="CM507" s="248"/>
      <c r="CN507" s="248"/>
      <c r="CO507" s="248"/>
      <c r="CP507" s="248"/>
      <c r="CQ507" s="248"/>
      <c r="CR507" s="248"/>
      <c r="CS507" s="248"/>
      <c r="CT507" s="248"/>
      <c r="CU507" s="248"/>
      <c r="CV507" s="248"/>
      <c r="CW507" s="248"/>
      <c r="CX507" s="248"/>
      <c r="CY507" s="248"/>
      <c r="CZ507" s="248"/>
      <c r="DA507" s="248"/>
      <c r="DB507" s="248"/>
      <c r="DC507" s="248"/>
      <c r="DD507" s="248"/>
      <c r="DE507" s="248"/>
      <c r="DF507" s="248"/>
      <c r="DG507" s="248"/>
      <c r="DH507" s="248"/>
      <c r="DI507" s="248"/>
      <c r="DJ507" s="248"/>
      <c r="DK507" s="248"/>
      <c r="DL507" s="248"/>
      <c r="DM507" s="248"/>
      <c r="DN507" s="248"/>
      <c r="DO507" s="248"/>
      <c r="DP507" s="248"/>
      <c r="DQ507" s="248"/>
      <c r="DR507" s="248"/>
      <c r="DS507" s="248"/>
      <c r="DT507" s="248"/>
      <c r="DU507" s="248"/>
      <c r="DV507" s="248"/>
      <c r="DW507" s="248"/>
      <c r="DX507" s="248"/>
      <c r="DY507" s="248"/>
      <c r="DZ507" s="248"/>
      <c r="EA507" s="248"/>
      <c r="EB507" s="248"/>
      <c r="EC507" s="248"/>
      <c r="ED507" s="248"/>
      <c r="EE507" s="248"/>
      <c r="EF507" s="248"/>
      <c r="EG507" s="248"/>
      <c r="EH507" s="248"/>
      <c r="EI507" s="248"/>
      <c r="EJ507" s="248"/>
      <c r="EK507" s="248"/>
      <c r="EL507" s="248"/>
      <c r="EM507" s="248"/>
      <c r="EN507" s="248"/>
      <c r="EO507" s="248"/>
      <c r="EP507" s="248"/>
      <c r="EQ507" s="248"/>
      <c r="ER507" s="248"/>
      <c r="ES507" s="248"/>
      <c r="ET507" s="248"/>
      <c r="EU507" s="248"/>
      <c r="EV507" s="248"/>
      <c r="EW507" s="248"/>
      <c r="EX507" s="248"/>
      <c r="EY507" s="248"/>
      <c r="EZ507" s="248"/>
      <c r="FA507" s="248"/>
      <c r="FB507" s="248"/>
      <c r="FC507" s="248"/>
      <c r="FD507" s="248"/>
      <c r="FE507" s="248"/>
      <c r="FF507" s="248"/>
      <c r="FG507" s="215"/>
      <c r="FH507" s="215"/>
      <c r="FI507" s="215"/>
      <c r="FJ507" s="215"/>
      <c r="FK507" s="215"/>
      <c r="FL507" s="215"/>
      <c r="FM507" s="215"/>
      <c r="FN507" s="215"/>
      <c r="FO507" s="215"/>
      <c r="FP507" s="215"/>
      <c r="FQ507" s="215"/>
      <c r="FR507" s="215"/>
      <c r="FS507" s="215"/>
      <c r="FT507" s="215"/>
      <c r="FU507" s="215"/>
      <c r="FV507" s="215"/>
      <c r="FW507" s="215"/>
      <c r="FX507" s="215"/>
      <c r="FY507" s="215"/>
      <c r="FZ507" s="215"/>
      <c r="GA507" s="215"/>
      <c r="GB507" s="215"/>
      <c r="GC507" s="215"/>
    </row>
    <row r="508" spans="1:185" x14ac:dyDescent="0.3">
      <c r="A508" s="248"/>
      <c r="B508" s="80"/>
      <c r="C508" s="80"/>
      <c r="D508" s="81"/>
      <c r="E508" s="80"/>
      <c r="F508" s="80"/>
      <c r="G508" s="297">
        <f t="shared" si="37"/>
        <v>0</v>
      </c>
      <c r="H508" s="297">
        <f t="shared" si="38"/>
        <v>0</v>
      </c>
      <c r="I508" s="297">
        <f t="shared" si="39"/>
        <v>0</v>
      </c>
      <c r="J508" s="214"/>
      <c r="K508" s="214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  <c r="AM508" s="248"/>
      <c r="AN508" s="248"/>
      <c r="AO508" s="248"/>
      <c r="AP508" s="248"/>
      <c r="AQ508" s="248"/>
      <c r="AR508" s="248"/>
      <c r="AS508" s="248"/>
      <c r="AT508" s="248"/>
      <c r="AU508" s="248"/>
      <c r="AV508" s="248"/>
      <c r="AW508" s="248"/>
      <c r="AX508" s="248"/>
      <c r="AY508" s="248"/>
      <c r="AZ508" s="248"/>
      <c r="BA508" s="248"/>
      <c r="BB508" s="248"/>
      <c r="BC508" s="248"/>
      <c r="BD508" s="248"/>
      <c r="BE508" s="248"/>
      <c r="BF508" s="248"/>
      <c r="BG508" s="248"/>
      <c r="BH508" s="248"/>
      <c r="BI508" s="248"/>
      <c r="BJ508" s="248"/>
      <c r="BK508" s="248"/>
      <c r="BL508" s="248"/>
      <c r="BM508" s="248"/>
      <c r="BN508" s="248"/>
      <c r="BO508" s="248"/>
      <c r="BP508" s="248"/>
      <c r="BQ508" s="248"/>
      <c r="BR508" s="248"/>
      <c r="BS508" s="248"/>
      <c r="BT508" s="248"/>
      <c r="BU508" s="248"/>
      <c r="BV508" s="248"/>
      <c r="BW508" s="248"/>
      <c r="BX508" s="248"/>
      <c r="BY508" s="248"/>
      <c r="BZ508" s="248"/>
      <c r="CA508" s="248"/>
      <c r="CB508" s="248"/>
      <c r="CC508" s="248"/>
      <c r="CD508" s="248"/>
      <c r="CE508" s="248"/>
      <c r="CF508" s="248"/>
      <c r="CG508" s="248"/>
      <c r="CH508" s="248"/>
      <c r="CI508" s="248"/>
      <c r="CJ508" s="248"/>
      <c r="CK508" s="248"/>
      <c r="CL508" s="248"/>
      <c r="CM508" s="248"/>
      <c r="CN508" s="248"/>
      <c r="CO508" s="248"/>
      <c r="CP508" s="248"/>
      <c r="CQ508" s="248"/>
      <c r="CR508" s="248"/>
      <c r="CS508" s="248"/>
      <c r="CT508" s="248"/>
      <c r="CU508" s="248"/>
      <c r="CV508" s="248"/>
      <c r="CW508" s="248"/>
      <c r="CX508" s="248"/>
      <c r="CY508" s="248"/>
      <c r="CZ508" s="248"/>
      <c r="DA508" s="248"/>
      <c r="DB508" s="248"/>
      <c r="DC508" s="248"/>
      <c r="DD508" s="248"/>
      <c r="DE508" s="248"/>
      <c r="DF508" s="248"/>
      <c r="DG508" s="248"/>
      <c r="DH508" s="248"/>
      <c r="DI508" s="248"/>
      <c r="DJ508" s="248"/>
      <c r="DK508" s="248"/>
      <c r="DL508" s="248"/>
      <c r="DM508" s="248"/>
      <c r="DN508" s="248"/>
      <c r="DO508" s="248"/>
      <c r="DP508" s="248"/>
      <c r="DQ508" s="248"/>
      <c r="DR508" s="248"/>
      <c r="DS508" s="248"/>
      <c r="DT508" s="248"/>
      <c r="DU508" s="248"/>
      <c r="DV508" s="248"/>
      <c r="DW508" s="248"/>
      <c r="DX508" s="248"/>
      <c r="DY508" s="248"/>
      <c r="DZ508" s="248"/>
      <c r="EA508" s="248"/>
      <c r="EB508" s="248"/>
      <c r="EC508" s="248"/>
      <c r="ED508" s="248"/>
      <c r="EE508" s="248"/>
      <c r="EF508" s="248"/>
      <c r="EG508" s="248"/>
      <c r="EH508" s="248"/>
      <c r="EI508" s="248"/>
      <c r="EJ508" s="248"/>
      <c r="EK508" s="248"/>
      <c r="EL508" s="248"/>
      <c r="EM508" s="248"/>
      <c r="EN508" s="248"/>
      <c r="EO508" s="248"/>
      <c r="EP508" s="248"/>
      <c r="EQ508" s="248"/>
      <c r="ER508" s="248"/>
      <c r="ES508" s="248"/>
      <c r="ET508" s="248"/>
      <c r="EU508" s="248"/>
      <c r="EV508" s="248"/>
      <c r="EW508" s="248"/>
      <c r="EX508" s="248"/>
      <c r="EY508" s="248"/>
      <c r="EZ508" s="248"/>
      <c r="FA508" s="248"/>
      <c r="FB508" s="248"/>
      <c r="FC508" s="248"/>
      <c r="FD508" s="248"/>
      <c r="FE508" s="248"/>
      <c r="FF508" s="248"/>
      <c r="FG508" s="215"/>
      <c r="FH508" s="215"/>
      <c r="FI508" s="215"/>
      <c r="FJ508" s="215"/>
      <c r="FK508" s="215"/>
      <c r="FL508" s="215"/>
      <c r="FM508" s="215"/>
      <c r="FN508" s="215"/>
      <c r="FO508" s="215"/>
      <c r="FP508" s="215"/>
      <c r="FQ508" s="215"/>
      <c r="FR508" s="215"/>
      <c r="FS508" s="215"/>
      <c r="FT508" s="215"/>
      <c r="FU508" s="215"/>
      <c r="FV508" s="215"/>
      <c r="FW508" s="215"/>
      <c r="FX508" s="215"/>
      <c r="FY508" s="215"/>
      <c r="FZ508" s="215"/>
      <c r="GA508" s="215"/>
      <c r="GB508" s="215"/>
      <c r="GC508" s="215"/>
    </row>
    <row r="509" spans="1:185" x14ac:dyDescent="0.3">
      <c r="A509" s="248"/>
      <c r="B509" s="80"/>
      <c r="C509" s="80"/>
      <c r="D509" s="81"/>
      <c r="E509" s="80"/>
      <c r="F509" s="80"/>
      <c r="G509" s="297">
        <f t="shared" si="37"/>
        <v>0</v>
      </c>
      <c r="H509" s="297">
        <f t="shared" si="38"/>
        <v>0</v>
      </c>
      <c r="I509" s="297">
        <f t="shared" si="39"/>
        <v>0</v>
      </c>
      <c r="J509" s="214"/>
      <c r="K509" s="214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  <c r="AM509" s="248"/>
      <c r="AN509" s="248"/>
      <c r="AO509" s="248"/>
      <c r="AP509" s="248"/>
      <c r="AQ509" s="248"/>
      <c r="AR509" s="248"/>
      <c r="AS509" s="248"/>
      <c r="AT509" s="248"/>
      <c r="AU509" s="248"/>
      <c r="AV509" s="248"/>
      <c r="AW509" s="248"/>
      <c r="AX509" s="248"/>
      <c r="AY509" s="248"/>
      <c r="AZ509" s="248"/>
      <c r="BA509" s="248"/>
      <c r="BB509" s="248"/>
      <c r="BC509" s="248"/>
      <c r="BD509" s="248"/>
      <c r="BE509" s="248"/>
      <c r="BF509" s="248"/>
      <c r="BG509" s="248"/>
      <c r="BH509" s="248"/>
      <c r="BI509" s="248"/>
      <c r="BJ509" s="248"/>
      <c r="BK509" s="248"/>
      <c r="BL509" s="248"/>
      <c r="BM509" s="248"/>
      <c r="BN509" s="248"/>
      <c r="BO509" s="248"/>
      <c r="BP509" s="248"/>
      <c r="BQ509" s="248"/>
      <c r="BR509" s="248"/>
      <c r="BS509" s="248"/>
      <c r="BT509" s="248"/>
      <c r="BU509" s="248"/>
      <c r="BV509" s="248"/>
      <c r="BW509" s="248"/>
      <c r="BX509" s="248"/>
      <c r="BY509" s="248"/>
      <c r="BZ509" s="248"/>
      <c r="CA509" s="248"/>
      <c r="CB509" s="248"/>
      <c r="CC509" s="248"/>
      <c r="CD509" s="248"/>
      <c r="CE509" s="248"/>
      <c r="CF509" s="248"/>
      <c r="CG509" s="248"/>
      <c r="CH509" s="248"/>
      <c r="CI509" s="248"/>
      <c r="CJ509" s="248"/>
      <c r="CK509" s="248"/>
      <c r="CL509" s="248"/>
      <c r="CM509" s="248"/>
      <c r="CN509" s="248"/>
      <c r="CO509" s="248"/>
      <c r="CP509" s="248"/>
      <c r="CQ509" s="248"/>
      <c r="CR509" s="248"/>
      <c r="CS509" s="248"/>
      <c r="CT509" s="248"/>
      <c r="CU509" s="248"/>
      <c r="CV509" s="248"/>
      <c r="CW509" s="248"/>
      <c r="CX509" s="248"/>
      <c r="CY509" s="248"/>
      <c r="CZ509" s="248"/>
      <c r="DA509" s="248"/>
      <c r="DB509" s="248"/>
      <c r="DC509" s="248"/>
      <c r="DD509" s="248"/>
      <c r="DE509" s="248"/>
      <c r="DF509" s="248"/>
      <c r="DG509" s="248"/>
      <c r="DH509" s="248"/>
      <c r="DI509" s="248"/>
      <c r="DJ509" s="248"/>
      <c r="DK509" s="248"/>
      <c r="DL509" s="248"/>
      <c r="DM509" s="248"/>
      <c r="DN509" s="248"/>
      <c r="DO509" s="248"/>
      <c r="DP509" s="248"/>
      <c r="DQ509" s="248"/>
      <c r="DR509" s="248"/>
      <c r="DS509" s="248"/>
      <c r="DT509" s="248"/>
      <c r="DU509" s="248"/>
      <c r="DV509" s="248"/>
      <c r="DW509" s="248"/>
      <c r="DX509" s="248"/>
      <c r="DY509" s="248"/>
      <c r="DZ509" s="248"/>
      <c r="EA509" s="248"/>
      <c r="EB509" s="248"/>
      <c r="EC509" s="248"/>
      <c r="ED509" s="248"/>
      <c r="EE509" s="248"/>
      <c r="EF509" s="248"/>
      <c r="EG509" s="248"/>
      <c r="EH509" s="248"/>
      <c r="EI509" s="248"/>
      <c r="EJ509" s="248"/>
      <c r="EK509" s="248"/>
      <c r="EL509" s="248"/>
      <c r="EM509" s="248"/>
      <c r="EN509" s="248"/>
      <c r="EO509" s="248"/>
      <c r="EP509" s="248"/>
      <c r="EQ509" s="248"/>
      <c r="ER509" s="248"/>
      <c r="ES509" s="248"/>
      <c r="ET509" s="248"/>
      <c r="EU509" s="248"/>
      <c r="EV509" s="248"/>
      <c r="EW509" s="248"/>
      <c r="EX509" s="248"/>
      <c r="EY509" s="248"/>
      <c r="EZ509" s="248"/>
      <c r="FA509" s="248"/>
      <c r="FB509" s="248"/>
      <c r="FC509" s="248"/>
      <c r="FD509" s="248"/>
      <c r="FE509" s="248"/>
      <c r="FF509" s="248"/>
      <c r="FG509" s="215"/>
      <c r="FH509" s="215"/>
      <c r="FI509" s="215"/>
      <c r="FJ509" s="215"/>
      <c r="FK509" s="215"/>
      <c r="FL509" s="215"/>
      <c r="FM509" s="215"/>
      <c r="FN509" s="215"/>
      <c r="FO509" s="215"/>
      <c r="FP509" s="215"/>
      <c r="FQ509" s="215"/>
      <c r="FR509" s="215"/>
      <c r="FS509" s="215"/>
      <c r="FT509" s="215"/>
      <c r="FU509" s="215"/>
      <c r="FV509" s="215"/>
      <c r="FW509" s="215"/>
      <c r="FX509" s="215"/>
      <c r="FY509" s="215"/>
      <c r="FZ509" s="215"/>
      <c r="GA509" s="215"/>
      <c r="GB509" s="215"/>
      <c r="GC509" s="215"/>
    </row>
    <row r="510" spans="1:185" x14ac:dyDescent="0.3">
      <c r="A510" s="248"/>
      <c r="B510" s="80"/>
      <c r="C510" s="80"/>
      <c r="D510" s="81"/>
      <c r="E510" s="80"/>
      <c r="F510" s="80"/>
      <c r="G510" s="297">
        <f t="shared" si="37"/>
        <v>0</v>
      </c>
      <c r="H510" s="297">
        <f t="shared" si="38"/>
        <v>0</v>
      </c>
      <c r="I510" s="297">
        <f t="shared" si="39"/>
        <v>0</v>
      </c>
      <c r="J510" s="214"/>
      <c r="K510" s="214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  <c r="AM510" s="248"/>
      <c r="AN510" s="248"/>
      <c r="AO510" s="248"/>
      <c r="AP510" s="248"/>
      <c r="AQ510" s="248"/>
      <c r="AR510" s="248"/>
      <c r="AS510" s="248"/>
      <c r="AT510" s="248"/>
      <c r="AU510" s="248"/>
      <c r="AV510" s="248"/>
      <c r="AW510" s="248"/>
      <c r="AX510" s="248"/>
      <c r="AY510" s="248"/>
      <c r="AZ510" s="248"/>
      <c r="BA510" s="248"/>
      <c r="BB510" s="248"/>
      <c r="BC510" s="248"/>
      <c r="BD510" s="248"/>
      <c r="BE510" s="248"/>
      <c r="BF510" s="248"/>
      <c r="BG510" s="248"/>
      <c r="BH510" s="248"/>
      <c r="BI510" s="248"/>
      <c r="BJ510" s="248"/>
      <c r="BK510" s="248"/>
      <c r="BL510" s="248"/>
      <c r="BM510" s="248"/>
      <c r="BN510" s="248"/>
      <c r="BO510" s="248"/>
      <c r="BP510" s="248"/>
      <c r="BQ510" s="248"/>
      <c r="BR510" s="248"/>
      <c r="BS510" s="248"/>
      <c r="BT510" s="248"/>
      <c r="BU510" s="248"/>
      <c r="BV510" s="248"/>
      <c r="BW510" s="248"/>
      <c r="BX510" s="248"/>
      <c r="BY510" s="248"/>
      <c r="BZ510" s="248"/>
      <c r="CA510" s="248"/>
      <c r="CB510" s="248"/>
      <c r="CC510" s="248"/>
      <c r="CD510" s="248"/>
      <c r="CE510" s="248"/>
      <c r="CF510" s="248"/>
      <c r="CG510" s="248"/>
      <c r="CH510" s="248"/>
      <c r="CI510" s="248"/>
      <c r="CJ510" s="248"/>
      <c r="CK510" s="248"/>
      <c r="CL510" s="248"/>
      <c r="CM510" s="248"/>
      <c r="CN510" s="248"/>
      <c r="CO510" s="248"/>
      <c r="CP510" s="248"/>
      <c r="CQ510" s="248"/>
      <c r="CR510" s="248"/>
      <c r="CS510" s="248"/>
      <c r="CT510" s="248"/>
      <c r="CU510" s="248"/>
      <c r="CV510" s="248"/>
      <c r="CW510" s="248"/>
      <c r="CX510" s="248"/>
      <c r="CY510" s="248"/>
      <c r="CZ510" s="248"/>
      <c r="DA510" s="248"/>
      <c r="DB510" s="248"/>
      <c r="DC510" s="248"/>
      <c r="DD510" s="248"/>
      <c r="DE510" s="248"/>
      <c r="DF510" s="248"/>
      <c r="DG510" s="248"/>
      <c r="DH510" s="248"/>
      <c r="DI510" s="248"/>
      <c r="DJ510" s="248"/>
      <c r="DK510" s="248"/>
      <c r="DL510" s="248"/>
      <c r="DM510" s="248"/>
      <c r="DN510" s="248"/>
      <c r="DO510" s="248"/>
      <c r="DP510" s="248"/>
      <c r="DQ510" s="248"/>
      <c r="DR510" s="248"/>
      <c r="DS510" s="248"/>
      <c r="DT510" s="248"/>
      <c r="DU510" s="248"/>
      <c r="DV510" s="248"/>
      <c r="DW510" s="248"/>
      <c r="DX510" s="248"/>
      <c r="DY510" s="248"/>
      <c r="DZ510" s="248"/>
      <c r="EA510" s="248"/>
      <c r="EB510" s="248"/>
      <c r="EC510" s="248"/>
      <c r="ED510" s="248"/>
      <c r="EE510" s="248"/>
      <c r="EF510" s="248"/>
      <c r="EG510" s="248"/>
      <c r="EH510" s="248"/>
      <c r="EI510" s="248"/>
      <c r="EJ510" s="248"/>
      <c r="EK510" s="248"/>
      <c r="EL510" s="248"/>
      <c r="EM510" s="248"/>
      <c r="EN510" s="248"/>
      <c r="EO510" s="248"/>
      <c r="EP510" s="248"/>
      <c r="EQ510" s="248"/>
      <c r="ER510" s="248"/>
      <c r="ES510" s="248"/>
      <c r="ET510" s="248"/>
      <c r="EU510" s="248"/>
      <c r="EV510" s="248"/>
      <c r="EW510" s="248"/>
      <c r="EX510" s="248"/>
      <c r="EY510" s="248"/>
      <c r="EZ510" s="248"/>
      <c r="FA510" s="248"/>
      <c r="FB510" s="248"/>
      <c r="FC510" s="248"/>
      <c r="FD510" s="248"/>
      <c r="FE510" s="248"/>
      <c r="FF510" s="248"/>
      <c r="FG510" s="215"/>
      <c r="FH510" s="215"/>
      <c r="FI510" s="215"/>
      <c r="FJ510" s="215"/>
      <c r="FK510" s="215"/>
      <c r="FL510" s="215"/>
      <c r="FM510" s="215"/>
      <c r="FN510" s="215"/>
      <c r="FO510" s="215"/>
      <c r="FP510" s="215"/>
      <c r="FQ510" s="215"/>
      <c r="FR510" s="215"/>
      <c r="FS510" s="215"/>
      <c r="FT510" s="215"/>
      <c r="FU510" s="215"/>
      <c r="FV510" s="215"/>
      <c r="FW510" s="215"/>
      <c r="FX510" s="215"/>
      <c r="FY510" s="215"/>
      <c r="FZ510" s="215"/>
      <c r="GA510" s="215"/>
      <c r="GB510" s="215"/>
      <c r="GC510" s="215"/>
    </row>
    <row r="511" spans="1:185" x14ac:dyDescent="0.3">
      <c r="A511" s="248"/>
      <c r="B511" s="80"/>
      <c r="C511" s="80"/>
      <c r="D511" s="81"/>
      <c r="E511" s="80"/>
      <c r="F511" s="80"/>
      <c r="G511" s="297">
        <f t="shared" si="37"/>
        <v>0</v>
      </c>
      <c r="H511" s="297">
        <f t="shared" si="38"/>
        <v>0</v>
      </c>
      <c r="I511" s="297">
        <f t="shared" si="39"/>
        <v>0</v>
      </c>
      <c r="J511" s="214"/>
      <c r="K511" s="214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  <c r="AM511" s="248"/>
      <c r="AN511" s="248"/>
      <c r="AO511" s="248"/>
      <c r="AP511" s="248"/>
      <c r="AQ511" s="248"/>
      <c r="AR511" s="248"/>
      <c r="AS511" s="248"/>
      <c r="AT511" s="248"/>
      <c r="AU511" s="248"/>
      <c r="AV511" s="248"/>
      <c r="AW511" s="248"/>
      <c r="AX511" s="248"/>
      <c r="AY511" s="248"/>
      <c r="AZ511" s="248"/>
      <c r="BA511" s="248"/>
      <c r="BB511" s="248"/>
      <c r="BC511" s="248"/>
      <c r="BD511" s="248"/>
      <c r="BE511" s="248"/>
      <c r="BF511" s="248"/>
      <c r="BG511" s="248"/>
      <c r="BH511" s="248"/>
      <c r="BI511" s="248"/>
      <c r="BJ511" s="248"/>
      <c r="BK511" s="248"/>
      <c r="BL511" s="248"/>
      <c r="BM511" s="248"/>
      <c r="BN511" s="248"/>
      <c r="BO511" s="248"/>
      <c r="BP511" s="248"/>
      <c r="BQ511" s="248"/>
      <c r="BR511" s="248"/>
      <c r="BS511" s="248"/>
      <c r="BT511" s="248"/>
      <c r="BU511" s="248"/>
      <c r="BV511" s="248"/>
      <c r="BW511" s="248"/>
      <c r="BX511" s="248"/>
      <c r="BY511" s="248"/>
      <c r="BZ511" s="248"/>
      <c r="CA511" s="248"/>
      <c r="CB511" s="248"/>
      <c r="CC511" s="248"/>
      <c r="CD511" s="248"/>
      <c r="CE511" s="248"/>
      <c r="CF511" s="248"/>
      <c r="CG511" s="248"/>
      <c r="CH511" s="248"/>
      <c r="CI511" s="248"/>
      <c r="CJ511" s="248"/>
      <c r="CK511" s="248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  <c r="DB511" s="248"/>
      <c r="DC511" s="248"/>
      <c r="DD511" s="248"/>
      <c r="DE511" s="248"/>
      <c r="DF511" s="248"/>
      <c r="DG511" s="248"/>
      <c r="DH511" s="248"/>
      <c r="DI511" s="248"/>
      <c r="DJ511" s="248"/>
      <c r="DK511" s="248"/>
      <c r="DL511" s="248"/>
      <c r="DM511" s="248"/>
      <c r="DN511" s="248"/>
      <c r="DO511" s="248"/>
      <c r="DP511" s="248"/>
      <c r="DQ511" s="248"/>
      <c r="DR511" s="248"/>
      <c r="DS511" s="248"/>
      <c r="DT511" s="248"/>
      <c r="DU511" s="248"/>
      <c r="DV511" s="248"/>
      <c r="DW511" s="248"/>
      <c r="DX511" s="248"/>
      <c r="DY511" s="248"/>
      <c r="DZ511" s="248"/>
      <c r="EA511" s="248"/>
      <c r="EB511" s="248"/>
      <c r="EC511" s="248"/>
      <c r="ED511" s="248"/>
      <c r="EE511" s="248"/>
      <c r="EF511" s="248"/>
      <c r="EG511" s="248"/>
      <c r="EH511" s="248"/>
      <c r="EI511" s="248"/>
      <c r="EJ511" s="248"/>
      <c r="EK511" s="248"/>
      <c r="EL511" s="248"/>
      <c r="EM511" s="248"/>
      <c r="EN511" s="248"/>
      <c r="EO511" s="248"/>
      <c r="EP511" s="248"/>
      <c r="EQ511" s="248"/>
      <c r="ER511" s="248"/>
      <c r="ES511" s="248"/>
      <c r="ET511" s="248"/>
      <c r="EU511" s="248"/>
      <c r="EV511" s="248"/>
      <c r="EW511" s="248"/>
      <c r="EX511" s="248"/>
      <c r="EY511" s="248"/>
      <c r="EZ511" s="248"/>
      <c r="FA511" s="248"/>
      <c r="FB511" s="248"/>
      <c r="FC511" s="248"/>
      <c r="FD511" s="248"/>
      <c r="FE511" s="248"/>
      <c r="FF511" s="248"/>
      <c r="FG511" s="215"/>
      <c r="FH511" s="215"/>
      <c r="FI511" s="215"/>
      <c r="FJ511" s="215"/>
      <c r="FK511" s="215"/>
      <c r="FL511" s="215"/>
      <c r="FM511" s="215"/>
      <c r="FN511" s="215"/>
      <c r="FO511" s="215"/>
      <c r="FP511" s="215"/>
      <c r="FQ511" s="215"/>
      <c r="FR511" s="215"/>
      <c r="FS511" s="215"/>
      <c r="FT511" s="215"/>
      <c r="FU511" s="215"/>
      <c r="FV511" s="215"/>
      <c r="FW511" s="215"/>
      <c r="FX511" s="215"/>
      <c r="FY511" s="215"/>
      <c r="FZ511" s="215"/>
      <c r="GA511" s="215"/>
      <c r="GB511" s="215"/>
      <c r="GC511" s="215"/>
    </row>
    <row r="512" spans="1:185" x14ac:dyDescent="0.3">
      <c r="A512" s="248"/>
      <c r="B512" s="80"/>
      <c r="C512" s="80"/>
      <c r="D512" s="81"/>
      <c r="E512" s="80"/>
      <c r="F512" s="80"/>
      <c r="G512" s="297">
        <f t="shared" si="37"/>
        <v>0</v>
      </c>
      <c r="H512" s="297">
        <f t="shared" si="38"/>
        <v>0</v>
      </c>
      <c r="I512" s="297">
        <f t="shared" si="39"/>
        <v>0</v>
      </c>
      <c r="J512" s="214"/>
      <c r="K512" s="214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248"/>
      <c r="AZ512" s="248"/>
      <c r="BA512" s="248"/>
      <c r="BB512" s="248"/>
      <c r="BC512" s="248"/>
      <c r="BD512" s="248"/>
      <c r="BE512" s="248"/>
      <c r="BF512" s="248"/>
      <c r="BG512" s="248"/>
      <c r="BH512" s="248"/>
      <c r="BI512" s="248"/>
      <c r="BJ512" s="248"/>
      <c r="BK512" s="248"/>
      <c r="BL512" s="248"/>
      <c r="BM512" s="248"/>
      <c r="BN512" s="248"/>
      <c r="BO512" s="248"/>
      <c r="BP512" s="248"/>
      <c r="BQ512" s="248"/>
      <c r="BR512" s="248"/>
      <c r="BS512" s="248"/>
      <c r="BT512" s="248"/>
      <c r="BU512" s="248"/>
      <c r="BV512" s="248"/>
      <c r="BW512" s="248"/>
      <c r="BX512" s="248"/>
      <c r="BY512" s="248"/>
      <c r="BZ512" s="248"/>
      <c r="CA512" s="248"/>
      <c r="CB512" s="248"/>
      <c r="CC512" s="248"/>
      <c r="CD512" s="248"/>
      <c r="CE512" s="248"/>
      <c r="CF512" s="248"/>
      <c r="CG512" s="248"/>
      <c r="CH512" s="248"/>
      <c r="CI512" s="248"/>
      <c r="CJ512" s="248"/>
      <c r="CK512" s="248"/>
      <c r="CL512" s="248"/>
      <c r="CM512" s="248"/>
      <c r="CN512" s="248"/>
      <c r="CO512" s="248"/>
      <c r="CP512" s="248"/>
      <c r="CQ512" s="248"/>
      <c r="CR512" s="248"/>
      <c r="CS512" s="248"/>
      <c r="CT512" s="248"/>
      <c r="CU512" s="248"/>
      <c r="CV512" s="248"/>
      <c r="CW512" s="248"/>
      <c r="CX512" s="248"/>
      <c r="CY512" s="248"/>
      <c r="CZ512" s="248"/>
      <c r="DA512" s="248"/>
      <c r="DB512" s="248"/>
      <c r="DC512" s="248"/>
      <c r="DD512" s="248"/>
      <c r="DE512" s="248"/>
      <c r="DF512" s="248"/>
      <c r="DG512" s="248"/>
      <c r="DH512" s="248"/>
      <c r="DI512" s="248"/>
      <c r="DJ512" s="248"/>
      <c r="DK512" s="248"/>
      <c r="DL512" s="248"/>
      <c r="DM512" s="248"/>
      <c r="DN512" s="248"/>
      <c r="DO512" s="248"/>
      <c r="DP512" s="248"/>
      <c r="DQ512" s="248"/>
      <c r="DR512" s="248"/>
      <c r="DS512" s="248"/>
      <c r="DT512" s="248"/>
      <c r="DU512" s="248"/>
      <c r="DV512" s="248"/>
      <c r="DW512" s="248"/>
      <c r="DX512" s="248"/>
      <c r="DY512" s="248"/>
      <c r="DZ512" s="248"/>
      <c r="EA512" s="248"/>
      <c r="EB512" s="248"/>
      <c r="EC512" s="248"/>
      <c r="ED512" s="248"/>
      <c r="EE512" s="248"/>
      <c r="EF512" s="248"/>
      <c r="EG512" s="248"/>
      <c r="EH512" s="248"/>
      <c r="EI512" s="248"/>
      <c r="EJ512" s="248"/>
      <c r="EK512" s="248"/>
      <c r="EL512" s="248"/>
      <c r="EM512" s="248"/>
      <c r="EN512" s="248"/>
      <c r="EO512" s="248"/>
      <c r="EP512" s="248"/>
      <c r="EQ512" s="248"/>
      <c r="ER512" s="248"/>
      <c r="ES512" s="248"/>
      <c r="ET512" s="248"/>
      <c r="EU512" s="248"/>
      <c r="EV512" s="248"/>
      <c r="EW512" s="248"/>
      <c r="EX512" s="248"/>
      <c r="EY512" s="248"/>
      <c r="EZ512" s="248"/>
      <c r="FA512" s="248"/>
      <c r="FB512" s="248"/>
      <c r="FC512" s="248"/>
      <c r="FD512" s="248"/>
      <c r="FE512" s="248"/>
      <c r="FF512" s="248"/>
      <c r="FG512" s="215"/>
      <c r="FH512" s="215"/>
      <c r="FI512" s="215"/>
      <c r="FJ512" s="215"/>
      <c r="FK512" s="215"/>
      <c r="FL512" s="215"/>
      <c r="FM512" s="215"/>
      <c r="FN512" s="215"/>
      <c r="FO512" s="215"/>
      <c r="FP512" s="215"/>
      <c r="FQ512" s="215"/>
      <c r="FR512" s="215"/>
      <c r="FS512" s="215"/>
      <c r="FT512" s="215"/>
      <c r="FU512" s="215"/>
      <c r="FV512" s="215"/>
      <c r="FW512" s="215"/>
      <c r="FX512" s="215"/>
      <c r="FY512" s="215"/>
      <c r="FZ512" s="215"/>
      <c r="GA512" s="215"/>
      <c r="GB512" s="215"/>
      <c r="GC512" s="215"/>
    </row>
    <row r="513" spans="1:185" x14ac:dyDescent="0.3">
      <c r="A513" s="248"/>
      <c r="B513" s="80"/>
      <c r="C513" s="80"/>
      <c r="D513" s="81"/>
      <c r="E513" s="80"/>
      <c r="F513" s="80"/>
      <c r="G513" s="297">
        <f t="shared" si="37"/>
        <v>0</v>
      </c>
      <c r="H513" s="297">
        <f t="shared" si="38"/>
        <v>0</v>
      </c>
      <c r="I513" s="297">
        <f t="shared" si="39"/>
        <v>0</v>
      </c>
      <c r="J513" s="214"/>
      <c r="K513" s="214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15"/>
      <c r="FH513" s="215"/>
      <c r="FI513" s="215"/>
      <c r="FJ513" s="215"/>
      <c r="FK513" s="215"/>
      <c r="FL513" s="215"/>
      <c r="FM513" s="215"/>
      <c r="FN513" s="215"/>
      <c r="FO513" s="215"/>
      <c r="FP513" s="215"/>
      <c r="FQ513" s="215"/>
      <c r="FR513" s="215"/>
      <c r="FS513" s="215"/>
      <c r="FT513" s="215"/>
      <c r="FU513" s="215"/>
      <c r="FV513" s="215"/>
      <c r="FW513" s="215"/>
      <c r="FX513" s="215"/>
      <c r="FY513" s="215"/>
      <c r="FZ513" s="215"/>
      <c r="GA513" s="215"/>
      <c r="GB513" s="215"/>
      <c r="GC513" s="215"/>
    </row>
    <row r="514" spans="1:185" x14ac:dyDescent="0.3">
      <c r="A514" s="248"/>
      <c r="B514" s="80"/>
      <c r="C514" s="80"/>
      <c r="D514" s="81"/>
      <c r="E514" s="80"/>
      <c r="F514" s="80"/>
      <c r="G514" s="297">
        <f t="shared" si="37"/>
        <v>0</v>
      </c>
      <c r="H514" s="297">
        <f t="shared" si="38"/>
        <v>0</v>
      </c>
      <c r="I514" s="297">
        <f t="shared" si="39"/>
        <v>0</v>
      </c>
      <c r="J514" s="214"/>
      <c r="K514" s="214"/>
      <c r="L514" s="248"/>
      <c r="M514" s="248"/>
      <c r="N514" s="248"/>
      <c r="O514" s="248"/>
      <c r="P514" s="248"/>
      <c r="Q514" s="248"/>
      <c r="R514" s="248"/>
      <c r="S514" s="248"/>
      <c r="T514" s="248"/>
      <c r="U514" s="248"/>
      <c r="V514" s="248"/>
      <c r="W514" s="248"/>
      <c r="X514" s="248"/>
      <c r="Y514" s="248"/>
      <c r="Z514" s="248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15"/>
      <c r="FH514" s="215"/>
      <c r="FI514" s="215"/>
      <c r="FJ514" s="215"/>
      <c r="FK514" s="215"/>
      <c r="FL514" s="215"/>
      <c r="FM514" s="215"/>
      <c r="FN514" s="215"/>
      <c r="FO514" s="215"/>
      <c r="FP514" s="215"/>
      <c r="FQ514" s="215"/>
      <c r="FR514" s="215"/>
      <c r="FS514" s="215"/>
      <c r="FT514" s="215"/>
      <c r="FU514" s="215"/>
      <c r="FV514" s="215"/>
      <c r="FW514" s="215"/>
      <c r="FX514" s="215"/>
      <c r="FY514" s="215"/>
      <c r="FZ514" s="215"/>
      <c r="GA514" s="215"/>
      <c r="GB514" s="215"/>
      <c r="GC514" s="215"/>
    </row>
    <row r="515" spans="1:185" x14ac:dyDescent="0.3">
      <c r="A515" s="248"/>
      <c r="B515" s="80"/>
      <c r="C515" s="80"/>
      <c r="D515" s="81"/>
      <c r="E515" s="80"/>
      <c r="F515" s="80"/>
      <c r="G515" s="297">
        <f t="shared" si="37"/>
        <v>0</v>
      </c>
      <c r="H515" s="297">
        <f t="shared" si="38"/>
        <v>0</v>
      </c>
      <c r="I515" s="297">
        <f t="shared" si="39"/>
        <v>0</v>
      </c>
      <c r="J515" s="214"/>
      <c r="K515" s="214"/>
      <c r="L515" s="248"/>
      <c r="M515" s="248"/>
      <c r="N515" s="248"/>
      <c r="O515" s="248"/>
      <c r="P515" s="248"/>
      <c r="Q515" s="248"/>
      <c r="R515" s="248"/>
      <c r="S515" s="248"/>
      <c r="T515" s="248"/>
      <c r="U515" s="248"/>
      <c r="V515" s="248"/>
      <c r="W515" s="248"/>
      <c r="X515" s="248"/>
      <c r="Y515" s="248"/>
      <c r="Z515" s="248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15"/>
      <c r="FH515" s="215"/>
      <c r="FI515" s="215"/>
      <c r="FJ515" s="215"/>
      <c r="FK515" s="215"/>
      <c r="FL515" s="215"/>
      <c r="FM515" s="215"/>
      <c r="FN515" s="215"/>
      <c r="FO515" s="215"/>
      <c r="FP515" s="215"/>
      <c r="FQ515" s="215"/>
      <c r="FR515" s="215"/>
      <c r="FS515" s="215"/>
      <c r="FT515" s="215"/>
      <c r="FU515" s="215"/>
      <c r="FV515" s="215"/>
      <c r="FW515" s="215"/>
      <c r="FX515" s="215"/>
      <c r="FY515" s="215"/>
      <c r="FZ515" s="215"/>
      <c r="GA515" s="215"/>
      <c r="GB515" s="215"/>
      <c r="GC515" s="215"/>
    </row>
    <row r="516" spans="1:185" x14ac:dyDescent="0.3">
      <c r="A516" s="248"/>
      <c r="B516" s="80"/>
      <c r="C516" s="80"/>
      <c r="D516" s="81"/>
      <c r="E516" s="80"/>
      <c r="F516" s="80"/>
      <c r="G516" s="297">
        <f t="shared" si="37"/>
        <v>0</v>
      </c>
      <c r="H516" s="297">
        <f t="shared" si="38"/>
        <v>0</v>
      </c>
      <c r="I516" s="297">
        <f t="shared" si="39"/>
        <v>0</v>
      </c>
      <c r="J516" s="214"/>
      <c r="K516" s="214"/>
      <c r="L516" s="248"/>
      <c r="M516" s="248"/>
      <c r="N516" s="248"/>
      <c r="O516" s="248"/>
      <c r="P516" s="248"/>
      <c r="Q516" s="248"/>
      <c r="R516" s="248"/>
      <c r="S516" s="248"/>
      <c r="T516" s="248"/>
      <c r="U516" s="248"/>
      <c r="V516" s="248"/>
      <c r="W516" s="248"/>
      <c r="X516" s="248"/>
      <c r="Y516" s="248"/>
      <c r="Z516" s="248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  <c r="AM516" s="248"/>
      <c r="AN516" s="248"/>
      <c r="AO516" s="248"/>
      <c r="AP516" s="248"/>
      <c r="AQ516" s="248"/>
      <c r="AR516" s="248"/>
      <c r="AS516" s="248"/>
      <c r="AT516" s="248"/>
      <c r="AU516" s="248"/>
      <c r="AV516" s="248"/>
      <c r="AW516" s="248"/>
      <c r="AX516" s="248"/>
      <c r="AY516" s="248"/>
      <c r="AZ516" s="248"/>
      <c r="BA516" s="248"/>
      <c r="BB516" s="248"/>
      <c r="BC516" s="248"/>
      <c r="BD516" s="248"/>
      <c r="BE516" s="248"/>
      <c r="BF516" s="248"/>
      <c r="BG516" s="248"/>
      <c r="BH516" s="248"/>
      <c r="BI516" s="248"/>
      <c r="BJ516" s="248"/>
      <c r="BK516" s="248"/>
      <c r="BL516" s="248"/>
      <c r="BM516" s="248"/>
      <c r="BN516" s="248"/>
      <c r="BO516" s="248"/>
      <c r="BP516" s="248"/>
      <c r="BQ516" s="248"/>
      <c r="BR516" s="248"/>
      <c r="BS516" s="248"/>
      <c r="BT516" s="248"/>
      <c r="BU516" s="248"/>
      <c r="BV516" s="248"/>
      <c r="BW516" s="248"/>
      <c r="BX516" s="248"/>
      <c r="BY516" s="248"/>
      <c r="BZ516" s="248"/>
      <c r="CA516" s="248"/>
      <c r="CB516" s="248"/>
      <c r="CC516" s="248"/>
      <c r="CD516" s="248"/>
      <c r="CE516" s="248"/>
      <c r="CF516" s="248"/>
      <c r="CG516" s="248"/>
      <c r="CH516" s="248"/>
      <c r="CI516" s="248"/>
      <c r="CJ516" s="248"/>
      <c r="CK516" s="248"/>
      <c r="CL516" s="248"/>
      <c r="CM516" s="248"/>
      <c r="CN516" s="248"/>
      <c r="CO516" s="248"/>
      <c r="CP516" s="248"/>
      <c r="CQ516" s="248"/>
      <c r="CR516" s="248"/>
      <c r="CS516" s="248"/>
      <c r="CT516" s="248"/>
      <c r="CU516" s="248"/>
      <c r="CV516" s="248"/>
      <c r="CW516" s="248"/>
      <c r="CX516" s="248"/>
      <c r="CY516" s="248"/>
      <c r="CZ516" s="248"/>
      <c r="DA516" s="248"/>
      <c r="DB516" s="248"/>
      <c r="DC516" s="248"/>
      <c r="DD516" s="248"/>
      <c r="DE516" s="248"/>
      <c r="DF516" s="248"/>
      <c r="DG516" s="248"/>
      <c r="DH516" s="248"/>
      <c r="DI516" s="248"/>
      <c r="DJ516" s="248"/>
      <c r="DK516" s="248"/>
      <c r="DL516" s="248"/>
      <c r="DM516" s="248"/>
      <c r="DN516" s="248"/>
      <c r="DO516" s="248"/>
      <c r="DP516" s="248"/>
      <c r="DQ516" s="248"/>
      <c r="DR516" s="248"/>
      <c r="DS516" s="248"/>
      <c r="DT516" s="248"/>
      <c r="DU516" s="248"/>
      <c r="DV516" s="248"/>
      <c r="DW516" s="248"/>
      <c r="DX516" s="248"/>
      <c r="DY516" s="248"/>
      <c r="DZ516" s="248"/>
      <c r="EA516" s="248"/>
      <c r="EB516" s="248"/>
      <c r="EC516" s="248"/>
      <c r="ED516" s="248"/>
      <c r="EE516" s="248"/>
      <c r="EF516" s="248"/>
      <c r="EG516" s="248"/>
      <c r="EH516" s="248"/>
      <c r="EI516" s="248"/>
      <c r="EJ516" s="248"/>
      <c r="EK516" s="248"/>
      <c r="EL516" s="248"/>
      <c r="EM516" s="248"/>
      <c r="EN516" s="248"/>
      <c r="EO516" s="248"/>
      <c r="EP516" s="248"/>
      <c r="EQ516" s="248"/>
      <c r="ER516" s="248"/>
      <c r="ES516" s="248"/>
      <c r="ET516" s="248"/>
      <c r="EU516" s="248"/>
      <c r="EV516" s="248"/>
      <c r="EW516" s="248"/>
      <c r="EX516" s="248"/>
      <c r="EY516" s="248"/>
      <c r="EZ516" s="248"/>
      <c r="FA516" s="248"/>
      <c r="FB516" s="248"/>
      <c r="FC516" s="248"/>
      <c r="FD516" s="248"/>
      <c r="FE516" s="248"/>
      <c r="FF516" s="248"/>
      <c r="FG516" s="215"/>
      <c r="FH516" s="215"/>
      <c r="FI516" s="215"/>
      <c r="FJ516" s="215"/>
      <c r="FK516" s="215"/>
      <c r="FL516" s="215"/>
      <c r="FM516" s="215"/>
      <c r="FN516" s="215"/>
      <c r="FO516" s="215"/>
      <c r="FP516" s="215"/>
      <c r="FQ516" s="215"/>
      <c r="FR516" s="215"/>
      <c r="FS516" s="215"/>
      <c r="FT516" s="215"/>
      <c r="FU516" s="215"/>
      <c r="FV516" s="215"/>
      <c r="FW516" s="215"/>
      <c r="FX516" s="215"/>
      <c r="FY516" s="215"/>
      <c r="FZ516" s="215"/>
      <c r="GA516" s="215"/>
      <c r="GB516" s="215"/>
      <c r="GC516" s="215"/>
    </row>
    <row r="517" spans="1:185" x14ac:dyDescent="0.3">
      <c r="A517" s="248"/>
      <c r="B517" s="80"/>
      <c r="C517" s="80"/>
      <c r="D517" s="81"/>
      <c r="E517" s="80"/>
      <c r="F517" s="80"/>
      <c r="G517" s="297">
        <f t="shared" si="37"/>
        <v>0</v>
      </c>
      <c r="H517" s="297">
        <f t="shared" si="38"/>
        <v>0</v>
      </c>
      <c r="I517" s="297">
        <f t="shared" si="39"/>
        <v>0</v>
      </c>
      <c r="J517" s="214"/>
      <c r="K517" s="214"/>
      <c r="L517" s="248"/>
      <c r="M517" s="248"/>
      <c r="N517" s="248"/>
      <c r="O517" s="248"/>
      <c r="P517" s="248"/>
      <c r="Q517" s="248"/>
      <c r="R517" s="248"/>
      <c r="S517" s="248"/>
      <c r="T517" s="248"/>
      <c r="U517" s="248"/>
      <c r="V517" s="248"/>
      <c r="W517" s="248"/>
      <c r="X517" s="248"/>
      <c r="Y517" s="248"/>
      <c r="Z517" s="248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  <c r="AM517" s="248"/>
      <c r="AN517" s="248"/>
      <c r="AO517" s="248"/>
      <c r="AP517" s="248"/>
      <c r="AQ517" s="248"/>
      <c r="AR517" s="248"/>
      <c r="AS517" s="248"/>
      <c r="AT517" s="248"/>
      <c r="AU517" s="248"/>
      <c r="AV517" s="248"/>
      <c r="AW517" s="248"/>
      <c r="AX517" s="248"/>
      <c r="AY517" s="248"/>
      <c r="AZ517" s="248"/>
      <c r="BA517" s="248"/>
      <c r="BB517" s="248"/>
      <c r="BC517" s="248"/>
      <c r="BD517" s="248"/>
      <c r="BE517" s="248"/>
      <c r="BF517" s="248"/>
      <c r="BG517" s="248"/>
      <c r="BH517" s="248"/>
      <c r="BI517" s="248"/>
      <c r="BJ517" s="248"/>
      <c r="BK517" s="248"/>
      <c r="BL517" s="248"/>
      <c r="BM517" s="248"/>
      <c r="BN517" s="248"/>
      <c r="BO517" s="248"/>
      <c r="BP517" s="248"/>
      <c r="BQ517" s="248"/>
      <c r="BR517" s="248"/>
      <c r="BS517" s="248"/>
      <c r="BT517" s="248"/>
      <c r="BU517" s="248"/>
      <c r="BV517" s="248"/>
      <c r="BW517" s="248"/>
      <c r="BX517" s="248"/>
      <c r="BY517" s="248"/>
      <c r="BZ517" s="248"/>
      <c r="CA517" s="248"/>
      <c r="CB517" s="248"/>
      <c r="CC517" s="248"/>
      <c r="CD517" s="248"/>
      <c r="CE517" s="248"/>
      <c r="CF517" s="248"/>
      <c r="CG517" s="248"/>
      <c r="CH517" s="248"/>
      <c r="CI517" s="248"/>
      <c r="CJ517" s="248"/>
      <c r="CK517" s="248"/>
      <c r="CL517" s="248"/>
      <c r="CM517" s="248"/>
      <c r="CN517" s="248"/>
      <c r="CO517" s="248"/>
      <c r="CP517" s="248"/>
      <c r="CQ517" s="248"/>
      <c r="CR517" s="248"/>
      <c r="CS517" s="248"/>
      <c r="CT517" s="248"/>
      <c r="CU517" s="248"/>
      <c r="CV517" s="248"/>
      <c r="CW517" s="248"/>
      <c r="CX517" s="248"/>
      <c r="CY517" s="248"/>
      <c r="CZ517" s="248"/>
      <c r="DA517" s="248"/>
      <c r="DB517" s="248"/>
      <c r="DC517" s="248"/>
      <c r="DD517" s="248"/>
      <c r="DE517" s="248"/>
      <c r="DF517" s="248"/>
      <c r="DG517" s="248"/>
      <c r="DH517" s="248"/>
      <c r="DI517" s="248"/>
      <c r="DJ517" s="248"/>
      <c r="DK517" s="248"/>
      <c r="DL517" s="248"/>
      <c r="DM517" s="248"/>
      <c r="DN517" s="248"/>
      <c r="DO517" s="248"/>
      <c r="DP517" s="248"/>
      <c r="DQ517" s="248"/>
      <c r="DR517" s="248"/>
      <c r="DS517" s="248"/>
      <c r="DT517" s="248"/>
      <c r="DU517" s="248"/>
      <c r="DV517" s="248"/>
      <c r="DW517" s="248"/>
      <c r="DX517" s="248"/>
      <c r="DY517" s="248"/>
      <c r="DZ517" s="248"/>
      <c r="EA517" s="248"/>
      <c r="EB517" s="248"/>
      <c r="EC517" s="248"/>
      <c r="ED517" s="248"/>
      <c r="EE517" s="248"/>
      <c r="EF517" s="248"/>
      <c r="EG517" s="248"/>
      <c r="EH517" s="248"/>
      <c r="EI517" s="248"/>
      <c r="EJ517" s="248"/>
      <c r="EK517" s="248"/>
      <c r="EL517" s="248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15"/>
      <c r="FH517" s="215"/>
      <c r="FI517" s="215"/>
      <c r="FJ517" s="215"/>
      <c r="FK517" s="215"/>
      <c r="FL517" s="215"/>
      <c r="FM517" s="215"/>
      <c r="FN517" s="215"/>
      <c r="FO517" s="215"/>
      <c r="FP517" s="215"/>
      <c r="FQ517" s="215"/>
      <c r="FR517" s="215"/>
      <c r="FS517" s="215"/>
      <c r="FT517" s="215"/>
      <c r="FU517" s="215"/>
      <c r="FV517" s="215"/>
      <c r="FW517" s="215"/>
      <c r="FX517" s="215"/>
      <c r="FY517" s="215"/>
      <c r="FZ517" s="215"/>
      <c r="GA517" s="215"/>
      <c r="GB517" s="215"/>
      <c r="GC517" s="215"/>
    </row>
    <row r="518" spans="1:185" x14ac:dyDescent="0.3">
      <c r="A518" s="248"/>
      <c r="B518" s="80"/>
      <c r="C518" s="80"/>
      <c r="D518" s="81"/>
      <c r="E518" s="80"/>
      <c r="F518" s="80"/>
      <c r="G518" s="297">
        <f t="shared" si="37"/>
        <v>0</v>
      </c>
      <c r="H518" s="297">
        <f t="shared" si="38"/>
        <v>0</v>
      </c>
      <c r="I518" s="297">
        <f t="shared" si="39"/>
        <v>0</v>
      </c>
      <c r="J518" s="214"/>
      <c r="K518" s="214"/>
      <c r="L518" s="248"/>
      <c r="M518" s="248"/>
      <c r="N518" s="248"/>
      <c r="O518" s="248"/>
      <c r="P518" s="248"/>
      <c r="Q518" s="248"/>
      <c r="R518" s="248"/>
      <c r="S518" s="248"/>
      <c r="T518" s="248"/>
      <c r="U518" s="248"/>
      <c r="V518" s="248"/>
      <c r="W518" s="248"/>
      <c r="X518" s="248"/>
      <c r="Y518" s="248"/>
      <c r="Z518" s="248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  <c r="AM518" s="248"/>
      <c r="AN518" s="248"/>
      <c r="AO518" s="248"/>
      <c r="AP518" s="248"/>
      <c r="AQ518" s="248"/>
      <c r="AR518" s="248"/>
      <c r="AS518" s="248"/>
      <c r="AT518" s="248"/>
      <c r="AU518" s="248"/>
      <c r="AV518" s="248"/>
      <c r="AW518" s="248"/>
      <c r="AX518" s="248"/>
      <c r="AY518" s="248"/>
      <c r="AZ518" s="248"/>
      <c r="BA518" s="248"/>
      <c r="BB518" s="248"/>
      <c r="BC518" s="248"/>
      <c r="BD518" s="248"/>
      <c r="BE518" s="248"/>
      <c r="BF518" s="248"/>
      <c r="BG518" s="248"/>
      <c r="BH518" s="248"/>
      <c r="BI518" s="248"/>
      <c r="BJ518" s="248"/>
      <c r="BK518" s="248"/>
      <c r="BL518" s="248"/>
      <c r="BM518" s="248"/>
      <c r="BN518" s="248"/>
      <c r="BO518" s="248"/>
      <c r="BP518" s="248"/>
      <c r="BQ518" s="248"/>
      <c r="BR518" s="248"/>
      <c r="BS518" s="248"/>
      <c r="BT518" s="248"/>
      <c r="BU518" s="248"/>
      <c r="BV518" s="248"/>
      <c r="BW518" s="248"/>
      <c r="BX518" s="248"/>
      <c r="BY518" s="248"/>
      <c r="BZ518" s="248"/>
      <c r="CA518" s="248"/>
      <c r="CB518" s="248"/>
      <c r="CC518" s="248"/>
      <c r="CD518" s="248"/>
      <c r="CE518" s="248"/>
      <c r="CF518" s="248"/>
      <c r="CG518" s="248"/>
      <c r="CH518" s="248"/>
      <c r="CI518" s="248"/>
      <c r="CJ518" s="248"/>
      <c r="CK518" s="248"/>
      <c r="CL518" s="248"/>
      <c r="CM518" s="248"/>
      <c r="CN518" s="248"/>
      <c r="CO518" s="248"/>
      <c r="CP518" s="248"/>
      <c r="CQ518" s="248"/>
      <c r="CR518" s="248"/>
      <c r="CS518" s="248"/>
      <c r="CT518" s="248"/>
      <c r="CU518" s="248"/>
      <c r="CV518" s="248"/>
      <c r="CW518" s="248"/>
      <c r="CX518" s="248"/>
      <c r="CY518" s="248"/>
      <c r="CZ518" s="248"/>
      <c r="DA518" s="248"/>
      <c r="DB518" s="248"/>
      <c r="DC518" s="248"/>
      <c r="DD518" s="248"/>
      <c r="DE518" s="248"/>
      <c r="DF518" s="248"/>
      <c r="DG518" s="248"/>
      <c r="DH518" s="248"/>
      <c r="DI518" s="248"/>
      <c r="DJ518" s="248"/>
      <c r="DK518" s="248"/>
      <c r="DL518" s="248"/>
      <c r="DM518" s="248"/>
      <c r="DN518" s="248"/>
      <c r="DO518" s="248"/>
      <c r="DP518" s="248"/>
      <c r="DQ518" s="248"/>
      <c r="DR518" s="248"/>
      <c r="DS518" s="248"/>
      <c r="DT518" s="248"/>
      <c r="DU518" s="248"/>
      <c r="DV518" s="248"/>
      <c r="DW518" s="248"/>
      <c r="DX518" s="248"/>
      <c r="DY518" s="248"/>
      <c r="DZ518" s="248"/>
      <c r="EA518" s="248"/>
      <c r="EB518" s="248"/>
      <c r="EC518" s="248"/>
      <c r="ED518" s="248"/>
      <c r="EE518" s="248"/>
      <c r="EF518" s="248"/>
      <c r="EG518" s="248"/>
      <c r="EH518" s="248"/>
      <c r="EI518" s="248"/>
      <c r="EJ518" s="248"/>
      <c r="EK518" s="248"/>
      <c r="EL518" s="248"/>
      <c r="EM518" s="248"/>
      <c r="EN518" s="248"/>
      <c r="EO518" s="248"/>
      <c r="EP518" s="248"/>
      <c r="EQ518" s="248"/>
      <c r="ER518" s="248"/>
      <c r="ES518" s="248"/>
      <c r="ET518" s="248"/>
      <c r="EU518" s="248"/>
      <c r="EV518" s="248"/>
      <c r="EW518" s="248"/>
      <c r="EX518" s="248"/>
      <c r="EY518" s="248"/>
      <c r="EZ518" s="248"/>
      <c r="FA518" s="248"/>
      <c r="FB518" s="248"/>
      <c r="FC518" s="248"/>
      <c r="FD518" s="248"/>
      <c r="FE518" s="248"/>
      <c r="FF518" s="248"/>
      <c r="FG518" s="215"/>
      <c r="FH518" s="215"/>
      <c r="FI518" s="215"/>
      <c r="FJ518" s="215"/>
      <c r="FK518" s="215"/>
      <c r="FL518" s="215"/>
      <c r="FM518" s="215"/>
      <c r="FN518" s="215"/>
      <c r="FO518" s="215"/>
      <c r="FP518" s="215"/>
      <c r="FQ518" s="215"/>
      <c r="FR518" s="215"/>
      <c r="FS518" s="215"/>
      <c r="FT518" s="215"/>
      <c r="FU518" s="215"/>
      <c r="FV518" s="215"/>
      <c r="FW518" s="215"/>
      <c r="FX518" s="215"/>
      <c r="FY518" s="215"/>
      <c r="FZ518" s="215"/>
      <c r="GA518" s="215"/>
      <c r="GB518" s="215"/>
      <c r="GC518" s="215"/>
    </row>
    <row r="519" spans="1:185" x14ac:dyDescent="0.3">
      <c r="A519" s="248"/>
      <c r="B519" s="80"/>
      <c r="C519" s="80"/>
      <c r="D519" s="81"/>
      <c r="E519" s="80"/>
      <c r="F519" s="80"/>
      <c r="G519" s="297">
        <f t="shared" si="37"/>
        <v>0</v>
      </c>
      <c r="H519" s="297">
        <f t="shared" si="38"/>
        <v>0</v>
      </c>
      <c r="I519" s="297">
        <f t="shared" si="39"/>
        <v>0</v>
      </c>
      <c r="J519" s="214"/>
      <c r="K519" s="214"/>
      <c r="L519" s="248"/>
      <c r="M519" s="248"/>
      <c r="N519" s="248"/>
      <c r="O519" s="248"/>
      <c r="P519" s="248"/>
      <c r="Q519" s="248"/>
      <c r="R519" s="248"/>
      <c r="S519" s="248"/>
      <c r="T519" s="248"/>
      <c r="U519" s="248"/>
      <c r="V519" s="248"/>
      <c r="W519" s="248"/>
      <c r="X519" s="248"/>
      <c r="Y519" s="248"/>
      <c r="Z519" s="248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  <c r="AM519" s="248"/>
      <c r="AN519" s="248"/>
      <c r="AO519" s="248"/>
      <c r="AP519" s="248"/>
      <c r="AQ519" s="248"/>
      <c r="AR519" s="248"/>
      <c r="AS519" s="248"/>
      <c r="AT519" s="248"/>
      <c r="AU519" s="248"/>
      <c r="AV519" s="248"/>
      <c r="AW519" s="248"/>
      <c r="AX519" s="248"/>
      <c r="AY519" s="248"/>
      <c r="AZ519" s="248"/>
      <c r="BA519" s="248"/>
      <c r="BB519" s="248"/>
      <c r="BC519" s="248"/>
      <c r="BD519" s="248"/>
      <c r="BE519" s="248"/>
      <c r="BF519" s="248"/>
      <c r="BG519" s="248"/>
      <c r="BH519" s="248"/>
      <c r="BI519" s="248"/>
      <c r="BJ519" s="248"/>
      <c r="BK519" s="248"/>
      <c r="BL519" s="248"/>
      <c r="BM519" s="248"/>
      <c r="BN519" s="248"/>
      <c r="BO519" s="248"/>
      <c r="BP519" s="248"/>
      <c r="BQ519" s="248"/>
      <c r="BR519" s="248"/>
      <c r="BS519" s="248"/>
      <c r="BT519" s="248"/>
      <c r="BU519" s="248"/>
      <c r="BV519" s="248"/>
      <c r="BW519" s="248"/>
      <c r="BX519" s="248"/>
      <c r="BY519" s="248"/>
      <c r="BZ519" s="248"/>
      <c r="CA519" s="248"/>
      <c r="CB519" s="248"/>
      <c r="CC519" s="248"/>
      <c r="CD519" s="248"/>
      <c r="CE519" s="248"/>
      <c r="CF519" s="248"/>
      <c r="CG519" s="248"/>
      <c r="CH519" s="248"/>
      <c r="CI519" s="248"/>
      <c r="CJ519" s="248"/>
      <c r="CK519" s="248"/>
      <c r="CL519" s="248"/>
      <c r="CM519" s="248"/>
      <c r="CN519" s="248"/>
      <c r="CO519" s="248"/>
      <c r="CP519" s="248"/>
      <c r="CQ519" s="248"/>
      <c r="CR519" s="248"/>
      <c r="CS519" s="248"/>
      <c r="CT519" s="248"/>
      <c r="CU519" s="248"/>
      <c r="CV519" s="248"/>
      <c r="CW519" s="248"/>
      <c r="CX519" s="248"/>
      <c r="CY519" s="248"/>
      <c r="CZ519" s="248"/>
      <c r="DA519" s="248"/>
      <c r="DB519" s="248"/>
      <c r="DC519" s="248"/>
      <c r="DD519" s="248"/>
      <c r="DE519" s="248"/>
      <c r="DF519" s="248"/>
      <c r="DG519" s="248"/>
      <c r="DH519" s="248"/>
      <c r="DI519" s="248"/>
      <c r="DJ519" s="248"/>
      <c r="DK519" s="248"/>
      <c r="DL519" s="248"/>
      <c r="DM519" s="248"/>
      <c r="DN519" s="248"/>
      <c r="DO519" s="248"/>
      <c r="DP519" s="248"/>
      <c r="DQ519" s="248"/>
      <c r="DR519" s="248"/>
      <c r="DS519" s="248"/>
      <c r="DT519" s="248"/>
      <c r="DU519" s="248"/>
      <c r="DV519" s="248"/>
      <c r="DW519" s="248"/>
      <c r="DX519" s="248"/>
      <c r="DY519" s="248"/>
      <c r="DZ519" s="248"/>
      <c r="EA519" s="248"/>
      <c r="EB519" s="248"/>
      <c r="EC519" s="248"/>
      <c r="ED519" s="248"/>
      <c r="EE519" s="248"/>
      <c r="EF519" s="248"/>
      <c r="EG519" s="248"/>
      <c r="EH519" s="248"/>
      <c r="EI519" s="248"/>
      <c r="EJ519" s="248"/>
      <c r="EK519" s="248"/>
      <c r="EL519" s="248"/>
      <c r="EM519" s="248"/>
      <c r="EN519" s="248"/>
      <c r="EO519" s="248"/>
      <c r="EP519" s="248"/>
      <c r="EQ519" s="248"/>
      <c r="ER519" s="248"/>
      <c r="ES519" s="248"/>
      <c r="ET519" s="248"/>
      <c r="EU519" s="248"/>
      <c r="EV519" s="248"/>
      <c r="EW519" s="248"/>
      <c r="EX519" s="248"/>
      <c r="EY519" s="248"/>
      <c r="EZ519" s="248"/>
      <c r="FA519" s="248"/>
      <c r="FB519" s="248"/>
      <c r="FC519" s="248"/>
      <c r="FD519" s="248"/>
      <c r="FE519" s="248"/>
      <c r="FF519" s="248"/>
      <c r="FG519" s="215"/>
      <c r="FH519" s="215"/>
      <c r="FI519" s="215"/>
      <c r="FJ519" s="215"/>
      <c r="FK519" s="215"/>
      <c r="FL519" s="215"/>
      <c r="FM519" s="215"/>
      <c r="FN519" s="215"/>
      <c r="FO519" s="215"/>
      <c r="FP519" s="215"/>
      <c r="FQ519" s="215"/>
      <c r="FR519" s="215"/>
      <c r="FS519" s="215"/>
      <c r="FT519" s="215"/>
      <c r="FU519" s="215"/>
      <c r="FV519" s="215"/>
      <c r="FW519" s="215"/>
      <c r="FX519" s="215"/>
      <c r="FY519" s="215"/>
      <c r="FZ519" s="215"/>
      <c r="GA519" s="215"/>
      <c r="GB519" s="215"/>
      <c r="GC519" s="215"/>
    </row>
    <row r="520" spans="1:185" x14ac:dyDescent="0.3">
      <c r="A520" s="248"/>
      <c r="B520" s="80"/>
      <c r="C520" s="80"/>
      <c r="D520" s="81"/>
      <c r="E520" s="80"/>
      <c r="F520" s="80"/>
      <c r="G520" s="297">
        <f t="shared" si="37"/>
        <v>0</v>
      </c>
      <c r="H520" s="297">
        <f t="shared" si="38"/>
        <v>0</v>
      </c>
      <c r="I520" s="297">
        <f t="shared" si="39"/>
        <v>0</v>
      </c>
      <c r="J520" s="214"/>
      <c r="K520" s="214"/>
      <c r="L520" s="248"/>
      <c r="M520" s="248"/>
      <c r="N520" s="248"/>
      <c r="O520" s="248"/>
      <c r="P520" s="248"/>
      <c r="Q520" s="248"/>
      <c r="R520" s="248"/>
      <c r="S520" s="248"/>
      <c r="T520" s="248"/>
      <c r="U520" s="248"/>
      <c r="V520" s="248"/>
      <c r="W520" s="248"/>
      <c r="X520" s="248"/>
      <c r="Y520" s="248"/>
      <c r="Z520" s="248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  <c r="AM520" s="248"/>
      <c r="AN520" s="248"/>
      <c r="AO520" s="248"/>
      <c r="AP520" s="248"/>
      <c r="AQ520" s="248"/>
      <c r="AR520" s="248"/>
      <c r="AS520" s="248"/>
      <c r="AT520" s="248"/>
      <c r="AU520" s="248"/>
      <c r="AV520" s="248"/>
      <c r="AW520" s="248"/>
      <c r="AX520" s="248"/>
      <c r="AY520" s="248"/>
      <c r="AZ520" s="248"/>
      <c r="BA520" s="248"/>
      <c r="BB520" s="248"/>
      <c r="BC520" s="248"/>
      <c r="BD520" s="248"/>
      <c r="BE520" s="248"/>
      <c r="BF520" s="248"/>
      <c r="BG520" s="248"/>
      <c r="BH520" s="248"/>
      <c r="BI520" s="248"/>
      <c r="BJ520" s="248"/>
      <c r="BK520" s="248"/>
      <c r="BL520" s="248"/>
      <c r="BM520" s="248"/>
      <c r="BN520" s="248"/>
      <c r="BO520" s="248"/>
      <c r="BP520" s="248"/>
      <c r="BQ520" s="248"/>
      <c r="BR520" s="248"/>
      <c r="BS520" s="248"/>
      <c r="BT520" s="248"/>
      <c r="BU520" s="248"/>
      <c r="BV520" s="248"/>
      <c r="BW520" s="248"/>
      <c r="BX520" s="248"/>
      <c r="BY520" s="248"/>
      <c r="BZ520" s="248"/>
      <c r="CA520" s="248"/>
      <c r="CB520" s="248"/>
      <c r="CC520" s="248"/>
      <c r="CD520" s="248"/>
      <c r="CE520" s="248"/>
      <c r="CF520" s="248"/>
      <c r="CG520" s="248"/>
      <c r="CH520" s="248"/>
      <c r="CI520" s="248"/>
      <c r="CJ520" s="248"/>
      <c r="CK520" s="248"/>
      <c r="CL520" s="248"/>
      <c r="CM520" s="248"/>
      <c r="CN520" s="248"/>
      <c r="CO520" s="248"/>
      <c r="CP520" s="248"/>
      <c r="CQ520" s="248"/>
      <c r="CR520" s="248"/>
      <c r="CS520" s="248"/>
      <c r="CT520" s="248"/>
      <c r="CU520" s="248"/>
      <c r="CV520" s="248"/>
      <c r="CW520" s="248"/>
      <c r="CX520" s="248"/>
      <c r="CY520" s="248"/>
      <c r="CZ520" s="248"/>
      <c r="DA520" s="248"/>
      <c r="DB520" s="248"/>
      <c r="DC520" s="248"/>
      <c r="DD520" s="248"/>
      <c r="DE520" s="248"/>
      <c r="DF520" s="248"/>
      <c r="DG520" s="248"/>
      <c r="DH520" s="248"/>
      <c r="DI520" s="248"/>
      <c r="DJ520" s="248"/>
      <c r="DK520" s="248"/>
      <c r="DL520" s="248"/>
      <c r="DM520" s="248"/>
      <c r="DN520" s="248"/>
      <c r="DO520" s="248"/>
      <c r="DP520" s="248"/>
      <c r="DQ520" s="248"/>
      <c r="DR520" s="248"/>
      <c r="DS520" s="248"/>
      <c r="DT520" s="248"/>
      <c r="DU520" s="248"/>
      <c r="DV520" s="248"/>
      <c r="DW520" s="248"/>
      <c r="DX520" s="248"/>
      <c r="DY520" s="248"/>
      <c r="DZ520" s="248"/>
      <c r="EA520" s="248"/>
      <c r="EB520" s="248"/>
      <c r="EC520" s="248"/>
      <c r="ED520" s="248"/>
      <c r="EE520" s="248"/>
      <c r="EF520" s="248"/>
      <c r="EG520" s="248"/>
      <c r="EH520" s="248"/>
      <c r="EI520" s="248"/>
      <c r="EJ520" s="248"/>
      <c r="EK520" s="248"/>
      <c r="EL520" s="248"/>
      <c r="EM520" s="248"/>
      <c r="EN520" s="248"/>
      <c r="EO520" s="248"/>
      <c r="EP520" s="248"/>
      <c r="EQ520" s="248"/>
      <c r="ER520" s="248"/>
      <c r="ES520" s="248"/>
      <c r="ET520" s="248"/>
      <c r="EU520" s="248"/>
      <c r="EV520" s="248"/>
      <c r="EW520" s="248"/>
      <c r="EX520" s="248"/>
      <c r="EY520" s="248"/>
      <c r="EZ520" s="248"/>
      <c r="FA520" s="248"/>
      <c r="FB520" s="248"/>
      <c r="FC520" s="248"/>
      <c r="FD520" s="248"/>
      <c r="FE520" s="248"/>
      <c r="FF520" s="248"/>
      <c r="FG520" s="215"/>
      <c r="FH520" s="215"/>
      <c r="FI520" s="215"/>
      <c r="FJ520" s="215"/>
      <c r="FK520" s="215"/>
      <c r="FL520" s="215"/>
      <c r="FM520" s="215"/>
      <c r="FN520" s="215"/>
      <c r="FO520" s="215"/>
      <c r="FP520" s="215"/>
      <c r="FQ520" s="215"/>
      <c r="FR520" s="215"/>
      <c r="FS520" s="215"/>
      <c r="FT520" s="215"/>
      <c r="FU520" s="215"/>
      <c r="FV520" s="215"/>
      <c r="FW520" s="215"/>
      <c r="FX520" s="215"/>
      <c r="FY520" s="215"/>
      <c r="FZ520" s="215"/>
      <c r="GA520" s="215"/>
      <c r="GB520" s="215"/>
      <c r="GC520" s="215"/>
    </row>
    <row r="521" spans="1:185" x14ac:dyDescent="0.3">
      <c r="A521" s="248"/>
      <c r="B521" s="80"/>
      <c r="C521" s="80"/>
      <c r="D521" s="81"/>
      <c r="E521" s="80"/>
      <c r="F521" s="80"/>
      <c r="G521" s="297">
        <f t="shared" ref="G521:G584" si="40">SUM(J521,L521,N521,O521,P521,T521,U521,V521,AN521,AP521,BA521,BC521,CO521,CQ521,CZ521,DB521,DK521,DM521,DP521,DR521,DY521,EA521,EK521,EM521,EV521,EX521,FG521,FI521,FR521,FT521)</f>
        <v>0</v>
      </c>
      <c r="H521" s="297">
        <f t="shared" ref="H521:H584" si="41">SUM(K521,M521,Q521,R521,S521,W521,X521,Y521,AO521,AQ521,AR521,AS521,AU521,AX521,BB521,BD521,BK521,BL521,CP521,CR521,CS521,CT521,CU521,CV521,DA521,DC521,DD521,DE521,DF521,DG521,,DL521,DN521,DQ521,DS521,DZ521,EB521,EC521,ED521,EE521,FC521,FH521,FJ521,FK521,FL521,FM521,FN521,FO521,FQ521,FS521,FU521,FV521,FW521,FX521,FY521,FZ521,GC521,EL521,EN521,EO521,EP521,EQ521,ET521,EW521,EY521,EZ521,FA521,FB521,FD521,AT521,AV521,AW521,BE521,BF521,BG521,BH521,FP521,ER521,DH521,DT521,DU521,DV521,DW521,EF521,EG521,EI521,EH521,ES521,FE521,Z521,AA521,AB521,AC521,AD521,AE521,AF521,AG521,AH521,AI521,AJ521,AK521,GA521,GB521)</f>
        <v>0</v>
      </c>
      <c r="I521" s="297">
        <f t="shared" ref="I521:I584" si="42">G521+H521</f>
        <v>0</v>
      </c>
      <c r="J521" s="214"/>
      <c r="K521" s="214"/>
      <c r="L521" s="248"/>
      <c r="M521" s="248"/>
      <c r="N521" s="248"/>
      <c r="O521" s="248"/>
      <c r="P521" s="248"/>
      <c r="Q521" s="248"/>
      <c r="R521" s="248"/>
      <c r="S521" s="248"/>
      <c r="T521" s="248"/>
      <c r="U521" s="248"/>
      <c r="V521" s="248"/>
      <c r="W521" s="248"/>
      <c r="X521" s="248"/>
      <c r="Y521" s="248"/>
      <c r="Z521" s="248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  <c r="AM521" s="248"/>
      <c r="AN521" s="248"/>
      <c r="AO521" s="248"/>
      <c r="AP521" s="248"/>
      <c r="AQ521" s="248"/>
      <c r="AR521" s="248"/>
      <c r="AS521" s="248"/>
      <c r="AT521" s="248"/>
      <c r="AU521" s="248"/>
      <c r="AV521" s="248"/>
      <c r="AW521" s="248"/>
      <c r="AX521" s="248"/>
      <c r="AY521" s="248"/>
      <c r="AZ521" s="248"/>
      <c r="BA521" s="248"/>
      <c r="BB521" s="248"/>
      <c r="BC521" s="248"/>
      <c r="BD521" s="248"/>
      <c r="BE521" s="248"/>
      <c r="BF521" s="248"/>
      <c r="BG521" s="248"/>
      <c r="BH521" s="248"/>
      <c r="BI521" s="248"/>
      <c r="BJ521" s="248"/>
      <c r="BK521" s="248"/>
      <c r="BL521" s="248"/>
      <c r="BM521" s="248"/>
      <c r="BN521" s="248"/>
      <c r="BO521" s="248"/>
      <c r="BP521" s="248"/>
      <c r="BQ521" s="248"/>
      <c r="BR521" s="248"/>
      <c r="BS521" s="248"/>
      <c r="BT521" s="248"/>
      <c r="BU521" s="248"/>
      <c r="BV521" s="248"/>
      <c r="BW521" s="248"/>
      <c r="BX521" s="248"/>
      <c r="BY521" s="248"/>
      <c r="BZ521" s="248"/>
      <c r="CA521" s="248"/>
      <c r="CB521" s="248"/>
      <c r="CC521" s="248"/>
      <c r="CD521" s="248"/>
      <c r="CE521" s="248"/>
      <c r="CF521" s="248"/>
      <c r="CG521" s="248"/>
      <c r="CH521" s="248"/>
      <c r="CI521" s="248"/>
      <c r="CJ521" s="248"/>
      <c r="CK521" s="248"/>
      <c r="CL521" s="248"/>
      <c r="CM521" s="248"/>
      <c r="CN521" s="248"/>
      <c r="CO521" s="248"/>
      <c r="CP521" s="248"/>
      <c r="CQ521" s="248"/>
      <c r="CR521" s="248"/>
      <c r="CS521" s="248"/>
      <c r="CT521" s="248"/>
      <c r="CU521" s="248"/>
      <c r="CV521" s="248"/>
      <c r="CW521" s="248"/>
      <c r="CX521" s="248"/>
      <c r="CY521" s="248"/>
      <c r="CZ521" s="248"/>
      <c r="DA521" s="248"/>
      <c r="DB521" s="248"/>
      <c r="DC521" s="248"/>
      <c r="DD521" s="248"/>
      <c r="DE521" s="248"/>
      <c r="DF521" s="248"/>
      <c r="DG521" s="248"/>
      <c r="DH521" s="248"/>
      <c r="DI521" s="248"/>
      <c r="DJ521" s="248"/>
      <c r="DK521" s="248"/>
      <c r="DL521" s="248"/>
      <c r="DM521" s="248"/>
      <c r="DN521" s="248"/>
      <c r="DO521" s="248"/>
      <c r="DP521" s="248"/>
      <c r="DQ521" s="248"/>
      <c r="DR521" s="248"/>
      <c r="DS521" s="248"/>
      <c r="DT521" s="248"/>
      <c r="DU521" s="248"/>
      <c r="DV521" s="248"/>
      <c r="DW521" s="248"/>
      <c r="DX521" s="248"/>
      <c r="DY521" s="248"/>
      <c r="DZ521" s="248"/>
      <c r="EA521" s="248"/>
      <c r="EB521" s="248"/>
      <c r="EC521" s="248"/>
      <c r="ED521" s="248"/>
      <c r="EE521" s="248"/>
      <c r="EF521" s="248"/>
      <c r="EG521" s="248"/>
      <c r="EH521" s="248"/>
      <c r="EI521" s="248"/>
      <c r="EJ521" s="248"/>
      <c r="EK521" s="248"/>
      <c r="EL521" s="248"/>
      <c r="EM521" s="248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15"/>
      <c r="FH521" s="215"/>
      <c r="FI521" s="215"/>
      <c r="FJ521" s="215"/>
      <c r="FK521" s="215"/>
      <c r="FL521" s="215"/>
      <c r="FM521" s="215"/>
      <c r="FN521" s="215"/>
      <c r="FO521" s="215"/>
      <c r="FP521" s="215"/>
      <c r="FQ521" s="215"/>
      <c r="FR521" s="215"/>
      <c r="FS521" s="215"/>
      <c r="FT521" s="215"/>
      <c r="FU521" s="215"/>
      <c r="FV521" s="215"/>
      <c r="FW521" s="215"/>
      <c r="FX521" s="215"/>
      <c r="FY521" s="215"/>
      <c r="FZ521" s="215"/>
      <c r="GA521" s="215"/>
      <c r="GB521" s="215"/>
      <c r="GC521" s="215"/>
    </row>
    <row r="522" spans="1:185" x14ac:dyDescent="0.3">
      <c r="A522" s="248"/>
      <c r="B522" s="80"/>
      <c r="C522" s="80"/>
      <c r="D522" s="81"/>
      <c r="E522" s="80"/>
      <c r="F522" s="80"/>
      <c r="G522" s="297">
        <f t="shared" si="40"/>
        <v>0</v>
      </c>
      <c r="H522" s="297">
        <f t="shared" si="41"/>
        <v>0</v>
      </c>
      <c r="I522" s="297">
        <f t="shared" si="42"/>
        <v>0</v>
      </c>
      <c r="J522" s="214"/>
      <c r="K522" s="214"/>
      <c r="L522" s="248"/>
      <c r="M522" s="248"/>
      <c r="N522" s="248"/>
      <c r="O522" s="248"/>
      <c r="P522" s="248"/>
      <c r="Q522" s="248"/>
      <c r="R522" s="248"/>
      <c r="S522" s="248"/>
      <c r="T522" s="248"/>
      <c r="U522" s="248"/>
      <c r="V522" s="248"/>
      <c r="W522" s="248"/>
      <c r="X522" s="248"/>
      <c r="Y522" s="248"/>
      <c r="Z522" s="248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  <c r="AM522" s="248"/>
      <c r="AN522" s="248"/>
      <c r="AO522" s="248"/>
      <c r="AP522" s="248"/>
      <c r="AQ522" s="248"/>
      <c r="AR522" s="248"/>
      <c r="AS522" s="248"/>
      <c r="AT522" s="248"/>
      <c r="AU522" s="248"/>
      <c r="AV522" s="248"/>
      <c r="AW522" s="248"/>
      <c r="AX522" s="248"/>
      <c r="AY522" s="248"/>
      <c r="AZ522" s="248"/>
      <c r="BA522" s="248"/>
      <c r="BB522" s="248"/>
      <c r="BC522" s="248"/>
      <c r="BD522" s="248"/>
      <c r="BE522" s="248"/>
      <c r="BF522" s="248"/>
      <c r="BG522" s="248"/>
      <c r="BH522" s="248"/>
      <c r="BI522" s="248"/>
      <c r="BJ522" s="248"/>
      <c r="BK522" s="248"/>
      <c r="BL522" s="248"/>
      <c r="BM522" s="248"/>
      <c r="BN522" s="248"/>
      <c r="BO522" s="248"/>
      <c r="BP522" s="248"/>
      <c r="BQ522" s="248"/>
      <c r="BR522" s="248"/>
      <c r="BS522" s="248"/>
      <c r="BT522" s="248"/>
      <c r="BU522" s="248"/>
      <c r="BV522" s="248"/>
      <c r="BW522" s="248"/>
      <c r="BX522" s="248"/>
      <c r="BY522" s="248"/>
      <c r="BZ522" s="248"/>
      <c r="CA522" s="248"/>
      <c r="CB522" s="248"/>
      <c r="CC522" s="248"/>
      <c r="CD522" s="248"/>
      <c r="CE522" s="248"/>
      <c r="CF522" s="248"/>
      <c r="CG522" s="248"/>
      <c r="CH522" s="248"/>
      <c r="CI522" s="248"/>
      <c r="CJ522" s="248"/>
      <c r="CK522" s="248"/>
      <c r="CL522" s="248"/>
      <c r="CM522" s="248"/>
      <c r="CN522" s="248"/>
      <c r="CO522" s="248"/>
      <c r="CP522" s="248"/>
      <c r="CQ522" s="248"/>
      <c r="CR522" s="248"/>
      <c r="CS522" s="248"/>
      <c r="CT522" s="248"/>
      <c r="CU522" s="248"/>
      <c r="CV522" s="248"/>
      <c r="CW522" s="248"/>
      <c r="CX522" s="248"/>
      <c r="CY522" s="248"/>
      <c r="CZ522" s="248"/>
      <c r="DA522" s="248"/>
      <c r="DB522" s="248"/>
      <c r="DC522" s="248"/>
      <c r="DD522" s="248"/>
      <c r="DE522" s="248"/>
      <c r="DF522" s="248"/>
      <c r="DG522" s="248"/>
      <c r="DH522" s="248"/>
      <c r="DI522" s="248"/>
      <c r="DJ522" s="248"/>
      <c r="DK522" s="248"/>
      <c r="DL522" s="248"/>
      <c r="DM522" s="248"/>
      <c r="DN522" s="248"/>
      <c r="DO522" s="248"/>
      <c r="DP522" s="248"/>
      <c r="DQ522" s="248"/>
      <c r="DR522" s="248"/>
      <c r="DS522" s="248"/>
      <c r="DT522" s="248"/>
      <c r="DU522" s="248"/>
      <c r="DV522" s="248"/>
      <c r="DW522" s="248"/>
      <c r="DX522" s="248"/>
      <c r="DY522" s="248"/>
      <c r="DZ522" s="248"/>
      <c r="EA522" s="248"/>
      <c r="EB522" s="248"/>
      <c r="EC522" s="248"/>
      <c r="ED522" s="248"/>
      <c r="EE522" s="248"/>
      <c r="EF522" s="248"/>
      <c r="EG522" s="248"/>
      <c r="EH522" s="248"/>
      <c r="EI522" s="248"/>
      <c r="EJ522" s="248"/>
      <c r="EK522" s="248"/>
      <c r="EL522" s="248"/>
      <c r="EM522" s="248"/>
      <c r="EN522" s="248"/>
      <c r="EO522" s="248"/>
      <c r="EP522" s="248"/>
      <c r="EQ522" s="248"/>
      <c r="ER522" s="248"/>
      <c r="ES522" s="248"/>
      <c r="ET522" s="248"/>
      <c r="EU522" s="248"/>
      <c r="EV522" s="248"/>
      <c r="EW522" s="248"/>
      <c r="EX522" s="248"/>
      <c r="EY522" s="248"/>
      <c r="EZ522" s="248"/>
      <c r="FA522" s="248"/>
      <c r="FB522" s="248"/>
      <c r="FC522" s="248"/>
      <c r="FD522" s="248"/>
      <c r="FE522" s="248"/>
      <c r="FF522" s="248"/>
      <c r="FG522" s="215"/>
      <c r="FH522" s="215"/>
      <c r="FI522" s="215"/>
      <c r="FJ522" s="215"/>
      <c r="FK522" s="215"/>
      <c r="FL522" s="215"/>
      <c r="FM522" s="215"/>
      <c r="FN522" s="215"/>
      <c r="FO522" s="215"/>
      <c r="FP522" s="215"/>
      <c r="FQ522" s="215"/>
      <c r="FR522" s="215"/>
      <c r="FS522" s="215"/>
      <c r="FT522" s="215"/>
      <c r="FU522" s="215"/>
      <c r="FV522" s="215"/>
      <c r="FW522" s="215"/>
      <c r="FX522" s="215"/>
      <c r="FY522" s="215"/>
      <c r="FZ522" s="215"/>
      <c r="GA522" s="215"/>
      <c r="GB522" s="215"/>
      <c r="GC522" s="215"/>
    </row>
    <row r="523" spans="1:185" x14ac:dyDescent="0.3">
      <c r="A523" s="248"/>
      <c r="B523" s="80"/>
      <c r="C523" s="80"/>
      <c r="D523" s="81"/>
      <c r="E523" s="80"/>
      <c r="F523" s="80"/>
      <c r="G523" s="297">
        <f t="shared" si="40"/>
        <v>0</v>
      </c>
      <c r="H523" s="297">
        <f t="shared" si="41"/>
        <v>0</v>
      </c>
      <c r="I523" s="297">
        <f t="shared" si="42"/>
        <v>0</v>
      </c>
      <c r="J523" s="214"/>
      <c r="K523" s="214"/>
      <c r="L523" s="248"/>
      <c r="M523" s="248"/>
      <c r="N523" s="248"/>
      <c r="O523" s="248"/>
      <c r="P523" s="248"/>
      <c r="Q523" s="248"/>
      <c r="R523" s="248"/>
      <c r="S523" s="248"/>
      <c r="T523" s="248"/>
      <c r="U523" s="248"/>
      <c r="V523" s="248"/>
      <c r="W523" s="248"/>
      <c r="X523" s="248"/>
      <c r="Y523" s="248"/>
      <c r="Z523" s="248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  <c r="AM523" s="248"/>
      <c r="AN523" s="248"/>
      <c r="AO523" s="248"/>
      <c r="AP523" s="248"/>
      <c r="AQ523" s="248"/>
      <c r="AR523" s="248"/>
      <c r="AS523" s="248"/>
      <c r="AT523" s="248"/>
      <c r="AU523" s="248"/>
      <c r="AV523" s="248"/>
      <c r="AW523" s="248"/>
      <c r="AX523" s="248"/>
      <c r="AY523" s="248"/>
      <c r="AZ523" s="248"/>
      <c r="BA523" s="248"/>
      <c r="BB523" s="248"/>
      <c r="BC523" s="248"/>
      <c r="BD523" s="248"/>
      <c r="BE523" s="248"/>
      <c r="BF523" s="248"/>
      <c r="BG523" s="248"/>
      <c r="BH523" s="248"/>
      <c r="BI523" s="248"/>
      <c r="BJ523" s="248"/>
      <c r="BK523" s="248"/>
      <c r="BL523" s="248"/>
      <c r="BM523" s="248"/>
      <c r="BN523" s="248"/>
      <c r="BO523" s="248"/>
      <c r="BP523" s="248"/>
      <c r="BQ523" s="248"/>
      <c r="BR523" s="248"/>
      <c r="BS523" s="248"/>
      <c r="BT523" s="248"/>
      <c r="BU523" s="248"/>
      <c r="BV523" s="248"/>
      <c r="BW523" s="248"/>
      <c r="BX523" s="248"/>
      <c r="BY523" s="248"/>
      <c r="BZ523" s="248"/>
      <c r="CA523" s="248"/>
      <c r="CB523" s="248"/>
      <c r="CC523" s="248"/>
      <c r="CD523" s="248"/>
      <c r="CE523" s="248"/>
      <c r="CF523" s="248"/>
      <c r="CG523" s="248"/>
      <c r="CH523" s="248"/>
      <c r="CI523" s="248"/>
      <c r="CJ523" s="248"/>
      <c r="CK523" s="248"/>
      <c r="CL523" s="248"/>
      <c r="CM523" s="248"/>
      <c r="CN523" s="248"/>
      <c r="CO523" s="248"/>
      <c r="CP523" s="248"/>
      <c r="CQ523" s="248"/>
      <c r="CR523" s="248"/>
      <c r="CS523" s="248"/>
      <c r="CT523" s="248"/>
      <c r="CU523" s="248"/>
      <c r="CV523" s="248"/>
      <c r="CW523" s="248"/>
      <c r="CX523" s="248"/>
      <c r="CY523" s="248"/>
      <c r="CZ523" s="248"/>
      <c r="DA523" s="248"/>
      <c r="DB523" s="248"/>
      <c r="DC523" s="248"/>
      <c r="DD523" s="248"/>
      <c r="DE523" s="248"/>
      <c r="DF523" s="248"/>
      <c r="DG523" s="248"/>
      <c r="DH523" s="248"/>
      <c r="DI523" s="248"/>
      <c r="DJ523" s="248"/>
      <c r="DK523" s="248"/>
      <c r="DL523" s="248"/>
      <c r="DM523" s="248"/>
      <c r="DN523" s="248"/>
      <c r="DO523" s="248"/>
      <c r="DP523" s="248"/>
      <c r="DQ523" s="248"/>
      <c r="DR523" s="248"/>
      <c r="DS523" s="248"/>
      <c r="DT523" s="248"/>
      <c r="DU523" s="248"/>
      <c r="DV523" s="248"/>
      <c r="DW523" s="248"/>
      <c r="DX523" s="248"/>
      <c r="DY523" s="248"/>
      <c r="DZ523" s="248"/>
      <c r="EA523" s="248"/>
      <c r="EB523" s="248"/>
      <c r="EC523" s="248"/>
      <c r="ED523" s="248"/>
      <c r="EE523" s="248"/>
      <c r="EF523" s="248"/>
      <c r="EG523" s="248"/>
      <c r="EH523" s="248"/>
      <c r="EI523" s="248"/>
      <c r="EJ523" s="248"/>
      <c r="EK523" s="248"/>
      <c r="EL523" s="248"/>
      <c r="EM523" s="24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15"/>
      <c r="FH523" s="215"/>
      <c r="FI523" s="215"/>
      <c r="FJ523" s="215"/>
      <c r="FK523" s="215"/>
      <c r="FL523" s="215"/>
      <c r="FM523" s="215"/>
      <c r="FN523" s="215"/>
      <c r="FO523" s="215"/>
      <c r="FP523" s="215"/>
      <c r="FQ523" s="215"/>
      <c r="FR523" s="215"/>
      <c r="FS523" s="215"/>
      <c r="FT523" s="215"/>
      <c r="FU523" s="215"/>
      <c r="FV523" s="215"/>
      <c r="FW523" s="215"/>
      <c r="FX523" s="215"/>
      <c r="FY523" s="215"/>
      <c r="FZ523" s="215"/>
      <c r="GA523" s="215"/>
      <c r="GB523" s="215"/>
      <c r="GC523" s="215"/>
    </row>
    <row r="524" spans="1:185" x14ac:dyDescent="0.3">
      <c r="A524" s="248"/>
      <c r="B524" s="80"/>
      <c r="C524" s="80"/>
      <c r="D524" s="81"/>
      <c r="E524" s="80"/>
      <c r="F524" s="80"/>
      <c r="G524" s="297">
        <f t="shared" si="40"/>
        <v>0</v>
      </c>
      <c r="H524" s="297">
        <f t="shared" si="41"/>
        <v>0</v>
      </c>
      <c r="I524" s="297">
        <f t="shared" si="42"/>
        <v>0</v>
      </c>
      <c r="J524" s="214"/>
      <c r="K524" s="214"/>
      <c r="L524" s="248"/>
      <c r="M524" s="248"/>
      <c r="N524" s="248"/>
      <c r="O524" s="248"/>
      <c r="P524" s="248"/>
      <c r="Q524" s="248"/>
      <c r="R524" s="248"/>
      <c r="S524" s="248"/>
      <c r="T524" s="248"/>
      <c r="U524" s="248"/>
      <c r="V524" s="248"/>
      <c r="W524" s="248"/>
      <c r="X524" s="248"/>
      <c r="Y524" s="248"/>
      <c r="Z524" s="248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  <c r="AM524" s="248"/>
      <c r="AN524" s="248"/>
      <c r="AO524" s="248"/>
      <c r="AP524" s="248"/>
      <c r="AQ524" s="248"/>
      <c r="AR524" s="248"/>
      <c r="AS524" s="248"/>
      <c r="AT524" s="248"/>
      <c r="AU524" s="248"/>
      <c r="AV524" s="248"/>
      <c r="AW524" s="248"/>
      <c r="AX524" s="248"/>
      <c r="AY524" s="248"/>
      <c r="AZ524" s="248"/>
      <c r="BA524" s="248"/>
      <c r="BB524" s="248"/>
      <c r="BC524" s="248"/>
      <c r="BD524" s="248"/>
      <c r="BE524" s="248"/>
      <c r="BF524" s="248"/>
      <c r="BG524" s="248"/>
      <c r="BH524" s="248"/>
      <c r="BI524" s="248"/>
      <c r="BJ524" s="248"/>
      <c r="BK524" s="248"/>
      <c r="BL524" s="248"/>
      <c r="BM524" s="248"/>
      <c r="BN524" s="248"/>
      <c r="BO524" s="248"/>
      <c r="BP524" s="248"/>
      <c r="BQ524" s="248"/>
      <c r="BR524" s="248"/>
      <c r="BS524" s="248"/>
      <c r="BT524" s="248"/>
      <c r="BU524" s="248"/>
      <c r="BV524" s="248"/>
      <c r="BW524" s="248"/>
      <c r="BX524" s="248"/>
      <c r="BY524" s="248"/>
      <c r="BZ524" s="248"/>
      <c r="CA524" s="248"/>
      <c r="CB524" s="248"/>
      <c r="CC524" s="248"/>
      <c r="CD524" s="248"/>
      <c r="CE524" s="248"/>
      <c r="CF524" s="248"/>
      <c r="CG524" s="248"/>
      <c r="CH524" s="248"/>
      <c r="CI524" s="248"/>
      <c r="CJ524" s="248"/>
      <c r="CK524" s="248"/>
      <c r="CL524" s="248"/>
      <c r="CM524" s="248"/>
      <c r="CN524" s="248"/>
      <c r="CO524" s="248"/>
      <c r="CP524" s="248"/>
      <c r="CQ524" s="248"/>
      <c r="CR524" s="248"/>
      <c r="CS524" s="248"/>
      <c r="CT524" s="248"/>
      <c r="CU524" s="248"/>
      <c r="CV524" s="248"/>
      <c r="CW524" s="248"/>
      <c r="CX524" s="248"/>
      <c r="CY524" s="248"/>
      <c r="CZ524" s="248"/>
      <c r="DA524" s="248"/>
      <c r="DB524" s="248"/>
      <c r="DC524" s="248"/>
      <c r="DD524" s="248"/>
      <c r="DE524" s="248"/>
      <c r="DF524" s="248"/>
      <c r="DG524" s="248"/>
      <c r="DH524" s="248"/>
      <c r="DI524" s="248"/>
      <c r="DJ524" s="248"/>
      <c r="DK524" s="248"/>
      <c r="DL524" s="248"/>
      <c r="DM524" s="248"/>
      <c r="DN524" s="248"/>
      <c r="DO524" s="248"/>
      <c r="DP524" s="248"/>
      <c r="DQ524" s="248"/>
      <c r="DR524" s="248"/>
      <c r="DS524" s="248"/>
      <c r="DT524" s="248"/>
      <c r="DU524" s="248"/>
      <c r="DV524" s="248"/>
      <c r="DW524" s="248"/>
      <c r="DX524" s="248"/>
      <c r="DY524" s="248"/>
      <c r="DZ524" s="248"/>
      <c r="EA524" s="248"/>
      <c r="EB524" s="248"/>
      <c r="EC524" s="248"/>
      <c r="ED524" s="248"/>
      <c r="EE524" s="248"/>
      <c r="EF524" s="248"/>
      <c r="EG524" s="248"/>
      <c r="EH524" s="248"/>
      <c r="EI524" s="248"/>
      <c r="EJ524" s="248"/>
      <c r="EK524" s="248"/>
      <c r="EL524" s="248"/>
      <c r="EM524" s="248"/>
      <c r="EN524" s="248"/>
      <c r="EO524" s="248"/>
      <c r="EP524" s="248"/>
      <c r="EQ524" s="248"/>
      <c r="ER524" s="248"/>
      <c r="ES524" s="248"/>
      <c r="ET524" s="248"/>
      <c r="EU524" s="248"/>
      <c r="EV524" s="248"/>
      <c r="EW524" s="248"/>
      <c r="EX524" s="248"/>
      <c r="EY524" s="248"/>
      <c r="EZ524" s="248"/>
      <c r="FA524" s="248"/>
      <c r="FB524" s="248"/>
      <c r="FC524" s="248"/>
      <c r="FD524" s="248"/>
      <c r="FE524" s="248"/>
      <c r="FF524" s="248"/>
      <c r="FG524" s="215"/>
      <c r="FH524" s="215"/>
      <c r="FI524" s="215"/>
      <c r="FJ524" s="215"/>
      <c r="FK524" s="215"/>
      <c r="FL524" s="215"/>
      <c r="FM524" s="215"/>
      <c r="FN524" s="215"/>
      <c r="FO524" s="215"/>
      <c r="FP524" s="215"/>
      <c r="FQ524" s="215"/>
      <c r="FR524" s="215"/>
      <c r="FS524" s="215"/>
      <c r="FT524" s="215"/>
      <c r="FU524" s="215"/>
      <c r="FV524" s="215"/>
      <c r="FW524" s="215"/>
      <c r="FX524" s="215"/>
      <c r="FY524" s="215"/>
      <c r="FZ524" s="215"/>
      <c r="GA524" s="215"/>
      <c r="GB524" s="215"/>
      <c r="GC524" s="215"/>
    </row>
    <row r="525" spans="1:185" x14ac:dyDescent="0.3">
      <c r="A525" s="248"/>
      <c r="B525" s="80"/>
      <c r="C525" s="80"/>
      <c r="D525" s="81"/>
      <c r="E525" s="80"/>
      <c r="F525" s="80"/>
      <c r="G525" s="297">
        <f t="shared" si="40"/>
        <v>0</v>
      </c>
      <c r="H525" s="297">
        <f t="shared" si="41"/>
        <v>0</v>
      </c>
      <c r="I525" s="297">
        <f t="shared" si="42"/>
        <v>0</v>
      </c>
      <c r="J525" s="214"/>
      <c r="K525" s="214"/>
      <c r="L525" s="248"/>
      <c r="M525" s="248"/>
      <c r="N525" s="248"/>
      <c r="O525" s="248"/>
      <c r="P525" s="248"/>
      <c r="Q525" s="248"/>
      <c r="R525" s="248"/>
      <c r="S525" s="248"/>
      <c r="T525" s="248"/>
      <c r="U525" s="248"/>
      <c r="V525" s="248"/>
      <c r="W525" s="248"/>
      <c r="X525" s="248"/>
      <c r="Y525" s="248"/>
      <c r="Z525" s="248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  <c r="AM525" s="248"/>
      <c r="AN525" s="248"/>
      <c r="AO525" s="248"/>
      <c r="AP525" s="248"/>
      <c r="AQ525" s="248"/>
      <c r="AR525" s="248"/>
      <c r="AS525" s="248"/>
      <c r="AT525" s="248"/>
      <c r="AU525" s="248"/>
      <c r="AV525" s="248"/>
      <c r="AW525" s="248"/>
      <c r="AX525" s="248"/>
      <c r="AY525" s="248"/>
      <c r="AZ525" s="248"/>
      <c r="BA525" s="248"/>
      <c r="BB525" s="248"/>
      <c r="BC525" s="248"/>
      <c r="BD525" s="248"/>
      <c r="BE525" s="248"/>
      <c r="BF525" s="248"/>
      <c r="BG525" s="248"/>
      <c r="BH525" s="248"/>
      <c r="BI525" s="248"/>
      <c r="BJ525" s="248"/>
      <c r="BK525" s="248"/>
      <c r="BL525" s="248"/>
      <c r="BM525" s="248"/>
      <c r="BN525" s="248"/>
      <c r="BO525" s="248"/>
      <c r="BP525" s="248"/>
      <c r="BQ525" s="248"/>
      <c r="BR525" s="248"/>
      <c r="BS525" s="248"/>
      <c r="BT525" s="248"/>
      <c r="BU525" s="248"/>
      <c r="BV525" s="248"/>
      <c r="BW525" s="248"/>
      <c r="BX525" s="248"/>
      <c r="BY525" s="248"/>
      <c r="BZ525" s="248"/>
      <c r="CA525" s="248"/>
      <c r="CB525" s="248"/>
      <c r="CC525" s="248"/>
      <c r="CD525" s="248"/>
      <c r="CE525" s="248"/>
      <c r="CF525" s="248"/>
      <c r="CG525" s="248"/>
      <c r="CH525" s="248"/>
      <c r="CI525" s="248"/>
      <c r="CJ525" s="248"/>
      <c r="CK525" s="248"/>
      <c r="CL525" s="248"/>
      <c r="CM525" s="248"/>
      <c r="CN525" s="248"/>
      <c r="CO525" s="248"/>
      <c r="CP525" s="248"/>
      <c r="CQ525" s="248"/>
      <c r="CR525" s="248"/>
      <c r="CS525" s="248"/>
      <c r="CT525" s="248"/>
      <c r="CU525" s="248"/>
      <c r="CV525" s="248"/>
      <c r="CW525" s="248"/>
      <c r="CX525" s="248"/>
      <c r="CY525" s="248"/>
      <c r="CZ525" s="248"/>
      <c r="DA525" s="248"/>
      <c r="DB525" s="248"/>
      <c r="DC525" s="248"/>
      <c r="DD525" s="248"/>
      <c r="DE525" s="248"/>
      <c r="DF525" s="248"/>
      <c r="DG525" s="248"/>
      <c r="DH525" s="248"/>
      <c r="DI525" s="248"/>
      <c r="DJ525" s="248"/>
      <c r="DK525" s="248"/>
      <c r="DL525" s="248"/>
      <c r="DM525" s="248"/>
      <c r="DN525" s="248"/>
      <c r="DO525" s="248"/>
      <c r="DP525" s="248"/>
      <c r="DQ525" s="248"/>
      <c r="DR525" s="248"/>
      <c r="DS525" s="248"/>
      <c r="DT525" s="248"/>
      <c r="DU525" s="248"/>
      <c r="DV525" s="248"/>
      <c r="DW525" s="248"/>
      <c r="DX525" s="248"/>
      <c r="DY525" s="248"/>
      <c r="DZ525" s="248"/>
      <c r="EA525" s="248"/>
      <c r="EB525" s="248"/>
      <c r="EC525" s="248"/>
      <c r="ED525" s="248"/>
      <c r="EE525" s="248"/>
      <c r="EF525" s="248"/>
      <c r="EG525" s="248"/>
      <c r="EH525" s="248"/>
      <c r="EI525" s="248"/>
      <c r="EJ525" s="248"/>
      <c r="EK525" s="248"/>
      <c r="EL525" s="248"/>
      <c r="EM525" s="248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15"/>
      <c r="FH525" s="215"/>
      <c r="FI525" s="215"/>
      <c r="FJ525" s="215"/>
      <c r="FK525" s="215"/>
      <c r="FL525" s="215"/>
      <c r="FM525" s="215"/>
      <c r="FN525" s="215"/>
      <c r="FO525" s="215"/>
      <c r="FP525" s="215"/>
      <c r="FQ525" s="215"/>
      <c r="FR525" s="215"/>
      <c r="FS525" s="215"/>
      <c r="FT525" s="215"/>
      <c r="FU525" s="215"/>
      <c r="FV525" s="215"/>
      <c r="FW525" s="215"/>
      <c r="FX525" s="215"/>
      <c r="FY525" s="215"/>
      <c r="FZ525" s="215"/>
      <c r="GA525" s="215"/>
      <c r="GB525" s="215"/>
      <c r="GC525" s="215"/>
    </row>
    <row r="526" spans="1:185" x14ac:dyDescent="0.3">
      <c r="A526" s="248"/>
      <c r="B526" s="80"/>
      <c r="C526" s="80"/>
      <c r="D526" s="81"/>
      <c r="E526" s="80"/>
      <c r="F526" s="80"/>
      <c r="G526" s="297">
        <f t="shared" si="40"/>
        <v>0</v>
      </c>
      <c r="H526" s="297">
        <f t="shared" si="41"/>
        <v>0</v>
      </c>
      <c r="I526" s="297">
        <f t="shared" si="42"/>
        <v>0</v>
      </c>
      <c r="J526" s="214"/>
      <c r="K526" s="214"/>
      <c r="L526" s="248"/>
      <c r="M526" s="248"/>
      <c r="N526" s="248"/>
      <c r="O526" s="248"/>
      <c r="P526" s="248"/>
      <c r="Q526" s="248"/>
      <c r="R526" s="248"/>
      <c r="S526" s="248"/>
      <c r="T526" s="248"/>
      <c r="U526" s="248"/>
      <c r="V526" s="248"/>
      <c r="W526" s="248"/>
      <c r="X526" s="248"/>
      <c r="Y526" s="248"/>
      <c r="Z526" s="248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  <c r="AM526" s="248"/>
      <c r="AN526" s="248"/>
      <c r="AO526" s="248"/>
      <c r="AP526" s="248"/>
      <c r="AQ526" s="248"/>
      <c r="AR526" s="248"/>
      <c r="AS526" s="248"/>
      <c r="AT526" s="248"/>
      <c r="AU526" s="248"/>
      <c r="AV526" s="248"/>
      <c r="AW526" s="248"/>
      <c r="AX526" s="248"/>
      <c r="AY526" s="248"/>
      <c r="AZ526" s="248"/>
      <c r="BA526" s="248"/>
      <c r="BB526" s="248"/>
      <c r="BC526" s="248"/>
      <c r="BD526" s="248"/>
      <c r="BE526" s="248"/>
      <c r="BF526" s="248"/>
      <c r="BG526" s="248"/>
      <c r="BH526" s="248"/>
      <c r="BI526" s="248"/>
      <c r="BJ526" s="248"/>
      <c r="BK526" s="248"/>
      <c r="BL526" s="248"/>
      <c r="BM526" s="248"/>
      <c r="BN526" s="248"/>
      <c r="BO526" s="248"/>
      <c r="BP526" s="248"/>
      <c r="BQ526" s="248"/>
      <c r="BR526" s="248"/>
      <c r="BS526" s="248"/>
      <c r="BT526" s="248"/>
      <c r="BU526" s="248"/>
      <c r="BV526" s="248"/>
      <c r="BW526" s="248"/>
      <c r="BX526" s="248"/>
      <c r="BY526" s="248"/>
      <c r="BZ526" s="248"/>
      <c r="CA526" s="248"/>
      <c r="CB526" s="248"/>
      <c r="CC526" s="248"/>
      <c r="CD526" s="248"/>
      <c r="CE526" s="248"/>
      <c r="CF526" s="248"/>
      <c r="CG526" s="248"/>
      <c r="CH526" s="248"/>
      <c r="CI526" s="248"/>
      <c r="CJ526" s="248"/>
      <c r="CK526" s="248"/>
      <c r="CL526" s="248"/>
      <c r="CM526" s="248"/>
      <c r="CN526" s="248"/>
      <c r="CO526" s="248"/>
      <c r="CP526" s="248"/>
      <c r="CQ526" s="248"/>
      <c r="CR526" s="248"/>
      <c r="CS526" s="248"/>
      <c r="CT526" s="248"/>
      <c r="CU526" s="248"/>
      <c r="CV526" s="248"/>
      <c r="CW526" s="248"/>
      <c r="CX526" s="248"/>
      <c r="CY526" s="248"/>
      <c r="CZ526" s="248"/>
      <c r="DA526" s="248"/>
      <c r="DB526" s="248"/>
      <c r="DC526" s="248"/>
      <c r="DD526" s="248"/>
      <c r="DE526" s="248"/>
      <c r="DF526" s="248"/>
      <c r="DG526" s="248"/>
      <c r="DH526" s="248"/>
      <c r="DI526" s="248"/>
      <c r="DJ526" s="248"/>
      <c r="DK526" s="248"/>
      <c r="DL526" s="248"/>
      <c r="DM526" s="248"/>
      <c r="DN526" s="248"/>
      <c r="DO526" s="248"/>
      <c r="DP526" s="248"/>
      <c r="DQ526" s="248"/>
      <c r="DR526" s="248"/>
      <c r="DS526" s="248"/>
      <c r="DT526" s="248"/>
      <c r="DU526" s="248"/>
      <c r="DV526" s="248"/>
      <c r="DW526" s="248"/>
      <c r="DX526" s="248"/>
      <c r="DY526" s="248"/>
      <c r="DZ526" s="248"/>
      <c r="EA526" s="248"/>
      <c r="EB526" s="248"/>
      <c r="EC526" s="248"/>
      <c r="ED526" s="248"/>
      <c r="EE526" s="248"/>
      <c r="EF526" s="248"/>
      <c r="EG526" s="248"/>
      <c r="EH526" s="248"/>
      <c r="EI526" s="248"/>
      <c r="EJ526" s="248"/>
      <c r="EK526" s="248"/>
      <c r="EL526" s="248"/>
      <c r="EM526" s="248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15"/>
      <c r="FH526" s="215"/>
      <c r="FI526" s="215"/>
      <c r="FJ526" s="215"/>
      <c r="FK526" s="215"/>
      <c r="FL526" s="215"/>
      <c r="FM526" s="215"/>
      <c r="FN526" s="215"/>
      <c r="FO526" s="215"/>
      <c r="FP526" s="215"/>
      <c r="FQ526" s="215"/>
      <c r="FR526" s="215"/>
      <c r="FS526" s="215"/>
      <c r="FT526" s="215"/>
      <c r="FU526" s="215"/>
      <c r="FV526" s="215"/>
      <c r="FW526" s="215"/>
      <c r="FX526" s="215"/>
      <c r="FY526" s="215"/>
      <c r="FZ526" s="215"/>
      <c r="GA526" s="215"/>
      <c r="GB526" s="215"/>
      <c r="GC526" s="215"/>
    </row>
    <row r="527" spans="1:185" x14ac:dyDescent="0.3">
      <c r="A527" s="248"/>
      <c r="B527" s="80"/>
      <c r="C527" s="80"/>
      <c r="D527" s="81"/>
      <c r="E527" s="80"/>
      <c r="F527" s="80"/>
      <c r="G527" s="297">
        <f t="shared" si="40"/>
        <v>0</v>
      </c>
      <c r="H527" s="297">
        <f t="shared" si="41"/>
        <v>0</v>
      </c>
      <c r="I527" s="297">
        <f t="shared" si="42"/>
        <v>0</v>
      </c>
      <c r="J527" s="214"/>
      <c r="K527" s="214"/>
      <c r="L527" s="248"/>
      <c r="M527" s="248"/>
      <c r="N527" s="248"/>
      <c r="O527" s="248"/>
      <c r="P527" s="248"/>
      <c r="Q527" s="248"/>
      <c r="R527" s="248"/>
      <c r="S527" s="248"/>
      <c r="T527" s="248"/>
      <c r="U527" s="248"/>
      <c r="V527" s="248"/>
      <c r="W527" s="248"/>
      <c r="X527" s="248"/>
      <c r="Y527" s="248"/>
      <c r="Z527" s="248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  <c r="AM527" s="248"/>
      <c r="AN527" s="248"/>
      <c r="AO527" s="248"/>
      <c r="AP527" s="248"/>
      <c r="AQ527" s="248"/>
      <c r="AR527" s="248"/>
      <c r="AS527" s="248"/>
      <c r="AT527" s="248"/>
      <c r="AU527" s="248"/>
      <c r="AV527" s="248"/>
      <c r="AW527" s="248"/>
      <c r="AX527" s="248"/>
      <c r="AY527" s="248"/>
      <c r="AZ527" s="248"/>
      <c r="BA527" s="248"/>
      <c r="BB527" s="248"/>
      <c r="BC527" s="248"/>
      <c r="BD527" s="248"/>
      <c r="BE527" s="248"/>
      <c r="BF527" s="248"/>
      <c r="BG527" s="248"/>
      <c r="BH527" s="248"/>
      <c r="BI527" s="248"/>
      <c r="BJ527" s="248"/>
      <c r="BK527" s="248"/>
      <c r="BL527" s="248"/>
      <c r="BM527" s="248"/>
      <c r="BN527" s="248"/>
      <c r="BO527" s="248"/>
      <c r="BP527" s="248"/>
      <c r="BQ527" s="248"/>
      <c r="BR527" s="248"/>
      <c r="BS527" s="248"/>
      <c r="BT527" s="248"/>
      <c r="BU527" s="248"/>
      <c r="BV527" s="248"/>
      <c r="BW527" s="248"/>
      <c r="BX527" s="248"/>
      <c r="BY527" s="248"/>
      <c r="BZ527" s="248"/>
      <c r="CA527" s="248"/>
      <c r="CB527" s="248"/>
      <c r="CC527" s="248"/>
      <c r="CD527" s="248"/>
      <c r="CE527" s="248"/>
      <c r="CF527" s="248"/>
      <c r="CG527" s="248"/>
      <c r="CH527" s="248"/>
      <c r="CI527" s="248"/>
      <c r="CJ527" s="248"/>
      <c r="CK527" s="248"/>
      <c r="CL527" s="248"/>
      <c r="CM527" s="248"/>
      <c r="CN527" s="248"/>
      <c r="CO527" s="248"/>
      <c r="CP527" s="248"/>
      <c r="CQ527" s="248"/>
      <c r="CR527" s="248"/>
      <c r="CS527" s="248"/>
      <c r="CT527" s="248"/>
      <c r="CU527" s="248"/>
      <c r="CV527" s="248"/>
      <c r="CW527" s="248"/>
      <c r="CX527" s="248"/>
      <c r="CY527" s="248"/>
      <c r="CZ527" s="248"/>
      <c r="DA527" s="248"/>
      <c r="DB527" s="248"/>
      <c r="DC527" s="248"/>
      <c r="DD527" s="248"/>
      <c r="DE527" s="248"/>
      <c r="DF527" s="248"/>
      <c r="DG527" s="248"/>
      <c r="DH527" s="248"/>
      <c r="DI527" s="248"/>
      <c r="DJ527" s="248"/>
      <c r="DK527" s="248"/>
      <c r="DL527" s="248"/>
      <c r="DM527" s="248"/>
      <c r="DN527" s="248"/>
      <c r="DO527" s="248"/>
      <c r="DP527" s="248"/>
      <c r="DQ527" s="248"/>
      <c r="DR527" s="248"/>
      <c r="DS527" s="248"/>
      <c r="DT527" s="248"/>
      <c r="DU527" s="248"/>
      <c r="DV527" s="248"/>
      <c r="DW527" s="248"/>
      <c r="DX527" s="248"/>
      <c r="DY527" s="248"/>
      <c r="DZ527" s="248"/>
      <c r="EA527" s="248"/>
      <c r="EB527" s="248"/>
      <c r="EC527" s="248"/>
      <c r="ED527" s="248"/>
      <c r="EE527" s="248"/>
      <c r="EF527" s="248"/>
      <c r="EG527" s="248"/>
      <c r="EH527" s="248"/>
      <c r="EI527" s="248"/>
      <c r="EJ527" s="248"/>
      <c r="EK527" s="248"/>
      <c r="EL527" s="248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15"/>
      <c r="FH527" s="215"/>
      <c r="FI527" s="215"/>
      <c r="FJ527" s="215"/>
      <c r="FK527" s="215"/>
      <c r="FL527" s="215"/>
      <c r="FM527" s="215"/>
      <c r="FN527" s="215"/>
      <c r="FO527" s="215"/>
      <c r="FP527" s="215"/>
      <c r="FQ527" s="215"/>
      <c r="FR527" s="215"/>
      <c r="FS527" s="215"/>
      <c r="FT527" s="215"/>
      <c r="FU527" s="215"/>
      <c r="FV527" s="215"/>
      <c r="FW527" s="215"/>
      <c r="FX527" s="215"/>
      <c r="FY527" s="215"/>
      <c r="FZ527" s="215"/>
      <c r="GA527" s="215"/>
      <c r="GB527" s="215"/>
      <c r="GC527" s="215"/>
    </row>
    <row r="528" spans="1:185" x14ac:dyDescent="0.3">
      <c r="A528" s="248"/>
      <c r="B528" s="80"/>
      <c r="C528" s="80"/>
      <c r="D528" s="81"/>
      <c r="E528" s="80"/>
      <c r="F528" s="80"/>
      <c r="G528" s="297">
        <f t="shared" si="40"/>
        <v>0</v>
      </c>
      <c r="H528" s="297">
        <f t="shared" si="41"/>
        <v>0</v>
      </c>
      <c r="I528" s="297">
        <f t="shared" si="42"/>
        <v>0</v>
      </c>
      <c r="J528" s="214"/>
      <c r="K528" s="214"/>
      <c r="L528" s="248"/>
      <c r="M528" s="248"/>
      <c r="N528" s="248"/>
      <c r="O528" s="248"/>
      <c r="P528" s="248"/>
      <c r="Q528" s="248"/>
      <c r="R528" s="248"/>
      <c r="S528" s="248"/>
      <c r="T528" s="248"/>
      <c r="U528" s="248"/>
      <c r="V528" s="248"/>
      <c r="W528" s="248"/>
      <c r="X528" s="248"/>
      <c r="Y528" s="248"/>
      <c r="Z528" s="248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  <c r="AM528" s="248"/>
      <c r="AN528" s="248"/>
      <c r="AO528" s="248"/>
      <c r="AP528" s="248"/>
      <c r="AQ528" s="248"/>
      <c r="AR528" s="248"/>
      <c r="AS528" s="248"/>
      <c r="AT528" s="248"/>
      <c r="AU528" s="248"/>
      <c r="AV528" s="248"/>
      <c r="AW528" s="248"/>
      <c r="AX528" s="248"/>
      <c r="AY528" s="248"/>
      <c r="AZ528" s="248"/>
      <c r="BA528" s="248"/>
      <c r="BB528" s="248"/>
      <c r="BC528" s="248"/>
      <c r="BD528" s="248"/>
      <c r="BE528" s="248"/>
      <c r="BF528" s="248"/>
      <c r="BG528" s="248"/>
      <c r="BH528" s="248"/>
      <c r="BI528" s="248"/>
      <c r="BJ528" s="248"/>
      <c r="BK528" s="248"/>
      <c r="BL528" s="248"/>
      <c r="BM528" s="248"/>
      <c r="BN528" s="248"/>
      <c r="BO528" s="248"/>
      <c r="BP528" s="248"/>
      <c r="BQ528" s="248"/>
      <c r="BR528" s="248"/>
      <c r="BS528" s="248"/>
      <c r="BT528" s="248"/>
      <c r="BU528" s="248"/>
      <c r="BV528" s="248"/>
      <c r="BW528" s="248"/>
      <c r="BX528" s="248"/>
      <c r="BY528" s="248"/>
      <c r="BZ528" s="248"/>
      <c r="CA528" s="248"/>
      <c r="CB528" s="248"/>
      <c r="CC528" s="248"/>
      <c r="CD528" s="248"/>
      <c r="CE528" s="248"/>
      <c r="CF528" s="248"/>
      <c r="CG528" s="248"/>
      <c r="CH528" s="248"/>
      <c r="CI528" s="248"/>
      <c r="CJ528" s="248"/>
      <c r="CK528" s="248"/>
      <c r="CL528" s="248"/>
      <c r="CM528" s="248"/>
      <c r="CN528" s="248"/>
      <c r="CO528" s="248"/>
      <c r="CP528" s="248"/>
      <c r="CQ528" s="248"/>
      <c r="CR528" s="248"/>
      <c r="CS528" s="248"/>
      <c r="CT528" s="248"/>
      <c r="CU528" s="248"/>
      <c r="CV528" s="248"/>
      <c r="CW528" s="248"/>
      <c r="CX528" s="248"/>
      <c r="CY528" s="248"/>
      <c r="CZ528" s="248"/>
      <c r="DA528" s="248"/>
      <c r="DB528" s="248"/>
      <c r="DC528" s="248"/>
      <c r="DD528" s="248"/>
      <c r="DE528" s="248"/>
      <c r="DF528" s="248"/>
      <c r="DG528" s="248"/>
      <c r="DH528" s="248"/>
      <c r="DI528" s="248"/>
      <c r="DJ528" s="248"/>
      <c r="DK528" s="248"/>
      <c r="DL528" s="248"/>
      <c r="DM528" s="248"/>
      <c r="DN528" s="248"/>
      <c r="DO528" s="248"/>
      <c r="DP528" s="248"/>
      <c r="DQ528" s="248"/>
      <c r="DR528" s="248"/>
      <c r="DS528" s="248"/>
      <c r="DT528" s="248"/>
      <c r="DU528" s="248"/>
      <c r="DV528" s="248"/>
      <c r="DW528" s="248"/>
      <c r="DX528" s="248"/>
      <c r="DY528" s="248"/>
      <c r="DZ528" s="248"/>
      <c r="EA528" s="248"/>
      <c r="EB528" s="248"/>
      <c r="EC528" s="248"/>
      <c r="ED528" s="248"/>
      <c r="EE528" s="248"/>
      <c r="EF528" s="248"/>
      <c r="EG528" s="248"/>
      <c r="EH528" s="248"/>
      <c r="EI528" s="248"/>
      <c r="EJ528" s="248"/>
      <c r="EK528" s="248"/>
      <c r="EL528" s="248"/>
      <c r="EM528" s="248"/>
      <c r="EN528" s="248"/>
      <c r="EO528" s="248"/>
      <c r="EP528" s="248"/>
      <c r="EQ528" s="248"/>
      <c r="ER528" s="248"/>
      <c r="ES528" s="248"/>
      <c r="ET528" s="248"/>
      <c r="EU528" s="248"/>
      <c r="EV528" s="248"/>
      <c r="EW528" s="248"/>
      <c r="EX528" s="248"/>
      <c r="EY528" s="248"/>
      <c r="EZ528" s="248"/>
      <c r="FA528" s="248"/>
      <c r="FB528" s="248"/>
      <c r="FC528" s="248"/>
      <c r="FD528" s="248"/>
      <c r="FE528" s="248"/>
      <c r="FF528" s="248"/>
      <c r="FG528" s="215"/>
      <c r="FH528" s="215"/>
      <c r="FI528" s="215"/>
      <c r="FJ528" s="215"/>
      <c r="FK528" s="215"/>
      <c r="FL528" s="215"/>
      <c r="FM528" s="215"/>
      <c r="FN528" s="215"/>
      <c r="FO528" s="215"/>
      <c r="FP528" s="215"/>
      <c r="FQ528" s="215"/>
      <c r="FR528" s="215"/>
      <c r="FS528" s="215"/>
      <c r="FT528" s="215"/>
      <c r="FU528" s="215"/>
      <c r="FV528" s="215"/>
      <c r="FW528" s="215"/>
      <c r="FX528" s="215"/>
      <c r="FY528" s="215"/>
      <c r="FZ528" s="215"/>
      <c r="GA528" s="215"/>
      <c r="GB528" s="215"/>
      <c r="GC528" s="215"/>
    </row>
    <row r="529" spans="1:185" x14ac:dyDescent="0.3">
      <c r="A529" s="248"/>
      <c r="B529" s="80"/>
      <c r="C529" s="80"/>
      <c r="D529" s="81"/>
      <c r="E529" s="80"/>
      <c r="F529" s="80"/>
      <c r="G529" s="297">
        <f t="shared" si="40"/>
        <v>0</v>
      </c>
      <c r="H529" s="297">
        <f t="shared" si="41"/>
        <v>0</v>
      </c>
      <c r="I529" s="297">
        <f t="shared" si="42"/>
        <v>0</v>
      </c>
      <c r="J529" s="214"/>
      <c r="K529" s="214"/>
      <c r="L529" s="248"/>
      <c r="M529" s="248"/>
      <c r="N529" s="248"/>
      <c r="O529" s="248"/>
      <c r="P529" s="248"/>
      <c r="Q529" s="248"/>
      <c r="R529" s="248"/>
      <c r="S529" s="248"/>
      <c r="T529" s="248"/>
      <c r="U529" s="248"/>
      <c r="V529" s="248"/>
      <c r="W529" s="248"/>
      <c r="X529" s="248"/>
      <c r="Y529" s="248"/>
      <c r="Z529" s="248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  <c r="AM529" s="248"/>
      <c r="AN529" s="248"/>
      <c r="AO529" s="248"/>
      <c r="AP529" s="248"/>
      <c r="AQ529" s="248"/>
      <c r="AR529" s="248"/>
      <c r="AS529" s="248"/>
      <c r="AT529" s="248"/>
      <c r="AU529" s="248"/>
      <c r="AV529" s="248"/>
      <c r="AW529" s="248"/>
      <c r="AX529" s="248"/>
      <c r="AY529" s="248"/>
      <c r="AZ529" s="248"/>
      <c r="BA529" s="248"/>
      <c r="BB529" s="248"/>
      <c r="BC529" s="248"/>
      <c r="BD529" s="248"/>
      <c r="BE529" s="248"/>
      <c r="BF529" s="248"/>
      <c r="BG529" s="248"/>
      <c r="BH529" s="248"/>
      <c r="BI529" s="248"/>
      <c r="BJ529" s="248"/>
      <c r="BK529" s="248"/>
      <c r="BL529" s="248"/>
      <c r="BM529" s="248"/>
      <c r="BN529" s="248"/>
      <c r="BO529" s="248"/>
      <c r="BP529" s="248"/>
      <c r="BQ529" s="248"/>
      <c r="BR529" s="248"/>
      <c r="BS529" s="248"/>
      <c r="BT529" s="248"/>
      <c r="BU529" s="248"/>
      <c r="BV529" s="248"/>
      <c r="BW529" s="248"/>
      <c r="BX529" s="248"/>
      <c r="BY529" s="248"/>
      <c r="BZ529" s="248"/>
      <c r="CA529" s="248"/>
      <c r="CB529" s="248"/>
      <c r="CC529" s="248"/>
      <c r="CD529" s="248"/>
      <c r="CE529" s="248"/>
      <c r="CF529" s="248"/>
      <c r="CG529" s="248"/>
      <c r="CH529" s="248"/>
      <c r="CI529" s="248"/>
      <c r="CJ529" s="248"/>
      <c r="CK529" s="248"/>
      <c r="CL529" s="248"/>
      <c r="CM529" s="248"/>
      <c r="CN529" s="248"/>
      <c r="CO529" s="248"/>
      <c r="CP529" s="248"/>
      <c r="CQ529" s="248"/>
      <c r="CR529" s="248"/>
      <c r="CS529" s="248"/>
      <c r="CT529" s="248"/>
      <c r="CU529" s="248"/>
      <c r="CV529" s="248"/>
      <c r="CW529" s="248"/>
      <c r="CX529" s="248"/>
      <c r="CY529" s="248"/>
      <c r="CZ529" s="248"/>
      <c r="DA529" s="248"/>
      <c r="DB529" s="248"/>
      <c r="DC529" s="248"/>
      <c r="DD529" s="248"/>
      <c r="DE529" s="248"/>
      <c r="DF529" s="248"/>
      <c r="DG529" s="248"/>
      <c r="DH529" s="248"/>
      <c r="DI529" s="248"/>
      <c r="DJ529" s="248"/>
      <c r="DK529" s="248"/>
      <c r="DL529" s="248"/>
      <c r="DM529" s="248"/>
      <c r="DN529" s="248"/>
      <c r="DO529" s="248"/>
      <c r="DP529" s="248"/>
      <c r="DQ529" s="248"/>
      <c r="DR529" s="248"/>
      <c r="DS529" s="248"/>
      <c r="DT529" s="248"/>
      <c r="DU529" s="248"/>
      <c r="DV529" s="248"/>
      <c r="DW529" s="248"/>
      <c r="DX529" s="248"/>
      <c r="DY529" s="248"/>
      <c r="DZ529" s="248"/>
      <c r="EA529" s="248"/>
      <c r="EB529" s="248"/>
      <c r="EC529" s="248"/>
      <c r="ED529" s="248"/>
      <c r="EE529" s="248"/>
      <c r="EF529" s="248"/>
      <c r="EG529" s="248"/>
      <c r="EH529" s="248"/>
      <c r="EI529" s="248"/>
      <c r="EJ529" s="248"/>
      <c r="EK529" s="248"/>
      <c r="EL529" s="248"/>
      <c r="EM529" s="248"/>
      <c r="EN529" s="248"/>
      <c r="EO529" s="248"/>
      <c r="EP529" s="248"/>
      <c r="EQ529" s="248"/>
      <c r="ER529" s="248"/>
      <c r="ES529" s="248"/>
      <c r="ET529" s="248"/>
      <c r="EU529" s="248"/>
      <c r="EV529" s="248"/>
      <c r="EW529" s="248"/>
      <c r="EX529" s="248"/>
      <c r="EY529" s="248"/>
      <c r="EZ529" s="248"/>
      <c r="FA529" s="248"/>
      <c r="FB529" s="248"/>
      <c r="FC529" s="248"/>
      <c r="FD529" s="248"/>
      <c r="FE529" s="248"/>
      <c r="FF529" s="248"/>
      <c r="FG529" s="215"/>
      <c r="FH529" s="215"/>
      <c r="FI529" s="215"/>
      <c r="FJ529" s="215"/>
      <c r="FK529" s="215"/>
      <c r="FL529" s="215"/>
      <c r="FM529" s="215"/>
      <c r="FN529" s="215"/>
      <c r="FO529" s="215"/>
      <c r="FP529" s="215"/>
      <c r="FQ529" s="215"/>
      <c r="FR529" s="215"/>
      <c r="FS529" s="215"/>
      <c r="FT529" s="215"/>
      <c r="FU529" s="215"/>
      <c r="FV529" s="215"/>
      <c r="FW529" s="215"/>
      <c r="FX529" s="215"/>
      <c r="FY529" s="215"/>
      <c r="FZ529" s="215"/>
      <c r="GA529" s="215"/>
      <c r="GB529" s="215"/>
      <c r="GC529" s="215"/>
    </row>
    <row r="530" spans="1:185" x14ac:dyDescent="0.3">
      <c r="A530" s="248"/>
      <c r="B530" s="80"/>
      <c r="C530" s="80"/>
      <c r="D530" s="81"/>
      <c r="E530" s="80"/>
      <c r="F530" s="80"/>
      <c r="G530" s="297">
        <f t="shared" si="40"/>
        <v>0</v>
      </c>
      <c r="H530" s="297">
        <f t="shared" si="41"/>
        <v>0</v>
      </c>
      <c r="I530" s="297">
        <f t="shared" si="42"/>
        <v>0</v>
      </c>
      <c r="J530" s="214"/>
      <c r="K530" s="214"/>
      <c r="L530" s="248"/>
      <c r="M530" s="248"/>
      <c r="N530" s="248"/>
      <c r="O530" s="248"/>
      <c r="P530" s="248"/>
      <c r="Q530" s="248"/>
      <c r="R530" s="248"/>
      <c r="S530" s="248"/>
      <c r="T530" s="248"/>
      <c r="U530" s="248"/>
      <c r="V530" s="248"/>
      <c r="W530" s="248"/>
      <c r="X530" s="248"/>
      <c r="Y530" s="248"/>
      <c r="Z530" s="248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  <c r="AM530" s="248"/>
      <c r="AN530" s="248"/>
      <c r="AO530" s="248"/>
      <c r="AP530" s="248"/>
      <c r="AQ530" s="248"/>
      <c r="AR530" s="248"/>
      <c r="AS530" s="248"/>
      <c r="AT530" s="248"/>
      <c r="AU530" s="248"/>
      <c r="AV530" s="248"/>
      <c r="AW530" s="248"/>
      <c r="AX530" s="248"/>
      <c r="AY530" s="248"/>
      <c r="AZ530" s="248"/>
      <c r="BA530" s="248"/>
      <c r="BB530" s="248"/>
      <c r="BC530" s="248"/>
      <c r="BD530" s="248"/>
      <c r="BE530" s="248"/>
      <c r="BF530" s="248"/>
      <c r="BG530" s="248"/>
      <c r="BH530" s="248"/>
      <c r="BI530" s="248"/>
      <c r="BJ530" s="248"/>
      <c r="BK530" s="248"/>
      <c r="BL530" s="248"/>
      <c r="BM530" s="248"/>
      <c r="BN530" s="248"/>
      <c r="BO530" s="248"/>
      <c r="BP530" s="248"/>
      <c r="BQ530" s="248"/>
      <c r="BR530" s="248"/>
      <c r="BS530" s="248"/>
      <c r="BT530" s="248"/>
      <c r="BU530" s="248"/>
      <c r="BV530" s="248"/>
      <c r="BW530" s="248"/>
      <c r="BX530" s="248"/>
      <c r="BY530" s="248"/>
      <c r="BZ530" s="248"/>
      <c r="CA530" s="248"/>
      <c r="CB530" s="248"/>
      <c r="CC530" s="248"/>
      <c r="CD530" s="248"/>
      <c r="CE530" s="248"/>
      <c r="CF530" s="248"/>
      <c r="CG530" s="248"/>
      <c r="CH530" s="248"/>
      <c r="CI530" s="248"/>
      <c r="CJ530" s="248"/>
      <c r="CK530" s="248"/>
      <c r="CL530" s="248"/>
      <c r="CM530" s="248"/>
      <c r="CN530" s="248"/>
      <c r="CO530" s="248"/>
      <c r="CP530" s="248"/>
      <c r="CQ530" s="248"/>
      <c r="CR530" s="248"/>
      <c r="CS530" s="248"/>
      <c r="CT530" s="248"/>
      <c r="CU530" s="248"/>
      <c r="CV530" s="248"/>
      <c r="CW530" s="248"/>
      <c r="CX530" s="248"/>
      <c r="CY530" s="248"/>
      <c r="CZ530" s="248"/>
      <c r="DA530" s="248"/>
      <c r="DB530" s="248"/>
      <c r="DC530" s="248"/>
      <c r="DD530" s="248"/>
      <c r="DE530" s="248"/>
      <c r="DF530" s="248"/>
      <c r="DG530" s="248"/>
      <c r="DH530" s="248"/>
      <c r="DI530" s="248"/>
      <c r="DJ530" s="248"/>
      <c r="DK530" s="248"/>
      <c r="DL530" s="248"/>
      <c r="DM530" s="248"/>
      <c r="DN530" s="248"/>
      <c r="DO530" s="248"/>
      <c r="DP530" s="248"/>
      <c r="DQ530" s="248"/>
      <c r="DR530" s="248"/>
      <c r="DS530" s="248"/>
      <c r="DT530" s="248"/>
      <c r="DU530" s="248"/>
      <c r="DV530" s="248"/>
      <c r="DW530" s="248"/>
      <c r="DX530" s="248"/>
      <c r="DY530" s="248"/>
      <c r="DZ530" s="248"/>
      <c r="EA530" s="248"/>
      <c r="EB530" s="248"/>
      <c r="EC530" s="248"/>
      <c r="ED530" s="248"/>
      <c r="EE530" s="248"/>
      <c r="EF530" s="248"/>
      <c r="EG530" s="248"/>
      <c r="EH530" s="248"/>
      <c r="EI530" s="248"/>
      <c r="EJ530" s="248"/>
      <c r="EK530" s="248"/>
      <c r="EL530" s="248"/>
      <c r="EM530" s="248"/>
      <c r="EN530" s="248"/>
      <c r="EO530" s="248"/>
      <c r="EP530" s="248"/>
      <c r="EQ530" s="248"/>
      <c r="ER530" s="248"/>
      <c r="ES530" s="248"/>
      <c r="ET530" s="248"/>
      <c r="EU530" s="248"/>
      <c r="EV530" s="248"/>
      <c r="EW530" s="248"/>
      <c r="EX530" s="248"/>
      <c r="EY530" s="248"/>
      <c r="EZ530" s="248"/>
      <c r="FA530" s="248"/>
      <c r="FB530" s="248"/>
      <c r="FC530" s="248"/>
      <c r="FD530" s="248"/>
      <c r="FE530" s="248"/>
      <c r="FF530" s="248"/>
      <c r="FG530" s="215"/>
      <c r="FH530" s="215"/>
      <c r="FI530" s="215"/>
      <c r="FJ530" s="215"/>
      <c r="FK530" s="215"/>
      <c r="FL530" s="215"/>
      <c r="FM530" s="215"/>
      <c r="FN530" s="215"/>
      <c r="FO530" s="215"/>
      <c r="FP530" s="215"/>
      <c r="FQ530" s="215"/>
      <c r="FR530" s="215"/>
      <c r="FS530" s="215"/>
      <c r="FT530" s="215"/>
      <c r="FU530" s="215"/>
      <c r="FV530" s="215"/>
      <c r="FW530" s="215"/>
      <c r="FX530" s="215"/>
      <c r="FY530" s="215"/>
      <c r="FZ530" s="215"/>
      <c r="GA530" s="215"/>
      <c r="GB530" s="215"/>
      <c r="GC530" s="215"/>
    </row>
    <row r="531" spans="1:185" x14ac:dyDescent="0.3">
      <c r="A531" s="248"/>
      <c r="B531" s="80"/>
      <c r="C531" s="80"/>
      <c r="D531" s="81"/>
      <c r="E531" s="80"/>
      <c r="F531" s="80"/>
      <c r="G531" s="297">
        <f t="shared" si="40"/>
        <v>0</v>
      </c>
      <c r="H531" s="297">
        <f t="shared" si="41"/>
        <v>0</v>
      </c>
      <c r="I531" s="297">
        <f t="shared" si="42"/>
        <v>0</v>
      </c>
      <c r="J531" s="214"/>
      <c r="K531" s="214"/>
      <c r="L531" s="248"/>
      <c r="M531" s="248"/>
      <c r="N531" s="248"/>
      <c r="O531" s="248"/>
      <c r="P531" s="248"/>
      <c r="Q531" s="248"/>
      <c r="R531" s="248"/>
      <c r="S531" s="248"/>
      <c r="T531" s="248"/>
      <c r="U531" s="248"/>
      <c r="V531" s="248"/>
      <c r="W531" s="248"/>
      <c r="X531" s="248"/>
      <c r="Y531" s="248"/>
      <c r="Z531" s="248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  <c r="AM531" s="248"/>
      <c r="AN531" s="248"/>
      <c r="AO531" s="248"/>
      <c r="AP531" s="248"/>
      <c r="AQ531" s="248"/>
      <c r="AR531" s="248"/>
      <c r="AS531" s="248"/>
      <c r="AT531" s="248"/>
      <c r="AU531" s="248"/>
      <c r="AV531" s="248"/>
      <c r="AW531" s="248"/>
      <c r="AX531" s="248"/>
      <c r="AY531" s="248"/>
      <c r="AZ531" s="248"/>
      <c r="BA531" s="248"/>
      <c r="BB531" s="248"/>
      <c r="BC531" s="248"/>
      <c r="BD531" s="248"/>
      <c r="BE531" s="248"/>
      <c r="BF531" s="248"/>
      <c r="BG531" s="248"/>
      <c r="BH531" s="248"/>
      <c r="BI531" s="248"/>
      <c r="BJ531" s="248"/>
      <c r="BK531" s="248"/>
      <c r="BL531" s="248"/>
      <c r="BM531" s="248"/>
      <c r="BN531" s="248"/>
      <c r="BO531" s="248"/>
      <c r="BP531" s="248"/>
      <c r="BQ531" s="248"/>
      <c r="BR531" s="248"/>
      <c r="BS531" s="248"/>
      <c r="BT531" s="248"/>
      <c r="BU531" s="248"/>
      <c r="BV531" s="248"/>
      <c r="BW531" s="248"/>
      <c r="BX531" s="248"/>
      <c r="BY531" s="248"/>
      <c r="BZ531" s="248"/>
      <c r="CA531" s="248"/>
      <c r="CB531" s="248"/>
      <c r="CC531" s="248"/>
      <c r="CD531" s="248"/>
      <c r="CE531" s="248"/>
      <c r="CF531" s="248"/>
      <c r="CG531" s="248"/>
      <c r="CH531" s="248"/>
      <c r="CI531" s="248"/>
      <c r="CJ531" s="248"/>
      <c r="CK531" s="248"/>
      <c r="CL531" s="248"/>
      <c r="CM531" s="248"/>
      <c r="CN531" s="248"/>
      <c r="CO531" s="248"/>
      <c r="CP531" s="248"/>
      <c r="CQ531" s="248"/>
      <c r="CR531" s="248"/>
      <c r="CS531" s="248"/>
      <c r="CT531" s="248"/>
      <c r="CU531" s="248"/>
      <c r="CV531" s="248"/>
      <c r="CW531" s="248"/>
      <c r="CX531" s="248"/>
      <c r="CY531" s="248"/>
      <c r="CZ531" s="248"/>
      <c r="DA531" s="248"/>
      <c r="DB531" s="248"/>
      <c r="DC531" s="248"/>
      <c r="DD531" s="248"/>
      <c r="DE531" s="248"/>
      <c r="DF531" s="248"/>
      <c r="DG531" s="248"/>
      <c r="DH531" s="248"/>
      <c r="DI531" s="248"/>
      <c r="DJ531" s="248"/>
      <c r="DK531" s="248"/>
      <c r="DL531" s="248"/>
      <c r="DM531" s="248"/>
      <c r="DN531" s="248"/>
      <c r="DO531" s="248"/>
      <c r="DP531" s="248"/>
      <c r="DQ531" s="248"/>
      <c r="DR531" s="248"/>
      <c r="DS531" s="248"/>
      <c r="DT531" s="248"/>
      <c r="DU531" s="248"/>
      <c r="DV531" s="248"/>
      <c r="DW531" s="248"/>
      <c r="DX531" s="248"/>
      <c r="DY531" s="248"/>
      <c r="DZ531" s="248"/>
      <c r="EA531" s="248"/>
      <c r="EB531" s="248"/>
      <c r="EC531" s="248"/>
      <c r="ED531" s="248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48"/>
      <c r="EO531" s="248"/>
      <c r="EP531" s="248"/>
      <c r="EQ531" s="248"/>
      <c r="ER531" s="248"/>
      <c r="ES531" s="248"/>
      <c r="ET531" s="248"/>
      <c r="EU531" s="248"/>
      <c r="EV531" s="248"/>
      <c r="EW531" s="248"/>
      <c r="EX531" s="248"/>
      <c r="EY531" s="248"/>
      <c r="EZ531" s="248"/>
      <c r="FA531" s="248"/>
      <c r="FB531" s="248"/>
      <c r="FC531" s="248"/>
      <c r="FD531" s="248"/>
      <c r="FE531" s="248"/>
      <c r="FF531" s="248"/>
      <c r="FG531" s="215"/>
      <c r="FH531" s="215"/>
      <c r="FI531" s="215"/>
      <c r="FJ531" s="215"/>
      <c r="FK531" s="215"/>
      <c r="FL531" s="215"/>
      <c r="FM531" s="215"/>
      <c r="FN531" s="215"/>
      <c r="FO531" s="215"/>
      <c r="FP531" s="215"/>
      <c r="FQ531" s="215"/>
      <c r="FR531" s="215"/>
      <c r="FS531" s="215"/>
      <c r="FT531" s="215"/>
      <c r="FU531" s="215"/>
      <c r="FV531" s="215"/>
      <c r="FW531" s="215"/>
      <c r="FX531" s="215"/>
      <c r="FY531" s="215"/>
      <c r="FZ531" s="215"/>
      <c r="GA531" s="215"/>
      <c r="GB531" s="215"/>
      <c r="GC531" s="215"/>
    </row>
    <row r="532" spans="1:185" x14ac:dyDescent="0.3">
      <c r="A532" s="248"/>
      <c r="B532" s="80"/>
      <c r="C532" s="80"/>
      <c r="D532" s="81"/>
      <c r="E532" s="80"/>
      <c r="F532" s="80"/>
      <c r="G532" s="297">
        <f t="shared" si="40"/>
        <v>0</v>
      </c>
      <c r="H532" s="297">
        <f t="shared" si="41"/>
        <v>0</v>
      </c>
      <c r="I532" s="297">
        <f t="shared" si="42"/>
        <v>0</v>
      </c>
      <c r="J532" s="214"/>
      <c r="K532" s="214"/>
      <c r="L532" s="248"/>
      <c r="M532" s="248"/>
      <c r="N532" s="248"/>
      <c r="O532" s="248"/>
      <c r="P532" s="248"/>
      <c r="Q532" s="248"/>
      <c r="R532" s="248"/>
      <c r="S532" s="248"/>
      <c r="T532" s="248"/>
      <c r="U532" s="248"/>
      <c r="V532" s="248"/>
      <c r="W532" s="248"/>
      <c r="X532" s="248"/>
      <c r="Y532" s="248"/>
      <c r="Z532" s="248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  <c r="AM532" s="248"/>
      <c r="AN532" s="248"/>
      <c r="AO532" s="248"/>
      <c r="AP532" s="248"/>
      <c r="AQ532" s="248"/>
      <c r="AR532" s="248"/>
      <c r="AS532" s="248"/>
      <c r="AT532" s="248"/>
      <c r="AU532" s="248"/>
      <c r="AV532" s="248"/>
      <c r="AW532" s="248"/>
      <c r="AX532" s="248"/>
      <c r="AY532" s="248"/>
      <c r="AZ532" s="248"/>
      <c r="BA532" s="248"/>
      <c r="BB532" s="248"/>
      <c r="BC532" s="248"/>
      <c r="BD532" s="248"/>
      <c r="BE532" s="248"/>
      <c r="BF532" s="248"/>
      <c r="BG532" s="248"/>
      <c r="BH532" s="248"/>
      <c r="BI532" s="248"/>
      <c r="BJ532" s="248"/>
      <c r="BK532" s="248"/>
      <c r="BL532" s="248"/>
      <c r="BM532" s="248"/>
      <c r="BN532" s="248"/>
      <c r="BO532" s="248"/>
      <c r="BP532" s="248"/>
      <c r="BQ532" s="248"/>
      <c r="BR532" s="248"/>
      <c r="BS532" s="248"/>
      <c r="BT532" s="248"/>
      <c r="BU532" s="248"/>
      <c r="BV532" s="248"/>
      <c r="BW532" s="248"/>
      <c r="BX532" s="248"/>
      <c r="BY532" s="248"/>
      <c r="BZ532" s="248"/>
      <c r="CA532" s="248"/>
      <c r="CB532" s="248"/>
      <c r="CC532" s="248"/>
      <c r="CD532" s="248"/>
      <c r="CE532" s="248"/>
      <c r="CF532" s="248"/>
      <c r="CG532" s="248"/>
      <c r="CH532" s="248"/>
      <c r="CI532" s="248"/>
      <c r="CJ532" s="248"/>
      <c r="CK532" s="248"/>
      <c r="CL532" s="248"/>
      <c r="CM532" s="248"/>
      <c r="CN532" s="248"/>
      <c r="CO532" s="248"/>
      <c r="CP532" s="248"/>
      <c r="CQ532" s="248"/>
      <c r="CR532" s="248"/>
      <c r="CS532" s="248"/>
      <c r="CT532" s="248"/>
      <c r="CU532" s="248"/>
      <c r="CV532" s="248"/>
      <c r="CW532" s="248"/>
      <c r="CX532" s="248"/>
      <c r="CY532" s="248"/>
      <c r="CZ532" s="248"/>
      <c r="DA532" s="248"/>
      <c r="DB532" s="248"/>
      <c r="DC532" s="248"/>
      <c r="DD532" s="248"/>
      <c r="DE532" s="248"/>
      <c r="DF532" s="248"/>
      <c r="DG532" s="248"/>
      <c r="DH532" s="248"/>
      <c r="DI532" s="248"/>
      <c r="DJ532" s="248"/>
      <c r="DK532" s="248"/>
      <c r="DL532" s="248"/>
      <c r="DM532" s="248"/>
      <c r="DN532" s="248"/>
      <c r="DO532" s="248"/>
      <c r="DP532" s="248"/>
      <c r="DQ532" s="248"/>
      <c r="DR532" s="248"/>
      <c r="DS532" s="248"/>
      <c r="DT532" s="248"/>
      <c r="DU532" s="248"/>
      <c r="DV532" s="248"/>
      <c r="DW532" s="248"/>
      <c r="DX532" s="248"/>
      <c r="DY532" s="248"/>
      <c r="DZ532" s="248"/>
      <c r="EA532" s="248"/>
      <c r="EB532" s="248"/>
      <c r="EC532" s="248"/>
      <c r="ED532" s="248"/>
      <c r="EE532" s="248"/>
      <c r="EF532" s="248"/>
      <c r="EG532" s="248"/>
      <c r="EH532" s="248"/>
      <c r="EI532" s="248"/>
      <c r="EJ532" s="248"/>
      <c r="EK532" s="248"/>
      <c r="EL532" s="248"/>
      <c r="EM532" s="248"/>
      <c r="EN532" s="248"/>
      <c r="EO532" s="248"/>
      <c r="EP532" s="248"/>
      <c r="EQ532" s="248"/>
      <c r="ER532" s="248"/>
      <c r="ES532" s="248"/>
      <c r="ET532" s="248"/>
      <c r="EU532" s="248"/>
      <c r="EV532" s="248"/>
      <c r="EW532" s="248"/>
      <c r="EX532" s="248"/>
      <c r="EY532" s="248"/>
      <c r="EZ532" s="248"/>
      <c r="FA532" s="248"/>
      <c r="FB532" s="248"/>
      <c r="FC532" s="248"/>
      <c r="FD532" s="248"/>
      <c r="FE532" s="248"/>
      <c r="FF532" s="248"/>
      <c r="FG532" s="215"/>
      <c r="FH532" s="215"/>
      <c r="FI532" s="215"/>
      <c r="FJ532" s="215"/>
      <c r="FK532" s="215"/>
      <c r="FL532" s="215"/>
      <c r="FM532" s="215"/>
      <c r="FN532" s="215"/>
      <c r="FO532" s="215"/>
      <c r="FP532" s="215"/>
      <c r="FQ532" s="215"/>
      <c r="FR532" s="215"/>
      <c r="FS532" s="215"/>
      <c r="FT532" s="215"/>
      <c r="FU532" s="215"/>
      <c r="FV532" s="215"/>
      <c r="FW532" s="215"/>
      <c r="FX532" s="215"/>
      <c r="FY532" s="215"/>
      <c r="FZ532" s="215"/>
      <c r="GA532" s="215"/>
      <c r="GB532" s="215"/>
      <c r="GC532" s="215"/>
    </row>
    <row r="533" spans="1:185" x14ac:dyDescent="0.3">
      <c r="A533" s="248"/>
      <c r="B533" s="80"/>
      <c r="C533" s="80"/>
      <c r="D533" s="81"/>
      <c r="E533" s="80"/>
      <c r="F533" s="80"/>
      <c r="G533" s="297">
        <f t="shared" si="40"/>
        <v>0</v>
      </c>
      <c r="H533" s="297">
        <f t="shared" si="41"/>
        <v>0</v>
      </c>
      <c r="I533" s="297">
        <f t="shared" si="42"/>
        <v>0</v>
      </c>
      <c r="J533" s="214"/>
      <c r="K533" s="214"/>
      <c r="L533" s="248"/>
      <c r="M533" s="248"/>
      <c r="N533" s="248"/>
      <c r="O533" s="248"/>
      <c r="P533" s="248"/>
      <c r="Q533" s="248"/>
      <c r="R533" s="248"/>
      <c r="S533" s="248"/>
      <c r="T533" s="248"/>
      <c r="U533" s="248"/>
      <c r="V533" s="248"/>
      <c r="W533" s="248"/>
      <c r="X533" s="248"/>
      <c r="Y533" s="248"/>
      <c r="Z533" s="248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  <c r="AM533" s="248"/>
      <c r="AN533" s="248"/>
      <c r="AO533" s="248"/>
      <c r="AP533" s="248"/>
      <c r="AQ533" s="248"/>
      <c r="AR533" s="248"/>
      <c r="AS533" s="248"/>
      <c r="AT533" s="248"/>
      <c r="AU533" s="248"/>
      <c r="AV533" s="248"/>
      <c r="AW533" s="248"/>
      <c r="AX533" s="248"/>
      <c r="AY533" s="248"/>
      <c r="AZ533" s="248"/>
      <c r="BA533" s="248"/>
      <c r="BB533" s="248"/>
      <c r="BC533" s="248"/>
      <c r="BD533" s="248"/>
      <c r="BE533" s="248"/>
      <c r="BF533" s="248"/>
      <c r="BG533" s="248"/>
      <c r="BH533" s="248"/>
      <c r="BI533" s="248"/>
      <c r="BJ533" s="248"/>
      <c r="BK533" s="248"/>
      <c r="BL533" s="248"/>
      <c r="BM533" s="248"/>
      <c r="BN533" s="248"/>
      <c r="BO533" s="248"/>
      <c r="BP533" s="248"/>
      <c r="BQ533" s="248"/>
      <c r="BR533" s="248"/>
      <c r="BS533" s="248"/>
      <c r="BT533" s="248"/>
      <c r="BU533" s="248"/>
      <c r="BV533" s="248"/>
      <c r="BW533" s="248"/>
      <c r="BX533" s="248"/>
      <c r="BY533" s="248"/>
      <c r="BZ533" s="248"/>
      <c r="CA533" s="248"/>
      <c r="CB533" s="248"/>
      <c r="CC533" s="248"/>
      <c r="CD533" s="248"/>
      <c r="CE533" s="248"/>
      <c r="CF533" s="248"/>
      <c r="CG533" s="248"/>
      <c r="CH533" s="248"/>
      <c r="CI533" s="248"/>
      <c r="CJ533" s="248"/>
      <c r="CK533" s="248"/>
      <c r="CL533" s="248"/>
      <c r="CM533" s="248"/>
      <c r="CN533" s="248"/>
      <c r="CO533" s="248"/>
      <c r="CP533" s="248"/>
      <c r="CQ533" s="248"/>
      <c r="CR533" s="248"/>
      <c r="CS533" s="248"/>
      <c r="CT533" s="248"/>
      <c r="CU533" s="248"/>
      <c r="CV533" s="248"/>
      <c r="CW533" s="248"/>
      <c r="CX533" s="248"/>
      <c r="CY533" s="248"/>
      <c r="CZ533" s="248"/>
      <c r="DA533" s="248"/>
      <c r="DB533" s="248"/>
      <c r="DC533" s="248"/>
      <c r="DD533" s="248"/>
      <c r="DE533" s="248"/>
      <c r="DF533" s="248"/>
      <c r="DG533" s="248"/>
      <c r="DH533" s="248"/>
      <c r="DI533" s="248"/>
      <c r="DJ533" s="248"/>
      <c r="DK533" s="248"/>
      <c r="DL533" s="248"/>
      <c r="DM533" s="248"/>
      <c r="DN533" s="248"/>
      <c r="DO533" s="248"/>
      <c r="DP533" s="248"/>
      <c r="DQ533" s="248"/>
      <c r="DR533" s="248"/>
      <c r="DS533" s="248"/>
      <c r="DT533" s="248"/>
      <c r="DU533" s="248"/>
      <c r="DV533" s="248"/>
      <c r="DW533" s="248"/>
      <c r="DX533" s="248"/>
      <c r="DY533" s="248"/>
      <c r="DZ533" s="248"/>
      <c r="EA533" s="248"/>
      <c r="EB533" s="248"/>
      <c r="EC533" s="248"/>
      <c r="ED533" s="248"/>
      <c r="EE533" s="248"/>
      <c r="EF533" s="248"/>
      <c r="EG533" s="248"/>
      <c r="EH533" s="248"/>
      <c r="EI533" s="248"/>
      <c r="EJ533" s="248"/>
      <c r="EK533" s="248"/>
      <c r="EL533" s="248"/>
      <c r="EM533" s="248"/>
      <c r="EN533" s="248"/>
      <c r="EO533" s="248"/>
      <c r="EP533" s="248"/>
      <c r="EQ533" s="248"/>
      <c r="ER533" s="248"/>
      <c r="ES533" s="248"/>
      <c r="ET533" s="248"/>
      <c r="EU533" s="248"/>
      <c r="EV533" s="248"/>
      <c r="EW533" s="248"/>
      <c r="EX533" s="248"/>
      <c r="EY533" s="248"/>
      <c r="EZ533" s="248"/>
      <c r="FA533" s="248"/>
      <c r="FB533" s="248"/>
      <c r="FC533" s="248"/>
      <c r="FD533" s="248"/>
      <c r="FE533" s="248"/>
      <c r="FF533" s="248"/>
      <c r="FG533" s="215"/>
      <c r="FH533" s="215"/>
      <c r="FI533" s="215"/>
      <c r="FJ533" s="215"/>
      <c r="FK533" s="215"/>
      <c r="FL533" s="215"/>
      <c r="FM533" s="215"/>
      <c r="FN533" s="215"/>
      <c r="FO533" s="215"/>
      <c r="FP533" s="215"/>
      <c r="FQ533" s="215"/>
      <c r="FR533" s="215"/>
      <c r="FS533" s="215"/>
      <c r="FT533" s="215"/>
      <c r="FU533" s="215"/>
      <c r="FV533" s="215"/>
      <c r="FW533" s="215"/>
      <c r="FX533" s="215"/>
      <c r="FY533" s="215"/>
      <c r="FZ533" s="215"/>
      <c r="GA533" s="215"/>
      <c r="GB533" s="215"/>
      <c r="GC533" s="215"/>
    </row>
    <row r="534" spans="1:185" x14ac:dyDescent="0.3">
      <c r="A534" s="248"/>
      <c r="B534" s="80"/>
      <c r="C534" s="80"/>
      <c r="D534" s="81"/>
      <c r="E534" s="80"/>
      <c r="F534" s="80"/>
      <c r="G534" s="297">
        <f t="shared" si="40"/>
        <v>0</v>
      </c>
      <c r="H534" s="297">
        <f t="shared" si="41"/>
        <v>0</v>
      </c>
      <c r="I534" s="297">
        <f t="shared" si="42"/>
        <v>0</v>
      </c>
      <c r="J534" s="214"/>
      <c r="K534" s="214"/>
      <c r="L534" s="248"/>
      <c r="M534" s="248"/>
      <c r="N534" s="248"/>
      <c r="O534" s="248"/>
      <c r="P534" s="248"/>
      <c r="Q534" s="248"/>
      <c r="R534" s="248"/>
      <c r="S534" s="248"/>
      <c r="T534" s="248"/>
      <c r="U534" s="248"/>
      <c r="V534" s="248"/>
      <c r="W534" s="248"/>
      <c r="X534" s="248"/>
      <c r="Y534" s="248"/>
      <c r="Z534" s="248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  <c r="AM534" s="248"/>
      <c r="AN534" s="248"/>
      <c r="AO534" s="248"/>
      <c r="AP534" s="248"/>
      <c r="AQ534" s="248"/>
      <c r="AR534" s="248"/>
      <c r="AS534" s="248"/>
      <c r="AT534" s="248"/>
      <c r="AU534" s="248"/>
      <c r="AV534" s="248"/>
      <c r="AW534" s="248"/>
      <c r="AX534" s="248"/>
      <c r="AY534" s="248"/>
      <c r="AZ534" s="248"/>
      <c r="BA534" s="248"/>
      <c r="BB534" s="248"/>
      <c r="BC534" s="248"/>
      <c r="BD534" s="248"/>
      <c r="BE534" s="248"/>
      <c r="BF534" s="248"/>
      <c r="BG534" s="248"/>
      <c r="BH534" s="248"/>
      <c r="BI534" s="248"/>
      <c r="BJ534" s="248"/>
      <c r="BK534" s="248"/>
      <c r="BL534" s="248"/>
      <c r="BM534" s="248"/>
      <c r="BN534" s="248"/>
      <c r="BO534" s="248"/>
      <c r="BP534" s="248"/>
      <c r="BQ534" s="248"/>
      <c r="BR534" s="248"/>
      <c r="BS534" s="248"/>
      <c r="BT534" s="248"/>
      <c r="BU534" s="248"/>
      <c r="BV534" s="248"/>
      <c r="BW534" s="248"/>
      <c r="BX534" s="248"/>
      <c r="BY534" s="248"/>
      <c r="BZ534" s="248"/>
      <c r="CA534" s="248"/>
      <c r="CB534" s="248"/>
      <c r="CC534" s="248"/>
      <c r="CD534" s="248"/>
      <c r="CE534" s="248"/>
      <c r="CF534" s="248"/>
      <c r="CG534" s="248"/>
      <c r="CH534" s="248"/>
      <c r="CI534" s="248"/>
      <c r="CJ534" s="248"/>
      <c r="CK534" s="248"/>
      <c r="CL534" s="248"/>
      <c r="CM534" s="248"/>
      <c r="CN534" s="248"/>
      <c r="CO534" s="248"/>
      <c r="CP534" s="248"/>
      <c r="CQ534" s="248"/>
      <c r="CR534" s="248"/>
      <c r="CS534" s="248"/>
      <c r="CT534" s="248"/>
      <c r="CU534" s="248"/>
      <c r="CV534" s="248"/>
      <c r="CW534" s="248"/>
      <c r="CX534" s="248"/>
      <c r="CY534" s="248"/>
      <c r="CZ534" s="248"/>
      <c r="DA534" s="248"/>
      <c r="DB534" s="248"/>
      <c r="DC534" s="248"/>
      <c r="DD534" s="248"/>
      <c r="DE534" s="248"/>
      <c r="DF534" s="248"/>
      <c r="DG534" s="248"/>
      <c r="DH534" s="248"/>
      <c r="DI534" s="248"/>
      <c r="DJ534" s="248"/>
      <c r="DK534" s="248"/>
      <c r="DL534" s="248"/>
      <c r="DM534" s="248"/>
      <c r="DN534" s="248"/>
      <c r="DO534" s="248"/>
      <c r="DP534" s="248"/>
      <c r="DQ534" s="248"/>
      <c r="DR534" s="248"/>
      <c r="DS534" s="248"/>
      <c r="DT534" s="248"/>
      <c r="DU534" s="248"/>
      <c r="DV534" s="248"/>
      <c r="DW534" s="248"/>
      <c r="DX534" s="248"/>
      <c r="DY534" s="248"/>
      <c r="DZ534" s="248"/>
      <c r="EA534" s="248"/>
      <c r="EB534" s="248"/>
      <c r="EC534" s="248"/>
      <c r="ED534" s="248"/>
      <c r="EE534" s="248"/>
      <c r="EF534" s="248"/>
      <c r="EG534" s="248"/>
      <c r="EH534" s="248"/>
      <c r="EI534" s="248"/>
      <c r="EJ534" s="248"/>
      <c r="EK534" s="248"/>
      <c r="EL534" s="248"/>
      <c r="EM534" s="248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15"/>
      <c r="FH534" s="215"/>
      <c r="FI534" s="215"/>
      <c r="FJ534" s="215"/>
      <c r="FK534" s="215"/>
      <c r="FL534" s="215"/>
      <c r="FM534" s="215"/>
      <c r="FN534" s="215"/>
      <c r="FO534" s="215"/>
      <c r="FP534" s="215"/>
      <c r="FQ534" s="215"/>
      <c r="FR534" s="215"/>
      <c r="FS534" s="215"/>
      <c r="FT534" s="215"/>
      <c r="FU534" s="215"/>
      <c r="FV534" s="215"/>
      <c r="FW534" s="215"/>
      <c r="FX534" s="215"/>
      <c r="FY534" s="215"/>
      <c r="FZ534" s="215"/>
      <c r="GA534" s="215"/>
      <c r="GB534" s="215"/>
      <c r="GC534" s="215"/>
    </row>
    <row r="535" spans="1:185" x14ac:dyDescent="0.3">
      <c r="A535" s="248"/>
      <c r="B535" s="80"/>
      <c r="C535" s="80"/>
      <c r="D535" s="81"/>
      <c r="E535" s="80"/>
      <c r="F535" s="80"/>
      <c r="G535" s="297">
        <f t="shared" si="40"/>
        <v>0</v>
      </c>
      <c r="H535" s="297">
        <f t="shared" si="41"/>
        <v>0</v>
      </c>
      <c r="I535" s="297">
        <f t="shared" si="42"/>
        <v>0</v>
      </c>
      <c r="J535" s="214"/>
      <c r="K535" s="214"/>
      <c r="L535" s="248"/>
      <c r="M535" s="248"/>
      <c r="N535" s="248"/>
      <c r="O535" s="248"/>
      <c r="P535" s="248"/>
      <c r="Q535" s="248"/>
      <c r="R535" s="248"/>
      <c r="S535" s="248"/>
      <c r="T535" s="248"/>
      <c r="U535" s="248"/>
      <c r="V535" s="248"/>
      <c r="W535" s="248"/>
      <c r="X535" s="248"/>
      <c r="Y535" s="248"/>
      <c r="Z535" s="248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  <c r="AM535" s="248"/>
      <c r="AN535" s="248"/>
      <c r="AO535" s="248"/>
      <c r="AP535" s="248"/>
      <c r="AQ535" s="248"/>
      <c r="AR535" s="248"/>
      <c r="AS535" s="248"/>
      <c r="AT535" s="248"/>
      <c r="AU535" s="248"/>
      <c r="AV535" s="248"/>
      <c r="AW535" s="248"/>
      <c r="AX535" s="248"/>
      <c r="AY535" s="248"/>
      <c r="AZ535" s="248"/>
      <c r="BA535" s="248"/>
      <c r="BB535" s="248"/>
      <c r="BC535" s="248"/>
      <c r="BD535" s="248"/>
      <c r="BE535" s="248"/>
      <c r="BF535" s="248"/>
      <c r="BG535" s="248"/>
      <c r="BH535" s="248"/>
      <c r="BI535" s="248"/>
      <c r="BJ535" s="248"/>
      <c r="BK535" s="248"/>
      <c r="BL535" s="248"/>
      <c r="BM535" s="248"/>
      <c r="BN535" s="248"/>
      <c r="BO535" s="248"/>
      <c r="BP535" s="248"/>
      <c r="BQ535" s="248"/>
      <c r="BR535" s="248"/>
      <c r="BS535" s="248"/>
      <c r="BT535" s="248"/>
      <c r="BU535" s="248"/>
      <c r="BV535" s="248"/>
      <c r="BW535" s="248"/>
      <c r="BX535" s="248"/>
      <c r="BY535" s="248"/>
      <c r="BZ535" s="248"/>
      <c r="CA535" s="248"/>
      <c r="CB535" s="248"/>
      <c r="CC535" s="248"/>
      <c r="CD535" s="248"/>
      <c r="CE535" s="248"/>
      <c r="CF535" s="248"/>
      <c r="CG535" s="248"/>
      <c r="CH535" s="248"/>
      <c r="CI535" s="248"/>
      <c r="CJ535" s="248"/>
      <c r="CK535" s="248"/>
      <c r="CL535" s="248"/>
      <c r="CM535" s="248"/>
      <c r="CN535" s="248"/>
      <c r="CO535" s="248"/>
      <c r="CP535" s="248"/>
      <c r="CQ535" s="248"/>
      <c r="CR535" s="248"/>
      <c r="CS535" s="248"/>
      <c r="CT535" s="248"/>
      <c r="CU535" s="248"/>
      <c r="CV535" s="248"/>
      <c r="CW535" s="248"/>
      <c r="CX535" s="248"/>
      <c r="CY535" s="248"/>
      <c r="CZ535" s="248"/>
      <c r="DA535" s="248"/>
      <c r="DB535" s="248"/>
      <c r="DC535" s="248"/>
      <c r="DD535" s="248"/>
      <c r="DE535" s="248"/>
      <c r="DF535" s="248"/>
      <c r="DG535" s="248"/>
      <c r="DH535" s="248"/>
      <c r="DI535" s="248"/>
      <c r="DJ535" s="248"/>
      <c r="DK535" s="248"/>
      <c r="DL535" s="248"/>
      <c r="DM535" s="248"/>
      <c r="DN535" s="248"/>
      <c r="DO535" s="248"/>
      <c r="DP535" s="248"/>
      <c r="DQ535" s="248"/>
      <c r="DR535" s="248"/>
      <c r="DS535" s="248"/>
      <c r="DT535" s="248"/>
      <c r="DU535" s="248"/>
      <c r="DV535" s="248"/>
      <c r="DW535" s="248"/>
      <c r="DX535" s="248"/>
      <c r="DY535" s="248"/>
      <c r="DZ535" s="248"/>
      <c r="EA535" s="248"/>
      <c r="EB535" s="248"/>
      <c r="EC535" s="248"/>
      <c r="ED535" s="248"/>
      <c r="EE535" s="248"/>
      <c r="EF535" s="248"/>
      <c r="EG535" s="248"/>
      <c r="EH535" s="248"/>
      <c r="EI535" s="248"/>
      <c r="EJ535" s="248"/>
      <c r="EK535" s="248"/>
      <c r="EL535" s="248"/>
      <c r="EM535" s="248"/>
      <c r="EN535" s="248"/>
      <c r="EO535" s="248"/>
      <c r="EP535" s="248"/>
      <c r="EQ535" s="248"/>
      <c r="ER535" s="248"/>
      <c r="ES535" s="248"/>
      <c r="ET535" s="248"/>
      <c r="EU535" s="248"/>
      <c r="EV535" s="248"/>
      <c r="EW535" s="248"/>
      <c r="EX535" s="248"/>
      <c r="EY535" s="248"/>
      <c r="EZ535" s="248"/>
      <c r="FA535" s="248"/>
      <c r="FB535" s="248"/>
      <c r="FC535" s="248"/>
      <c r="FD535" s="248"/>
      <c r="FE535" s="248"/>
      <c r="FF535" s="248"/>
      <c r="FG535" s="215"/>
      <c r="FH535" s="215"/>
      <c r="FI535" s="215"/>
      <c r="FJ535" s="215"/>
      <c r="FK535" s="215"/>
      <c r="FL535" s="215"/>
      <c r="FM535" s="215"/>
      <c r="FN535" s="215"/>
      <c r="FO535" s="215"/>
      <c r="FP535" s="215"/>
      <c r="FQ535" s="215"/>
      <c r="FR535" s="215"/>
      <c r="FS535" s="215"/>
      <c r="FT535" s="215"/>
      <c r="FU535" s="215"/>
      <c r="FV535" s="215"/>
      <c r="FW535" s="215"/>
      <c r="FX535" s="215"/>
      <c r="FY535" s="215"/>
      <c r="FZ535" s="215"/>
      <c r="GA535" s="215"/>
      <c r="GB535" s="215"/>
      <c r="GC535" s="215"/>
    </row>
    <row r="536" spans="1:185" x14ac:dyDescent="0.3">
      <c r="A536" s="248"/>
      <c r="B536" s="80"/>
      <c r="C536" s="80"/>
      <c r="D536" s="81"/>
      <c r="E536" s="80"/>
      <c r="F536" s="80"/>
      <c r="G536" s="297">
        <f t="shared" si="40"/>
        <v>0</v>
      </c>
      <c r="H536" s="297">
        <f t="shared" si="41"/>
        <v>0</v>
      </c>
      <c r="I536" s="297">
        <f t="shared" si="42"/>
        <v>0</v>
      </c>
      <c r="J536" s="214"/>
      <c r="K536" s="214"/>
      <c r="L536" s="248"/>
      <c r="M536" s="248"/>
      <c r="N536" s="248"/>
      <c r="O536" s="248"/>
      <c r="P536" s="248"/>
      <c r="Q536" s="248"/>
      <c r="R536" s="248"/>
      <c r="S536" s="248"/>
      <c r="T536" s="248"/>
      <c r="U536" s="248"/>
      <c r="V536" s="248"/>
      <c r="W536" s="248"/>
      <c r="X536" s="248"/>
      <c r="Y536" s="248"/>
      <c r="Z536" s="248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  <c r="AM536" s="248"/>
      <c r="AN536" s="248"/>
      <c r="AO536" s="248"/>
      <c r="AP536" s="248"/>
      <c r="AQ536" s="248"/>
      <c r="AR536" s="248"/>
      <c r="AS536" s="248"/>
      <c r="AT536" s="248"/>
      <c r="AU536" s="248"/>
      <c r="AV536" s="248"/>
      <c r="AW536" s="248"/>
      <c r="AX536" s="248"/>
      <c r="AY536" s="248"/>
      <c r="AZ536" s="248"/>
      <c r="BA536" s="248"/>
      <c r="BB536" s="248"/>
      <c r="BC536" s="248"/>
      <c r="BD536" s="248"/>
      <c r="BE536" s="248"/>
      <c r="BF536" s="248"/>
      <c r="BG536" s="248"/>
      <c r="BH536" s="248"/>
      <c r="BI536" s="248"/>
      <c r="BJ536" s="248"/>
      <c r="BK536" s="248"/>
      <c r="BL536" s="248"/>
      <c r="BM536" s="248"/>
      <c r="BN536" s="248"/>
      <c r="BO536" s="248"/>
      <c r="BP536" s="248"/>
      <c r="BQ536" s="248"/>
      <c r="BR536" s="248"/>
      <c r="BS536" s="248"/>
      <c r="BT536" s="248"/>
      <c r="BU536" s="248"/>
      <c r="BV536" s="248"/>
      <c r="BW536" s="248"/>
      <c r="BX536" s="248"/>
      <c r="BY536" s="248"/>
      <c r="BZ536" s="248"/>
      <c r="CA536" s="248"/>
      <c r="CB536" s="248"/>
      <c r="CC536" s="248"/>
      <c r="CD536" s="248"/>
      <c r="CE536" s="248"/>
      <c r="CF536" s="248"/>
      <c r="CG536" s="248"/>
      <c r="CH536" s="248"/>
      <c r="CI536" s="248"/>
      <c r="CJ536" s="248"/>
      <c r="CK536" s="248"/>
      <c r="CL536" s="248"/>
      <c r="CM536" s="248"/>
      <c r="CN536" s="248"/>
      <c r="CO536" s="248"/>
      <c r="CP536" s="248"/>
      <c r="CQ536" s="248"/>
      <c r="CR536" s="248"/>
      <c r="CS536" s="248"/>
      <c r="CT536" s="248"/>
      <c r="CU536" s="248"/>
      <c r="CV536" s="248"/>
      <c r="CW536" s="248"/>
      <c r="CX536" s="248"/>
      <c r="CY536" s="248"/>
      <c r="CZ536" s="248"/>
      <c r="DA536" s="248"/>
      <c r="DB536" s="248"/>
      <c r="DC536" s="248"/>
      <c r="DD536" s="248"/>
      <c r="DE536" s="248"/>
      <c r="DF536" s="248"/>
      <c r="DG536" s="248"/>
      <c r="DH536" s="248"/>
      <c r="DI536" s="248"/>
      <c r="DJ536" s="248"/>
      <c r="DK536" s="248"/>
      <c r="DL536" s="248"/>
      <c r="DM536" s="248"/>
      <c r="DN536" s="248"/>
      <c r="DO536" s="248"/>
      <c r="DP536" s="248"/>
      <c r="DQ536" s="248"/>
      <c r="DR536" s="248"/>
      <c r="DS536" s="248"/>
      <c r="DT536" s="248"/>
      <c r="DU536" s="248"/>
      <c r="DV536" s="248"/>
      <c r="DW536" s="248"/>
      <c r="DX536" s="248"/>
      <c r="DY536" s="248"/>
      <c r="DZ536" s="248"/>
      <c r="EA536" s="248"/>
      <c r="EB536" s="248"/>
      <c r="EC536" s="248"/>
      <c r="ED536" s="248"/>
      <c r="EE536" s="248"/>
      <c r="EF536" s="248"/>
      <c r="EG536" s="248"/>
      <c r="EH536" s="248"/>
      <c r="EI536" s="248"/>
      <c r="EJ536" s="248"/>
      <c r="EK536" s="248"/>
      <c r="EL536" s="248"/>
      <c r="EM536" s="248"/>
      <c r="EN536" s="248"/>
      <c r="EO536" s="248"/>
      <c r="EP536" s="248"/>
      <c r="EQ536" s="248"/>
      <c r="ER536" s="248"/>
      <c r="ES536" s="248"/>
      <c r="ET536" s="248"/>
      <c r="EU536" s="248"/>
      <c r="EV536" s="248"/>
      <c r="EW536" s="248"/>
      <c r="EX536" s="248"/>
      <c r="EY536" s="248"/>
      <c r="EZ536" s="248"/>
      <c r="FA536" s="248"/>
      <c r="FB536" s="248"/>
      <c r="FC536" s="248"/>
      <c r="FD536" s="248"/>
      <c r="FE536" s="248"/>
      <c r="FF536" s="248"/>
      <c r="FG536" s="215"/>
      <c r="FH536" s="215"/>
      <c r="FI536" s="215"/>
      <c r="FJ536" s="215"/>
      <c r="FK536" s="215"/>
      <c r="FL536" s="215"/>
      <c r="FM536" s="215"/>
      <c r="FN536" s="215"/>
      <c r="FO536" s="215"/>
      <c r="FP536" s="215"/>
      <c r="FQ536" s="215"/>
      <c r="FR536" s="215"/>
      <c r="FS536" s="215"/>
      <c r="FT536" s="215"/>
      <c r="FU536" s="215"/>
      <c r="FV536" s="215"/>
      <c r="FW536" s="215"/>
      <c r="FX536" s="215"/>
      <c r="FY536" s="215"/>
      <c r="FZ536" s="215"/>
      <c r="GA536" s="215"/>
      <c r="GB536" s="215"/>
      <c r="GC536" s="215"/>
    </row>
    <row r="537" spans="1:185" x14ac:dyDescent="0.3">
      <c r="A537" s="248"/>
      <c r="B537" s="80"/>
      <c r="C537" s="80"/>
      <c r="D537" s="81"/>
      <c r="E537" s="80"/>
      <c r="F537" s="80"/>
      <c r="G537" s="297">
        <f t="shared" si="40"/>
        <v>0</v>
      </c>
      <c r="H537" s="297">
        <f t="shared" si="41"/>
        <v>0</v>
      </c>
      <c r="I537" s="297">
        <f t="shared" si="42"/>
        <v>0</v>
      </c>
      <c r="J537" s="214"/>
      <c r="K537" s="214"/>
      <c r="L537" s="248"/>
      <c r="M537" s="248"/>
      <c r="N537" s="248"/>
      <c r="O537" s="248"/>
      <c r="P537" s="248"/>
      <c r="Q537" s="248"/>
      <c r="R537" s="248"/>
      <c r="S537" s="248"/>
      <c r="T537" s="248"/>
      <c r="U537" s="248"/>
      <c r="V537" s="248"/>
      <c r="W537" s="248"/>
      <c r="X537" s="248"/>
      <c r="Y537" s="248"/>
      <c r="Z537" s="248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  <c r="AM537" s="248"/>
      <c r="AN537" s="248"/>
      <c r="AO537" s="248"/>
      <c r="AP537" s="248"/>
      <c r="AQ537" s="248"/>
      <c r="AR537" s="248"/>
      <c r="AS537" s="248"/>
      <c r="AT537" s="248"/>
      <c r="AU537" s="248"/>
      <c r="AV537" s="248"/>
      <c r="AW537" s="248"/>
      <c r="AX537" s="248"/>
      <c r="AY537" s="248"/>
      <c r="AZ537" s="248"/>
      <c r="BA537" s="248"/>
      <c r="BB537" s="248"/>
      <c r="BC537" s="248"/>
      <c r="BD537" s="248"/>
      <c r="BE537" s="248"/>
      <c r="BF537" s="248"/>
      <c r="BG537" s="248"/>
      <c r="BH537" s="248"/>
      <c r="BI537" s="248"/>
      <c r="BJ537" s="248"/>
      <c r="BK537" s="248"/>
      <c r="BL537" s="248"/>
      <c r="BM537" s="248"/>
      <c r="BN537" s="248"/>
      <c r="BO537" s="248"/>
      <c r="BP537" s="248"/>
      <c r="BQ537" s="248"/>
      <c r="BR537" s="248"/>
      <c r="BS537" s="248"/>
      <c r="BT537" s="248"/>
      <c r="BU537" s="248"/>
      <c r="BV537" s="248"/>
      <c r="BW537" s="248"/>
      <c r="BX537" s="248"/>
      <c r="BY537" s="248"/>
      <c r="BZ537" s="248"/>
      <c r="CA537" s="248"/>
      <c r="CB537" s="248"/>
      <c r="CC537" s="248"/>
      <c r="CD537" s="248"/>
      <c r="CE537" s="248"/>
      <c r="CF537" s="248"/>
      <c r="CG537" s="248"/>
      <c r="CH537" s="248"/>
      <c r="CI537" s="248"/>
      <c r="CJ537" s="248"/>
      <c r="CK537" s="248"/>
      <c r="CL537" s="248"/>
      <c r="CM537" s="248"/>
      <c r="CN537" s="248"/>
      <c r="CO537" s="248"/>
      <c r="CP537" s="248"/>
      <c r="CQ537" s="248"/>
      <c r="CR537" s="248"/>
      <c r="CS537" s="248"/>
      <c r="CT537" s="248"/>
      <c r="CU537" s="248"/>
      <c r="CV537" s="248"/>
      <c r="CW537" s="248"/>
      <c r="CX537" s="248"/>
      <c r="CY537" s="248"/>
      <c r="CZ537" s="248"/>
      <c r="DA537" s="248"/>
      <c r="DB537" s="248"/>
      <c r="DC537" s="248"/>
      <c r="DD537" s="248"/>
      <c r="DE537" s="248"/>
      <c r="DF537" s="248"/>
      <c r="DG537" s="248"/>
      <c r="DH537" s="248"/>
      <c r="DI537" s="248"/>
      <c r="DJ537" s="248"/>
      <c r="DK537" s="248"/>
      <c r="DL537" s="248"/>
      <c r="DM537" s="248"/>
      <c r="DN537" s="248"/>
      <c r="DO537" s="248"/>
      <c r="DP537" s="248"/>
      <c r="DQ537" s="248"/>
      <c r="DR537" s="248"/>
      <c r="DS537" s="248"/>
      <c r="DT537" s="248"/>
      <c r="DU537" s="248"/>
      <c r="DV537" s="248"/>
      <c r="DW537" s="248"/>
      <c r="DX537" s="248"/>
      <c r="DY537" s="248"/>
      <c r="DZ537" s="248"/>
      <c r="EA537" s="248"/>
      <c r="EB537" s="248"/>
      <c r="EC537" s="248"/>
      <c r="ED537" s="248"/>
      <c r="EE537" s="248"/>
      <c r="EF537" s="248"/>
      <c r="EG537" s="248"/>
      <c r="EH537" s="248"/>
      <c r="EI537" s="248"/>
      <c r="EJ537" s="248"/>
      <c r="EK537" s="248"/>
      <c r="EL537" s="248"/>
      <c r="EM537" s="248"/>
      <c r="EN537" s="248"/>
      <c r="EO537" s="248"/>
      <c r="EP537" s="248"/>
      <c r="EQ537" s="248"/>
      <c r="ER537" s="248"/>
      <c r="ES537" s="248"/>
      <c r="ET537" s="248"/>
      <c r="EU537" s="248"/>
      <c r="EV537" s="248"/>
      <c r="EW537" s="248"/>
      <c r="EX537" s="248"/>
      <c r="EY537" s="248"/>
      <c r="EZ537" s="248"/>
      <c r="FA537" s="248"/>
      <c r="FB537" s="248"/>
      <c r="FC537" s="248"/>
      <c r="FD537" s="248"/>
      <c r="FE537" s="248"/>
      <c r="FF537" s="248"/>
      <c r="FG537" s="215"/>
      <c r="FH537" s="215"/>
      <c r="FI537" s="215"/>
      <c r="FJ537" s="215"/>
      <c r="FK537" s="215"/>
      <c r="FL537" s="215"/>
      <c r="FM537" s="215"/>
      <c r="FN537" s="215"/>
      <c r="FO537" s="215"/>
      <c r="FP537" s="215"/>
      <c r="FQ537" s="215"/>
      <c r="FR537" s="215"/>
      <c r="FS537" s="215"/>
      <c r="FT537" s="215"/>
      <c r="FU537" s="215"/>
      <c r="FV537" s="215"/>
      <c r="FW537" s="215"/>
      <c r="FX537" s="215"/>
      <c r="FY537" s="215"/>
      <c r="FZ537" s="215"/>
      <c r="GA537" s="215"/>
      <c r="GB537" s="215"/>
      <c r="GC537" s="215"/>
    </row>
    <row r="538" spans="1:185" x14ac:dyDescent="0.3">
      <c r="A538" s="248"/>
      <c r="B538" s="80"/>
      <c r="C538" s="80"/>
      <c r="D538" s="81"/>
      <c r="E538" s="80"/>
      <c r="F538" s="80"/>
      <c r="G538" s="297">
        <f t="shared" si="40"/>
        <v>0</v>
      </c>
      <c r="H538" s="297">
        <f t="shared" si="41"/>
        <v>0</v>
      </c>
      <c r="I538" s="297">
        <f t="shared" si="42"/>
        <v>0</v>
      </c>
      <c r="J538" s="214"/>
      <c r="K538" s="214"/>
      <c r="L538" s="248"/>
      <c r="M538" s="248"/>
      <c r="N538" s="248"/>
      <c r="O538" s="248"/>
      <c r="P538" s="248"/>
      <c r="Q538" s="248"/>
      <c r="R538" s="248"/>
      <c r="S538" s="248"/>
      <c r="T538" s="248"/>
      <c r="U538" s="248"/>
      <c r="V538" s="248"/>
      <c r="W538" s="248"/>
      <c r="X538" s="248"/>
      <c r="Y538" s="248"/>
      <c r="Z538" s="248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  <c r="AM538" s="248"/>
      <c r="AN538" s="248"/>
      <c r="AO538" s="248"/>
      <c r="AP538" s="248"/>
      <c r="AQ538" s="248"/>
      <c r="AR538" s="248"/>
      <c r="AS538" s="248"/>
      <c r="AT538" s="248"/>
      <c r="AU538" s="248"/>
      <c r="AV538" s="248"/>
      <c r="AW538" s="248"/>
      <c r="AX538" s="248"/>
      <c r="AY538" s="248"/>
      <c r="AZ538" s="248"/>
      <c r="BA538" s="248"/>
      <c r="BB538" s="248"/>
      <c r="BC538" s="248"/>
      <c r="BD538" s="248"/>
      <c r="BE538" s="248"/>
      <c r="BF538" s="248"/>
      <c r="BG538" s="248"/>
      <c r="BH538" s="248"/>
      <c r="BI538" s="248"/>
      <c r="BJ538" s="248"/>
      <c r="BK538" s="248"/>
      <c r="BL538" s="248"/>
      <c r="BM538" s="248"/>
      <c r="BN538" s="248"/>
      <c r="BO538" s="248"/>
      <c r="BP538" s="248"/>
      <c r="BQ538" s="248"/>
      <c r="BR538" s="248"/>
      <c r="BS538" s="248"/>
      <c r="BT538" s="248"/>
      <c r="BU538" s="248"/>
      <c r="BV538" s="248"/>
      <c r="BW538" s="248"/>
      <c r="BX538" s="248"/>
      <c r="BY538" s="248"/>
      <c r="BZ538" s="248"/>
      <c r="CA538" s="248"/>
      <c r="CB538" s="248"/>
      <c r="CC538" s="248"/>
      <c r="CD538" s="248"/>
      <c r="CE538" s="248"/>
      <c r="CF538" s="248"/>
      <c r="CG538" s="248"/>
      <c r="CH538" s="248"/>
      <c r="CI538" s="248"/>
      <c r="CJ538" s="248"/>
      <c r="CK538" s="248"/>
      <c r="CL538" s="248"/>
      <c r="CM538" s="248"/>
      <c r="CN538" s="248"/>
      <c r="CO538" s="248"/>
      <c r="CP538" s="248"/>
      <c r="CQ538" s="248"/>
      <c r="CR538" s="248"/>
      <c r="CS538" s="248"/>
      <c r="CT538" s="248"/>
      <c r="CU538" s="248"/>
      <c r="CV538" s="248"/>
      <c r="CW538" s="248"/>
      <c r="CX538" s="248"/>
      <c r="CY538" s="248"/>
      <c r="CZ538" s="248"/>
      <c r="DA538" s="248"/>
      <c r="DB538" s="248"/>
      <c r="DC538" s="248"/>
      <c r="DD538" s="248"/>
      <c r="DE538" s="248"/>
      <c r="DF538" s="248"/>
      <c r="DG538" s="248"/>
      <c r="DH538" s="248"/>
      <c r="DI538" s="248"/>
      <c r="DJ538" s="248"/>
      <c r="DK538" s="248"/>
      <c r="DL538" s="248"/>
      <c r="DM538" s="248"/>
      <c r="DN538" s="248"/>
      <c r="DO538" s="248"/>
      <c r="DP538" s="248"/>
      <c r="DQ538" s="248"/>
      <c r="DR538" s="248"/>
      <c r="DS538" s="248"/>
      <c r="DT538" s="248"/>
      <c r="DU538" s="248"/>
      <c r="DV538" s="248"/>
      <c r="DW538" s="248"/>
      <c r="DX538" s="248"/>
      <c r="DY538" s="248"/>
      <c r="DZ538" s="248"/>
      <c r="EA538" s="248"/>
      <c r="EB538" s="248"/>
      <c r="EC538" s="248"/>
      <c r="ED538" s="248"/>
      <c r="EE538" s="248"/>
      <c r="EF538" s="248"/>
      <c r="EG538" s="248"/>
      <c r="EH538" s="248"/>
      <c r="EI538" s="248"/>
      <c r="EJ538" s="248"/>
      <c r="EK538" s="248"/>
      <c r="EL538" s="248"/>
      <c r="EM538" s="248"/>
      <c r="EN538" s="248"/>
      <c r="EO538" s="248"/>
      <c r="EP538" s="248"/>
      <c r="EQ538" s="248"/>
      <c r="ER538" s="248"/>
      <c r="ES538" s="248"/>
      <c r="ET538" s="248"/>
      <c r="EU538" s="248"/>
      <c r="EV538" s="248"/>
      <c r="EW538" s="248"/>
      <c r="EX538" s="248"/>
      <c r="EY538" s="248"/>
      <c r="EZ538" s="248"/>
      <c r="FA538" s="248"/>
      <c r="FB538" s="248"/>
      <c r="FC538" s="248"/>
      <c r="FD538" s="248"/>
      <c r="FE538" s="248"/>
      <c r="FF538" s="248"/>
      <c r="FG538" s="215"/>
      <c r="FH538" s="215"/>
      <c r="FI538" s="215"/>
      <c r="FJ538" s="215"/>
      <c r="FK538" s="215"/>
      <c r="FL538" s="215"/>
      <c r="FM538" s="215"/>
      <c r="FN538" s="215"/>
      <c r="FO538" s="215"/>
      <c r="FP538" s="215"/>
      <c r="FQ538" s="215"/>
      <c r="FR538" s="215"/>
      <c r="FS538" s="215"/>
      <c r="FT538" s="215"/>
      <c r="FU538" s="215"/>
      <c r="FV538" s="215"/>
      <c r="FW538" s="215"/>
      <c r="FX538" s="215"/>
      <c r="FY538" s="215"/>
      <c r="FZ538" s="215"/>
      <c r="GA538" s="215"/>
      <c r="GB538" s="215"/>
      <c r="GC538" s="215"/>
    </row>
    <row r="539" spans="1:185" x14ac:dyDescent="0.3">
      <c r="A539" s="248"/>
      <c r="B539" s="80"/>
      <c r="C539" s="80"/>
      <c r="D539" s="81"/>
      <c r="E539" s="80"/>
      <c r="F539" s="80"/>
      <c r="G539" s="297">
        <f t="shared" si="40"/>
        <v>0</v>
      </c>
      <c r="H539" s="297">
        <f t="shared" si="41"/>
        <v>0</v>
      </c>
      <c r="I539" s="297">
        <f t="shared" si="42"/>
        <v>0</v>
      </c>
      <c r="J539" s="214"/>
      <c r="K539" s="214"/>
      <c r="L539" s="248"/>
      <c r="M539" s="248"/>
      <c r="N539" s="248"/>
      <c r="O539" s="248"/>
      <c r="P539" s="248"/>
      <c r="Q539" s="248"/>
      <c r="R539" s="248"/>
      <c r="S539" s="248"/>
      <c r="T539" s="248"/>
      <c r="U539" s="248"/>
      <c r="V539" s="248"/>
      <c r="W539" s="248"/>
      <c r="X539" s="248"/>
      <c r="Y539" s="248"/>
      <c r="Z539" s="248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  <c r="AM539" s="248"/>
      <c r="AN539" s="248"/>
      <c r="AO539" s="248"/>
      <c r="AP539" s="248"/>
      <c r="AQ539" s="248"/>
      <c r="AR539" s="248"/>
      <c r="AS539" s="248"/>
      <c r="AT539" s="248"/>
      <c r="AU539" s="248"/>
      <c r="AV539" s="248"/>
      <c r="AW539" s="248"/>
      <c r="AX539" s="248"/>
      <c r="AY539" s="248"/>
      <c r="AZ539" s="248"/>
      <c r="BA539" s="248"/>
      <c r="BB539" s="248"/>
      <c r="BC539" s="248"/>
      <c r="BD539" s="248"/>
      <c r="BE539" s="248"/>
      <c r="BF539" s="248"/>
      <c r="BG539" s="248"/>
      <c r="BH539" s="248"/>
      <c r="BI539" s="248"/>
      <c r="BJ539" s="248"/>
      <c r="BK539" s="248"/>
      <c r="BL539" s="248"/>
      <c r="BM539" s="248"/>
      <c r="BN539" s="248"/>
      <c r="BO539" s="248"/>
      <c r="BP539" s="248"/>
      <c r="BQ539" s="248"/>
      <c r="BR539" s="248"/>
      <c r="BS539" s="248"/>
      <c r="BT539" s="248"/>
      <c r="BU539" s="248"/>
      <c r="BV539" s="248"/>
      <c r="BW539" s="248"/>
      <c r="BX539" s="248"/>
      <c r="BY539" s="248"/>
      <c r="BZ539" s="248"/>
      <c r="CA539" s="248"/>
      <c r="CB539" s="248"/>
      <c r="CC539" s="248"/>
      <c r="CD539" s="248"/>
      <c r="CE539" s="248"/>
      <c r="CF539" s="248"/>
      <c r="CG539" s="248"/>
      <c r="CH539" s="248"/>
      <c r="CI539" s="248"/>
      <c r="CJ539" s="248"/>
      <c r="CK539" s="248"/>
      <c r="CL539" s="248"/>
      <c r="CM539" s="248"/>
      <c r="CN539" s="248"/>
      <c r="CO539" s="248"/>
      <c r="CP539" s="248"/>
      <c r="CQ539" s="248"/>
      <c r="CR539" s="248"/>
      <c r="CS539" s="248"/>
      <c r="CT539" s="248"/>
      <c r="CU539" s="248"/>
      <c r="CV539" s="248"/>
      <c r="CW539" s="248"/>
      <c r="CX539" s="248"/>
      <c r="CY539" s="248"/>
      <c r="CZ539" s="248"/>
      <c r="DA539" s="248"/>
      <c r="DB539" s="248"/>
      <c r="DC539" s="248"/>
      <c r="DD539" s="248"/>
      <c r="DE539" s="248"/>
      <c r="DF539" s="248"/>
      <c r="DG539" s="248"/>
      <c r="DH539" s="248"/>
      <c r="DI539" s="248"/>
      <c r="DJ539" s="248"/>
      <c r="DK539" s="248"/>
      <c r="DL539" s="248"/>
      <c r="DM539" s="248"/>
      <c r="DN539" s="248"/>
      <c r="DO539" s="248"/>
      <c r="DP539" s="248"/>
      <c r="DQ539" s="248"/>
      <c r="DR539" s="248"/>
      <c r="DS539" s="248"/>
      <c r="DT539" s="248"/>
      <c r="DU539" s="248"/>
      <c r="DV539" s="248"/>
      <c r="DW539" s="248"/>
      <c r="DX539" s="248"/>
      <c r="DY539" s="248"/>
      <c r="DZ539" s="248"/>
      <c r="EA539" s="248"/>
      <c r="EB539" s="248"/>
      <c r="EC539" s="248"/>
      <c r="ED539" s="248"/>
      <c r="EE539" s="248"/>
      <c r="EF539" s="248"/>
      <c r="EG539" s="248"/>
      <c r="EH539" s="248"/>
      <c r="EI539" s="248"/>
      <c r="EJ539" s="248"/>
      <c r="EK539" s="248"/>
      <c r="EL539" s="248"/>
      <c r="EM539" s="248"/>
      <c r="EN539" s="248"/>
      <c r="EO539" s="248"/>
      <c r="EP539" s="248"/>
      <c r="EQ539" s="248"/>
      <c r="ER539" s="248"/>
      <c r="ES539" s="248"/>
      <c r="ET539" s="248"/>
      <c r="EU539" s="248"/>
      <c r="EV539" s="248"/>
      <c r="EW539" s="248"/>
      <c r="EX539" s="248"/>
      <c r="EY539" s="248"/>
      <c r="EZ539" s="248"/>
      <c r="FA539" s="248"/>
      <c r="FB539" s="248"/>
      <c r="FC539" s="248"/>
      <c r="FD539" s="248"/>
      <c r="FE539" s="248"/>
      <c r="FF539" s="248"/>
      <c r="FG539" s="215"/>
      <c r="FH539" s="215"/>
      <c r="FI539" s="215"/>
      <c r="FJ539" s="215"/>
      <c r="FK539" s="215"/>
      <c r="FL539" s="215"/>
      <c r="FM539" s="215"/>
      <c r="FN539" s="215"/>
      <c r="FO539" s="215"/>
      <c r="FP539" s="215"/>
      <c r="FQ539" s="215"/>
      <c r="FR539" s="215"/>
      <c r="FS539" s="215"/>
      <c r="FT539" s="215"/>
      <c r="FU539" s="215"/>
      <c r="FV539" s="215"/>
      <c r="FW539" s="215"/>
      <c r="FX539" s="215"/>
      <c r="FY539" s="215"/>
      <c r="FZ539" s="215"/>
      <c r="GA539" s="215"/>
      <c r="GB539" s="215"/>
      <c r="GC539" s="215"/>
    </row>
    <row r="540" spans="1:185" x14ac:dyDescent="0.3">
      <c r="A540" s="248"/>
      <c r="B540" s="80"/>
      <c r="C540" s="80"/>
      <c r="D540" s="81"/>
      <c r="E540" s="80"/>
      <c r="F540" s="80"/>
      <c r="G540" s="297">
        <f t="shared" si="40"/>
        <v>0</v>
      </c>
      <c r="H540" s="297">
        <f t="shared" si="41"/>
        <v>0</v>
      </c>
      <c r="I540" s="297">
        <f t="shared" si="42"/>
        <v>0</v>
      </c>
      <c r="J540" s="214"/>
      <c r="K540" s="214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  <c r="BC540" s="248"/>
      <c r="BD540" s="248"/>
      <c r="BE540" s="248"/>
      <c r="BF540" s="248"/>
      <c r="BG540" s="248"/>
      <c r="BH540" s="248"/>
      <c r="BI540" s="248"/>
      <c r="BJ540" s="248"/>
      <c r="BK540" s="248"/>
      <c r="BL540" s="248"/>
      <c r="BM540" s="248"/>
      <c r="BN540" s="248"/>
      <c r="BO540" s="248"/>
      <c r="BP540" s="248"/>
      <c r="BQ540" s="248"/>
      <c r="BR540" s="248"/>
      <c r="BS540" s="248"/>
      <c r="BT540" s="248"/>
      <c r="BU540" s="248"/>
      <c r="BV540" s="248"/>
      <c r="BW540" s="248"/>
      <c r="BX540" s="248"/>
      <c r="BY540" s="248"/>
      <c r="BZ540" s="248"/>
      <c r="CA540" s="248"/>
      <c r="CB540" s="248"/>
      <c r="CC540" s="248"/>
      <c r="CD540" s="248"/>
      <c r="CE540" s="248"/>
      <c r="CF540" s="248"/>
      <c r="CG540" s="248"/>
      <c r="CH540" s="248"/>
      <c r="CI540" s="248"/>
      <c r="CJ540" s="248"/>
      <c r="CK540" s="248"/>
      <c r="CL540" s="248"/>
      <c r="CM540" s="248"/>
      <c r="CN540" s="248"/>
      <c r="CO540" s="248"/>
      <c r="CP540" s="248"/>
      <c r="CQ540" s="248"/>
      <c r="CR540" s="248"/>
      <c r="CS540" s="248"/>
      <c r="CT540" s="248"/>
      <c r="CU540" s="248"/>
      <c r="CV540" s="248"/>
      <c r="CW540" s="248"/>
      <c r="CX540" s="248"/>
      <c r="CY540" s="248"/>
      <c r="CZ540" s="248"/>
      <c r="DA540" s="248"/>
      <c r="DB540" s="248"/>
      <c r="DC540" s="248"/>
      <c r="DD540" s="248"/>
      <c r="DE540" s="248"/>
      <c r="DF540" s="248"/>
      <c r="DG540" s="248"/>
      <c r="DH540" s="248"/>
      <c r="DI540" s="248"/>
      <c r="DJ540" s="248"/>
      <c r="DK540" s="248"/>
      <c r="DL540" s="248"/>
      <c r="DM540" s="248"/>
      <c r="DN540" s="248"/>
      <c r="DO540" s="248"/>
      <c r="DP540" s="248"/>
      <c r="DQ540" s="248"/>
      <c r="DR540" s="248"/>
      <c r="DS540" s="248"/>
      <c r="DT540" s="248"/>
      <c r="DU540" s="248"/>
      <c r="DV540" s="248"/>
      <c r="DW540" s="248"/>
      <c r="DX540" s="248"/>
      <c r="DY540" s="248"/>
      <c r="DZ540" s="248"/>
      <c r="EA540" s="248"/>
      <c r="EB540" s="248"/>
      <c r="EC540" s="248"/>
      <c r="ED540" s="248"/>
      <c r="EE540" s="248"/>
      <c r="EF540" s="248"/>
      <c r="EG540" s="248"/>
      <c r="EH540" s="248"/>
      <c r="EI540" s="248"/>
      <c r="EJ540" s="248"/>
      <c r="EK540" s="248"/>
      <c r="EL540" s="248"/>
      <c r="EM540" s="248"/>
      <c r="EN540" s="248"/>
      <c r="EO540" s="248"/>
      <c r="EP540" s="248"/>
      <c r="EQ540" s="248"/>
      <c r="ER540" s="248"/>
      <c r="ES540" s="248"/>
      <c r="ET540" s="248"/>
      <c r="EU540" s="248"/>
      <c r="EV540" s="248"/>
      <c r="EW540" s="248"/>
      <c r="EX540" s="248"/>
      <c r="EY540" s="248"/>
      <c r="EZ540" s="248"/>
      <c r="FA540" s="248"/>
      <c r="FB540" s="248"/>
      <c r="FC540" s="248"/>
      <c r="FD540" s="248"/>
      <c r="FE540" s="248"/>
      <c r="FF540" s="248"/>
      <c r="FG540" s="215"/>
      <c r="FH540" s="215"/>
      <c r="FI540" s="215"/>
      <c r="FJ540" s="215"/>
      <c r="FK540" s="215"/>
      <c r="FL540" s="215"/>
      <c r="FM540" s="215"/>
      <c r="FN540" s="215"/>
      <c r="FO540" s="215"/>
      <c r="FP540" s="215"/>
      <c r="FQ540" s="215"/>
      <c r="FR540" s="215"/>
      <c r="FS540" s="215"/>
      <c r="FT540" s="215"/>
      <c r="FU540" s="215"/>
      <c r="FV540" s="215"/>
      <c r="FW540" s="215"/>
      <c r="FX540" s="215"/>
      <c r="FY540" s="215"/>
      <c r="FZ540" s="215"/>
      <c r="GA540" s="215"/>
      <c r="GB540" s="215"/>
      <c r="GC540" s="215"/>
    </row>
    <row r="541" spans="1:185" x14ac:dyDescent="0.3">
      <c r="A541" s="248"/>
      <c r="B541" s="80"/>
      <c r="C541" s="80"/>
      <c r="D541" s="81"/>
      <c r="E541" s="80"/>
      <c r="F541" s="80"/>
      <c r="G541" s="297">
        <f t="shared" si="40"/>
        <v>0</v>
      </c>
      <c r="H541" s="297">
        <f t="shared" si="41"/>
        <v>0</v>
      </c>
      <c r="I541" s="297">
        <f t="shared" si="42"/>
        <v>0</v>
      </c>
      <c r="J541" s="214"/>
      <c r="K541" s="214"/>
      <c r="L541" s="248"/>
      <c r="M541" s="248"/>
      <c r="N541" s="248"/>
      <c r="O541" s="248"/>
      <c r="P541" s="248"/>
      <c r="Q541" s="248"/>
      <c r="R541" s="248"/>
      <c r="S541" s="248"/>
      <c r="T541" s="248"/>
      <c r="U541" s="248"/>
      <c r="V541" s="248"/>
      <c r="W541" s="248"/>
      <c r="X541" s="248"/>
      <c r="Y541" s="248"/>
      <c r="Z541" s="248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  <c r="AM541" s="248"/>
      <c r="AN541" s="248"/>
      <c r="AO541" s="248"/>
      <c r="AP541" s="248"/>
      <c r="AQ541" s="248"/>
      <c r="AR541" s="248"/>
      <c r="AS541" s="248"/>
      <c r="AT541" s="248"/>
      <c r="AU541" s="248"/>
      <c r="AV541" s="248"/>
      <c r="AW541" s="248"/>
      <c r="AX541" s="248"/>
      <c r="AY541" s="248"/>
      <c r="AZ541" s="248"/>
      <c r="BA541" s="248"/>
      <c r="BB541" s="248"/>
      <c r="BC541" s="248"/>
      <c r="BD541" s="248"/>
      <c r="BE541" s="248"/>
      <c r="BF541" s="248"/>
      <c r="BG541" s="248"/>
      <c r="BH541" s="248"/>
      <c r="BI541" s="248"/>
      <c r="BJ541" s="248"/>
      <c r="BK541" s="248"/>
      <c r="BL541" s="248"/>
      <c r="BM541" s="248"/>
      <c r="BN541" s="248"/>
      <c r="BO541" s="248"/>
      <c r="BP541" s="248"/>
      <c r="BQ541" s="248"/>
      <c r="BR541" s="248"/>
      <c r="BS541" s="248"/>
      <c r="BT541" s="248"/>
      <c r="BU541" s="248"/>
      <c r="BV541" s="248"/>
      <c r="BW541" s="248"/>
      <c r="BX541" s="248"/>
      <c r="BY541" s="248"/>
      <c r="BZ541" s="248"/>
      <c r="CA541" s="248"/>
      <c r="CB541" s="248"/>
      <c r="CC541" s="248"/>
      <c r="CD541" s="248"/>
      <c r="CE541" s="248"/>
      <c r="CF541" s="248"/>
      <c r="CG541" s="248"/>
      <c r="CH541" s="248"/>
      <c r="CI541" s="248"/>
      <c r="CJ541" s="248"/>
      <c r="CK541" s="248"/>
      <c r="CL541" s="248"/>
      <c r="CM541" s="248"/>
      <c r="CN541" s="248"/>
      <c r="CO541" s="248"/>
      <c r="CP541" s="248"/>
      <c r="CQ541" s="248"/>
      <c r="CR541" s="248"/>
      <c r="CS541" s="248"/>
      <c r="CT541" s="248"/>
      <c r="CU541" s="248"/>
      <c r="CV541" s="248"/>
      <c r="CW541" s="248"/>
      <c r="CX541" s="248"/>
      <c r="CY541" s="248"/>
      <c r="CZ541" s="248"/>
      <c r="DA541" s="248"/>
      <c r="DB541" s="248"/>
      <c r="DC541" s="248"/>
      <c r="DD541" s="248"/>
      <c r="DE541" s="248"/>
      <c r="DF541" s="248"/>
      <c r="DG541" s="248"/>
      <c r="DH541" s="248"/>
      <c r="DI541" s="248"/>
      <c r="DJ541" s="248"/>
      <c r="DK541" s="248"/>
      <c r="DL541" s="248"/>
      <c r="DM541" s="248"/>
      <c r="DN541" s="248"/>
      <c r="DO541" s="248"/>
      <c r="DP541" s="248"/>
      <c r="DQ541" s="248"/>
      <c r="DR541" s="248"/>
      <c r="DS541" s="248"/>
      <c r="DT541" s="248"/>
      <c r="DU541" s="248"/>
      <c r="DV541" s="248"/>
      <c r="DW541" s="248"/>
      <c r="DX541" s="248"/>
      <c r="DY541" s="248"/>
      <c r="DZ541" s="248"/>
      <c r="EA541" s="248"/>
      <c r="EB541" s="248"/>
      <c r="EC541" s="248"/>
      <c r="ED541" s="248"/>
      <c r="EE541" s="248"/>
      <c r="EF541" s="248"/>
      <c r="EG541" s="248"/>
      <c r="EH541" s="248"/>
      <c r="EI541" s="248"/>
      <c r="EJ541" s="248"/>
      <c r="EK541" s="248"/>
      <c r="EL541" s="248"/>
      <c r="EM541" s="248"/>
      <c r="EN541" s="248"/>
      <c r="EO541" s="248"/>
      <c r="EP541" s="248"/>
      <c r="EQ541" s="248"/>
      <c r="ER541" s="248"/>
      <c r="ES541" s="248"/>
      <c r="ET541" s="248"/>
      <c r="EU541" s="248"/>
      <c r="EV541" s="248"/>
      <c r="EW541" s="248"/>
      <c r="EX541" s="248"/>
      <c r="EY541" s="248"/>
      <c r="EZ541" s="248"/>
      <c r="FA541" s="248"/>
      <c r="FB541" s="248"/>
      <c r="FC541" s="248"/>
      <c r="FD541" s="248"/>
      <c r="FE541" s="248"/>
      <c r="FF541" s="248"/>
      <c r="FG541" s="215"/>
      <c r="FH541" s="215"/>
      <c r="FI541" s="215"/>
      <c r="FJ541" s="215"/>
      <c r="FK541" s="215"/>
      <c r="FL541" s="215"/>
      <c r="FM541" s="215"/>
      <c r="FN541" s="215"/>
      <c r="FO541" s="215"/>
      <c r="FP541" s="215"/>
      <c r="FQ541" s="215"/>
      <c r="FR541" s="215"/>
      <c r="FS541" s="215"/>
      <c r="FT541" s="215"/>
      <c r="FU541" s="215"/>
      <c r="FV541" s="215"/>
      <c r="FW541" s="215"/>
      <c r="FX541" s="215"/>
      <c r="FY541" s="215"/>
      <c r="FZ541" s="215"/>
      <c r="GA541" s="215"/>
      <c r="GB541" s="215"/>
      <c r="GC541" s="215"/>
    </row>
    <row r="542" spans="1:185" x14ac:dyDescent="0.3">
      <c r="A542" s="248"/>
      <c r="B542" s="80"/>
      <c r="C542" s="80"/>
      <c r="D542" s="81"/>
      <c r="E542" s="80"/>
      <c r="F542" s="80"/>
      <c r="G542" s="297">
        <f t="shared" si="40"/>
        <v>0</v>
      </c>
      <c r="H542" s="297">
        <f t="shared" si="41"/>
        <v>0</v>
      </c>
      <c r="I542" s="297">
        <f t="shared" si="42"/>
        <v>0</v>
      </c>
      <c r="J542" s="214"/>
      <c r="K542" s="214"/>
      <c r="L542" s="248"/>
      <c r="M542" s="248"/>
      <c r="N542" s="248"/>
      <c r="O542" s="248"/>
      <c r="P542" s="248"/>
      <c r="Q542" s="248"/>
      <c r="R542" s="248"/>
      <c r="S542" s="248"/>
      <c r="T542" s="248"/>
      <c r="U542" s="248"/>
      <c r="V542" s="248"/>
      <c r="W542" s="248"/>
      <c r="X542" s="248"/>
      <c r="Y542" s="248"/>
      <c r="Z542" s="248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  <c r="AM542" s="248"/>
      <c r="AN542" s="248"/>
      <c r="AO542" s="248"/>
      <c r="AP542" s="248"/>
      <c r="AQ542" s="248"/>
      <c r="AR542" s="248"/>
      <c r="AS542" s="248"/>
      <c r="AT542" s="248"/>
      <c r="AU542" s="248"/>
      <c r="AV542" s="248"/>
      <c r="AW542" s="248"/>
      <c r="AX542" s="248"/>
      <c r="AY542" s="248"/>
      <c r="AZ542" s="248"/>
      <c r="BA542" s="248"/>
      <c r="BB542" s="248"/>
      <c r="BC542" s="248"/>
      <c r="BD542" s="248"/>
      <c r="BE542" s="248"/>
      <c r="BF542" s="248"/>
      <c r="BG542" s="248"/>
      <c r="BH542" s="248"/>
      <c r="BI542" s="248"/>
      <c r="BJ542" s="248"/>
      <c r="BK542" s="248"/>
      <c r="BL542" s="248"/>
      <c r="BM542" s="248"/>
      <c r="BN542" s="248"/>
      <c r="BO542" s="248"/>
      <c r="BP542" s="248"/>
      <c r="BQ542" s="248"/>
      <c r="BR542" s="248"/>
      <c r="BS542" s="248"/>
      <c r="BT542" s="248"/>
      <c r="BU542" s="248"/>
      <c r="BV542" s="248"/>
      <c r="BW542" s="248"/>
      <c r="BX542" s="248"/>
      <c r="BY542" s="248"/>
      <c r="BZ542" s="248"/>
      <c r="CA542" s="248"/>
      <c r="CB542" s="248"/>
      <c r="CC542" s="248"/>
      <c r="CD542" s="248"/>
      <c r="CE542" s="248"/>
      <c r="CF542" s="248"/>
      <c r="CG542" s="248"/>
      <c r="CH542" s="248"/>
      <c r="CI542" s="248"/>
      <c r="CJ542" s="248"/>
      <c r="CK542" s="248"/>
      <c r="CL542" s="248"/>
      <c r="CM542" s="248"/>
      <c r="CN542" s="248"/>
      <c r="CO542" s="248"/>
      <c r="CP542" s="248"/>
      <c r="CQ542" s="248"/>
      <c r="CR542" s="248"/>
      <c r="CS542" s="248"/>
      <c r="CT542" s="248"/>
      <c r="CU542" s="248"/>
      <c r="CV542" s="248"/>
      <c r="CW542" s="248"/>
      <c r="CX542" s="248"/>
      <c r="CY542" s="248"/>
      <c r="CZ542" s="248"/>
      <c r="DA542" s="248"/>
      <c r="DB542" s="248"/>
      <c r="DC542" s="248"/>
      <c r="DD542" s="248"/>
      <c r="DE542" s="248"/>
      <c r="DF542" s="248"/>
      <c r="DG542" s="248"/>
      <c r="DH542" s="248"/>
      <c r="DI542" s="248"/>
      <c r="DJ542" s="248"/>
      <c r="DK542" s="248"/>
      <c r="DL542" s="248"/>
      <c r="DM542" s="248"/>
      <c r="DN542" s="248"/>
      <c r="DO542" s="248"/>
      <c r="DP542" s="248"/>
      <c r="DQ542" s="248"/>
      <c r="DR542" s="248"/>
      <c r="DS542" s="248"/>
      <c r="DT542" s="248"/>
      <c r="DU542" s="248"/>
      <c r="DV542" s="248"/>
      <c r="DW542" s="248"/>
      <c r="DX542" s="248"/>
      <c r="DY542" s="248"/>
      <c r="DZ542" s="248"/>
      <c r="EA542" s="248"/>
      <c r="EB542" s="248"/>
      <c r="EC542" s="248"/>
      <c r="ED542" s="248"/>
      <c r="EE542" s="248"/>
      <c r="EF542" s="248"/>
      <c r="EG542" s="248"/>
      <c r="EH542" s="248"/>
      <c r="EI542" s="248"/>
      <c r="EJ542" s="248"/>
      <c r="EK542" s="248"/>
      <c r="EL542" s="248"/>
      <c r="EM542" s="248"/>
      <c r="EN542" s="248"/>
      <c r="EO542" s="248"/>
      <c r="EP542" s="248"/>
      <c r="EQ542" s="248"/>
      <c r="ER542" s="248"/>
      <c r="ES542" s="248"/>
      <c r="ET542" s="248"/>
      <c r="EU542" s="248"/>
      <c r="EV542" s="248"/>
      <c r="EW542" s="248"/>
      <c r="EX542" s="248"/>
      <c r="EY542" s="248"/>
      <c r="EZ542" s="248"/>
      <c r="FA542" s="248"/>
      <c r="FB542" s="248"/>
      <c r="FC542" s="248"/>
      <c r="FD542" s="248"/>
      <c r="FE542" s="248"/>
      <c r="FF542" s="248"/>
      <c r="FG542" s="215"/>
      <c r="FH542" s="215"/>
      <c r="FI542" s="215"/>
      <c r="FJ542" s="215"/>
      <c r="FK542" s="215"/>
      <c r="FL542" s="215"/>
      <c r="FM542" s="215"/>
      <c r="FN542" s="215"/>
      <c r="FO542" s="215"/>
      <c r="FP542" s="215"/>
      <c r="FQ542" s="215"/>
      <c r="FR542" s="215"/>
      <c r="FS542" s="215"/>
      <c r="FT542" s="215"/>
      <c r="FU542" s="215"/>
      <c r="FV542" s="215"/>
      <c r="FW542" s="215"/>
      <c r="FX542" s="215"/>
      <c r="FY542" s="215"/>
      <c r="FZ542" s="215"/>
      <c r="GA542" s="215"/>
      <c r="GB542" s="215"/>
      <c r="GC542" s="215"/>
    </row>
    <row r="543" spans="1:185" x14ac:dyDescent="0.3">
      <c r="A543" s="248"/>
      <c r="B543" s="80"/>
      <c r="C543" s="80"/>
      <c r="D543" s="81"/>
      <c r="E543" s="80"/>
      <c r="F543" s="80"/>
      <c r="G543" s="297">
        <f t="shared" si="40"/>
        <v>0</v>
      </c>
      <c r="H543" s="297">
        <f t="shared" si="41"/>
        <v>0</v>
      </c>
      <c r="I543" s="297">
        <f t="shared" si="42"/>
        <v>0</v>
      </c>
      <c r="J543" s="214"/>
      <c r="K543" s="214"/>
      <c r="L543" s="248"/>
      <c r="M543" s="248"/>
      <c r="N543" s="248"/>
      <c r="O543" s="248"/>
      <c r="P543" s="248"/>
      <c r="Q543" s="248"/>
      <c r="R543" s="248"/>
      <c r="S543" s="248"/>
      <c r="T543" s="248"/>
      <c r="U543" s="248"/>
      <c r="V543" s="248"/>
      <c r="W543" s="248"/>
      <c r="X543" s="248"/>
      <c r="Y543" s="248"/>
      <c r="Z543" s="248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  <c r="AM543" s="248"/>
      <c r="AN543" s="248"/>
      <c r="AO543" s="248"/>
      <c r="AP543" s="248"/>
      <c r="AQ543" s="248"/>
      <c r="AR543" s="248"/>
      <c r="AS543" s="248"/>
      <c r="AT543" s="248"/>
      <c r="AU543" s="248"/>
      <c r="AV543" s="248"/>
      <c r="AW543" s="248"/>
      <c r="AX543" s="248"/>
      <c r="AY543" s="248"/>
      <c r="AZ543" s="248"/>
      <c r="BA543" s="248"/>
      <c r="BB543" s="248"/>
      <c r="BC543" s="248"/>
      <c r="BD543" s="248"/>
      <c r="BE543" s="248"/>
      <c r="BF543" s="248"/>
      <c r="BG543" s="248"/>
      <c r="BH543" s="248"/>
      <c r="BI543" s="248"/>
      <c r="BJ543" s="248"/>
      <c r="BK543" s="248"/>
      <c r="BL543" s="248"/>
      <c r="BM543" s="248"/>
      <c r="BN543" s="248"/>
      <c r="BO543" s="248"/>
      <c r="BP543" s="248"/>
      <c r="BQ543" s="248"/>
      <c r="BR543" s="248"/>
      <c r="BS543" s="248"/>
      <c r="BT543" s="248"/>
      <c r="BU543" s="248"/>
      <c r="BV543" s="248"/>
      <c r="BW543" s="248"/>
      <c r="BX543" s="248"/>
      <c r="BY543" s="248"/>
      <c r="BZ543" s="248"/>
      <c r="CA543" s="248"/>
      <c r="CB543" s="248"/>
      <c r="CC543" s="248"/>
      <c r="CD543" s="248"/>
      <c r="CE543" s="248"/>
      <c r="CF543" s="248"/>
      <c r="CG543" s="248"/>
      <c r="CH543" s="248"/>
      <c r="CI543" s="248"/>
      <c r="CJ543" s="248"/>
      <c r="CK543" s="248"/>
      <c r="CL543" s="248"/>
      <c r="CM543" s="248"/>
      <c r="CN543" s="248"/>
      <c r="CO543" s="248"/>
      <c r="CP543" s="248"/>
      <c r="CQ543" s="248"/>
      <c r="CR543" s="248"/>
      <c r="CS543" s="248"/>
      <c r="CT543" s="248"/>
      <c r="CU543" s="248"/>
      <c r="CV543" s="248"/>
      <c r="CW543" s="248"/>
      <c r="CX543" s="248"/>
      <c r="CY543" s="248"/>
      <c r="CZ543" s="248"/>
      <c r="DA543" s="248"/>
      <c r="DB543" s="248"/>
      <c r="DC543" s="248"/>
      <c r="DD543" s="248"/>
      <c r="DE543" s="248"/>
      <c r="DF543" s="248"/>
      <c r="DG543" s="248"/>
      <c r="DH543" s="248"/>
      <c r="DI543" s="248"/>
      <c r="DJ543" s="248"/>
      <c r="DK543" s="248"/>
      <c r="DL543" s="248"/>
      <c r="DM543" s="248"/>
      <c r="DN543" s="248"/>
      <c r="DO543" s="248"/>
      <c r="DP543" s="248"/>
      <c r="DQ543" s="248"/>
      <c r="DR543" s="248"/>
      <c r="DS543" s="248"/>
      <c r="DT543" s="248"/>
      <c r="DU543" s="248"/>
      <c r="DV543" s="248"/>
      <c r="DW543" s="248"/>
      <c r="DX543" s="248"/>
      <c r="DY543" s="248"/>
      <c r="DZ543" s="248"/>
      <c r="EA543" s="248"/>
      <c r="EB543" s="248"/>
      <c r="EC543" s="248"/>
      <c r="ED543" s="248"/>
      <c r="EE543" s="248"/>
      <c r="EF543" s="248"/>
      <c r="EG543" s="248"/>
      <c r="EH543" s="248"/>
      <c r="EI543" s="248"/>
      <c r="EJ543" s="248"/>
      <c r="EK543" s="248"/>
      <c r="EL543" s="248"/>
      <c r="EM543" s="248"/>
      <c r="EN543" s="248"/>
      <c r="EO543" s="248"/>
      <c r="EP543" s="248"/>
      <c r="EQ543" s="248"/>
      <c r="ER543" s="248"/>
      <c r="ES543" s="248"/>
      <c r="ET543" s="248"/>
      <c r="EU543" s="248"/>
      <c r="EV543" s="248"/>
      <c r="EW543" s="248"/>
      <c r="EX543" s="248"/>
      <c r="EY543" s="248"/>
      <c r="EZ543" s="248"/>
      <c r="FA543" s="248"/>
      <c r="FB543" s="248"/>
      <c r="FC543" s="248"/>
      <c r="FD543" s="248"/>
      <c r="FE543" s="248"/>
      <c r="FF543" s="248"/>
      <c r="FG543" s="215"/>
      <c r="FH543" s="215"/>
      <c r="FI543" s="215"/>
      <c r="FJ543" s="215"/>
      <c r="FK543" s="215"/>
      <c r="FL543" s="215"/>
      <c r="FM543" s="215"/>
      <c r="FN543" s="215"/>
      <c r="FO543" s="215"/>
      <c r="FP543" s="215"/>
      <c r="FQ543" s="215"/>
      <c r="FR543" s="215"/>
      <c r="FS543" s="215"/>
      <c r="FT543" s="215"/>
      <c r="FU543" s="215"/>
      <c r="FV543" s="215"/>
      <c r="FW543" s="215"/>
      <c r="FX543" s="215"/>
      <c r="FY543" s="215"/>
      <c r="FZ543" s="215"/>
      <c r="GA543" s="215"/>
      <c r="GB543" s="215"/>
      <c r="GC543" s="215"/>
    </row>
    <row r="544" spans="1:185" x14ac:dyDescent="0.3">
      <c r="A544" s="248"/>
      <c r="B544" s="80"/>
      <c r="C544" s="80"/>
      <c r="D544" s="81"/>
      <c r="E544" s="80"/>
      <c r="F544" s="80"/>
      <c r="G544" s="297">
        <f t="shared" si="40"/>
        <v>0</v>
      </c>
      <c r="H544" s="297">
        <f t="shared" si="41"/>
        <v>0</v>
      </c>
      <c r="I544" s="297">
        <f t="shared" si="42"/>
        <v>0</v>
      </c>
      <c r="J544" s="214"/>
      <c r="K544" s="214"/>
      <c r="L544" s="248"/>
      <c r="M544" s="248"/>
      <c r="N544" s="248"/>
      <c r="O544" s="248"/>
      <c r="P544" s="248"/>
      <c r="Q544" s="248"/>
      <c r="R544" s="248"/>
      <c r="S544" s="248"/>
      <c r="T544" s="248"/>
      <c r="U544" s="248"/>
      <c r="V544" s="248"/>
      <c r="W544" s="248"/>
      <c r="X544" s="248"/>
      <c r="Y544" s="248"/>
      <c r="Z544" s="248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  <c r="AM544" s="248"/>
      <c r="AN544" s="248"/>
      <c r="AO544" s="248"/>
      <c r="AP544" s="248"/>
      <c r="AQ544" s="248"/>
      <c r="AR544" s="248"/>
      <c r="AS544" s="248"/>
      <c r="AT544" s="248"/>
      <c r="AU544" s="248"/>
      <c r="AV544" s="248"/>
      <c r="AW544" s="248"/>
      <c r="AX544" s="248"/>
      <c r="AY544" s="248"/>
      <c r="AZ544" s="248"/>
      <c r="BA544" s="248"/>
      <c r="BB544" s="248"/>
      <c r="BC544" s="248"/>
      <c r="BD544" s="248"/>
      <c r="BE544" s="248"/>
      <c r="BF544" s="248"/>
      <c r="BG544" s="248"/>
      <c r="BH544" s="248"/>
      <c r="BI544" s="248"/>
      <c r="BJ544" s="248"/>
      <c r="BK544" s="248"/>
      <c r="BL544" s="248"/>
      <c r="BM544" s="248"/>
      <c r="BN544" s="248"/>
      <c r="BO544" s="248"/>
      <c r="BP544" s="248"/>
      <c r="BQ544" s="248"/>
      <c r="BR544" s="248"/>
      <c r="BS544" s="248"/>
      <c r="BT544" s="248"/>
      <c r="BU544" s="248"/>
      <c r="BV544" s="248"/>
      <c r="BW544" s="248"/>
      <c r="BX544" s="248"/>
      <c r="BY544" s="248"/>
      <c r="BZ544" s="248"/>
      <c r="CA544" s="248"/>
      <c r="CB544" s="248"/>
      <c r="CC544" s="248"/>
      <c r="CD544" s="248"/>
      <c r="CE544" s="248"/>
      <c r="CF544" s="248"/>
      <c r="CG544" s="248"/>
      <c r="CH544" s="248"/>
      <c r="CI544" s="248"/>
      <c r="CJ544" s="248"/>
      <c r="CK544" s="248"/>
      <c r="CL544" s="248"/>
      <c r="CM544" s="248"/>
      <c r="CN544" s="248"/>
      <c r="CO544" s="248"/>
      <c r="CP544" s="248"/>
      <c r="CQ544" s="248"/>
      <c r="CR544" s="248"/>
      <c r="CS544" s="248"/>
      <c r="CT544" s="248"/>
      <c r="CU544" s="248"/>
      <c r="CV544" s="248"/>
      <c r="CW544" s="248"/>
      <c r="CX544" s="248"/>
      <c r="CY544" s="248"/>
      <c r="CZ544" s="248"/>
      <c r="DA544" s="248"/>
      <c r="DB544" s="248"/>
      <c r="DC544" s="248"/>
      <c r="DD544" s="248"/>
      <c r="DE544" s="248"/>
      <c r="DF544" s="248"/>
      <c r="DG544" s="248"/>
      <c r="DH544" s="248"/>
      <c r="DI544" s="248"/>
      <c r="DJ544" s="248"/>
      <c r="DK544" s="248"/>
      <c r="DL544" s="248"/>
      <c r="DM544" s="248"/>
      <c r="DN544" s="248"/>
      <c r="DO544" s="248"/>
      <c r="DP544" s="248"/>
      <c r="DQ544" s="248"/>
      <c r="DR544" s="248"/>
      <c r="DS544" s="248"/>
      <c r="DT544" s="248"/>
      <c r="DU544" s="248"/>
      <c r="DV544" s="248"/>
      <c r="DW544" s="248"/>
      <c r="DX544" s="248"/>
      <c r="DY544" s="248"/>
      <c r="DZ544" s="248"/>
      <c r="EA544" s="248"/>
      <c r="EB544" s="248"/>
      <c r="EC544" s="248"/>
      <c r="ED544" s="248"/>
      <c r="EE544" s="248"/>
      <c r="EF544" s="248"/>
      <c r="EG544" s="248"/>
      <c r="EH544" s="248"/>
      <c r="EI544" s="248"/>
      <c r="EJ544" s="248"/>
      <c r="EK544" s="248"/>
      <c r="EL544" s="248"/>
      <c r="EM544" s="248"/>
      <c r="EN544" s="248"/>
      <c r="EO544" s="248"/>
      <c r="EP544" s="248"/>
      <c r="EQ544" s="248"/>
      <c r="ER544" s="248"/>
      <c r="ES544" s="248"/>
      <c r="ET544" s="248"/>
      <c r="EU544" s="248"/>
      <c r="EV544" s="248"/>
      <c r="EW544" s="248"/>
      <c r="EX544" s="248"/>
      <c r="EY544" s="248"/>
      <c r="EZ544" s="248"/>
      <c r="FA544" s="248"/>
      <c r="FB544" s="248"/>
      <c r="FC544" s="248"/>
      <c r="FD544" s="248"/>
      <c r="FE544" s="248"/>
      <c r="FF544" s="248"/>
      <c r="FG544" s="215"/>
      <c r="FH544" s="215"/>
      <c r="FI544" s="215"/>
      <c r="FJ544" s="215"/>
      <c r="FK544" s="215"/>
      <c r="FL544" s="215"/>
      <c r="FM544" s="215"/>
      <c r="FN544" s="215"/>
      <c r="FO544" s="215"/>
      <c r="FP544" s="215"/>
      <c r="FQ544" s="215"/>
      <c r="FR544" s="215"/>
      <c r="FS544" s="215"/>
      <c r="FT544" s="215"/>
      <c r="FU544" s="215"/>
      <c r="FV544" s="215"/>
      <c r="FW544" s="215"/>
      <c r="FX544" s="215"/>
      <c r="FY544" s="215"/>
      <c r="FZ544" s="215"/>
      <c r="GA544" s="215"/>
      <c r="GB544" s="215"/>
      <c r="GC544" s="215"/>
    </row>
    <row r="545" spans="1:185" x14ac:dyDescent="0.3">
      <c r="A545" s="248"/>
      <c r="B545" s="80"/>
      <c r="C545" s="80"/>
      <c r="D545" s="81"/>
      <c r="E545" s="80"/>
      <c r="F545" s="80"/>
      <c r="G545" s="297">
        <f t="shared" si="40"/>
        <v>0</v>
      </c>
      <c r="H545" s="297">
        <f t="shared" si="41"/>
        <v>0</v>
      </c>
      <c r="I545" s="297">
        <f t="shared" si="42"/>
        <v>0</v>
      </c>
      <c r="J545" s="214"/>
      <c r="K545" s="214"/>
      <c r="L545" s="248"/>
      <c r="M545" s="248"/>
      <c r="N545" s="248"/>
      <c r="O545" s="248"/>
      <c r="P545" s="248"/>
      <c r="Q545" s="248"/>
      <c r="R545" s="248"/>
      <c r="S545" s="248"/>
      <c r="T545" s="248"/>
      <c r="U545" s="248"/>
      <c r="V545" s="248"/>
      <c r="W545" s="248"/>
      <c r="X545" s="248"/>
      <c r="Y545" s="248"/>
      <c r="Z545" s="248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  <c r="AM545" s="248"/>
      <c r="AN545" s="248"/>
      <c r="AO545" s="248"/>
      <c r="AP545" s="248"/>
      <c r="AQ545" s="248"/>
      <c r="AR545" s="248"/>
      <c r="AS545" s="248"/>
      <c r="AT545" s="248"/>
      <c r="AU545" s="248"/>
      <c r="AV545" s="248"/>
      <c r="AW545" s="248"/>
      <c r="AX545" s="248"/>
      <c r="AY545" s="248"/>
      <c r="AZ545" s="248"/>
      <c r="BA545" s="248"/>
      <c r="BB545" s="248"/>
      <c r="BC545" s="248"/>
      <c r="BD545" s="248"/>
      <c r="BE545" s="248"/>
      <c r="BF545" s="248"/>
      <c r="BG545" s="248"/>
      <c r="BH545" s="248"/>
      <c r="BI545" s="248"/>
      <c r="BJ545" s="248"/>
      <c r="BK545" s="248"/>
      <c r="BL545" s="248"/>
      <c r="BM545" s="248"/>
      <c r="BN545" s="248"/>
      <c r="BO545" s="248"/>
      <c r="BP545" s="248"/>
      <c r="BQ545" s="248"/>
      <c r="BR545" s="248"/>
      <c r="BS545" s="248"/>
      <c r="BT545" s="248"/>
      <c r="BU545" s="248"/>
      <c r="BV545" s="248"/>
      <c r="BW545" s="248"/>
      <c r="BX545" s="248"/>
      <c r="BY545" s="248"/>
      <c r="BZ545" s="248"/>
      <c r="CA545" s="248"/>
      <c r="CB545" s="248"/>
      <c r="CC545" s="248"/>
      <c r="CD545" s="248"/>
      <c r="CE545" s="248"/>
      <c r="CF545" s="248"/>
      <c r="CG545" s="248"/>
      <c r="CH545" s="248"/>
      <c r="CI545" s="248"/>
      <c r="CJ545" s="248"/>
      <c r="CK545" s="248"/>
      <c r="CL545" s="248"/>
      <c r="CM545" s="248"/>
      <c r="CN545" s="248"/>
      <c r="CO545" s="248"/>
      <c r="CP545" s="248"/>
      <c r="CQ545" s="248"/>
      <c r="CR545" s="248"/>
      <c r="CS545" s="248"/>
      <c r="CT545" s="248"/>
      <c r="CU545" s="248"/>
      <c r="CV545" s="248"/>
      <c r="CW545" s="248"/>
      <c r="CX545" s="248"/>
      <c r="CY545" s="248"/>
      <c r="CZ545" s="248"/>
      <c r="DA545" s="248"/>
      <c r="DB545" s="248"/>
      <c r="DC545" s="248"/>
      <c r="DD545" s="248"/>
      <c r="DE545" s="248"/>
      <c r="DF545" s="248"/>
      <c r="DG545" s="248"/>
      <c r="DH545" s="248"/>
      <c r="DI545" s="248"/>
      <c r="DJ545" s="248"/>
      <c r="DK545" s="248"/>
      <c r="DL545" s="248"/>
      <c r="DM545" s="248"/>
      <c r="DN545" s="248"/>
      <c r="DO545" s="248"/>
      <c r="DP545" s="248"/>
      <c r="DQ545" s="248"/>
      <c r="DR545" s="248"/>
      <c r="DS545" s="248"/>
      <c r="DT545" s="248"/>
      <c r="DU545" s="248"/>
      <c r="DV545" s="248"/>
      <c r="DW545" s="248"/>
      <c r="DX545" s="248"/>
      <c r="DY545" s="248"/>
      <c r="DZ545" s="248"/>
      <c r="EA545" s="248"/>
      <c r="EB545" s="248"/>
      <c r="EC545" s="248"/>
      <c r="ED545" s="248"/>
      <c r="EE545" s="248"/>
      <c r="EF545" s="248"/>
      <c r="EG545" s="248"/>
      <c r="EH545" s="248"/>
      <c r="EI545" s="248"/>
      <c r="EJ545" s="248"/>
      <c r="EK545" s="248"/>
      <c r="EL545" s="248"/>
      <c r="EM545" s="248"/>
      <c r="EN545" s="248"/>
      <c r="EO545" s="248"/>
      <c r="EP545" s="248"/>
      <c r="EQ545" s="248"/>
      <c r="ER545" s="248"/>
      <c r="ES545" s="248"/>
      <c r="ET545" s="248"/>
      <c r="EU545" s="248"/>
      <c r="EV545" s="248"/>
      <c r="EW545" s="248"/>
      <c r="EX545" s="248"/>
      <c r="EY545" s="248"/>
      <c r="EZ545" s="248"/>
      <c r="FA545" s="248"/>
      <c r="FB545" s="248"/>
      <c r="FC545" s="248"/>
      <c r="FD545" s="248"/>
      <c r="FE545" s="248"/>
      <c r="FF545" s="248"/>
      <c r="FG545" s="215"/>
      <c r="FH545" s="215"/>
      <c r="FI545" s="215"/>
      <c r="FJ545" s="215"/>
      <c r="FK545" s="215"/>
      <c r="FL545" s="215"/>
      <c r="FM545" s="215"/>
      <c r="FN545" s="215"/>
      <c r="FO545" s="215"/>
      <c r="FP545" s="215"/>
      <c r="FQ545" s="215"/>
      <c r="FR545" s="215"/>
      <c r="FS545" s="215"/>
      <c r="FT545" s="215"/>
      <c r="FU545" s="215"/>
      <c r="FV545" s="215"/>
      <c r="FW545" s="215"/>
      <c r="FX545" s="215"/>
      <c r="FY545" s="215"/>
      <c r="FZ545" s="215"/>
      <c r="GA545" s="215"/>
      <c r="GB545" s="215"/>
      <c r="GC545" s="215"/>
    </row>
    <row r="546" spans="1:185" x14ac:dyDescent="0.3">
      <c r="A546" s="248"/>
      <c r="B546" s="80"/>
      <c r="C546" s="80"/>
      <c r="D546" s="81"/>
      <c r="E546" s="80"/>
      <c r="F546" s="80"/>
      <c r="G546" s="297">
        <f t="shared" si="40"/>
        <v>0</v>
      </c>
      <c r="H546" s="297">
        <f t="shared" si="41"/>
        <v>0</v>
      </c>
      <c r="I546" s="297">
        <f t="shared" si="42"/>
        <v>0</v>
      </c>
      <c r="J546" s="214"/>
      <c r="K546" s="214"/>
      <c r="L546" s="248"/>
      <c r="M546" s="248"/>
      <c r="N546" s="248"/>
      <c r="O546" s="248"/>
      <c r="P546" s="248"/>
      <c r="Q546" s="248"/>
      <c r="R546" s="248"/>
      <c r="S546" s="248"/>
      <c r="T546" s="248"/>
      <c r="U546" s="248"/>
      <c r="V546" s="248"/>
      <c r="W546" s="248"/>
      <c r="X546" s="248"/>
      <c r="Y546" s="248"/>
      <c r="Z546" s="248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  <c r="AM546" s="248"/>
      <c r="AN546" s="248"/>
      <c r="AO546" s="248"/>
      <c r="AP546" s="248"/>
      <c r="AQ546" s="248"/>
      <c r="AR546" s="248"/>
      <c r="AS546" s="248"/>
      <c r="AT546" s="248"/>
      <c r="AU546" s="248"/>
      <c r="AV546" s="248"/>
      <c r="AW546" s="248"/>
      <c r="AX546" s="248"/>
      <c r="AY546" s="248"/>
      <c r="AZ546" s="248"/>
      <c r="BA546" s="248"/>
      <c r="BB546" s="248"/>
      <c r="BC546" s="248"/>
      <c r="BD546" s="248"/>
      <c r="BE546" s="248"/>
      <c r="BF546" s="248"/>
      <c r="BG546" s="248"/>
      <c r="BH546" s="248"/>
      <c r="BI546" s="248"/>
      <c r="BJ546" s="248"/>
      <c r="BK546" s="248"/>
      <c r="BL546" s="248"/>
      <c r="BM546" s="248"/>
      <c r="BN546" s="248"/>
      <c r="BO546" s="248"/>
      <c r="BP546" s="248"/>
      <c r="BQ546" s="248"/>
      <c r="BR546" s="248"/>
      <c r="BS546" s="248"/>
      <c r="BT546" s="248"/>
      <c r="BU546" s="248"/>
      <c r="BV546" s="248"/>
      <c r="BW546" s="248"/>
      <c r="BX546" s="248"/>
      <c r="BY546" s="248"/>
      <c r="BZ546" s="248"/>
      <c r="CA546" s="248"/>
      <c r="CB546" s="248"/>
      <c r="CC546" s="248"/>
      <c r="CD546" s="248"/>
      <c r="CE546" s="248"/>
      <c r="CF546" s="248"/>
      <c r="CG546" s="248"/>
      <c r="CH546" s="248"/>
      <c r="CI546" s="248"/>
      <c r="CJ546" s="248"/>
      <c r="CK546" s="248"/>
      <c r="CL546" s="248"/>
      <c r="CM546" s="248"/>
      <c r="CN546" s="248"/>
      <c r="CO546" s="248"/>
      <c r="CP546" s="248"/>
      <c r="CQ546" s="248"/>
      <c r="CR546" s="248"/>
      <c r="CS546" s="248"/>
      <c r="CT546" s="248"/>
      <c r="CU546" s="248"/>
      <c r="CV546" s="248"/>
      <c r="CW546" s="248"/>
      <c r="CX546" s="248"/>
      <c r="CY546" s="248"/>
      <c r="CZ546" s="248"/>
      <c r="DA546" s="248"/>
      <c r="DB546" s="248"/>
      <c r="DC546" s="248"/>
      <c r="DD546" s="248"/>
      <c r="DE546" s="248"/>
      <c r="DF546" s="248"/>
      <c r="DG546" s="248"/>
      <c r="DH546" s="248"/>
      <c r="DI546" s="248"/>
      <c r="DJ546" s="248"/>
      <c r="DK546" s="248"/>
      <c r="DL546" s="248"/>
      <c r="DM546" s="248"/>
      <c r="DN546" s="248"/>
      <c r="DO546" s="248"/>
      <c r="DP546" s="248"/>
      <c r="DQ546" s="248"/>
      <c r="DR546" s="248"/>
      <c r="DS546" s="248"/>
      <c r="DT546" s="248"/>
      <c r="DU546" s="248"/>
      <c r="DV546" s="248"/>
      <c r="DW546" s="248"/>
      <c r="DX546" s="248"/>
      <c r="DY546" s="248"/>
      <c r="DZ546" s="248"/>
      <c r="EA546" s="248"/>
      <c r="EB546" s="248"/>
      <c r="EC546" s="248"/>
      <c r="ED546" s="248"/>
      <c r="EE546" s="248"/>
      <c r="EF546" s="248"/>
      <c r="EG546" s="248"/>
      <c r="EH546" s="248"/>
      <c r="EI546" s="248"/>
      <c r="EJ546" s="248"/>
      <c r="EK546" s="248"/>
      <c r="EL546" s="248"/>
      <c r="EM546" s="248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15"/>
      <c r="FH546" s="215"/>
      <c r="FI546" s="215"/>
      <c r="FJ546" s="215"/>
      <c r="FK546" s="215"/>
      <c r="FL546" s="215"/>
      <c r="FM546" s="215"/>
      <c r="FN546" s="215"/>
      <c r="FO546" s="215"/>
      <c r="FP546" s="215"/>
      <c r="FQ546" s="215"/>
      <c r="FR546" s="215"/>
      <c r="FS546" s="215"/>
      <c r="FT546" s="215"/>
      <c r="FU546" s="215"/>
      <c r="FV546" s="215"/>
      <c r="FW546" s="215"/>
      <c r="FX546" s="215"/>
      <c r="FY546" s="215"/>
      <c r="FZ546" s="215"/>
      <c r="GA546" s="215"/>
      <c r="GB546" s="215"/>
      <c r="GC546" s="215"/>
    </row>
    <row r="547" spans="1:185" x14ac:dyDescent="0.3">
      <c r="A547" s="248"/>
      <c r="B547" s="80"/>
      <c r="C547" s="80"/>
      <c r="D547" s="81"/>
      <c r="E547" s="80"/>
      <c r="F547" s="80"/>
      <c r="G547" s="297">
        <f t="shared" si="40"/>
        <v>0</v>
      </c>
      <c r="H547" s="297">
        <f t="shared" si="41"/>
        <v>0</v>
      </c>
      <c r="I547" s="297">
        <f t="shared" si="42"/>
        <v>0</v>
      </c>
      <c r="J547" s="214"/>
      <c r="K547" s="214"/>
      <c r="L547" s="248"/>
      <c r="M547" s="248"/>
      <c r="N547" s="248"/>
      <c r="O547" s="248"/>
      <c r="P547" s="248"/>
      <c r="Q547" s="248"/>
      <c r="R547" s="248"/>
      <c r="S547" s="248"/>
      <c r="T547" s="248"/>
      <c r="U547" s="248"/>
      <c r="V547" s="248"/>
      <c r="W547" s="248"/>
      <c r="X547" s="248"/>
      <c r="Y547" s="248"/>
      <c r="Z547" s="248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  <c r="AM547" s="248"/>
      <c r="AN547" s="248"/>
      <c r="AO547" s="248"/>
      <c r="AP547" s="248"/>
      <c r="AQ547" s="248"/>
      <c r="AR547" s="248"/>
      <c r="AS547" s="248"/>
      <c r="AT547" s="248"/>
      <c r="AU547" s="248"/>
      <c r="AV547" s="248"/>
      <c r="AW547" s="248"/>
      <c r="AX547" s="248"/>
      <c r="AY547" s="248"/>
      <c r="AZ547" s="248"/>
      <c r="BA547" s="248"/>
      <c r="BB547" s="248"/>
      <c r="BC547" s="248"/>
      <c r="BD547" s="248"/>
      <c r="BE547" s="248"/>
      <c r="BF547" s="248"/>
      <c r="BG547" s="248"/>
      <c r="BH547" s="248"/>
      <c r="BI547" s="248"/>
      <c r="BJ547" s="248"/>
      <c r="BK547" s="248"/>
      <c r="BL547" s="248"/>
      <c r="BM547" s="248"/>
      <c r="BN547" s="248"/>
      <c r="BO547" s="248"/>
      <c r="BP547" s="248"/>
      <c r="BQ547" s="248"/>
      <c r="BR547" s="248"/>
      <c r="BS547" s="248"/>
      <c r="BT547" s="248"/>
      <c r="BU547" s="248"/>
      <c r="BV547" s="248"/>
      <c r="BW547" s="248"/>
      <c r="BX547" s="248"/>
      <c r="BY547" s="248"/>
      <c r="BZ547" s="248"/>
      <c r="CA547" s="248"/>
      <c r="CB547" s="248"/>
      <c r="CC547" s="248"/>
      <c r="CD547" s="248"/>
      <c r="CE547" s="248"/>
      <c r="CF547" s="248"/>
      <c r="CG547" s="248"/>
      <c r="CH547" s="248"/>
      <c r="CI547" s="248"/>
      <c r="CJ547" s="248"/>
      <c r="CK547" s="248"/>
      <c r="CL547" s="248"/>
      <c r="CM547" s="248"/>
      <c r="CN547" s="248"/>
      <c r="CO547" s="248"/>
      <c r="CP547" s="248"/>
      <c r="CQ547" s="248"/>
      <c r="CR547" s="248"/>
      <c r="CS547" s="248"/>
      <c r="CT547" s="248"/>
      <c r="CU547" s="248"/>
      <c r="CV547" s="248"/>
      <c r="CW547" s="248"/>
      <c r="CX547" s="248"/>
      <c r="CY547" s="248"/>
      <c r="CZ547" s="248"/>
      <c r="DA547" s="248"/>
      <c r="DB547" s="248"/>
      <c r="DC547" s="248"/>
      <c r="DD547" s="248"/>
      <c r="DE547" s="248"/>
      <c r="DF547" s="248"/>
      <c r="DG547" s="248"/>
      <c r="DH547" s="248"/>
      <c r="DI547" s="248"/>
      <c r="DJ547" s="248"/>
      <c r="DK547" s="248"/>
      <c r="DL547" s="248"/>
      <c r="DM547" s="248"/>
      <c r="DN547" s="248"/>
      <c r="DO547" s="248"/>
      <c r="DP547" s="248"/>
      <c r="DQ547" s="248"/>
      <c r="DR547" s="248"/>
      <c r="DS547" s="248"/>
      <c r="DT547" s="248"/>
      <c r="DU547" s="248"/>
      <c r="DV547" s="248"/>
      <c r="DW547" s="248"/>
      <c r="DX547" s="248"/>
      <c r="DY547" s="248"/>
      <c r="DZ547" s="248"/>
      <c r="EA547" s="248"/>
      <c r="EB547" s="248"/>
      <c r="EC547" s="248"/>
      <c r="ED547" s="248"/>
      <c r="EE547" s="248"/>
      <c r="EF547" s="248"/>
      <c r="EG547" s="248"/>
      <c r="EH547" s="248"/>
      <c r="EI547" s="248"/>
      <c r="EJ547" s="248"/>
      <c r="EK547" s="248"/>
      <c r="EL547" s="248"/>
      <c r="EM547" s="248"/>
      <c r="EN547" s="248"/>
      <c r="EO547" s="248"/>
      <c r="EP547" s="248"/>
      <c r="EQ547" s="248"/>
      <c r="ER547" s="248"/>
      <c r="ES547" s="248"/>
      <c r="ET547" s="248"/>
      <c r="EU547" s="248"/>
      <c r="EV547" s="248"/>
      <c r="EW547" s="248"/>
      <c r="EX547" s="248"/>
      <c r="EY547" s="248"/>
      <c r="EZ547" s="248"/>
      <c r="FA547" s="248"/>
      <c r="FB547" s="248"/>
      <c r="FC547" s="248"/>
      <c r="FD547" s="248"/>
      <c r="FE547" s="248"/>
      <c r="FF547" s="248"/>
      <c r="FG547" s="215"/>
      <c r="FH547" s="215"/>
      <c r="FI547" s="215"/>
      <c r="FJ547" s="215"/>
      <c r="FK547" s="215"/>
      <c r="FL547" s="215"/>
      <c r="FM547" s="215"/>
      <c r="FN547" s="215"/>
      <c r="FO547" s="215"/>
      <c r="FP547" s="215"/>
      <c r="FQ547" s="215"/>
      <c r="FR547" s="215"/>
      <c r="FS547" s="215"/>
      <c r="FT547" s="215"/>
      <c r="FU547" s="215"/>
      <c r="FV547" s="215"/>
      <c r="FW547" s="215"/>
      <c r="FX547" s="215"/>
      <c r="FY547" s="215"/>
      <c r="FZ547" s="215"/>
      <c r="GA547" s="215"/>
      <c r="GB547" s="215"/>
      <c r="GC547" s="215"/>
    </row>
    <row r="548" spans="1:185" x14ac:dyDescent="0.3">
      <c r="A548" s="248"/>
      <c r="B548" s="80"/>
      <c r="C548" s="80"/>
      <c r="D548" s="81"/>
      <c r="E548" s="80"/>
      <c r="F548" s="80"/>
      <c r="G548" s="297">
        <f t="shared" si="40"/>
        <v>0</v>
      </c>
      <c r="H548" s="297">
        <f t="shared" si="41"/>
        <v>0</v>
      </c>
      <c r="I548" s="297">
        <f t="shared" si="42"/>
        <v>0</v>
      </c>
      <c r="J548" s="214"/>
      <c r="K548" s="214"/>
      <c r="L548" s="248"/>
      <c r="M548" s="248"/>
      <c r="N548" s="248"/>
      <c r="O548" s="248"/>
      <c r="P548" s="248"/>
      <c r="Q548" s="248"/>
      <c r="R548" s="248"/>
      <c r="S548" s="248"/>
      <c r="T548" s="248"/>
      <c r="U548" s="248"/>
      <c r="V548" s="248"/>
      <c r="W548" s="248"/>
      <c r="X548" s="248"/>
      <c r="Y548" s="248"/>
      <c r="Z548" s="248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  <c r="AM548" s="248"/>
      <c r="AN548" s="248"/>
      <c r="AO548" s="248"/>
      <c r="AP548" s="248"/>
      <c r="AQ548" s="248"/>
      <c r="AR548" s="248"/>
      <c r="AS548" s="248"/>
      <c r="AT548" s="248"/>
      <c r="AU548" s="248"/>
      <c r="AV548" s="248"/>
      <c r="AW548" s="248"/>
      <c r="AX548" s="248"/>
      <c r="AY548" s="248"/>
      <c r="AZ548" s="248"/>
      <c r="BA548" s="248"/>
      <c r="BB548" s="248"/>
      <c r="BC548" s="248"/>
      <c r="BD548" s="248"/>
      <c r="BE548" s="248"/>
      <c r="BF548" s="248"/>
      <c r="BG548" s="248"/>
      <c r="BH548" s="248"/>
      <c r="BI548" s="248"/>
      <c r="BJ548" s="248"/>
      <c r="BK548" s="248"/>
      <c r="BL548" s="248"/>
      <c r="BM548" s="248"/>
      <c r="BN548" s="248"/>
      <c r="BO548" s="248"/>
      <c r="BP548" s="248"/>
      <c r="BQ548" s="248"/>
      <c r="BR548" s="248"/>
      <c r="BS548" s="248"/>
      <c r="BT548" s="248"/>
      <c r="BU548" s="248"/>
      <c r="BV548" s="248"/>
      <c r="BW548" s="248"/>
      <c r="BX548" s="248"/>
      <c r="BY548" s="248"/>
      <c r="BZ548" s="248"/>
      <c r="CA548" s="248"/>
      <c r="CB548" s="248"/>
      <c r="CC548" s="248"/>
      <c r="CD548" s="248"/>
      <c r="CE548" s="248"/>
      <c r="CF548" s="248"/>
      <c r="CG548" s="248"/>
      <c r="CH548" s="248"/>
      <c r="CI548" s="248"/>
      <c r="CJ548" s="248"/>
      <c r="CK548" s="248"/>
      <c r="CL548" s="248"/>
      <c r="CM548" s="248"/>
      <c r="CN548" s="248"/>
      <c r="CO548" s="248"/>
      <c r="CP548" s="248"/>
      <c r="CQ548" s="248"/>
      <c r="CR548" s="248"/>
      <c r="CS548" s="248"/>
      <c r="CT548" s="248"/>
      <c r="CU548" s="248"/>
      <c r="CV548" s="248"/>
      <c r="CW548" s="248"/>
      <c r="CX548" s="248"/>
      <c r="CY548" s="248"/>
      <c r="CZ548" s="248"/>
      <c r="DA548" s="248"/>
      <c r="DB548" s="248"/>
      <c r="DC548" s="248"/>
      <c r="DD548" s="248"/>
      <c r="DE548" s="248"/>
      <c r="DF548" s="248"/>
      <c r="DG548" s="248"/>
      <c r="DH548" s="248"/>
      <c r="DI548" s="248"/>
      <c r="DJ548" s="248"/>
      <c r="DK548" s="248"/>
      <c r="DL548" s="248"/>
      <c r="DM548" s="248"/>
      <c r="DN548" s="248"/>
      <c r="DO548" s="248"/>
      <c r="DP548" s="248"/>
      <c r="DQ548" s="248"/>
      <c r="DR548" s="248"/>
      <c r="DS548" s="248"/>
      <c r="DT548" s="248"/>
      <c r="DU548" s="248"/>
      <c r="DV548" s="248"/>
      <c r="DW548" s="248"/>
      <c r="DX548" s="248"/>
      <c r="DY548" s="248"/>
      <c r="DZ548" s="248"/>
      <c r="EA548" s="248"/>
      <c r="EB548" s="248"/>
      <c r="EC548" s="248"/>
      <c r="ED548" s="248"/>
      <c r="EE548" s="248"/>
      <c r="EF548" s="248"/>
      <c r="EG548" s="248"/>
      <c r="EH548" s="248"/>
      <c r="EI548" s="248"/>
      <c r="EJ548" s="248"/>
      <c r="EK548" s="248"/>
      <c r="EL548" s="248"/>
      <c r="EM548" s="248"/>
      <c r="EN548" s="248"/>
      <c r="EO548" s="248"/>
      <c r="EP548" s="248"/>
      <c r="EQ548" s="248"/>
      <c r="ER548" s="248"/>
      <c r="ES548" s="248"/>
      <c r="ET548" s="248"/>
      <c r="EU548" s="248"/>
      <c r="EV548" s="248"/>
      <c r="EW548" s="248"/>
      <c r="EX548" s="248"/>
      <c r="EY548" s="248"/>
      <c r="EZ548" s="248"/>
      <c r="FA548" s="248"/>
      <c r="FB548" s="248"/>
      <c r="FC548" s="248"/>
      <c r="FD548" s="248"/>
      <c r="FE548" s="248"/>
      <c r="FF548" s="248"/>
      <c r="FG548" s="215"/>
      <c r="FH548" s="215"/>
      <c r="FI548" s="215"/>
      <c r="FJ548" s="215"/>
      <c r="FK548" s="215"/>
      <c r="FL548" s="215"/>
      <c r="FM548" s="215"/>
      <c r="FN548" s="215"/>
      <c r="FO548" s="215"/>
      <c r="FP548" s="215"/>
      <c r="FQ548" s="215"/>
      <c r="FR548" s="215"/>
      <c r="FS548" s="215"/>
      <c r="FT548" s="215"/>
      <c r="FU548" s="215"/>
      <c r="FV548" s="215"/>
      <c r="FW548" s="215"/>
      <c r="FX548" s="215"/>
      <c r="FY548" s="215"/>
      <c r="FZ548" s="215"/>
      <c r="GA548" s="215"/>
      <c r="GB548" s="215"/>
      <c r="GC548" s="215"/>
    </row>
    <row r="549" spans="1:185" x14ac:dyDescent="0.3">
      <c r="A549" s="248"/>
      <c r="B549" s="80"/>
      <c r="C549" s="80"/>
      <c r="D549" s="81"/>
      <c r="E549" s="80"/>
      <c r="F549" s="80"/>
      <c r="G549" s="297">
        <f t="shared" si="40"/>
        <v>0</v>
      </c>
      <c r="H549" s="297">
        <f t="shared" si="41"/>
        <v>0</v>
      </c>
      <c r="I549" s="297">
        <f t="shared" si="42"/>
        <v>0</v>
      </c>
      <c r="J549" s="214"/>
      <c r="K549" s="214"/>
      <c r="L549" s="248"/>
      <c r="M549" s="248"/>
      <c r="N549" s="248"/>
      <c r="O549" s="248"/>
      <c r="P549" s="248"/>
      <c r="Q549" s="248"/>
      <c r="R549" s="248"/>
      <c r="S549" s="248"/>
      <c r="T549" s="248"/>
      <c r="U549" s="248"/>
      <c r="V549" s="248"/>
      <c r="W549" s="248"/>
      <c r="X549" s="248"/>
      <c r="Y549" s="248"/>
      <c r="Z549" s="248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  <c r="AM549" s="248"/>
      <c r="AN549" s="248"/>
      <c r="AO549" s="248"/>
      <c r="AP549" s="248"/>
      <c r="AQ549" s="248"/>
      <c r="AR549" s="248"/>
      <c r="AS549" s="248"/>
      <c r="AT549" s="248"/>
      <c r="AU549" s="248"/>
      <c r="AV549" s="248"/>
      <c r="AW549" s="248"/>
      <c r="AX549" s="248"/>
      <c r="AY549" s="248"/>
      <c r="AZ549" s="248"/>
      <c r="BA549" s="248"/>
      <c r="BB549" s="248"/>
      <c r="BC549" s="248"/>
      <c r="BD549" s="248"/>
      <c r="BE549" s="248"/>
      <c r="BF549" s="248"/>
      <c r="BG549" s="248"/>
      <c r="BH549" s="248"/>
      <c r="BI549" s="248"/>
      <c r="BJ549" s="248"/>
      <c r="BK549" s="248"/>
      <c r="BL549" s="248"/>
      <c r="BM549" s="248"/>
      <c r="BN549" s="248"/>
      <c r="BO549" s="248"/>
      <c r="BP549" s="248"/>
      <c r="BQ549" s="248"/>
      <c r="BR549" s="248"/>
      <c r="BS549" s="248"/>
      <c r="BT549" s="248"/>
      <c r="BU549" s="248"/>
      <c r="BV549" s="248"/>
      <c r="BW549" s="248"/>
      <c r="BX549" s="248"/>
      <c r="BY549" s="248"/>
      <c r="BZ549" s="248"/>
      <c r="CA549" s="248"/>
      <c r="CB549" s="248"/>
      <c r="CC549" s="248"/>
      <c r="CD549" s="248"/>
      <c r="CE549" s="248"/>
      <c r="CF549" s="248"/>
      <c r="CG549" s="248"/>
      <c r="CH549" s="248"/>
      <c r="CI549" s="248"/>
      <c r="CJ549" s="248"/>
      <c r="CK549" s="248"/>
      <c r="CL549" s="248"/>
      <c r="CM549" s="248"/>
      <c r="CN549" s="248"/>
      <c r="CO549" s="248"/>
      <c r="CP549" s="248"/>
      <c r="CQ549" s="248"/>
      <c r="CR549" s="248"/>
      <c r="CS549" s="248"/>
      <c r="CT549" s="248"/>
      <c r="CU549" s="248"/>
      <c r="CV549" s="248"/>
      <c r="CW549" s="248"/>
      <c r="CX549" s="248"/>
      <c r="CY549" s="248"/>
      <c r="CZ549" s="248"/>
      <c r="DA549" s="248"/>
      <c r="DB549" s="248"/>
      <c r="DC549" s="248"/>
      <c r="DD549" s="248"/>
      <c r="DE549" s="248"/>
      <c r="DF549" s="248"/>
      <c r="DG549" s="248"/>
      <c r="DH549" s="248"/>
      <c r="DI549" s="248"/>
      <c r="DJ549" s="248"/>
      <c r="DK549" s="248"/>
      <c r="DL549" s="248"/>
      <c r="DM549" s="248"/>
      <c r="DN549" s="248"/>
      <c r="DO549" s="248"/>
      <c r="DP549" s="248"/>
      <c r="DQ549" s="248"/>
      <c r="DR549" s="248"/>
      <c r="DS549" s="248"/>
      <c r="DT549" s="248"/>
      <c r="DU549" s="248"/>
      <c r="DV549" s="248"/>
      <c r="DW549" s="248"/>
      <c r="DX549" s="248"/>
      <c r="DY549" s="248"/>
      <c r="DZ549" s="248"/>
      <c r="EA549" s="248"/>
      <c r="EB549" s="248"/>
      <c r="EC549" s="248"/>
      <c r="ED549" s="248"/>
      <c r="EE549" s="248"/>
      <c r="EF549" s="248"/>
      <c r="EG549" s="248"/>
      <c r="EH549" s="248"/>
      <c r="EI549" s="248"/>
      <c r="EJ549" s="248"/>
      <c r="EK549" s="248"/>
      <c r="EL549" s="248"/>
      <c r="EM549" s="248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15"/>
      <c r="FH549" s="215"/>
      <c r="FI549" s="215"/>
      <c r="FJ549" s="215"/>
      <c r="FK549" s="215"/>
      <c r="FL549" s="215"/>
      <c r="FM549" s="215"/>
      <c r="FN549" s="215"/>
      <c r="FO549" s="215"/>
      <c r="FP549" s="215"/>
      <c r="FQ549" s="215"/>
      <c r="FR549" s="215"/>
      <c r="FS549" s="215"/>
      <c r="FT549" s="215"/>
      <c r="FU549" s="215"/>
      <c r="FV549" s="215"/>
      <c r="FW549" s="215"/>
      <c r="FX549" s="215"/>
      <c r="FY549" s="215"/>
      <c r="FZ549" s="215"/>
      <c r="GA549" s="215"/>
      <c r="GB549" s="215"/>
      <c r="GC549" s="215"/>
    </row>
    <row r="550" spans="1:185" x14ac:dyDescent="0.3">
      <c r="A550" s="248"/>
      <c r="B550" s="80"/>
      <c r="C550" s="80"/>
      <c r="D550" s="81"/>
      <c r="E550" s="80"/>
      <c r="F550" s="80"/>
      <c r="G550" s="297">
        <f t="shared" si="40"/>
        <v>0</v>
      </c>
      <c r="H550" s="297">
        <f t="shared" si="41"/>
        <v>0</v>
      </c>
      <c r="I550" s="297">
        <f t="shared" si="42"/>
        <v>0</v>
      </c>
      <c r="J550" s="214"/>
      <c r="K550" s="214"/>
      <c r="L550" s="248"/>
      <c r="M550" s="248"/>
      <c r="N550" s="248"/>
      <c r="O550" s="248"/>
      <c r="P550" s="248"/>
      <c r="Q550" s="248"/>
      <c r="R550" s="248"/>
      <c r="S550" s="248"/>
      <c r="T550" s="248"/>
      <c r="U550" s="248"/>
      <c r="V550" s="248"/>
      <c r="W550" s="248"/>
      <c r="X550" s="248"/>
      <c r="Y550" s="248"/>
      <c r="Z550" s="248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  <c r="AM550" s="248"/>
      <c r="AN550" s="248"/>
      <c r="AO550" s="248"/>
      <c r="AP550" s="248"/>
      <c r="AQ550" s="248"/>
      <c r="AR550" s="248"/>
      <c r="AS550" s="248"/>
      <c r="AT550" s="248"/>
      <c r="AU550" s="248"/>
      <c r="AV550" s="248"/>
      <c r="AW550" s="248"/>
      <c r="AX550" s="248"/>
      <c r="AY550" s="248"/>
      <c r="AZ550" s="248"/>
      <c r="BA550" s="248"/>
      <c r="BB550" s="248"/>
      <c r="BC550" s="248"/>
      <c r="BD550" s="248"/>
      <c r="BE550" s="248"/>
      <c r="BF550" s="248"/>
      <c r="BG550" s="248"/>
      <c r="BH550" s="248"/>
      <c r="BI550" s="248"/>
      <c r="BJ550" s="248"/>
      <c r="BK550" s="248"/>
      <c r="BL550" s="248"/>
      <c r="BM550" s="248"/>
      <c r="BN550" s="248"/>
      <c r="BO550" s="248"/>
      <c r="BP550" s="248"/>
      <c r="BQ550" s="248"/>
      <c r="BR550" s="248"/>
      <c r="BS550" s="248"/>
      <c r="BT550" s="248"/>
      <c r="BU550" s="248"/>
      <c r="BV550" s="248"/>
      <c r="BW550" s="248"/>
      <c r="BX550" s="248"/>
      <c r="BY550" s="248"/>
      <c r="BZ550" s="248"/>
      <c r="CA550" s="248"/>
      <c r="CB550" s="248"/>
      <c r="CC550" s="248"/>
      <c r="CD550" s="248"/>
      <c r="CE550" s="248"/>
      <c r="CF550" s="248"/>
      <c r="CG550" s="248"/>
      <c r="CH550" s="248"/>
      <c r="CI550" s="248"/>
      <c r="CJ550" s="248"/>
      <c r="CK550" s="248"/>
      <c r="CL550" s="248"/>
      <c r="CM550" s="248"/>
      <c r="CN550" s="248"/>
      <c r="CO550" s="248"/>
      <c r="CP550" s="248"/>
      <c r="CQ550" s="248"/>
      <c r="CR550" s="248"/>
      <c r="CS550" s="248"/>
      <c r="CT550" s="248"/>
      <c r="CU550" s="248"/>
      <c r="CV550" s="248"/>
      <c r="CW550" s="248"/>
      <c r="CX550" s="248"/>
      <c r="CY550" s="248"/>
      <c r="CZ550" s="248"/>
      <c r="DA550" s="248"/>
      <c r="DB550" s="248"/>
      <c r="DC550" s="248"/>
      <c r="DD550" s="248"/>
      <c r="DE550" s="248"/>
      <c r="DF550" s="248"/>
      <c r="DG550" s="248"/>
      <c r="DH550" s="248"/>
      <c r="DI550" s="248"/>
      <c r="DJ550" s="248"/>
      <c r="DK550" s="248"/>
      <c r="DL550" s="248"/>
      <c r="DM550" s="248"/>
      <c r="DN550" s="248"/>
      <c r="DO550" s="248"/>
      <c r="DP550" s="248"/>
      <c r="DQ550" s="248"/>
      <c r="DR550" s="248"/>
      <c r="DS550" s="248"/>
      <c r="DT550" s="248"/>
      <c r="DU550" s="248"/>
      <c r="DV550" s="248"/>
      <c r="DW550" s="248"/>
      <c r="DX550" s="248"/>
      <c r="DY550" s="248"/>
      <c r="DZ550" s="248"/>
      <c r="EA550" s="248"/>
      <c r="EB550" s="248"/>
      <c r="EC550" s="248"/>
      <c r="ED550" s="248"/>
      <c r="EE550" s="248"/>
      <c r="EF550" s="248"/>
      <c r="EG550" s="248"/>
      <c r="EH550" s="248"/>
      <c r="EI550" s="248"/>
      <c r="EJ550" s="248"/>
      <c r="EK550" s="248"/>
      <c r="EL550" s="248"/>
      <c r="EM550" s="248"/>
      <c r="EN550" s="248"/>
      <c r="EO550" s="248"/>
      <c r="EP550" s="248"/>
      <c r="EQ550" s="248"/>
      <c r="ER550" s="248"/>
      <c r="ES550" s="248"/>
      <c r="ET550" s="248"/>
      <c r="EU550" s="248"/>
      <c r="EV550" s="248"/>
      <c r="EW550" s="248"/>
      <c r="EX550" s="248"/>
      <c r="EY550" s="248"/>
      <c r="EZ550" s="248"/>
      <c r="FA550" s="248"/>
      <c r="FB550" s="248"/>
      <c r="FC550" s="248"/>
      <c r="FD550" s="248"/>
      <c r="FE550" s="248"/>
      <c r="FF550" s="248"/>
      <c r="FG550" s="215"/>
      <c r="FH550" s="215"/>
      <c r="FI550" s="215"/>
      <c r="FJ550" s="215"/>
      <c r="FK550" s="215"/>
      <c r="FL550" s="215"/>
      <c r="FM550" s="215"/>
      <c r="FN550" s="215"/>
      <c r="FO550" s="215"/>
      <c r="FP550" s="215"/>
      <c r="FQ550" s="215"/>
      <c r="FR550" s="215"/>
      <c r="FS550" s="215"/>
      <c r="FT550" s="215"/>
      <c r="FU550" s="215"/>
      <c r="FV550" s="215"/>
      <c r="FW550" s="215"/>
      <c r="FX550" s="215"/>
      <c r="FY550" s="215"/>
      <c r="FZ550" s="215"/>
      <c r="GA550" s="215"/>
      <c r="GB550" s="215"/>
      <c r="GC550" s="215"/>
    </row>
    <row r="551" spans="1:185" x14ac:dyDescent="0.3">
      <c r="A551" s="248"/>
      <c r="B551" s="80"/>
      <c r="C551" s="80"/>
      <c r="D551" s="81"/>
      <c r="E551" s="80"/>
      <c r="F551" s="80"/>
      <c r="G551" s="297">
        <f t="shared" si="40"/>
        <v>0</v>
      </c>
      <c r="H551" s="297">
        <f t="shared" si="41"/>
        <v>0</v>
      </c>
      <c r="I551" s="297">
        <f t="shared" si="42"/>
        <v>0</v>
      </c>
      <c r="J551" s="214"/>
      <c r="K551" s="214"/>
      <c r="L551" s="248"/>
      <c r="M551" s="248"/>
      <c r="N551" s="248"/>
      <c r="O551" s="248"/>
      <c r="P551" s="248"/>
      <c r="Q551" s="248"/>
      <c r="R551" s="248"/>
      <c r="S551" s="248"/>
      <c r="T551" s="248"/>
      <c r="U551" s="248"/>
      <c r="V551" s="248"/>
      <c r="W551" s="248"/>
      <c r="X551" s="248"/>
      <c r="Y551" s="248"/>
      <c r="Z551" s="248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  <c r="AM551" s="248"/>
      <c r="AN551" s="248"/>
      <c r="AO551" s="248"/>
      <c r="AP551" s="248"/>
      <c r="AQ551" s="248"/>
      <c r="AR551" s="248"/>
      <c r="AS551" s="248"/>
      <c r="AT551" s="248"/>
      <c r="AU551" s="248"/>
      <c r="AV551" s="248"/>
      <c r="AW551" s="248"/>
      <c r="AX551" s="248"/>
      <c r="AY551" s="248"/>
      <c r="AZ551" s="248"/>
      <c r="BA551" s="248"/>
      <c r="BB551" s="248"/>
      <c r="BC551" s="248"/>
      <c r="BD551" s="248"/>
      <c r="BE551" s="248"/>
      <c r="BF551" s="248"/>
      <c r="BG551" s="248"/>
      <c r="BH551" s="248"/>
      <c r="BI551" s="248"/>
      <c r="BJ551" s="248"/>
      <c r="BK551" s="248"/>
      <c r="BL551" s="248"/>
      <c r="BM551" s="248"/>
      <c r="BN551" s="248"/>
      <c r="BO551" s="248"/>
      <c r="BP551" s="248"/>
      <c r="BQ551" s="248"/>
      <c r="BR551" s="248"/>
      <c r="BS551" s="248"/>
      <c r="BT551" s="248"/>
      <c r="BU551" s="248"/>
      <c r="BV551" s="248"/>
      <c r="BW551" s="248"/>
      <c r="BX551" s="248"/>
      <c r="BY551" s="248"/>
      <c r="BZ551" s="248"/>
      <c r="CA551" s="248"/>
      <c r="CB551" s="248"/>
      <c r="CC551" s="248"/>
      <c r="CD551" s="248"/>
      <c r="CE551" s="248"/>
      <c r="CF551" s="248"/>
      <c r="CG551" s="248"/>
      <c r="CH551" s="248"/>
      <c r="CI551" s="248"/>
      <c r="CJ551" s="248"/>
      <c r="CK551" s="248"/>
      <c r="CL551" s="248"/>
      <c r="CM551" s="248"/>
      <c r="CN551" s="248"/>
      <c r="CO551" s="248"/>
      <c r="CP551" s="248"/>
      <c r="CQ551" s="248"/>
      <c r="CR551" s="248"/>
      <c r="CS551" s="248"/>
      <c r="CT551" s="248"/>
      <c r="CU551" s="248"/>
      <c r="CV551" s="248"/>
      <c r="CW551" s="248"/>
      <c r="CX551" s="248"/>
      <c r="CY551" s="248"/>
      <c r="CZ551" s="248"/>
      <c r="DA551" s="248"/>
      <c r="DB551" s="248"/>
      <c r="DC551" s="248"/>
      <c r="DD551" s="248"/>
      <c r="DE551" s="248"/>
      <c r="DF551" s="248"/>
      <c r="DG551" s="248"/>
      <c r="DH551" s="248"/>
      <c r="DI551" s="248"/>
      <c r="DJ551" s="248"/>
      <c r="DK551" s="248"/>
      <c r="DL551" s="248"/>
      <c r="DM551" s="248"/>
      <c r="DN551" s="248"/>
      <c r="DO551" s="248"/>
      <c r="DP551" s="248"/>
      <c r="DQ551" s="248"/>
      <c r="DR551" s="248"/>
      <c r="DS551" s="248"/>
      <c r="DT551" s="248"/>
      <c r="DU551" s="248"/>
      <c r="DV551" s="248"/>
      <c r="DW551" s="248"/>
      <c r="DX551" s="248"/>
      <c r="DY551" s="248"/>
      <c r="DZ551" s="248"/>
      <c r="EA551" s="248"/>
      <c r="EB551" s="248"/>
      <c r="EC551" s="248"/>
      <c r="ED551" s="248"/>
      <c r="EE551" s="248"/>
      <c r="EF551" s="248"/>
      <c r="EG551" s="248"/>
      <c r="EH551" s="248"/>
      <c r="EI551" s="248"/>
      <c r="EJ551" s="248"/>
      <c r="EK551" s="248"/>
      <c r="EL551" s="248"/>
      <c r="EM551" s="248"/>
      <c r="EN551" s="248"/>
      <c r="EO551" s="248"/>
      <c r="EP551" s="248"/>
      <c r="EQ551" s="248"/>
      <c r="ER551" s="248"/>
      <c r="ES551" s="248"/>
      <c r="ET551" s="248"/>
      <c r="EU551" s="248"/>
      <c r="EV551" s="248"/>
      <c r="EW551" s="248"/>
      <c r="EX551" s="248"/>
      <c r="EY551" s="248"/>
      <c r="EZ551" s="248"/>
      <c r="FA551" s="248"/>
      <c r="FB551" s="248"/>
      <c r="FC551" s="248"/>
      <c r="FD551" s="248"/>
      <c r="FE551" s="248"/>
      <c r="FF551" s="248"/>
      <c r="FG551" s="215"/>
      <c r="FH551" s="215"/>
      <c r="FI551" s="215"/>
      <c r="FJ551" s="215"/>
      <c r="FK551" s="215"/>
      <c r="FL551" s="215"/>
      <c r="FM551" s="215"/>
      <c r="FN551" s="215"/>
      <c r="FO551" s="215"/>
      <c r="FP551" s="215"/>
      <c r="FQ551" s="215"/>
      <c r="FR551" s="215"/>
      <c r="FS551" s="215"/>
      <c r="FT551" s="215"/>
      <c r="FU551" s="215"/>
      <c r="FV551" s="215"/>
      <c r="FW551" s="215"/>
      <c r="FX551" s="215"/>
      <c r="FY551" s="215"/>
      <c r="FZ551" s="215"/>
      <c r="GA551" s="215"/>
      <c r="GB551" s="215"/>
      <c r="GC551" s="215"/>
    </row>
    <row r="552" spans="1:185" x14ac:dyDescent="0.3">
      <c r="A552" s="248"/>
      <c r="B552" s="80"/>
      <c r="C552" s="80"/>
      <c r="D552" s="81"/>
      <c r="E552" s="80"/>
      <c r="F552" s="80"/>
      <c r="G552" s="297">
        <f t="shared" si="40"/>
        <v>0</v>
      </c>
      <c r="H552" s="297">
        <f t="shared" si="41"/>
        <v>0</v>
      </c>
      <c r="I552" s="297">
        <f t="shared" si="42"/>
        <v>0</v>
      </c>
      <c r="J552" s="214"/>
      <c r="K552" s="214"/>
      <c r="L552" s="248"/>
      <c r="M552" s="248"/>
      <c r="N552" s="248"/>
      <c r="O552" s="248"/>
      <c r="P552" s="248"/>
      <c r="Q552" s="248"/>
      <c r="R552" s="248"/>
      <c r="S552" s="248"/>
      <c r="T552" s="248"/>
      <c r="U552" s="248"/>
      <c r="V552" s="248"/>
      <c r="W552" s="248"/>
      <c r="X552" s="248"/>
      <c r="Y552" s="248"/>
      <c r="Z552" s="248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  <c r="AM552" s="248"/>
      <c r="AN552" s="248"/>
      <c r="AO552" s="248"/>
      <c r="AP552" s="248"/>
      <c r="AQ552" s="248"/>
      <c r="AR552" s="248"/>
      <c r="AS552" s="248"/>
      <c r="AT552" s="248"/>
      <c r="AU552" s="248"/>
      <c r="AV552" s="248"/>
      <c r="AW552" s="248"/>
      <c r="AX552" s="248"/>
      <c r="AY552" s="248"/>
      <c r="AZ552" s="248"/>
      <c r="BA552" s="248"/>
      <c r="BB552" s="248"/>
      <c r="BC552" s="248"/>
      <c r="BD552" s="248"/>
      <c r="BE552" s="248"/>
      <c r="BF552" s="248"/>
      <c r="BG552" s="248"/>
      <c r="BH552" s="248"/>
      <c r="BI552" s="248"/>
      <c r="BJ552" s="248"/>
      <c r="BK552" s="248"/>
      <c r="BL552" s="248"/>
      <c r="BM552" s="248"/>
      <c r="BN552" s="248"/>
      <c r="BO552" s="248"/>
      <c r="BP552" s="248"/>
      <c r="BQ552" s="248"/>
      <c r="BR552" s="248"/>
      <c r="BS552" s="248"/>
      <c r="BT552" s="248"/>
      <c r="BU552" s="248"/>
      <c r="BV552" s="248"/>
      <c r="BW552" s="248"/>
      <c r="BX552" s="248"/>
      <c r="BY552" s="248"/>
      <c r="BZ552" s="248"/>
      <c r="CA552" s="248"/>
      <c r="CB552" s="248"/>
      <c r="CC552" s="248"/>
      <c r="CD552" s="248"/>
      <c r="CE552" s="248"/>
      <c r="CF552" s="248"/>
      <c r="CG552" s="248"/>
      <c r="CH552" s="248"/>
      <c r="CI552" s="248"/>
      <c r="CJ552" s="248"/>
      <c r="CK552" s="248"/>
      <c r="CL552" s="248"/>
      <c r="CM552" s="248"/>
      <c r="CN552" s="248"/>
      <c r="CO552" s="248"/>
      <c r="CP552" s="248"/>
      <c r="CQ552" s="248"/>
      <c r="CR552" s="248"/>
      <c r="CS552" s="248"/>
      <c r="CT552" s="248"/>
      <c r="CU552" s="248"/>
      <c r="CV552" s="248"/>
      <c r="CW552" s="248"/>
      <c r="CX552" s="248"/>
      <c r="CY552" s="248"/>
      <c r="CZ552" s="248"/>
      <c r="DA552" s="248"/>
      <c r="DB552" s="248"/>
      <c r="DC552" s="248"/>
      <c r="DD552" s="248"/>
      <c r="DE552" s="248"/>
      <c r="DF552" s="248"/>
      <c r="DG552" s="248"/>
      <c r="DH552" s="248"/>
      <c r="DI552" s="248"/>
      <c r="DJ552" s="248"/>
      <c r="DK552" s="248"/>
      <c r="DL552" s="248"/>
      <c r="DM552" s="248"/>
      <c r="DN552" s="248"/>
      <c r="DO552" s="248"/>
      <c r="DP552" s="248"/>
      <c r="DQ552" s="248"/>
      <c r="DR552" s="248"/>
      <c r="DS552" s="248"/>
      <c r="DT552" s="248"/>
      <c r="DU552" s="248"/>
      <c r="DV552" s="248"/>
      <c r="DW552" s="248"/>
      <c r="DX552" s="248"/>
      <c r="DY552" s="248"/>
      <c r="DZ552" s="248"/>
      <c r="EA552" s="248"/>
      <c r="EB552" s="248"/>
      <c r="EC552" s="248"/>
      <c r="ED552" s="248"/>
      <c r="EE552" s="248"/>
      <c r="EF552" s="248"/>
      <c r="EG552" s="248"/>
      <c r="EH552" s="248"/>
      <c r="EI552" s="248"/>
      <c r="EJ552" s="248"/>
      <c r="EK552" s="248"/>
      <c r="EL552" s="248"/>
      <c r="EM552" s="248"/>
      <c r="EN552" s="248"/>
      <c r="EO552" s="248"/>
      <c r="EP552" s="248"/>
      <c r="EQ552" s="248"/>
      <c r="ER552" s="248"/>
      <c r="ES552" s="248"/>
      <c r="ET552" s="248"/>
      <c r="EU552" s="248"/>
      <c r="EV552" s="248"/>
      <c r="EW552" s="248"/>
      <c r="EX552" s="248"/>
      <c r="EY552" s="248"/>
      <c r="EZ552" s="248"/>
      <c r="FA552" s="248"/>
      <c r="FB552" s="248"/>
      <c r="FC552" s="248"/>
      <c r="FD552" s="248"/>
      <c r="FE552" s="248"/>
      <c r="FF552" s="248"/>
      <c r="FG552" s="215"/>
      <c r="FH552" s="215"/>
      <c r="FI552" s="215"/>
      <c r="FJ552" s="215"/>
      <c r="FK552" s="215"/>
      <c r="FL552" s="215"/>
      <c r="FM552" s="215"/>
      <c r="FN552" s="215"/>
      <c r="FO552" s="215"/>
      <c r="FP552" s="215"/>
      <c r="FQ552" s="215"/>
      <c r="FR552" s="215"/>
      <c r="FS552" s="215"/>
      <c r="FT552" s="215"/>
      <c r="FU552" s="215"/>
      <c r="FV552" s="215"/>
      <c r="FW552" s="215"/>
      <c r="FX552" s="215"/>
      <c r="FY552" s="215"/>
      <c r="FZ552" s="215"/>
      <c r="GA552" s="215"/>
      <c r="GB552" s="215"/>
      <c r="GC552" s="215"/>
    </row>
    <row r="553" spans="1:185" x14ac:dyDescent="0.3">
      <c r="A553" s="248"/>
      <c r="B553" s="80"/>
      <c r="C553" s="80"/>
      <c r="D553" s="81"/>
      <c r="E553" s="80"/>
      <c r="F553" s="80"/>
      <c r="G553" s="297">
        <f t="shared" si="40"/>
        <v>0</v>
      </c>
      <c r="H553" s="297">
        <f t="shared" si="41"/>
        <v>0</v>
      </c>
      <c r="I553" s="297">
        <f t="shared" si="42"/>
        <v>0</v>
      </c>
      <c r="J553" s="214"/>
      <c r="K553" s="214"/>
      <c r="L553" s="248"/>
      <c r="M553" s="248"/>
      <c r="N553" s="248"/>
      <c r="O553" s="248"/>
      <c r="P553" s="248"/>
      <c r="Q553" s="248"/>
      <c r="R553" s="248"/>
      <c r="S553" s="248"/>
      <c r="T553" s="248"/>
      <c r="U553" s="248"/>
      <c r="V553" s="248"/>
      <c r="W553" s="248"/>
      <c r="X553" s="248"/>
      <c r="Y553" s="248"/>
      <c r="Z553" s="248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  <c r="AM553" s="248"/>
      <c r="AN553" s="248"/>
      <c r="AO553" s="248"/>
      <c r="AP553" s="248"/>
      <c r="AQ553" s="248"/>
      <c r="AR553" s="248"/>
      <c r="AS553" s="248"/>
      <c r="AT553" s="248"/>
      <c r="AU553" s="248"/>
      <c r="AV553" s="248"/>
      <c r="AW553" s="248"/>
      <c r="AX553" s="248"/>
      <c r="AY553" s="248"/>
      <c r="AZ553" s="248"/>
      <c r="BA553" s="248"/>
      <c r="BB553" s="248"/>
      <c r="BC553" s="248"/>
      <c r="BD553" s="248"/>
      <c r="BE553" s="248"/>
      <c r="BF553" s="248"/>
      <c r="BG553" s="248"/>
      <c r="BH553" s="248"/>
      <c r="BI553" s="248"/>
      <c r="BJ553" s="248"/>
      <c r="BK553" s="248"/>
      <c r="BL553" s="248"/>
      <c r="BM553" s="248"/>
      <c r="BN553" s="248"/>
      <c r="BO553" s="248"/>
      <c r="BP553" s="248"/>
      <c r="BQ553" s="248"/>
      <c r="BR553" s="248"/>
      <c r="BS553" s="248"/>
      <c r="BT553" s="248"/>
      <c r="BU553" s="248"/>
      <c r="BV553" s="248"/>
      <c r="BW553" s="248"/>
      <c r="BX553" s="248"/>
      <c r="BY553" s="248"/>
      <c r="BZ553" s="248"/>
      <c r="CA553" s="248"/>
      <c r="CB553" s="248"/>
      <c r="CC553" s="248"/>
      <c r="CD553" s="248"/>
      <c r="CE553" s="248"/>
      <c r="CF553" s="248"/>
      <c r="CG553" s="248"/>
      <c r="CH553" s="248"/>
      <c r="CI553" s="248"/>
      <c r="CJ553" s="248"/>
      <c r="CK553" s="248"/>
      <c r="CL553" s="248"/>
      <c r="CM553" s="248"/>
      <c r="CN553" s="248"/>
      <c r="CO553" s="248"/>
      <c r="CP553" s="248"/>
      <c r="CQ553" s="248"/>
      <c r="CR553" s="248"/>
      <c r="CS553" s="248"/>
      <c r="CT553" s="248"/>
      <c r="CU553" s="248"/>
      <c r="CV553" s="248"/>
      <c r="CW553" s="248"/>
      <c r="CX553" s="248"/>
      <c r="CY553" s="248"/>
      <c r="CZ553" s="248"/>
      <c r="DA553" s="248"/>
      <c r="DB553" s="248"/>
      <c r="DC553" s="248"/>
      <c r="DD553" s="248"/>
      <c r="DE553" s="248"/>
      <c r="DF553" s="248"/>
      <c r="DG553" s="248"/>
      <c r="DH553" s="248"/>
      <c r="DI553" s="248"/>
      <c r="DJ553" s="248"/>
      <c r="DK553" s="248"/>
      <c r="DL553" s="248"/>
      <c r="DM553" s="248"/>
      <c r="DN553" s="248"/>
      <c r="DO553" s="248"/>
      <c r="DP553" s="248"/>
      <c r="DQ553" s="248"/>
      <c r="DR553" s="248"/>
      <c r="DS553" s="248"/>
      <c r="DT553" s="248"/>
      <c r="DU553" s="248"/>
      <c r="DV553" s="248"/>
      <c r="DW553" s="248"/>
      <c r="DX553" s="248"/>
      <c r="DY553" s="248"/>
      <c r="DZ553" s="248"/>
      <c r="EA553" s="248"/>
      <c r="EB553" s="248"/>
      <c r="EC553" s="248"/>
      <c r="ED553" s="248"/>
      <c r="EE553" s="248"/>
      <c r="EF553" s="248"/>
      <c r="EG553" s="248"/>
      <c r="EH553" s="248"/>
      <c r="EI553" s="248"/>
      <c r="EJ553" s="248"/>
      <c r="EK553" s="248"/>
      <c r="EL553" s="248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15"/>
      <c r="FH553" s="215"/>
      <c r="FI553" s="215"/>
      <c r="FJ553" s="215"/>
      <c r="FK553" s="215"/>
      <c r="FL553" s="215"/>
      <c r="FM553" s="215"/>
      <c r="FN553" s="215"/>
      <c r="FO553" s="215"/>
      <c r="FP553" s="215"/>
      <c r="FQ553" s="215"/>
      <c r="FR553" s="215"/>
      <c r="FS553" s="215"/>
      <c r="FT553" s="215"/>
      <c r="FU553" s="215"/>
      <c r="FV553" s="215"/>
      <c r="FW553" s="215"/>
      <c r="FX553" s="215"/>
      <c r="FY553" s="215"/>
      <c r="FZ553" s="215"/>
      <c r="GA553" s="215"/>
      <c r="GB553" s="215"/>
      <c r="GC553" s="215"/>
    </row>
    <row r="554" spans="1:185" x14ac:dyDescent="0.3">
      <c r="A554" s="248"/>
      <c r="B554" s="80"/>
      <c r="C554" s="80"/>
      <c r="D554" s="81"/>
      <c r="E554" s="80"/>
      <c r="F554" s="80"/>
      <c r="G554" s="297">
        <f t="shared" si="40"/>
        <v>0</v>
      </c>
      <c r="H554" s="297">
        <f t="shared" si="41"/>
        <v>0</v>
      </c>
      <c r="I554" s="297">
        <f t="shared" si="42"/>
        <v>0</v>
      </c>
      <c r="J554" s="214"/>
      <c r="K554" s="214"/>
      <c r="L554" s="248"/>
      <c r="M554" s="248"/>
      <c r="N554" s="248"/>
      <c r="O554" s="248"/>
      <c r="P554" s="248"/>
      <c r="Q554" s="248"/>
      <c r="R554" s="248"/>
      <c r="S554" s="248"/>
      <c r="T554" s="248"/>
      <c r="U554" s="248"/>
      <c r="V554" s="248"/>
      <c r="W554" s="248"/>
      <c r="X554" s="248"/>
      <c r="Y554" s="248"/>
      <c r="Z554" s="248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  <c r="AM554" s="248"/>
      <c r="AN554" s="248"/>
      <c r="AO554" s="248"/>
      <c r="AP554" s="248"/>
      <c r="AQ554" s="248"/>
      <c r="AR554" s="248"/>
      <c r="AS554" s="248"/>
      <c r="AT554" s="248"/>
      <c r="AU554" s="248"/>
      <c r="AV554" s="248"/>
      <c r="AW554" s="248"/>
      <c r="AX554" s="248"/>
      <c r="AY554" s="248"/>
      <c r="AZ554" s="248"/>
      <c r="BA554" s="248"/>
      <c r="BB554" s="248"/>
      <c r="BC554" s="248"/>
      <c r="BD554" s="248"/>
      <c r="BE554" s="248"/>
      <c r="BF554" s="248"/>
      <c r="BG554" s="248"/>
      <c r="BH554" s="248"/>
      <c r="BI554" s="248"/>
      <c r="BJ554" s="248"/>
      <c r="BK554" s="248"/>
      <c r="BL554" s="248"/>
      <c r="BM554" s="248"/>
      <c r="BN554" s="248"/>
      <c r="BO554" s="248"/>
      <c r="BP554" s="248"/>
      <c r="BQ554" s="248"/>
      <c r="BR554" s="248"/>
      <c r="BS554" s="248"/>
      <c r="BT554" s="248"/>
      <c r="BU554" s="248"/>
      <c r="BV554" s="248"/>
      <c r="BW554" s="248"/>
      <c r="BX554" s="248"/>
      <c r="BY554" s="248"/>
      <c r="BZ554" s="248"/>
      <c r="CA554" s="248"/>
      <c r="CB554" s="248"/>
      <c r="CC554" s="248"/>
      <c r="CD554" s="248"/>
      <c r="CE554" s="248"/>
      <c r="CF554" s="248"/>
      <c r="CG554" s="248"/>
      <c r="CH554" s="248"/>
      <c r="CI554" s="248"/>
      <c r="CJ554" s="248"/>
      <c r="CK554" s="248"/>
      <c r="CL554" s="248"/>
      <c r="CM554" s="248"/>
      <c r="CN554" s="248"/>
      <c r="CO554" s="248"/>
      <c r="CP554" s="248"/>
      <c r="CQ554" s="248"/>
      <c r="CR554" s="248"/>
      <c r="CS554" s="248"/>
      <c r="CT554" s="248"/>
      <c r="CU554" s="248"/>
      <c r="CV554" s="248"/>
      <c r="CW554" s="248"/>
      <c r="CX554" s="248"/>
      <c r="CY554" s="248"/>
      <c r="CZ554" s="248"/>
      <c r="DA554" s="248"/>
      <c r="DB554" s="248"/>
      <c r="DC554" s="248"/>
      <c r="DD554" s="248"/>
      <c r="DE554" s="248"/>
      <c r="DF554" s="248"/>
      <c r="DG554" s="248"/>
      <c r="DH554" s="248"/>
      <c r="DI554" s="248"/>
      <c r="DJ554" s="248"/>
      <c r="DK554" s="248"/>
      <c r="DL554" s="248"/>
      <c r="DM554" s="248"/>
      <c r="DN554" s="248"/>
      <c r="DO554" s="248"/>
      <c r="DP554" s="248"/>
      <c r="DQ554" s="248"/>
      <c r="DR554" s="248"/>
      <c r="DS554" s="248"/>
      <c r="DT554" s="248"/>
      <c r="DU554" s="248"/>
      <c r="DV554" s="248"/>
      <c r="DW554" s="248"/>
      <c r="DX554" s="248"/>
      <c r="DY554" s="248"/>
      <c r="DZ554" s="248"/>
      <c r="EA554" s="248"/>
      <c r="EB554" s="248"/>
      <c r="EC554" s="248"/>
      <c r="ED554" s="248"/>
      <c r="EE554" s="248"/>
      <c r="EF554" s="248"/>
      <c r="EG554" s="248"/>
      <c r="EH554" s="248"/>
      <c r="EI554" s="248"/>
      <c r="EJ554" s="248"/>
      <c r="EK554" s="248"/>
      <c r="EL554" s="248"/>
      <c r="EM554" s="248"/>
      <c r="EN554" s="248"/>
      <c r="EO554" s="248"/>
      <c r="EP554" s="248"/>
      <c r="EQ554" s="248"/>
      <c r="ER554" s="248"/>
      <c r="ES554" s="248"/>
      <c r="ET554" s="248"/>
      <c r="EU554" s="248"/>
      <c r="EV554" s="248"/>
      <c r="EW554" s="248"/>
      <c r="EX554" s="248"/>
      <c r="EY554" s="248"/>
      <c r="EZ554" s="248"/>
      <c r="FA554" s="248"/>
      <c r="FB554" s="248"/>
      <c r="FC554" s="248"/>
      <c r="FD554" s="248"/>
      <c r="FE554" s="248"/>
      <c r="FF554" s="248"/>
      <c r="FG554" s="215"/>
      <c r="FH554" s="215"/>
      <c r="FI554" s="215"/>
      <c r="FJ554" s="215"/>
      <c r="FK554" s="215"/>
      <c r="FL554" s="215"/>
      <c r="FM554" s="215"/>
      <c r="FN554" s="215"/>
      <c r="FO554" s="215"/>
      <c r="FP554" s="215"/>
      <c r="FQ554" s="215"/>
      <c r="FR554" s="215"/>
      <c r="FS554" s="215"/>
      <c r="FT554" s="215"/>
      <c r="FU554" s="215"/>
      <c r="FV554" s="215"/>
      <c r="FW554" s="215"/>
      <c r="FX554" s="215"/>
      <c r="FY554" s="215"/>
      <c r="FZ554" s="215"/>
      <c r="GA554" s="215"/>
      <c r="GB554" s="215"/>
      <c r="GC554" s="215"/>
    </row>
    <row r="555" spans="1:185" x14ac:dyDescent="0.3">
      <c r="A555" s="248"/>
      <c r="B555" s="80"/>
      <c r="C555" s="80"/>
      <c r="D555" s="81"/>
      <c r="E555" s="80"/>
      <c r="F555" s="80"/>
      <c r="G555" s="297">
        <f t="shared" si="40"/>
        <v>0</v>
      </c>
      <c r="H555" s="297">
        <f t="shared" si="41"/>
        <v>0</v>
      </c>
      <c r="I555" s="297">
        <f t="shared" si="42"/>
        <v>0</v>
      </c>
      <c r="J555" s="214"/>
      <c r="K555" s="214"/>
      <c r="L555" s="248"/>
      <c r="M555" s="248"/>
      <c r="N555" s="248"/>
      <c r="O555" s="248"/>
      <c r="P555" s="248"/>
      <c r="Q555" s="248"/>
      <c r="R555" s="248"/>
      <c r="S555" s="248"/>
      <c r="T555" s="248"/>
      <c r="U555" s="248"/>
      <c r="V555" s="248"/>
      <c r="W555" s="248"/>
      <c r="X555" s="248"/>
      <c r="Y555" s="248"/>
      <c r="Z555" s="248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  <c r="AM555" s="248"/>
      <c r="AN555" s="248"/>
      <c r="AO555" s="248"/>
      <c r="AP555" s="248"/>
      <c r="AQ555" s="248"/>
      <c r="AR555" s="248"/>
      <c r="AS555" s="248"/>
      <c r="AT555" s="248"/>
      <c r="AU555" s="248"/>
      <c r="AV555" s="248"/>
      <c r="AW555" s="248"/>
      <c r="AX555" s="248"/>
      <c r="AY555" s="248"/>
      <c r="AZ555" s="248"/>
      <c r="BA555" s="248"/>
      <c r="BB555" s="248"/>
      <c r="BC555" s="248"/>
      <c r="BD555" s="248"/>
      <c r="BE555" s="248"/>
      <c r="BF555" s="248"/>
      <c r="BG555" s="248"/>
      <c r="BH555" s="248"/>
      <c r="BI555" s="248"/>
      <c r="BJ555" s="248"/>
      <c r="BK555" s="248"/>
      <c r="BL555" s="248"/>
      <c r="BM555" s="248"/>
      <c r="BN555" s="248"/>
      <c r="BO555" s="248"/>
      <c r="BP555" s="248"/>
      <c r="BQ555" s="248"/>
      <c r="BR555" s="248"/>
      <c r="BS555" s="248"/>
      <c r="BT555" s="248"/>
      <c r="BU555" s="248"/>
      <c r="BV555" s="248"/>
      <c r="BW555" s="248"/>
      <c r="BX555" s="248"/>
      <c r="BY555" s="248"/>
      <c r="BZ555" s="248"/>
      <c r="CA555" s="248"/>
      <c r="CB555" s="248"/>
      <c r="CC555" s="248"/>
      <c r="CD555" s="248"/>
      <c r="CE555" s="248"/>
      <c r="CF555" s="248"/>
      <c r="CG555" s="248"/>
      <c r="CH555" s="248"/>
      <c r="CI555" s="248"/>
      <c r="CJ555" s="248"/>
      <c r="CK555" s="248"/>
      <c r="CL555" s="248"/>
      <c r="CM555" s="248"/>
      <c r="CN555" s="248"/>
      <c r="CO555" s="248"/>
      <c r="CP555" s="248"/>
      <c r="CQ555" s="248"/>
      <c r="CR555" s="248"/>
      <c r="CS555" s="248"/>
      <c r="CT555" s="248"/>
      <c r="CU555" s="248"/>
      <c r="CV555" s="248"/>
      <c r="CW555" s="248"/>
      <c r="CX555" s="248"/>
      <c r="CY555" s="248"/>
      <c r="CZ555" s="248"/>
      <c r="DA555" s="248"/>
      <c r="DB555" s="248"/>
      <c r="DC555" s="248"/>
      <c r="DD555" s="248"/>
      <c r="DE555" s="248"/>
      <c r="DF555" s="248"/>
      <c r="DG555" s="248"/>
      <c r="DH555" s="248"/>
      <c r="DI555" s="248"/>
      <c r="DJ555" s="248"/>
      <c r="DK555" s="248"/>
      <c r="DL555" s="248"/>
      <c r="DM555" s="248"/>
      <c r="DN555" s="248"/>
      <c r="DO555" s="248"/>
      <c r="DP555" s="248"/>
      <c r="DQ555" s="248"/>
      <c r="DR555" s="248"/>
      <c r="DS555" s="248"/>
      <c r="DT555" s="248"/>
      <c r="DU555" s="248"/>
      <c r="DV555" s="248"/>
      <c r="DW555" s="248"/>
      <c r="DX555" s="248"/>
      <c r="DY555" s="248"/>
      <c r="DZ555" s="248"/>
      <c r="EA555" s="248"/>
      <c r="EB555" s="248"/>
      <c r="EC555" s="248"/>
      <c r="ED555" s="248"/>
      <c r="EE555" s="248"/>
      <c r="EF555" s="248"/>
      <c r="EG555" s="248"/>
      <c r="EH555" s="248"/>
      <c r="EI555" s="248"/>
      <c r="EJ555" s="248"/>
      <c r="EK555" s="248"/>
      <c r="EL555" s="248"/>
      <c r="EM555" s="248"/>
      <c r="EN555" s="248"/>
      <c r="EO555" s="248"/>
      <c r="EP555" s="248"/>
      <c r="EQ555" s="248"/>
      <c r="ER555" s="248"/>
      <c r="ES555" s="248"/>
      <c r="ET555" s="248"/>
      <c r="EU555" s="248"/>
      <c r="EV555" s="248"/>
      <c r="EW555" s="248"/>
      <c r="EX555" s="248"/>
      <c r="EY555" s="248"/>
      <c r="EZ555" s="248"/>
      <c r="FA555" s="248"/>
      <c r="FB555" s="248"/>
      <c r="FC555" s="248"/>
      <c r="FD555" s="248"/>
      <c r="FE555" s="248"/>
      <c r="FF555" s="248"/>
      <c r="FG555" s="215"/>
      <c r="FH555" s="215"/>
      <c r="FI555" s="215"/>
      <c r="FJ555" s="215"/>
      <c r="FK555" s="215"/>
      <c r="FL555" s="215"/>
      <c r="FM555" s="215"/>
      <c r="FN555" s="215"/>
      <c r="FO555" s="215"/>
      <c r="FP555" s="215"/>
      <c r="FQ555" s="215"/>
      <c r="FR555" s="215"/>
      <c r="FS555" s="215"/>
      <c r="FT555" s="215"/>
      <c r="FU555" s="215"/>
      <c r="FV555" s="215"/>
      <c r="FW555" s="215"/>
      <c r="FX555" s="215"/>
      <c r="FY555" s="215"/>
      <c r="FZ555" s="215"/>
      <c r="GA555" s="215"/>
      <c r="GB555" s="215"/>
      <c r="GC555" s="215"/>
    </row>
    <row r="556" spans="1:185" x14ac:dyDescent="0.3">
      <c r="A556" s="248"/>
      <c r="B556" s="80"/>
      <c r="C556" s="80"/>
      <c r="D556" s="81"/>
      <c r="E556" s="80"/>
      <c r="F556" s="80"/>
      <c r="G556" s="297">
        <f t="shared" si="40"/>
        <v>0</v>
      </c>
      <c r="H556" s="297">
        <f t="shared" si="41"/>
        <v>0</v>
      </c>
      <c r="I556" s="297">
        <f t="shared" si="42"/>
        <v>0</v>
      </c>
      <c r="J556" s="214"/>
      <c r="K556" s="214"/>
      <c r="L556" s="248"/>
      <c r="M556" s="248"/>
      <c r="N556" s="248"/>
      <c r="O556" s="248"/>
      <c r="P556" s="248"/>
      <c r="Q556" s="248"/>
      <c r="R556" s="248"/>
      <c r="S556" s="248"/>
      <c r="T556" s="248"/>
      <c r="U556" s="248"/>
      <c r="V556" s="248"/>
      <c r="W556" s="248"/>
      <c r="X556" s="248"/>
      <c r="Y556" s="248"/>
      <c r="Z556" s="248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  <c r="AM556" s="248"/>
      <c r="AN556" s="248"/>
      <c r="AO556" s="248"/>
      <c r="AP556" s="248"/>
      <c r="AQ556" s="248"/>
      <c r="AR556" s="248"/>
      <c r="AS556" s="248"/>
      <c r="AT556" s="248"/>
      <c r="AU556" s="248"/>
      <c r="AV556" s="248"/>
      <c r="AW556" s="248"/>
      <c r="AX556" s="248"/>
      <c r="AY556" s="248"/>
      <c r="AZ556" s="248"/>
      <c r="BA556" s="248"/>
      <c r="BB556" s="248"/>
      <c r="BC556" s="248"/>
      <c r="BD556" s="248"/>
      <c r="BE556" s="248"/>
      <c r="BF556" s="248"/>
      <c r="BG556" s="248"/>
      <c r="BH556" s="248"/>
      <c r="BI556" s="248"/>
      <c r="BJ556" s="248"/>
      <c r="BK556" s="248"/>
      <c r="BL556" s="248"/>
      <c r="BM556" s="248"/>
      <c r="BN556" s="248"/>
      <c r="BO556" s="248"/>
      <c r="BP556" s="248"/>
      <c r="BQ556" s="248"/>
      <c r="BR556" s="248"/>
      <c r="BS556" s="248"/>
      <c r="BT556" s="248"/>
      <c r="BU556" s="248"/>
      <c r="BV556" s="248"/>
      <c r="BW556" s="248"/>
      <c r="BX556" s="248"/>
      <c r="BY556" s="248"/>
      <c r="BZ556" s="248"/>
      <c r="CA556" s="248"/>
      <c r="CB556" s="248"/>
      <c r="CC556" s="248"/>
      <c r="CD556" s="248"/>
      <c r="CE556" s="248"/>
      <c r="CF556" s="248"/>
      <c r="CG556" s="248"/>
      <c r="CH556" s="248"/>
      <c r="CI556" s="248"/>
      <c r="CJ556" s="248"/>
      <c r="CK556" s="248"/>
      <c r="CL556" s="248"/>
      <c r="CM556" s="248"/>
      <c r="CN556" s="248"/>
      <c r="CO556" s="248"/>
      <c r="CP556" s="248"/>
      <c r="CQ556" s="248"/>
      <c r="CR556" s="248"/>
      <c r="CS556" s="248"/>
      <c r="CT556" s="248"/>
      <c r="CU556" s="248"/>
      <c r="CV556" s="248"/>
      <c r="CW556" s="248"/>
      <c r="CX556" s="248"/>
      <c r="CY556" s="248"/>
      <c r="CZ556" s="248"/>
      <c r="DA556" s="248"/>
      <c r="DB556" s="248"/>
      <c r="DC556" s="248"/>
      <c r="DD556" s="248"/>
      <c r="DE556" s="248"/>
      <c r="DF556" s="248"/>
      <c r="DG556" s="248"/>
      <c r="DH556" s="248"/>
      <c r="DI556" s="248"/>
      <c r="DJ556" s="248"/>
      <c r="DK556" s="248"/>
      <c r="DL556" s="248"/>
      <c r="DM556" s="248"/>
      <c r="DN556" s="248"/>
      <c r="DO556" s="248"/>
      <c r="DP556" s="248"/>
      <c r="DQ556" s="248"/>
      <c r="DR556" s="248"/>
      <c r="DS556" s="248"/>
      <c r="DT556" s="248"/>
      <c r="DU556" s="248"/>
      <c r="DV556" s="248"/>
      <c r="DW556" s="248"/>
      <c r="DX556" s="248"/>
      <c r="DY556" s="248"/>
      <c r="DZ556" s="248"/>
      <c r="EA556" s="248"/>
      <c r="EB556" s="248"/>
      <c r="EC556" s="248"/>
      <c r="ED556" s="248"/>
      <c r="EE556" s="248"/>
      <c r="EF556" s="248"/>
      <c r="EG556" s="248"/>
      <c r="EH556" s="248"/>
      <c r="EI556" s="248"/>
      <c r="EJ556" s="248"/>
      <c r="EK556" s="248"/>
      <c r="EL556" s="248"/>
      <c r="EM556" s="248"/>
      <c r="EN556" s="248"/>
      <c r="EO556" s="248"/>
      <c r="EP556" s="248"/>
      <c r="EQ556" s="248"/>
      <c r="ER556" s="248"/>
      <c r="ES556" s="248"/>
      <c r="ET556" s="248"/>
      <c r="EU556" s="248"/>
      <c r="EV556" s="248"/>
      <c r="EW556" s="248"/>
      <c r="EX556" s="248"/>
      <c r="EY556" s="248"/>
      <c r="EZ556" s="248"/>
      <c r="FA556" s="248"/>
      <c r="FB556" s="248"/>
      <c r="FC556" s="248"/>
      <c r="FD556" s="248"/>
      <c r="FE556" s="248"/>
      <c r="FF556" s="248"/>
      <c r="FG556" s="215"/>
      <c r="FH556" s="215"/>
      <c r="FI556" s="215"/>
      <c r="FJ556" s="215"/>
      <c r="FK556" s="215"/>
      <c r="FL556" s="215"/>
      <c r="FM556" s="215"/>
      <c r="FN556" s="215"/>
      <c r="FO556" s="215"/>
      <c r="FP556" s="215"/>
      <c r="FQ556" s="215"/>
      <c r="FR556" s="215"/>
      <c r="FS556" s="215"/>
      <c r="FT556" s="215"/>
      <c r="FU556" s="215"/>
      <c r="FV556" s="215"/>
      <c r="FW556" s="215"/>
      <c r="FX556" s="215"/>
      <c r="FY556" s="215"/>
      <c r="FZ556" s="215"/>
      <c r="GA556" s="215"/>
      <c r="GB556" s="215"/>
      <c r="GC556" s="215"/>
    </row>
    <row r="557" spans="1:185" x14ac:dyDescent="0.3">
      <c r="A557" s="248"/>
      <c r="B557" s="80"/>
      <c r="C557" s="80"/>
      <c r="D557" s="81"/>
      <c r="E557" s="80"/>
      <c r="F557" s="80"/>
      <c r="G557" s="297">
        <f t="shared" si="40"/>
        <v>0</v>
      </c>
      <c r="H557" s="297">
        <f t="shared" si="41"/>
        <v>0</v>
      </c>
      <c r="I557" s="297">
        <f t="shared" si="42"/>
        <v>0</v>
      </c>
      <c r="J557" s="214"/>
      <c r="K557" s="214"/>
      <c r="L557" s="248"/>
      <c r="M557" s="248"/>
      <c r="N557" s="248"/>
      <c r="O557" s="248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/>
      <c r="Z557" s="248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  <c r="AM557" s="248"/>
      <c r="AN557" s="248"/>
      <c r="AO557" s="248"/>
      <c r="AP557" s="248"/>
      <c r="AQ557" s="248"/>
      <c r="AR557" s="248"/>
      <c r="AS557" s="248"/>
      <c r="AT557" s="248"/>
      <c r="AU557" s="248"/>
      <c r="AV557" s="248"/>
      <c r="AW557" s="248"/>
      <c r="AX557" s="248"/>
      <c r="AY557" s="248"/>
      <c r="AZ557" s="248"/>
      <c r="BA557" s="248"/>
      <c r="BB557" s="248"/>
      <c r="BC557" s="248"/>
      <c r="BD557" s="248"/>
      <c r="BE557" s="248"/>
      <c r="BF557" s="248"/>
      <c r="BG557" s="248"/>
      <c r="BH557" s="248"/>
      <c r="BI557" s="248"/>
      <c r="BJ557" s="248"/>
      <c r="BK557" s="248"/>
      <c r="BL557" s="248"/>
      <c r="BM557" s="248"/>
      <c r="BN557" s="248"/>
      <c r="BO557" s="248"/>
      <c r="BP557" s="248"/>
      <c r="BQ557" s="248"/>
      <c r="BR557" s="248"/>
      <c r="BS557" s="248"/>
      <c r="BT557" s="248"/>
      <c r="BU557" s="248"/>
      <c r="BV557" s="248"/>
      <c r="BW557" s="248"/>
      <c r="BX557" s="248"/>
      <c r="BY557" s="248"/>
      <c r="BZ557" s="248"/>
      <c r="CA557" s="248"/>
      <c r="CB557" s="248"/>
      <c r="CC557" s="248"/>
      <c r="CD557" s="248"/>
      <c r="CE557" s="248"/>
      <c r="CF557" s="248"/>
      <c r="CG557" s="248"/>
      <c r="CH557" s="248"/>
      <c r="CI557" s="248"/>
      <c r="CJ557" s="248"/>
      <c r="CK557" s="248"/>
      <c r="CL557" s="248"/>
      <c r="CM557" s="248"/>
      <c r="CN557" s="248"/>
      <c r="CO557" s="248"/>
      <c r="CP557" s="248"/>
      <c r="CQ557" s="248"/>
      <c r="CR557" s="248"/>
      <c r="CS557" s="248"/>
      <c r="CT557" s="248"/>
      <c r="CU557" s="248"/>
      <c r="CV557" s="248"/>
      <c r="CW557" s="248"/>
      <c r="CX557" s="248"/>
      <c r="CY557" s="248"/>
      <c r="CZ557" s="248"/>
      <c r="DA557" s="248"/>
      <c r="DB557" s="248"/>
      <c r="DC557" s="248"/>
      <c r="DD557" s="248"/>
      <c r="DE557" s="248"/>
      <c r="DF557" s="248"/>
      <c r="DG557" s="248"/>
      <c r="DH557" s="248"/>
      <c r="DI557" s="248"/>
      <c r="DJ557" s="248"/>
      <c r="DK557" s="248"/>
      <c r="DL557" s="248"/>
      <c r="DM557" s="248"/>
      <c r="DN557" s="248"/>
      <c r="DO557" s="248"/>
      <c r="DP557" s="248"/>
      <c r="DQ557" s="248"/>
      <c r="DR557" s="248"/>
      <c r="DS557" s="248"/>
      <c r="DT557" s="248"/>
      <c r="DU557" s="248"/>
      <c r="DV557" s="248"/>
      <c r="DW557" s="248"/>
      <c r="DX557" s="248"/>
      <c r="DY557" s="248"/>
      <c r="DZ557" s="248"/>
      <c r="EA557" s="248"/>
      <c r="EB557" s="248"/>
      <c r="EC557" s="248"/>
      <c r="ED557" s="248"/>
      <c r="EE557" s="248"/>
      <c r="EF557" s="248"/>
      <c r="EG557" s="248"/>
      <c r="EH557" s="248"/>
      <c r="EI557" s="248"/>
      <c r="EJ557" s="248"/>
      <c r="EK557" s="248"/>
      <c r="EL557" s="248"/>
      <c r="EM557" s="248"/>
      <c r="EN557" s="248"/>
      <c r="EO557" s="248"/>
      <c r="EP557" s="248"/>
      <c r="EQ557" s="248"/>
      <c r="ER557" s="248"/>
      <c r="ES557" s="248"/>
      <c r="ET557" s="248"/>
      <c r="EU557" s="248"/>
      <c r="EV557" s="248"/>
      <c r="EW557" s="248"/>
      <c r="EX557" s="248"/>
      <c r="EY557" s="248"/>
      <c r="EZ557" s="248"/>
      <c r="FA557" s="248"/>
      <c r="FB557" s="248"/>
      <c r="FC557" s="248"/>
      <c r="FD557" s="248"/>
      <c r="FE557" s="248"/>
      <c r="FF557" s="248"/>
      <c r="FG557" s="215"/>
      <c r="FH557" s="215"/>
      <c r="FI557" s="215"/>
      <c r="FJ557" s="215"/>
      <c r="FK557" s="215"/>
      <c r="FL557" s="215"/>
      <c r="FM557" s="215"/>
      <c r="FN557" s="215"/>
      <c r="FO557" s="215"/>
      <c r="FP557" s="215"/>
      <c r="FQ557" s="215"/>
      <c r="FR557" s="215"/>
      <c r="FS557" s="215"/>
      <c r="FT557" s="215"/>
      <c r="FU557" s="215"/>
      <c r="FV557" s="215"/>
      <c r="FW557" s="215"/>
      <c r="FX557" s="215"/>
      <c r="FY557" s="215"/>
      <c r="FZ557" s="215"/>
      <c r="GA557" s="215"/>
      <c r="GB557" s="215"/>
      <c r="GC557" s="215"/>
    </row>
    <row r="558" spans="1:185" x14ac:dyDescent="0.3">
      <c r="A558" s="248"/>
      <c r="B558" s="80"/>
      <c r="C558" s="80"/>
      <c r="D558" s="81"/>
      <c r="E558" s="80"/>
      <c r="F558" s="80"/>
      <c r="G558" s="297">
        <f t="shared" si="40"/>
        <v>0</v>
      </c>
      <c r="H558" s="297">
        <f t="shared" si="41"/>
        <v>0</v>
      </c>
      <c r="I558" s="297">
        <f t="shared" si="42"/>
        <v>0</v>
      </c>
      <c r="J558" s="214"/>
      <c r="K558" s="214"/>
      <c r="L558" s="248"/>
      <c r="M558" s="248"/>
      <c r="N558" s="248"/>
      <c r="O558" s="248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/>
      <c r="Z558" s="248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15"/>
      <c r="FH558" s="215"/>
      <c r="FI558" s="215"/>
      <c r="FJ558" s="215"/>
      <c r="FK558" s="215"/>
      <c r="FL558" s="215"/>
      <c r="FM558" s="215"/>
      <c r="FN558" s="215"/>
      <c r="FO558" s="215"/>
      <c r="FP558" s="215"/>
      <c r="FQ558" s="215"/>
      <c r="FR558" s="215"/>
      <c r="FS558" s="215"/>
      <c r="FT558" s="215"/>
      <c r="FU558" s="215"/>
      <c r="FV558" s="215"/>
      <c r="FW558" s="215"/>
      <c r="FX558" s="215"/>
      <c r="FY558" s="215"/>
      <c r="FZ558" s="215"/>
      <c r="GA558" s="215"/>
      <c r="GB558" s="215"/>
      <c r="GC558" s="215"/>
    </row>
    <row r="559" spans="1:185" x14ac:dyDescent="0.3">
      <c r="A559" s="248"/>
      <c r="B559" s="80"/>
      <c r="C559" s="80"/>
      <c r="D559" s="81"/>
      <c r="E559" s="80"/>
      <c r="F559" s="80"/>
      <c r="G559" s="297">
        <f t="shared" si="40"/>
        <v>0</v>
      </c>
      <c r="H559" s="297">
        <f t="shared" si="41"/>
        <v>0</v>
      </c>
      <c r="I559" s="297">
        <f t="shared" si="42"/>
        <v>0</v>
      </c>
      <c r="J559" s="214"/>
      <c r="K559" s="214"/>
      <c r="L559" s="248"/>
      <c r="M559" s="248"/>
      <c r="N559" s="248"/>
      <c r="O559" s="248"/>
      <c r="P559" s="248"/>
      <c r="Q559" s="248"/>
      <c r="R559" s="248"/>
      <c r="S559" s="248"/>
      <c r="T559" s="248"/>
      <c r="U559" s="248"/>
      <c r="V559" s="248"/>
      <c r="W559" s="248"/>
      <c r="X559" s="248"/>
      <c r="Y559" s="248"/>
      <c r="Z559" s="248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15"/>
      <c r="FH559" s="215"/>
      <c r="FI559" s="215"/>
      <c r="FJ559" s="215"/>
      <c r="FK559" s="215"/>
      <c r="FL559" s="215"/>
      <c r="FM559" s="215"/>
      <c r="FN559" s="215"/>
      <c r="FO559" s="215"/>
      <c r="FP559" s="215"/>
      <c r="FQ559" s="215"/>
      <c r="FR559" s="215"/>
      <c r="FS559" s="215"/>
      <c r="FT559" s="215"/>
      <c r="FU559" s="215"/>
      <c r="FV559" s="215"/>
      <c r="FW559" s="215"/>
      <c r="FX559" s="215"/>
      <c r="FY559" s="215"/>
      <c r="FZ559" s="215"/>
      <c r="GA559" s="215"/>
      <c r="GB559" s="215"/>
      <c r="GC559" s="215"/>
    </row>
    <row r="560" spans="1:185" x14ac:dyDescent="0.3">
      <c r="A560" s="248"/>
      <c r="B560" s="80"/>
      <c r="C560" s="80"/>
      <c r="D560" s="81"/>
      <c r="E560" s="80"/>
      <c r="F560" s="80"/>
      <c r="G560" s="297">
        <f t="shared" si="40"/>
        <v>0</v>
      </c>
      <c r="H560" s="297">
        <f t="shared" si="41"/>
        <v>0</v>
      </c>
      <c r="I560" s="297">
        <f t="shared" si="42"/>
        <v>0</v>
      </c>
      <c r="J560" s="214"/>
      <c r="K560" s="214"/>
      <c r="L560" s="248"/>
      <c r="M560" s="248"/>
      <c r="N560" s="248"/>
      <c r="O560" s="248"/>
      <c r="P560" s="248"/>
      <c r="Q560" s="248"/>
      <c r="R560" s="248"/>
      <c r="S560" s="248"/>
      <c r="T560" s="248"/>
      <c r="U560" s="248"/>
      <c r="V560" s="248"/>
      <c r="W560" s="248"/>
      <c r="X560" s="248"/>
      <c r="Y560" s="248"/>
      <c r="Z560" s="248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15"/>
      <c r="FH560" s="215"/>
      <c r="FI560" s="215"/>
      <c r="FJ560" s="215"/>
      <c r="FK560" s="215"/>
      <c r="FL560" s="215"/>
      <c r="FM560" s="215"/>
      <c r="FN560" s="215"/>
      <c r="FO560" s="215"/>
      <c r="FP560" s="215"/>
      <c r="FQ560" s="215"/>
      <c r="FR560" s="215"/>
      <c r="FS560" s="215"/>
      <c r="FT560" s="215"/>
      <c r="FU560" s="215"/>
      <c r="FV560" s="215"/>
      <c r="FW560" s="215"/>
      <c r="FX560" s="215"/>
      <c r="FY560" s="215"/>
      <c r="FZ560" s="215"/>
      <c r="GA560" s="215"/>
      <c r="GB560" s="215"/>
      <c r="GC560" s="215"/>
    </row>
    <row r="561" spans="1:185" x14ac:dyDescent="0.3">
      <c r="A561" s="248"/>
      <c r="B561" s="80"/>
      <c r="C561" s="80"/>
      <c r="D561" s="81"/>
      <c r="E561" s="80"/>
      <c r="F561" s="80"/>
      <c r="G561" s="297">
        <f t="shared" si="40"/>
        <v>0</v>
      </c>
      <c r="H561" s="297">
        <f t="shared" si="41"/>
        <v>0</v>
      </c>
      <c r="I561" s="297">
        <f t="shared" si="42"/>
        <v>0</v>
      </c>
      <c r="J561" s="214"/>
      <c r="K561" s="214"/>
      <c r="L561" s="248"/>
      <c r="M561" s="248"/>
      <c r="N561" s="248"/>
      <c r="O561" s="248"/>
      <c r="P561" s="248"/>
      <c r="Q561" s="248"/>
      <c r="R561" s="248"/>
      <c r="S561" s="248"/>
      <c r="T561" s="248"/>
      <c r="U561" s="248"/>
      <c r="V561" s="248"/>
      <c r="W561" s="248"/>
      <c r="X561" s="248"/>
      <c r="Y561" s="248"/>
      <c r="Z561" s="248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  <c r="AM561" s="248"/>
      <c r="AN561" s="248"/>
      <c r="AO561" s="248"/>
      <c r="AP561" s="248"/>
      <c r="AQ561" s="248"/>
      <c r="AR561" s="248"/>
      <c r="AS561" s="248"/>
      <c r="AT561" s="248"/>
      <c r="AU561" s="248"/>
      <c r="AV561" s="248"/>
      <c r="AW561" s="248"/>
      <c r="AX561" s="248"/>
      <c r="AY561" s="248"/>
      <c r="AZ561" s="248"/>
      <c r="BA561" s="248"/>
      <c r="BB561" s="248"/>
      <c r="BC561" s="248"/>
      <c r="BD561" s="248"/>
      <c r="BE561" s="248"/>
      <c r="BF561" s="248"/>
      <c r="BG561" s="248"/>
      <c r="BH561" s="248"/>
      <c r="BI561" s="248"/>
      <c r="BJ561" s="248"/>
      <c r="BK561" s="248"/>
      <c r="BL561" s="248"/>
      <c r="BM561" s="248"/>
      <c r="BN561" s="248"/>
      <c r="BO561" s="248"/>
      <c r="BP561" s="248"/>
      <c r="BQ561" s="248"/>
      <c r="BR561" s="248"/>
      <c r="BS561" s="248"/>
      <c r="BT561" s="248"/>
      <c r="BU561" s="248"/>
      <c r="BV561" s="248"/>
      <c r="BW561" s="248"/>
      <c r="BX561" s="248"/>
      <c r="BY561" s="248"/>
      <c r="BZ561" s="248"/>
      <c r="CA561" s="248"/>
      <c r="CB561" s="248"/>
      <c r="CC561" s="248"/>
      <c r="CD561" s="248"/>
      <c r="CE561" s="248"/>
      <c r="CF561" s="248"/>
      <c r="CG561" s="248"/>
      <c r="CH561" s="248"/>
      <c r="CI561" s="248"/>
      <c r="CJ561" s="248"/>
      <c r="CK561" s="248"/>
      <c r="CL561" s="248"/>
      <c r="CM561" s="248"/>
      <c r="CN561" s="248"/>
      <c r="CO561" s="248"/>
      <c r="CP561" s="248"/>
      <c r="CQ561" s="248"/>
      <c r="CR561" s="248"/>
      <c r="CS561" s="248"/>
      <c r="CT561" s="248"/>
      <c r="CU561" s="248"/>
      <c r="CV561" s="248"/>
      <c r="CW561" s="248"/>
      <c r="CX561" s="248"/>
      <c r="CY561" s="248"/>
      <c r="CZ561" s="248"/>
      <c r="DA561" s="248"/>
      <c r="DB561" s="248"/>
      <c r="DC561" s="248"/>
      <c r="DD561" s="248"/>
      <c r="DE561" s="248"/>
      <c r="DF561" s="248"/>
      <c r="DG561" s="248"/>
      <c r="DH561" s="248"/>
      <c r="DI561" s="248"/>
      <c r="DJ561" s="248"/>
      <c r="DK561" s="248"/>
      <c r="DL561" s="248"/>
      <c r="DM561" s="248"/>
      <c r="DN561" s="248"/>
      <c r="DO561" s="248"/>
      <c r="DP561" s="248"/>
      <c r="DQ561" s="248"/>
      <c r="DR561" s="248"/>
      <c r="DS561" s="248"/>
      <c r="DT561" s="248"/>
      <c r="DU561" s="248"/>
      <c r="DV561" s="248"/>
      <c r="DW561" s="248"/>
      <c r="DX561" s="248"/>
      <c r="DY561" s="248"/>
      <c r="DZ561" s="248"/>
      <c r="EA561" s="248"/>
      <c r="EB561" s="248"/>
      <c r="EC561" s="248"/>
      <c r="ED561" s="248"/>
      <c r="EE561" s="248"/>
      <c r="EF561" s="248"/>
      <c r="EG561" s="248"/>
      <c r="EH561" s="248"/>
      <c r="EI561" s="248"/>
      <c r="EJ561" s="248"/>
      <c r="EK561" s="248"/>
      <c r="EL561" s="248"/>
      <c r="EM561" s="248"/>
      <c r="EN561" s="248"/>
      <c r="EO561" s="248"/>
      <c r="EP561" s="248"/>
      <c r="EQ561" s="248"/>
      <c r="ER561" s="248"/>
      <c r="ES561" s="248"/>
      <c r="ET561" s="248"/>
      <c r="EU561" s="248"/>
      <c r="EV561" s="248"/>
      <c r="EW561" s="248"/>
      <c r="EX561" s="248"/>
      <c r="EY561" s="248"/>
      <c r="EZ561" s="248"/>
      <c r="FA561" s="248"/>
      <c r="FB561" s="248"/>
      <c r="FC561" s="248"/>
      <c r="FD561" s="248"/>
      <c r="FE561" s="248"/>
      <c r="FF561" s="248"/>
      <c r="FG561" s="215"/>
      <c r="FH561" s="215"/>
      <c r="FI561" s="215"/>
      <c r="FJ561" s="215"/>
      <c r="FK561" s="215"/>
      <c r="FL561" s="215"/>
      <c r="FM561" s="215"/>
      <c r="FN561" s="215"/>
      <c r="FO561" s="215"/>
      <c r="FP561" s="215"/>
      <c r="FQ561" s="215"/>
      <c r="FR561" s="215"/>
      <c r="FS561" s="215"/>
      <c r="FT561" s="215"/>
      <c r="FU561" s="215"/>
      <c r="FV561" s="215"/>
      <c r="FW561" s="215"/>
      <c r="FX561" s="215"/>
      <c r="FY561" s="215"/>
      <c r="FZ561" s="215"/>
      <c r="GA561" s="215"/>
      <c r="GB561" s="215"/>
      <c r="GC561" s="215"/>
    </row>
    <row r="562" spans="1:185" x14ac:dyDescent="0.3">
      <c r="A562" s="248"/>
      <c r="B562" s="80"/>
      <c r="C562" s="80"/>
      <c r="D562" s="81"/>
      <c r="E562" s="80"/>
      <c r="F562" s="80"/>
      <c r="G562" s="297">
        <f t="shared" si="40"/>
        <v>0</v>
      </c>
      <c r="H562" s="297">
        <f t="shared" si="41"/>
        <v>0</v>
      </c>
      <c r="I562" s="297">
        <f t="shared" si="42"/>
        <v>0</v>
      </c>
      <c r="J562" s="214"/>
      <c r="K562" s="214"/>
      <c r="L562" s="248"/>
      <c r="M562" s="248"/>
      <c r="N562" s="248"/>
      <c r="O562" s="248"/>
      <c r="P562" s="248"/>
      <c r="Q562" s="248"/>
      <c r="R562" s="248"/>
      <c r="S562" s="248"/>
      <c r="T562" s="248"/>
      <c r="U562" s="248"/>
      <c r="V562" s="248"/>
      <c r="W562" s="248"/>
      <c r="X562" s="248"/>
      <c r="Y562" s="248"/>
      <c r="Z562" s="248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  <c r="AM562" s="248"/>
      <c r="AN562" s="248"/>
      <c r="AO562" s="248"/>
      <c r="AP562" s="248"/>
      <c r="AQ562" s="248"/>
      <c r="AR562" s="248"/>
      <c r="AS562" s="248"/>
      <c r="AT562" s="248"/>
      <c r="AU562" s="248"/>
      <c r="AV562" s="248"/>
      <c r="AW562" s="248"/>
      <c r="AX562" s="248"/>
      <c r="AY562" s="248"/>
      <c r="AZ562" s="248"/>
      <c r="BA562" s="248"/>
      <c r="BB562" s="248"/>
      <c r="BC562" s="248"/>
      <c r="BD562" s="248"/>
      <c r="BE562" s="248"/>
      <c r="BF562" s="248"/>
      <c r="BG562" s="248"/>
      <c r="BH562" s="248"/>
      <c r="BI562" s="248"/>
      <c r="BJ562" s="248"/>
      <c r="BK562" s="248"/>
      <c r="BL562" s="248"/>
      <c r="BM562" s="248"/>
      <c r="BN562" s="248"/>
      <c r="BO562" s="248"/>
      <c r="BP562" s="248"/>
      <c r="BQ562" s="248"/>
      <c r="BR562" s="248"/>
      <c r="BS562" s="248"/>
      <c r="BT562" s="248"/>
      <c r="BU562" s="248"/>
      <c r="BV562" s="248"/>
      <c r="BW562" s="248"/>
      <c r="BX562" s="248"/>
      <c r="BY562" s="248"/>
      <c r="BZ562" s="248"/>
      <c r="CA562" s="248"/>
      <c r="CB562" s="248"/>
      <c r="CC562" s="248"/>
      <c r="CD562" s="248"/>
      <c r="CE562" s="248"/>
      <c r="CF562" s="248"/>
      <c r="CG562" s="248"/>
      <c r="CH562" s="248"/>
      <c r="CI562" s="248"/>
      <c r="CJ562" s="248"/>
      <c r="CK562" s="248"/>
      <c r="CL562" s="248"/>
      <c r="CM562" s="248"/>
      <c r="CN562" s="248"/>
      <c r="CO562" s="248"/>
      <c r="CP562" s="248"/>
      <c r="CQ562" s="248"/>
      <c r="CR562" s="248"/>
      <c r="CS562" s="248"/>
      <c r="CT562" s="248"/>
      <c r="CU562" s="248"/>
      <c r="CV562" s="248"/>
      <c r="CW562" s="248"/>
      <c r="CX562" s="248"/>
      <c r="CY562" s="248"/>
      <c r="CZ562" s="248"/>
      <c r="DA562" s="248"/>
      <c r="DB562" s="248"/>
      <c r="DC562" s="248"/>
      <c r="DD562" s="248"/>
      <c r="DE562" s="248"/>
      <c r="DF562" s="248"/>
      <c r="DG562" s="248"/>
      <c r="DH562" s="248"/>
      <c r="DI562" s="248"/>
      <c r="DJ562" s="248"/>
      <c r="DK562" s="248"/>
      <c r="DL562" s="248"/>
      <c r="DM562" s="248"/>
      <c r="DN562" s="248"/>
      <c r="DO562" s="248"/>
      <c r="DP562" s="248"/>
      <c r="DQ562" s="248"/>
      <c r="DR562" s="248"/>
      <c r="DS562" s="248"/>
      <c r="DT562" s="248"/>
      <c r="DU562" s="248"/>
      <c r="DV562" s="248"/>
      <c r="DW562" s="248"/>
      <c r="DX562" s="248"/>
      <c r="DY562" s="248"/>
      <c r="DZ562" s="248"/>
      <c r="EA562" s="248"/>
      <c r="EB562" s="248"/>
      <c r="EC562" s="248"/>
      <c r="ED562" s="248"/>
      <c r="EE562" s="248"/>
      <c r="EF562" s="248"/>
      <c r="EG562" s="248"/>
      <c r="EH562" s="248"/>
      <c r="EI562" s="248"/>
      <c r="EJ562" s="248"/>
      <c r="EK562" s="248"/>
      <c r="EL562" s="248"/>
      <c r="EM562" s="248"/>
      <c r="EN562" s="248"/>
      <c r="EO562" s="248"/>
      <c r="EP562" s="248"/>
      <c r="EQ562" s="248"/>
      <c r="ER562" s="248"/>
      <c r="ES562" s="248"/>
      <c r="ET562" s="248"/>
      <c r="EU562" s="248"/>
      <c r="EV562" s="248"/>
      <c r="EW562" s="248"/>
      <c r="EX562" s="248"/>
      <c r="EY562" s="248"/>
      <c r="EZ562" s="248"/>
      <c r="FA562" s="248"/>
      <c r="FB562" s="248"/>
      <c r="FC562" s="248"/>
      <c r="FD562" s="248"/>
      <c r="FE562" s="248"/>
      <c r="FF562" s="248"/>
      <c r="FG562" s="215"/>
      <c r="FH562" s="215"/>
      <c r="FI562" s="215"/>
      <c r="FJ562" s="215"/>
      <c r="FK562" s="215"/>
      <c r="FL562" s="215"/>
      <c r="FM562" s="215"/>
      <c r="FN562" s="215"/>
      <c r="FO562" s="215"/>
      <c r="FP562" s="215"/>
      <c r="FQ562" s="215"/>
      <c r="FR562" s="215"/>
      <c r="FS562" s="215"/>
      <c r="FT562" s="215"/>
      <c r="FU562" s="215"/>
      <c r="FV562" s="215"/>
      <c r="FW562" s="215"/>
      <c r="FX562" s="215"/>
      <c r="FY562" s="215"/>
      <c r="FZ562" s="215"/>
      <c r="GA562" s="215"/>
      <c r="GB562" s="215"/>
      <c r="GC562" s="215"/>
    </row>
    <row r="563" spans="1:185" x14ac:dyDescent="0.3">
      <c r="A563" s="248"/>
      <c r="B563" s="80"/>
      <c r="C563" s="80"/>
      <c r="D563" s="81"/>
      <c r="E563" s="80"/>
      <c r="F563" s="80"/>
      <c r="G563" s="297">
        <f t="shared" si="40"/>
        <v>0</v>
      </c>
      <c r="H563" s="297">
        <f t="shared" si="41"/>
        <v>0</v>
      </c>
      <c r="I563" s="297">
        <f t="shared" si="42"/>
        <v>0</v>
      </c>
      <c r="J563" s="214"/>
      <c r="K563" s="214"/>
      <c r="L563" s="248"/>
      <c r="M563" s="248"/>
      <c r="N563" s="248"/>
      <c r="O563" s="248"/>
      <c r="P563" s="248"/>
      <c r="Q563" s="248"/>
      <c r="R563" s="248"/>
      <c r="S563" s="248"/>
      <c r="T563" s="248"/>
      <c r="U563" s="248"/>
      <c r="V563" s="248"/>
      <c r="W563" s="248"/>
      <c r="X563" s="248"/>
      <c r="Y563" s="248"/>
      <c r="Z563" s="248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  <c r="AM563" s="248"/>
      <c r="AN563" s="248"/>
      <c r="AO563" s="248"/>
      <c r="AP563" s="248"/>
      <c r="AQ563" s="248"/>
      <c r="AR563" s="248"/>
      <c r="AS563" s="248"/>
      <c r="AT563" s="248"/>
      <c r="AU563" s="248"/>
      <c r="AV563" s="248"/>
      <c r="AW563" s="248"/>
      <c r="AX563" s="248"/>
      <c r="AY563" s="248"/>
      <c r="AZ563" s="248"/>
      <c r="BA563" s="248"/>
      <c r="BB563" s="248"/>
      <c r="BC563" s="248"/>
      <c r="BD563" s="248"/>
      <c r="BE563" s="248"/>
      <c r="BF563" s="248"/>
      <c r="BG563" s="248"/>
      <c r="BH563" s="248"/>
      <c r="BI563" s="248"/>
      <c r="BJ563" s="248"/>
      <c r="BK563" s="248"/>
      <c r="BL563" s="248"/>
      <c r="BM563" s="248"/>
      <c r="BN563" s="248"/>
      <c r="BO563" s="248"/>
      <c r="BP563" s="248"/>
      <c r="BQ563" s="248"/>
      <c r="BR563" s="248"/>
      <c r="BS563" s="248"/>
      <c r="BT563" s="248"/>
      <c r="BU563" s="248"/>
      <c r="BV563" s="248"/>
      <c r="BW563" s="248"/>
      <c r="BX563" s="248"/>
      <c r="BY563" s="248"/>
      <c r="BZ563" s="248"/>
      <c r="CA563" s="248"/>
      <c r="CB563" s="248"/>
      <c r="CC563" s="248"/>
      <c r="CD563" s="248"/>
      <c r="CE563" s="248"/>
      <c r="CF563" s="248"/>
      <c r="CG563" s="248"/>
      <c r="CH563" s="248"/>
      <c r="CI563" s="248"/>
      <c r="CJ563" s="248"/>
      <c r="CK563" s="248"/>
      <c r="CL563" s="248"/>
      <c r="CM563" s="248"/>
      <c r="CN563" s="248"/>
      <c r="CO563" s="248"/>
      <c r="CP563" s="248"/>
      <c r="CQ563" s="248"/>
      <c r="CR563" s="248"/>
      <c r="CS563" s="248"/>
      <c r="CT563" s="248"/>
      <c r="CU563" s="248"/>
      <c r="CV563" s="248"/>
      <c r="CW563" s="248"/>
      <c r="CX563" s="248"/>
      <c r="CY563" s="248"/>
      <c r="CZ563" s="248"/>
      <c r="DA563" s="248"/>
      <c r="DB563" s="248"/>
      <c r="DC563" s="248"/>
      <c r="DD563" s="248"/>
      <c r="DE563" s="248"/>
      <c r="DF563" s="248"/>
      <c r="DG563" s="248"/>
      <c r="DH563" s="248"/>
      <c r="DI563" s="248"/>
      <c r="DJ563" s="248"/>
      <c r="DK563" s="248"/>
      <c r="DL563" s="248"/>
      <c r="DM563" s="248"/>
      <c r="DN563" s="248"/>
      <c r="DO563" s="248"/>
      <c r="DP563" s="248"/>
      <c r="DQ563" s="248"/>
      <c r="DR563" s="248"/>
      <c r="DS563" s="248"/>
      <c r="DT563" s="248"/>
      <c r="DU563" s="248"/>
      <c r="DV563" s="248"/>
      <c r="DW563" s="248"/>
      <c r="DX563" s="248"/>
      <c r="DY563" s="248"/>
      <c r="DZ563" s="248"/>
      <c r="EA563" s="248"/>
      <c r="EB563" s="248"/>
      <c r="EC563" s="248"/>
      <c r="ED563" s="248"/>
      <c r="EE563" s="248"/>
      <c r="EF563" s="248"/>
      <c r="EG563" s="248"/>
      <c r="EH563" s="248"/>
      <c r="EI563" s="248"/>
      <c r="EJ563" s="248"/>
      <c r="EK563" s="248"/>
      <c r="EL563" s="248"/>
      <c r="EM563" s="248"/>
      <c r="EN563" s="248"/>
      <c r="EO563" s="248"/>
      <c r="EP563" s="248"/>
      <c r="EQ563" s="248"/>
      <c r="ER563" s="248"/>
      <c r="ES563" s="248"/>
      <c r="ET563" s="248"/>
      <c r="EU563" s="248"/>
      <c r="EV563" s="248"/>
      <c r="EW563" s="248"/>
      <c r="EX563" s="248"/>
      <c r="EY563" s="248"/>
      <c r="EZ563" s="248"/>
      <c r="FA563" s="248"/>
      <c r="FB563" s="248"/>
      <c r="FC563" s="248"/>
      <c r="FD563" s="248"/>
      <c r="FE563" s="248"/>
      <c r="FF563" s="248"/>
      <c r="FG563" s="215"/>
      <c r="FH563" s="215"/>
      <c r="FI563" s="215"/>
      <c r="FJ563" s="215"/>
      <c r="FK563" s="215"/>
      <c r="FL563" s="215"/>
      <c r="FM563" s="215"/>
      <c r="FN563" s="215"/>
      <c r="FO563" s="215"/>
      <c r="FP563" s="215"/>
      <c r="FQ563" s="215"/>
      <c r="FR563" s="215"/>
      <c r="FS563" s="215"/>
      <c r="FT563" s="215"/>
      <c r="FU563" s="215"/>
      <c r="FV563" s="215"/>
      <c r="FW563" s="215"/>
      <c r="FX563" s="215"/>
      <c r="FY563" s="215"/>
      <c r="FZ563" s="215"/>
      <c r="GA563" s="215"/>
      <c r="GB563" s="215"/>
      <c r="GC563" s="215"/>
    </row>
    <row r="564" spans="1:185" x14ac:dyDescent="0.3">
      <c r="A564" s="248"/>
      <c r="B564" s="80"/>
      <c r="C564" s="80"/>
      <c r="D564" s="81"/>
      <c r="E564" s="80"/>
      <c r="F564" s="80"/>
      <c r="G564" s="297">
        <f t="shared" si="40"/>
        <v>0</v>
      </c>
      <c r="H564" s="297">
        <f t="shared" si="41"/>
        <v>0</v>
      </c>
      <c r="I564" s="297">
        <f t="shared" si="42"/>
        <v>0</v>
      </c>
      <c r="J564" s="214"/>
      <c r="K564" s="214"/>
      <c r="L564" s="248"/>
      <c r="M564" s="248"/>
      <c r="N564" s="248"/>
      <c r="O564" s="248"/>
      <c r="P564" s="248"/>
      <c r="Q564" s="248"/>
      <c r="R564" s="248"/>
      <c r="S564" s="248"/>
      <c r="T564" s="248"/>
      <c r="U564" s="248"/>
      <c r="V564" s="248"/>
      <c r="W564" s="248"/>
      <c r="X564" s="248"/>
      <c r="Y564" s="248"/>
      <c r="Z564" s="248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  <c r="AM564" s="248"/>
      <c r="AN564" s="248"/>
      <c r="AO564" s="248"/>
      <c r="AP564" s="248"/>
      <c r="AQ564" s="248"/>
      <c r="AR564" s="248"/>
      <c r="AS564" s="248"/>
      <c r="AT564" s="248"/>
      <c r="AU564" s="248"/>
      <c r="AV564" s="248"/>
      <c r="AW564" s="248"/>
      <c r="AX564" s="248"/>
      <c r="AY564" s="248"/>
      <c r="AZ564" s="248"/>
      <c r="BA564" s="248"/>
      <c r="BB564" s="248"/>
      <c r="BC564" s="248"/>
      <c r="BD564" s="248"/>
      <c r="BE564" s="248"/>
      <c r="BF564" s="248"/>
      <c r="BG564" s="248"/>
      <c r="BH564" s="248"/>
      <c r="BI564" s="248"/>
      <c r="BJ564" s="248"/>
      <c r="BK564" s="248"/>
      <c r="BL564" s="248"/>
      <c r="BM564" s="248"/>
      <c r="BN564" s="248"/>
      <c r="BO564" s="248"/>
      <c r="BP564" s="248"/>
      <c r="BQ564" s="248"/>
      <c r="BR564" s="248"/>
      <c r="BS564" s="248"/>
      <c r="BT564" s="248"/>
      <c r="BU564" s="248"/>
      <c r="BV564" s="248"/>
      <c r="BW564" s="248"/>
      <c r="BX564" s="248"/>
      <c r="BY564" s="248"/>
      <c r="BZ564" s="248"/>
      <c r="CA564" s="248"/>
      <c r="CB564" s="248"/>
      <c r="CC564" s="248"/>
      <c r="CD564" s="248"/>
      <c r="CE564" s="248"/>
      <c r="CF564" s="248"/>
      <c r="CG564" s="248"/>
      <c r="CH564" s="248"/>
      <c r="CI564" s="248"/>
      <c r="CJ564" s="248"/>
      <c r="CK564" s="248"/>
      <c r="CL564" s="248"/>
      <c r="CM564" s="248"/>
      <c r="CN564" s="248"/>
      <c r="CO564" s="248"/>
      <c r="CP564" s="248"/>
      <c r="CQ564" s="248"/>
      <c r="CR564" s="248"/>
      <c r="CS564" s="248"/>
      <c r="CT564" s="248"/>
      <c r="CU564" s="248"/>
      <c r="CV564" s="248"/>
      <c r="CW564" s="248"/>
      <c r="CX564" s="248"/>
      <c r="CY564" s="248"/>
      <c r="CZ564" s="248"/>
      <c r="DA564" s="248"/>
      <c r="DB564" s="248"/>
      <c r="DC564" s="248"/>
      <c r="DD564" s="248"/>
      <c r="DE564" s="248"/>
      <c r="DF564" s="248"/>
      <c r="DG564" s="248"/>
      <c r="DH564" s="248"/>
      <c r="DI564" s="248"/>
      <c r="DJ564" s="248"/>
      <c r="DK564" s="248"/>
      <c r="DL564" s="248"/>
      <c r="DM564" s="248"/>
      <c r="DN564" s="248"/>
      <c r="DO564" s="248"/>
      <c r="DP564" s="248"/>
      <c r="DQ564" s="248"/>
      <c r="DR564" s="248"/>
      <c r="DS564" s="248"/>
      <c r="DT564" s="248"/>
      <c r="DU564" s="248"/>
      <c r="DV564" s="248"/>
      <c r="DW564" s="248"/>
      <c r="DX564" s="248"/>
      <c r="DY564" s="248"/>
      <c r="DZ564" s="248"/>
      <c r="EA564" s="248"/>
      <c r="EB564" s="248"/>
      <c r="EC564" s="248"/>
      <c r="ED564" s="248"/>
      <c r="EE564" s="248"/>
      <c r="EF564" s="248"/>
      <c r="EG564" s="248"/>
      <c r="EH564" s="248"/>
      <c r="EI564" s="248"/>
      <c r="EJ564" s="248"/>
      <c r="EK564" s="248"/>
      <c r="EL564" s="248"/>
      <c r="EM564" s="248"/>
      <c r="EN564" s="248"/>
      <c r="EO564" s="248"/>
      <c r="EP564" s="248"/>
      <c r="EQ564" s="248"/>
      <c r="ER564" s="248"/>
      <c r="ES564" s="248"/>
      <c r="ET564" s="248"/>
      <c r="EU564" s="248"/>
      <c r="EV564" s="248"/>
      <c r="EW564" s="248"/>
      <c r="EX564" s="248"/>
      <c r="EY564" s="248"/>
      <c r="EZ564" s="248"/>
      <c r="FA564" s="248"/>
      <c r="FB564" s="248"/>
      <c r="FC564" s="248"/>
      <c r="FD564" s="248"/>
      <c r="FE564" s="248"/>
      <c r="FF564" s="248"/>
      <c r="FG564" s="215"/>
      <c r="FH564" s="215"/>
      <c r="FI564" s="215"/>
      <c r="FJ564" s="215"/>
      <c r="FK564" s="215"/>
      <c r="FL564" s="215"/>
      <c r="FM564" s="215"/>
      <c r="FN564" s="215"/>
      <c r="FO564" s="215"/>
      <c r="FP564" s="215"/>
      <c r="FQ564" s="215"/>
      <c r="FR564" s="215"/>
      <c r="FS564" s="215"/>
      <c r="FT564" s="215"/>
      <c r="FU564" s="215"/>
      <c r="FV564" s="215"/>
      <c r="FW564" s="215"/>
      <c r="FX564" s="215"/>
      <c r="FY564" s="215"/>
      <c r="FZ564" s="215"/>
      <c r="GA564" s="215"/>
      <c r="GB564" s="215"/>
      <c r="GC564" s="215"/>
    </row>
    <row r="565" spans="1:185" x14ac:dyDescent="0.3">
      <c r="A565" s="248"/>
      <c r="B565" s="80"/>
      <c r="C565" s="80"/>
      <c r="D565" s="81"/>
      <c r="E565" s="80"/>
      <c r="F565" s="80"/>
      <c r="G565" s="297">
        <f t="shared" si="40"/>
        <v>0</v>
      </c>
      <c r="H565" s="297">
        <f t="shared" si="41"/>
        <v>0</v>
      </c>
      <c r="I565" s="297">
        <f t="shared" si="42"/>
        <v>0</v>
      </c>
      <c r="J565" s="214"/>
      <c r="K565" s="214"/>
      <c r="L565" s="248"/>
      <c r="M565" s="248"/>
      <c r="N565" s="248"/>
      <c r="O565" s="248"/>
      <c r="P565" s="248"/>
      <c r="Q565" s="248"/>
      <c r="R565" s="248"/>
      <c r="S565" s="248"/>
      <c r="T565" s="248"/>
      <c r="U565" s="248"/>
      <c r="V565" s="248"/>
      <c r="W565" s="248"/>
      <c r="X565" s="248"/>
      <c r="Y565" s="248"/>
      <c r="Z565" s="248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  <c r="AM565" s="248"/>
      <c r="AN565" s="248"/>
      <c r="AO565" s="248"/>
      <c r="AP565" s="248"/>
      <c r="AQ565" s="248"/>
      <c r="AR565" s="248"/>
      <c r="AS565" s="248"/>
      <c r="AT565" s="248"/>
      <c r="AU565" s="248"/>
      <c r="AV565" s="248"/>
      <c r="AW565" s="248"/>
      <c r="AX565" s="248"/>
      <c r="AY565" s="248"/>
      <c r="AZ565" s="248"/>
      <c r="BA565" s="248"/>
      <c r="BB565" s="248"/>
      <c r="BC565" s="248"/>
      <c r="BD565" s="248"/>
      <c r="BE565" s="248"/>
      <c r="BF565" s="248"/>
      <c r="BG565" s="248"/>
      <c r="BH565" s="248"/>
      <c r="BI565" s="248"/>
      <c r="BJ565" s="248"/>
      <c r="BK565" s="248"/>
      <c r="BL565" s="248"/>
      <c r="BM565" s="248"/>
      <c r="BN565" s="248"/>
      <c r="BO565" s="248"/>
      <c r="BP565" s="248"/>
      <c r="BQ565" s="248"/>
      <c r="BR565" s="248"/>
      <c r="BS565" s="248"/>
      <c r="BT565" s="248"/>
      <c r="BU565" s="248"/>
      <c r="BV565" s="248"/>
      <c r="BW565" s="248"/>
      <c r="BX565" s="248"/>
      <c r="BY565" s="248"/>
      <c r="BZ565" s="248"/>
      <c r="CA565" s="248"/>
      <c r="CB565" s="248"/>
      <c r="CC565" s="248"/>
      <c r="CD565" s="248"/>
      <c r="CE565" s="248"/>
      <c r="CF565" s="248"/>
      <c r="CG565" s="248"/>
      <c r="CH565" s="248"/>
      <c r="CI565" s="248"/>
      <c r="CJ565" s="248"/>
      <c r="CK565" s="248"/>
      <c r="CL565" s="248"/>
      <c r="CM565" s="248"/>
      <c r="CN565" s="248"/>
      <c r="CO565" s="248"/>
      <c r="CP565" s="248"/>
      <c r="CQ565" s="248"/>
      <c r="CR565" s="248"/>
      <c r="CS565" s="248"/>
      <c r="CT565" s="248"/>
      <c r="CU565" s="248"/>
      <c r="CV565" s="248"/>
      <c r="CW565" s="248"/>
      <c r="CX565" s="248"/>
      <c r="CY565" s="248"/>
      <c r="CZ565" s="248"/>
      <c r="DA565" s="248"/>
      <c r="DB565" s="248"/>
      <c r="DC565" s="248"/>
      <c r="DD565" s="248"/>
      <c r="DE565" s="248"/>
      <c r="DF565" s="248"/>
      <c r="DG565" s="248"/>
      <c r="DH565" s="248"/>
      <c r="DI565" s="248"/>
      <c r="DJ565" s="248"/>
      <c r="DK565" s="248"/>
      <c r="DL565" s="248"/>
      <c r="DM565" s="248"/>
      <c r="DN565" s="248"/>
      <c r="DO565" s="248"/>
      <c r="DP565" s="248"/>
      <c r="DQ565" s="248"/>
      <c r="DR565" s="248"/>
      <c r="DS565" s="248"/>
      <c r="DT565" s="248"/>
      <c r="DU565" s="248"/>
      <c r="DV565" s="248"/>
      <c r="DW565" s="248"/>
      <c r="DX565" s="248"/>
      <c r="DY565" s="248"/>
      <c r="DZ565" s="248"/>
      <c r="EA565" s="248"/>
      <c r="EB565" s="248"/>
      <c r="EC565" s="248"/>
      <c r="ED565" s="248"/>
      <c r="EE565" s="248"/>
      <c r="EF565" s="248"/>
      <c r="EG565" s="248"/>
      <c r="EH565" s="248"/>
      <c r="EI565" s="248"/>
      <c r="EJ565" s="248"/>
      <c r="EK565" s="248"/>
      <c r="EL565" s="248"/>
      <c r="EM565" s="248"/>
      <c r="EN565" s="248"/>
      <c r="EO565" s="248"/>
      <c r="EP565" s="248"/>
      <c r="EQ565" s="248"/>
      <c r="ER565" s="248"/>
      <c r="ES565" s="248"/>
      <c r="ET565" s="248"/>
      <c r="EU565" s="248"/>
      <c r="EV565" s="248"/>
      <c r="EW565" s="248"/>
      <c r="EX565" s="248"/>
      <c r="EY565" s="248"/>
      <c r="EZ565" s="248"/>
      <c r="FA565" s="248"/>
      <c r="FB565" s="248"/>
      <c r="FC565" s="248"/>
      <c r="FD565" s="248"/>
      <c r="FE565" s="248"/>
      <c r="FF565" s="248"/>
      <c r="FG565" s="215"/>
      <c r="FH565" s="215"/>
      <c r="FI565" s="215"/>
      <c r="FJ565" s="215"/>
      <c r="FK565" s="215"/>
      <c r="FL565" s="215"/>
      <c r="FM565" s="215"/>
      <c r="FN565" s="215"/>
      <c r="FO565" s="215"/>
      <c r="FP565" s="215"/>
      <c r="FQ565" s="215"/>
      <c r="FR565" s="215"/>
      <c r="FS565" s="215"/>
      <c r="FT565" s="215"/>
      <c r="FU565" s="215"/>
      <c r="FV565" s="215"/>
      <c r="FW565" s="215"/>
      <c r="FX565" s="215"/>
      <c r="FY565" s="215"/>
      <c r="FZ565" s="215"/>
      <c r="GA565" s="215"/>
      <c r="GB565" s="215"/>
      <c r="GC565" s="215"/>
    </row>
    <row r="566" spans="1:185" x14ac:dyDescent="0.3">
      <c r="A566" s="248"/>
      <c r="B566" s="80"/>
      <c r="C566" s="80"/>
      <c r="D566" s="81"/>
      <c r="E566" s="80"/>
      <c r="F566" s="80"/>
      <c r="G566" s="297">
        <f t="shared" si="40"/>
        <v>0</v>
      </c>
      <c r="H566" s="297">
        <f t="shared" si="41"/>
        <v>0</v>
      </c>
      <c r="I566" s="297">
        <f t="shared" si="42"/>
        <v>0</v>
      </c>
      <c r="J566" s="214"/>
      <c r="K566" s="214"/>
      <c r="L566" s="248"/>
      <c r="M566" s="248"/>
      <c r="N566" s="248"/>
      <c r="O566" s="248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/>
      <c r="Z566" s="248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  <c r="AM566" s="248"/>
      <c r="AN566" s="248"/>
      <c r="AO566" s="248"/>
      <c r="AP566" s="248"/>
      <c r="AQ566" s="248"/>
      <c r="AR566" s="248"/>
      <c r="AS566" s="248"/>
      <c r="AT566" s="248"/>
      <c r="AU566" s="248"/>
      <c r="AV566" s="248"/>
      <c r="AW566" s="248"/>
      <c r="AX566" s="248"/>
      <c r="AY566" s="248"/>
      <c r="AZ566" s="248"/>
      <c r="BA566" s="248"/>
      <c r="BB566" s="248"/>
      <c r="BC566" s="248"/>
      <c r="BD566" s="248"/>
      <c r="BE566" s="248"/>
      <c r="BF566" s="248"/>
      <c r="BG566" s="248"/>
      <c r="BH566" s="248"/>
      <c r="BI566" s="248"/>
      <c r="BJ566" s="248"/>
      <c r="BK566" s="248"/>
      <c r="BL566" s="248"/>
      <c r="BM566" s="248"/>
      <c r="BN566" s="248"/>
      <c r="BO566" s="248"/>
      <c r="BP566" s="248"/>
      <c r="BQ566" s="248"/>
      <c r="BR566" s="248"/>
      <c r="BS566" s="248"/>
      <c r="BT566" s="248"/>
      <c r="BU566" s="248"/>
      <c r="BV566" s="248"/>
      <c r="BW566" s="248"/>
      <c r="BX566" s="248"/>
      <c r="BY566" s="248"/>
      <c r="BZ566" s="248"/>
      <c r="CA566" s="248"/>
      <c r="CB566" s="248"/>
      <c r="CC566" s="248"/>
      <c r="CD566" s="248"/>
      <c r="CE566" s="248"/>
      <c r="CF566" s="248"/>
      <c r="CG566" s="248"/>
      <c r="CH566" s="248"/>
      <c r="CI566" s="248"/>
      <c r="CJ566" s="248"/>
      <c r="CK566" s="248"/>
      <c r="CL566" s="248"/>
      <c r="CM566" s="248"/>
      <c r="CN566" s="248"/>
      <c r="CO566" s="248"/>
      <c r="CP566" s="248"/>
      <c r="CQ566" s="248"/>
      <c r="CR566" s="248"/>
      <c r="CS566" s="248"/>
      <c r="CT566" s="248"/>
      <c r="CU566" s="248"/>
      <c r="CV566" s="248"/>
      <c r="CW566" s="248"/>
      <c r="CX566" s="248"/>
      <c r="CY566" s="248"/>
      <c r="CZ566" s="248"/>
      <c r="DA566" s="248"/>
      <c r="DB566" s="248"/>
      <c r="DC566" s="248"/>
      <c r="DD566" s="248"/>
      <c r="DE566" s="248"/>
      <c r="DF566" s="248"/>
      <c r="DG566" s="248"/>
      <c r="DH566" s="248"/>
      <c r="DI566" s="248"/>
      <c r="DJ566" s="248"/>
      <c r="DK566" s="248"/>
      <c r="DL566" s="248"/>
      <c r="DM566" s="248"/>
      <c r="DN566" s="248"/>
      <c r="DO566" s="248"/>
      <c r="DP566" s="248"/>
      <c r="DQ566" s="248"/>
      <c r="DR566" s="248"/>
      <c r="DS566" s="248"/>
      <c r="DT566" s="248"/>
      <c r="DU566" s="248"/>
      <c r="DV566" s="248"/>
      <c r="DW566" s="248"/>
      <c r="DX566" s="248"/>
      <c r="DY566" s="248"/>
      <c r="DZ566" s="248"/>
      <c r="EA566" s="248"/>
      <c r="EB566" s="248"/>
      <c r="EC566" s="248"/>
      <c r="ED566" s="248"/>
      <c r="EE566" s="248"/>
      <c r="EF566" s="248"/>
      <c r="EG566" s="248"/>
      <c r="EH566" s="248"/>
      <c r="EI566" s="248"/>
      <c r="EJ566" s="248"/>
      <c r="EK566" s="248"/>
      <c r="EL566" s="248"/>
      <c r="EM566" s="248"/>
      <c r="EN566" s="248"/>
      <c r="EO566" s="248"/>
      <c r="EP566" s="248"/>
      <c r="EQ566" s="248"/>
      <c r="ER566" s="248"/>
      <c r="ES566" s="248"/>
      <c r="ET566" s="248"/>
      <c r="EU566" s="248"/>
      <c r="EV566" s="248"/>
      <c r="EW566" s="248"/>
      <c r="EX566" s="248"/>
      <c r="EY566" s="248"/>
      <c r="EZ566" s="248"/>
      <c r="FA566" s="248"/>
      <c r="FB566" s="248"/>
      <c r="FC566" s="248"/>
      <c r="FD566" s="248"/>
      <c r="FE566" s="248"/>
      <c r="FF566" s="248"/>
      <c r="FG566" s="215"/>
      <c r="FH566" s="215"/>
      <c r="FI566" s="215"/>
      <c r="FJ566" s="215"/>
      <c r="FK566" s="215"/>
      <c r="FL566" s="215"/>
      <c r="FM566" s="215"/>
      <c r="FN566" s="215"/>
      <c r="FO566" s="215"/>
      <c r="FP566" s="215"/>
      <c r="FQ566" s="215"/>
      <c r="FR566" s="215"/>
      <c r="FS566" s="215"/>
      <c r="FT566" s="215"/>
      <c r="FU566" s="215"/>
      <c r="FV566" s="215"/>
      <c r="FW566" s="215"/>
      <c r="FX566" s="215"/>
      <c r="FY566" s="215"/>
      <c r="FZ566" s="215"/>
      <c r="GA566" s="215"/>
      <c r="GB566" s="215"/>
      <c r="GC566" s="215"/>
    </row>
    <row r="567" spans="1:185" x14ac:dyDescent="0.3">
      <c r="A567" s="248"/>
      <c r="B567" s="80"/>
      <c r="C567" s="80"/>
      <c r="D567" s="81"/>
      <c r="E567" s="80"/>
      <c r="F567" s="80"/>
      <c r="G567" s="297">
        <f t="shared" si="40"/>
        <v>0</v>
      </c>
      <c r="H567" s="297">
        <f t="shared" si="41"/>
        <v>0</v>
      </c>
      <c r="I567" s="297">
        <f t="shared" si="42"/>
        <v>0</v>
      </c>
      <c r="J567" s="214"/>
      <c r="K567" s="214"/>
      <c r="L567" s="248"/>
      <c r="M567" s="248"/>
      <c r="N567" s="248"/>
      <c r="O567" s="248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/>
      <c r="Z567" s="248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  <c r="AM567" s="248"/>
      <c r="AN567" s="248"/>
      <c r="AO567" s="248"/>
      <c r="AP567" s="248"/>
      <c r="AQ567" s="248"/>
      <c r="AR567" s="248"/>
      <c r="AS567" s="248"/>
      <c r="AT567" s="248"/>
      <c r="AU567" s="248"/>
      <c r="AV567" s="248"/>
      <c r="AW567" s="248"/>
      <c r="AX567" s="248"/>
      <c r="AY567" s="248"/>
      <c r="AZ567" s="248"/>
      <c r="BA567" s="248"/>
      <c r="BB567" s="248"/>
      <c r="BC567" s="248"/>
      <c r="BD567" s="248"/>
      <c r="BE567" s="248"/>
      <c r="BF567" s="248"/>
      <c r="BG567" s="248"/>
      <c r="BH567" s="248"/>
      <c r="BI567" s="248"/>
      <c r="BJ567" s="248"/>
      <c r="BK567" s="248"/>
      <c r="BL567" s="248"/>
      <c r="BM567" s="248"/>
      <c r="BN567" s="248"/>
      <c r="BO567" s="248"/>
      <c r="BP567" s="248"/>
      <c r="BQ567" s="248"/>
      <c r="BR567" s="248"/>
      <c r="BS567" s="248"/>
      <c r="BT567" s="248"/>
      <c r="BU567" s="248"/>
      <c r="BV567" s="248"/>
      <c r="BW567" s="248"/>
      <c r="BX567" s="248"/>
      <c r="BY567" s="248"/>
      <c r="BZ567" s="248"/>
      <c r="CA567" s="248"/>
      <c r="CB567" s="248"/>
      <c r="CC567" s="248"/>
      <c r="CD567" s="248"/>
      <c r="CE567" s="248"/>
      <c r="CF567" s="248"/>
      <c r="CG567" s="248"/>
      <c r="CH567" s="248"/>
      <c r="CI567" s="248"/>
      <c r="CJ567" s="248"/>
      <c r="CK567" s="248"/>
      <c r="CL567" s="248"/>
      <c r="CM567" s="248"/>
      <c r="CN567" s="248"/>
      <c r="CO567" s="248"/>
      <c r="CP567" s="248"/>
      <c r="CQ567" s="248"/>
      <c r="CR567" s="248"/>
      <c r="CS567" s="248"/>
      <c r="CT567" s="248"/>
      <c r="CU567" s="248"/>
      <c r="CV567" s="248"/>
      <c r="CW567" s="248"/>
      <c r="CX567" s="248"/>
      <c r="CY567" s="248"/>
      <c r="CZ567" s="248"/>
      <c r="DA567" s="248"/>
      <c r="DB567" s="248"/>
      <c r="DC567" s="248"/>
      <c r="DD567" s="248"/>
      <c r="DE567" s="248"/>
      <c r="DF567" s="248"/>
      <c r="DG567" s="248"/>
      <c r="DH567" s="248"/>
      <c r="DI567" s="248"/>
      <c r="DJ567" s="248"/>
      <c r="DK567" s="248"/>
      <c r="DL567" s="248"/>
      <c r="DM567" s="248"/>
      <c r="DN567" s="248"/>
      <c r="DO567" s="248"/>
      <c r="DP567" s="248"/>
      <c r="DQ567" s="248"/>
      <c r="DR567" s="248"/>
      <c r="DS567" s="248"/>
      <c r="DT567" s="248"/>
      <c r="DU567" s="248"/>
      <c r="DV567" s="248"/>
      <c r="DW567" s="248"/>
      <c r="DX567" s="248"/>
      <c r="DY567" s="248"/>
      <c r="DZ567" s="248"/>
      <c r="EA567" s="248"/>
      <c r="EB567" s="248"/>
      <c r="EC567" s="248"/>
      <c r="ED567" s="248"/>
      <c r="EE567" s="248"/>
      <c r="EF567" s="248"/>
      <c r="EG567" s="248"/>
      <c r="EH567" s="248"/>
      <c r="EI567" s="248"/>
      <c r="EJ567" s="248"/>
      <c r="EK567" s="248"/>
      <c r="EL567" s="248"/>
      <c r="EM567" s="248"/>
      <c r="EN567" s="248"/>
      <c r="EO567" s="248"/>
      <c r="EP567" s="248"/>
      <c r="EQ567" s="248"/>
      <c r="ER567" s="248"/>
      <c r="ES567" s="248"/>
      <c r="ET567" s="248"/>
      <c r="EU567" s="248"/>
      <c r="EV567" s="248"/>
      <c r="EW567" s="248"/>
      <c r="EX567" s="248"/>
      <c r="EY567" s="248"/>
      <c r="EZ567" s="248"/>
      <c r="FA567" s="248"/>
      <c r="FB567" s="248"/>
      <c r="FC567" s="248"/>
      <c r="FD567" s="248"/>
      <c r="FE567" s="248"/>
      <c r="FF567" s="248"/>
      <c r="FG567" s="215"/>
      <c r="FH567" s="215"/>
      <c r="FI567" s="215"/>
      <c r="FJ567" s="215"/>
      <c r="FK567" s="215"/>
      <c r="FL567" s="215"/>
      <c r="FM567" s="215"/>
      <c r="FN567" s="215"/>
      <c r="FO567" s="215"/>
      <c r="FP567" s="215"/>
      <c r="FQ567" s="215"/>
      <c r="FR567" s="215"/>
      <c r="FS567" s="215"/>
      <c r="FT567" s="215"/>
      <c r="FU567" s="215"/>
      <c r="FV567" s="215"/>
      <c r="FW567" s="215"/>
      <c r="FX567" s="215"/>
      <c r="FY567" s="215"/>
      <c r="FZ567" s="215"/>
      <c r="GA567" s="215"/>
      <c r="GB567" s="215"/>
      <c r="GC567" s="215"/>
    </row>
    <row r="568" spans="1:185" x14ac:dyDescent="0.3">
      <c r="A568" s="248"/>
      <c r="B568" s="80"/>
      <c r="C568" s="80"/>
      <c r="D568" s="81"/>
      <c r="E568" s="80"/>
      <c r="F568" s="80"/>
      <c r="G568" s="297">
        <f t="shared" si="40"/>
        <v>0</v>
      </c>
      <c r="H568" s="297">
        <f t="shared" si="41"/>
        <v>0</v>
      </c>
      <c r="I568" s="297">
        <f t="shared" si="42"/>
        <v>0</v>
      </c>
      <c r="J568" s="214"/>
      <c r="K568" s="214"/>
      <c r="L568" s="248"/>
      <c r="M568" s="248"/>
      <c r="N568" s="248"/>
      <c r="O568" s="248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/>
      <c r="Z568" s="248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  <c r="AM568" s="248"/>
      <c r="AN568" s="248"/>
      <c r="AO568" s="248"/>
      <c r="AP568" s="248"/>
      <c r="AQ568" s="248"/>
      <c r="AR568" s="248"/>
      <c r="AS568" s="248"/>
      <c r="AT568" s="248"/>
      <c r="AU568" s="248"/>
      <c r="AV568" s="248"/>
      <c r="AW568" s="248"/>
      <c r="AX568" s="248"/>
      <c r="AY568" s="248"/>
      <c r="AZ568" s="248"/>
      <c r="BA568" s="248"/>
      <c r="BB568" s="248"/>
      <c r="BC568" s="248"/>
      <c r="BD568" s="248"/>
      <c r="BE568" s="248"/>
      <c r="BF568" s="248"/>
      <c r="BG568" s="248"/>
      <c r="BH568" s="248"/>
      <c r="BI568" s="248"/>
      <c r="BJ568" s="248"/>
      <c r="BK568" s="248"/>
      <c r="BL568" s="248"/>
      <c r="BM568" s="248"/>
      <c r="BN568" s="248"/>
      <c r="BO568" s="248"/>
      <c r="BP568" s="248"/>
      <c r="BQ568" s="248"/>
      <c r="BR568" s="248"/>
      <c r="BS568" s="248"/>
      <c r="BT568" s="248"/>
      <c r="BU568" s="248"/>
      <c r="BV568" s="248"/>
      <c r="BW568" s="248"/>
      <c r="BX568" s="248"/>
      <c r="BY568" s="248"/>
      <c r="BZ568" s="248"/>
      <c r="CA568" s="248"/>
      <c r="CB568" s="248"/>
      <c r="CC568" s="248"/>
      <c r="CD568" s="248"/>
      <c r="CE568" s="248"/>
      <c r="CF568" s="248"/>
      <c r="CG568" s="248"/>
      <c r="CH568" s="248"/>
      <c r="CI568" s="248"/>
      <c r="CJ568" s="248"/>
      <c r="CK568" s="248"/>
      <c r="CL568" s="248"/>
      <c r="CM568" s="248"/>
      <c r="CN568" s="248"/>
      <c r="CO568" s="248"/>
      <c r="CP568" s="248"/>
      <c r="CQ568" s="248"/>
      <c r="CR568" s="248"/>
      <c r="CS568" s="248"/>
      <c r="CT568" s="248"/>
      <c r="CU568" s="248"/>
      <c r="CV568" s="248"/>
      <c r="CW568" s="248"/>
      <c r="CX568" s="248"/>
      <c r="CY568" s="248"/>
      <c r="CZ568" s="248"/>
      <c r="DA568" s="248"/>
      <c r="DB568" s="248"/>
      <c r="DC568" s="248"/>
      <c r="DD568" s="248"/>
      <c r="DE568" s="248"/>
      <c r="DF568" s="248"/>
      <c r="DG568" s="248"/>
      <c r="DH568" s="248"/>
      <c r="DI568" s="248"/>
      <c r="DJ568" s="248"/>
      <c r="DK568" s="248"/>
      <c r="DL568" s="248"/>
      <c r="DM568" s="248"/>
      <c r="DN568" s="248"/>
      <c r="DO568" s="248"/>
      <c r="DP568" s="248"/>
      <c r="DQ568" s="248"/>
      <c r="DR568" s="248"/>
      <c r="DS568" s="248"/>
      <c r="DT568" s="248"/>
      <c r="DU568" s="248"/>
      <c r="DV568" s="248"/>
      <c r="DW568" s="248"/>
      <c r="DX568" s="248"/>
      <c r="DY568" s="248"/>
      <c r="DZ568" s="248"/>
      <c r="EA568" s="248"/>
      <c r="EB568" s="248"/>
      <c r="EC568" s="248"/>
      <c r="ED568" s="248"/>
      <c r="EE568" s="248"/>
      <c r="EF568" s="248"/>
      <c r="EG568" s="248"/>
      <c r="EH568" s="248"/>
      <c r="EI568" s="248"/>
      <c r="EJ568" s="248"/>
      <c r="EK568" s="248"/>
      <c r="EL568" s="248"/>
      <c r="EM568" s="248"/>
      <c r="EN568" s="248"/>
      <c r="EO568" s="248"/>
      <c r="EP568" s="248"/>
      <c r="EQ568" s="248"/>
      <c r="ER568" s="248"/>
      <c r="ES568" s="248"/>
      <c r="ET568" s="248"/>
      <c r="EU568" s="248"/>
      <c r="EV568" s="248"/>
      <c r="EW568" s="248"/>
      <c r="EX568" s="248"/>
      <c r="EY568" s="248"/>
      <c r="EZ568" s="248"/>
      <c r="FA568" s="248"/>
      <c r="FB568" s="248"/>
      <c r="FC568" s="248"/>
      <c r="FD568" s="248"/>
      <c r="FE568" s="248"/>
      <c r="FF568" s="248"/>
      <c r="FG568" s="215"/>
      <c r="FH568" s="215"/>
      <c r="FI568" s="215"/>
      <c r="FJ568" s="215"/>
      <c r="FK568" s="215"/>
      <c r="FL568" s="215"/>
      <c r="FM568" s="215"/>
      <c r="FN568" s="215"/>
      <c r="FO568" s="215"/>
      <c r="FP568" s="215"/>
      <c r="FQ568" s="215"/>
      <c r="FR568" s="215"/>
      <c r="FS568" s="215"/>
      <c r="FT568" s="215"/>
      <c r="FU568" s="215"/>
      <c r="FV568" s="215"/>
      <c r="FW568" s="215"/>
      <c r="FX568" s="215"/>
      <c r="FY568" s="215"/>
      <c r="FZ568" s="215"/>
      <c r="GA568" s="215"/>
      <c r="GB568" s="215"/>
      <c r="GC568" s="215"/>
    </row>
    <row r="569" spans="1:185" x14ac:dyDescent="0.3">
      <c r="A569" s="248"/>
      <c r="B569" s="80"/>
      <c r="C569" s="80"/>
      <c r="D569" s="81"/>
      <c r="E569" s="80"/>
      <c r="F569" s="80"/>
      <c r="G569" s="297">
        <f t="shared" si="40"/>
        <v>0</v>
      </c>
      <c r="H569" s="297">
        <f t="shared" si="41"/>
        <v>0</v>
      </c>
      <c r="I569" s="297">
        <f t="shared" si="42"/>
        <v>0</v>
      </c>
      <c r="J569" s="214"/>
      <c r="K569" s="214"/>
      <c r="L569" s="248"/>
      <c r="M569" s="248"/>
      <c r="N569" s="248"/>
      <c r="O569" s="248"/>
      <c r="P569" s="248"/>
      <c r="Q569" s="248"/>
      <c r="R569" s="248"/>
      <c r="S569" s="248"/>
      <c r="T569" s="248"/>
      <c r="U569" s="248"/>
      <c r="V569" s="248"/>
      <c r="W569" s="248"/>
      <c r="X569" s="248"/>
      <c r="Y569" s="248"/>
      <c r="Z569" s="248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  <c r="AM569" s="248"/>
      <c r="AN569" s="248"/>
      <c r="AO569" s="248"/>
      <c r="AP569" s="248"/>
      <c r="AQ569" s="248"/>
      <c r="AR569" s="248"/>
      <c r="AS569" s="248"/>
      <c r="AT569" s="248"/>
      <c r="AU569" s="248"/>
      <c r="AV569" s="248"/>
      <c r="AW569" s="248"/>
      <c r="AX569" s="248"/>
      <c r="AY569" s="248"/>
      <c r="AZ569" s="248"/>
      <c r="BA569" s="248"/>
      <c r="BB569" s="248"/>
      <c r="BC569" s="248"/>
      <c r="BD569" s="248"/>
      <c r="BE569" s="248"/>
      <c r="BF569" s="248"/>
      <c r="BG569" s="248"/>
      <c r="BH569" s="248"/>
      <c r="BI569" s="248"/>
      <c r="BJ569" s="248"/>
      <c r="BK569" s="248"/>
      <c r="BL569" s="248"/>
      <c r="BM569" s="248"/>
      <c r="BN569" s="248"/>
      <c r="BO569" s="248"/>
      <c r="BP569" s="248"/>
      <c r="BQ569" s="248"/>
      <c r="BR569" s="248"/>
      <c r="BS569" s="248"/>
      <c r="BT569" s="248"/>
      <c r="BU569" s="248"/>
      <c r="BV569" s="248"/>
      <c r="BW569" s="248"/>
      <c r="BX569" s="248"/>
      <c r="BY569" s="248"/>
      <c r="BZ569" s="248"/>
      <c r="CA569" s="248"/>
      <c r="CB569" s="248"/>
      <c r="CC569" s="248"/>
      <c r="CD569" s="248"/>
      <c r="CE569" s="248"/>
      <c r="CF569" s="248"/>
      <c r="CG569" s="248"/>
      <c r="CH569" s="248"/>
      <c r="CI569" s="248"/>
      <c r="CJ569" s="248"/>
      <c r="CK569" s="248"/>
      <c r="CL569" s="248"/>
      <c r="CM569" s="248"/>
      <c r="CN569" s="248"/>
      <c r="CO569" s="248"/>
      <c r="CP569" s="248"/>
      <c r="CQ569" s="248"/>
      <c r="CR569" s="248"/>
      <c r="CS569" s="248"/>
      <c r="CT569" s="248"/>
      <c r="CU569" s="248"/>
      <c r="CV569" s="248"/>
      <c r="CW569" s="248"/>
      <c r="CX569" s="248"/>
      <c r="CY569" s="248"/>
      <c r="CZ569" s="248"/>
      <c r="DA569" s="248"/>
      <c r="DB569" s="248"/>
      <c r="DC569" s="248"/>
      <c r="DD569" s="248"/>
      <c r="DE569" s="248"/>
      <c r="DF569" s="248"/>
      <c r="DG569" s="248"/>
      <c r="DH569" s="248"/>
      <c r="DI569" s="248"/>
      <c r="DJ569" s="248"/>
      <c r="DK569" s="248"/>
      <c r="DL569" s="248"/>
      <c r="DM569" s="248"/>
      <c r="DN569" s="248"/>
      <c r="DO569" s="248"/>
      <c r="DP569" s="248"/>
      <c r="DQ569" s="248"/>
      <c r="DR569" s="248"/>
      <c r="DS569" s="248"/>
      <c r="DT569" s="248"/>
      <c r="DU569" s="248"/>
      <c r="DV569" s="248"/>
      <c r="DW569" s="248"/>
      <c r="DX569" s="248"/>
      <c r="DY569" s="248"/>
      <c r="DZ569" s="248"/>
      <c r="EA569" s="248"/>
      <c r="EB569" s="248"/>
      <c r="EC569" s="248"/>
      <c r="ED569" s="248"/>
      <c r="EE569" s="248"/>
      <c r="EF569" s="248"/>
      <c r="EG569" s="248"/>
      <c r="EH569" s="248"/>
      <c r="EI569" s="248"/>
      <c r="EJ569" s="248"/>
      <c r="EK569" s="248"/>
      <c r="EL569" s="248"/>
      <c r="EM569" s="248"/>
      <c r="EN569" s="248"/>
      <c r="EO569" s="248"/>
      <c r="EP569" s="248"/>
      <c r="EQ569" s="248"/>
      <c r="ER569" s="248"/>
      <c r="ES569" s="248"/>
      <c r="ET569" s="248"/>
      <c r="EU569" s="248"/>
      <c r="EV569" s="248"/>
      <c r="EW569" s="248"/>
      <c r="EX569" s="248"/>
      <c r="EY569" s="248"/>
      <c r="EZ569" s="248"/>
      <c r="FA569" s="248"/>
      <c r="FB569" s="248"/>
      <c r="FC569" s="248"/>
      <c r="FD569" s="248"/>
      <c r="FE569" s="248"/>
      <c r="FF569" s="248"/>
      <c r="FG569" s="215"/>
      <c r="FH569" s="215"/>
      <c r="FI569" s="215"/>
      <c r="FJ569" s="215"/>
      <c r="FK569" s="215"/>
      <c r="FL569" s="215"/>
      <c r="FM569" s="215"/>
      <c r="FN569" s="215"/>
      <c r="FO569" s="215"/>
      <c r="FP569" s="215"/>
      <c r="FQ569" s="215"/>
      <c r="FR569" s="215"/>
      <c r="FS569" s="215"/>
      <c r="FT569" s="215"/>
      <c r="FU569" s="215"/>
      <c r="FV569" s="215"/>
      <c r="FW569" s="215"/>
      <c r="FX569" s="215"/>
      <c r="FY569" s="215"/>
      <c r="FZ569" s="215"/>
      <c r="GA569" s="215"/>
      <c r="GB569" s="215"/>
      <c r="GC569" s="215"/>
    </row>
    <row r="570" spans="1:185" x14ac:dyDescent="0.3">
      <c r="A570" s="248"/>
      <c r="B570" s="80"/>
      <c r="C570" s="80"/>
      <c r="D570" s="81"/>
      <c r="E570" s="80"/>
      <c r="F570" s="80"/>
      <c r="G570" s="297">
        <f t="shared" si="40"/>
        <v>0</v>
      </c>
      <c r="H570" s="297">
        <f t="shared" si="41"/>
        <v>0</v>
      </c>
      <c r="I570" s="297">
        <f t="shared" si="42"/>
        <v>0</v>
      </c>
      <c r="J570" s="214"/>
      <c r="K570" s="214"/>
      <c r="L570" s="248"/>
      <c r="M570" s="248"/>
      <c r="N570" s="248"/>
      <c r="O570" s="248"/>
      <c r="P570" s="248"/>
      <c r="Q570" s="248"/>
      <c r="R570" s="248"/>
      <c r="S570" s="248"/>
      <c r="T570" s="248"/>
      <c r="U570" s="248"/>
      <c r="V570" s="248"/>
      <c r="W570" s="248"/>
      <c r="X570" s="248"/>
      <c r="Y570" s="248"/>
      <c r="Z570" s="248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  <c r="AM570" s="248"/>
      <c r="AN570" s="248"/>
      <c r="AO570" s="248"/>
      <c r="AP570" s="248"/>
      <c r="AQ570" s="248"/>
      <c r="AR570" s="248"/>
      <c r="AS570" s="248"/>
      <c r="AT570" s="248"/>
      <c r="AU570" s="248"/>
      <c r="AV570" s="248"/>
      <c r="AW570" s="248"/>
      <c r="AX570" s="248"/>
      <c r="AY570" s="248"/>
      <c r="AZ570" s="248"/>
      <c r="BA570" s="248"/>
      <c r="BB570" s="248"/>
      <c r="BC570" s="248"/>
      <c r="BD570" s="248"/>
      <c r="BE570" s="248"/>
      <c r="BF570" s="248"/>
      <c r="BG570" s="248"/>
      <c r="BH570" s="248"/>
      <c r="BI570" s="248"/>
      <c r="BJ570" s="248"/>
      <c r="BK570" s="248"/>
      <c r="BL570" s="248"/>
      <c r="BM570" s="248"/>
      <c r="BN570" s="248"/>
      <c r="BO570" s="248"/>
      <c r="BP570" s="248"/>
      <c r="BQ570" s="248"/>
      <c r="BR570" s="248"/>
      <c r="BS570" s="248"/>
      <c r="BT570" s="248"/>
      <c r="BU570" s="248"/>
      <c r="BV570" s="248"/>
      <c r="BW570" s="248"/>
      <c r="BX570" s="248"/>
      <c r="BY570" s="248"/>
      <c r="BZ570" s="248"/>
      <c r="CA570" s="248"/>
      <c r="CB570" s="248"/>
      <c r="CC570" s="248"/>
      <c r="CD570" s="248"/>
      <c r="CE570" s="248"/>
      <c r="CF570" s="248"/>
      <c r="CG570" s="248"/>
      <c r="CH570" s="248"/>
      <c r="CI570" s="248"/>
      <c r="CJ570" s="248"/>
      <c r="CK570" s="248"/>
      <c r="CL570" s="248"/>
      <c r="CM570" s="248"/>
      <c r="CN570" s="248"/>
      <c r="CO570" s="248"/>
      <c r="CP570" s="248"/>
      <c r="CQ570" s="248"/>
      <c r="CR570" s="248"/>
      <c r="CS570" s="248"/>
      <c r="CT570" s="248"/>
      <c r="CU570" s="248"/>
      <c r="CV570" s="248"/>
      <c r="CW570" s="248"/>
      <c r="CX570" s="248"/>
      <c r="CY570" s="248"/>
      <c r="CZ570" s="248"/>
      <c r="DA570" s="248"/>
      <c r="DB570" s="248"/>
      <c r="DC570" s="248"/>
      <c r="DD570" s="248"/>
      <c r="DE570" s="248"/>
      <c r="DF570" s="248"/>
      <c r="DG570" s="248"/>
      <c r="DH570" s="248"/>
      <c r="DI570" s="248"/>
      <c r="DJ570" s="248"/>
      <c r="DK570" s="248"/>
      <c r="DL570" s="248"/>
      <c r="DM570" s="248"/>
      <c r="DN570" s="248"/>
      <c r="DO570" s="248"/>
      <c r="DP570" s="248"/>
      <c r="DQ570" s="248"/>
      <c r="DR570" s="248"/>
      <c r="DS570" s="248"/>
      <c r="DT570" s="248"/>
      <c r="DU570" s="248"/>
      <c r="DV570" s="248"/>
      <c r="DW570" s="248"/>
      <c r="DX570" s="248"/>
      <c r="DY570" s="248"/>
      <c r="DZ570" s="248"/>
      <c r="EA570" s="248"/>
      <c r="EB570" s="248"/>
      <c r="EC570" s="248"/>
      <c r="ED570" s="248"/>
      <c r="EE570" s="248"/>
      <c r="EF570" s="248"/>
      <c r="EG570" s="248"/>
      <c r="EH570" s="248"/>
      <c r="EI570" s="248"/>
      <c r="EJ570" s="248"/>
      <c r="EK570" s="248"/>
      <c r="EL570" s="248"/>
      <c r="EM570" s="248"/>
      <c r="EN570" s="248"/>
      <c r="EO570" s="248"/>
      <c r="EP570" s="248"/>
      <c r="EQ570" s="248"/>
      <c r="ER570" s="248"/>
      <c r="ES570" s="248"/>
      <c r="ET570" s="248"/>
      <c r="EU570" s="248"/>
      <c r="EV570" s="248"/>
      <c r="EW570" s="248"/>
      <c r="EX570" s="248"/>
      <c r="EY570" s="248"/>
      <c r="EZ570" s="248"/>
      <c r="FA570" s="248"/>
      <c r="FB570" s="248"/>
      <c r="FC570" s="248"/>
      <c r="FD570" s="248"/>
      <c r="FE570" s="248"/>
      <c r="FF570" s="248"/>
      <c r="FG570" s="215"/>
      <c r="FH570" s="215"/>
      <c r="FI570" s="215"/>
      <c r="FJ570" s="215"/>
      <c r="FK570" s="215"/>
      <c r="FL570" s="215"/>
      <c r="FM570" s="215"/>
      <c r="FN570" s="215"/>
      <c r="FO570" s="215"/>
      <c r="FP570" s="215"/>
      <c r="FQ570" s="215"/>
      <c r="FR570" s="215"/>
      <c r="FS570" s="215"/>
      <c r="FT570" s="215"/>
      <c r="FU570" s="215"/>
      <c r="FV570" s="215"/>
      <c r="FW570" s="215"/>
      <c r="FX570" s="215"/>
      <c r="FY570" s="215"/>
      <c r="FZ570" s="215"/>
      <c r="GA570" s="215"/>
      <c r="GB570" s="215"/>
      <c r="GC570" s="215"/>
    </row>
    <row r="571" spans="1:185" x14ac:dyDescent="0.3">
      <c r="A571" s="248"/>
      <c r="B571" s="80"/>
      <c r="C571" s="80"/>
      <c r="D571" s="81"/>
      <c r="E571" s="80"/>
      <c r="F571" s="80"/>
      <c r="G571" s="297">
        <f t="shared" si="40"/>
        <v>0</v>
      </c>
      <c r="H571" s="297">
        <f t="shared" si="41"/>
        <v>0</v>
      </c>
      <c r="I571" s="297">
        <f t="shared" si="42"/>
        <v>0</v>
      </c>
      <c r="J571" s="214"/>
      <c r="K571" s="214"/>
      <c r="L571" s="248"/>
      <c r="M571" s="248"/>
      <c r="N571" s="248"/>
      <c r="O571" s="248"/>
      <c r="P571" s="248"/>
      <c r="Q571" s="248"/>
      <c r="R571" s="248"/>
      <c r="S571" s="248"/>
      <c r="T571" s="248"/>
      <c r="U571" s="248"/>
      <c r="V571" s="248"/>
      <c r="W571" s="248"/>
      <c r="X571" s="248"/>
      <c r="Y571" s="248"/>
      <c r="Z571" s="248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  <c r="AM571" s="248"/>
      <c r="AN571" s="248"/>
      <c r="AO571" s="248"/>
      <c r="AP571" s="248"/>
      <c r="AQ571" s="248"/>
      <c r="AR571" s="248"/>
      <c r="AS571" s="248"/>
      <c r="AT571" s="248"/>
      <c r="AU571" s="248"/>
      <c r="AV571" s="248"/>
      <c r="AW571" s="248"/>
      <c r="AX571" s="248"/>
      <c r="AY571" s="248"/>
      <c r="AZ571" s="248"/>
      <c r="BA571" s="248"/>
      <c r="BB571" s="248"/>
      <c r="BC571" s="248"/>
      <c r="BD571" s="248"/>
      <c r="BE571" s="248"/>
      <c r="BF571" s="248"/>
      <c r="BG571" s="248"/>
      <c r="BH571" s="248"/>
      <c r="BI571" s="248"/>
      <c r="BJ571" s="248"/>
      <c r="BK571" s="248"/>
      <c r="BL571" s="248"/>
      <c r="BM571" s="248"/>
      <c r="BN571" s="248"/>
      <c r="BO571" s="248"/>
      <c r="BP571" s="248"/>
      <c r="BQ571" s="248"/>
      <c r="BR571" s="248"/>
      <c r="BS571" s="248"/>
      <c r="BT571" s="248"/>
      <c r="BU571" s="248"/>
      <c r="BV571" s="248"/>
      <c r="BW571" s="248"/>
      <c r="BX571" s="248"/>
      <c r="BY571" s="248"/>
      <c r="BZ571" s="248"/>
      <c r="CA571" s="248"/>
      <c r="CB571" s="248"/>
      <c r="CC571" s="248"/>
      <c r="CD571" s="248"/>
      <c r="CE571" s="248"/>
      <c r="CF571" s="248"/>
      <c r="CG571" s="248"/>
      <c r="CH571" s="248"/>
      <c r="CI571" s="248"/>
      <c r="CJ571" s="248"/>
      <c r="CK571" s="248"/>
      <c r="CL571" s="248"/>
      <c r="CM571" s="248"/>
      <c r="CN571" s="248"/>
      <c r="CO571" s="248"/>
      <c r="CP571" s="248"/>
      <c r="CQ571" s="248"/>
      <c r="CR571" s="248"/>
      <c r="CS571" s="248"/>
      <c r="CT571" s="248"/>
      <c r="CU571" s="248"/>
      <c r="CV571" s="248"/>
      <c r="CW571" s="248"/>
      <c r="CX571" s="248"/>
      <c r="CY571" s="248"/>
      <c r="CZ571" s="248"/>
      <c r="DA571" s="248"/>
      <c r="DB571" s="248"/>
      <c r="DC571" s="248"/>
      <c r="DD571" s="248"/>
      <c r="DE571" s="248"/>
      <c r="DF571" s="248"/>
      <c r="DG571" s="248"/>
      <c r="DH571" s="248"/>
      <c r="DI571" s="248"/>
      <c r="DJ571" s="248"/>
      <c r="DK571" s="248"/>
      <c r="DL571" s="248"/>
      <c r="DM571" s="248"/>
      <c r="DN571" s="248"/>
      <c r="DO571" s="248"/>
      <c r="DP571" s="248"/>
      <c r="DQ571" s="248"/>
      <c r="DR571" s="248"/>
      <c r="DS571" s="248"/>
      <c r="DT571" s="248"/>
      <c r="DU571" s="248"/>
      <c r="DV571" s="248"/>
      <c r="DW571" s="248"/>
      <c r="DX571" s="248"/>
      <c r="DY571" s="248"/>
      <c r="DZ571" s="248"/>
      <c r="EA571" s="248"/>
      <c r="EB571" s="248"/>
      <c r="EC571" s="248"/>
      <c r="ED571" s="248"/>
      <c r="EE571" s="248"/>
      <c r="EF571" s="248"/>
      <c r="EG571" s="248"/>
      <c r="EH571" s="248"/>
      <c r="EI571" s="248"/>
      <c r="EJ571" s="248"/>
      <c r="EK571" s="248"/>
      <c r="EL571" s="248"/>
      <c r="EM571" s="248"/>
      <c r="EN571" s="248"/>
      <c r="EO571" s="248"/>
      <c r="EP571" s="248"/>
      <c r="EQ571" s="248"/>
      <c r="ER571" s="248"/>
      <c r="ES571" s="248"/>
      <c r="ET571" s="248"/>
      <c r="EU571" s="248"/>
      <c r="EV571" s="248"/>
      <c r="EW571" s="248"/>
      <c r="EX571" s="248"/>
      <c r="EY571" s="248"/>
      <c r="EZ571" s="248"/>
      <c r="FA571" s="248"/>
      <c r="FB571" s="248"/>
      <c r="FC571" s="248"/>
      <c r="FD571" s="248"/>
      <c r="FE571" s="248"/>
      <c r="FF571" s="248"/>
      <c r="FG571" s="215"/>
      <c r="FH571" s="215"/>
      <c r="FI571" s="215"/>
      <c r="FJ571" s="215"/>
      <c r="FK571" s="215"/>
      <c r="FL571" s="215"/>
      <c r="FM571" s="215"/>
      <c r="FN571" s="215"/>
      <c r="FO571" s="215"/>
      <c r="FP571" s="215"/>
      <c r="FQ571" s="215"/>
      <c r="FR571" s="215"/>
      <c r="FS571" s="215"/>
      <c r="FT571" s="215"/>
      <c r="FU571" s="215"/>
      <c r="FV571" s="215"/>
      <c r="FW571" s="215"/>
      <c r="FX571" s="215"/>
      <c r="FY571" s="215"/>
      <c r="FZ571" s="215"/>
      <c r="GA571" s="215"/>
      <c r="GB571" s="215"/>
      <c r="GC571" s="215"/>
    </row>
    <row r="572" spans="1:185" x14ac:dyDescent="0.3">
      <c r="A572" s="248"/>
      <c r="B572" s="80"/>
      <c r="C572" s="80"/>
      <c r="D572" s="81"/>
      <c r="E572" s="80"/>
      <c r="F572" s="80"/>
      <c r="G572" s="297">
        <f t="shared" si="40"/>
        <v>0</v>
      </c>
      <c r="H572" s="297">
        <f t="shared" si="41"/>
        <v>0</v>
      </c>
      <c r="I572" s="297">
        <f t="shared" si="42"/>
        <v>0</v>
      </c>
      <c r="J572" s="214"/>
      <c r="K572" s="214"/>
      <c r="L572" s="248"/>
      <c r="M572" s="248"/>
      <c r="N572" s="248"/>
      <c r="O572" s="248"/>
      <c r="P572" s="248"/>
      <c r="Q572" s="248"/>
      <c r="R572" s="248"/>
      <c r="S572" s="248"/>
      <c r="T572" s="248"/>
      <c r="U572" s="248"/>
      <c r="V572" s="248"/>
      <c r="W572" s="248"/>
      <c r="X572" s="248"/>
      <c r="Y572" s="248"/>
      <c r="Z572" s="248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  <c r="AM572" s="248"/>
      <c r="AN572" s="248"/>
      <c r="AO572" s="248"/>
      <c r="AP572" s="248"/>
      <c r="AQ572" s="248"/>
      <c r="AR572" s="248"/>
      <c r="AS572" s="248"/>
      <c r="AT572" s="248"/>
      <c r="AU572" s="248"/>
      <c r="AV572" s="248"/>
      <c r="AW572" s="248"/>
      <c r="AX572" s="248"/>
      <c r="AY572" s="248"/>
      <c r="AZ572" s="248"/>
      <c r="BA572" s="248"/>
      <c r="BB572" s="248"/>
      <c r="BC572" s="248"/>
      <c r="BD572" s="248"/>
      <c r="BE572" s="248"/>
      <c r="BF572" s="248"/>
      <c r="BG572" s="248"/>
      <c r="BH572" s="248"/>
      <c r="BI572" s="248"/>
      <c r="BJ572" s="248"/>
      <c r="BK572" s="248"/>
      <c r="BL572" s="248"/>
      <c r="BM572" s="248"/>
      <c r="BN572" s="248"/>
      <c r="BO572" s="248"/>
      <c r="BP572" s="248"/>
      <c r="BQ572" s="248"/>
      <c r="BR572" s="248"/>
      <c r="BS572" s="248"/>
      <c r="BT572" s="248"/>
      <c r="BU572" s="248"/>
      <c r="BV572" s="248"/>
      <c r="BW572" s="248"/>
      <c r="BX572" s="248"/>
      <c r="BY572" s="248"/>
      <c r="BZ572" s="248"/>
      <c r="CA572" s="248"/>
      <c r="CB572" s="248"/>
      <c r="CC572" s="248"/>
      <c r="CD572" s="248"/>
      <c r="CE572" s="248"/>
      <c r="CF572" s="248"/>
      <c r="CG572" s="248"/>
      <c r="CH572" s="248"/>
      <c r="CI572" s="248"/>
      <c r="CJ572" s="248"/>
      <c r="CK572" s="248"/>
      <c r="CL572" s="248"/>
      <c r="CM572" s="248"/>
      <c r="CN572" s="248"/>
      <c r="CO572" s="248"/>
      <c r="CP572" s="248"/>
      <c r="CQ572" s="248"/>
      <c r="CR572" s="248"/>
      <c r="CS572" s="248"/>
      <c r="CT572" s="248"/>
      <c r="CU572" s="248"/>
      <c r="CV572" s="248"/>
      <c r="CW572" s="248"/>
      <c r="CX572" s="248"/>
      <c r="CY572" s="248"/>
      <c r="CZ572" s="248"/>
      <c r="DA572" s="248"/>
      <c r="DB572" s="248"/>
      <c r="DC572" s="248"/>
      <c r="DD572" s="248"/>
      <c r="DE572" s="248"/>
      <c r="DF572" s="248"/>
      <c r="DG572" s="248"/>
      <c r="DH572" s="248"/>
      <c r="DI572" s="248"/>
      <c r="DJ572" s="248"/>
      <c r="DK572" s="248"/>
      <c r="DL572" s="248"/>
      <c r="DM572" s="248"/>
      <c r="DN572" s="248"/>
      <c r="DO572" s="248"/>
      <c r="DP572" s="248"/>
      <c r="DQ572" s="248"/>
      <c r="DR572" s="248"/>
      <c r="DS572" s="248"/>
      <c r="DT572" s="248"/>
      <c r="DU572" s="248"/>
      <c r="DV572" s="248"/>
      <c r="DW572" s="248"/>
      <c r="DX572" s="248"/>
      <c r="DY572" s="248"/>
      <c r="DZ572" s="248"/>
      <c r="EA572" s="248"/>
      <c r="EB572" s="248"/>
      <c r="EC572" s="248"/>
      <c r="ED572" s="248"/>
      <c r="EE572" s="248"/>
      <c r="EF572" s="248"/>
      <c r="EG572" s="248"/>
      <c r="EH572" s="248"/>
      <c r="EI572" s="248"/>
      <c r="EJ572" s="248"/>
      <c r="EK572" s="248"/>
      <c r="EL572" s="248"/>
      <c r="EM572" s="248"/>
      <c r="EN572" s="248"/>
      <c r="EO572" s="248"/>
      <c r="EP572" s="248"/>
      <c r="EQ572" s="248"/>
      <c r="ER572" s="248"/>
      <c r="ES572" s="248"/>
      <c r="ET572" s="248"/>
      <c r="EU572" s="248"/>
      <c r="EV572" s="248"/>
      <c r="EW572" s="248"/>
      <c r="EX572" s="248"/>
      <c r="EY572" s="248"/>
      <c r="EZ572" s="248"/>
      <c r="FA572" s="248"/>
      <c r="FB572" s="248"/>
      <c r="FC572" s="248"/>
      <c r="FD572" s="248"/>
      <c r="FE572" s="248"/>
      <c r="FF572" s="248"/>
      <c r="FG572" s="215"/>
      <c r="FH572" s="215"/>
      <c r="FI572" s="215"/>
      <c r="FJ572" s="215"/>
      <c r="FK572" s="215"/>
      <c r="FL572" s="215"/>
      <c r="FM572" s="215"/>
      <c r="FN572" s="215"/>
      <c r="FO572" s="215"/>
      <c r="FP572" s="215"/>
      <c r="FQ572" s="215"/>
      <c r="FR572" s="215"/>
      <c r="FS572" s="215"/>
      <c r="FT572" s="215"/>
      <c r="FU572" s="215"/>
      <c r="FV572" s="215"/>
      <c r="FW572" s="215"/>
      <c r="FX572" s="215"/>
      <c r="FY572" s="215"/>
      <c r="FZ572" s="215"/>
      <c r="GA572" s="215"/>
      <c r="GB572" s="215"/>
      <c r="GC572" s="215"/>
    </row>
    <row r="573" spans="1:185" x14ac:dyDescent="0.3">
      <c r="A573" s="248"/>
      <c r="B573" s="80"/>
      <c r="C573" s="80"/>
      <c r="D573" s="81"/>
      <c r="E573" s="80"/>
      <c r="F573" s="80"/>
      <c r="G573" s="297">
        <f t="shared" si="40"/>
        <v>0</v>
      </c>
      <c r="H573" s="297">
        <f t="shared" si="41"/>
        <v>0</v>
      </c>
      <c r="I573" s="297">
        <f t="shared" si="42"/>
        <v>0</v>
      </c>
      <c r="J573" s="214"/>
      <c r="K573" s="214"/>
      <c r="L573" s="248"/>
      <c r="M573" s="248"/>
      <c r="N573" s="248"/>
      <c r="O573" s="248"/>
      <c r="P573" s="248"/>
      <c r="Q573" s="248"/>
      <c r="R573" s="248"/>
      <c r="S573" s="248"/>
      <c r="T573" s="248"/>
      <c r="U573" s="248"/>
      <c r="V573" s="248"/>
      <c r="W573" s="248"/>
      <c r="X573" s="248"/>
      <c r="Y573" s="248"/>
      <c r="Z573" s="248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  <c r="AM573" s="248"/>
      <c r="AN573" s="248"/>
      <c r="AO573" s="248"/>
      <c r="AP573" s="248"/>
      <c r="AQ573" s="248"/>
      <c r="AR573" s="248"/>
      <c r="AS573" s="248"/>
      <c r="AT573" s="248"/>
      <c r="AU573" s="248"/>
      <c r="AV573" s="248"/>
      <c r="AW573" s="248"/>
      <c r="AX573" s="248"/>
      <c r="AY573" s="248"/>
      <c r="AZ573" s="248"/>
      <c r="BA573" s="248"/>
      <c r="BB573" s="248"/>
      <c r="BC573" s="248"/>
      <c r="BD573" s="248"/>
      <c r="BE573" s="248"/>
      <c r="BF573" s="248"/>
      <c r="BG573" s="248"/>
      <c r="BH573" s="248"/>
      <c r="BI573" s="248"/>
      <c r="BJ573" s="248"/>
      <c r="BK573" s="248"/>
      <c r="BL573" s="248"/>
      <c r="BM573" s="248"/>
      <c r="BN573" s="248"/>
      <c r="BO573" s="248"/>
      <c r="BP573" s="248"/>
      <c r="BQ573" s="248"/>
      <c r="BR573" s="248"/>
      <c r="BS573" s="248"/>
      <c r="BT573" s="248"/>
      <c r="BU573" s="248"/>
      <c r="BV573" s="248"/>
      <c r="BW573" s="248"/>
      <c r="BX573" s="248"/>
      <c r="BY573" s="248"/>
      <c r="BZ573" s="248"/>
      <c r="CA573" s="248"/>
      <c r="CB573" s="248"/>
      <c r="CC573" s="248"/>
      <c r="CD573" s="248"/>
      <c r="CE573" s="248"/>
      <c r="CF573" s="248"/>
      <c r="CG573" s="248"/>
      <c r="CH573" s="248"/>
      <c r="CI573" s="248"/>
      <c r="CJ573" s="248"/>
      <c r="CK573" s="248"/>
      <c r="CL573" s="248"/>
      <c r="CM573" s="248"/>
      <c r="CN573" s="248"/>
      <c r="CO573" s="248"/>
      <c r="CP573" s="248"/>
      <c r="CQ573" s="248"/>
      <c r="CR573" s="248"/>
      <c r="CS573" s="248"/>
      <c r="CT573" s="248"/>
      <c r="CU573" s="248"/>
      <c r="CV573" s="248"/>
      <c r="CW573" s="248"/>
      <c r="CX573" s="248"/>
      <c r="CY573" s="248"/>
      <c r="CZ573" s="248"/>
      <c r="DA573" s="248"/>
      <c r="DB573" s="248"/>
      <c r="DC573" s="248"/>
      <c r="DD573" s="248"/>
      <c r="DE573" s="248"/>
      <c r="DF573" s="248"/>
      <c r="DG573" s="248"/>
      <c r="DH573" s="248"/>
      <c r="DI573" s="248"/>
      <c r="DJ573" s="248"/>
      <c r="DK573" s="248"/>
      <c r="DL573" s="248"/>
      <c r="DM573" s="248"/>
      <c r="DN573" s="248"/>
      <c r="DO573" s="248"/>
      <c r="DP573" s="248"/>
      <c r="DQ573" s="248"/>
      <c r="DR573" s="248"/>
      <c r="DS573" s="248"/>
      <c r="DT573" s="248"/>
      <c r="DU573" s="248"/>
      <c r="DV573" s="248"/>
      <c r="DW573" s="248"/>
      <c r="DX573" s="248"/>
      <c r="DY573" s="248"/>
      <c r="DZ573" s="248"/>
      <c r="EA573" s="248"/>
      <c r="EB573" s="248"/>
      <c r="EC573" s="248"/>
      <c r="ED573" s="248"/>
      <c r="EE573" s="248"/>
      <c r="EF573" s="248"/>
      <c r="EG573" s="248"/>
      <c r="EH573" s="248"/>
      <c r="EI573" s="248"/>
      <c r="EJ573" s="248"/>
      <c r="EK573" s="248"/>
      <c r="EL573" s="248"/>
      <c r="EM573" s="248"/>
      <c r="EN573" s="248"/>
      <c r="EO573" s="248"/>
      <c r="EP573" s="248"/>
      <c r="EQ573" s="248"/>
      <c r="ER573" s="248"/>
      <c r="ES573" s="248"/>
      <c r="ET573" s="248"/>
      <c r="EU573" s="248"/>
      <c r="EV573" s="248"/>
      <c r="EW573" s="248"/>
      <c r="EX573" s="248"/>
      <c r="EY573" s="248"/>
      <c r="EZ573" s="248"/>
      <c r="FA573" s="248"/>
      <c r="FB573" s="248"/>
      <c r="FC573" s="248"/>
      <c r="FD573" s="248"/>
      <c r="FE573" s="248"/>
      <c r="FF573" s="248"/>
      <c r="FG573" s="215"/>
      <c r="FH573" s="215"/>
      <c r="FI573" s="215"/>
      <c r="FJ573" s="215"/>
      <c r="FK573" s="215"/>
      <c r="FL573" s="215"/>
      <c r="FM573" s="215"/>
      <c r="FN573" s="215"/>
      <c r="FO573" s="215"/>
      <c r="FP573" s="215"/>
      <c r="FQ573" s="215"/>
      <c r="FR573" s="215"/>
      <c r="FS573" s="215"/>
      <c r="FT573" s="215"/>
      <c r="FU573" s="215"/>
      <c r="FV573" s="215"/>
      <c r="FW573" s="215"/>
      <c r="FX573" s="215"/>
      <c r="FY573" s="215"/>
      <c r="FZ573" s="215"/>
      <c r="GA573" s="215"/>
      <c r="GB573" s="215"/>
      <c r="GC573" s="215"/>
    </row>
    <row r="574" spans="1:185" x14ac:dyDescent="0.3">
      <c r="A574" s="248"/>
      <c r="B574" s="80"/>
      <c r="C574" s="80"/>
      <c r="D574" s="81"/>
      <c r="E574" s="80"/>
      <c r="F574" s="80"/>
      <c r="G574" s="297">
        <f t="shared" si="40"/>
        <v>0</v>
      </c>
      <c r="H574" s="297">
        <f t="shared" si="41"/>
        <v>0</v>
      </c>
      <c r="I574" s="297">
        <f t="shared" si="42"/>
        <v>0</v>
      </c>
      <c r="J574" s="214"/>
      <c r="K574" s="214"/>
      <c r="L574" s="248"/>
      <c r="M574" s="248"/>
      <c r="N574" s="248"/>
      <c r="O574" s="248"/>
      <c r="P574" s="248"/>
      <c r="Q574" s="248"/>
      <c r="R574" s="248"/>
      <c r="S574" s="248"/>
      <c r="T574" s="248"/>
      <c r="U574" s="248"/>
      <c r="V574" s="248"/>
      <c r="W574" s="248"/>
      <c r="X574" s="248"/>
      <c r="Y574" s="248"/>
      <c r="Z574" s="248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  <c r="AM574" s="248"/>
      <c r="AN574" s="248"/>
      <c r="AO574" s="248"/>
      <c r="AP574" s="248"/>
      <c r="AQ574" s="248"/>
      <c r="AR574" s="248"/>
      <c r="AS574" s="248"/>
      <c r="AT574" s="248"/>
      <c r="AU574" s="248"/>
      <c r="AV574" s="248"/>
      <c r="AW574" s="248"/>
      <c r="AX574" s="248"/>
      <c r="AY574" s="248"/>
      <c r="AZ574" s="248"/>
      <c r="BA574" s="248"/>
      <c r="BB574" s="248"/>
      <c r="BC574" s="248"/>
      <c r="BD574" s="248"/>
      <c r="BE574" s="248"/>
      <c r="BF574" s="248"/>
      <c r="BG574" s="248"/>
      <c r="BH574" s="248"/>
      <c r="BI574" s="248"/>
      <c r="BJ574" s="248"/>
      <c r="BK574" s="248"/>
      <c r="BL574" s="248"/>
      <c r="BM574" s="248"/>
      <c r="BN574" s="248"/>
      <c r="BO574" s="248"/>
      <c r="BP574" s="248"/>
      <c r="BQ574" s="248"/>
      <c r="BR574" s="248"/>
      <c r="BS574" s="248"/>
      <c r="BT574" s="248"/>
      <c r="BU574" s="248"/>
      <c r="BV574" s="248"/>
      <c r="BW574" s="248"/>
      <c r="BX574" s="248"/>
      <c r="BY574" s="248"/>
      <c r="BZ574" s="248"/>
      <c r="CA574" s="248"/>
      <c r="CB574" s="248"/>
      <c r="CC574" s="248"/>
      <c r="CD574" s="248"/>
      <c r="CE574" s="248"/>
      <c r="CF574" s="248"/>
      <c r="CG574" s="248"/>
      <c r="CH574" s="248"/>
      <c r="CI574" s="248"/>
      <c r="CJ574" s="248"/>
      <c r="CK574" s="248"/>
      <c r="CL574" s="248"/>
      <c r="CM574" s="248"/>
      <c r="CN574" s="248"/>
      <c r="CO574" s="248"/>
      <c r="CP574" s="248"/>
      <c r="CQ574" s="248"/>
      <c r="CR574" s="248"/>
      <c r="CS574" s="248"/>
      <c r="CT574" s="248"/>
      <c r="CU574" s="248"/>
      <c r="CV574" s="248"/>
      <c r="CW574" s="248"/>
      <c r="CX574" s="248"/>
      <c r="CY574" s="248"/>
      <c r="CZ574" s="248"/>
      <c r="DA574" s="248"/>
      <c r="DB574" s="248"/>
      <c r="DC574" s="248"/>
      <c r="DD574" s="248"/>
      <c r="DE574" s="248"/>
      <c r="DF574" s="248"/>
      <c r="DG574" s="248"/>
      <c r="DH574" s="248"/>
      <c r="DI574" s="248"/>
      <c r="DJ574" s="248"/>
      <c r="DK574" s="248"/>
      <c r="DL574" s="248"/>
      <c r="DM574" s="248"/>
      <c r="DN574" s="248"/>
      <c r="DO574" s="248"/>
      <c r="DP574" s="248"/>
      <c r="DQ574" s="248"/>
      <c r="DR574" s="248"/>
      <c r="DS574" s="248"/>
      <c r="DT574" s="248"/>
      <c r="DU574" s="248"/>
      <c r="DV574" s="248"/>
      <c r="DW574" s="248"/>
      <c r="DX574" s="248"/>
      <c r="DY574" s="248"/>
      <c r="DZ574" s="248"/>
      <c r="EA574" s="248"/>
      <c r="EB574" s="248"/>
      <c r="EC574" s="248"/>
      <c r="ED574" s="248"/>
      <c r="EE574" s="248"/>
      <c r="EF574" s="248"/>
      <c r="EG574" s="248"/>
      <c r="EH574" s="248"/>
      <c r="EI574" s="248"/>
      <c r="EJ574" s="248"/>
      <c r="EK574" s="248"/>
      <c r="EL574" s="248"/>
      <c r="EM574" s="248"/>
      <c r="EN574" s="248"/>
      <c r="EO574" s="248"/>
      <c r="EP574" s="248"/>
      <c r="EQ574" s="248"/>
      <c r="ER574" s="248"/>
      <c r="ES574" s="248"/>
      <c r="ET574" s="248"/>
      <c r="EU574" s="248"/>
      <c r="EV574" s="248"/>
      <c r="EW574" s="248"/>
      <c r="EX574" s="248"/>
      <c r="EY574" s="248"/>
      <c r="EZ574" s="248"/>
      <c r="FA574" s="248"/>
      <c r="FB574" s="248"/>
      <c r="FC574" s="248"/>
      <c r="FD574" s="248"/>
      <c r="FE574" s="248"/>
      <c r="FF574" s="248"/>
      <c r="FG574" s="215"/>
      <c r="FH574" s="215"/>
      <c r="FI574" s="215"/>
      <c r="FJ574" s="215"/>
      <c r="FK574" s="215"/>
      <c r="FL574" s="215"/>
      <c r="FM574" s="215"/>
      <c r="FN574" s="215"/>
      <c r="FO574" s="215"/>
      <c r="FP574" s="215"/>
      <c r="FQ574" s="215"/>
      <c r="FR574" s="215"/>
      <c r="FS574" s="215"/>
      <c r="FT574" s="215"/>
      <c r="FU574" s="215"/>
      <c r="FV574" s="215"/>
      <c r="FW574" s="215"/>
      <c r="FX574" s="215"/>
      <c r="FY574" s="215"/>
      <c r="FZ574" s="215"/>
      <c r="GA574" s="215"/>
      <c r="GB574" s="215"/>
      <c r="GC574" s="215"/>
    </row>
    <row r="575" spans="1:185" x14ac:dyDescent="0.3">
      <c r="A575" s="248"/>
      <c r="B575" s="80"/>
      <c r="C575" s="80"/>
      <c r="D575" s="81"/>
      <c r="E575" s="80"/>
      <c r="F575" s="80"/>
      <c r="G575" s="297">
        <f t="shared" si="40"/>
        <v>0</v>
      </c>
      <c r="H575" s="297">
        <f t="shared" si="41"/>
        <v>0</v>
      </c>
      <c r="I575" s="297">
        <f t="shared" si="42"/>
        <v>0</v>
      </c>
      <c r="J575" s="214"/>
      <c r="K575" s="214"/>
      <c r="L575" s="248"/>
      <c r="M575" s="248"/>
      <c r="N575" s="248"/>
      <c r="O575" s="248"/>
      <c r="P575" s="248"/>
      <c r="Q575" s="248"/>
      <c r="R575" s="248"/>
      <c r="S575" s="248"/>
      <c r="T575" s="248"/>
      <c r="U575" s="248"/>
      <c r="V575" s="248"/>
      <c r="W575" s="248"/>
      <c r="X575" s="248"/>
      <c r="Y575" s="248"/>
      <c r="Z575" s="248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  <c r="AM575" s="248"/>
      <c r="AN575" s="248"/>
      <c r="AO575" s="248"/>
      <c r="AP575" s="248"/>
      <c r="AQ575" s="248"/>
      <c r="AR575" s="248"/>
      <c r="AS575" s="248"/>
      <c r="AT575" s="248"/>
      <c r="AU575" s="248"/>
      <c r="AV575" s="248"/>
      <c r="AW575" s="248"/>
      <c r="AX575" s="248"/>
      <c r="AY575" s="248"/>
      <c r="AZ575" s="248"/>
      <c r="BA575" s="248"/>
      <c r="BB575" s="248"/>
      <c r="BC575" s="248"/>
      <c r="BD575" s="248"/>
      <c r="BE575" s="248"/>
      <c r="BF575" s="248"/>
      <c r="BG575" s="248"/>
      <c r="BH575" s="248"/>
      <c r="BI575" s="248"/>
      <c r="BJ575" s="248"/>
      <c r="BK575" s="248"/>
      <c r="BL575" s="248"/>
      <c r="BM575" s="248"/>
      <c r="BN575" s="248"/>
      <c r="BO575" s="248"/>
      <c r="BP575" s="248"/>
      <c r="BQ575" s="248"/>
      <c r="BR575" s="248"/>
      <c r="BS575" s="248"/>
      <c r="BT575" s="248"/>
      <c r="BU575" s="248"/>
      <c r="BV575" s="248"/>
      <c r="BW575" s="248"/>
      <c r="BX575" s="248"/>
      <c r="BY575" s="248"/>
      <c r="BZ575" s="248"/>
      <c r="CA575" s="248"/>
      <c r="CB575" s="248"/>
      <c r="CC575" s="248"/>
      <c r="CD575" s="248"/>
      <c r="CE575" s="248"/>
      <c r="CF575" s="248"/>
      <c r="CG575" s="248"/>
      <c r="CH575" s="248"/>
      <c r="CI575" s="248"/>
      <c r="CJ575" s="248"/>
      <c r="CK575" s="248"/>
      <c r="CL575" s="248"/>
      <c r="CM575" s="248"/>
      <c r="CN575" s="248"/>
      <c r="CO575" s="248"/>
      <c r="CP575" s="248"/>
      <c r="CQ575" s="248"/>
      <c r="CR575" s="248"/>
      <c r="CS575" s="248"/>
      <c r="CT575" s="248"/>
      <c r="CU575" s="248"/>
      <c r="CV575" s="248"/>
      <c r="CW575" s="248"/>
      <c r="CX575" s="248"/>
      <c r="CY575" s="248"/>
      <c r="CZ575" s="248"/>
      <c r="DA575" s="248"/>
      <c r="DB575" s="248"/>
      <c r="DC575" s="248"/>
      <c r="DD575" s="248"/>
      <c r="DE575" s="248"/>
      <c r="DF575" s="248"/>
      <c r="DG575" s="248"/>
      <c r="DH575" s="248"/>
      <c r="DI575" s="248"/>
      <c r="DJ575" s="248"/>
      <c r="DK575" s="248"/>
      <c r="DL575" s="248"/>
      <c r="DM575" s="248"/>
      <c r="DN575" s="248"/>
      <c r="DO575" s="248"/>
      <c r="DP575" s="248"/>
      <c r="DQ575" s="248"/>
      <c r="DR575" s="248"/>
      <c r="DS575" s="248"/>
      <c r="DT575" s="248"/>
      <c r="DU575" s="248"/>
      <c r="DV575" s="248"/>
      <c r="DW575" s="248"/>
      <c r="DX575" s="248"/>
      <c r="DY575" s="248"/>
      <c r="DZ575" s="248"/>
      <c r="EA575" s="248"/>
      <c r="EB575" s="248"/>
      <c r="EC575" s="248"/>
      <c r="ED575" s="248"/>
      <c r="EE575" s="248"/>
      <c r="EF575" s="248"/>
      <c r="EG575" s="248"/>
      <c r="EH575" s="248"/>
      <c r="EI575" s="248"/>
      <c r="EJ575" s="248"/>
      <c r="EK575" s="248"/>
      <c r="EL575" s="248"/>
      <c r="EM575" s="248"/>
      <c r="EN575" s="248"/>
      <c r="EO575" s="248"/>
      <c r="EP575" s="248"/>
      <c r="EQ575" s="248"/>
      <c r="ER575" s="248"/>
      <c r="ES575" s="248"/>
      <c r="ET575" s="248"/>
      <c r="EU575" s="248"/>
      <c r="EV575" s="248"/>
      <c r="EW575" s="248"/>
      <c r="EX575" s="248"/>
      <c r="EY575" s="248"/>
      <c r="EZ575" s="248"/>
      <c r="FA575" s="248"/>
      <c r="FB575" s="248"/>
      <c r="FC575" s="248"/>
      <c r="FD575" s="248"/>
      <c r="FE575" s="248"/>
      <c r="FF575" s="248"/>
      <c r="FG575" s="215"/>
      <c r="FH575" s="215"/>
      <c r="FI575" s="215"/>
      <c r="FJ575" s="215"/>
      <c r="FK575" s="215"/>
      <c r="FL575" s="215"/>
      <c r="FM575" s="215"/>
      <c r="FN575" s="215"/>
      <c r="FO575" s="215"/>
      <c r="FP575" s="215"/>
      <c r="FQ575" s="215"/>
      <c r="FR575" s="215"/>
      <c r="FS575" s="215"/>
      <c r="FT575" s="215"/>
      <c r="FU575" s="215"/>
      <c r="FV575" s="215"/>
      <c r="FW575" s="215"/>
      <c r="FX575" s="215"/>
      <c r="FY575" s="215"/>
      <c r="FZ575" s="215"/>
      <c r="GA575" s="215"/>
      <c r="GB575" s="215"/>
      <c r="GC575" s="215"/>
    </row>
    <row r="576" spans="1:185" x14ac:dyDescent="0.3">
      <c r="A576" s="248"/>
      <c r="B576" s="80"/>
      <c r="C576" s="80"/>
      <c r="D576" s="81"/>
      <c r="E576" s="80"/>
      <c r="F576" s="80"/>
      <c r="G576" s="297">
        <f t="shared" si="40"/>
        <v>0</v>
      </c>
      <c r="H576" s="297">
        <f t="shared" si="41"/>
        <v>0</v>
      </c>
      <c r="I576" s="297">
        <f t="shared" si="42"/>
        <v>0</v>
      </c>
      <c r="J576" s="214"/>
      <c r="K576" s="214"/>
      <c r="L576" s="248"/>
      <c r="M576" s="248"/>
      <c r="N576" s="248"/>
      <c r="O576" s="248"/>
      <c r="P576" s="248"/>
      <c r="Q576" s="248"/>
      <c r="R576" s="248"/>
      <c r="S576" s="248"/>
      <c r="T576" s="248"/>
      <c r="U576" s="248"/>
      <c r="V576" s="248"/>
      <c r="W576" s="248"/>
      <c r="X576" s="248"/>
      <c r="Y576" s="248"/>
      <c r="Z576" s="248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  <c r="AM576" s="248"/>
      <c r="AN576" s="248"/>
      <c r="AO576" s="248"/>
      <c r="AP576" s="248"/>
      <c r="AQ576" s="248"/>
      <c r="AR576" s="248"/>
      <c r="AS576" s="248"/>
      <c r="AT576" s="248"/>
      <c r="AU576" s="248"/>
      <c r="AV576" s="248"/>
      <c r="AW576" s="248"/>
      <c r="AX576" s="248"/>
      <c r="AY576" s="248"/>
      <c r="AZ576" s="248"/>
      <c r="BA576" s="248"/>
      <c r="BB576" s="248"/>
      <c r="BC576" s="248"/>
      <c r="BD576" s="248"/>
      <c r="BE576" s="248"/>
      <c r="BF576" s="248"/>
      <c r="BG576" s="248"/>
      <c r="BH576" s="248"/>
      <c r="BI576" s="248"/>
      <c r="BJ576" s="248"/>
      <c r="BK576" s="248"/>
      <c r="BL576" s="248"/>
      <c r="BM576" s="248"/>
      <c r="BN576" s="248"/>
      <c r="BO576" s="248"/>
      <c r="BP576" s="248"/>
      <c r="BQ576" s="248"/>
      <c r="BR576" s="248"/>
      <c r="BS576" s="248"/>
      <c r="BT576" s="248"/>
      <c r="BU576" s="248"/>
      <c r="BV576" s="248"/>
      <c r="BW576" s="248"/>
      <c r="BX576" s="248"/>
      <c r="BY576" s="248"/>
      <c r="BZ576" s="248"/>
      <c r="CA576" s="248"/>
      <c r="CB576" s="248"/>
      <c r="CC576" s="248"/>
      <c r="CD576" s="248"/>
      <c r="CE576" s="248"/>
      <c r="CF576" s="248"/>
      <c r="CG576" s="248"/>
      <c r="CH576" s="248"/>
      <c r="CI576" s="248"/>
      <c r="CJ576" s="248"/>
      <c r="CK576" s="248"/>
      <c r="CL576" s="248"/>
      <c r="CM576" s="248"/>
      <c r="CN576" s="248"/>
      <c r="CO576" s="248"/>
      <c r="CP576" s="248"/>
      <c r="CQ576" s="248"/>
      <c r="CR576" s="248"/>
      <c r="CS576" s="248"/>
      <c r="CT576" s="248"/>
      <c r="CU576" s="248"/>
      <c r="CV576" s="248"/>
      <c r="CW576" s="248"/>
      <c r="CX576" s="248"/>
      <c r="CY576" s="248"/>
      <c r="CZ576" s="248"/>
      <c r="DA576" s="248"/>
      <c r="DB576" s="248"/>
      <c r="DC576" s="248"/>
      <c r="DD576" s="248"/>
      <c r="DE576" s="248"/>
      <c r="DF576" s="248"/>
      <c r="DG576" s="248"/>
      <c r="DH576" s="248"/>
      <c r="DI576" s="248"/>
      <c r="DJ576" s="248"/>
      <c r="DK576" s="248"/>
      <c r="DL576" s="248"/>
      <c r="DM576" s="248"/>
      <c r="DN576" s="248"/>
      <c r="DO576" s="248"/>
      <c r="DP576" s="248"/>
      <c r="DQ576" s="248"/>
      <c r="DR576" s="248"/>
      <c r="DS576" s="248"/>
      <c r="DT576" s="248"/>
      <c r="DU576" s="248"/>
      <c r="DV576" s="248"/>
      <c r="DW576" s="248"/>
      <c r="DX576" s="248"/>
      <c r="DY576" s="248"/>
      <c r="DZ576" s="248"/>
      <c r="EA576" s="248"/>
      <c r="EB576" s="248"/>
      <c r="EC576" s="248"/>
      <c r="ED576" s="248"/>
      <c r="EE576" s="248"/>
      <c r="EF576" s="248"/>
      <c r="EG576" s="248"/>
      <c r="EH576" s="248"/>
      <c r="EI576" s="248"/>
      <c r="EJ576" s="248"/>
      <c r="EK576" s="248"/>
      <c r="EL576" s="248"/>
      <c r="EM576" s="248"/>
      <c r="EN576" s="248"/>
      <c r="EO576" s="248"/>
      <c r="EP576" s="248"/>
      <c r="EQ576" s="248"/>
      <c r="ER576" s="248"/>
      <c r="ES576" s="248"/>
      <c r="ET576" s="248"/>
      <c r="EU576" s="248"/>
      <c r="EV576" s="248"/>
      <c r="EW576" s="248"/>
      <c r="EX576" s="248"/>
      <c r="EY576" s="248"/>
      <c r="EZ576" s="248"/>
      <c r="FA576" s="248"/>
      <c r="FB576" s="248"/>
      <c r="FC576" s="248"/>
      <c r="FD576" s="248"/>
      <c r="FE576" s="248"/>
      <c r="FF576" s="248"/>
      <c r="FG576" s="215"/>
      <c r="FH576" s="215"/>
      <c r="FI576" s="215"/>
      <c r="FJ576" s="215"/>
      <c r="FK576" s="215"/>
      <c r="FL576" s="215"/>
      <c r="FM576" s="215"/>
      <c r="FN576" s="215"/>
      <c r="FO576" s="215"/>
      <c r="FP576" s="215"/>
      <c r="FQ576" s="215"/>
      <c r="FR576" s="215"/>
      <c r="FS576" s="215"/>
      <c r="FT576" s="215"/>
      <c r="FU576" s="215"/>
      <c r="FV576" s="215"/>
      <c r="FW576" s="215"/>
      <c r="FX576" s="215"/>
      <c r="FY576" s="215"/>
      <c r="FZ576" s="215"/>
      <c r="GA576" s="215"/>
      <c r="GB576" s="215"/>
      <c r="GC576" s="215"/>
    </row>
    <row r="577" spans="1:185" x14ac:dyDescent="0.3">
      <c r="A577" s="248"/>
      <c r="B577" s="80"/>
      <c r="C577" s="80"/>
      <c r="D577" s="81"/>
      <c r="E577" s="80"/>
      <c r="F577" s="80"/>
      <c r="G577" s="297">
        <f t="shared" si="40"/>
        <v>0</v>
      </c>
      <c r="H577" s="297">
        <f t="shared" si="41"/>
        <v>0</v>
      </c>
      <c r="I577" s="297">
        <f t="shared" si="42"/>
        <v>0</v>
      </c>
      <c r="J577" s="214"/>
      <c r="K577" s="214"/>
      <c r="L577" s="248"/>
      <c r="M577" s="248"/>
      <c r="N577" s="248"/>
      <c r="O577" s="248"/>
      <c r="P577" s="248"/>
      <c r="Q577" s="248"/>
      <c r="R577" s="248"/>
      <c r="S577" s="248"/>
      <c r="T577" s="248"/>
      <c r="U577" s="248"/>
      <c r="V577" s="248"/>
      <c r="W577" s="248"/>
      <c r="X577" s="248"/>
      <c r="Y577" s="248"/>
      <c r="Z577" s="248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  <c r="AM577" s="248"/>
      <c r="AN577" s="248"/>
      <c r="AO577" s="248"/>
      <c r="AP577" s="248"/>
      <c r="AQ577" s="248"/>
      <c r="AR577" s="248"/>
      <c r="AS577" s="248"/>
      <c r="AT577" s="248"/>
      <c r="AU577" s="248"/>
      <c r="AV577" s="248"/>
      <c r="AW577" s="248"/>
      <c r="AX577" s="248"/>
      <c r="AY577" s="248"/>
      <c r="AZ577" s="248"/>
      <c r="BA577" s="248"/>
      <c r="BB577" s="248"/>
      <c r="BC577" s="248"/>
      <c r="BD577" s="248"/>
      <c r="BE577" s="248"/>
      <c r="BF577" s="248"/>
      <c r="BG577" s="248"/>
      <c r="BH577" s="248"/>
      <c r="BI577" s="248"/>
      <c r="BJ577" s="248"/>
      <c r="BK577" s="248"/>
      <c r="BL577" s="248"/>
      <c r="BM577" s="248"/>
      <c r="BN577" s="248"/>
      <c r="BO577" s="248"/>
      <c r="BP577" s="248"/>
      <c r="BQ577" s="248"/>
      <c r="BR577" s="248"/>
      <c r="BS577" s="248"/>
      <c r="BT577" s="248"/>
      <c r="BU577" s="248"/>
      <c r="BV577" s="248"/>
      <c r="BW577" s="248"/>
      <c r="BX577" s="248"/>
      <c r="BY577" s="248"/>
      <c r="BZ577" s="248"/>
      <c r="CA577" s="248"/>
      <c r="CB577" s="248"/>
      <c r="CC577" s="248"/>
      <c r="CD577" s="248"/>
      <c r="CE577" s="248"/>
      <c r="CF577" s="248"/>
      <c r="CG577" s="248"/>
      <c r="CH577" s="248"/>
      <c r="CI577" s="248"/>
      <c r="CJ577" s="248"/>
      <c r="CK577" s="248"/>
      <c r="CL577" s="248"/>
      <c r="CM577" s="248"/>
      <c r="CN577" s="248"/>
      <c r="CO577" s="248"/>
      <c r="CP577" s="248"/>
      <c r="CQ577" s="248"/>
      <c r="CR577" s="248"/>
      <c r="CS577" s="248"/>
      <c r="CT577" s="248"/>
      <c r="CU577" s="248"/>
      <c r="CV577" s="248"/>
      <c r="CW577" s="248"/>
      <c r="CX577" s="248"/>
      <c r="CY577" s="248"/>
      <c r="CZ577" s="248"/>
      <c r="DA577" s="248"/>
      <c r="DB577" s="248"/>
      <c r="DC577" s="248"/>
      <c r="DD577" s="248"/>
      <c r="DE577" s="248"/>
      <c r="DF577" s="248"/>
      <c r="DG577" s="248"/>
      <c r="DH577" s="248"/>
      <c r="DI577" s="248"/>
      <c r="DJ577" s="248"/>
      <c r="DK577" s="248"/>
      <c r="DL577" s="248"/>
      <c r="DM577" s="248"/>
      <c r="DN577" s="248"/>
      <c r="DO577" s="248"/>
      <c r="DP577" s="248"/>
      <c r="DQ577" s="248"/>
      <c r="DR577" s="248"/>
      <c r="DS577" s="248"/>
      <c r="DT577" s="248"/>
      <c r="DU577" s="248"/>
      <c r="DV577" s="248"/>
      <c r="DW577" s="248"/>
      <c r="DX577" s="248"/>
      <c r="DY577" s="248"/>
      <c r="DZ577" s="248"/>
      <c r="EA577" s="248"/>
      <c r="EB577" s="248"/>
      <c r="EC577" s="248"/>
      <c r="ED577" s="248"/>
      <c r="EE577" s="248"/>
      <c r="EF577" s="248"/>
      <c r="EG577" s="248"/>
      <c r="EH577" s="248"/>
      <c r="EI577" s="248"/>
      <c r="EJ577" s="248"/>
      <c r="EK577" s="248"/>
      <c r="EL577" s="248"/>
      <c r="EM577" s="248"/>
      <c r="EN577" s="248"/>
      <c r="EO577" s="248"/>
      <c r="EP577" s="248"/>
      <c r="EQ577" s="248"/>
      <c r="ER577" s="248"/>
      <c r="ES577" s="248"/>
      <c r="ET577" s="248"/>
      <c r="EU577" s="248"/>
      <c r="EV577" s="248"/>
      <c r="EW577" s="248"/>
      <c r="EX577" s="248"/>
      <c r="EY577" s="248"/>
      <c r="EZ577" s="248"/>
      <c r="FA577" s="248"/>
      <c r="FB577" s="248"/>
      <c r="FC577" s="248"/>
      <c r="FD577" s="248"/>
      <c r="FE577" s="248"/>
      <c r="FF577" s="248"/>
      <c r="FG577" s="215"/>
      <c r="FH577" s="215"/>
      <c r="FI577" s="215"/>
      <c r="FJ577" s="215"/>
      <c r="FK577" s="215"/>
      <c r="FL577" s="215"/>
      <c r="FM577" s="215"/>
      <c r="FN577" s="215"/>
      <c r="FO577" s="215"/>
      <c r="FP577" s="215"/>
      <c r="FQ577" s="215"/>
      <c r="FR577" s="215"/>
      <c r="FS577" s="215"/>
      <c r="FT577" s="215"/>
      <c r="FU577" s="215"/>
      <c r="FV577" s="215"/>
      <c r="FW577" s="215"/>
      <c r="FX577" s="215"/>
      <c r="FY577" s="215"/>
      <c r="FZ577" s="215"/>
      <c r="GA577" s="215"/>
      <c r="GB577" s="215"/>
      <c r="GC577" s="215"/>
    </row>
    <row r="578" spans="1:185" x14ac:dyDescent="0.3">
      <c r="A578" s="248"/>
      <c r="B578" s="80"/>
      <c r="C578" s="80"/>
      <c r="D578" s="81"/>
      <c r="E578" s="80"/>
      <c r="F578" s="80"/>
      <c r="G578" s="297">
        <f t="shared" si="40"/>
        <v>0</v>
      </c>
      <c r="H578" s="297">
        <f t="shared" si="41"/>
        <v>0</v>
      </c>
      <c r="I578" s="297">
        <f t="shared" si="42"/>
        <v>0</v>
      </c>
      <c r="J578" s="214"/>
      <c r="K578" s="214"/>
      <c r="L578" s="248"/>
      <c r="M578" s="248"/>
      <c r="N578" s="248"/>
      <c r="O578" s="248"/>
      <c r="P578" s="248"/>
      <c r="Q578" s="248"/>
      <c r="R578" s="248"/>
      <c r="S578" s="248"/>
      <c r="T578" s="248"/>
      <c r="U578" s="248"/>
      <c r="V578" s="248"/>
      <c r="W578" s="248"/>
      <c r="X578" s="248"/>
      <c r="Y578" s="248"/>
      <c r="Z578" s="248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  <c r="AM578" s="248"/>
      <c r="AN578" s="248"/>
      <c r="AO578" s="248"/>
      <c r="AP578" s="248"/>
      <c r="AQ578" s="248"/>
      <c r="AR578" s="248"/>
      <c r="AS578" s="248"/>
      <c r="AT578" s="248"/>
      <c r="AU578" s="248"/>
      <c r="AV578" s="248"/>
      <c r="AW578" s="248"/>
      <c r="AX578" s="248"/>
      <c r="AY578" s="248"/>
      <c r="AZ578" s="248"/>
      <c r="BA578" s="248"/>
      <c r="BB578" s="248"/>
      <c r="BC578" s="248"/>
      <c r="BD578" s="248"/>
      <c r="BE578" s="248"/>
      <c r="BF578" s="248"/>
      <c r="BG578" s="248"/>
      <c r="BH578" s="248"/>
      <c r="BI578" s="248"/>
      <c r="BJ578" s="248"/>
      <c r="BK578" s="248"/>
      <c r="BL578" s="248"/>
      <c r="BM578" s="248"/>
      <c r="BN578" s="248"/>
      <c r="BO578" s="248"/>
      <c r="BP578" s="248"/>
      <c r="BQ578" s="248"/>
      <c r="BR578" s="248"/>
      <c r="BS578" s="248"/>
      <c r="BT578" s="248"/>
      <c r="BU578" s="248"/>
      <c r="BV578" s="248"/>
      <c r="BW578" s="248"/>
      <c r="BX578" s="248"/>
      <c r="BY578" s="248"/>
      <c r="BZ578" s="248"/>
      <c r="CA578" s="248"/>
      <c r="CB578" s="248"/>
      <c r="CC578" s="248"/>
      <c r="CD578" s="248"/>
      <c r="CE578" s="248"/>
      <c r="CF578" s="248"/>
      <c r="CG578" s="248"/>
      <c r="CH578" s="248"/>
      <c r="CI578" s="248"/>
      <c r="CJ578" s="248"/>
      <c r="CK578" s="248"/>
      <c r="CL578" s="248"/>
      <c r="CM578" s="248"/>
      <c r="CN578" s="248"/>
      <c r="CO578" s="248"/>
      <c r="CP578" s="248"/>
      <c r="CQ578" s="248"/>
      <c r="CR578" s="248"/>
      <c r="CS578" s="248"/>
      <c r="CT578" s="248"/>
      <c r="CU578" s="248"/>
      <c r="CV578" s="248"/>
      <c r="CW578" s="248"/>
      <c r="CX578" s="248"/>
      <c r="CY578" s="248"/>
      <c r="CZ578" s="248"/>
      <c r="DA578" s="248"/>
      <c r="DB578" s="248"/>
      <c r="DC578" s="248"/>
      <c r="DD578" s="248"/>
      <c r="DE578" s="248"/>
      <c r="DF578" s="248"/>
      <c r="DG578" s="248"/>
      <c r="DH578" s="248"/>
      <c r="DI578" s="248"/>
      <c r="DJ578" s="248"/>
      <c r="DK578" s="248"/>
      <c r="DL578" s="248"/>
      <c r="DM578" s="248"/>
      <c r="DN578" s="248"/>
      <c r="DO578" s="248"/>
      <c r="DP578" s="248"/>
      <c r="DQ578" s="248"/>
      <c r="DR578" s="248"/>
      <c r="DS578" s="248"/>
      <c r="DT578" s="248"/>
      <c r="DU578" s="248"/>
      <c r="DV578" s="248"/>
      <c r="DW578" s="248"/>
      <c r="DX578" s="248"/>
      <c r="DY578" s="248"/>
      <c r="DZ578" s="248"/>
      <c r="EA578" s="248"/>
      <c r="EB578" s="248"/>
      <c r="EC578" s="248"/>
      <c r="ED578" s="248"/>
      <c r="EE578" s="248"/>
      <c r="EF578" s="248"/>
      <c r="EG578" s="248"/>
      <c r="EH578" s="248"/>
      <c r="EI578" s="248"/>
      <c r="EJ578" s="248"/>
      <c r="EK578" s="248"/>
      <c r="EL578" s="248"/>
      <c r="EM578" s="248"/>
      <c r="EN578" s="248"/>
      <c r="EO578" s="248"/>
      <c r="EP578" s="248"/>
      <c r="EQ578" s="248"/>
      <c r="ER578" s="248"/>
      <c r="ES578" s="248"/>
      <c r="ET578" s="248"/>
      <c r="EU578" s="248"/>
      <c r="EV578" s="248"/>
      <c r="EW578" s="248"/>
      <c r="EX578" s="248"/>
      <c r="EY578" s="248"/>
      <c r="EZ578" s="248"/>
      <c r="FA578" s="248"/>
      <c r="FB578" s="248"/>
      <c r="FC578" s="248"/>
      <c r="FD578" s="248"/>
      <c r="FE578" s="248"/>
      <c r="FF578" s="248"/>
      <c r="FG578" s="215"/>
      <c r="FH578" s="215"/>
      <c r="FI578" s="215"/>
      <c r="FJ578" s="215"/>
      <c r="FK578" s="215"/>
      <c r="FL578" s="215"/>
      <c r="FM578" s="215"/>
      <c r="FN578" s="215"/>
      <c r="FO578" s="215"/>
      <c r="FP578" s="215"/>
      <c r="FQ578" s="215"/>
      <c r="FR578" s="215"/>
      <c r="FS578" s="215"/>
      <c r="FT578" s="215"/>
      <c r="FU578" s="215"/>
      <c r="FV578" s="215"/>
      <c r="FW578" s="215"/>
      <c r="FX578" s="215"/>
      <c r="FY578" s="215"/>
      <c r="FZ578" s="215"/>
      <c r="GA578" s="215"/>
      <c r="GB578" s="215"/>
      <c r="GC578" s="215"/>
    </row>
    <row r="579" spans="1:185" x14ac:dyDescent="0.3">
      <c r="A579" s="248"/>
      <c r="B579" s="80"/>
      <c r="C579" s="80"/>
      <c r="D579" s="81"/>
      <c r="E579" s="80"/>
      <c r="F579" s="80"/>
      <c r="G579" s="297">
        <f t="shared" si="40"/>
        <v>0</v>
      </c>
      <c r="H579" s="297">
        <f t="shared" si="41"/>
        <v>0</v>
      </c>
      <c r="I579" s="297">
        <f t="shared" si="42"/>
        <v>0</v>
      </c>
      <c r="J579" s="214"/>
      <c r="K579" s="214"/>
      <c r="L579" s="248"/>
      <c r="M579" s="248"/>
      <c r="N579" s="248"/>
      <c r="O579" s="248"/>
      <c r="P579" s="248"/>
      <c r="Q579" s="248"/>
      <c r="R579" s="248"/>
      <c r="S579" s="248"/>
      <c r="T579" s="248"/>
      <c r="U579" s="248"/>
      <c r="V579" s="248"/>
      <c r="W579" s="248"/>
      <c r="X579" s="248"/>
      <c r="Y579" s="248"/>
      <c r="Z579" s="248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  <c r="AM579" s="248"/>
      <c r="AN579" s="248"/>
      <c r="AO579" s="248"/>
      <c r="AP579" s="248"/>
      <c r="AQ579" s="248"/>
      <c r="AR579" s="248"/>
      <c r="AS579" s="248"/>
      <c r="AT579" s="248"/>
      <c r="AU579" s="248"/>
      <c r="AV579" s="248"/>
      <c r="AW579" s="248"/>
      <c r="AX579" s="248"/>
      <c r="AY579" s="248"/>
      <c r="AZ579" s="248"/>
      <c r="BA579" s="248"/>
      <c r="BB579" s="248"/>
      <c r="BC579" s="248"/>
      <c r="BD579" s="248"/>
      <c r="BE579" s="248"/>
      <c r="BF579" s="248"/>
      <c r="BG579" s="248"/>
      <c r="BH579" s="248"/>
      <c r="BI579" s="248"/>
      <c r="BJ579" s="248"/>
      <c r="BK579" s="248"/>
      <c r="BL579" s="248"/>
      <c r="BM579" s="248"/>
      <c r="BN579" s="248"/>
      <c r="BO579" s="248"/>
      <c r="BP579" s="248"/>
      <c r="BQ579" s="248"/>
      <c r="BR579" s="248"/>
      <c r="BS579" s="248"/>
      <c r="BT579" s="248"/>
      <c r="BU579" s="248"/>
      <c r="BV579" s="248"/>
      <c r="BW579" s="248"/>
      <c r="BX579" s="248"/>
      <c r="BY579" s="248"/>
      <c r="BZ579" s="248"/>
      <c r="CA579" s="248"/>
      <c r="CB579" s="248"/>
      <c r="CC579" s="248"/>
      <c r="CD579" s="248"/>
      <c r="CE579" s="248"/>
      <c r="CF579" s="248"/>
      <c r="CG579" s="248"/>
      <c r="CH579" s="248"/>
      <c r="CI579" s="248"/>
      <c r="CJ579" s="248"/>
      <c r="CK579" s="248"/>
      <c r="CL579" s="248"/>
      <c r="CM579" s="248"/>
      <c r="CN579" s="248"/>
      <c r="CO579" s="248"/>
      <c r="CP579" s="248"/>
      <c r="CQ579" s="248"/>
      <c r="CR579" s="248"/>
      <c r="CS579" s="248"/>
      <c r="CT579" s="248"/>
      <c r="CU579" s="248"/>
      <c r="CV579" s="248"/>
      <c r="CW579" s="248"/>
      <c r="CX579" s="248"/>
      <c r="CY579" s="248"/>
      <c r="CZ579" s="248"/>
      <c r="DA579" s="248"/>
      <c r="DB579" s="248"/>
      <c r="DC579" s="248"/>
      <c r="DD579" s="248"/>
      <c r="DE579" s="248"/>
      <c r="DF579" s="248"/>
      <c r="DG579" s="248"/>
      <c r="DH579" s="248"/>
      <c r="DI579" s="248"/>
      <c r="DJ579" s="248"/>
      <c r="DK579" s="248"/>
      <c r="DL579" s="248"/>
      <c r="DM579" s="248"/>
      <c r="DN579" s="248"/>
      <c r="DO579" s="248"/>
      <c r="DP579" s="248"/>
      <c r="DQ579" s="248"/>
      <c r="DR579" s="248"/>
      <c r="DS579" s="248"/>
      <c r="DT579" s="248"/>
      <c r="DU579" s="248"/>
      <c r="DV579" s="248"/>
      <c r="DW579" s="248"/>
      <c r="DX579" s="248"/>
      <c r="DY579" s="248"/>
      <c r="DZ579" s="248"/>
      <c r="EA579" s="248"/>
      <c r="EB579" s="248"/>
      <c r="EC579" s="248"/>
      <c r="ED579" s="248"/>
      <c r="EE579" s="248"/>
      <c r="EF579" s="248"/>
      <c r="EG579" s="248"/>
      <c r="EH579" s="248"/>
      <c r="EI579" s="248"/>
      <c r="EJ579" s="248"/>
      <c r="EK579" s="248"/>
      <c r="EL579" s="248"/>
      <c r="EM579" s="248"/>
      <c r="EN579" s="248"/>
      <c r="EO579" s="248"/>
      <c r="EP579" s="248"/>
      <c r="EQ579" s="248"/>
      <c r="ER579" s="248"/>
      <c r="ES579" s="248"/>
      <c r="ET579" s="248"/>
      <c r="EU579" s="248"/>
      <c r="EV579" s="248"/>
      <c r="EW579" s="248"/>
      <c r="EX579" s="248"/>
      <c r="EY579" s="248"/>
      <c r="EZ579" s="248"/>
      <c r="FA579" s="248"/>
      <c r="FB579" s="248"/>
      <c r="FC579" s="248"/>
      <c r="FD579" s="248"/>
      <c r="FE579" s="248"/>
      <c r="FF579" s="248"/>
      <c r="FG579" s="215"/>
      <c r="FH579" s="215"/>
      <c r="FI579" s="215"/>
      <c r="FJ579" s="215"/>
      <c r="FK579" s="215"/>
      <c r="FL579" s="215"/>
      <c r="FM579" s="215"/>
      <c r="FN579" s="215"/>
      <c r="FO579" s="215"/>
      <c r="FP579" s="215"/>
      <c r="FQ579" s="215"/>
      <c r="FR579" s="215"/>
      <c r="FS579" s="215"/>
      <c r="FT579" s="215"/>
      <c r="FU579" s="215"/>
      <c r="FV579" s="215"/>
      <c r="FW579" s="215"/>
      <c r="FX579" s="215"/>
      <c r="FY579" s="215"/>
      <c r="FZ579" s="215"/>
      <c r="GA579" s="215"/>
      <c r="GB579" s="215"/>
      <c r="GC579" s="215"/>
    </row>
    <row r="580" spans="1:185" x14ac:dyDescent="0.3">
      <c r="A580" s="248"/>
      <c r="B580" s="80"/>
      <c r="C580" s="80"/>
      <c r="D580" s="81"/>
      <c r="E580" s="80"/>
      <c r="F580" s="80"/>
      <c r="G580" s="297">
        <f t="shared" si="40"/>
        <v>0</v>
      </c>
      <c r="H580" s="297">
        <f t="shared" si="41"/>
        <v>0</v>
      </c>
      <c r="I580" s="297">
        <f t="shared" si="42"/>
        <v>0</v>
      </c>
      <c r="J580" s="214"/>
      <c r="K580" s="214"/>
      <c r="L580" s="248"/>
      <c r="M580" s="248"/>
      <c r="N580" s="248"/>
      <c r="O580" s="248"/>
      <c r="P580" s="248"/>
      <c r="Q580" s="248"/>
      <c r="R580" s="248"/>
      <c r="S580" s="248"/>
      <c r="T580" s="248"/>
      <c r="U580" s="248"/>
      <c r="V580" s="248"/>
      <c r="W580" s="248"/>
      <c r="X580" s="248"/>
      <c r="Y580" s="248"/>
      <c r="Z580" s="248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  <c r="AM580" s="248"/>
      <c r="AN580" s="248"/>
      <c r="AO580" s="248"/>
      <c r="AP580" s="248"/>
      <c r="AQ580" s="248"/>
      <c r="AR580" s="248"/>
      <c r="AS580" s="248"/>
      <c r="AT580" s="248"/>
      <c r="AU580" s="248"/>
      <c r="AV580" s="248"/>
      <c r="AW580" s="248"/>
      <c r="AX580" s="248"/>
      <c r="AY580" s="248"/>
      <c r="AZ580" s="248"/>
      <c r="BA580" s="248"/>
      <c r="BB580" s="248"/>
      <c r="BC580" s="248"/>
      <c r="BD580" s="248"/>
      <c r="BE580" s="248"/>
      <c r="BF580" s="248"/>
      <c r="BG580" s="248"/>
      <c r="BH580" s="248"/>
      <c r="BI580" s="248"/>
      <c r="BJ580" s="248"/>
      <c r="BK580" s="248"/>
      <c r="BL580" s="248"/>
      <c r="BM580" s="248"/>
      <c r="BN580" s="248"/>
      <c r="BO580" s="248"/>
      <c r="BP580" s="248"/>
      <c r="BQ580" s="248"/>
      <c r="BR580" s="248"/>
      <c r="BS580" s="248"/>
      <c r="BT580" s="248"/>
      <c r="BU580" s="248"/>
      <c r="BV580" s="248"/>
      <c r="BW580" s="248"/>
      <c r="BX580" s="248"/>
      <c r="BY580" s="248"/>
      <c r="BZ580" s="248"/>
      <c r="CA580" s="248"/>
      <c r="CB580" s="248"/>
      <c r="CC580" s="248"/>
      <c r="CD580" s="248"/>
      <c r="CE580" s="248"/>
      <c r="CF580" s="248"/>
      <c r="CG580" s="248"/>
      <c r="CH580" s="248"/>
      <c r="CI580" s="248"/>
      <c r="CJ580" s="248"/>
      <c r="CK580" s="248"/>
      <c r="CL580" s="248"/>
      <c r="CM580" s="248"/>
      <c r="CN580" s="248"/>
      <c r="CO580" s="248"/>
      <c r="CP580" s="248"/>
      <c r="CQ580" s="248"/>
      <c r="CR580" s="248"/>
      <c r="CS580" s="248"/>
      <c r="CT580" s="248"/>
      <c r="CU580" s="248"/>
      <c r="CV580" s="248"/>
      <c r="CW580" s="248"/>
      <c r="CX580" s="248"/>
      <c r="CY580" s="248"/>
      <c r="CZ580" s="248"/>
      <c r="DA580" s="248"/>
      <c r="DB580" s="248"/>
      <c r="DC580" s="248"/>
      <c r="DD580" s="248"/>
      <c r="DE580" s="248"/>
      <c r="DF580" s="248"/>
      <c r="DG580" s="248"/>
      <c r="DH580" s="248"/>
      <c r="DI580" s="248"/>
      <c r="DJ580" s="248"/>
      <c r="DK580" s="248"/>
      <c r="DL580" s="248"/>
      <c r="DM580" s="248"/>
      <c r="DN580" s="248"/>
      <c r="DO580" s="248"/>
      <c r="DP580" s="248"/>
      <c r="DQ580" s="248"/>
      <c r="DR580" s="248"/>
      <c r="DS580" s="248"/>
      <c r="DT580" s="248"/>
      <c r="DU580" s="248"/>
      <c r="DV580" s="248"/>
      <c r="DW580" s="248"/>
      <c r="DX580" s="248"/>
      <c r="DY580" s="248"/>
      <c r="DZ580" s="248"/>
      <c r="EA580" s="248"/>
      <c r="EB580" s="248"/>
      <c r="EC580" s="248"/>
      <c r="ED580" s="248"/>
      <c r="EE580" s="248"/>
      <c r="EF580" s="248"/>
      <c r="EG580" s="248"/>
      <c r="EH580" s="248"/>
      <c r="EI580" s="248"/>
      <c r="EJ580" s="248"/>
      <c r="EK580" s="248"/>
      <c r="EL580" s="248"/>
      <c r="EM580" s="248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15"/>
      <c r="FH580" s="215"/>
      <c r="FI580" s="215"/>
      <c r="FJ580" s="215"/>
      <c r="FK580" s="215"/>
      <c r="FL580" s="215"/>
      <c r="FM580" s="215"/>
      <c r="FN580" s="215"/>
      <c r="FO580" s="215"/>
      <c r="FP580" s="215"/>
      <c r="FQ580" s="215"/>
      <c r="FR580" s="215"/>
      <c r="FS580" s="215"/>
      <c r="FT580" s="215"/>
      <c r="FU580" s="215"/>
      <c r="FV580" s="215"/>
      <c r="FW580" s="215"/>
      <c r="FX580" s="215"/>
      <c r="FY580" s="215"/>
      <c r="FZ580" s="215"/>
      <c r="GA580" s="215"/>
      <c r="GB580" s="215"/>
      <c r="GC580" s="215"/>
    </row>
    <row r="581" spans="1:185" x14ac:dyDescent="0.3">
      <c r="A581" s="248"/>
      <c r="B581" s="80"/>
      <c r="C581" s="80"/>
      <c r="D581" s="81"/>
      <c r="E581" s="80"/>
      <c r="F581" s="80"/>
      <c r="G581" s="297">
        <f t="shared" si="40"/>
        <v>0</v>
      </c>
      <c r="H581" s="297">
        <f t="shared" si="41"/>
        <v>0</v>
      </c>
      <c r="I581" s="297">
        <f t="shared" si="42"/>
        <v>0</v>
      </c>
      <c r="J581" s="214"/>
      <c r="K581" s="214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  <c r="AM581" s="248"/>
      <c r="AN581" s="248"/>
      <c r="AO581" s="248"/>
      <c r="AP581" s="248"/>
      <c r="AQ581" s="248"/>
      <c r="AR581" s="248"/>
      <c r="AS581" s="248"/>
      <c r="AT581" s="248"/>
      <c r="AU581" s="248"/>
      <c r="AV581" s="248"/>
      <c r="AW581" s="248"/>
      <c r="AX581" s="248"/>
      <c r="AY581" s="248"/>
      <c r="AZ581" s="248"/>
      <c r="BA581" s="248"/>
      <c r="BB581" s="248"/>
      <c r="BC581" s="248"/>
      <c r="BD581" s="248"/>
      <c r="BE581" s="248"/>
      <c r="BF581" s="248"/>
      <c r="BG581" s="248"/>
      <c r="BH581" s="248"/>
      <c r="BI581" s="248"/>
      <c r="BJ581" s="248"/>
      <c r="BK581" s="248"/>
      <c r="BL581" s="248"/>
      <c r="BM581" s="248"/>
      <c r="BN581" s="248"/>
      <c r="BO581" s="248"/>
      <c r="BP581" s="248"/>
      <c r="BQ581" s="248"/>
      <c r="BR581" s="248"/>
      <c r="BS581" s="248"/>
      <c r="BT581" s="248"/>
      <c r="BU581" s="248"/>
      <c r="BV581" s="248"/>
      <c r="BW581" s="248"/>
      <c r="BX581" s="248"/>
      <c r="BY581" s="248"/>
      <c r="BZ581" s="248"/>
      <c r="CA581" s="248"/>
      <c r="CB581" s="248"/>
      <c r="CC581" s="248"/>
      <c r="CD581" s="248"/>
      <c r="CE581" s="248"/>
      <c r="CF581" s="248"/>
      <c r="CG581" s="248"/>
      <c r="CH581" s="248"/>
      <c r="CI581" s="248"/>
      <c r="CJ581" s="248"/>
      <c r="CK581" s="248"/>
      <c r="CL581" s="248"/>
      <c r="CM581" s="248"/>
      <c r="CN581" s="248"/>
      <c r="CO581" s="248"/>
      <c r="CP581" s="248"/>
      <c r="CQ581" s="248"/>
      <c r="CR581" s="248"/>
      <c r="CS581" s="248"/>
      <c r="CT581" s="248"/>
      <c r="CU581" s="248"/>
      <c r="CV581" s="248"/>
      <c r="CW581" s="248"/>
      <c r="CX581" s="248"/>
      <c r="CY581" s="248"/>
      <c r="CZ581" s="248"/>
      <c r="DA581" s="248"/>
      <c r="DB581" s="248"/>
      <c r="DC581" s="248"/>
      <c r="DD581" s="248"/>
      <c r="DE581" s="248"/>
      <c r="DF581" s="248"/>
      <c r="DG581" s="248"/>
      <c r="DH581" s="248"/>
      <c r="DI581" s="248"/>
      <c r="DJ581" s="248"/>
      <c r="DK581" s="248"/>
      <c r="DL581" s="248"/>
      <c r="DM581" s="248"/>
      <c r="DN581" s="248"/>
      <c r="DO581" s="248"/>
      <c r="DP581" s="248"/>
      <c r="DQ581" s="248"/>
      <c r="DR581" s="248"/>
      <c r="DS581" s="248"/>
      <c r="DT581" s="248"/>
      <c r="DU581" s="248"/>
      <c r="DV581" s="248"/>
      <c r="DW581" s="248"/>
      <c r="DX581" s="248"/>
      <c r="DY581" s="248"/>
      <c r="DZ581" s="248"/>
      <c r="EA581" s="248"/>
      <c r="EB581" s="248"/>
      <c r="EC581" s="248"/>
      <c r="ED581" s="248"/>
      <c r="EE581" s="248"/>
      <c r="EF581" s="248"/>
      <c r="EG581" s="248"/>
      <c r="EH581" s="248"/>
      <c r="EI581" s="248"/>
      <c r="EJ581" s="248"/>
      <c r="EK581" s="248"/>
      <c r="EL581" s="248"/>
      <c r="EM581" s="248"/>
      <c r="EN581" s="248"/>
      <c r="EO581" s="248"/>
      <c r="EP581" s="248"/>
      <c r="EQ581" s="248"/>
      <c r="ER581" s="248"/>
      <c r="ES581" s="248"/>
      <c r="ET581" s="248"/>
      <c r="EU581" s="248"/>
      <c r="EV581" s="248"/>
      <c r="EW581" s="248"/>
      <c r="EX581" s="248"/>
      <c r="EY581" s="248"/>
      <c r="EZ581" s="248"/>
      <c r="FA581" s="248"/>
      <c r="FB581" s="248"/>
      <c r="FC581" s="248"/>
      <c r="FD581" s="248"/>
      <c r="FE581" s="248"/>
      <c r="FF581" s="248"/>
      <c r="FG581" s="215"/>
      <c r="FH581" s="215"/>
      <c r="FI581" s="215"/>
      <c r="FJ581" s="215"/>
      <c r="FK581" s="215"/>
      <c r="FL581" s="215"/>
      <c r="FM581" s="215"/>
      <c r="FN581" s="215"/>
      <c r="FO581" s="215"/>
      <c r="FP581" s="215"/>
      <c r="FQ581" s="215"/>
      <c r="FR581" s="215"/>
      <c r="FS581" s="215"/>
      <c r="FT581" s="215"/>
      <c r="FU581" s="215"/>
      <c r="FV581" s="215"/>
      <c r="FW581" s="215"/>
      <c r="FX581" s="215"/>
      <c r="FY581" s="215"/>
      <c r="FZ581" s="215"/>
      <c r="GA581" s="215"/>
      <c r="GB581" s="215"/>
      <c r="GC581" s="215"/>
    </row>
    <row r="582" spans="1:185" x14ac:dyDescent="0.3">
      <c r="A582" s="248"/>
      <c r="B582" s="80"/>
      <c r="C582" s="80"/>
      <c r="D582" s="81"/>
      <c r="E582" s="80"/>
      <c r="F582" s="80"/>
      <c r="G582" s="297">
        <f t="shared" si="40"/>
        <v>0</v>
      </c>
      <c r="H582" s="297">
        <f t="shared" si="41"/>
        <v>0</v>
      </c>
      <c r="I582" s="297">
        <f t="shared" si="42"/>
        <v>0</v>
      </c>
      <c r="J582" s="214"/>
      <c r="K582" s="214"/>
      <c r="L582" s="248"/>
      <c r="M582" s="248"/>
      <c r="N582" s="248"/>
      <c r="O582" s="248"/>
      <c r="P582" s="248"/>
      <c r="Q582" s="248"/>
      <c r="R582" s="248"/>
      <c r="S582" s="248"/>
      <c r="T582" s="248"/>
      <c r="U582" s="248"/>
      <c r="V582" s="248"/>
      <c r="W582" s="248"/>
      <c r="X582" s="248"/>
      <c r="Y582" s="248"/>
      <c r="Z582" s="248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  <c r="AM582" s="248"/>
      <c r="AN582" s="248"/>
      <c r="AO582" s="248"/>
      <c r="AP582" s="248"/>
      <c r="AQ582" s="248"/>
      <c r="AR582" s="248"/>
      <c r="AS582" s="248"/>
      <c r="AT582" s="248"/>
      <c r="AU582" s="248"/>
      <c r="AV582" s="248"/>
      <c r="AW582" s="248"/>
      <c r="AX582" s="248"/>
      <c r="AY582" s="248"/>
      <c r="AZ582" s="248"/>
      <c r="BA582" s="248"/>
      <c r="BB582" s="248"/>
      <c r="BC582" s="248"/>
      <c r="BD582" s="248"/>
      <c r="BE582" s="248"/>
      <c r="BF582" s="248"/>
      <c r="BG582" s="248"/>
      <c r="BH582" s="248"/>
      <c r="BI582" s="248"/>
      <c r="BJ582" s="248"/>
      <c r="BK582" s="248"/>
      <c r="BL582" s="248"/>
      <c r="BM582" s="248"/>
      <c r="BN582" s="248"/>
      <c r="BO582" s="248"/>
      <c r="BP582" s="248"/>
      <c r="BQ582" s="248"/>
      <c r="BR582" s="248"/>
      <c r="BS582" s="248"/>
      <c r="BT582" s="248"/>
      <c r="BU582" s="248"/>
      <c r="BV582" s="248"/>
      <c r="BW582" s="248"/>
      <c r="BX582" s="248"/>
      <c r="BY582" s="248"/>
      <c r="BZ582" s="248"/>
      <c r="CA582" s="248"/>
      <c r="CB582" s="248"/>
      <c r="CC582" s="248"/>
      <c r="CD582" s="248"/>
      <c r="CE582" s="248"/>
      <c r="CF582" s="248"/>
      <c r="CG582" s="248"/>
      <c r="CH582" s="248"/>
      <c r="CI582" s="248"/>
      <c r="CJ582" s="248"/>
      <c r="CK582" s="248"/>
      <c r="CL582" s="248"/>
      <c r="CM582" s="248"/>
      <c r="CN582" s="248"/>
      <c r="CO582" s="248"/>
      <c r="CP582" s="248"/>
      <c r="CQ582" s="248"/>
      <c r="CR582" s="248"/>
      <c r="CS582" s="248"/>
      <c r="CT582" s="248"/>
      <c r="CU582" s="248"/>
      <c r="CV582" s="248"/>
      <c r="CW582" s="248"/>
      <c r="CX582" s="248"/>
      <c r="CY582" s="248"/>
      <c r="CZ582" s="248"/>
      <c r="DA582" s="248"/>
      <c r="DB582" s="248"/>
      <c r="DC582" s="248"/>
      <c r="DD582" s="248"/>
      <c r="DE582" s="248"/>
      <c r="DF582" s="248"/>
      <c r="DG582" s="248"/>
      <c r="DH582" s="248"/>
      <c r="DI582" s="248"/>
      <c r="DJ582" s="248"/>
      <c r="DK582" s="248"/>
      <c r="DL582" s="248"/>
      <c r="DM582" s="248"/>
      <c r="DN582" s="248"/>
      <c r="DO582" s="248"/>
      <c r="DP582" s="248"/>
      <c r="DQ582" s="248"/>
      <c r="DR582" s="248"/>
      <c r="DS582" s="248"/>
      <c r="DT582" s="248"/>
      <c r="DU582" s="248"/>
      <c r="DV582" s="248"/>
      <c r="DW582" s="248"/>
      <c r="DX582" s="248"/>
      <c r="DY582" s="248"/>
      <c r="DZ582" s="248"/>
      <c r="EA582" s="248"/>
      <c r="EB582" s="248"/>
      <c r="EC582" s="248"/>
      <c r="ED582" s="248"/>
      <c r="EE582" s="248"/>
      <c r="EF582" s="248"/>
      <c r="EG582" s="248"/>
      <c r="EH582" s="248"/>
      <c r="EI582" s="248"/>
      <c r="EJ582" s="248"/>
      <c r="EK582" s="248"/>
      <c r="EL582" s="248"/>
      <c r="EM582" s="248"/>
      <c r="EN582" s="248"/>
      <c r="EO582" s="248"/>
      <c r="EP582" s="248"/>
      <c r="EQ582" s="248"/>
      <c r="ER582" s="248"/>
      <c r="ES582" s="248"/>
      <c r="ET582" s="248"/>
      <c r="EU582" s="248"/>
      <c r="EV582" s="248"/>
      <c r="EW582" s="248"/>
      <c r="EX582" s="248"/>
      <c r="EY582" s="248"/>
      <c r="EZ582" s="248"/>
      <c r="FA582" s="248"/>
      <c r="FB582" s="248"/>
      <c r="FC582" s="248"/>
      <c r="FD582" s="248"/>
      <c r="FE582" s="248"/>
      <c r="FF582" s="248"/>
      <c r="FG582" s="215"/>
      <c r="FH582" s="215"/>
      <c r="FI582" s="215"/>
      <c r="FJ582" s="215"/>
      <c r="FK582" s="215"/>
      <c r="FL582" s="215"/>
      <c r="FM582" s="215"/>
      <c r="FN582" s="215"/>
      <c r="FO582" s="215"/>
      <c r="FP582" s="215"/>
      <c r="FQ582" s="215"/>
      <c r="FR582" s="215"/>
      <c r="FS582" s="215"/>
      <c r="FT582" s="215"/>
      <c r="FU582" s="215"/>
      <c r="FV582" s="215"/>
      <c r="FW582" s="215"/>
      <c r="FX582" s="215"/>
      <c r="FY582" s="215"/>
      <c r="FZ582" s="215"/>
      <c r="GA582" s="215"/>
      <c r="GB582" s="215"/>
      <c r="GC582" s="215"/>
    </row>
    <row r="583" spans="1:185" x14ac:dyDescent="0.3">
      <c r="A583" s="248"/>
      <c r="B583" s="80"/>
      <c r="C583" s="80"/>
      <c r="D583" s="81"/>
      <c r="E583" s="80"/>
      <c r="F583" s="80"/>
      <c r="G583" s="297">
        <f t="shared" si="40"/>
        <v>0</v>
      </c>
      <c r="H583" s="297">
        <f t="shared" si="41"/>
        <v>0</v>
      </c>
      <c r="I583" s="297">
        <f t="shared" si="42"/>
        <v>0</v>
      </c>
      <c r="J583" s="214"/>
      <c r="K583" s="214"/>
      <c r="L583" s="248"/>
      <c r="M583" s="248"/>
      <c r="N583" s="248"/>
      <c r="O583" s="248"/>
      <c r="P583" s="248"/>
      <c r="Q583" s="248"/>
      <c r="R583" s="248"/>
      <c r="S583" s="248"/>
      <c r="T583" s="248"/>
      <c r="U583" s="248"/>
      <c r="V583" s="248"/>
      <c r="W583" s="248"/>
      <c r="X583" s="248"/>
      <c r="Y583" s="248"/>
      <c r="Z583" s="248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  <c r="AM583" s="248"/>
      <c r="AN583" s="248"/>
      <c r="AO583" s="248"/>
      <c r="AP583" s="248"/>
      <c r="AQ583" s="248"/>
      <c r="AR583" s="248"/>
      <c r="AS583" s="248"/>
      <c r="AT583" s="248"/>
      <c r="AU583" s="248"/>
      <c r="AV583" s="248"/>
      <c r="AW583" s="248"/>
      <c r="AX583" s="248"/>
      <c r="AY583" s="248"/>
      <c r="AZ583" s="248"/>
      <c r="BA583" s="248"/>
      <c r="BB583" s="248"/>
      <c r="BC583" s="248"/>
      <c r="BD583" s="248"/>
      <c r="BE583" s="248"/>
      <c r="BF583" s="248"/>
      <c r="BG583" s="248"/>
      <c r="BH583" s="248"/>
      <c r="BI583" s="248"/>
      <c r="BJ583" s="248"/>
      <c r="BK583" s="248"/>
      <c r="BL583" s="248"/>
      <c r="BM583" s="248"/>
      <c r="BN583" s="248"/>
      <c r="BO583" s="248"/>
      <c r="BP583" s="248"/>
      <c r="BQ583" s="248"/>
      <c r="BR583" s="248"/>
      <c r="BS583" s="248"/>
      <c r="BT583" s="248"/>
      <c r="BU583" s="248"/>
      <c r="BV583" s="248"/>
      <c r="BW583" s="248"/>
      <c r="BX583" s="248"/>
      <c r="BY583" s="248"/>
      <c r="BZ583" s="248"/>
      <c r="CA583" s="248"/>
      <c r="CB583" s="248"/>
      <c r="CC583" s="248"/>
      <c r="CD583" s="248"/>
      <c r="CE583" s="248"/>
      <c r="CF583" s="248"/>
      <c r="CG583" s="248"/>
      <c r="CH583" s="248"/>
      <c r="CI583" s="248"/>
      <c r="CJ583" s="248"/>
      <c r="CK583" s="248"/>
      <c r="CL583" s="248"/>
      <c r="CM583" s="248"/>
      <c r="CN583" s="248"/>
      <c r="CO583" s="248"/>
      <c r="CP583" s="248"/>
      <c r="CQ583" s="248"/>
      <c r="CR583" s="248"/>
      <c r="CS583" s="248"/>
      <c r="CT583" s="248"/>
      <c r="CU583" s="248"/>
      <c r="CV583" s="248"/>
      <c r="CW583" s="248"/>
      <c r="CX583" s="248"/>
      <c r="CY583" s="248"/>
      <c r="CZ583" s="248"/>
      <c r="DA583" s="248"/>
      <c r="DB583" s="248"/>
      <c r="DC583" s="248"/>
      <c r="DD583" s="248"/>
      <c r="DE583" s="248"/>
      <c r="DF583" s="248"/>
      <c r="DG583" s="248"/>
      <c r="DH583" s="248"/>
      <c r="DI583" s="248"/>
      <c r="DJ583" s="248"/>
      <c r="DK583" s="248"/>
      <c r="DL583" s="248"/>
      <c r="DM583" s="248"/>
      <c r="DN583" s="248"/>
      <c r="DO583" s="248"/>
      <c r="DP583" s="248"/>
      <c r="DQ583" s="248"/>
      <c r="DR583" s="248"/>
      <c r="DS583" s="248"/>
      <c r="DT583" s="248"/>
      <c r="DU583" s="248"/>
      <c r="DV583" s="248"/>
      <c r="DW583" s="248"/>
      <c r="DX583" s="248"/>
      <c r="DY583" s="248"/>
      <c r="DZ583" s="248"/>
      <c r="EA583" s="248"/>
      <c r="EB583" s="248"/>
      <c r="EC583" s="248"/>
      <c r="ED583" s="248"/>
      <c r="EE583" s="248"/>
      <c r="EF583" s="248"/>
      <c r="EG583" s="248"/>
      <c r="EH583" s="248"/>
      <c r="EI583" s="248"/>
      <c r="EJ583" s="248"/>
      <c r="EK583" s="248"/>
      <c r="EL583" s="248"/>
      <c r="EM583" s="248"/>
      <c r="EN583" s="248"/>
      <c r="EO583" s="248"/>
      <c r="EP583" s="248"/>
      <c r="EQ583" s="248"/>
      <c r="ER583" s="248"/>
      <c r="ES583" s="248"/>
      <c r="ET583" s="248"/>
      <c r="EU583" s="248"/>
      <c r="EV583" s="248"/>
      <c r="EW583" s="248"/>
      <c r="EX583" s="248"/>
      <c r="EY583" s="248"/>
      <c r="EZ583" s="248"/>
      <c r="FA583" s="248"/>
      <c r="FB583" s="248"/>
      <c r="FC583" s="248"/>
      <c r="FD583" s="248"/>
      <c r="FE583" s="248"/>
      <c r="FF583" s="248"/>
      <c r="FG583" s="215"/>
      <c r="FH583" s="215"/>
      <c r="FI583" s="215"/>
      <c r="FJ583" s="215"/>
      <c r="FK583" s="215"/>
      <c r="FL583" s="215"/>
      <c r="FM583" s="215"/>
      <c r="FN583" s="215"/>
      <c r="FO583" s="215"/>
      <c r="FP583" s="215"/>
      <c r="FQ583" s="215"/>
      <c r="FR583" s="215"/>
      <c r="FS583" s="215"/>
      <c r="FT583" s="215"/>
      <c r="FU583" s="215"/>
      <c r="FV583" s="215"/>
      <c r="FW583" s="215"/>
      <c r="FX583" s="215"/>
      <c r="FY583" s="215"/>
      <c r="FZ583" s="215"/>
      <c r="GA583" s="215"/>
      <c r="GB583" s="215"/>
      <c r="GC583" s="215"/>
    </row>
    <row r="584" spans="1:185" x14ac:dyDescent="0.3">
      <c r="A584" s="248"/>
      <c r="B584" s="80"/>
      <c r="C584" s="80"/>
      <c r="D584" s="81"/>
      <c r="E584" s="80"/>
      <c r="F584" s="80"/>
      <c r="G584" s="297">
        <f t="shared" si="40"/>
        <v>0</v>
      </c>
      <c r="H584" s="297">
        <f t="shared" si="41"/>
        <v>0</v>
      </c>
      <c r="I584" s="297">
        <f t="shared" si="42"/>
        <v>0</v>
      </c>
      <c r="J584" s="214"/>
      <c r="K584" s="214"/>
      <c r="L584" s="248"/>
      <c r="M584" s="248"/>
      <c r="N584" s="248"/>
      <c r="O584" s="248"/>
      <c r="P584" s="248"/>
      <c r="Q584" s="248"/>
      <c r="R584" s="248"/>
      <c r="S584" s="248"/>
      <c r="T584" s="248"/>
      <c r="U584" s="248"/>
      <c r="V584" s="248"/>
      <c r="W584" s="248"/>
      <c r="X584" s="248"/>
      <c r="Y584" s="248"/>
      <c r="Z584" s="248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  <c r="AM584" s="248"/>
      <c r="AN584" s="248"/>
      <c r="AO584" s="248"/>
      <c r="AP584" s="248"/>
      <c r="AQ584" s="248"/>
      <c r="AR584" s="248"/>
      <c r="AS584" s="248"/>
      <c r="AT584" s="248"/>
      <c r="AU584" s="248"/>
      <c r="AV584" s="248"/>
      <c r="AW584" s="248"/>
      <c r="AX584" s="248"/>
      <c r="AY584" s="248"/>
      <c r="AZ584" s="248"/>
      <c r="BA584" s="248"/>
      <c r="BB584" s="248"/>
      <c r="BC584" s="248"/>
      <c r="BD584" s="248"/>
      <c r="BE584" s="248"/>
      <c r="BF584" s="248"/>
      <c r="BG584" s="248"/>
      <c r="BH584" s="248"/>
      <c r="BI584" s="248"/>
      <c r="BJ584" s="248"/>
      <c r="BK584" s="248"/>
      <c r="BL584" s="248"/>
      <c r="BM584" s="248"/>
      <c r="BN584" s="248"/>
      <c r="BO584" s="248"/>
      <c r="BP584" s="248"/>
      <c r="BQ584" s="248"/>
      <c r="BR584" s="248"/>
      <c r="BS584" s="248"/>
      <c r="BT584" s="248"/>
      <c r="BU584" s="248"/>
      <c r="BV584" s="248"/>
      <c r="BW584" s="248"/>
      <c r="BX584" s="248"/>
      <c r="BY584" s="248"/>
      <c r="BZ584" s="248"/>
      <c r="CA584" s="248"/>
      <c r="CB584" s="248"/>
      <c r="CC584" s="248"/>
      <c r="CD584" s="248"/>
      <c r="CE584" s="248"/>
      <c r="CF584" s="248"/>
      <c r="CG584" s="248"/>
      <c r="CH584" s="248"/>
      <c r="CI584" s="248"/>
      <c r="CJ584" s="248"/>
      <c r="CK584" s="248"/>
      <c r="CL584" s="248"/>
      <c r="CM584" s="248"/>
      <c r="CN584" s="248"/>
      <c r="CO584" s="248"/>
      <c r="CP584" s="248"/>
      <c r="CQ584" s="248"/>
      <c r="CR584" s="248"/>
      <c r="CS584" s="248"/>
      <c r="CT584" s="248"/>
      <c r="CU584" s="248"/>
      <c r="CV584" s="248"/>
      <c r="CW584" s="248"/>
      <c r="CX584" s="248"/>
      <c r="CY584" s="248"/>
      <c r="CZ584" s="248"/>
      <c r="DA584" s="248"/>
      <c r="DB584" s="248"/>
      <c r="DC584" s="248"/>
      <c r="DD584" s="248"/>
      <c r="DE584" s="248"/>
      <c r="DF584" s="248"/>
      <c r="DG584" s="248"/>
      <c r="DH584" s="248"/>
      <c r="DI584" s="248"/>
      <c r="DJ584" s="248"/>
      <c r="DK584" s="248"/>
      <c r="DL584" s="248"/>
      <c r="DM584" s="248"/>
      <c r="DN584" s="248"/>
      <c r="DO584" s="248"/>
      <c r="DP584" s="248"/>
      <c r="DQ584" s="248"/>
      <c r="DR584" s="248"/>
      <c r="DS584" s="248"/>
      <c r="DT584" s="248"/>
      <c r="DU584" s="248"/>
      <c r="DV584" s="248"/>
      <c r="DW584" s="248"/>
      <c r="DX584" s="248"/>
      <c r="DY584" s="248"/>
      <c r="DZ584" s="248"/>
      <c r="EA584" s="248"/>
      <c r="EB584" s="248"/>
      <c r="EC584" s="248"/>
      <c r="ED584" s="248"/>
      <c r="EE584" s="248"/>
      <c r="EF584" s="248"/>
      <c r="EG584" s="248"/>
      <c r="EH584" s="248"/>
      <c r="EI584" s="248"/>
      <c r="EJ584" s="248"/>
      <c r="EK584" s="248"/>
      <c r="EL584" s="248"/>
      <c r="EM584" s="248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15"/>
      <c r="FH584" s="215"/>
      <c r="FI584" s="215"/>
      <c r="FJ584" s="215"/>
      <c r="FK584" s="215"/>
      <c r="FL584" s="215"/>
      <c r="FM584" s="215"/>
      <c r="FN584" s="215"/>
      <c r="FO584" s="215"/>
      <c r="FP584" s="215"/>
      <c r="FQ584" s="215"/>
      <c r="FR584" s="215"/>
      <c r="FS584" s="215"/>
      <c r="FT584" s="215"/>
      <c r="FU584" s="215"/>
      <c r="FV584" s="215"/>
      <c r="FW584" s="215"/>
      <c r="FX584" s="215"/>
      <c r="FY584" s="215"/>
      <c r="FZ584" s="215"/>
      <c r="GA584" s="215"/>
      <c r="GB584" s="215"/>
      <c r="GC584" s="215"/>
    </row>
    <row r="585" spans="1:185" x14ac:dyDescent="0.3">
      <c r="A585" s="248"/>
      <c r="B585" s="80"/>
      <c r="C585" s="80"/>
      <c r="D585" s="81"/>
      <c r="E585" s="80"/>
      <c r="F585" s="80"/>
      <c r="G585" s="297">
        <f t="shared" ref="G585:G648" si="43">SUM(J585,L585,N585,O585,P585,T585,U585,V585,AN585,AP585,BA585,BC585,CO585,CQ585,CZ585,DB585,DK585,DM585,DP585,DR585,DY585,EA585,EK585,EM585,EV585,EX585,FG585,FI585,FR585,FT585)</f>
        <v>0</v>
      </c>
      <c r="H585" s="297">
        <f t="shared" ref="H585:H648" si="44">SUM(K585,M585,Q585,R585,S585,W585,X585,Y585,AO585,AQ585,AR585,AS585,AU585,AX585,BB585,BD585,BK585,BL585,CP585,CR585,CS585,CT585,CU585,CV585,DA585,DC585,DD585,DE585,DF585,DG585,,DL585,DN585,DQ585,DS585,DZ585,EB585,EC585,ED585,EE585,FC585,FH585,FJ585,FK585,FL585,FM585,FN585,FO585,FQ585,FS585,FU585,FV585,FW585,FX585,FY585,FZ585,GC585,EL585,EN585,EO585,EP585,EQ585,ET585,EW585,EY585,EZ585,FA585,FB585,FD585,AT585,AV585,AW585,BE585,BF585,BG585,BH585,FP585,ER585,DH585,DT585,DU585,DV585,DW585,EF585,EG585,EI585,EH585,ES585,FE585,Z585,AA585,AB585,AC585,AD585,AE585,AF585,AG585,AH585,AI585,AJ585,AK585,GA585,GB585)</f>
        <v>0</v>
      </c>
      <c r="I585" s="297">
        <f t="shared" ref="I585:I648" si="45">G585+H585</f>
        <v>0</v>
      </c>
      <c r="J585" s="214"/>
      <c r="K585" s="214"/>
      <c r="L585" s="248"/>
      <c r="M585" s="248"/>
      <c r="N585" s="248"/>
      <c r="O585" s="248"/>
      <c r="P585" s="248"/>
      <c r="Q585" s="248"/>
      <c r="R585" s="248"/>
      <c r="S585" s="248"/>
      <c r="T585" s="248"/>
      <c r="U585" s="248"/>
      <c r="V585" s="248"/>
      <c r="W585" s="248"/>
      <c r="X585" s="248"/>
      <c r="Y585" s="248"/>
      <c r="Z585" s="248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  <c r="AM585" s="248"/>
      <c r="AN585" s="248"/>
      <c r="AO585" s="248"/>
      <c r="AP585" s="248"/>
      <c r="AQ585" s="248"/>
      <c r="AR585" s="248"/>
      <c r="AS585" s="248"/>
      <c r="AT585" s="248"/>
      <c r="AU585" s="248"/>
      <c r="AV585" s="248"/>
      <c r="AW585" s="248"/>
      <c r="AX585" s="248"/>
      <c r="AY585" s="248"/>
      <c r="AZ585" s="248"/>
      <c r="BA585" s="248"/>
      <c r="BB585" s="248"/>
      <c r="BC585" s="248"/>
      <c r="BD585" s="248"/>
      <c r="BE585" s="248"/>
      <c r="BF585" s="248"/>
      <c r="BG585" s="248"/>
      <c r="BH585" s="248"/>
      <c r="BI585" s="248"/>
      <c r="BJ585" s="248"/>
      <c r="BK585" s="248"/>
      <c r="BL585" s="248"/>
      <c r="BM585" s="248"/>
      <c r="BN585" s="248"/>
      <c r="BO585" s="248"/>
      <c r="BP585" s="248"/>
      <c r="BQ585" s="248"/>
      <c r="BR585" s="248"/>
      <c r="BS585" s="248"/>
      <c r="BT585" s="248"/>
      <c r="BU585" s="248"/>
      <c r="BV585" s="248"/>
      <c r="BW585" s="248"/>
      <c r="BX585" s="248"/>
      <c r="BY585" s="248"/>
      <c r="BZ585" s="248"/>
      <c r="CA585" s="248"/>
      <c r="CB585" s="248"/>
      <c r="CC585" s="248"/>
      <c r="CD585" s="248"/>
      <c r="CE585" s="248"/>
      <c r="CF585" s="248"/>
      <c r="CG585" s="248"/>
      <c r="CH585" s="248"/>
      <c r="CI585" s="248"/>
      <c r="CJ585" s="248"/>
      <c r="CK585" s="248"/>
      <c r="CL585" s="248"/>
      <c r="CM585" s="248"/>
      <c r="CN585" s="248"/>
      <c r="CO585" s="248"/>
      <c r="CP585" s="248"/>
      <c r="CQ585" s="248"/>
      <c r="CR585" s="248"/>
      <c r="CS585" s="248"/>
      <c r="CT585" s="248"/>
      <c r="CU585" s="248"/>
      <c r="CV585" s="248"/>
      <c r="CW585" s="248"/>
      <c r="CX585" s="248"/>
      <c r="CY585" s="248"/>
      <c r="CZ585" s="248"/>
      <c r="DA585" s="248"/>
      <c r="DB585" s="248"/>
      <c r="DC585" s="248"/>
      <c r="DD585" s="248"/>
      <c r="DE585" s="248"/>
      <c r="DF585" s="248"/>
      <c r="DG585" s="248"/>
      <c r="DH585" s="248"/>
      <c r="DI585" s="248"/>
      <c r="DJ585" s="248"/>
      <c r="DK585" s="248"/>
      <c r="DL585" s="248"/>
      <c r="DM585" s="248"/>
      <c r="DN585" s="248"/>
      <c r="DO585" s="248"/>
      <c r="DP585" s="248"/>
      <c r="DQ585" s="248"/>
      <c r="DR585" s="248"/>
      <c r="DS585" s="248"/>
      <c r="DT585" s="248"/>
      <c r="DU585" s="248"/>
      <c r="DV585" s="248"/>
      <c r="DW585" s="248"/>
      <c r="DX585" s="248"/>
      <c r="DY585" s="248"/>
      <c r="DZ585" s="248"/>
      <c r="EA585" s="248"/>
      <c r="EB585" s="248"/>
      <c r="EC585" s="248"/>
      <c r="ED585" s="248"/>
      <c r="EE585" s="248"/>
      <c r="EF585" s="248"/>
      <c r="EG585" s="248"/>
      <c r="EH585" s="248"/>
      <c r="EI585" s="248"/>
      <c r="EJ585" s="248"/>
      <c r="EK585" s="248"/>
      <c r="EL585" s="248"/>
      <c r="EM585" s="248"/>
      <c r="EN585" s="248"/>
      <c r="EO585" s="248"/>
      <c r="EP585" s="248"/>
      <c r="EQ585" s="248"/>
      <c r="ER585" s="248"/>
      <c r="ES585" s="248"/>
      <c r="ET585" s="248"/>
      <c r="EU585" s="248"/>
      <c r="EV585" s="248"/>
      <c r="EW585" s="248"/>
      <c r="EX585" s="248"/>
      <c r="EY585" s="248"/>
      <c r="EZ585" s="248"/>
      <c r="FA585" s="248"/>
      <c r="FB585" s="248"/>
      <c r="FC585" s="248"/>
      <c r="FD585" s="248"/>
      <c r="FE585" s="248"/>
      <c r="FF585" s="248"/>
      <c r="FG585" s="215"/>
      <c r="FH585" s="215"/>
      <c r="FI585" s="215"/>
      <c r="FJ585" s="215"/>
      <c r="FK585" s="215"/>
      <c r="FL585" s="215"/>
      <c r="FM585" s="215"/>
      <c r="FN585" s="215"/>
      <c r="FO585" s="215"/>
      <c r="FP585" s="215"/>
      <c r="FQ585" s="215"/>
      <c r="FR585" s="215"/>
      <c r="FS585" s="215"/>
      <c r="FT585" s="215"/>
      <c r="FU585" s="215"/>
      <c r="FV585" s="215"/>
      <c r="FW585" s="215"/>
      <c r="FX585" s="215"/>
      <c r="FY585" s="215"/>
      <c r="FZ585" s="215"/>
      <c r="GA585" s="215"/>
      <c r="GB585" s="215"/>
      <c r="GC585" s="215"/>
    </row>
    <row r="586" spans="1:185" x14ac:dyDescent="0.3">
      <c r="A586" s="248"/>
      <c r="B586" s="80"/>
      <c r="C586" s="80"/>
      <c r="D586" s="81"/>
      <c r="E586" s="80"/>
      <c r="F586" s="80"/>
      <c r="G586" s="297">
        <f t="shared" si="43"/>
        <v>0</v>
      </c>
      <c r="H586" s="297">
        <f t="shared" si="44"/>
        <v>0</v>
      </c>
      <c r="I586" s="297">
        <f t="shared" si="45"/>
        <v>0</v>
      </c>
      <c r="J586" s="214"/>
      <c r="K586" s="214"/>
      <c r="L586" s="248"/>
      <c r="M586" s="248"/>
      <c r="N586" s="248"/>
      <c r="O586" s="248"/>
      <c r="P586" s="248"/>
      <c r="Q586" s="248"/>
      <c r="R586" s="248"/>
      <c r="S586" s="248"/>
      <c r="T586" s="248"/>
      <c r="U586" s="248"/>
      <c r="V586" s="248"/>
      <c r="W586" s="248"/>
      <c r="X586" s="248"/>
      <c r="Y586" s="248"/>
      <c r="Z586" s="248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  <c r="AM586" s="248"/>
      <c r="AN586" s="248"/>
      <c r="AO586" s="248"/>
      <c r="AP586" s="248"/>
      <c r="AQ586" s="248"/>
      <c r="AR586" s="248"/>
      <c r="AS586" s="248"/>
      <c r="AT586" s="248"/>
      <c r="AU586" s="248"/>
      <c r="AV586" s="248"/>
      <c r="AW586" s="248"/>
      <c r="AX586" s="248"/>
      <c r="AY586" s="248"/>
      <c r="AZ586" s="248"/>
      <c r="BA586" s="248"/>
      <c r="BB586" s="248"/>
      <c r="BC586" s="248"/>
      <c r="BD586" s="248"/>
      <c r="BE586" s="248"/>
      <c r="BF586" s="248"/>
      <c r="BG586" s="248"/>
      <c r="BH586" s="248"/>
      <c r="BI586" s="248"/>
      <c r="BJ586" s="248"/>
      <c r="BK586" s="248"/>
      <c r="BL586" s="248"/>
      <c r="BM586" s="248"/>
      <c r="BN586" s="248"/>
      <c r="BO586" s="248"/>
      <c r="BP586" s="248"/>
      <c r="BQ586" s="248"/>
      <c r="BR586" s="248"/>
      <c r="BS586" s="248"/>
      <c r="BT586" s="248"/>
      <c r="BU586" s="248"/>
      <c r="BV586" s="248"/>
      <c r="BW586" s="248"/>
      <c r="BX586" s="248"/>
      <c r="BY586" s="248"/>
      <c r="BZ586" s="248"/>
      <c r="CA586" s="248"/>
      <c r="CB586" s="248"/>
      <c r="CC586" s="248"/>
      <c r="CD586" s="248"/>
      <c r="CE586" s="248"/>
      <c r="CF586" s="248"/>
      <c r="CG586" s="248"/>
      <c r="CH586" s="248"/>
      <c r="CI586" s="248"/>
      <c r="CJ586" s="248"/>
      <c r="CK586" s="248"/>
      <c r="CL586" s="248"/>
      <c r="CM586" s="248"/>
      <c r="CN586" s="248"/>
      <c r="CO586" s="248"/>
      <c r="CP586" s="248"/>
      <c r="CQ586" s="248"/>
      <c r="CR586" s="248"/>
      <c r="CS586" s="248"/>
      <c r="CT586" s="248"/>
      <c r="CU586" s="248"/>
      <c r="CV586" s="248"/>
      <c r="CW586" s="248"/>
      <c r="CX586" s="248"/>
      <c r="CY586" s="248"/>
      <c r="CZ586" s="248"/>
      <c r="DA586" s="248"/>
      <c r="DB586" s="248"/>
      <c r="DC586" s="248"/>
      <c r="DD586" s="248"/>
      <c r="DE586" s="248"/>
      <c r="DF586" s="248"/>
      <c r="DG586" s="248"/>
      <c r="DH586" s="248"/>
      <c r="DI586" s="248"/>
      <c r="DJ586" s="248"/>
      <c r="DK586" s="248"/>
      <c r="DL586" s="248"/>
      <c r="DM586" s="248"/>
      <c r="DN586" s="248"/>
      <c r="DO586" s="248"/>
      <c r="DP586" s="248"/>
      <c r="DQ586" s="248"/>
      <c r="DR586" s="248"/>
      <c r="DS586" s="248"/>
      <c r="DT586" s="248"/>
      <c r="DU586" s="248"/>
      <c r="DV586" s="248"/>
      <c r="DW586" s="248"/>
      <c r="DX586" s="248"/>
      <c r="DY586" s="248"/>
      <c r="DZ586" s="248"/>
      <c r="EA586" s="248"/>
      <c r="EB586" s="248"/>
      <c r="EC586" s="248"/>
      <c r="ED586" s="248"/>
      <c r="EE586" s="248"/>
      <c r="EF586" s="248"/>
      <c r="EG586" s="248"/>
      <c r="EH586" s="248"/>
      <c r="EI586" s="248"/>
      <c r="EJ586" s="248"/>
      <c r="EK586" s="248"/>
      <c r="EL586" s="248"/>
      <c r="EM586" s="248"/>
      <c r="EN586" s="248"/>
      <c r="EO586" s="248"/>
      <c r="EP586" s="248"/>
      <c r="EQ586" s="248"/>
      <c r="ER586" s="248"/>
      <c r="ES586" s="248"/>
      <c r="ET586" s="248"/>
      <c r="EU586" s="248"/>
      <c r="EV586" s="248"/>
      <c r="EW586" s="248"/>
      <c r="EX586" s="248"/>
      <c r="EY586" s="248"/>
      <c r="EZ586" s="248"/>
      <c r="FA586" s="248"/>
      <c r="FB586" s="248"/>
      <c r="FC586" s="248"/>
      <c r="FD586" s="248"/>
      <c r="FE586" s="248"/>
      <c r="FF586" s="248"/>
      <c r="FG586" s="215"/>
      <c r="FH586" s="215"/>
      <c r="FI586" s="215"/>
      <c r="FJ586" s="215"/>
      <c r="FK586" s="215"/>
      <c r="FL586" s="215"/>
      <c r="FM586" s="215"/>
      <c r="FN586" s="215"/>
      <c r="FO586" s="215"/>
      <c r="FP586" s="215"/>
      <c r="FQ586" s="215"/>
      <c r="FR586" s="215"/>
      <c r="FS586" s="215"/>
      <c r="FT586" s="215"/>
      <c r="FU586" s="215"/>
      <c r="FV586" s="215"/>
      <c r="FW586" s="215"/>
      <c r="FX586" s="215"/>
      <c r="FY586" s="215"/>
      <c r="FZ586" s="215"/>
      <c r="GA586" s="215"/>
      <c r="GB586" s="215"/>
      <c r="GC586" s="215"/>
    </row>
    <row r="587" spans="1:185" x14ac:dyDescent="0.3">
      <c r="A587" s="248"/>
      <c r="B587" s="80"/>
      <c r="C587" s="80"/>
      <c r="D587" s="81"/>
      <c r="E587" s="80"/>
      <c r="F587" s="80"/>
      <c r="G587" s="297">
        <f t="shared" si="43"/>
        <v>0</v>
      </c>
      <c r="H587" s="297">
        <f t="shared" si="44"/>
        <v>0</v>
      </c>
      <c r="I587" s="297">
        <f t="shared" si="45"/>
        <v>0</v>
      </c>
      <c r="J587" s="214"/>
      <c r="K587" s="214"/>
      <c r="L587" s="248"/>
      <c r="M587" s="248"/>
      <c r="N587" s="248"/>
      <c r="O587" s="248"/>
      <c r="P587" s="248"/>
      <c r="Q587" s="248"/>
      <c r="R587" s="248"/>
      <c r="S587" s="248"/>
      <c r="T587" s="248"/>
      <c r="U587" s="248"/>
      <c r="V587" s="248"/>
      <c r="W587" s="248"/>
      <c r="X587" s="248"/>
      <c r="Y587" s="248"/>
      <c r="Z587" s="248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  <c r="AM587" s="248"/>
      <c r="AN587" s="248"/>
      <c r="AO587" s="248"/>
      <c r="AP587" s="248"/>
      <c r="AQ587" s="248"/>
      <c r="AR587" s="248"/>
      <c r="AS587" s="248"/>
      <c r="AT587" s="248"/>
      <c r="AU587" s="248"/>
      <c r="AV587" s="248"/>
      <c r="AW587" s="248"/>
      <c r="AX587" s="248"/>
      <c r="AY587" s="248"/>
      <c r="AZ587" s="248"/>
      <c r="BA587" s="248"/>
      <c r="BB587" s="248"/>
      <c r="BC587" s="248"/>
      <c r="BD587" s="248"/>
      <c r="BE587" s="248"/>
      <c r="BF587" s="248"/>
      <c r="BG587" s="248"/>
      <c r="BH587" s="248"/>
      <c r="BI587" s="248"/>
      <c r="BJ587" s="248"/>
      <c r="BK587" s="248"/>
      <c r="BL587" s="248"/>
      <c r="BM587" s="248"/>
      <c r="BN587" s="248"/>
      <c r="BO587" s="248"/>
      <c r="BP587" s="248"/>
      <c r="BQ587" s="248"/>
      <c r="BR587" s="248"/>
      <c r="BS587" s="248"/>
      <c r="BT587" s="248"/>
      <c r="BU587" s="248"/>
      <c r="BV587" s="248"/>
      <c r="BW587" s="248"/>
      <c r="BX587" s="248"/>
      <c r="BY587" s="248"/>
      <c r="BZ587" s="248"/>
      <c r="CA587" s="248"/>
      <c r="CB587" s="248"/>
      <c r="CC587" s="248"/>
      <c r="CD587" s="248"/>
      <c r="CE587" s="248"/>
      <c r="CF587" s="248"/>
      <c r="CG587" s="248"/>
      <c r="CH587" s="248"/>
      <c r="CI587" s="248"/>
      <c r="CJ587" s="248"/>
      <c r="CK587" s="248"/>
      <c r="CL587" s="248"/>
      <c r="CM587" s="248"/>
      <c r="CN587" s="248"/>
      <c r="CO587" s="248"/>
      <c r="CP587" s="248"/>
      <c r="CQ587" s="248"/>
      <c r="CR587" s="248"/>
      <c r="CS587" s="248"/>
      <c r="CT587" s="248"/>
      <c r="CU587" s="248"/>
      <c r="CV587" s="248"/>
      <c r="CW587" s="248"/>
      <c r="CX587" s="248"/>
      <c r="CY587" s="248"/>
      <c r="CZ587" s="248"/>
      <c r="DA587" s="248"/>
      <c r="DB587" s="248"/>
      <c r="DC587" s="248"/>
      <c r="DD587" s="248"/>
      <c r="DE587" s="248"/>
      <c r="DF587" s="248"/>
      <c r="DG587" s="248"/>
      <c r="DH587" s="248"/>
      <c r="DI587" s="248"/>
      <c r="DJ587" s="248"/>
      <c r="DK587" s="248"/>
      <c r="DL587" s="248"/>
      <c r="DM587" s="248"/>
      <c r="DN587" s="248"/>
      <c r="DO587" s="248"/>
      <c r="DP587" s="248"/>
      <c r="DQ587" s="248"/>
      <c r="DR587" s="248"/>
      <c r="DS587" s="248"/>
      <c r="DT587" s="248"/>
      <c r="DU587" s="248"/>
      <c r="DV587" s="248"/>
      <c r="DW587" s="248"/>
      <c r="DX587" s="248"/>
      <c r="DY587" s="248"/>
      <c r="DZ587" s="248"/>
      <c r="EA587" s="248"/>
      <c r="EB587" s="248"/>
      <c r="EC587" s="248"/>
      <c r="ED587" s="248"/>
      <c r="EE587" s="248"/>
      <c r="EF587" s="248"/>
      <c r="EG587" s="248"/>
      <c r="EH587" s="248"/>
      <c r="EI587" s="248"/>
      <c r="EJ587" s="248"/>
      <c r="EK587" s="248"/>
      <c r="EL587" s="248"/>
      <c r="EM587" s="248"/>
      <c r="EN587" s="248"/>
      <c r="EO587" s="248"/>
      <c r="EP587" s="248"/>
      <c r="EQ587" s="248"/>
      <c r="ER587" s="248"/>
      <c r="ES587" s="248"/>
      <c r="ET587" s="248"/>
      <c r="EU587" s="248"/>
      <c r="EV587" s="248"/>
      <c r="EW587" s="248"/>
      <c r="EX587" s="248"/>
      <c r="EY587" s="248"/>
      <c r="EZ587" s="248"/>
      <c r="FA587" s="248"/>
      <c r="FB587" s="248"/>
      <c r="FC587" s="248"/>
      <c r="FD587" s="248"/>
      <c r="FE587" s="248"/>
      <c r="FF587" s="248"/>
      <c r="FG587" s="215"/>
      <c r="FH587" s="215"/>
      <c r="FI587" s="215"/>
      <c r="FJ587" s="215"/>
      <c r="FK587" s="215"/>
      <c r="FL587" s="215"/>
      <c r="FM587" s="215"/>
      <c r="FN587" s="215"/>
      <c r="FO587" s="215"/>
      <c r="FP587" s="215"/>
      <c r="FQ587" s="215"/>
      <c r="FR587" s="215"/>
      <c r="FS587" s="215"/>
      <c r="FT587" s="215"/>
      <c r="FU587" s="215"/>
      <c r="FV587" s="215"/>
      <c r="FW587" s="215"/>
      <c r="FX587" s="215"/>
      <c r="FY587" s="215"/>
      <c r="FZ587" s="215"/>
      <c r="GA587" s="215"/>
      <c r="GB587" s="215"/>
      <c r="GC587" s="215"/>
    </row>
    <row r="588" spans="1:185" x14ac:dyDescent="0.3">
      <c r="A588" s="248"/>
      <c r="B588" s="80"/>
      <c r="C588" s="80"/>
      <c r="D588" s="81"/>
      <c r="E588" s="80"/>
      <c r="F588" s="80"/>
      <c r="G588" s="297">
        <f t="shared" si="43"/>
        <v>0</v>
      </c>
      <c r="H588" s="297">
        <f t="shared" si="44"/>
        <v>0</v>
      </c>
      <c r="I588" s="297">
        <f t="shared" si="45"/>
        <v>0</v>
      </c>
      <c r="J588" s="214"/>
      <c r="K588" s="214"/>
      <c r="L588" s="248"/>
      <c r="M588" s="248"/>
      <c r="N588" s="248"/>
      <c r="O588" s="248"/>
      <c r="P588" s="248"/>
      <c r="Q588" s="248"/>
      <c r="R588" s="248"/>
      <c r="S588" s="248"/>
      <c r="T588" s="248"/>
      <c r="U588" s="248"/>
      <c r="V588" s="248"/>
      <c r="W588" s="248"/>
      <c r="X588" s="248"/>
      <c r="Y588" s="248"/>
      <c r="Z588" s="248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  <c r="AM588" s="248"/>
      <c r="AN588" s="248"/>
      <c r="AO588" s="248"/>
      <c r="AP588" s="248"/>
      <c r="AQ588" s="248"/>
      <c r="AR588" s="248"/>
      <c r="AS588" s="248"/>
      <c r="AT588" s="248"/>
      <c r="AU588" s="248"/>
      <c r="AV588" s="248"/>
      <c r="AW588" s="248"/>
      <c r="AX588" s="248"/>
      <c r="AY588" s="248"/>
      <c r="AZ588" s="248"/>
      <c r="BA588" s="248"/>
      <c r="BB588" s="248"/>
      <c r="BC588" s="248"/>
      <c r="BD588" s="248"/>
      <c r="BE588" s="248"/>
      <c r="BF588" s="248"/>
      <c r="BG588" s="248"/>
      <c r="BH588" s="248"/>
      <c r="BI588" s="248"/>
      <c r="BJ588" s="248"/>
      <c r="BK588" s="248"/>
      <c r="BL588" s="248"/>
      <c r="BM588" s="248"/>
      <c r="BN588" s="248"/>
      <c r="BO588" s="248"/>
      <c r="BP588" s="248"/>
      <c r="BQ588" s="248"/>
      <c r="BR588" s="248"/>
      <c r="BS588" s="248"/>
      <c r="BT588" s="248"/>
      <c r="BU588" s="248"/>
      <c r="BV588" s="248"/>
      <c r="BW588" s="248"/>
      <c r="BX588" s="248"/>
      <c r="BY588" s="248"/>
      <c r="BZ588" s="248"/>
      <c r="CA588" s="248"/>
      <c r="CB588" s="248"/>
      <c r="CC588" s="248"/>
      <c r="CD588" s="248"/>
      <c r="CE588" s="248"/>
      <c r="CF588" s="248"/>
      <c r="CG588" s="248"/>
      <c r="CH588" s="248"/>
      <c r="CI588" s="248"/>
      <c r="CJ588" s="248"/>
      <c r="CK588" s="248"/>
      <c r="CL588" s="248"/>
      <c r="CM588" s="248"/>
      <c r="CN588" s="248"/>
      <c r="CO588" s="248"/>
      <c r="CP588" s="248"/>
      <c r="CQ588" s="248"/>
      <c r="CR588" s="248"/>
      <c r="CS588" s="248"/>
      <c r="CT588" s="248"/>
      <c r="CU588" s="248"/>
      <c r="CV588" s="248"/>
      <c r="CW588" s="248"/>
      <c r="CX588" s="248"/>
      <c r="CY588" s="248"/>
      <c r="CZ588" s="248"/>
      <c r="DA588" s="248"/>
      <c r="DB588" s="248"/>
      <c r="DC588" s="248"/>
      <c r="DD588" s="248"/>
      <c r="DE588" s="248"/>
      <c r="DF588" s="248"/>
      <c r="DG588" s="248"/>
      <c r="DH588" s="248"/>
      <c r="DI588" s="248"/>
      <c r="DJ588" s="248"/>
      <c r="DK588" s="248"/>
      <c r="DL588" s="248"/>
      <c r="DM588" s="248"/>
      <c r="DN588" s="248"/>
      <c r="DO588" s="248"/>
      <c r="DP588" s="248"/>
      <c r="DQ588" s="248"/>
      <c r="DR588" s="248"/>
      <c r="DS588" s="248"/>
      <c r="DT588" s="248"/>
      <c r="DU588" s="248"/>
      <c r="DV588" s="248"/>
      <c r="DW588" s="248"/>
      <c r="DX588" s="248"/>
      <c r="DY588" s="248"/>
      <c r="DZ588" s="248"/>
      <c r="EA588" s="248"/>
      <c r="EB588" s="248"/>
      <c r="EC588" s="248"/>
      <c r="ED588" s="248"/>
      <c r="EE588" s="248"/>
      <c r="EF588" s="248"/>
      <c r="EG588" s="248"/>
      <c r="EH588" s="248"/>
      <c r="EI588" s="248"/>
      <c r="EJ588" s="248"/>
      <c r="EK588" s="248"/>
      <c r="EL588" s="248"/>
      <c r="EM588" s="24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15"/>
      <c r="FH588" s="215"/>
      <c r="FI588" s="215"/>
      <c r="FJ588" s="215"/>
      <c r="FK588" s="215"/>
      <c r="FL588" s="215"/>
      <c r="FM588" s="215"/>
      <c r="FN588" s="215"/>
      <c r="FO588" s="215"/>
      <c r="FP588" s="215"/>
      <c r="FQ588" s="215"/>
      <c r="FR588" s="215"/>
      <c r="FS588" s="215"/>
      <c r="FT588" s="215"/>
      <c r="FU588" s="215"/>
      <c r="FV588" s="215"/>
      <c r="FW588" s="215"/>
      <c r="FX588" s="215"/>
      <c r="FY588" s="215"/>
      <c r="FZ588" s="215"/>
      <c r="GA588" s="215"/>
      <c r="GB588" s="215"/>
      <c r="GC588" s="215"/>
    </row>
    <row r="589" spans="1:185" x14ac:dyDescent="0.3">
      <c r="A589" s="248"/>
      <c r="B589" s="80"/>
      <c r="C589" s="80"/>
      <c r="D589" s="81"/>
      <c r="E589" s="80"/>
      <c r="F589" s="80"/>
      <c r="G589" s="297">
        <f t="shared" si="43"/>
        <v>0</v>
      </c>
      <c r="H589" s="297">
        <f t="shared" si="44"/>
        <v>0</v>
      </c>
      <c r="I589" s="297">
        <f t="shared" si="45"/>
        <v>0</v>
      </c>
      <c r="J589" s="214"/>
      <c r="K589" s="214"/>
      <c r="L589" s="248"/>
      <c r="M589" s="248"/>
      <c r="N589" s="248"/>
      <c r="O589" s="248"/>
      <c r="P589" s="248"/>
      <c r="Q589" s="248"/>
      <c r="R589" s="248"/>
      <c r="S589" s="248"/>
      <c r="T589" s="248"/>
      <c r="U589" s="248"/>
      <c r="V589" s="248"/>
      <c r="W589" s="248"/>
      <c r="X589" s="248"/>
      <c r="Y589" s="248"/>
      <c r="Z589" s="248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  <c r="AM589" s="248"/>
      <c r="AN589" s="248"/>
      <c r="AO589" s="248"/>
      <c r="AP589" s="248"/>
      <c r="AQ589" s="248"/>
      <c r="AR589" s="248"/>
      <c r="AS589" s="248"/>
      <c r="AT589" s="248"/>
      <c r="AU589" s="248"/>
      <c r="AV589" s="248"/>
      <c r="AW589" s="248"/>
      <c r="AX589" s="248"/>
      <c r="AY589" s="248"/>
      <c r="AZ589" s="248"/>
      <c r="BA589" s="248"/>
      <c r="BB589" s="248"/>
      <c r="BC589" s="248"/>
      <c r="BD589" s="248"/>
      <c r="BE589" s="248"/>
      <c r="BF589" s="248"/>
      <c r="BG589" s="248"/>
      <c r="BH589" s="248"/>
      <c r="BI589" s="248"/>
      <c r="BJ589" s="248"/>
      <c r="BK589" s="248"/>
      <c r="BL589" s="248"/>
      <c r="BM589" s="248"/>
      <c r="BN589" s="248"/>
      <c r="BO589" s="248"/>
      <c r="BP589" s="248"/>
      <c r="BQ589" s="248"/>
      <c r="BR589" s="248"/>
      <c r="BS589" s="248"/>
      <c r="BT589" s="248"/>
      <c r="BU589" s="248"/>
      <c r="BV589" s="248"/>
      <c r="BW589" s="248"/>
      <c r="BX589" s="248"/>
      <c r="BY589" s="248"/>
      <c r="BZ589" s="248"/>
      <c r="CA589" s="248"/>
      <c r="CB589" s="248"/>
      <c r="CC589" s="248"/>
      <c r="CD589" s="248"/>
      <c r="CE589" s="248"/>
      <c r="CF589" s="248"/>
      <c r="CG589" s="248"/>
      <c r="CH589" s="248"/>
      <c r="CI589" s="248"/>
      <c r="CJ589" s="248"/>
      <c r="CK589" s="248"/>
      <c r="CL589" s="248"/>
      <c r="CM589" s="248"/>
      <c r="CN589" s="248"/>
      <c r="CO589" s="248"/>
      <c r="CP589" s="248"/>
      <c r="CQ589" s="248"/>
      <c r="CR589" s="248"/>
      <c r="CS589" s="248"/>
      <c r="CT589" s="248"/>
      <c r="CU589" s="248"/>
      <c r="CV589" s="248"/>
      <c r="CW589" s="248"/>
      <c r="CX589" s="248"/>
      <c r="CY589" s="248"/>
      <c r="CZ589" s="248"/>
      <c r="DA589" s="248"/>
      <c r="DB589" s="248"/>
      <c r="DC589" s="248"/>
      <c r="DD589" s="248"/>
      <c r="DE589" s="248"/>
      <c r="DF589" s="248"/>
      <c r="DG589" s="248"/>
      <c r="DH589" s="248"/>
      <c r="DI589" s="248"/>
      <c r="DJ589" s="248"/>
      <c r="DK589" s="248"/>
      <c r="DL589" s="248"/>
      <c r="DM589" s="248"/>
      <c r="DN589" s="248"/>
      <c r="DO589" s="248"/>
      <c r="DP589" s="248"/>
      <c r="DQ589" s="248"/>
      <c r="DR589" s="248"/>
      <c r="DS589" s="248"/>
      <c r="DT589" s="248"/>
      <c r="DU589" s="248"/>
      <c r="DV589" s="248"/>
      <c r="DW589" s="248"/>
      <c r="DX589" s="248"/>
      <c r="DY589" s="248"/>
      <c r="DZ589" s="248"/>
      <c r="EA589" s="248"/>
      <c r="EB589" s="248"/>
      <c r="EC589" s="248"/>
      <c r="ED589" s="248"/>
      <c r="EE589" s="248"/>
      <c r="EF589" s="248"/>
      <c r="EG589" s="248"/>
      <c r="EH589" s="248"/>
      <c r="EI589" s="248"/>
      <c r="EJ589" s="248"/>
      <c r="EK589" s="248"/>
      <c r="EL589" s="248"/>
      <c r="EM589" s="248"/>
      <c r="EN589" s="248"/>
      <c r="EO589" s="248"/>
      <c r="EP589" s="248"/>
      <c r="EQ589" s="248"/>
      <c r="ER589" s="248"/>
      <c r="ES589" s="248"/>
      <c r="ET589" s="248"/>
      <c r="EU589" s="248"/>
      <c r="EV589" s="248"/>
      <c r="EW589" s="248"/>
      <c r="EX589" s="248"/>
      <c r="EY589" s="248"/>
      <c r="EZ589" s="248"/>
      <c r="FA589" s="248"/>
      <c r="FB589" s="248"/>
      <c r="FC589" s="248"/>
      <c r="FD589" s="248"/>
      <c r="FE589" s="248"/>
      <c r="FF589" s="248"/>
      <c r="FG589" s="215"/>
      <c r="FH589" s="215"/>
      <c r="FI589" s="215"/>
      <c r="FJ589" s="215"/>
      <c r="FK589" s="215"/>
      <c r="FL589" s="215"/>
      <c r="FM589" s="215"/>
      <c r="FN589" s="215"/>
      <c r="FO589" s="215"/>
      <c r="FP589" s="215"/>
      <c r="FQ589" s="215"/>
      <c r="FR589" s="215"/>
      <c r="FS589" s="215"/>
      <c r="FT589" s="215"/>
      <c r="FU589" s="215"/>
      <c r="FV589" s="215"/>
      <c r="FW589" s="215"/>
      <c r="FX589" s="215"/>
      <c r="FY589" s="215"/>
      <c r="FZ589" s="215"/>
      <c r="GA589" s="215"/>
      <c r="GB589" s="215"/>
      <c r="GC589" s="215"/>
    </row>
    <row r="590" spans="1:185" x14ac:dyDescent="0.3">
      <c r="A590" s="248"/>
      <c r="B590" s="80"/>
      <c r="C590" s="80"/>
      <c r="D590" s="81"/>
      <c r="E590" s="80"/>
      <c r="F590" s="80"/>
      <c r="G590" s="297">
        <f t="shared" si="43"/>
        <v>0</v>
      </c>
      <c r="H590" s="297">
        <f t="shared" si="44"/>
        <v>0</v>
      </c>
      <c r="I590" s="297">
        <f t="shared" si="45"/>
        <v>0</v>
      </c>
      <c r="J590" s="214"/>
      <c r="K590" s="214"/>
      <c r="L590" s="248"/>
      <c r="M590" s="248"/>
      <c r="N590" s="248"/>
      <c r="O590" s="248"/>
      <c r="P590" s="248"/>
      <c r="Q590" s="248"/>
      <c r="R590" s="248"/>
      <c r="S590" s="248"/>
      <c r="T590" s="248"/>
      <c r="U590" s="248"/>
      <c r="V590" s="248"/>
      <c r="W590" s="248"/>
      <c r="X590" s="248"/>
      <c r="Y590" s="248"/>
      <c r="Z590" s="248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  <c r="AM590" s="248"/>
      <c r="AN590" s="248"/>
      <c r="AO590" s="248"/>
      <c r="AP590" s="248"/>
      <c r="AQ590" s="248"/>
      <c r="AR590" s="248"/>
      <c r="AS590" s="248"/>
      <c r="AT590" s="248"/>
      <c r="AU590" s="248"/>
      <c r="AV590" s="248"/>
      <c r="AW590" s="248"/>
      <c r="AX590" s="248"/>
      <c r="AY590" s="248"/>
      <c r="AZ590" s="248"/>
      <c r="BA590" s="248"/>
      <c r="BB590" s="248"/>
      <c r="BC590" s="248"/>
      <c r="BD590" s="248"/>
      <c r="BE590" s="248"/>
      <c r="BF590" s="248"/>
      <c r="BG590" s="248"/>
      <c r="BH590" s="248"/>
      <c r="BI590" s="248"/>
      <c r="BJ590" s="248"/>
      <c r="BK590" s="248"/>
      <c r="BL590" s="248"/>
      <c r="BM590" s="248"/>
      <c r="BN590" s="248"/>
      <c r="BO590" s="248"/>
      <c r="BP590" s="248"/>
      <c r="BQ590" s="248"/>
      <c r="BR590" s="248"/>
      <c r="BS590" s="248"/>
      <c r="BT590" s="248"/>
      <c r="BU590" s="248"/>
      <c r="BV590" s="248"/>
      <c r="BW590" s="248"/>
      <c r="BX590" s="248"/>
      <c r="BY590" s="248"/>
      <c r="BZ590" s="248"/>
      <c r="CA590" s="248"/>
      <c r="CB590" s="248"/>
      <c r="CC590" s="248"/>
      <c r="CD590" s="248"/>
      <c r="CE590" s="248"/>
      <c r="CF590" s="248"/>
      <c r="CG590" s="248"/>
      <c r="CH590" s="248"/>
      <c r="CI590" s="248"/>
      <c r="CJ590" s="248"/>
      <c r="CK590" s="248"/>
      <c r="CL590" s="248"/>
      <c r="CM590" s="248"/>
      <c r="CN590" s="248"/>
      <c r="CO590" s="248"/>
      <c r="CP590" s="248"/>
      <c r="CQ590" s="248"/>
      <c r="CR590" s="248"/>
      <c r="CS590" s="248"/>
      <c r="CT590" s="248"/>
      <c r="CU590" s="248"/>
      <c r="CV590" s="248"/>
      <c r="CW590" s="248"/>
      <c r="CX590" s="248"/>
      <c r="CY590" s="248"/>
      <c r="CZ590" s="248"/>
      <c r="DA590" s="248"/>
      <c r="DB590" s="248"/>
      <c r="DC590" s="248"/>
      <c r="DD590" s="248"/>
      <c r="DE590" s="248"/>
      <c r="DF590" s="248"/>
      <c r="DG590" s="248"/>
      <c r="DH590" s="248"/>
      <c r="DI590" s="248"/>
      <c r="DJ590" s="248"/>
      <c r="DK590" s="248"/>
      <c r="DL590" s="248"/>
      <c r="DM590" s="248"/>
      <c r="DN590" s="248"/>
      <c r="DO590" s="248"/>
      <c r="DP590" s="248"/>
      <c r="DQ590" s="248"/>
      <c r="DR590" s="248"/>
      <c r="DS590" s="248"/>
      <c r="DT590" s="248"/>
      <c r="DU590" s="248"/>
      <c r="DV590" s="248"/>
      <c r="DW590" s="248"/>
      <c r="DX590" s="248"/>
      <c r="DY590" s="248"/>
      <c r="DZ590" s="248"/>
      <c r="EA590" s="248"/>
      <c r="EB590" s="248"/>
      <c r="EC590" s="248"/>
      <c r="ED590" s="248"/>
      <c r="EE590" s="248"/>
      <c r="EF590" s="248"/>
      <c r="EG590" s="248"/>
      <c r="EH590" s="248"/>
      <c r="EI590" s="248"/>
      <c r="EJ590" s="248"/>
      <c r="EK590" s="248"/>
      <c r="EL590" s="248"/>
      <c r="EM590" s="248"/>
      <c r="EN590" s="248"/>
      <c r="EO590" s="248"/>
      <c r="EP590" s="248"/>
      <c r="EQ590" s="248"/>
      <c r="ER590" s="248"/>
      <c r="ES590" s="248"/>
      <c r="ET590" s="248"/>
      <c r="EU590" s="248"/>
      <c r="EV590" s="248"/>
      <c r="EW590" s="248"/>
      <c r="EX590" s="248"/>
      <c r="EY590" s="248"/>
      <c r="EZ590" s="248"/>
      <c r="FA590" s="248"/>
      <c r="FB590" s="248"/>
      <c r="FC590" s="248"/>
      <c r="FD590" s="248"/>
      <c r="FE590" s="248"/>
      <c r="FF590" s="248"/>
      <c r="FG590" s="215"/>
      <c r="FH590" s="215"/>
      <c r="FI590" s="215"/>
      <c r="FJ590" s="215"/>
      <c r="FK590" s="215"/>
      <c r="FL590" s="215"/>
      <c r="FM590" s="215"/>
      <c r="FN590" s="215"/>
      <c r="FO590" s="215"/>
      <c r="FP590" s="215"/>
      <c r="FQ590" s="215"/>
      <c r="FR590" s="215"/>
      <c r="FS590" s="215"/>
      <c r="FT590" s="215"/>
      <c r="FU590" s="215"/>
      <c r="FV590" s="215"/>
      <c r="FW590" s="215"/>
      <c r="FX590" s="215"/>
      <c r="FY590" s="215"/>
      <c r="FZ590" s="215"/>
      <c r="GA590" s="215"/>
      <c r="GB590" s="215"/>
      <c r="GC590" s="215"/>
    </row>
    <row r="591" spans="1:185" x14ac:dyDescent="0.3">
      <c r="A591" s="248"/>
      <c r="B591" s="80"/>
      <c r="C591" s="80"/>
      <c r="D591" s="81"/>
      <c r="E591" s="80"/>
      <c r="F591" s="80"/>
      <c r="G591" s="297">
        <f t="shared" si="43"/>
        <v>0</v>
      </c>
      <c r="H591" s="297">
        <f t="shared" si="44"/>
        <v>0</v>
      </c>
      <c r="I591" s="297">
        <f t="shared" si="45"/>
        <v>0</v>
      </c>
      <c r="J591" s="214"/>
      <c r="K591" s="214"/>
      <c r="L591" s="248"/>
      <c r="M591" s="248"/>
      <c r="N591" s="248"/>
      <c r="O591" s="248"/>
      <c r="P591" s="248"/>
      <c r="Q591" s="248"/>
      <c r="R591" s="248"/>
      <c r="S591" s="248"/>
      <c r="T591" s="248"/>
      <c r="U591" s="248"/>
      <c r="V591" s="248"/>
      <c r="W591" s="248"/>
      <c r="X591" s="248"/>
      <c r="Y591" s="248"/>
      <c r="Z591" s="248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  <c r="AM591" s="248"/>
      <c r="AN591" s="248"/>
      <c r="AO591" s="248"/>
      <c r="AP591" s="248"/>
      <c r="AQ591" s="248"/>
      <c r="AR591" s="248"/>
      <c r="AS591" s="248"/>
      <c r="AT591" s="248"/>
      <c r="AU591" s="248"/>
      <c r="AV591" s="248"/>
      <c r="AW591" s="248"/>
      <c r="AX591" s="248"/>
      <c r="AY591" s="248"/>
      <c r="AZ591" s="248"/>
      <c r="BA591" s="248"/>
      <c r="BB591" s="248"/>
      <c r="BC591" s="248"/>
      <c r="BD591" s="248"/>
      <c r="BE591" s="248"/>
      <c r="BF591" s="248"/>
      <c r="BG591" s="248"/>
      <c r="BH591" s="248"/>
      <c r="BI591" s="248"/>
      <c r="BJ591" s="248"/>
      <c r="BK591" s="248"/>
      <c r="BL591" s="248"/>
      <c r="BM591" s="248"/>
      <c r="BN591" s="248"/>
      <c r="BO591" s="248"/>
      <c r="BP591" s="248"/>
      <c r="BQ591" s="248"/>
      <c r="BR591" s="248"/>
      <c r="BS591" s="248"/>
      <c r="BT591" s="248"/>
      <c r="BU591" s="248"/>
      <c r="BV591" s="248"/>
      <c r="BW591" s="248"/>
      <c r="BX591" s="248"/>
      <c r="BY591" s="248"/>
      <c r="BZ591" s="248"/>
      <c r="CA591" s="248"/>
      <c r="CB591" s="248"/>
      <c r="CC591" s="248"/>
      <c r="CD591" s="248"/>
      <c r="CE591" s="248"/>
      <c r="CF591" s="248"/>
      <c r="CG591" s="248"/>
      <c r="CH591" s="248"/>
      <c r="CI591" s="248"/>
      <c r="CJ591" s="248"/>
      <c r="CK591" s="248"/>
      <c r="CL591" s="248"/>
      <c r="CM591" s="248"/>
      <c r="CN591" s="248"/>
      <c r="CO591" s="248"/>
      <c r="CP591" s="248"/>
      <c r="CQ591" s="248"/>
      <c r="CR591" s="248"/>
      <c r="CS591" s="248"/>
      <c r="CT591" s="248"/>
      <c r="CU591" s="248"/>
      <c r="CV591" s="248"/>
      <c r="CW591" s="248"/>
      <c r="CX591" s="248"/>
      <c r="CY591" s="248"/>
      <c r="CZ591" s="248"/>
      <c r="DA591" s="248"/>
      <c r="DB591" s="248"/>
      <c r="DC591" s="248"/>
      <c r="DD591" s="248"/>
      <c r="DE591" s="248"/>
      <c r="DF591" s="248"/>
      <c r="DG591" s="248"/>
      <c r="DH591" s="248"/>
      <c r="DI591" s="248"/>
      <c r="DJ591" s="248"/>
      <c r="DK591" s="248"/>
      <c r="DL591" s="248"/>
      <c r="DM591" s="248"/>
      <c r="DN591" s="248"/>
      <c r="DO591" s="248"/>
      <c r="DP591" s="248"/>
      <c r="DQ591" s="248"/>
      <c r="DR591" s="248"/>
      <c r="DS591" s="248"/>
      <c r="DT591" s="248"/>
      <c r="DU591" s="248"/>
      <c r="DV591" s="248"/>
      <c r="DW591" s="248"/>
      <c r="DX591" s="248"/>
      <c r="DY591" s="248"/>
      <c r="DZ591" s="248"/>
      <c r="EA591" s="248"/>
      <c r="EB591" s="248"/>
      <c r="EC591" s="248"/>
      <c r="ED591" s="248"/>
      <c r="EE591" s="248"/>
      <c r="EF591" s="248"/>
      <c r="EG591" s="248"/>
      <c r="EH591" s="248"/>
      <c r="EI591" s="248"/>
      <c r="EJ591" s="248"/>
      <c r="EK591" s="248"/>
      <c r="EL591" s="248"/>
      <c r="EM591" s="248"/>
      <c r="EN591" s="248"/>
      <c r="EO591" s="248"/>
      <c r="EP591" s="248"/>
      <c r="EQ591" s="248"/>
      <c r="ER591" s="248"/>
      <c r="ES591" s="248"/>
      <c r="ET591" s="248"/>
      <c r="EU591" s="248"/>
      <c r="EV591" s="248"/>
      <c r="EW591" s="248"/>
      <c r="EX591" s="248"/>
      <c r="EY591" s="248"/>
      <c r="EZ591" s="248"/>
      <c r="FA591" s="248"/>
      <c r="FB591" s="248"/>
      <c r="FC591" s="248"/>
      <c r="FD591" s="248"/>
      <c r="FE591" s="248"/>
      <c r="FF591" s="248"/>
      <c r="FG591" s="215"/>
      <c r="FH591" s="215"/>
      <c r="FI591" s="215"/>
      <c r="FJ591" s="215"/>
      <c r="FK591" s="215"/>
      <c r="FL591" s="215"/>
      <c r="FM591" s="215"/>
      <c r="FN591" s="215"/>
      <c r="FO591" s="215"/>
      <c r="FP591" s="215"/>
      <c r="FQ591" s="215"/>
      <c r="FR591" s="215"/>
      <c r="FS591" s="215"/>
      <c r="FT591" s="215"/>
      <c r="FU591" s="215"/>
      <c r="FV591" s="215"/>
      <c r="FW591" s="215"/>
      <c r="FX591" s="215"/>
      <c r="FY591" s="215"/>
      <c r="FZ591" s="215"/>
      <c r="GA591" s="215"/>
      <c r="GB591" s="215"/>
      <c r="GC591" s="215"/>
    </row>
    <row r="592" spans="1:185" x14ac:dyDescent="0.3">
      <c r="A592" s="248"/>
      <c r="B592" s="80"/>
      <c r="C592" s="80"/>
      <c r="D592" s="81"/>
      <c r="E592" s="80"/>
      <c r="F592" s="80"/>
      <c r="G592" s="297">
        <f t="shared" si="43"/>
        <v>0</v>
      </c>
      <c r="H592" s="297">
        <f t="shared" si="44"/>
        <v>0</v>
      </c>
      <c r="I592" s="297">
        <f t="shared" si="45"/>
        <v>0</v>
      </c>
      <c r="J592" s="214"/>
      <c r="K592" s="214"/>
      <c r="L592" s="248"/>
      <c r="M592" s="248"/>
      <c r="N592" s="248"/>
      <c r="O592" s="248"/>
      <c r="P592" s="248"/>
      <c r="Q592" s="248"/>
      <c r="R592" s="248"/>
      <c r="S592" s="248"/>
      <c r="T592" s="248"/>
      <c r="U592" s="248"/>
      <c r="V592" s="248"/>
      <c r="W592" s="248"/>
      <c r="X592" s="248"/>
      <c r="Y592" s="248"/>
      <c r="Z592" s="248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  <c r="AM592" s="248"/>
      <c r="AN592" s="248"/>
      <c r="AO592" s="248"/>
      <c r="AP592" s="248"/>
      <c r="AQ592" s="248"/>
      <c r="AR592" s="248"/>
      <c r="AS592" s="248"/>
      <c r="AT592" s="248"/>
      <c r="AU592" s="248"/>
      <c r="AV592" s="248"/>
      <c r="AW592" s="248"/>
      <c r="AX592" s="248"/>
      <c r="AY592" s="248"/>
      <c r="AZ592" s="248"/>
      <c r="BA592" s="248"/>
      <c r="BB592" s="248"/>
      <c r="BC592" s="248"/>
      <c r="BD592" s="248"/>
      <c r="BE592" s="248"/>
      <c r="BF592" s="248"/>
      <c r="BG592" s="248"/>
      <c r="BH592" s="248"/>
      <c r="BI592" s="248"/>
      <c r="BJ592" s="248"/>
      <c r="BK592" s="248"/>
      <c r="BL592" s="248"/>
      <c r="BM592" s="248"/>
      <c r="BN592" s="248"/>
      <c r="BO592" s="248"/>
      <c r="BP592" s="248"/>
      <c r="BQ592" s="248"/>
      <c r="BR592" s="248"/>
      <c r="BS592" s="248"/>
      <c r="BT592" s="248"/>
      <c r="BU592" s="248"/>
      <c r="BV592" s="248"/>
      <c r="BW592" s="248"/>
      <c r="BX592" s="248"/>
      <c r="BY592" s="248"/>
      <c r="BZ592" s="248"/>
      <c r="CA592" s="248"/>
      <c r="CB592" s="248"/>
      <c r="CC592" s="248"/>
      <c r="CD592" s="248"/>
      <c r="CE592" s="248"/>
      <c r="CF592" s="248"/>
      <c r="CG592" s="248"/>
      <c r="CH592" s="248"/>
      <c r="CI592" s="248"/>
      <c r="CJ592" s="248"/>
      <c r="CK592" s="248"/>
      <c r="CL592" s="248"/>
      <c r="CM592" s="248"/>
      <c r="CN592" s="248"/>
      <c r="CO592" s="248"/>
      <c r="CP592" s="248"/>
      <c r="CQ592" s="248"/>
      <c r="CR592" s="248"/>
      <c r="CS592" s="248"/>
      <c r="CT592" s="248"/>
      <c r="CU592" s="248"/>
      <c r="CV592" s="248"/>
      <c r="CW592" s="248"/>
      <c r="CX592" s="248"/>
      <c r="CY592" s="248"/>
      <c r="CZ592" s="248"/>
      <c r="DA592" s="248"/>
      <c r="DB592" s="248"/>
      <c r="DC592" s="248"/>
      <c r="DD592" s="248"/>
      <c r="DE592" s="248"/>
      <c r="DF592" s="248"/>
      <c r="DG592" s="248"/>
      <c r="DH592" s="248"/>
      <c r="DI592" s="248"/>
      <c r="DJ592" s="248"/>
      <c r="DK592" s="248"/>
      <c r="DL592" s="248"/>
      <c r="DM592" s="248"/>
      <c r="DN592" s="248"/>
      <c r="DO592" s="248"/>
      <c r="DP592" s="248"/>
      <c r="DQ592" s="248"/>
      <c r="DR592" s="248"/>
      <c r="DS592" s="248"/>
      <c r="DT592" s="248"/>
      <c r="DU592" s="248"/>
      <c r="DV592" s="248"/>
      <c r="DW592" s="248"/>
      <c r="DX592" s="248"/>
      <c r="DY592" s="248"/>
      <c r="DZ592" s="248"/>
      <c r="EA592" s="248"/>
      <c r="EB592" s="248"/>
      <c r="EC592" s="248"/>
      <c r="ED592" s="248"/>
      <c r="EE592" s="248"/>
      <c r="EF592" s="248"/>
      <c r="EG592" s="248"/>
      <c r="EH592" s="248"/>
      <c r="EI592" s="248"/>
      <c r="EJ592" s="248"/>
      <c r="EK592" s="248"/>
      <c r="EL592" s="248"/>
      <c r="EM592" s="248"/>
      <c r="EN592" s="248"/>
      <c r="EO592" s="248"/>
      <c r="EP592" s="248"/>
      <c r="EQ592" s="248"/>
      <c r="ER592" s="248"/>
      <c r="ES592" s="248"/>
      <c r="ET592" s="248"/>
      <c r="EU592" s="248"/>
      <c r="EV592" s="248"/>
      <c r="EW592" s="248"/>
      <c r="EX592" s="248"/>
      <c r="EY592" s="248"/>
      <c r="EZ592" s="248"/>
      <c r="FA592" s="248"/>
      <c r="FB592" s="248"/>
      <c r="FC592" s="248"/>
      <c r="FD592" s="248"/>
      <c r="FE592" s="248"/>
      <c r="FF592" s="248"/>
      <c r="FG592" s="215"/>
      <c r="FH592" s="215"/>
      <c r="FI592" s="215"/>
      <c r="FJ592" s="215"/>
      <c r="FK592" s="215"/>
      <c r="FL592" s="215"/>
      <c r="FM592" s="215"/>
      <c r="FN592" s="215"/>
      <c r="FO592" s="215"/>
      <c r="FP592" s="215"/>
      <c r="FQ592" s="215"/>
      <c r="FR592" s="215"/>
      <c r="FS592" s="215"/>
      <c r="FT592" s="215"/>
      <c r="FU592" s="215"/>
      <c r="FV592" s="215"/>
      <c r="FW592" s="215"/>
      <c r="FX592" s="215"/>
      <c r="FY592" s="215"/>
      <c r="FZ592" s="215"/>
      <c r="GA592" s="215"/>
      <c r="GB592" s="215"/>
      <c r="GC592" s="215"/>
    </row>
    <row r="593" spans="1:185" x14ac:dyDescent="0.3">
      <c r="A593" s="248"/>
      <c r="B593" s="80"/>
      <c r="C593" s="80"/>
      <c r="D593" s="81"/>
      <c r="E593" s="80"/>
      <c r="F593" s="80"/>
      <c r="G593" s="297">
        <f t="shared" si="43"/>
        <v>0</v>
      </c>
      <c r="H593" s="297">
        <f t="shared" si="44"/>
        <v>0</v>
      </c>
      <c r="I593" s="297">
        <f t="shared" si="45"/>
        <v>0</v>
      </c>
      <c r="J593" s="214"/>
      <c r="K593" s="214"/>
      <c r="L593" s="248"/>
      <c r="M593" s="248"/>
      <c r="N593" s="248"/>
      <c r="O593" s="248"/>
      <c r="P593" s="248"/>
      <c r="Q593" s="248"/>
      <c r="R593" s="248"/>
      <c r="S593" s="248"/>
      <c r="T593" s="248"/>
      <c r="U593" s="248"/>
      <c r="V593" s="248"/>
      <c r="W593" s="248"/>
      <c r="X593" s="248"/>
      <c r="Y593" s="248"/>
      <c r="Z593" s="248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  <c r="AM593" s="248"/>
      <c r="AN593" s="248"/>
      <c r="AO593" s="248"/>
      <c r="AP593" s="248"/>
      <c r="AQ593" s="248"/>
      <c r="AR593" s="248"/>
      <c r="AS593" s="248"/>
      <c r="AT593" s="248"/>
      <c r="AU593" s="248"/>
      <c r="AV593" s="248"/>
      <c r="AW593" s="248"/>
      <c r="AX593" s="248"/>
      <c r="AY593" s="248"/>
      <c r="AZ593" s="248"/>
      <c r="BA593" s="248"/>
      <c r="BB593" s="248"/>
      <c r="BC593" s="248"/>
      <c r="BD593" s="248"/>
      <c r="BE593" s="248"/>
      <c r="BF593" s="248"/>
      <c r="BG593" s="248"/>
      <c r="BH593" s="248"/>
      <c r="BI593" s="248"/>
      <c r="BJ593" s="248"/>
      <c r="BK593" s="248"/>
      <c r="BL593" s="248"/>
      <c r="BM593" s="248"/>
      <c r="BN593" s="248"/>
      <c r="BO593" s="248"/>
      <c r="BP593" s="248"/>
      <c r="BQ593" s="248"/>
      <c r="BR593" s="248"/>
      <c r="BS593" s="248"/>
      <c r="BT593" s="248"/>
      <c r="BU593" s="248"/>
      <c r="BV593" s="248"/>
      <c r="BW593" s="248"/>
      <c r="BX593" s="248"/>
      <c r="BY593" s="248"/>
      <c r="BZ593" s="248"/>
      <c r="CA593" s="248"/>
      <c r="CB593" s="248"/>
      <c r="CC593" s="248"/>
      <c r="CD593" s="248"/>
      <c r="CE593" s="248"/>
      <c r="CF593" s="248"/>
      <c r="CG593" s="248"/>
      <c r="CH593" s="248"/>
      <c r="CI593" s="248"/>
      <c r="CJ593" s="248"/>
      <c r="CK593" s="248"/>
      <c r="CL593" s="248"/>
      <c r="CM593" s="248"/>
      <c r="CN593" s="248"/>
      <c r="CO593" s="248"/>
      <c r="CP593" s="248"/>
      <c r="CQ593" s="248"/>
      <c r="CR593" s="248"/>
      <c r="CS593" s="248"/>
      <c r="CT593" s="248"/>
      <c r="CU593" s="248"/>
      <c r="CV593" s="248"/>
      <c r="CW593" s="248"/>
      <c r="CX593" s="248"/>
      <c r="CY593" s="248"/>
      <c r="CZ593" s="248"/>
      <c r="DA593" s="248"/>
      <c r="DB593" s="248"/>
      <c r="DC593" s="248"/>
      <c r="DD593" s="248"/>
      <c r="DE593" s="248"/>
      <c r="DF593" s="248"/>
      <c r="DG593" s="248"/>
      <c r="DH593" s="248"/>
      <c r="DI593" s="248"/>
      <c r="DJ593" s="248"/>
      <c r="DK593" s="248"/>
      <c r="DL593" s="248"/>
      <c r="DM593" s="248"/>
      <c r="DN593" s="248"/>
      <c r="DO593" s="248"/>
      <c r="DP593" s="248"/>
      <c r="DQ593" s="248"/>
      <c r="DR593" s="248"/>
      <c r="DS593" s="248"/>
      <c r="DT593" s="248"/>
      <c r="DU593" s="248"/>
      <c r="DV593" s="248"/>
      <c r="DW593" s="248"/>
      <c r="DX593" s="248"/>
      <c r="DY593" s="248"/>
      <c r="DZ593" s="248"/>
      <c r="EA593" s="248"/>
      <c r="EB593" s="248"/>
      <c r="EC593" s="248"/>
      <c r="ED593" s="248"/>
      <c r="EE593" s="248"/>
      <c r="EF593" s="248"/>
      <c r="EG593" s="248"/>
      <c r="EH593" s="248"/>
      <c r="EI593" s="248"/>
      <c r="EJ593" s="248"/>
      <c r="EK593" s="248"/>
      <c r="EL593" s="248"/>
      <c r="EM593" s="248"/>
      <c r="EN593" s="248"/>
      <c r="EO593" s="248"/>
      <c r="EP593" s="248"/>
      <c r="EQ593" s="248"/>
      <c r="ER593" s="248"/>
      <c r="ES593" s="248"/>
      <c r="ET593" s="248"/>
      <c r="EU593" s="248"/>
      <c r="EV593" s="248"/>
      <c r="EW593" s="248"/>
      <c r="EX593" s="248"/>
      <c r="EY593" s="248"/>
      <c r="EZ593" s="248"/>
      <c r="FA593" s="248"/>
      <c r="FB593" s="248"/>
      <c r="FC593" s="248"/>
      <c r="FD593" s="248"/>
      <c r="FE593" s="248"/>
      <c r="FF593" s="248"/>
      <c r="FG593" s="215"/>
      <c r="FH593" s="215"/>
      <c r="FI593" s="215"/>
      <c r="FJ593" s="215"/>
      <c r="FK593" s="215"/>
      <c r="FL593" s="215"/>
      <c r="FM593" s="215"/>
      <c r="FN593" s="215"/>
      <c r="FO593" s="215"/>
      <c r="FP593" s="215"/>
      <c r="FQ593" s="215"/>
      <c r="FR593" s="215"/>
      <c r="FS593" s="215"/>
      <c r="FT593" s="215"/>
      <c r="FU593" s="215"/>
      <c r="FV593" s="215"/>
      <c r="FW593" s="215"/>
      <c r="FX593" s="215"/>
      <c r="FY593" s="215"/>
      <c r="FZ593" s="215"/>
      <c r="GA593" s="215"/>
      <c r="GB593" s="215"/>
      <c r="GC593" s="215"/>
    </row>
    <row r="594" spans="1:185" x14ac:dyDescent="0.3">
      <c r="A594" s="248"/>
      <c r="B594" s="80"/>
      <c r="C594" s="80"/>
      <c r="D594" s="81"/>
      <c r="E594" s="80"/>
      <c r="F594" s="80"/>
      <c r="G594" s="297">
        <f t="shared" si="43"/>
        <v>0</v>
      </c>
      <c r="H594" s="297">
        <f t="shared" si="44"/>
        <v>0</v>
      </c>
      <c r="I594" s="297">
        <f t="shared" si="45"/>
        <v>0</v>
      </c>
      <c r="J594" s="214"/>
      <c r="K594" s="214"/>
      <c r="L594" s="248"/>
      <c r="M594" s="248"/>
      <c r="N594" s="248"/>
      <c r="O594" s="248"/>
      <c r="P594" s="248"/>
      <c r="Q594" s="248"/>
      <c r="R594" s="248"/>
      <c r="S594" s="248"/>
      <c r="T594" s="248"/>
      <c r="U594" s="248"/>
      <c r="V594" s="248"/>
      <c r="W594" s="248"/>
      <c r="X594" s="248"/>
      <c r="Y594" s="248"/>
      <c r="Z594" s="248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  <c r="AM594" s="248"/>
      <c r="AN594" s="248"/>
      <c r="AO594" s="248"/>
      <c r="AP594" s="248"/>
      <c r="AQ594" s="248"/>
      <c r="AR594" s="248"/>
      <c r="AS594" s="248"/>
      <c r="AT594" s="248"/>
      <c r="AU594" s="248"/>
      <c r="AV594" s="248"/>
      <c r="AW594" s="248"/>
      <c r="AX594" s="248"/>
      <c r="AY594" s="248"/>
      <c r="AZ594" s="248"/>
      <c r="BA594" s="248"/>
      <c r="BB594" s="248"/>
      <c r="BC594" s="248"/>
      <c r="BD594" s="248"/>
      <c r="BE594" s="248"/>
      <c r="BF594" s="248"/>
      <c r="BG594" s="248"/>
      <c r="BH594" s="248"/>
      <c r="BI594" s="248"/>
      <c r="BJ594" s="248"/>
      <c r="BK594" s="248"/>
      <c r="BL594" s="248"/>
      <c r="BM594" s="248"/>
      <c r="BN594" s="248"/>
      <c r="BO594" s="248"/>
      <c r="BP594" s="248"/>
      <c r="BQ594" s="248"/>
      <c r="BR594" s="248"/>
      <c r="BS594" s="248"/>
      <c r="BT594" s="248"/>
      <c r="BU594" s="248"/>
      <c r="BV594" s="248"/>
      <c r="BW594" s="248"/>
      <c r="BX594" s="248"/>
      <c r="BY594" s="248"/>
      <c r="BZ594" s="248"/>
      <c r="CA594" s="248"/>
      <c r="CB594" s="248"/>
      <c r="CC594" s="248"/>
      <c r="CD594" s="248"/>
      <c r="CE594" s="248"/>
      <c r="CF594" s="248"/>
      <c r="CG594" s="248"/>
      <c r="CH594" s="248"/>
      <c r="CI594" s="248"/>
      <c r="CJ594" s="248"/>
      <c r="CK594" s="248"/>
      <c r="CL594" s="248"/>
      <c r="CM594" s="248"/>
      <c r="CN594" s="248"/>
      <c r="CO594" s="248"/>
      <c r="CP594" s="248"/>
      <c r="CQ594" s="248"/>
      <c r="CR594" s="248"/>
      <c r="CS594" s="248"/>
      <c r="CT594" s="248"/>
      <c r="CU594" s="248"/>
      <c r="CV594" s="248"/>
      <c r="CW594" s="248"/>
      <c r="CX594" s="248"/>
      <c r="CY594" s="248"/>
      <c r="CZ594" s="248"/>
      <c r="DA594" s="248"/>
      <c r="DB594" s="248"/>
      <c r="DC594" s="248"/>
      <c r="DD594" s="248"/>
      <c r="DE594" s="248"/>
      <c r="DF594" s="248"/>
      <c r="DG594" s="248"/>
      <c r="DH594" s="248"/>
      <c r="DI594" s="248"/>
      <c r="DJ594" s="248"/>
      <c r="DK594" s="248"/>
      <c r="DL594" s="248"/>
      <c r="DM594" s="248"/>
      <c r="DN594" s="248"/>
      <c r="DO594" s="248"/>
      <c r="DP594" s="248"/>
      <c r="DQ594" s="248"/>
      <c r="DR594" s="248"/>
      <c r="DS594" s="248"/>
      <c r="DT594" s="248"/>
      <c r="DU594" s="248"/>
      <c r="DV594" s="248"/>
      <c r="DW594" s="248"/>
      <c r="DX594" s="248"/>
      <c r="DY594" s="248"/>
      <c r="DZ594" s="248"/>
      <c r="EA594" s="248"/>
      <c r="EB594" s="248"/>
      <c r="EC594" s="248"/>
      <c r="ED594" s="248"/>
      <c r="EE594" s="248"/>
      <c r="EF594" s="248"/>
      <c r="EG594" s="248"/>
      <c r="EH594" s="248"/>
      <c r="EI594" s="248"/>
      <c r="EJ594" s="248"/>
      <c r="EK594" s="248"/>
      <c r="EL594" s="248"/>
      <c r="EM594" s="248"/>
      <c r="EN594" s="248"/>
      <c r="EO594" s="248"/>
      <c r="EP594" s="248"/>
      <c r="EQ594" s="248"/>
      <c r="ER594" s="248"/>
      <c r="ES594" s="248"/>
      <c r="ET594" s="248"/>
      <c r="EU594" s="248"/>
      <c r="EV594" s="248"/>
      <c r="EW594" s="248"/>
      <c r="EX594" s="248"/>
      <c r="EY594" s="248"/>
      <c r="EZ594" s="248"/>
      <c r="FA594" s="248"/>
      <c r="FB594" s="248"/>
      <c r="FC594" s="248"/>
      <c r="FD594" s="248"/>
      <c r="FE594" s="248"/>
      <c r="FF594" s="248"/>
      <c r="FG594" s="215"/>
      <c r="FH594" s="215"/>
      <c r="FI594" s="215"/>
      <c r="FJ594" s="215"/>
      <c r="FK594" s="215"/>
      <c r="FL594" s="215"/>
      <c r="FM594" s="215"/>
      <c r="FN594" s="215"/>
      <c r="FO594" s="215"/>
      <c r="FP594" s="215"/>
      <c r="FQ594" s="215"/>
      <c r="FR594" s="215"/>
      <c r="FS594" s="215"/>
      <c r="FT594" s="215"/>
      <c r="FU594" s="215"/>
      <c r="FV594" s="215"/>
      <c r="FW594" s="215"/>
      <c r="FX594" s="215"/>
      <c r="FY594" s="215"/>
      <c r="FZ594" s="215"/>
      <c r="GA594" s="215"/>
      <c r="GB594" s="215"/>
      <c r="GC594" s="215"/>
    </row>
    <row r="595" spans="1:185" x14ac:dyDescent="0.3">
      <c r="A595" s="248"/>
      <c r="B595" s="80"/>
      <c r="C595" s="80"/>
      <c r="D595" s="81"/>
      <c r="E595" s="80"/>
      <c r="F595" s="80"/>
      <c r="G595" s="297">
        <f t="shared" si="43"/>
        <v>0</v>
      </c>
      <c r="H595" s="297">
        <f t="shared" si="44"/>
        <v>0</v>
      </c>
      <c r="I595" s="297">
        <f t="shared" si="45"/>
        <v>0</v>
      </c>
      <c r="J595" s="214"/>
      <c r="K595" s="214"/>
      <c r="L595" s="248"/>
      <c r="M595" s="248"/>
      <c r="N595" s="248"/>
      <c r="O595" s="248"/>
      <c r="P595" s="248"/>
      <c r="Q595" s="248"/>
      <c r="R595" s="248"/>
      <c r="S595" s="248"/>
      <c r="T595" s="248"/>
      <c r="U595" s="248"/>
      <c r="V595" s="248"/>
      <c r="W595" s="248"/>
      <c r="X595" s="248"/>
      <c r="Y595" s="248"/>
      <c r="Z595" s="248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  <c r="AM595" s="248"/>
      <c r="AN595" s="248"/>
      <c r="AO595" s="248"/>
      <c r="AP595" s="248"/>
      <c r="AQ595" s="248"/>
      <c r="AR595" s="248"/>
      <c r="AS595" s="248"/>
      <c r="AT595" s="248"/>
      <c r="AU595" s="248"/>
      <c r="AV595" s="248"/>
      <c r="AW595" s="248"/>
      <c r="AX595" s="248"/>
      <c r="AY595" s="248"/>
      <c r="AZ595" s="248"/>
      <c r="BA595" s="248"/>
      <c r="BB595" s="248"/>
      <c r="BC595" s="248"/>
      <c r="BD595" s="248"/>
      <c r="BE595" s="248"/>
      <c r="BF595" s="248"/>
      <c r="BG595" s="248"/>
      <c r="BH595" s="248"/>
      <c r="BI595" s="248"/>
      <c r="BJ595" s="248"/>
      <c r="BK595" s="248"/>
      <c r="BL595" s="248"/>
      <c r="BM595" s="248"/>
      <c r="BN595" s="248"/>
      <c r="BO595" s="248"/>
      <c r="BP595" s="248"/>
      <c r="BQ595" s="248"/>
      <c r="BR595" s="248"/>
      <c r="BS595" s="248"/>
      <c r="BT595" s="248"/>
      <c r="BU595" s="248"/>
      <c r="BV595" s="248"/>
      <c r="BW595" s="248"/>
      <c r="BX595" s="248"/>
      <c r="BY595" s="248"/>
      <c r="BZ595" s="248"/>
      <c r="CA595" s="248"/>
      <c r="CB595" s="248"/>
      <c r="CC595" s="248"/>
      <c r="CD595" s="248"/>
      <c r="CE595" s="248"/>
      <c r="CF595" s="248"/>
      <c r="CG595" s="248"/>
      <c r="CH595" s="248"/>
      <c r="CI595" s="248"/>
      <c r="CJ595" s="248"/>
      <c r="CK595" s="248"/>
      <c r="CL595" s="248"/>
      <c r="CM595" s="248"/>
      <c r="CN595" s="248"/>
      <c r="CO595" s="248"/>
      <c r="CP595" s="248"/>
      <c r="CQ595" s="248"/>
      <c r="CR595" s="248"/>
      <c r="CS595" s="248"/>
      <c r="CT595" s="248"/>
      <c r="CU595" s="248"/>
      <c r="CV595" s="248"/>
      <c r="CW595" s="248"/>
      <c r="CX595" s="248"/>
      <c r="CY595" s="248"/>
      <c r="CZ595" s="248"/>
      <c r="DA595" s="248"/>
      <c r="DB595" s="248"/>
      <c r="DC595" s="248"/>
      <c r="DD595" s="248"/>
      <c r="DE595" s="248"/>
      <c r="DF595" s="248"/>
      <c r="DG595" s="248"/>
      <c r="DH595" s="248"/>
      <c r="DI595" s="248"/>
      <c r="DJ595" s="248"/>
      <c r="DK595" s="248"/>
      <c r="DL595" s="248"/>
      <c r="DM595" s="248"/>
      <c r="DN595" s="248"/>
      <c r="DO595" s="248"/>
      <c r="DP595" s="248"/>
      <c r="DQ595" s="248"/>
      <c r="DR595" s="248"/>
      <c r="DS595" s="248"/>
      <c r="DT595" s="248"/>
      <c r="DU595" s="248"/>
      <c r="DV595" s="248"/>
      <c r="DW595" s="248"/>
      <c r="DX595" s="248"/>
      <c r="DY595" s="248"/>
      <c r="DZ595" s="248"/>
      <c r="EA595" s="248"/>
      <c r="EB595" s="248"/>
      <c r="EC595" s="248"/>
      <c r="ED595" s="248"/>
      <c r="EE595" s="248"/>
      <c r="EF595" s="248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15"/>
      <c r="FH595" s="215"/>
      <c r="FI595" s="215"/>
      <c r="FJ595" s="215"/>
      <c r="FK595" s="215"/>
      <c r="FL595" s="215"/>
      <c r="FM595" s="215"/>
      <c r="FN595" s="215"/>
      <c r="FO595" s="215"/>
      <c r="FP595" s="215"/>
      <c r="FQ595" s="215"/>
      <c r="FR595" s="215"/>
      <c r="FS595" s="215"/>
      <c r="FT595" s="215"/>
      <c r="FU595" s="215"/>
      <c r="FV595" s="215"/>
      <c r="FW595" s="215"/>
      <c r="FX595" s="215"/>
      <c r="FY595" s="215"/>
      <c r="FZ595" s="215"/>
      <c r="GA595" s="215"/>
      <c r="GB595" s="215"/>
      <c r="GC595" s="215"/>
    </row>
    <row r="596" spans="1:185" x14ac:dyDescent="0.3">
      <c r="A596" s="248"/>
      <c r="B596" s="80"/>
      <c r="C596" s="80"/>
      <c r="D596" s="81"/>
      <c r="E596" s="80"/>
      <c r="F596" s="80"/>
      <c r="G596" s="297">
        <f t="shared" si="43"/>
        <v>0</v>
      </c>
      <c r="H596" s="297">
        <f t="shared" si="44"/>
        <v>0</v>
      </c>
      <c r="I596" s="297">
        <f t="shared" si="45"/>
        <v>0</v>
      </c>
      <c r="J596" s="214"/>
      <c r="K596" s="214"/>
      <c r="L596" s="248"/>
      <c r="M596" s="248"/>
      <c r="N596" s="248"/>
      <c r="O596" s="248"/>
      <c r="P596" s="248"/>
      <c r="Q596" s="248"/>
      <c r="R596" s="248"/>
      <c r="S596" s="248"/>
      <c r="T596" s="248"/>
      <c r="U596" s="248"/>
      <c r="V596" s="248"/>
      <c r="W596" s="248"/>
      <c r="X596" s="248"/>
      <c r="Y596" s="248"/>
      <c r="Z596" s="248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  <c r="AM596" s="248"/>
      <c r="AN596" s="248"/>
      <c r="AO596" s="248"/>
      <c r="AP596" s="248"/>
      <c r="AQ596" s="248"/>
      <c r="AR596" s="248"/>
      <c r="AS596" s="248"/>
      <c r="AT596" s="248"/>
      <c r="AU596" s="248"/>
      <c r="AV596" s="248"/>
      <c r="AW596" s="248"/>
      <c r="AX596" s="248"/>
      <c r="AY596" s="248"/>
      <c r="AZ596" s="248"/>
      <c r="BA596" s="248"/>
      <c r="BB596" s="248"/>
      <c r="BC596" s="248"/>
      <c r="BD596" s="248"/>
      <c r="BE596" s="248"/>
      <c r="BF596" s="248"/>
      <c r="BG596" s="248"/>
      <c r="BH596" s="248"/>
      <c r="BI596" s="248"/>
      <c r="BJ596" s="248"/>
      <c r="BK596" s="248"/>
      <c r="BL596" s="248"/>
      <c r="BM596" s="248"/>
      <c r="BN596" s="248"/>
      <c r="BO596" s="248"/>
      <c r="BP596" s="248"/>
      <c r="BQ596" s="248"/>
      <c r="BR596" s="248"/>
      <c r="BS596" s="248"/>
      <c r="BT596" s="248"/>
      <c r="BU596" s="248"/>
      <c r="BV596" s="248"/>
      <c r="BW596" s="248"/>
      <c r="BX596" s="248"/>
      <c r="BY596" s="248"/>
      <c r="BZ596" s="248"/>
      <c r="CA596" s="248"/>
      <c r="CB596" s="248"/>
      <c r="CC596" s="248"/>
      <c r="CD596" s="248"/>
      <c r="CE596" s="248"/>
      <c r="CF596" s="248"/>
      <c r="CG596" s="248"/>
      <c r="CH596" s="248"/>
      <c r="CI596" s="248"/>
      <c r="CJ596" s="248"/>
      <c r="CK596" s="248"/>
      <c r="CL596" s="248"/>
      <c r="CM596" s="248"/>
      <c r="CN596" s="248"/>
      <c r="CO596" s="248"/>
      <c r="CP596" s="248"/>
      <c r="CQ596" s="248"/>
      <c r="CR596" s="248"/>
      <c r="CS596" s="248"/>
      <c r="CT596" s="248"/>
      <c r="CU596" s="248"/>
      <c r="CV596" s="248"/>
      <c r="CW596" s="248"/>
      <c r="CX596" s="248"/>
      <c r="CY596" s="248"/>
      <c r="CZ596" s="248"/>
      <c r="DA596" s="248"/>
      <c r="DB596" s="248"/>
      <c r="DC596" s="248"/>
      <c r="DD596" s="248"/>
      <c r="DE596" s="248"/>
      <c r="DF596" s="248"/>
      <c r="DG596" s="248"/>
      <c r="DH596" s="248"/>
      <c r="DI596" s="248"/>
      <c r="DJ596" s="248"/>
      <c r="DK596" s="248"/>
      <c r="DL596" s="248"/>
      <c r="DM596" s="248"/>
      <c r="DN596" s="248"/>
      <c r="DO596" s="248"/>
      <c r="DP596" s="248"/>
      <c r="DQ596" s="248"/>
      <c r="DR596" s="248"/>
      <c r="DS596" s="248"/>
      <c r="DT596" s="248"/>
      <c r="DU596" s="248"/>
      <c r="DV596" s="248"/>
      <c r="DW596" s="248"/>
      <c r="DX596" s="248"/>
      <c r="DY596" s="248"/>
      <c r="DZ596" s="248"/>
      <c r="EA596" s="248"/>
      <c r="EB596" s="248"/>
      <c r="EC596" s="248"/>
      <c r="ED596" s="248"/>
      <c r="EE596" s="248"/>
      <c r="EF596" s="248"/>
      <c r="EG596" s="248"/>
      <c r="EH596" s="248"/>
      <c r="EI596" s="248"/>
      <c r="EJ596" s="248"/>
      <c r="EK596" s="248"/>
      <c r="EL596" s="248"/>
      <c r="EM596" s="248"/>
      <c r="EN596" s="248"/>
      <c r="EO596" s="248"/>
      <c r="EP596" s="248"/>
      <c r="EQ596" s="248"/>
      <c r="ER596" s="248"/>
      <c r="ES596" s="248"/>
      <c r="ET596" s="248"/>
      <c r="EU596" s="248"/>
      <c r="EV596" s="248"/>
      <c r="EW596" s="248"/>
      <c r="EX596" s="248"/>
      <c r="EY596" s="248"/>
      <c r="EZ596" s="248"/>
      <c r="FA596" s="248"/>
      <c r="FB596" s="248"/>
      <c r="FC596" s="248"/>
      <c r="FD596" s="248"/>
      <c r="FE596" s="248"/>
      <c r="FF596" s="248"/>
      <c r="FG596" s="215"/>
      <c r="FH596" s="215"/>
      <c r="FI596" s="215"/>
      <c r="FJ596" s="215"/>
      <c r="FK596" s="215"/>
      <c r="FL596" s="215"/>
      <c r="FM596" s="215"/>
      <c r="FN596" s="215"/>
      <c r="FO596" s="215"/>
      <c r="FP596" s="215"/>
      <c r="FQ596" s="215"/>
      <c r="FR596" s="215"/>
      <c r="FS596" s="215"/>
      <c r="FT596" s="215"/>
      <c r="FU596" s="215"/>
      <c r="FV596" s="215"/>
      <c r="FW596" s="215"/>
      <c r="FX596" s="215"/>
      <c r="FY596" s="215"/>
      <c r="FZ596" s="215"/>
      <c r="GA596" s="215"/>
      <c r="GB596" s="215"/>
      <c r="GC596" s="215"/>
    </row>
    <row r="597" spans="1:185" x14ac:dyDescent="0.3">
      <c r="A597" s="248"/>
      <c r="B597" s="80"/>
      <c r="C597" s="80"/>
      <c r="D597" s="81"/>
      <c r="E597" s="80"/>
      <c r="F597" s="80"/>
      <c r="G597" s="297">
        <f t="shared" si="43"/>
        <v>0</v>
      </c>
      <c r="H597" s="297">
        <f t="shared" si="44"/>
        <v>0</v>
      </c>
      <c r="I597" s="297">
        <f t="shared" si="45"/>
        <v>0</v>
      </c>
      <c r="J597" s="214"/>
      <c r="K597" s="214"/>
      <c r="L597" s="248"/>
      <c r="M597" s="248"/>
      <c r="N597" s="248"/>
      <c r="O597" s="248"/>
      <c r="P597" s="248"/>
      <c r="Q597" s="248"/>
      <c r="R597" s="248"/>
      <c r="S597" s="248"/>
      <c r="T597" s="248"/>
      <c r="U597" s="248"/>
      <c r="V597" s="248"/>
      <c r="W597" s="248"/>
      <c r="X597" s="248"/>
      <c r="Y597" s="248"/>
      <c r="Z597" s="248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  <c r="AM597" s="248"/>
      <c r="AN597" s="248"/>
      <c r="AO597" s="248"/>
      <c r="AP597" s="248"/>
      <c r="AQ597" s="248"/>
      <c r="AR597" s="248"/>
      <c r="AS597" s="248"/>
      <c r="AT597" s="248"/>
      <c r="AU597" s="248"/>
      <c r="AV597" s="248"/>
      <c r="AW597" s="248"/>
      <c r="AX597" s="248"/>
      <c r="AY597" s="248"/>
      <c r="AZ597" s="248"/>
      <c r="BA597" s="248"/>
      <c r="BB597" s="248"/>
      <c r="BC597" s="248"/>
      <c r="BD597" s="248"/>
      <c r="BE597" s="248"/>
      <c r="BF597" s="248"/>
      <c r="BG597" s="248"/>
      <c r="BH597" s="248"/>
      <c r="BI597" s="248"/>
      <c r="BJ597" s="248"/>
      <c r="BK597" s="248"/>
      <c r="BL597" s="248"/>
      <c r="BM597" s="248"/>
      <c r="BN597" s="248"/>
      <c r="BO597" s="248"/>
      <c r="BP597" s="248"/>
      <c r="BQ597" s="248"/>
      <c r="BR597" s="248"/>
      <c r="BS597" s="248"/>
      <c r="BT597" s="248"/>
      <c r="BU597" s="248"/>
      <c r="BV597" s="248"/>
      <c r="BW597" s="248"/>
      <c r="BX597" s="248"/>
      <c r="BY597" s="248"/>
      <c r="BZ597" s="248"/>
      <c r="CA597" s="248"/>
      <c r="CB597" s="248"/>
      <c r="CC597" s="248"/>
      <c r="CD597" s="248"/>
      <c r="CE597" s="248"/>
      <c r="CF597" s="248"/>
      <c r="CG597" s="248"/>
      <c r="CH597" s="248"/>
      <c r="CI597" s="248"/>
      <c r="CJ597" s="248"/>
      <c r="CK597" s="248"/>
      <c r="CL597" s="248"/>
      <c r="CM597" s="248"/>
      <c r="CN597" s="248"/>
      <c r="CO597" s="248"/>
      <c r="CP597" s="248"/>
      <c r="CQ597" s="248"/>
      <c r="CR597" s="248"/>
      <c r="CS597" s="248"/>
      <c r="CT597" s="248"/>
      <c r="CU597" s="248"/>
      <c r="CV597" s="248"/>
      <c r="CW597" s="248"/>
      <c r="CX597" s="248"/>
      <c r="CY597" s="248"/>
      <c r="CZ597" s="248"/>
      <c r="DA597" s="248"/>
      <c r="DB597" s="248"/>
      <c r="DC597" s="248"/>
      <c r="DD597" s="248"/>
      <c r="DE597" s="248"/>
      <c r="DF597" s="248"/>
      <c r="DG597" s="248"/>
      <c r="DH597" s="248"/>
      <c r="DI597" s="248"/>
      <c r="DJ597" s="248"/>
      <c r="DK597" s="248"/>
      <c r="DL597" s="248"/>
      <c r="DM597" s="248"/>
      <c r="DN597" s="248"/>
      <c r="DO597" s="248"/>
      <c r="DP597" s="248"/>
      <c r="DQ597" s="248"/>
      <c r="DR597" s="248"/>
      <c r="DS597" s="248"/>
      <c r="DT597" s="248"/>
      <c r="DU597" s="248"/>
      <c r="DV597" s="248"/>
      <c r="DW597" s="248"/>
      <c r="DX597" s="248"/>
      <c r="DY597" s="248"/>
      <c r="DZ597" s="248"/>
      <c r="EA597" s="248"/>
      <c r="EB597" s="248"/>
      <c r="EC597" s="248"/>
      <c r="ED597" s="248"/>
      <c r="EE597" s="248"/>
      <c r="EF597" s="248"/>
      <c r="EG597" s="248"/>
      <c r="EH597" s="248"/>
      <c r="EI597" s="248"/>
      <c r="EJ597" s="248"/>
      <c r="EK597" s="248"/>
      <c r="EL597" s="248"/>
      <c r="EM597" s="248"/>
      <c r="EN597" s="248"/>
      <c r="EO597" s="248"/>
      <c r="EP597" s="248"/>
      <c r="EQ597" s="248"/>
      <c r="ER597" s="248"/>
      <c r="ES597" s="248"/>
      <c r="ET597" s="248"/>
      <c r="EU597" s="248"/>
      <c r="EV597" s="248"/>
      <c r="EW597" s="248"/>
      <c r="EX597" s="248"/>
      <c r="EY597" s="248"/>
      <c r="EZ597" s="248"/>
      <c r="FA597" s="248"/>
      <c r="FB597" s="248"/>
      <c r="FC597" s="248"/>
      <c r="FD597" s="248"/>
      <c r="FE597" s="248"/>
      <c r="FF597" s="248"/>
      <c r="FG597" s="215"/>
      <c r="FH597" s="215"/>
      <c r="FI597" s="215"/>
      <c r="FJ597" s="215"/>
      <c r="FK597" s="215"/>
      <c r="FL597" s="215"/>
      <c r="FM597" s="215"/>
      <c r="FN597" s="215"/>
      <c r="FO597" s="215"/>
      <c r="FP597" s="215"/>
      <c r="FQ597" s="215"/>
      <c r="FR597" s="215"/>
      <c r="FS597" s="215"/>
      <c r="FT597" s="215"/>
      <c r="FU597" s="215"/>
      <c r="FV597" s="215"/>
      <c r="FW597" s="215"/>
      <c r="FX597" s="215"/>
      <c r="FY597" s="215"/>
      <c r="FZ597" s="215"/>
      <c r="GA597" s="215"/>
      <c r="GB597" s="215"/>
      <c r="GC597" s="215"/>
    </row>
    <row r="598" spans="1:185" x14ac:dyDescent="0.3">
      <c r="A598" s="248"/>
      <c r="B598" s="80"/>
      <c r="C598" s="80"/>
      <c r="D598" s="81"/>
      <c r="E598" s="80"/>
      <c r="F598" s="80"/>
      <c r="G598" s="297">
        <f t="shared" si="43"/>
        <v>0</v>
      </c>
      <c r="H598" s="297">
        <f t="shared" si="44"/>
        <v>0</v>
      </c>
      <c r="I598" s="297">
        <f t="shared" si="45"/>
        <v>0</v>
      </c>
      <c r="J598" s="214"/>
      <c r="K598" s="214"/>
      <c r="L598" s="248"/>
      <c r="M598" s="248"/>
      <c r="N598" s="248"/>
      <c r="O598" s="248"/>
      <c r="P598" s="248"/>
      <c r="Q598" s="248"/>
      <c r="R598" s="248"/>
      <c r="S598" s="248"/>
      <c r="T598" s="248"/>
      <c r="U598" s="248"/>
      <c r="V598" s="248"/>
      <c r="W598" s="248"/>
      <c r="X598" s="248"/>
      <c r="Y598" s="248"/>
      <c r="Z598" s="248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  <c r="AM598" s="248"/>
      <c r="AN598" s="248"/>
      <c r="AO598" s="248"/>
      <c r="AP598" s="248"/>
      <c r="AQ598" s="248"/>
      <c r="AR598" s="248"/>
      <c r="AS598" s="248"/>
      <c r="AT598" s="248"/>
      <c r="AU598" s="248"/>
      <c r="AV598" s="248"/>
      <c r="AW598" s="248"/>
      <c r="AX598" s="248"/>
      <c r="AY598" s="248"/>
      <c r="AZ598" s="248"/>
      <c r="BA598" s="248"/>
      <c r="BB598" s="248"/>
      <c r="BC598" s="248"/>
      <c r="BD598" s="248"/>
      <c r="BE598" s="248"/>
      <c r="BF598" s="248"/>
      <c r="BG598" s="248"/>
      <c r="BH598" s="248"/>
      <c r="BI598" s="248"/>
      <c r="BJ598" s="248"/>
      <c r="BK598" s="248"/>
      <c r="BL598" s="248"/>
      <c r="BM598" s="248"/>
      <c r="BN598" s="248"/>
      <c r="BO598" s="248"/>
      <c r="BP598" s="248"/>
      <c r="BQ598" s="248"/>
      <c r="BR598" s="248"/>
      <c r="BS598" s="248"/>
      <c r="BT598" s="248"/>
      <c r="BU598" s="248"/>
      <c r="BV598" s="248"/>
      <c r="BW598" s="248"/>
      <c r="BX598" s="248"/>
      <c r="BY598" s="248"/>
      <c r="BZ598" s="248"/>
      <c r="CA598" s="248"/>
      <c r="CB598" s="248"/>
      <c r="CC598" s="248"/>
      <c r="CD598" s="248"/>
      <c r="CE598" s="248"/>
      <c r="CF598" s="248"/>
      <c r="CG598" s="248"/>
      <c r="CH598" s="248"/>
      <c r="CI598" s="248"/>
      <c r="CJ598" s="248"/>
      <c r="CK598" s="248"/>
      <c r="CL598" s="248"/>
      <c r="CM598" s="248"/>
      <c r="CN598" s="248"/>
      <c r="CO598" s="248"/>
      <c r="CP598" s="248"/>
      <c r="CQ598" s="248"/>
      <c r="CR598" s="248"/>
      <c r="CS598" s="248"/>
      <c r="CT598" s="248"/>
      <c r="CU598" s="248"/>
      <c r="CV598" s="248"/>
      <c r="CW598" s="248"/>
      <c r="CX598" s="248"/>
      <c r="CY598" s="248"/>
      <c r="CZ598" s="248"/>
      <c r="DA598" s="248"/>
      <c r="DB598" s="248"/>
      <c r="DC598" s="248"/>
      <c r="DD598" s="248"/>
      <c r="DE598" s="248"/>
      <c r="DF598" s="248"/>
      <c r="DG598" s="248"/>
      <c r="DH598" s="248"/>
      <c r="DI598" s="248"/>
      <c r="DJ598" s="248"/>
      <c r="DK598" s="248"/>
      <c r="DL598" s="248"/>
      <c r="DM598" s="248"/>
      <c r="DN598" s="248"/>
      <c r="DO598" s="248"/>
      <c r="DP598" s="248"/>
      <c r="DQ598" s="248"/>
      <c r="DR598" s="248"/>
      <c r="DS598" s="248"/>
      <c r="DT598" s="248"/>
      <c r="DU598" s="248"/>
      <c r="DV598" s="248"/>
      <c r="DW598" s="248"/>
      <c r="DX598" s="248"/>
      <c r="DY598" s="248"/>
      <c r="DZ598" s="248"/>
      <c r="EA598" s="248"/>
      <c r="EB598" s="248"/>
      <c r="EC598" s="248"/>
      <c r="ED598" s="248"/>
      <c r="EE598" s="248"/>
      <c r="EF598" s="248"/>
      <c r="EG598" s="248"/>
      <c r="EH598" s="248"/>
      <c r="EI598" s="248"/>
      <c r="EJ598" s="248"/>
      <c r="EK598" s="248"/>
      <c r="EL598" s="248"/>
      <c r="EM598" s="248"/>
      <c r="EN598" s="248"/>
      <c r="EO598" s="248"/>
      <c r="EP598" s="248"/>
      <c r="EQ598" s="248"/>
      <c r="ER598" s="248"/>
      <c r="ES598" s="248"/>
      <c r="ET598" s="248"/>
      <c r="EU598" s="248"/>
      <c r="EV598" s="248"/>
      <c r="EW598" s="248"/>
      <c r="EX598" s="248"/>
      <c r="EY598" s="248"/>
      <c r="EZ598" s="248"/>
      <c r="FA598" s="248"/>
      <c r="FB598" s="248"/>
      <c r="FC598" s="248"/>
      <c r="FD598" s="248"/>
      <c r="FE598" s="248"/>
      <c r="FF598" s="248"/>
      <c r="FG598" s="215"/>
      <c r="FH598" s="215"/>
      <c r="FI598" s="215"/>
      <c r="FJ598" s="215"/>
      <c r="FK598" s="215"/>
      <c r="FL598" s="215"/>
      <c r="FM598" s="215"/>
      <c r="FN598" s="215"/>
      <c r="FO598" s="215"/>
      <c r="FP598" s="215"/>
      <c r="FQ598" s="215"/>
      <c r="FR598" s="215"/>
      <c r="FS598" s="215"/>
      <c r="FT598" s="215"/>
      <c r="FU598" s="215"/>
      <c r="FV598" s="215"/>
      <c r="FW598" s="215"/>
      <c r="FX598" s="215"/>
      <c r="FY598" s="215"/>
      <c r="FZ598" s="215"/>
      <c r="GA598" s="215"/>
      <c r="GB598" s="215"/>
      <c r="GC598" s="215"/>
    </row>
    <row r="599" spans="1:185" x14ac:dyDescent="0.3">
      <c r="A599" s="248"/>
      <c r="B599" s="80"/>
      <c r="C599" s="80"/>
      <c r="D599" s="81"/>
      <c r="E599" s="80"/>
      <c r="F599" s="80"/>
      <c r="G599" s="297">
        <f t="shared" si="43"/>
        <v>0</v>
      </c>
      <c r="H599" s="297">
        <f t="shared" si="44"/>
        <v>0</v>
      </c>
      <c r="I599" s="297">
        <f t="shared" si="45"/>
        <v>0</v>
      </c>
      <c r="J599" s="214"/>
      <c r="K599" s="214"/>
      <c r="L599" s="248"/>
      <c r="M599" s="248"/>
      <c r="N599" s="248"/>
      <c r="O599" s="248"/>
      <c r="P599" s="248"/>
      <c r="Q599" s="248"/>
      <c r="R599" s="248"/>
      <c r="S599" s="248"/>
      <c r="T599" s="248"/>
      <c r="U599" s="248"/>
      <c r="V599" s="248"/>
      <c r="W599" s="248"/>
      <c r="X599" s="248"/>
      <c r="Y599" s="248"/>
      <c r="Z599" s="248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  <c r="AM599" s="248"/>
      <c r="AN599" s="248"/>
      <c r="AO599" s="248"/>
      <c r="AP599" s="248"/>
      <c r="AQ599" s="248"/>
      <c r="AR599" s="248"/>
      <c r="AS599" s="248"/>
      <c r="AT599" s="248"/>
      <c r="AU599" s="248"/>
      <c r="AV599" s="248"/>
      <c r="AW599" s="248"/>
      <c r="AX599" s="248"/>
      <c r="AY599" s="248"/>
      <c r="AZ599" s="248"/>
      <c r="BA599" s="248"/>
      <c r="BB599" s="248"/>
      <c r="BC599" s="248"/>
      <c r="BD599" s="248"/>
      <c r="BE599" s="248"/>
      <c r="BF599" s="248"/>
      <c r="BG599" s="248"/>
      <c r="BH599" s="248"/>
      <c r="BI599" s="248"/>
      <c r="BJ599" s="248"/>
      <c r="BK599" s="248"/>
      <c r="BL599" s="248"/>
      <c r="BM599" s="248"/>
      <c r="BN599" s="248"/>
      <c r="BO599" s="248"/>
      <c r="BP599" s="248"/>
      <c r="BQ599" s="248"/>
      <c r="BR599" s="248"/>
      <c r="BS599" s="248"/>
      <c r="BT599" s="248"/>
      <c r="BU599" s="248"/>
      <c r="BV599" s="248"/>
      <c r="BW599" s="248"/>
      <c r="BX599" s="248"/>
      <c r="BY599" s="248"/>
      <c r="BZ599" s="248"/>
      <c r="CA599" s="248"/>
      <c r="CB599" s="248"/>
      <c r="CC599" s="248"/>
      <c r="CD599" s="248"/>
      <c r="CE599" s="248"/>
      <c r="CF599" s="248"/>
      <c r="CG599" s="248"/>
      <c r="CH599" s="248"/>
      <c r="CI599" s="248"/>
      <c r="CJ599" s="248"/>
      <c r="CK599" s="248"/>
      <c r="CL599" s="248"/>
      <c r="CM599" s="248"/>
      <c r="CN599" s="248"/>
      <c r="CO599" s="248"/>
      <c r="CP599" s="248"/>
      <c r="CQ599" s="248"/>
      <c r="CR599" s="248"/>
      <c r="CS599" s="248"/>
      <c r="CT599" s="248"/>
      <c r="CU599" s="248"/>
      <c r="CV599" s="248"/>
      <c r="CW599" s="248"/>
      <c r="CX599" s="248"/>
      <c r="CY599" s="248"/>
      <c r="CZ599" s="248"/>
      <c r="DA599" s="248"/>
      <c r="DB599" s="248"/>
      <c r="DC599" s="248"/>
      <c r="DD599" s="248"/>
      <c r="DE599" s="248"/>
      <c r="DF599" s="248"/>
      <c r="DG599" s="248"/>
      <c r="DH599" s="248"/>
      <c r="DI599" s="248"/>
      <c r="DJ599" s="248"/>
      <c r="DK599" s="248"/>
      <c r="DL599" s="248"/>
      <c r="DM599" s="248"/>
      <c r="DN599" s="248"/>
      <c r="DO599" s="248"/>
      <c r="DP599" s="248"/>
      <c r="DQ599" s="248"/>
      <c r="DR599" s="248"/>
      <c r="DS599" s="248"/>
      <c r="DT599" s="248"/>
      <c r="DU599" s="248"/>
      <c r="DV599" s="248"/>
      <c r="DW599" s="248"/>
      <c r="DX599" s="248"/>
      <c r="DY599" s="248"/>
      <c r="DZ599" s="248"/>
      <c r="EA599" s="248"/>
      <c r="EB599" s="248"/>
      <c r="EC599" s="248"/>
      <c r="ED599" s="248"/>
      <c r="EE599" s="248"/>
      <c r="EF599" s="248"/>
      <c r="EG599" s="248"/>
      <c r="EH599" s="248"/>
      <c r="EI599" s="248"/>
      <c r="EJ599" s="248"/>
      <c r="EK599" s="248"/>
      <c r="EL599" s="248"/>
      <c r="EM599" s="248"/>
      <c r="EN599" s="248"/>
      <c r="EO599" s="248"/>
      <c r="EP599" s="248"/>
      <c r="EQ599" s="248"/>
      <c r="ER599" s="248"/>
      <c r="ES599" s="248"/>
      <c r="ET599" s="248"/>
      <c r="EU599" s="248"/>
      <c r="EV599" s="248"/>
      <c r="EW599" s="248"/>
      <c r="EX599" s="248"/>
      <c r="EY599" s="248"/>
      <c r="EZ599" s="248"/>
      <c r="FA599" s="248"/>
      <c r="FB599" s="248"/>
      <c r="FC599" s="248"/>
      <c r="FD599" s="248"/>
      <c r="FE599" s="248"/>
      <c r="FF599" s="248"/>
      <c r="FG599" s="215"/>
      <c r="FH599" s="215"/>
      <c r="FI599" s="215"/>
      <c r="FJ599" s="215"/>
      <c r="FK599" s="215"/>
      <c r="FL599" s="215"/>
      <c r="FM599" s="215"/>
      <c r="FN599" s="215"/>
      <c r="FO599" s="215"/>
      <c r="FP599" s="215"/>
      <c r="FQ599" s="215"/>
      <c r="FR599" s="215"/>
      <c r="FS599" s="215"/>
      <c r="FT599" s="215"/>
      <c r="FU599" s="215"/>
      <c r="FV599" s="215"/>
      <c r="FW599" s="215"/>
      <c r="FX599" s="215"/>
      <c r="FY599" s="215"/>
      <c r="FZ599" s="215"/>
      <c r="GA599" s="215"/>
      <c r="GB599" s="215"/>
      <c r="GC599" s="215"/>
    </row>
    <row r="600" spans="1:185" x14ac:dyDescent="0.3">
      <c r="A600" s="248"/>
      <c r="B600" s="80"/>
      <c r="C600" s="80"/>
      <c r="D600" s="81"/>
      <c r="E600" s="80"/>
      <c r="F600" s="80"/>
      <c r="G600" s="297">
        <f t="shared" si="43"/>
        <v>0</v>
      </c>
      <c r="H600" s="297">
        <f t="shared" si="44"/>
        <v>0</v>
      </c>
      <c r="I600" s="297">
        <f t="shared" si="45"/>
        <v>0</v>
      </c>
      <c r="J600" s="214"/>
      <c r="K600" s="214"/>
      <c r="L600" s="248"/>
      <c r="M600" s="248"/>
      <c r="N600" s="248"/>
      <c r="O600" s="248"/>
      <c r="P600" s="248"/>
      <c r="Q600" s="248"/>
      <c r="R600" s="248"/>
      <c r="S600" s="248"/>
      <c r="T600" s="248"/>
      <c r="U600" s="248"/>
      <c r="V600" s="248"/>
      <c r="W600" s="248"/>
      <c r="X600" s="248"/>
      <c r="Y600" s="248"/>
      <c r="Z600" s="248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  <c r="AM600" s="248"/>
      <c r="AN600" s="248"/>
      <c r="AO600" s="248"/>
      <c r="AP600" s="248"/>
      <c r="AQ600" s="248"/>
      <c r="AR600" s="248"/>
      <c r="AS600" s="248"/>
      <c r="AT600" s="248"/>
      <c r="AU600" s="248"/>
      <c r="AV600" s="248"/>
      <c r="AW600" s="248"/>
      <c r="AX600" s="248"/>
      <c r="AY600" s="248"/>
      <c r="AZ600" s="248"/>
      <c r="BA600" s="248"/>
      <c r="BB600" s="248"/>
      <c r="BC600" s="248"/>
      <c r="BD600" s="248"/>
      <c r="BE600" s="248"/>
      <c r="BF600" s="248"/>
      <c r="BG600" s="248"/>
      <c r="BH600" s="248"/>
      <c r="BI600" s="248"/>
      <c r="BJ600" s="248"/>
      <c r="BK600" s="248"/>
      <c r="BL600" s="248"/>
      <c r="BM600" s="248"/>
      <c r="BN600" s="248"/>
      <c r="BO600" s="248"/>
      <c r="BP600" s="248"/>
      <c r="BQ600" s="248"/>
      <c r="BR600" s="248"/>
      <c r="BS600" s="248"/>
      <c r="BT600" s="248"/>
      <c r="BU600" s="248"/>
      <c r="BV600" s="248"/>
      <c r="BW600" s="248"/>
      <c r="BX600" s="248"/>
      <c r="BY600" s="248"/>
      <c r="BZ600" s="248"/>
      <c r="CA600" s="248"/>
      <c r="CB600" s="248"/>
      <c r="CC600" s="248"/>
      <c r="CD600" s="248"/>
      <c r="CE600" s="248"/>
      <c r="CF600" s="248"/>
      <c r="CG600" s="248"/>
      <c r="CH600" s="248"/>
      <c r="CI600" s="248"/>
      <c r="CJ600" s="248"/>
      <c r="CK600" s="248"/>
      <c r="CL600" s="248"/>
      <c r="CM600" s="248"/>
      <c r="CN600" s="248"/>
      <c r="CO600" s="248"/>
      <c r="CP600" s="248"/>
      <c r="CQ600" s="248"/>
      <c r="CR600" s="248"/>
      <c r="CS600" s="248"/>
      <c r="CT600" s="248"/>
      <c r="CU600" s="248"/>
      <c r="CV600" s="248"/>
      <c r="CW600" s="248"/>
      <c r="CX600" s="248"/>
      <c r="CY600" s="248"/>
      <c r="CZ600" s="248"/>
      <c r="DA600" s="248"/>
      <c r="DB600" s="248"/>
      <c r="DC600" s="248"/>
      <c r="DD600" s="248"/>
      <c r="DE600" s="248"/>
      <c r="DF600" s="248"/>
      <c r="DG600" s="248"/>
      <c r="DH600" s="248"/>
      <c r="DI600" s="248"/>
      <c r="DJ600" s="248"/>
      <c r="DK600" s="248"/>
      <c r="DL600" s="248"/>
      <c r="DM600" s="248"/>
      <c r="DN600" s="248"/>
      <c r="DO600" s="248"/>
      <c r="DP600" s="248"/>
      <c r="DQ600" s="248"/>
      <c r="DR600" s="248"/>
      <c r="DS600" s="248"/>
      <c r="DT600" s="248"/>
      <c r="DU600" s="248"/>
      <c r="DV600" s="248"/>
      <c r="DW600" s="248"/>
      <c r="DX600" s="248"/>
      <c r="DY600" s="248"/>
      <c r="DZ600" s="248"/>
      <c r="EA600" s="248"/>
      <c r="EB600" s="248"/>
      <c r="EC600" s="248"/>
      <c r="ED600" s="248"/>
      <c r="EE600" s="248"/>
      <c r="EF600" s="248"/>
      <c r="EG600" s="248"/>
      <c r="EH600" s="248"/>
      <c r="EI600" s="248"/>
      <c r="EJ600" s="248"/>
      <c r="EK600" s="248"/>
      <c r="EL600" s="248"/>
      <c r="EM600" s="248"/>
      <c r="EN600" s="248"/>
      <c r="EO600" s="248"/>
      <c r="EP600" s="248"/>
      <c r="EQ600" s="248"/>
      <c r="ER600" s="248"/>
      <c r="ES600" s="248"/>
      <c r="ET600" s="248"/>
      <c r="EU600" s="248"/>
      <c r="EV600" s="248"/>
      <c r="EW600" s="248"/>
      <c r="EX600" s="248"/>
      <c r="EY600" s="248"/>
      <c r="EZ600" s="248"/>
      <c r="FA600" s="248"/>
      <c r="FB600" s="248"/>
      <c r="FC600" s="248"/>
      <c r="FD600" s="248"/>
      <c r="FE600" s="248"/>
      <c r="FF600" s="248"/>
      <c r="FG600" s="215"/>
      <c r="FH600" s="215"/>
      <c r="FI600" s="215"/>
      <c r="FJ600" s="215"/>
      <c r="FK600" s="215"/>
      <c r="FL600" s="215"/>
      <c r="FM600" s="215"/>
      <c r="FN600" s="215"/>
      <c r="FO600" s="215"/>
      <c r="FP600" s="215"/>
      <c r="FQ600" s="215"/>
      <c r="FR600" s="215"/>
      <c r="FS600" s="215"/>
      <c r="FT600" s="215"/>
      <c r="FU600" s="215"/>
      <c r="FV600" s="215"/>
      <c r="FW600" s="215"/>
      <c r="FX600" s="215"/>
      <c r="FY600" s="215"/>
      <c r="FZ600" s="215"/>
      <c r="GA600" s="215"/>
      <c r="GB600" s="215"/>
      <c r="GC600" s="215"/>
    </row>
    <row r="601" spans="1:185" x14ac:dyDescent="0.3">
      <c r="A601" s="248"/>
      <c r="B601" s="80"/>
      <c r="C601" s="80"/>
      <c r="D601" s="81"/>
      <c r="E601" s="80"/>
      <c r="F601" s="80"/>
      <c r="G601" s="297">
        <f t="shared" si="43"/>
        <v>0</v>
      </c>
      <c r="H601" s="297">
        <f t="shared" si="44"/>
        <v>0</v>
      </c>
      <c r="I601" s="297">
        <f t="shared" si="45"/>
        <v>0</v>
      </c>
      <c r="J601" s="214"/>
      <c r="K601" s="214"/>
      <c r="L601" s="248"/>
      <c r="M601" s="248"/>
      <c r="N601" s="248"/>
      <c r="O601" s="248"/>
      <c r="P601" s="248"/>
      <c r="Q601" s="248"/>
      <c r="R601" s="248"/>
      <c r="S601" s="248"/>
      <c r="T601" s="248"/>
      <c r="U601" s="248"/>
      <c r="V601" s="248"/>
      <c r="W601" s="248"/>
      <c r="X601" s="248"/>
      <c r="Y601" s="248"/>
      <c r="Z601" s="248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  <c r="AM601" s="248"/>
      <c r="AN601" s="248"/>
      <c r="AO601" s="248"/>
      <c r="AP601" s="248"/>
      <c r="AQ601" s="248"/>
      <c r="AR601" s="248"/>
      <c r="AS601" s="248"/>
      <c r="AT601" s="248"/>
      <c r="AU601" s="248"/>
      <c r="AV601" s="248"/>
      <c r="AW601" s="248"/>
      <c r="AX601" s="248"/>
      <c r="AY601" s="248"/>
      <c r="AZ601" s="248"/>
      <c r="BA601" s="248"/>
      <c r="BB601" s="248"/>
      <c r="BC601" s="248"/>
      <c r="BD601" s="248"/>
      <c r="BE601" s="248"/>
      <c r="BF601" s="248"/>
      <c r="BG601" s="248"/>
      <c r="BH601" s="248"/>
      <c r="BI601" s="248"/>
      <c r="BJ601" s="248"/>
      <c r="BK601" s="248"/>
      <c r="BL601" s="248"/>
      <c r="BM601" s="248"/>
      <c r="BN601" s="248"/>
      <c r="BO601" s="248"/>
      <c r="BP601" s="248"/>
      <c r="BQ601" s="248"/>
      <c r="BR601" s="248"/>
      <c r="BS601" s="248"/>
      <c r="BT601" s="248"/>
      <c r="BU601" s="248"/>
      <c r="BV601" s="248"/>
      <c r="BW601" s="248"/>
      <c r="BX601" s="248"/>
      <c r="BY601" s="248"/>
      <c r="BZ601" s="248"/>
      <c r="CA601" s="248"/>
      <c r="CB601" s="248"/>
      <c r="CC601" s="248"/>
      <c r="CD601" s="248"/>
      <c r="CE601" s="248"/>
      <c r="CF601" s="248"/>
      <c r="CG601" s="248"/>
      <c r="CH601" s="248"/>
      <c r="CI601" s="248"/>
      <c r="CJ601" s="248"/>
      <c r="CK601" s="248"/>
      <c r="CL601" s="248"/>
      <c r="CM601" s="248"/>
      <c r="CN601" s="248"/>
      <c r="CO601" s="248"/>
      <c r="CP601" s="248"/>
      <c r="CQ601" s="248"/>
      <c r="CR601" s="248"/>
      <c r="CS601" s="248"/>
      <c r="CT601" s="248"/>
      <c r="CU601" s="248"/>
      <c r="CV601" s="248"/>
      <c r="CW601" s="248"/>
      <c r="CX601" s="248"/>
      <c r="CY601" s="248"/>
      <c r="CZ601" s="248"/>
      <c r="DA601" s="248"/>
      <c r="DB601" s="248"/>
      <c r="DC601" s="248"/>
      <c r="DD601" s="248"/>
      <c r="DE601" s="248"/>
      <c r="DF601" s="248"/>
      <c r="DG601" s="248"/>
      <c r="DH601" s="248"/>
      <c r="DI601" s="248"/>
      <c r="DJ601" s="248"/>
      <c r="DK601" s="248"/>
      <c r="DL601" s="248"/>
      <c r="DM601" s="248"/>
      <c r="DN601" s="248"/>
      <c r="DO601" s="248"/>
      <c r="DP601" s="248"/>
      <c r="DQ601" s="248"/>
      <c r="DR601" s="248"/>
      <c r="DS601" s="248"/>
      <c r="DT601" s="248"/>
      <c r="DU601" s="248"/>
      <c r="DV601" s="248"/>
      <c r="DW601" s="248"/>
      <c r="DX601" s="248"/>
      <c r="DY601" s="248"/>
      <c r="DZ601" s="248"/>
      <c r="EA601" s="248"/>
      <c r="EB601" s="248"/>
      <c r="EC601" s="248"/>
      <c r="ED601" s="248"/>
      <c r="EE601" s="248"/>
      <c r="EF601" s="248"/>
      <c r="EG601" s="248"/>
      <c r="EH601" s="248"/>
      <c r="EI601" s="248"/>
      <c r="EJ601" s="248"/>
      <c r="EK601" s="248"/>
      <c r="EL601" s="248"/>
      <c r="EM601" s="248"/>
      <c r="EN601" s="248"/>
      <c r="EO601" s="248"/>
      <c r="EP601" s="248"/>
      <c r="EQ601" s="248"/>
      <c r="ER601" s="248"/>
      <c r="ES601" s="248"/>
      <c r="ET601" s="248"/>
      <c r="EU601" s="248"/>
      <c r="EV601" s="248"/>
      <c r="EW601" s="248"/>
      <c r="EX601" s="248"/>
      <c r="EY601" s="248"/>
      <c r="EZ601" s="248"/>
      <c r="FA601" s="248"/>
      <c r="FB601" s="248"/>
      <c r="FC601" s="248"/>
      <c r="FD601" s="248"/>
      <c r="FE601" s="248"/>
      <c r="FF601" s="248"/>
      <c r="FG601" s="215"/>
      <c r="FH601" s="215"/>
      <c r="FI601" s="215"/>
      <c r="FJ601" s="215"/>
      <c r="FK601" s="215"/>
      <c r="FL601" s="215"/>
      <c r="FM601" s="215"/>
      <c r="FN601" s="215"/>
      <c r="FO601" s="215"/>
      <c r="FP601" s="215"/>
      <c r="FQ601" s="215"/>
      <c r="FR601" s="215"/>
      <c r="FS601" s="215"/>
      <c r="FT601" s="215"/>
      <c r="FU601" s="215"/>
      <c r="FV601" s="215"/>
      <c r="FW601" s="215"/>
      <c r="FX601" s="215"/>
      <c r="FY601" s="215"/>
      <c r="FZ601" s="215"/>
      <c r="GA601" s="215"/>
      <c r="GB601" s="215"/>
      <c r="GC601" s="215"/>
    </row>
    <row r="602" spans="1:185" x14ac:dyDescent="0.3">
      <c r="A602" s="248"/>
      <c r="B602" s="80"/>
      <c r="C602" s="80"/>
      <c r="D602" s="81"/>
      <c r="E602" s="80"/>
      <c r="F602" s="80"/>
      <c r="G602" s="297">
        <f t="shared" si="43"/>
        <v>0</v>
      </c>
      <c r="H602" s="297">
        <f t="shared" si="44"/>
        <v>0</v>
      </c>
      <c r="I602" s="297">
        <f t="shared" si="45"/>
        <v>0</v>
      </c>
      <c r="J602" s="214"/>
      <c r="K602" s="214"/>
      <c r="L602" s="248"/>
      <c r="M602" s="248"/>
      <c r="N602" s="248"/>
      <c r="O602" s="248"/>
      <c r="P602" s="248"/>
      <c r="Q602" s="248"/>
      <c r="R602" s="248"/>
      <c r="S602" s="248"/>
      <c r="T602" s="248"/>
      <c r="U602" s="248"/>
      <c r="V602" s="248"/>
      <c r="W602" s="248"/>
      <c r="X602" s="248"/>
      <c r="Y602" s="248"/>
      <c r="Z602" s="248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  <c r="AM602" s="248"/>
      <c r="AN602" s="248"/>
      <c r="AO602" s="248"/>
      <c r="AP602" s="248"/>
      <c r="AQ602" s="248"/>
      <c r="AR602" s="248"/>
      <c r="AS602" s="248"/>
      <c r="AT602" s="248"/>
      <c r="AU602" s="248"/>
      <c r="AV602" s="248"/>
      <c r="AW602" s="248"/>
      <c r="AX602" s="248"/>
      <c r="AY602" s="248"/>
      <c r="AZ602" s="248"/>
      <c r="BA602" s="248"/>
      <c r="BB602" s="248"/>
      <c r="BC602" s="248"/>
      <c r="BD602" s="248"/>
      <c r="BE602" s="248"/>
      <c r="BF602" s="248"/>
      <c r="BG602" s="248"/>
      <c r="BH602" s="248"/>
      <c r="BI602" s="248"/>
      <c r="BJ602" s="248"/>
      <c r="BK602" s="248"/>
      <c r="BL602" s="248"/>
      <c r="BM602" s="248"/>
      <c r="BN602" s="248"/>
      <c r="BO602" s="248"/>
      <c r="BP602" s="248"/>
      <c r="BQ602" s="248"/>
      <c r="BR602" s="248"/>
      <c r="BS602" s="248"/>
      <c r="BT602" s="248"/>
      <c r="BU602" s="248"/>
      <c r="BV602" s="248"/>
      <c r="BW602" s="248"/>
      <c r="BX602" s="248"/>
      <c r="BY602" s="248"/>
      <c r="BZ602" s="248"/>
      <c r="CA602" s="248"/>
      <c r="CB602" s="248"/>
      <c r="CC602" s="248"/>
      <c r="CD602" s="248"/>
      <c r="CE602" s="248"/>
      <c r="CF602" s="248"/>
      <c r="CG602" s="248"/>
      <c r="CH602" s="248"/>
      <c r="CI602" s="248"/>
      <c r="CJ602" s="248"/>
      <c r="CK602" s="248"/>
      <c r="CL602" s="248"/>
      <c r="CM602" s="248"/>
      <c r="CN602" s="248"/>
      <c r="CO602" s="248"/>
      <c r="CP602" s="248"/>
      <c r="CQ602" s="248"/>
      <c r="CR602" s="248"/>
      <c r="CS602" s="248"/>
      <c r="CT602" s="248"/>
      <c r="CU602" s="248"/>
      <c r="CV602" s="248"/>
      <c r="CW602" s="248"/>
      <c r="CX602" s="248"/>
      <c r="CY602" s="248"/>
      <c r="CZ602" s="248"/>
      <c r="DA602" s="248"/>
      <c r="DB602" s="248"/>
      <c r="DC602" s="248"/>
      <c r="DD602" s="248"/>
      <c r="DE602" s="248"/>
      <c r="DF602" s="248"/>
      <c r="DG602" s="248"/>
      <c r="DH602" s="248"/>
      <c r="DI602" s="248"/>
      <c r="DJ602" s="248"/>
      <c r="DK602" s="248"/>
      <c r="DL602" s="248"/>
      <c r="DM602" s="248"/>
      <c r="DN602" s="248"/>
      <c r="DO602" s="248"/>
      <c r="DP602" s="248"/>
      <c r="DQ602" s="248"/>
      <c r="DR602" s="248"/>
      <c r="DS602" s="248"/>
      <c r="DT602" s="248"/>
      <c r="DU602" s="248"/>
      <c r="DV602" s="248"/>
      <c r="DW602" s="248"/>
      <c r="DX602" s="248"/>
      <c r="DY602" s="248"/>
      <c r="DZ602" s="248"/>
      <c r="EA602" s="248"/>
      <c r="EB602" s="248"/>
      <c r="EC602" s="248"/>
      <c r="ED602" s="248"/>
      <c r="EE602" s="248"/>
      <c r="EF602" s="248"/>
      <c r="EG602" s="248"/>
      <c r="EH602" s="248"/>
      <c r="EI602" s="248"/>
      <c r="EJ602" s="248"/>
      <c r="EK602" s="248"/>
      <c r="EL602" s="248"/>
      <c r="EM602" s="248"/>
      <c r="EN602" s="248"/>
      <c r="EO602" s="248"/>
      <c r="EP602" s="248"/>
      <c r="EQ602" s="248"/>
      <c r="ER602" s="248"/>
      <c r="ES602" s="248"/>
      <c r="ET602" s="248"/>
      <c r="EU602" s="248"/>
      <c r="EV602" s="248"/>
      <c r="EW602" s="248"/>
      <c r="EX602" s="248"/>
      <c r="EY602" s="248"/>
      <c r="EZ602" s="248"/>
      <c r="FA602" s="248"/>
      <c r="FB602" s="248"/>
      <c r="FC602" s="248"/>
      <c r="FD602" s="248"/>
      <c r="FE602" s="248"/>
      <c r="FF602" s="248"/>
      <c r="FG602" s="215"/>
      <c r="FH602" s="215"/>
      <c r="FI602" s="215"/>
      <c r="FJ602" s="215"/>
      <c r="FK602" s="215"/>
      <c r="FL602" s="215"/>
      <c r="FM602" s="215"/>
      <c r="FN602" s="215"/>
      <c r="FO602" s="215"/>
      <c r="FP602" s="215"/>
      <c r="FQ602" s="215"/>
      <c r="FR602" s="215"/>
      <c r="FS602" s="215"/>
      <c r="FT602" s="215"/>
      <c r="FU602" s="215"/>
      <c r="FV602" s="215"/>
      <c r="FW602" s="215"/>
      <c r="FX602" s="215"/>
      <c r="FY602" s="215"/>
      <c r="FZ602" s="215"/>
      <c r="GA602" s="215"/>
      <c r="GB602" s="215"/>
      <c r="GC602" s="215"/>
    </row>
    <row r="603" spans="1:185" x14ac:dyDescent="0.3">
      <c r="A603" s="248"/>
      <c r="B603" s="80"/>
      <c r="C603" s="80"/>
      <c r="D603" s="81"/>
      <c r="E603" s="80"/>
      <c r="F603" s="80"/>
      <c r="G603" s="297">
        <f t="shared" si="43"/>
        <v>0</v>
      </c>
      <c r="H603" s="297">
        <f t="shared" si="44"/>
        <v>0</v>
      </c>
      <c r="I603" s="297">
        <f t="shared" si="45"/>
        <v>0</v>
      </c>
      <c r="J603" s="214"/>
      <c r="K603" s="214"/>
      <c r="L603" s="248"/>
      <c r="M603" s="248"/>
      <c r="N603" s="248"/>
      <c r="O603" s="248"/>
      <c r="P603" s="248"/>
      <c r="Q603" s="248"/>
      <c r="R603" s="248"/>
      <c r="S603" s="248"/>
      <c r="T603" s="248"/>
      <c r="U603" s="248"/>
      <c r="V603" s="248"/>
      <c r="W603" s="248"/>
      <c r="X603" s="248"/>
      <c r="Y603" s="248"/>
      <c r="Z603" s="248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15"/>
      <c r="FH603" s="215"/>
      <c r="FI603" s="215"/>
      <c r="FJ603" s="215"/>
      <c r="FK603" s="215"/>
      <c r="FL603" s="215"/>
      <c r="FM603" s="215"/>
      <c r="FN603" s="215"/>
      <c r="FO603" s="215"/>
      <c r="FP603" s="215"/>
      <c r="FQ603" s="215"/>
      <c r="FR603" s="215"/>
      <c r="FS603" s="215"/>
      <c r="FT603" s="215"/>
      <c r="FU603" s="215"/>
      <c r="FV603" s="215"/>
      <c r="FW603" s="215"/>
      <c r="FX603" s="215"/>
      <c r="FY603" s="215"/>
      <c r="FZ603" s="215"/>
      <c r="GA603" s="215"/>
      <c r="GB603" s="215"/>
      <c r="GC603" s="215"/>
    </row>
    <row r="604" spans="1:185" x14ac:dyDescent="0.3">
      <c r="A604" s="248"/>
      <c r="B604" s="80"/>
      <c r="C604" s="80"/>
      <c r="D604" s="81"/>
      <c r="E604" s="80"/>
      <c r="F604" s="80"/>
      <c r="G604" s="297">
        <f t="shared" si="43"/>
        <v>0</v>
      </c>
      <c r="H604" s="297">
        <f t="shared" si="44"/>
        <v>0</v>
      </c>
      <c r="I604" s="297">
        <f t="shared" si="45"/>
        <v>0</v>
      </c>
      <c r="J604" s="214"/>
      <c r="K604" s="214"/>
      <c r="L604" s="248"/>
      <c r="M604" s="248"/>
      <c r="N604" s="248"/>
      <c r="O604" s="248"/>
      <c r="P604" s="248"/>
      <c r="Q604" s="248"/>
      <c r="R604" s="248"/>
      <c r="S604" s="248"/>
      <c r="T604" s="248"/>
      <c r="U604" s="248"/>
      <c r="V604" s="248"/>
      <c r="W604" s="248"/>
      <c r="X604" s="248"/>
      <c r="Y604" s="248"/>
      <c r="Z604" s="248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15"/>
      <c r="FH604" s="215"/>
      <c r="FI604" s="215"/>
      <c r="FJ604" s="215"/>
      <c r="FK604" s="215"/>
      <c r="FL604" s="215"/>
      <c r="FM604" s="215"/>
      <c r="FN604" s="215"/>
      <c r="FO604" s="215"/>
      <c r="FP604" s="215"/>
      <c r="FQ604" s="215"/>
      <c r="FR604" s="215"/>
      <c r="FS604" s="215"/>
      <c r="FT604" s="215"/>
      <c r="FU604" s="215"/>
      <c r="FV604" s="215"/>
      <c r="FW604" s="215"/>
      <c r="FX604" s="215"/>
      <c r="FY604" s="215"/>
      <c r="FZ604" s="215"/>
      <c r="GA604" s="215"/>
      <c r="GB604" s="215"/>
      <c r="GC604" s="215"/>
    </row>
    <row r="605" spans="1:185" x14ac:dyDescent="0.3">
      <c r="A605" s="248"/>
      <c r="B605" s="80"/>
      <c r="C605" s="80"/>
      <c r="D605" s="81"/>
      <c r="E605" s="80"/>
      <c r="F605" s="80"/>
      <c r="G605" s="297">
        <f t="shared" si="43"/>
        <v>0</v>
      </c>
      <c r="H605" s="297">
        <f t="shared" si="44"/>
        <v>0</v>
      </c>
      <c r="I605" s="297">
        <f t="shared" si="45"/>
        <v>0</v>
      </c>
      <c r="J605" s="214"/>
      <c r="K605" s="214"/>
      <c r="L605" s="248"/>
      <c r="M605" s="248"/>
      <c r="N605" s="248"/>
      <c r="O605" s="248"/>
      <c r="P605" s="248"/>
      <c r="Q605" s="248"/>
      <c r="R605" s="248"/>
      <c r="S605" s="248"/>
      <c r="T605" s="248"/>
      <c r="U605" s="248"/>
      <c r="V605" s="248"/>
      <c r="W605" s="248"/>
      <c r="X605" s="248"/>
      <c r="Y605" s="248"/>
      <c r="Z605" s="248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15"/>
      <c r="FH605" s="215"/>
      <c r="FI605" s="215"/>
      <c r="FJ605" s="215"/>
      <c r="FK605" s="215"/>
      <c r="FL605" s="215"/>
      <c r="FM605" s="215"/>
      <c r="FN605" s="215"/>
      <c r="FO605" s="215"/>
      <c r="FP605" s="215"/>
      <c r="FQ605" s="215"/>
      <c r="FR605" s="215"/>
      <c r="FS605" s="215"/>
      <c r="FT605" s="215"/>
      <c r="FU605" s="215"/>
      <c r="FV605" s="215"/>
      <c r="FW605" s="215"/>
      <c r="FX605" s="215"/>
      <c r="FY605" s="215"/>
      <c r="FZ605" s="215"/>
      <c r="GA605" s="215"/>
      <c r="GB605" s="215"/>
      <c r="GC605" s="215"/>
    </row>
    <row r="606" spans="1:185" x14ac:dyDescent="0.3">
      <c r="A606" s="248"/>
      <c r="B606" s="80"/>
      <c r="C606" s="80"/>
      <c r="D606" s="81"/>
      <c r="E606" s="80"/>
      <c r="F606" s="80"/>
      <c r="G606" s="297">
        <f t="shared" si="43"/>
        <v>0</v>
      </c>
      <c r="H606" s="297">
        <f t="shared" si="44"/>
        <v>0</v>
      </c>
      <c r="I606" s="297">
        <f t="shared" si="45"/>
        <v>0</v>
      </c>
      <c r="J606" s="214"/>
      <c r="K606" s="214"/>
      <c r="L606" s="248"/>
      <c r="M606" s="248"/>
      <c r="N606" s="248"/>
      <c r="O606" s="248"/>
      <c r="P606" s="248"/>
      <c r="Q606" s="248"/>
      <c r="R606" s="248"/>
      <c r="S606" s="248"/>
      <c r="T606" s="248"/>
      <c r="U606" s="248"/>
      <c r="V606" s="248"/>
      <c r="W606" s="248"/>
      <c r="X606" s="248"/>
      <c r="Y606" s="248"/>
      <c r="Z606" s="248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  <c r="AM606" s="248"/>
      <c r="AN606" s="248"/>
      <c r="AO606" s="248"/>
      <c r="AP606" s="248"/>
      <c r="AQ606" s="248"/>
      <c r="AR606" s="248"/>
      <c r="AS606" s="248"/>
      <c r="AT606" s="248"/>
      <c r="AU606" s="248"/>
      <c r="AV606" s="248"/>
      <c r="AW606" s="248"/>
      <c r="AX606" s="248"/>
      <c r="AY606" s="248"/>
      <c r="AZ606" s="248"/>
      <c r="BA606" s="248"/>
      <c r="BB606" s="248"/>
      <c r="BC606" s="248"/>
      <c r="BD606" s="248"/>
      <c r="BE606" s="248"/>
      <c r="BF606" s="248"/>
      <c r="BG606" s="248"/>
      <c r="BH606" s="248"/>
      <c r="BI606" s="248"/>
      <c r="BJ606" s="248"/>
      <c r="BK606" s="248"/>
      <c r="BL606" s="248"/>
      <c r="BM606" s="248"/>
      <c r="BN606" s="248"/>
      <c r="BO606" s="248"/>
      <c r="BP606" s="248"/>
      <c r="BQ606" s="248"/>
      <c r="BR606" s="248"/>
      <c r="BS606" s="248"/>
      <c r="BT606" s="248"/>
      <c r="BU606" s="248"/>
      <c r="BV606" s="248"/>
      <c r="BW606" s="248"/>
      <c r="BX606" s="248"/>
      <c r="BY606" s="248"/>
      <c r="BZ606" s="248"/>
      <c r="CA606" s="248"/>
      <c r="CB606" s="248"/>
      <c r="CC606" s="248"/>
      <c r="CD606" s="248"/>
      <c r="CE606" s="248"/>
      <c r="CF606" s="248"/>
      <c r="CG606" s="248"/>
      <c r="CH606" s="248"/>
      <c r="CI606" s="248"/>
      <c r="CJ606" s="248"/>
      <c r="CK606" s="248"/>
      <c r="CL606" s="248"/>
      <c r="CM606" s="248"/>
      <c r="CN606" s="248"/>
      <c r="CO606" s="248"/>
      <c r="CP606" s="248"/>
      <c r="CQ606" s="248"/>
      <c r="CR606" s="248"/>
      <c r="CS606" s="248"/>
      <c r="CT606" s="248"/>
      <c r="CU606" s="248"/>
      <c r="CV606" s="248"/>
      <c r="CW606" s="248"/>
      <c r="CX606" s="248"/>
      <c r="CY606" s="248"/>
      <c r="CZ606" s="248"/>
      <c r="DA606" s="248"/>
      <c r="DB606" s="248"/>
      <c r="DC606" s="248"/>
      <c r="DD606" s="248"/>
      <c r="DE606" s="248"/>
      <c r="DF606" s="248"/>
      <c r="DG606" s="248"/>
      <c r="DH606" s="248"/>
      <c r="DI606" s="248"/>
      <c r="DJ606" s="248"/>
      <c r="DK606" s="248"/>
      <c r="DL606" s="248"/>
      <c r="DM606" s="248"/>
      <c r="DN606" s="248"/>
      <c r="DO606" s="248"/>
      <c r="DP606" s="248"/>
      <c r="DQ606" s="248"/>
      <c r="DR606" s="248"/>
      <c r="DS606" s="248"/>
      <c r="DT606" s="248"/>
      <c r="DU606" s="248"/>
      <c r="DV606" s="248"/>
      <c r="DW606" s="248"/>
      <c r="DX606" s="248"/>
      <c r="DY606" s="248"/>
      <c r="DZ606" s="248"/>
      <c r="EA606" s="248"/>
      <c r="EB606" s="248"/>
      <c r="EC606" s="248"/>
      <c r="ED606" s="248"/>
      <c r="EE606" s="248"/>
      <c r="EF606" s="248"/>
      <c r="EG606" s="248"/>
      <c r="EH606" s="248"/>
      <c r="EI606" s="248"/>
      <c r="EJ606" s="248"/>
      <c r="EK606" s="248"/>
      <c r="EL606" s="248"/>
      <c r="EM606" s="248"/>
      <c r="EN606" s="248"/>
      <c r="EO606" s="248"/>
      <c r="EP606" s="248"/>
      <c r="EQ606" s="248"/>
      <c r="ER606" s="248"/>
      <c r="ES606" s="248"/>
      <c r="ET606" s="248"/>
      <c r="EU606" s="248"/>
      <c r="EV606" s="248"/>
      <c r="EW606" s="248"/>
      <c r="EX606" s="248"/>
      <c r="EY606" s="248"/>
      <c r="EZ606" s="248"/>
      <c r="FA606" s="248"/>
      <c r="FB606" s="248"/>
      <c r="FC606" s="248"/>
      <c r="FD606" s="248"/>
      <c r="FE606" s="248"/>
      <c r="FF606" s="248"/>
      <c r="FG606" s="215"/>
      <c r="FH606" s="215"/>
      <c r="FI606" s="215"/>
      <c r="FJ606" s="215"/>
      <c r="FK606" s="215"/>
      <c r="FL606" s="215"/>
      <c r="FM606" s="215"/>
      <c r="FN606" s="215"/>
      <c r="FO606" s="215"/>
      <c r="FP606" s="215"/>
      <c r="FQ606" s="215"/>
      <c r="FR606" s="215"/>
      <c r="FS606" s="215"/>
      <c r="FT606" s="215"/>
      <c r="FU606" s="215"/>
      <c r="FV606" s="215"/>
      <c r="FW606" s="215"/>
      <c r="FX606" s="215"/>
      <c r="FY606" s="215"/>
      <c r="FZ606" s="215"/>
      <c r="GA606" s="215"/>
      <c r="GB606" s="215"/>
      <c r="GC606" s="215"/>
    </row>
    <row r="607" spans="1:185" x14ac:dyDescent="0.3">
      <c r="A607" s="248"/>
      <c r="B607" s="80"/>
      <c r="C607" s="80"/>
      <c r="D607" s="81"/>
      <c r="E607" s="80"/>
      <c r="F607" s="80"/>
      <c r="G607" s="297">
        <f t="shared" si="43"/>
        <v>0</v>
      </c>
      <c r="H607" s="297">
        <f t="shared" si="44"/>
        <v>0</v>
      </c>
      <c r="I607" s="297">
        <f t="shared" si="45"/>
        <v>0</v>
      </c>
      <c r="J607" s="214"/>
      <c r="K607" s="214"/>
      <c r="L607" s="248"/>
      <c r="M607" s="248"/>
      <c r="N607" s="248"/>
      <c r="O607" s="248"/>
      <c r="P607" s="248"/>
      <c r="Q607" s="248"/>
      <c r="R607" s="248"/>
      <c r="S607" s="248"/>
      <c r="T607" s="248"/>
      <c r="U607" s="248"/>
      <c r="V607" s="248"/>
      <c r="W607" s="248"/>
      <c r="X607" s="248"/>
      <c r="Y607" s="248"/>
      <c r="Z607" s="248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  <c r="AM607" s="248"/>
      <c r="AN607" s="248"/>
      <c r="AO607" s="248"/>
      <c r="AP607" s="248"/>
      <c r="AQ607" s="248"/>
      <c r="AR607" s="248"/>
      <c r="AS607" s="248"/>
      <c r="AT607" s="248"/>
      <c r="AU607" s="248"/>
      <c r="AV607" s="248"/>
      <c r="AW607" s="248"/>
      <c r="AX607" s="248"/>
      <c r="AY607" s="248"/>
      <c r="AZ607" s="248"/>
      <c r="BA607" s="248"/>
      <c r="BB607" s="248"/>
      <c r="BC607" s="248"/>
      <c r="BD607" s="248"/>
      <c r="BE607" s="248"/>
      <c r="BF607" s="248"/>
      <c r="BG607" s="248"/>
      <c r="BH607" s="248"/>
      <c r="BI607" s="248"/>
      <c r="BJ607" s="248"/>
      <c r="BK607" s="248"/>
      <c r="BL607" s="248"/>
      <c r="BM607" s="248"/>
      <c r="BN607" s="248"/>
      <c r="BO607" s="248"/>
      <c r="BP607" s="248"/>
      <c r="BQ607" s="248"/>
      <c r="BR607" s="248"/>
      <c r="BS607" s="248"/>
      <c r="BT607" s="248"/>
      <c r="BU607" s="248"/>
      <c r="BV607" s="248"/>
      <c r="BW607" s="248"/>
      <c r="BX607" s="248"/>
      <c r="BY607" s="248"/>
      <c r="BZ607" s="248"/>
      <c r="CA607" s="248"/>
      <c r="CB607" s="248"/>
      <c r="CC607" s="248"/>
      <c r="CD607" s="248"/>
      <c r="CE607" s="248"/>
      <c r="CF607" s="248"/>
      <c r="CG607" s="248"/>
      <c r="CH607" s="248"/>
      <c r="CI607" s="248"/>
      <c r="CJ607" s="248"/>
      <c r="CK607" s="248"/>
      <c r="CL607" s="248"/>
      <c r="CM607" s="248"/>
      <c r="CN607" s="248"/>
      <c r="CO607" s="248"/>
      <c r="CP607" s="248"/>
      <c r="CQ607" s="248"/>
      <c r="CR607" s="248"/>
      <c r="CS607" s="248"/>
      <c r="CT607" s="248"/>
      <c r="CU607" s="248"/>
      <c r="CV607" s="248"/>
      <c r="CW607" s="248"/>
      <c r="CX607" s="248"/>
      <c r="CY607" s="248"/>
      <c r="CZ607" s="248"/>
      <c r="DA607" s="248"/>
      <c r="DB607" s="248"/>
      <c r="DC607" s="248"/>
      <c r="DD607" s="248"/>
      <c r="DE607" s="248"/>
      <c r="DF607" s="248"/>
      <c r="DG607" s="248"/>
      <c r="DH607" s="248"/>
      <c r="DI607" s="248"/>
      <c r="DJ607" s="248"/>
      <c r="DK607" s="248"/>
      <c r="DL607" s="248"/>
      <c r="DM607" s="248"/>
      <c r="DN607" s="248"/>
      <c r="DO607" s="248"/>
      <c r="DP607" s="248"/>
      <c r="DQ607" s="248"/>
      <c r="DR607" s="248"/>
      <c r="DS607" s="248"/>
      <c r="DT607" s="248"/>
      <c r="DU607" s="248"/>
      <c r="DV607" s="248"/>
      <c r="DW607" s="248"/>
      <c r="DX607" s="248"/>
      <c r="DY607" s="248"/>
      <c r="DZ607" s="248"/>
      <c r="EA607" s="248"/>
      <c r="EB607" s="248"/>
      <c r="EC607" s="248"/>
      <c r="ED607" s="248"/>
      <c r="EE607" s="248"/>
      <c r="EF607" s="248"/>
      <c r="EG607" s="248"/>
      <c r="EH607" s="248"/>
      <c r="EI607" s="248"/>
      <c r="EJ607" s="248"/>
      <c r="EK607" s="248"/>
      <c r="EL607" s="248"/>
      <c r="EM607" s="248"/>
      <c r="EN607" s="248"/>
      <c r="EO607" s="248"/>
      <c r="EP607" s="248"/>
      <c r="EQ607" s="248"/>
      <c r="ER607" s="248"/>
      <c r="ES607" s="248"/>
      <c r="ET607" s="248"/>
      <c r="EU607" s="248"/>
      <c r="EV607" s="248"/>
      <c r="EW607" s="248"/>
      <c r="EX607" s="248"/>
      <c r="EY607" s="248"/>
      <c r="EZ607" s="248"/>
      <c r="FA607" s="248"/>
      <c r="FB607" s="248"/>
      <c r="FC607" s="248"/>
      <c r="FD607" s="248"/>
      <c r="FE607" s="248"/>
      <c r="FF607" s="248"/>
      <c r="FG607" s="215"/>
      <c r="FH607" s="215"/>
      <c r="FI607" s="215"/>
      <c r="FJ607" s="215"/>
      <c r="FK607" s="215"/>
      <c r="FL607" s="215"/>
      <c r="FM607" s="215"/>
      <c r="FN607" s="215"/>
      <c r="FO607" s="215"/>
      <c r="FP607" s="215"/>
      <c r="FQ607" s="215"/>
      <c r="FR607" s="215"/>
      <c r="FS607" s="215"/>
      <c r="FT607" s="215"/>
      <c r="FU607" s="215"/>
      <c r="FV607" s="215"/>
      <c r="FW607" s="215"/>
      <c r="FX607" s="215"/>
      <c r="FY607" s="215"/>
      <c r="FZ607" s="215"/>
      <c r="GA607" s="215"/>
      <c r="GB607" s="215"/>
      <c r="GC607" s="215"/>
    </row>
    <row r="608" spans="1:185" x14ac:dyDescent="0.3">
      <c r="A608" s="248"/>
      <c r="B608" s="80"/>
      <c r="C608" s="80"/>
      <c r="D608" s="81"/>
      <c r="E608" s="80"/>
      <c r="F608" s="80"/>
      <c r="G608" s="297">
        <f t="shared" si="43"/>
        <v>0</v>
      </c>
      <c r="H608" s="297">
        <f t="shared" si="44"/>
        <v>0</v>
      </c>
      <c r="I608" s="297">
        <f t="shared" si="45"/>
        <v>0</v>
      </c>
      <c r="J608" s="214"/>
      <c r="K608" s="214"/>
      <c r="L608" s="248"/>
      <c r="M608" s="248"/>
      <c r="N608" s="248"/>
      <c r="O608" s="248"/>
      <c r="P608" s="248"/>
      <c r="Q608" s="248"/>
      <c r="R608" s="248"/>
      <c r="S608" s="248"/>
      <c r="T608" s="248"/>
      <c r="U608" s="248"/>
      <c r="V608" s="248"/>
      <c r="W608" s="248"/>
      <c r="X608" s="248"/>
      <c r="Y608" s="248"/>
      <c r="Z608" s="248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  <c r="AM608" s="248"/>
      <c r="AN608" s="248"/>
      <c r="AO608" s="248"/>
      <c r="AP608" s="248"/>
      <c r="AQ608" s="248"/>
      <c r="AR608" s="248"/>
      <c r="AS608" s="248"/>
      <c r="AT608" s="248"/>
      <c r="AU608" s="248"/>
      <c r="AV608" s="248"/>
      <c r="AW608" s="248"/>
      <c r="AX608" s="248"/>
      <c r="AY608" s="248"/>
      <c r="AZ608" s="248"/>
      <c r="BA608" s="248"/>
      <c r="BB608" s="248"/>
      <c r="BC608" s="248"/>
      <c r="BD608" s="248"/>
      <c r="BE608" s="248"/>
      <c r="BF608" s="248"/>
      <c r="BG608" s="248"/>
      <c r="BH608" s="248"/>
      <c r="BI608" s="248"/>
      <c r="BJ608" s="248"/>
      <c r="BK608" s="248"/>
      <c r="BL608" s="248"/>
      <c r="BM608" s="248"/>
      <c r="BN608" s="248"/>
      <c r="BO608" s="248"/>
      <c r="BP608" s="248"/>
      <c r="BQ608" s="248"/>
      <c r="BR608" s="248"/>
      <c r="BS608" s="248"/>
      <c r="BT608" s="248"/>
      <c r="BU608" s="248"/>
      <c r="BV608" s="248"/>
      <c r="BW608" s="248"/>
      <c r="BX608" s="248"/>
      <c r="BY608" s="248"/>
      <c r="BZ608" s="248"/>
      <c r="CA608" s="248"/>
      <c r="CB608" s="248"/>
      <c r="CC608" s="248"/>
      <c r="CD608" s="248"/>
      <c r="CE608" s="248"/>
      <c r="CF608" s="248"/>
      <c r="CG608" s="248"/>
      <c r="CH608" s="248"/>
      <c r="CI608" s="248"/>
      <c r="CJ608" s="248"/>
      <c r="CK608" s="248"/>
      <c r="CL608" s="248"/>
      <c r="CM608" s="248"/>
      <c r="CN608" s="248"/>
      <c r="CO608" s="248"/>
      <c r="CP608" s="248"/>
      <c r="CQ608" s="248"/>
      <c r="CR608" s="248"/>
      <c r="CS608" s="248"/>
      <c r="CT608" s="248"/>
      <c r="CU608" s="248"/>
      <c r="CV608" s="248"/>
      <c r="CW608" s="248"/>
      <c r="CX608" s="248"/>
      <c r="CY608" s="248"/>
      <c r="CZ608" s="248"/>
      <c r="DA608" s="248"/>
      <c r="DB608" s="248"/>
      <c r="DC608" s="248"/>
      <c r="DD608" s="248"/>
      <c r="DE608" s="248"/>
      <c r="DF608" s="248"/>
      <c r="DG608" s="248"/>
      <c r="DH608" s="248"/>
      <c r="DI608" s="248"/>
      <c r="DJ608" s="248"/>
      <c r="DK608" s="248"/>
      <c r="DL608" s="248"/>
      <c r="DM608" s="248"/>
      <c r="DN608" s="248"/>
      <c r="DO608" s="248"/>
      <c r="DP608" s="248"/>
      <c r="DQ608" s="248"/>
      <c r="DR608" s="248"/>
      <c r="DS608" s="248"/>
      <c r="DT608" s="248"/>
      <c r="DU608" s="248"/>
      <c r="DV608" s="248"/>
      <c r="DW608" s="248"/>
      <c r="DX608" s="248"/>
      <c r="DY608" s="248"/>
      <c r="DZ608" s="248"/>
      <c r="EA608" s="248"/>
      <c r="EB608" s="248"/>
      <c r="EC608" s="248"/>
      <c r="ED608" s="248"/>
      <c r="EE608" s="248"/>
      <c r="EF608" s="248"/>
      <c r="EG608" s="248"/>
      <c r="EH608" s="248"/>
      <c r="EI608" s="248"/>
      <c r="EJ608" s="248"/>
      <c r="EK608" s="248"/>
      <c r="EL608" s="248"/>
      <c r="EM608" s="248"/>
      <c r="EN608" s="248"/>
      <c r="EO608" s="248"/>
      <c r="EP608" s="248"/>
      <c r="EQ608" s="248"/>
      <c r="ER608" s="248"/>
      <c r="ES608" s="248"/>
      <c r="ET608" s="248"/>
      <c r="EU608" s="248"/>
      <c r="EV608" s="248"/>
      <c r="EW608" s="248"/>
      <c r="EX608" s="248"/>
      <c r="EY608" s="248"/>
      <c r="EZ608" s="248"/>
      <c r="FA608" s="248"/>
      <c r="FB608" s="248"/>
      <c r="FC608" s="248"/>
      <c r="FD608" s="248"/>
      <c r="FE608" s="248"/>
      <c r="FF608" s="248"/>
      <c r="FG608" s="215"/>
      <c r="FH608" s="215"/>
      <c r="FI608" s="215"/>
      <c r="FJ608" s="215"/>
      <c r="FK608" s="215"/>
      <c r="FL608" s="215"/>
      <c r="FM608" s="215"/>
      <c r="FN608" s="215"/>
      <c r="FO608" s="215"/>
      <c r="FP608" s="215"/>
      <c r="FQ608" s="215"/>
      <c r="FR608" s="215"/>
      <c r="FS608" s="215"/>
      <c r="FT608" s="215"/>
      <c r="FU608" s="215"/>
      <c r="FV608" s="215"/>
      <c r="FW608" s="215"/>
      <c r="FX608" s="215"/>
      <c r="FY608" s="215"/>
      <c r="FZ608" s="215"/>
      <c r="GA608" s="215"/>
      <c r="GB608" s="215"/>
      <c r="GC608" s="215"/>
    </row>
    <row r="609" spans="1:185" x14ac:dyDescent="0.3">
      <c r="A609" s="248"/>
      <c r="B609" s="80"/>
      <c r="C609" s="80"/>
      <c r="D609" s="81"/>
      <c r="E609" s="80"/>
      <c r="F609" s="80"/>
      <c r="G609" s="297">
        <f t="shared" si="43"/>
        <v>0</v>
      </c>
      <c r="H609" s="297">
        <f t="shared" si="44"/>
        <v>0</v>
      </c>
      <c r="I609" s="297">
        <f t="shared" si="45"/>
        <v>0</v>
      </c>
      <c r="J609" s="214"/>
      <c r="K609" s="214"/>
      <c r="L609" s="248"/>
      <c r="M609" s="248"/>
      <c r="N609" s="248"/>
      <c r="O609" s="248"/>
      <c r="P609" s="248"/>
      <c r="Q609" s="248"/>
      <c r="R609" s="248"/>
      <c r="S609" s="248"/>
      <c r="T609" s="248"/>
      <c r="U609" s="248"/>
      <c r="V609" s="248"/>
      <c r="W609" s="248"/>
      <c r="X609" s="248"/>
      <c r="Y609" s="248"/>
      <c r="Z609" s="248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  <c r="AM609" s="248"/>
      <c r="AN609" s="248"/>
      <c r="AO609" s="248"/>
      <c r="AP609" s="248"/>
      <c r="AQ609" s="248"/>
      <c r="AR609" s="248"/>
      <c r="AS609" s="248"/>
      <c r="AT609" s="248"/>
      <c r="AU609" s="248"/>
      <c r="AV609" s="248"/>
      <c r="AW609" s="248"/>
      <c r="AX609" s="248"/>
      <c r="AY609" s="248"/>
      <c r="AZ609" s="248"/>
      <c r="BA609" s="248"/>
      <c r="BB609" s="248"/>
      <c r="BC609" s="248"/>
      <c r="BD609" s="248"/>
      <c r="BE609" s="248"/>
      <c r="BF609" s="248"/>
      <c r="BG609" s="248"/>
      <c r="BH609" s="248"/>
      <c r="BI609" s="248"/>
      <c r="BJ609" s="248"/>
      <c r="BK609" s="248"/>
      <c r="BL609" s="248"/>
      <c r="BM609" s="248"/>
      <c r="BN609" s="248"/>
      <c r="BO609" s="248"/>
      <c r="BP609" s="248"/>
      <c r="BQ609" s="248"/>
      <c r="BR609" s="248"/>
      <c r="BS609" s="248"/>
      <c r="BT609" s="248"/>
      <c r="BU609" s="248"/>
      <c r="BV609" s="248"/>
      <c r="BW609" s="248"/>
      <c r="BX609" s="248"/>
      <c r="BY609" s="248"/>
      <c r="BZ609" s="248"/>
      <c r="CA609" s="248"/>
      <c r="CB609" s="248"/>
      <c r="CC609" s="248"/>
      <c r="CD609" s="248"/>
      <c r="CE609" s="248"/>
      <c r="CF609" s="248"/>
      <c r="CG609" s="248"/>
      <c r="CH609" s="248"/>
      <c r="CI609" s="248"/>
      <c r="CJ609" s="248"/>
      <c r="CK609" s="248"/>
      <c r="CL609" s="248"/>
      <c r="CM609" s="248"/>
      <c r="CN609" s="248"/>
      <c r="CO609" s="248"/>
      <c r="CP609" s="248"/>
      <c r="CQ609" s="248"/>
      <c r="CR609" s="248"/>
      <c r="CS609" s="248"/>
      <c r="CT609" s="248"/>
      <c r="CU609" s="248"/>
      <c r="CV609" s="248"/>
      <c r="CW609" s="248"/>
      <c r="CX609" s="248"/>
      <c r="CY609" s="248"/>
      <c r="CZ609" s="248"/>
      <c r="DA609" s="248"/>
      <c r="DB609" s="248"/>
      <c r="DC609" s="248"/>
      <c r="DD609" s="248"/>
      <c r="DE609" s="248"/>
      <c r="DF609" s="248"/>
      <c r="DG609" s="248"/>
      <c r="DH609" s="248"/>
      <c r="DI609" s="248"/>
      <c r="DJ609" s="248"/>
      <c r="DK609" s="248"/>
      <c r="DL609" s="248"/>
      <c r="DM609" s="248"/>
      <c r="DN609" s="248"/>
      <c r="DO609" s="248"/>
      <c r="DP609" s="248"/>
      <c r="DQ609" s="248"/>
      <c r="DR609" s="248"/>
      <c r="DS609" s="248"/>
      <c r="DT609" s="248"/>
      <c r="DU609" s="248"/>
      <c r="DV609" s="248"/>
      <c r="DW609" s="248"/>
      <c r="DX609" s="248"/>
      <c r="DY609" s="248"/>
      <c r="DZ609" s="248"/>
      <c r="EA609" s="248"/>
      <c r="EB609" s="248"/>
      <c r="EC609" s="248"/>
      <c r="ED609" s="248"/>
      <c r="EE609" s="248"/>
      <c r="EF609" s="248"/>
      <c r="EG609" s="248"/>
      <c r="EH609" s="248"/>
      <c r="EI609" s="248"/>
      <c r="EJ609" s="248"/>
      <c r="EK609" s="248"/>
      <c r="EL609" s="248"/>
      <c r="EM609" s="248"/>
      <c r="EN609" s="248"/>
      <c r="EO609" s="248"/>
      <c r="EP609" s="248"/>
      <c r="EQ609" s="248"/>
      <c r="ER609" s="248"/>
      <c r="ES609" s="248"/>
      <c r="ET609" s="248"/>
      <c r="EU609" s="248"/>
      <c r="EV609" s="248"/>
      <c r="EW609" s="248"/>
      <c r="EX609" s="248"/>
      <c r="EY609" s="248"/>
      <c r="EZ609" s="248"/>
      <c r="FA609" s="248"/>
      <c r="FB609" s="248"/>
      <c r="FC609" s="248"/>
      <c r="FD609" s="248"/>
      <c r="FE609" s="248"/>
      <c r="FF609" s="248"/>
      <c r="FG609" s="215"/>
      <c r="FH609" s="215"/>
      <c r="FI609" s="215"/>
      <c r="FJ609" s="215"/>
      <c r="FK609" s="215"/>
      <c r="FL609" s="215"/>
      <c r="FM609" s="215"/>
      <c r="FN609" s="215"/>
      <c r="FO609" s="215"/>
      <c r="FP609" s="215"/>
      <c r="FQ609" s="215"/>
      <c r="FR609" s="215"/>
      <c r="FS609" s="215"/>
      <c r="FT609" s="215"/>
      <c r="FU609" s="215"/>
      <c r="FV609" s="215"/>
      <c r="FW609" s="215"/>
      <c r="FX609" s="215"/>
      <c r="FY609" s="215"/>
      <c r="FZ609" s="215"/>
      <c r="GA609" s="215"/>
      <c r="GB609" s="215"/>
      <c r="GC609" s="215"/>
    </row>
    <row r="610" spans="1:185" x14ac:dyDescent="0.3">
      <c r="A610" s="248"/>
      <c r="B610" s="80"/>
      <c r="C610" s="80"/>
      <c r="D610" s="81"/>
      <c r="E610" s="80"/>
      <c r="F610" s="80"/>
      <c r="G610" s="297">
        <f t="shared" si="43"/>
        <v>0</v>
      </c>
      <c r="H610" s="297">
        <f t="shared" si="44"/>
        <v>0</v>
      </c>
      <c r="I610" s="297">
        <f t="shared" si="45"/>
        <v>0</v>
      </c>
      <c r="J610" s="214"/>
      <c r="K610" s="214"/>
      <c r="L610" s="248"/>
      <c r="M610" s="248"/>
      <c r="N610" s="248"/>
      <c r="O610" s="248"/>
      <c r="P610" s="248"/>
      <c r="Q610" s="248"/>
      <c r="R610" s="248"/>
      <c r="S610" s="248"/>
      <c r="T610" s="248"/>
      <c r="U610" s="248"/>
      <c r="V610" s="248"/>
      <c r="W610" s="248"/>
      <c r="X610" s="248"/>
      <c r="Y610" s="248"/>
      <c r="Z610" s="248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  <c r="AM610" s="248"/>
      <c r="AN610" s="248"/>
      <c r="AO610" s="248"/>
      <c r="AP610" s="248"/>
      <c r="AQ610" s="248"/>
      <c r="AR610" s="248"/>
      <c r="AS610" s="248"/>
      <c r="AT610" s="248"/>
      <c r="AU610" s="248"/>
      <c r="AV610" s="248"/>
      <c r="AW610" s="248"/>
      <c r="AX610" s="248"/>
      <c r="AY610" s="248"/>
      <c r="AZ610" s="248"/>
      <c r="BA610" s="248"/>
      <c r="BB610" s="248"/>
      <c r="BC610" s="248"/>
      <c r="BD610" s="248"/>
      <c r="BE610" s="248"/>
      <c r="BF610" s="248"/>
      <c r="BG610" s="248"/>
      <c r="BH610" s="248"/>
      <c r="BI610" s="248"/>
      <c r="BJ610" s="248"/>
      <c r="BK610" s="248"/>
      <c r="BL610" s="248"/>
      <c r="BM610" s="248"/>
      <c r="BN610" s="248"/>
      <c r="BO610" s="248"/>
      <c r="BP610" s="248"/>
      <c r="BQ610" s="248"/>
      <c r="BR610" s="248"/>
      <c r="BS610" s="248"/>
      <c r="BT610" s="248"/>
      <c r="BU610" s="248"/>
      <c r="BV610" s="248"/>
      <c r="BW610" s="248"/>
      <c r="BX610" s="248"/>
      <c r="BY610" s="248"/>
      <c r="BZ610" s="248"/>
      <c r="CA610" s="248"/>
      <c r="CB610" s="248"/>
      <c r="CC610" s="248"/>
      <c r="CD610" s="248"/>
      <c r="CE610" s="248"/>
      <c r="CF610" s="248"/>
      <c r="CG610" s="248"/>
      <c r="CH610" s="248"/>
      <c r="CI610" s="248"/>
      <c r="CJ610" s="248"/>
      <c r="CK610" s="248"/>
      <c r="CL610" s="248"/>
      <c r="CM610" s="248"/>
      <c r="CN610" s="248"/>
      <c r="CO610" s="248"/>
      <c r="CP610" s="248"/>
      <c r="CQ610" s="248"/>
      <c r="CR610" s="248"/>
      <c r="CS610" s="248"/>
      <c r="CT610" s="248"/>
      <c r="CU610" s="248"/>
      <c r="CV610" s="248"/>
      <c r="CW610" s="248"/>
      <c r="CX610" s="248"/>
      <c r="CY610" s="248"/>
      <c r="CZ610" s="248"/>
      <c r="DA610" s="248"/>
      <c r="DB610" s="248"/>
      <c r="DC610" s="248"/>
      <c r="DD610" s="248"/>
      <c r="DE610" s="248"/>
      <c r="DF610" s="248"/>
      <c r="DG610" s="248"/>
      <c r="DH610" s="248"/>
      <c r="DI610" s="248"/>
      <c r="DJ610" s="248"/>
      <c r="DK610" s="248"/>
      <c r="DL610" s="248"/>
      <c r="DM610" s="248"/>
      <c r="DN610" s="248"/>
      <c r="DO610" s="248"/>
      <c r="DP610" s="248"/>
      <c r="DQ610" s="248"/>
      <c r="DR610" s="248"/>
      <c r="DS610" s="248"/>
      <c r="DT610" s="248"/>
      <c r="DU610" s="248"/>
      <c r="DV610" s="248"/>
      <c r="DW610" s="248"/>
      <c r="DX610" s="248"/>
      <c r="DY610" s="248"/>
      <c r="DZ610" s="248"/>
      <c r="EA610" s="248"/>
      <c r="EB610" s="248"/>
      <c r="EC610" s="248"/>
      <c r="ED610" s="248"/>
      <c r="EE610" s="248"/>
      <c r="EF610" s="248"/>
      <c r="EG610" s="248"/>
      <c r="EH610" s="248"/>
      <c r="EI610" s="248"/>
      <c r="EJ610" s="248"/>
      <c r="EK610" s="248"/>
      <c r="EL610" s="248"/>
      <c r="EM610" s="248"/>
      <c r="EN610" s="248"/>
      <c r="EO610" s="248"/>
      <c r="EP610" s="248"/>
      <c r="EQ610" s="248"/>
      <c r="ER610" s="248"/>
      <c r="ES610" s="248"/>
      <c r="ET610" s="248"/>
      <c r="EU610" s="248"/>
      <c r="EV610" s="248"/>
      <c r="EW610" s="248"/>
      <c r="EX610" s="248"/>
      <c r="EY610" s="248"/>
      <c r="EZ610" s="248"/>
      <c r="FA610" s="248"/>
      <c r="FB610" s="248"/>
      <c r="FC610" s="248"/>
      <c r="FD610" s="248"/>
      <c r="FE610" s="248"/>
      <c r="FF610" s="248"/>
      <c r="FG610" s="215"/>
      <c r="FH610" s="215"/>
      <c r="FI610" s="215"/>
      <c r="FJ610" s="215"/>
      <c r="FK610" s="215"/>
      <c r="FL610" s="215"/>
      <c r="FM610" s="215"/>
      <c r="FN610" s="215"/>
      <c r="FO610" s="215"/>
      <c r="FP610" s="215"/>
      <c r="FQ610" s="215"/>
      <c r="FR610" s="215"/>
      <c r="FS610" s="215"/>
      <c r="FT610" s="215"/>
      <c r="FU610" s="215"/>
      <c r="FV610" s="215"/>
      <c r="FW610" s="215"/>
      <c r="FX610" s="215"/>
      <c r="FY610" s="215"/>
      <c r="FZ610" s="215"/>
      <c r="GA610" s="215"/>
      <c r="GB610" s="215"/>
      <c r="GC610" s="215"/>
    </row>
    <row r="611" spans="1:185" x14ac:dyDescent="0.3">
      <c r="A611" s="248"/>
      <c r="B611" s="80"/>
      <c r="C611" s="80"/>
      <c r="D611" s="81"/>
      <c r="E611" s="80"/>
      <c r="F611" s="80"/>
      <c r="G611" s="297">
        <f t="shared" si="43"/>
        <v>0</v>
      </c>
      <c r="H611" s="297">
        <f t="shared" si="44"/>
        <v>0</v>
      </c>
      <c r="I611" s="297">
        <f t="shared" si="45"/>
        <v>0</v>
      </c>
      <c r="J611" s="214"/>
      <c r="K611" s="214"/>
      <c r="L611" s="248"/>
      <c r="M611" s="248"/>
      <c r="N611" s="248"/>
      <c r="O611" s="248"/>
      <c r="P611" s="248"/>
      <c r="Q611" s="248"/>
      <c r="R611" s="248"/>
      <c r="S611" s="248"/>
      <c r="T611" s="248"/>
      <c r="U611" s="248"/>
      <c r="V611" s="248"/>
      <c r="W611" s="248"/>
      <c r="X611" s="248"/>
      <c r="Y611" s="248"/>
      <c r="Z611" s="248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  <c r="AM611" s="248"/>
      <c r="AN611" s="248"/>
      <c r="AO611" s="248"/>
      <c r="AP611" s="248"/>
      <c r="AQ611" s="248"/>
      <c r="AR611" s="248"/>
      <c r="AS611" s="248"/>
      <c r="AT611" s="248"/>
      <c r="AU611" s="248"/>
      <c r="AV611" s="248"/>
      <c r="AW611" s="248"/>
      <c r="AX611" s="248"/>
      <c r="AY611" s="248"/>
      <c r="AZ611" s="248"/>
      <c r="BA611" s="248"/>
      <c r="BB611" s="248"/>
      <c r="BC611" s="248"/>
      <c r="BD611" s="248"/>
      <c r="BE611" s="248"/>
      <c r="BF611" s="248"/>
      <c r="BG611" s="248"/>
      <c r="BH611" s="248"/>
      <c r="BI611" s="248"/>
      <c r="BJ611" s="248"/>
      <c r="BK611" s="248"/>
      <c r="BL611" s="248"/>
      <c r="BM611" s="248"/>
      <c r="BN611" s="248"/>
      <c r="BO611" s="248"/>
      <c r="BP611" s="248"/>
      <c r="BQ611" s="248"/>
      <c r="BR611" s="248"/>
      <c r="BS611" s="248"/>
      <c r="BT611" s="248"/>
      <c r="BU611" s="248"/>
      <c r="BV611" s="248"/>
      <c r="BW611" s="248"/>
      <c r="BX611" s="248"/>
      <c r="BY611" s="248"/>
      <c r="BZ611" s="248"/>
      <c r="CA611" s="248"/>
      <c r="CB611" s="248"/>
      <c r="CC611" s="248"/>
      <c r="CD611" s="248"/>
      <c r="CE611" s="248"/>
      <c r="CF611" s="248"/>
      <c r="CG611" s="248"/>
      <c r="CH611" s="248"/>
      <c r="CI611" s="248"/>
      <c r="CJ611" s="248"/>
      <c r="CK611" s="248"/>
      <c r="CL611" s="248"/>
      <c r="CM611" s="248"/>
      <c r="CN611" s="248"/>
      <c r="CO611" s="248"/>
      <c r="CP611" s="248"/>
      <c r="CQ611" s="248"/>
      <c r="CR611" s="248"/>
      <c r="CS611" s="248"/>
      <c r="CT611" s="248"/>
      <c r="CU611" s="248"/>
      <c r="CV611" s="248"/>
      <c r="CW611" s="248"/>
      <c r="CX611" s="248"/>
      <c r="CY611" s="248"/>
      <c r="CZ611" s="248"/>
      <c r="DA611" s="248"/>
      <c r="DB611" s="248"/>
      <c r="DC611" s="248"/>
      <c r="DD611" s="248"/>
      <c r="DE611" s="248"/>
      <c r="DF611" s="248"/>
      <c r="DG611" s="248"/>
      <c r="DH611" s="248"/>
      <c r="DI611" s="248"/>
      <c r="DJ611" s="248"/>
      <c r="DK611" s="248"/>
      <c r="DL611" s="248"/>
      <c r="DM611" s="248"/>
      <c r="DN611" s="248"/>
      <c r="DO611" s="248"/>
      <c r="DP611" s="248"/>
      <c r="DQ611" s="248"/>
      <c r="DR611" s="248"/>
      <c r="DS611" s="248"/>
      <c r="DT611" s="248"/>
      <c r="DU611" s="248"/>
      <c r="DV611" s="248"/>
      <c r="DW611" s="248"/>
      <c r="DX611" s="248"/>
      <c r="DY611" s="248"/>
      <c r="DZ611" s="248"/>
      <c r="EA611" s="248"/>
      <c r="EB611" s="248"/>
      <c r="EC611" s="248"/>
      <c r="ED611" s="248"/>
      <c r="EE611" s="248"/>
      <c r="EF611" s="248"/>
      <c r="EG611" s="248"/>
      <c r="EH611" s="248"/>
      <c r="EI611" s="248"/>
      <c r="EJ611" s="248"/>
      <c r="EK611" s="248"/>
      <c r="EL611" s="248"/>
      <c r="EM611" s="248"/>
      <c r="EN611" s="248"/>
      <c r="EO611" s="248"/>
      <c r="EP611" s="248"/>
      <c r="EQ611" s="248"/>
      <c r="ER611" s="248"/>
      <c r="ES611" s="248"/>
      <c r="ET611" s="248"/>
      <c r="EU611" s="248"/>
      <c r="EV611" s="248"/>
      <c r="EW611" s="248"/>
      <c r="EX611" s="248"/>
      <c r="EY611" s="248"/>
      <c r="EZ611" s="248"/>
      <c r="FA611" s="248"/>
      <c r="FB611" s="248"/>
      <c r="FC611" s="248"/>
      <c r="FD611" s="248"/>
      <c r="FE611" s="248"/>
      <c r="FF611" s="248"/>
      <c r="FG611" s="215"/>
      <c r="FH611" s="215"/>
      <c r="FI611" s="215"/>
      <c r="FJ611" s="215"/>
      <c r="FK611" s="215"/>
      <c r="FL611" s="215"/>
      <c r="FM611" s="215"/>
      <c r="FN611" s="215"/>
      <c r="FO611" s="215"/>
      <c r="FP611" s="215"/>
      <c r="FQ611" s="215"/>
      <c r="FR611" s="215"/>
      <c r="FS611" s="215"/>
      <c r="FT611" s="215"/>
      <c r="FU611" s="215"/>
      <c r="FV611" s="215"/>
      <c r="FW611" s="215"/>
      <c r="FX611" s="215"/>
      <c r="FY611" s="215"/>
      <c r="FZ611" s="215"/>
      <c r="GA611" s="215"/>
      <c r="GB611" s="215"/>
      <c r="GC611" s="215"/>
    </row>
    <row r="612" spans="1:185" x14ac:dyDescent="0.3">
      <c r="A612" s="248"/>
      <c r="B612" s="80"/>
      <c r="C612" s="80"/>
      <c r="D612" s="81"/>
      <c r="E612" s="80"/>
      <c r="F612" s="80"/>
      <c r="G612" s="297">
        <f t="shared" si="43"/>
        <v>0</v>
      </c>
      <c r="H612" s="297">
        <f t="shared" si="44"/>
        <v>0</v>
      </c>
      <c r="I612" s="297">
        <f t="shared" si="45"/>
        <v>0</v>
      </c>
      <c r="J612" s="214"/>
      <c r="K612" s="214"/>
      <c r="L612" s="248"/>
      <c r="M612" s="248"/>
      <c r="N612" s="248"/>
      <c r="O612" s="248"/>
      <c r="P612" s="248"/>
      <c r="Q612" s="248"/>
      <c r="R612" s="248"/>
      <c r="S612" s="248"/>
      <c r="T612" s="248"/>
      <c r="U612" s="248"/>
      <c r="V612" s="248"/>
      <c r="W612" s="248"/>
      <c r="X612" s="248"/>
      <c r="Y612" s="248"/>
      <c r="Z612" s="248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  <c r="AM612" s="248"/>
      <c r="AN612" s="248"/>
      <c r="AO612" s="248"/>
      <c r="AP612" s="248"/>
      <c r="AQ612" s="248"/>
      <c r="AR612" s="248"/>
      <c r="AS612" s="248"/>
      <c r="AT612" s="248"/>
      <c r="AU612" s="248"/>
      <c r="AV612" s="248"/>
      <c r="AW612" s="248"/>
      <c r="AX612" s="248"/>
      <c r="AY612" s="248"/>
      <c r="AZ612" s="248"/>
      <c r="BA612" s="248"/>
      <c r="BB612" s="248"/>
      <c r="BC612" s="248"/>
      <c r="BD612" s="248"/>
      <c r="BE612" s="248"/>
      <c r="BF612" s="248"/>
      <c r="BG612" s="248"/>
      <c r="BH612" s="248"/>
      <c r="BI612" s="248"/>
      <c r="BJ612" s="248"/>
      <c r="BK612" s="248"/>
      <c r="BL612" s="248"/>
      <c r="BM612" s="248"/>
      <c r="BN612" s="248"/>
      <c r="BO612" s="248"/>
      <c r="BP612" s="248"/>
      <c r="BQ612" s="248"/>
      <c r="BR612" s="248"/>
      <c r="BS612" s="248"/>
      <c r="BT612" s="248"/>
      <c r="BU612" s="248"/>
      <c r="BV612" s="248"/>
      <c r="BW612" s="248"/>
      <c r="BX612" s="248"/>
      <c r="BY612" s="248"/>
      <c r="BZ612" s="248"/>
      <c r="CA612" s="248"/>
      <c r="CB612" s="248"/>
      <c r="CC612" s="248"/>
      <c r="CD612" s="248"/>
      <c r="CE612" s="248"/>
      <c r="CF612" s="248"/>
      <c r="CG612" s="248"/>
      <c r="CH612" s="248"/>
      <c r="CI612" s="248"/>
      <c r="CJ612" s="248"/>
      <c r="CK612" s="248"/>
      <c r="CL612" s="248"/>
      <c r="CM612" s="248"/>
      <c r="CN612" s="248"/>
      <c r="CO612" s="248"/>
      <c r="CP612" s="248"/>
      <c r="CQ612" s="248"/>
      <c r="CR612" s="248"/>
      <c r="CS612" s="248"/>
      <c r="CT612" s="248"/>
      <c r="CU612" s="248"/>
      <c r="CV612" s="248"/>
      <c r="CW612" s="248"/>
      <c r="CX612" s="248"/>
      <c r="CY612" s="248"/>
      <c r="CZ612" s="248"/>
      <c r="DA612" s="248"/>
      <c r="DB612" s="248"/>
      <c r="DC612" s="248"/>
      <c r="DD612" s="248"/>
      <c r="DE612" s="248"/>
      <c r="DF612" s="248"/>
      <c r="DG612" s="248"/>
      <c r="DH612" s="248"/>
      <c r="DI612" s="248"/>
      <c r="DJ612" s="248"/>
      <c r="DK612" s="248"/>
      <c r="DL612" s="248"/>
      <c r="DM612" s="248"/>
      <c r="DN612" s="248"/>
      <c r="DO612" s="248"/>
      <c r="DP612" s="248"/>
      <c r="DQ612" s="248"/>
      <c r="DR612" s="248"/>
      <c r="DS612" s="248"/>
      <c r="DT612" s="248"/>
      <c r="DU612" s="248"/>
      <c r="DV612" s="248"/>
      <c r="DW612" s="248"/>
      <c r="DX612" s="248"/>
      <c r="DY612" s="248"/>
      <c r="DZ612" s="248"/>
      <c r="EA612" s="248"/>
      <c r="EB612" s="248"/>
      <c r="EC612" s="248"/>
      <c r="ED612" s="248"/>
      <c r="EE612" s="248"/>
      <c r="EF612" s="248"/>
      <c r="EG612" s="248"/>
      <c r="EH612" s="248"/>
      <c r="EI612" s="248"/>
      <c r="EJ612" s="248"/>
      <c r="EK612" s="248"/>
      <c r="EL612" s="248"/>
      <c r="EM612" s="248"/>
      <c r="EN612" s="248"/>
      <c r="EO612" s="248"/>
      <c r="EP612" s="248"/>
      <c r="EQ612" s="248"/>
      <c r="ER612" s="248"/>
      <c r="ES612" s="248"/>
      <c r="ET612" s="248"/>
      <c r="EU612" s="248"/>
      <c r="EV612" s="248"/>
      <c r="EW612" s="248"/>
      <c r="EX612" s="248"/>
      <c r="EY612" s="248"/>
      <c r="EZ612" s="248"/>
      <c r="FA612" s="248"/>
      <c r="FB612" s="248"/>
      <c r="FC612" s="248"/>
      <c r="FD612" s="248"/>
      <c r="FE612" s="248"/>
      <c r="FF612" s="248"/>
      <c r="FG612" s="215"/>
      <c r="FH612" s="215"/>
      <c r="FI612" s="215"/>
      <c r="FJ612" s="215"/>
      <c r="FK612" s="215"/>
      <c r="FL612" s="215"/>
      <c r="FM612" s="215"/>
      <c r="FN612" s="215"/>
      <c r="FO612" s="215"/>
      <c r="FP612" s="215"/>
      <c r="FQ612" s="215"/>
      <c r="FR612" s="215"/>
      <c r="FS612" s="215"/>
      <c r="FT612" s="215"/>
      <c r="FU612" s="215"/>
      <c r="FV612" s="215"/>
      <c r="FW612" s="215"/>
      <c r="FX612" s="215"/>
      <c r="FY612" s="215"/>
      <c r="FZ612" s="215"/>
      <c r="GA612" s="215"/>
      <c r="GB612" s="215"/>
      <c r="GC612" s="215"/>
    </row>
    <row r="613" spans="1:185" x14ac:dyDescent="0.3">
      <c r="A613" s="248"/>
      <c r="B613" s="80"/>
      <c r="C613" s="80"/>
      <c r="D613" s="81"/>
      <c r="E613" s="80"/>
      <c r="F613" s="80"/>
      <c r="G613" s="297">
        <f t="shared" si="43"/>
        <v>0</v>
      </c>
      <c r="H613" s="297">
        <f t="shared" si="44"/>
        <v>0</v>
      </c>
      <c r="I613" s="297">
        <f t="shared" si="45"/>
        <v>0</v>
      </c>
      <c r="J613" s="214"/>
      <c r="K613" s="214"/>
      <c r="L613" s="248"/>
      <c r="M613" s="248"/>
      <c r="N613" s="248"/>
      <c r="O613" s="248"/>
      <c r="P613" s="248"/>
      <c r="Q613" s="248"/>
      <c r="R613" s="248"/>
      <c r="S613" s="248"/>
      <c r="T613" s="248"/>
      <c r="U613" s="248"/>
      <c r="V613" s="248"/>
      <c r="W613" s="248"/>
      <c r="X613" s="248"/>
      <c r="Y613" s="248"/>
      <c r="Z613" s="248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  <c r="AM613" s="248"/>
      <c r="AN613" s="248"/>
      <c r="AO613" s="248"/>
      <c r="AP613" s="248"/>
      <c r="AQ613" s="248"/>
      <c r="AR613" s="248"/>
      <c r="AS613" s="248"/>
      <c r="AT613" s="248"/>
      <c r="AU613" s="248"/>
      <c r="AV613" s="248"/>
      <c r="AW613" s="248"/>
      <c r="AX613" s="248"/>
      <c r="AY613" s="248"/>
      <c r="AZ613" s="248"/>
      <c r="BA613" s="248"/>
      <c r="BB613" s="248"/>
      <c r="BC613" s="248"/>
      <c r="BD613" s="248"/>
      <c r="BE613" s="248"/>
      <c r="BF613" s="248"/>
      <c r="BG613" s="248"/>
      <c r="BH613" s="248"/>
      <c r="BI613" s="248"/>
      <c r="BJ613" s="248"/>
      <c r="BK613" s="248"/>
      <c r="BL613" s="248"/>
      <c r="BM613" s="248"/>
      <c r="BN613" s="248"/>
      <c r="BO613" s="248"/>
      <c r="BP613" s="248"/>
      <c r="BQ613" s="248"/>
      <c r="BR613" s="248"/>
      <c r="BS613" s="248"/>
      <c r="BT613" s="248"/>
      <c r="BU613" s="248"/>
      <c r="BV613" s="248"/>
      <c r="BW613" s="248"/>
      <c r="BX613" s="248"/>
      <c r="BY613" s="248"/>
      <c r="BZ613" s="248"/>
      <c r="CA613" s="248"/>
      <c r="CB613" s="248"/>
      <c r="CC613" s="248"/>
      <c r="CD613" s="248"/>
      <c r="CE613" s="248"/>
      <c r="CF613" s="248"/>
      <c r="CG613" s="248"/>
      <c r="CH613" s="248"/>
      <c r="CI613" s="248"/>
      <c r="CJ613" s="248"/>
      <c r="CK613" s="248"/>
      <c r="CL613" s="248"/>
      <c r="CM613" s="248"/>
      <c r="CN613" s="248"/>
      <c r="CO613" s="248"/>
      <c r="CP613" s="248"/>
      <c r="CQ613" s="248"/>
      <c r="CR613" s="248"/>
      <c r="CS613" s="248"/>
      <c r="CT613" s="248"/>
      <c r="CU613" s="248"/>
      <c r="CV613" s="248"/>
      <c r="CW613" s="248"/>
      <c r="CX613" s="248"/>
      <c r="CY613" s="248"/>
      <c r="CZ613" s="248"/>
      <c r="DA613" s="248"/>
      <c r="DB613" s="248"/>
      <c r="DC613" s="248"/>
      <c r="DD613" s="248"/>
      <c r="DE613" s="248"/>
      <c r="DF613" s="248"/>
      <c r="DG613" s="248"/>
      <c r="DH613" s="248"/>
      <c r="DI613" s="248"/>
      <c r="DJ613" s="248"/>
      <c r="DK613" s="248"/>
      <c r="DL613" s="248"/>
      <c r="DM613" s="248"/>
      <c r="DN613" s="248"/>
      <c r="DO613" s="248"/>
      <c r="DP613" s="248"/>
      <c r="DQ613" s="248"/>
      <c r="DR613" s="248"/>
      <c r="DS613" s="248"/>
      <c r="DT613" s="248"/>
      <c r="DU613" s="248"/>
      <c r="DV613" s="248"/>
      <c r="DW613" s="248"/>
      <c r="DX613" s="248"/>
      <c r="DY613" s="248"/>
      <c r="DZ613" s="248"/>
      <c r="EA613" s="248"/>
      <c r="EB613" s="248"/>
      <c r="EC613" s="248"/>
      <c r="ED613" s="248"/>
      <c r="EE613" s="248"/>
      <c r="EF613" s="248"/>
      <c r="EG613" s="248"/>
      <c r="EH613" s="248"/>
      <c r="EI613" s="248"/>
      <c r="EJ613" s="248"/>
      <c r="EK613" s="248"/>
      <c r="EL613" s="248"/>
      <c r="EM613" s="248"/>
      <c r="EN613" s="248"/>
      <c r="EO613" s="248"/>
      <c r="EP613" s="248"/>
      <c r="EQ613" s="248"/>
      <c r="ER613" s="248"/>
      <c r="ES613" s="248"/>
      <c r="ET613" s="248"/>
      <c r="EU613" s="248"/>
      <c r="EV613" s="248"/>
      <c r="EW613" s="248"/>
      <c r="EX613" s="248"/>
      <c r="EY613" s="248"/>
      <c r="EZ613" s="248"/>
      <c r="FA613" s="248"/>
      <c r="FB613" s="248"/>
      <c r="FC613" s="248"/>
      <c r="FD613" s="248"/>
      <c r="FE613" s="248"/>
      <c r="FF613" s="248"/>
      <c r="FG613" s="215"/>
      <c r="FH613" s="215"/>
      <c r="FI613" s="215"/>
      <c r="FJ613" s="215"/>
      <c r="FK613" s="215"/>
      <c r="FL613" s="215"/>
      <c r="FM613" s="215"/>
      <c r="FN613" s="215"/>
      <c r="FO613" s="215"/>
      <c r="FP613" s="215"/>
      <c r="FQ613" s="215"/>
      <c r="FR613" s="215"/>
      <c r="FS613" s="215"/>
      <c r="FT613" s="215"/>
      <c r="FU613" s="215"/>
      <c r="FV613" s="215"/>
      <c r="FW613" s="215"/>
      <c r="FX613" s="215"/>
      <c r="FY613" s="215"/>
      <c r="FZ613" s="215"/>
      <c r="GA613" s="215"/>
      <c r="GB613" s="215"/>
      <c r="GC613" s="215"/>
    </row>
    <row r="614" spans="1:185" x14ac:dyDescent="0.3">
      <c r="A614" s="248"/>
      <c r="B614" s="80"/>
      <c r="C614" s="80"/>
      <c r="D614" s="81"/>
      <c r="E614" s="80"/>
      <c r="F614" s="80"/>
      <c r="G614" s="297">
        <f t="shared" si="43"/>
        <v>0</v>
      </c>
      <c r="H614" s="297">
        <f t="shared" si="44"/>
        <v>0</v>
      </c>
      <c r="I614" s="297">
        <f t="shared" si="45"/>
        <v>0</v>
      </c>
      <c r="J614" s="214"/>
      <c r="K614" s="214"/>
      <c r="L614" s="248"/>
      <c r="M614" s="248"/>
      <c r="N614" s="248"/>
      <c r="O614" s="248"/>
      <c r="P614" s="248"/>
      <c r="Q614" s="248"/>
      <c r="R614" s="248"/>
      <c r="S614" s="248"/>
      <c r="T614" s="248"/>
      <c r="U614" s="248"/>
      <c r="V614" s="248"/>
      <c r="W614" s="248"/>
      <c r="X614" s="248"/>
      <c r="Y614" s="248"/>
      <c r="Z614" s="248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  <c r="AM614" s="248"/>
      <c r="AN614" s="248"/>
      <c r="AO614" s="248"/>
      <c r="AP614" s="248"/>
      <c r="AQ614" s="248"/>
      <c r="AR614" s="248"/>
      <c r="AS614" s="248"/>
      <c r="AT614" s="248"/>
      <c r="AU614" s="248"/>
      <c r="AV614" s="248"/>
      <c r="AW614" s="248"/>
      <c r="AX614" s="248"/>
      <c r="AY614" s="248"/>
      <c r="AZ614" s="248"/>
      <c r="BA614" s="248"/>
      <c r="BB614" s="248"/>
      <c r="BC614" s="248"/>
      <c r="BD614" s="248"/>
      <c r="BE614" s="248"/>
      <c r="BF614" s="248"/>
      <c r="BG614" s="248"/>
      <c r="BH614" s="248"/>
      <c r="BI614" s="248"/>
      <c r="BJ614" s="248"/>
      <c r="BK614" s="248"/>
      <c r="BL614" s="248"/>
      <c r="BM614" s="248"/>
      <c r="BN614" s="248"/>
      <c r="BO614" s="248"/>
      <c r="BP614" s="248"/>
      <c r="BQ614" s="248"/>
      <c r="BR614" s="248"/>
      <c r="BS614" s="248"/>
      <c r="BT614" s="248"/>
      <c r="BU614" s="248"/>
      <c r="BV614" s="248"/>
      <c r="BW614" s="248"/>
      <c r="BX614" s="248"/>
      <c r="BY614" s="248"/>
      <c r="BZ614" s="248"/>
      <c r="CA614" s="248"/>
      <c r="CB614" s="248"/>
      <c r="CC614" s="248"/>
      <c r="CD614" s="248"/>
      <c r="CE614" s="248"/>
      <c r="CF614" s="248"/>
      <c r="CG614" s="248"/>
      <c r="CH614" s="248"/>
      <c r="CI614" s="248"/>
      <c r="CJ614" s="248"/>
      <c r="CK614" s="248"/>
      <c r="CL614" s="248"/>
      <c r="CM614" s="248"/>
      <c r="CN614" s="248"/>
      <c r="CO614" s="248"/>
      <c r="CP614" s="248"/>
      <c r="CQ614" s="248"/>
      <c r="CR614" s="248"/>
      <c r="CS614" s="248"/>
      <c r="CT614" s="248"/>
      <c r="CU614" s="248"/>
      <c r="CV614" s="248"/>
      <c r="CW614" s="248"/>
      <c r="CX614" s="248"/>
      <c r="CY614" s="248"/>
      <c r="CZ614" s="248"/>
      <c r="DA614" s="248"/>
      <c r="DB614" s="248"/>
      <c r="DC614" s="248"/>
      <c r="DD614" s="248"/>
      <c r="DE614" s="248"/>
      <c r="DF614" s="248"/>
      <c r="DG614" s="248"/>
      <c r="DH614" s="248"/>
      <c r="DI614" s="248"/>
      <c r="DJ614" s="248"/>
      <c r="DK614" s="248"/>
      <c r="DL614" s="248"/>
      <c r="DM614" s="248"/>
      <c r="DN614" s="248"/>
      <c r="DO614" s="248"/>
      <c r="DP614" s="248"/>
      <c r="DQ614" s="248"/>
      <c r="DR614" s="248"/>
      <c r="DS614" s="248"/>
      <c r="DT614" s="248"/>
      <c r="DU614" s="248"/>
      <c r="DV614" s="248"/>
      <c r="DW614" s="248"/>
      <c r="DX614" s="248"/>
      <c r="DY614" s="248"/>
      <c r="DZ614" s="248"/>
      <c r="EA614" s="248"/>
      <c r="EB614" s="248"/>
      <c r="EC614" s="248"/>
      <c r="ED614" s="248"/>
      <c r="EE614" s="248"/>
      <c r="EF614" s="248"/>
      <c r="EG614" s="248"/>
      <c r="EH614" s="248"/>
      <c r="EI614" s="248"/>
      <c r="EJ614" s="248"/>
      <c r="EK614" s="248"/>
      <c r="EL614" s="248"/>
      <c r="EM614" s="248"/>
      <c r="EN614" s="248"/>
      <c r="EO614" s="248"/>
      <c r="EP614" s="248"/>
      <c r="EQ614" s="248"/>
      <c r="ER614" s="248"/>
      <c r="ES614" s="248"/>
      <c r="ET614" s="248"/>
      <c r="EU614" s="248"/>
      <c r="EV614" s="248"/>
      <c r="EW614" s="248"/>
      <c r="EX614" s="248"/>
      <c r="EY614" s="248"/>
      <c r="EZ614" s="248"/>
      <c r="FA614" s="248"/>
      <c r="FB614" s="248"/>
      <c r="FC614" s="248"/>
      <c r="FD614" s="248"/>
      <c r="FE614" s="248"/>
      <c r="FF614" s="248"/>
      <c r="FG614" s="215"/>
      <c r="FH614" s="215"/>
      <c r="FI614" s="215"/>
      <c r="FJ614" s="215"/>
      <c r="FK614" s="215"/>
      <c r="FL614" s="215"/>
      <c r="FM614" s="215"/>
      <c r="FN614" s="215"/>
      <c r="FO614" s="215"/>
      <c r="FP614" s="215"/>
      <c r="FQ614" s="215"/>
      <c r="FR614" s="215"/>
      <c r="FS614" s="215"/>
      <c r="FT614" s="215"/>
      <c r="FU614" s="215"/>
      <c r="FV614" s="215"/>
      <c r="FW614" s="215"/>
      <c r="FX614" s="215"/>
      <c r="FY614" s="215"/>
      <c r="FZ614" s="215"/>
      <c r="GA614" s="215"/>
      <c r="GB614" s="215"/>
      <c r="GC614" s="215"/>
    </row>
    <row r="615" spans="1:185" x14ac:dyDescent="0.3">
      <c r="A615" s="248"/>
      <c r="B615" s="80"/>
      <c r="C615" s="80"/>
      <c r="D615" s="81"/>
      <c r="E615" s="80"/>
      <c r="F615" s="80"/>
      <c r="G615" s="297">
        <f t="shared" si="43"/>
        <v>0</v>
      </c>
      <c r="H615" s="297">
        <f t="shared" si="44"/>
        <v>0</v>
      </c>
      <c r="I615" s="297">
        <f t="shared" si="45"/>
        <v>0</v>
      </c>
      <c r="J615" s="214"/>
      <c r="K615" s="214"/>
      <c r="L615" s="248"/>
      <c r="M615" s="248"/>
      <c r="N615" s="248"/>
      <c r="O615" s="248"/>
      <c r="P615" s="248"/>
      <c r="Q615" s="248"/>
      <c r="R615" s="248"/>
      <c r="S615" s="248"/>
      <c r="T615" s="248"/>
      <c r="U615" s="248"/>
      <c r="V615" s="248"/>
      <c r="W615" s="248"/>
      <c r="X615" s="248"/>
      <c r="Y615" s="248"/>
      <c r="Z615" s="248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  <c r="AM615" s="248"/>
      <c r="AN615" s="248"/>
      <c r="AO615" s="248"/>
      <c r="AP615" s="248"/>
      <c r="AQ615" s="248"/>
      <c r="AR615" s="248"/>
      <c r="AS615" s="248"/>
      <c r="AT615" s="248"/>
      <c r="AU615" s="248"/>
      <c r="AV615" s="248"/>
      <c r="AW615" s="248"/>
      <c r="AX615" s="248"/>
      <c r="AY615" s="248"/>
      <c r="AZ615" s="248"/>
      <c r="BA615" s="248"/>
      <c r="BB615" s="248"/>
      <c r="BC615" s="248"/>
      <c r="BD615" s="248"/>
      <c r="BE615" s="248"/>
      <c r="BF615" s="248"/>
      <c r="BG615" s="248"/>
      <c r="BH615" s="248"/>
      <c r="BI615" s="248"/>
      <c r="BJ615" s="248"/>
      <c r="BK615" s="248"/>
      <c r="BL615" s="248"/>
      <c r="BM615" s="248"/>
      <c r="BN615" s="248"/>
      <c r="BO615" s="248"/>
      <c r="BP615" s="248"/>
      <c r="BQ615" s="248"/>
      <c r="BR615" s="248"/>
      <c r="BS615" s="248"/>
      <c r="BT615" s="248"/>
      <c r="BU615" s="248"/>
      <c r="BV615" s="248"/>
      <c r="BW615" s="248"/>
      <c r="BX615" s="248"/>
      <c r="BY615" s="248"/>
      <c r="BZ615" s="248"/>
      <c r="CA615" s="248"/>
      <c r="CB615" s="248"/>
      <c r="CC615" s="248"/>
      <c r="CD615" s="248"/>
      <c r="CE615" s="248"/>
      <c r="CF615" s="248"/>
      <c r="CG615" s="248"/>
      <c r="CH615" s="248"/>
      <c r="CI615" s="248"/>
      <c r="CJ615" s="248"/>
      <c r="CK615" s="248"/>
      <c r="CL615" s="248"/>
      <c r="CM615" s="248"/>
      <c r="CN615" s="248"/>
      <c r="CO615" s="248"/>
      <c r="CP615" s="248"/>
      <c r="CQ615" s="248"/>
      <c r="CR615" s="248"/>
      <c r="CS615" s="248"/>
      <c r="CT615" s="248"/>
      <c r="CU615" s="248"/>
      <c r="CV615" s="248"/>
      <c r="CW615" s="248"/>
      <c r="CX615" s="248"/>
      <c r="CY615" s="248"/>
      <c r="CZ615" s="248"/>
      <c r="DA615" s="248"/>
      <c r="DB615" s="248"/>
      <c r="DC615" s="248"/>
      <c r="DD615" s="248"/>
      <c r="DE615" s="248"/>
      <c r="DF615" s="248"/>
      <c r="DG615" s="248"/>
      <c r="DH615" s="248"/>
      <c r="DI615" s="248"/>
      <c r="DJ615" s="248"/>
      <c r="DK615" s="248"/>
      <c r="DL615" s="248"/>
      <c r="DM615" s="248"/>
      <c r="DN615" s="248"/>
      <c r="DO615" s="248"/>
      <c r="DP615" s="248"/>
      <c r="DQ615" s="248"/>
      <c r="DR615" s="248"/>
      <c r="DS615" s="248"/>
      <c r="DT615" s="248"/>
      <c r="DU615" s="248"/>
      <c r="DV615" s="248"/>
      <c r="DW615" s="248"/>
      <c r="DX615" s="248"/>
      <c r="DY615" s="248"/>
      <c r="DZ615" s="248"/>
      <c r="EA615" s="248"/>
      <c r="EB615" s="248"/>
      <c r="EC615" s="248"/>
      <c r="ED615" s="248"/>
      <c r="EE615" s="248"/>
      <c r="EF615" s="248"/>
      <c r="EG615" s="248"/>
      <c r="EH615" s="248"/>
      <c r="EI615" s="248"/>
      <c r="EJ615" s="248"/>
      <c r="EK615" s="248"/>
      <c r="EL615" s="248"/>
      <c r="EM615" s="248"/>
      <c r="EN615" s="248"/>
      <c r="EO615" s="248"/>
      <c r="EP615" s="248"/>
      <c r="EQ615" s="248"/>
      <c r="ER615" s="248"/>
      <c r="ES615" s="248"/>
      <c r="ET615" s="248"/>
      <c r="EU615" s="248"/>
      <c r="EV615" s="248"/>
      <c r="EW615" s="248"/>
      <c r="EX615" s="248"/>
      <c r="EY615" s="248"/>
      <c r="EZ615" s="248"/>
      <c r="FA615" s="248"/>
      <c r="FB615" s="248"/>
      <c r="FC615" s="248"/>
      <c r="FD615" s="248"/>
      <c r="FE615" s="248"/>
      <c r="FF615" s="248"/>
      <c r="FG615" s="215"/>
      <c r="FH615" s="215"/>
      <c r="FI615" s="215"/>
      <c r="FJ615" s="215"/>
      <c r="FK615" s="215"/>
      <c r="FL615" s="215"/>
      <c r="FM615" s="215"/>
      <c r="FN615" s="215"/>
      <c r="FO615" s="215"/>
      <c r="FP615" s="215"/>
      <c r="FQ615" s="215"/>
      <c r="FR615" s="215"/>
      <c r="FS615" s="215"/>
      <c r="FT615" s="215"/>
      <c r="FU615" s="215"/>
      <c r="FV615" s="215"/>
      <c r="FW615" s="215"/>
      <c r="FX615" s="215"/>
      <c r="FY615" s="215"/>
      <c r="FZ615" s="215"/>
      <c r="GA615" s="215"/>
      <c r="GB615" s="215"/>
      <c r="GC615" s="215"/>
    </row>
    <row r="616" spans="1:185" x14ac:dyDescent="0.3">
      <c r="A616" s="248"/>
      <c r="B616" s="80"/>
      <c r="C616" s="80"/>
      <c r="D616" s="81"/>
      <c r="E616" s="80"/>
      <c r="F616" s="80"/>
      <c r="G616" s="297">
        <f t="shared" si="43"/>
        <v>0</v>
      </c>
      <c r="H616" s="297">
        <f t="shared" si="44"/>
        <v>0</v>
      </c>
      <c r="I616" s="297">
        <f t="shared" si="45"/>
        <v>0</v>
      </c>
      <c r="J616" s="214"/>
      <c r="K616" s="214"/>
      <c r="L616" s="248"/>
      <c r="M616" s="248"/>
      <c r="N616" s="248"/>
      <c r="O616" s="248"/>
      <c r="P616" s="248"/>
      <c r="Q616" s="248"/>
      <c r="R616" s="248"/>
      <c r="S616" s="248"/>
      <c r="T616" s="248"/>
      <c r="U616" s="248"/>
      <c r="V616" s="248"/>
      <c r="W616" s="248"/>
      <c r="X616" s="248"/>
      <c r="Y616" s="248"/>
      <c r="Z616" s="248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  <c r="AM616" s="248"/>
      <c r="AN616" s="248"/>
      <c r="AO616" s="248"/>
      <c r="AP616" s="248"/>
      <c r="AQ616" s="248"/>
      <c r="AR616" s="248"/>
      <c r="AS616" s="248"/>
      <c r="AT616" s="248"/>
      <c r="AU616" s="248"/>
      <c r="AV616" s="248"/>
      <c r="AW616" s="248"/>
      <c r="AX616" s="248"/>
      <c r="AY616" s="248"/>
      <c r="AZ616" s="248"/>
      <c r="BA616" s="248"/>
      <c r="BB616" s="248"/>
      <c r="BC616" s="248"/>
      <c r="BD616" s="248"/>
      <c r="BE616" s="248"/>
      <c r="BF616" s="248"/>
      <c r="BG616" s="248"/>
      <c r="BH616" s="248"/>
      <c r="BI616" s="248"/>
      <c r="BJ616" s="248"/>
      <c r="BK616" s="248"/>
      <c r="BL616" s="248"/>
      <c r="BM616" s="248"/>
      <c r="BN616" s="248"/>
      <c r="BO616" s="248"/>
      <c r="BP616" s="248"/>
      <c r="BQ616" s="248"/>
      <c r="BR616" s="248"/>
      <c r="BS616" s="248"/>
      <c r="BT616" s="248"/>
      <c r="BU616" s="248"/>
      <c r="BV616" s="248"/>
      <c r="BW616" s="248"/>
      <c r="BX616" s="248"/>
      <c r="BY616" s="248"/>
      <c r="BZ616" s="248"/>
      <c r="CA616" s="248"/>
      <c r="CB616" s="248"/>
      <c r="CC616" s="248"/>
      <c r="CD616" s="248"/>
      <c r="CE616" s="248"/>
      <c r="CF616" s="248"/>
      <c r="CG616" s="248"/>
      <c r="CH616" s="248"/>
      <c r="CI616" s="248"/>
      <c r="CJ616" s="248"/>
      <c r="CK616" s="248"/>
      <c r="CL616" s="248"/>
      <c r="CM616" s="248"/>
      <c r="CN616" s="248"/>
      <c r="CO616" s="248"/>
      <c r="CP616" s="248"/>
      <c r="CQ616" s="248"/>
      <c r="CR616" s="248"/>
      <c r="CS616" s="248"/>
      <c r="CT616" s="248"/>
      <c r="CU616" s="248"/>
      <c r="CV616" s="248"/>
      <c r="CW616" s="248"/>
      <c r="CX616" s="248"/>
      <c r="CY616" s="248"/>
      <c r="CZ616" s="248"/>
      <c r="DA616" s="248"/>
      <c r="DB616" s="248"/>
      <c r="DC616" s="248"/>
      <c r="DD616" s="248"/>
      <c r="DE616" s="248"/>
      <c r="DF616" s="248"/>
      <c r="DG616" s="248"/>
      <c r="DH616" s="248"/>
      <c r="DI616" s="248"/>
      <c r="DJ616" s="248"/>
      <c r="DK616" s="248"/>
      <c r="DL616" s="248"/>
      <c r="DM616" s="248"/>
      <c r="DN616" s="248"/>
      <c r="DO616" s="248"/>
      <c r="DP616" s="248"/>
      <c r="DQ616" s="248"/>
      <c r="DR616" s="248"/>
      <c r="DS616" s="248"/>
      <c r="DT616" s="248"/>
      <c r="DU616" s="248"/>
      <c r="DV616" s="248"/>
      <c r="DW616" s="248"/>
      <c r="DX616" s="248"/>
      <c r="DY616" s="248"/>
      <c r="DZ616" s="248"/>
      <c r="EA616" s="248"/>
      <c r="EB616" s="248"/>
      <c r="EC616" s="248"/>
      <c r="ED616" s="248"/>
      <c r="EE616" s="248"/>
      <c r="EF616" s="248"/>
      <c r="EG616" s="248"/>
      <c r="EH616" s="248"/>
      <c r="EI616" s="248"/>
      <c r="EJ616" s="248"/>
      <c r="EK616" s="248"/>
      <c r="EL616" s="248"/>
      <c r="EM616" s="248"/>
      <c r="EN616" s="248"/>
      <c r="EO616" s="248"/>
      <c r="EP616" s="248"/>
      <c r="EQ616" s="248"/>
      <c r="ER616" s="248"/>
      <c r="ES616" s="248"/>
      <c r="ET616" s="248"/>
      <c r="EU616" s="248"/>
      <c r="EV616" s="248"/>
      <c r="EW616" s="248"/>
      <c r="EX616" s="248"/>
      <c r="EY616" s="248"/>
      <c r="EZ616" s="248"/>
      <c r="FA616" s="248"/>
      <c r="FB616" s="248"/>
      <c r="FC616" s="248"/>
      <c r="FD616" s="248"/>
      <c r="FE616" s="248"/>
      <c r="FF616" s="248"/>
      <c r="FG616" s="215"/>
      <c r="FH616" s="215"/>
      <c r="FI616" s="215"/>
      <c r="FJ616" s="215"/>
      <c r="FK616" s="215"/>
      <c r="FL616" s="215"/>
      <c r="FM616" s="215"/>
      <c r="FN616" s="215"/>
      <c r="FO616" s="215"/>
      <c r="FP616" s="215"/>
      <c r="FQ616" s="215"/>
      <c r="FR616" s="215"/>
      <c r="FS616" s="215"/>
      <c r="FT616" s="215"/>
      <c r="FU616" s="215"/>
      <c r="FV616" s="215"/>
      <c r="FW616" s="215"/>
      <c r="FX616" s="215"/>
      <c r="FY616" s="215"/>
      <c r="FZ616" s="215"/>
      <c r="GA616" s="215"/>
      <c r="GB616" s="215"/>
      <c r="GC616" s="215"/>
    </row>
    <row r="617" spans="1:185" x14ac:dyDescent="0.3">
      <c r="A617" s="248"/>
      <c r="B617" s="80"/>
      <c r="C617" s="80"/>
      <c r="D617" s="81"/>
      <c r="E617" s="80"/>
      <c r="F617" s="80"/>
      <c r="G617" s="297">
        <f t="shared" si="43"/>
        <v>0</v>
      </c>
      <c r="H617" s="297">
        <f t="shared" si="44"/>
        <v>0</v>
      </c>
      <c r="I617" s="297">
        <f t="shared" si="45"/>
        <v>0</v>
      </c>
      <c r="J617" s="214"/>
      <c r="K617" s="214"/>
      <c r="L617" s="248"/>
      <c r="M617" s="248"/>
      <c r="N617" s="248"/>
      <c r="O617" s="248"/>
      <c r="P617" s="248"/>
      <c r="Q617" s="248"/>
      <c r="R617" s="248"/>
      <c r="S617" s="248"/>
      <c r="T617" s="248"/>
      <c r="U617" s="248"/>
      <c r="V617" s="248"/>
      <c r="W617" s="248"/>
      <c r="X617" s="248"/>
      <c r="Y617" s="248"/>
      <c r="Z617" s="248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  <c r="AM617" s="248"/>
      <c r="AN617" s="248"/>
      <c r="AO617" s="248"/>
      <c r="AP617" s="248"/>
      <c r="AQ617" s="248"/>
      <c r="AR617" s="248"/>
      <c r="AS617" s="248"/>
      <c r="AT617" s="248"/>
      <c r="AU617" s="248"/>
      <c r="AV617" s="248"/>
      <c r="AW617" s="248"/>
      <c r="AX617" s="248"/>
      <c r="AY617" s="248"/>
      <c r="AZ617" s="248"/>
      <c r="BA617" s="248"/>
      <c r="BB617" s="248"/>
      <c r="BC617" s="248"/>
      <c r="BD617" s="248"/>
      <c r="BE617" s="248"/>
      <c r="BF617" s="248"/>
      <c r="BG617" s="248"/>
      <c r="BH617" s="248"/>
      <c r="BI617" s="248"/>
      <c r="BJ617" s="248"/>
      <c r="BK617" s="248"/>
      <c r="BL617" s="248"/>
      <c r="BM617" s="248"/>
      <c r="BN617" s="248"/>
      <c r="BO617" s="248"/>
      <c r="BP617" s="248"/>
      <c r="BQ617" s="248"/>
      <c r="BR617" s="248"/>
      <c r="BS617" s="248"/>
      <c r="BT617" s="248"/>
      <c r="BU617" s="248"/>
      <c r="BV617" s="248"/>
      <c r="BW617" s="248"/>
      <c r="BX617" s="248"/>
      <c r="BY617" s="248"/>
      <c r="BZ617" s="248"/>
      <c r="CA617" s="248"/>
      <c r="CB617" s="248"/>
      <c r="CC617" s="248"/>
      <c r="CD617" s="248"/>
      <c r="CE617" s="248"/>
      <c r="CF617" s="248"/>
      <c r="CG617" s="248"/>
      <c r="CH617" s="248"/>
      <c r="CI617" s="248"/>
      <c r="CJ617" s="248"/>
      <c r="CK617" s="248"/>
      <c r="CL617" s="248"/>
      <c r="CM617" s="248"/>
      <c r="CN617" s="248"/>
      <c r="CO617" s="248"/>
      <c r="CP617" s="248"/>
      <c r="CQ617" s="248"/>
      <c r="CR617" s="248"/>
      <c r="CS617" s="248"/>
      <c r="CT617" s="248"/>
      <c r="CU617" s="248"/>
      <c r="CV617" s="248"/>
      <c r="CW617" s="248"/>
      <c r="CX617" s="248"/>
      <c r="CY617" s="248"/>
      <c r="CZ617" s="248"/>
      <c r="DA617" s="248"/>
      <c r="DB617" s="248"/>
      <c r="DC617" s="248"/>
      <c r="DD617" s="248"/>
      <c r="DE617" s="248"/>
      <c r="DF617" s="248"/>
      <c r="DG617" s="248"/>
      <c r="DH617" s="248"/>
      <c r="DI617" s="248"/>
      <c r="DJ617" s="248"/>
      <c r="DK617" s="248"/>
      <c r="DL617" s="248"/>
      <c r="DM617" s="248"/>
      <c r="DN617" s="248"/>
      <c r="DO617" s="248"/>
      <c r="DP617" s="248"/>
      <c r="DQ617" s="248"/>
      <c r="DR617" s="248"/>
      <c r="DS617" s="248"/>
      <c r="DT617" s="248"/>
      <c r="DU617" s="248"/>
      <c r="DV617" s="248"/>
      <c r="DW617" s="248"/>
      <c r="DX617" s="248"/>
      <c r="DY617" s="248"/>
      <c r="DZ617" s="248"/>
      <c r="EA617" s="248"/>
      <c r="EB617" s="248"/>
      <c r="EC617" s="248"/>
      <c r="ED617" s="248"/>
      <c r="EE617" s="248"/>
      <c r="EF617" s="248"/>
      <c r="EG617" s="248"/>
      <c r="EH617" s="248"/>
      <c r="EI617" s="248"/>
      <c r="EJ617" s="248"/>
      <c r="EK617" s="248"/>
      <c r="EL617" s="248"/>
      <c r="EM617" s="248"/>
      <c r="EN617" s="248"/>
      <c r="EO617" s="248"/>
      <c r="EP617" s="248"/>
      <c r="EQ617" s="248"/>
      <c r="ER617" s="248"/>
      <c r="ES617" s="248"/>
      <c r="ET617" s="248"/>
      <c r="EU617" s="248"/>
      <c r="EV617" s="248"/>
      <c r="EW617" s="248"/>
      <c r="EX617" s="248"/>
      <c r="EY617" s="248"/>
      <c r="EZ617" s="248"/>
      <c r="FA617" s="248"/>
      <c r="FB617" s="248"/>
      <c r="FC617" s="248"/>
      <c r="FD617" s="248"/>
      <c r="FE617" s="248"/>
      <c r="FF617" s="248"/>
      <c r="FG617" s="215"/>
      <c r="FH617" s="215"/>
      <c r="FI617" s="215"/>
      <c r="FJ617" s="215"/>
      <c r="FK617" s="215"/>
      <c r="FL617" s="215"/>
      <c r="FM617" s="215"/>
      <c r="FN617" s="215"/>
      <c r="FO617" s="215"/>
      <c r="FP617" s="215"/>
      <c r="FQ617" s="215"/>
      <c r="FR617" s="215"/>
      <c r="FS617" s="215"/>
      <c r="FT617" s="215"/>
      <c r="FU617" s="215"/>
      <c r="FV617" s="215"/>
      <c r="FW617" s="215"/>
      <c r="FX617" s="215"/>
      <c r="FY617" s="215"/>
      <c r="FZ617" s="215"/>
      <c r="GA617" s="215"/>
      <c r="GB617" s="215"/>
      <c r="GC617" s="215"/>
    </row>
    <row r="618" spans="1:185" x14ac:dyDescent="0.3">
      <c r="A618" s="248"/>
      <c r="B618" s="80"/>
      <c r="C618" s="80"/>
      <c r="D618" s="81"/>
      <c r="E618" s="80"/>
      <c r="F618" s="80"/>
      <c r="G618" s="297">
        <f t="shared" si="43"/>
        <v>0</v>
      </c>
      <c r="H618" s="297">
        <f t="shared" si="44"/>
        <v>0</v>
      </c>
      <c r="I618" s="297">
        <f t="shared" si="45"/>
        <v>0</v>
      </c>
      <c r="J618" s="214"/>
      <c r="K618" s="214"/>
      <c r="L618" s="248"/>
      <c r="M618" s="248"/>
      <c r="N618" s="248"/>
      <c r="O618" s="248"/>
      <c r="P618" s="248"/>
      <c r="Q618" s="248"/>
      <c r="R618" s="248"/>
      <c r="S618" s="248"/>
      <c r="T618" s="248"/>
      <c r="U618" s="248"/>
      <c r="V618" s="248"/>
      <c r="W618" s="248"/>
      <c r="X618" s="248"/>
      <c r="Y618" s="248"/>
      <c r="Z618" s="248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  <c r="AM618" s="248"/>
      <c r="AN618" s="248"/>
      <c r="AO618" s="248"/>
      <c r="AP618" s="248"/>
      <c r="AQ618" s="248"/>
      <c r="AR618" s="248"/>
      <c r="AS618" s="248"/>
      <c r="AT618" s="248"/>
      <c r="AU618" s="248"/>
      <c r="AV618" s="248"/>
      <c r="AW618" s="248"/>
      <c r="AX618" s="248"/>
      <c r="AY618" s="248"/>
      <c r="AZ618" s="248"/>
      <c r="BA618" s="248"/>
      <c r="BB618" s="248"/>
      <c r="BC618" s="248"/>
      <c r="BD618" s="248"/>
      <c r="BE618" s="248"/>
      <c r="BF618" s="248"/>
      <c r="BG618" s="248"/>
      <c r="BH618" s="248"/>
      <c r="BI618" s="248"/>
      <c r="BJ618" s="248"/>
      <c r="BK618" s="248"/>
      <c r="BL618" s="248"/>
      <c r="BM618" s="248"/>
      <c r="BN618" s="248"/>
      <c r="BO618" s="248"/>
      <c r="BP618" s="248"/>
      <c r="BQ618" s="248"/>
      <c r="BR618" s="248"/>
      <c r="BS618" s="248"/>
      <c r="BT618" s="248"/>
      <c r="BU618" s="248"/>
      <c r="BV618" s="248"/>
      <c r="BW618" s="248"/>
      <c r="BX618" s="248"/>
      <c r="BY618" s="248"/>
      <c r="BZ618" s="248"/>
      <c r="CA618" s="248"/>
      <c r="CB618" s="248"/>
      <c r="CC618" s="248"/>
      <c r="CD618" s="248"/>
      <c r="CE618" s="248"/>
      <c r="CF618" s="248"/>
      <c r="CG618" s="248"/>
      <c r="CH618" s="248"/>
      <c r="CI618" s="248"/>
      <c r="CJ618" s="248"/>
      <c r="CK618" s="248"/>
      <c r="CL618" s="248"/>
      <c r="CM618" s="248"/>
      <c r="CN618" s="248"/>
      <c r="CO618" s="248"/>
      <c r="CP618" s="248"/>
      <c r="CQ618" s="248"/>
      <c r="CR618" s="248"/>
      <c r="CS618" s="248"/>
      <c r="CT618" s="248"/>
      <c r="CU618" s="248"/>
      <c r="CV618" s="248"/>
      <c r="CW618" s="248"/>
      <c r="CX618" s="248"/>
      <c r="CY618" s="248"/>
      <c r="CZ618" s="248"/>
      <c r="DA618" s="248"/>
      <c r="DB618" s="248"/>
      <c r="DC618" s="248"/>
      <c r="DD618" s="248"/>
      <c r="DE618" s="248"/>
      <c r="DF618" s="248"/>
      <c r="DG618" s="248"/>
      <c r="DH618" s="248"/>
      <c r="DI618" s="248"/>
      <c r="DJ618" s="248"/>
      <c r="DK618" s="248"/>
      <c r="DL618" s="248"/>
      <c r="DM618" s="248"/>
      <c r="DN618" s="248"/>
      <c r="DO618" s="248"/>
      <c r="DP618" s="248"/>
      <c r="DQ618" s="248"/>
      <c r="DR618" s="248"/>
      <c r="DS618" s="248"/>
      <c r="DT618" s="248"/>
      <c r="DU618" s="248"/>
      <c r="DV618" s="248"/>
      <c r="DW618" s="248"/>
      <c r="DX618" s="248"/>
      <c r="DY618" s="248"/>
      <c r="DZ618" s="248"/>
      <c r="EA618" s="248"/>
      <c r="EB618" s="248"/>
      <c r="EC618" s="248"/>
      <c r="ED618" s="248"/>
      <c r="EE618" s="248"/>
      <c r="EF618" s="248"/>
      <c r="EG618" s="248"/>
      <c r="EH618" s="248"/>
      <c r="EI618" s="248"/>
      <c r="EJ618" s="248"/>
      <c r="EK618" s="248"/>
      <c r="EL618" s="248"/>
      <c r="EM618" s="248"/>
      <c r="EN618" s="248"/>
      <c r="EO618" s="248"/>
      <c r="EP618" s="248"/>
      <c r="EQ618" s="248"/>
      <c r="ER618" s="248"/>
      <c r="ES618" s="248"/>
      <c r="ET618" s="248"/>
      <c r="EU618" s="248"/>
      <c r="EV618" s="248"/>
      <c r="EW618" s="248"/>
      <c r="EX618" s="248"/>
      <c r="EY618" s="248"/>
      <c r="EZ618" s="248"/>
      <c r="FA618" s="248"/>
      <c r="FB618" s="248"/>
      <c r="FC618" s="248"/>
      <c r="FD618" s="248"/>
      <c r="FE618" s="248"/>
      <c r="FF618" s="248"/>
      <c r="FG618" s="215"/>
      <c r="FH618" s="215"/>
      <c r="FI618" s="215"/>
      <c r="FJ618" s="215"/>
      <c r="FK618" s="215"/>
      <c r="FL618" s="215"/>
      <c r="FM618" s="215"/>
      <c r="FN618" s="215"/>
      <c r="FO618" s="215"/>
      <c r="FP618" s="215"/>
      <c r="FQ618" s="215"/>
      <c r="FR618" s="215"/>
      <c r="FS618" s="215"/>
      <c r="FT618" s="215"/>
      <c r="FU618" s="215"/>
      <c r="FV618" s="215"/>
      <c r="FW618" s="215"/>
      <c r="FX618" s="215"/>
      <c r="FY618" s="215"/>
      <c r="FZ618" s="215"/>
      <c r="GA618" s="215"/>
      <c r="GB618" s="215"/>
      <c r="GC618" s="215"/>
    </row>
    <row r="619" spans="1:185" x14ac:dyDescent="0.3">
      <c r="A619" s="248"/>
      <c r="B619" s="80"/>
      <c r="C619" s="80"/>
      <c r="D619" s="81"/>
      <c r="E619" s="80"/>
      <c r="F619" s="80"/>
      <c r="G619" s="297">
        <f t="shared" si="43"/>
        <v>0</v>
      </c>
      <c r="H619" s="297">
        <f t="shared" si="44"/>
        <v>0</v>
      </c>
      <c r="I619" s="297">
        <f t="shared" si="45"/>
        <v>0</v>
      </c>
      <c r="J619" s="214"/>
      <c r="K619" s="214"/>
      <c r="L619" s="248"/>
      <c r="M619" s="248"/>
      <c r="N619" s="248"/>
      <c r="O619" s="248"/>
      <c r="P619" s="248"/>
      <c r="Q619" s="248"/>
      <c r="R619" s="248"/>
      <c r="S619" s="248"/>
      <c r="T619" s="248"/>
      <c r="U619" s="248"/>
      <c r="V619" s="248"/>
      <c r="W619" s="248"/>
      <c r="X619" s="248"/>
      <c r="Y619" s="248"/>
      <c r="Z619" s="248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  <c r="AM619" s="248"/>
      <c r="AN619" s="248"/>
      <c r="AO619" s="248"/>
      <c r="AP619" s="248"/>
      <c r="AQ619" s="248"/>
      <c r="AR619" s="248"/>
      <c r="AS619" s="248"/>
      <c r="AT619" s="248"/>
      <c r="AU619" s="248"/>
      <c r="AV619" s="248"/>
      <c r="AW619" s="248"/>
      <c r="AX619" s="248"/>
      <c r="AY619" s="248"/>
      <c r="AZ619" s="248"/>
      <c r="BA619" s="248"/>
      <c r="BB619" s="248"/>
      <c r="BC619" s="248"/>
      <c r="BD619" s="248"/>
      <c r="BE619" s="248"/>
      <c r="BF619" s="248"/>
      <c r="BG619" s="248"/>
      <c r="BH619" s="248"/>
      <c r="BI619" s="248"/>
      <c r="BJ619" s="248"/>
      <c r="BK619" s="248"/>
      <c r="BL619" s="248"/>
      <c r="BM619" s="248"/>
      <c r="BN619" s="248"/>
      <c r="BO619" s="248"/>
      <c r="BP619" s="248"/>
      <c r="BQ619" s="248"/>
      <c r="BR619" s="248"/>
      <c r="BS619" s="248"/>
      <c r="BT619" s="248"/>
      <c r="BU619" s="248"/>
      <c r="BV619" s="248"/>
      <c r="BW619" s="248"/>
      <c r="BX619" s="248"/>
      <c r="BY619" s="248"/>
      <c r="BZ619" s="248"/>
      <c r="CA619" s="248"/>
      <c r="CB619" s="248"/>
      <c r="CC619" s="248"/>
      <c r="CD619" s="248"/>
      <c r="CE619" s="248"/>
      <c r="CF619" s="248"/>
      <c r="CG619" s="248"/>
      <c r="CH619" s="248"/>
      <c r="CI619" s="248"/>
      <c r="CJ619" s="248"/>
      <c r="CK619" s="248"/>
      <c r="CL619" s="248"/>
      <c r="CM619" s="248"/>
      <c r="CN619" s="248"/>
      <c r="CO619" s="248"/>
      <c r="CP619" s="248"/>
      <c r="CQ619" s="248"/>
      <c r="CR619" s="248"/>
      <c r="CS619" s="248"/>
      <c r="CT619" s="248"/>
      <c r="CU619" s="248"/>
      <c r="CV619" s="248"/>
      <c r="CW619" s="248"/>
      <c r="CX619" s="248"/>
      <c r="CY619" s="248"/>
      <c r="CZ619" s="248"/>
      <c r="DA619" s="248"/>
      <c r="DB619" s="248"/>
      <c r="DC619" s="248"/>
      <c r="DD619" s="248"/>
      <c r="DE619" s="248"/>
      <c r="DF619" s="248"/>
      <c r="DG619" s="248"/>
      <c r="DH619" s="248"/>
      <c r="DI619" s="248"/>
      <c r="DJ619" s="248"/>
      <c r="DK619" s="248"/>
      <c r="DL619" s="248"/>
      <c r="DM619" s="248"/>
      <c r="DN619" s="248"/>
      <c r="DO619" s="248"/>
      <c r="DP619" s="248"/>
      <c r="DQ619" s="248"/>
      <c r="DR619" s="248"/>
      <c r="DS619" s="248"/>
      <c r="DT619" s="248"/>
      <c r="DU619" s="248"/>
      <c r="DV619" s="248"/>
      <c r="DW619" s="248"/>
      <c r="DX619" s="248"/>
      <c r="DY619" s="248"/>
      <c r="DZ619" s="248"/>
      <c r="EA619" s="248"/>
      <c r="EB619" s="248"/>
      <c r="EC619" s="248"/>
      <c r="ED619" s="248"/>
      <c r="EE619" s="248"/>
      <c r="EF619" s="248"/>
      <c r="EG619" s="248"/>
      <c r="EH619" s="248"/>
      <c r="EI619" s="248"/>
      <c r="EJ619" s="248"/>
      <c r="EK619" s="248"/>
      <c r="EL619" s="248"/>
      <c r="EM619" s="248"/>
      <c r="EN619" s="248"/>
      <c r="EO619" s="248"/>
      <c r="EP619" s="248"/>
      <c r="EQ619" s="248"/>
      <c r="ER619" s="248"/>
      <c r="ES619" s="248"/>
      <c r="ET619" s="248"/>
      <c r="EU619" s="248"/>
      <c r="EV619" s="248"/>
      <c r="EW619" s="248"/>
      <c r="EX619" s="248"/>
      <c r="EY619" s="248"/>
      <c r="EZ619" s="248"/>
      <c r="FA619" s="248"/>
      <c r="FB619" s="248"/>
      <c r="FC619" s="248"/>
      <c r="FD619" s="248"/>
      <c r="FE619" s="248"/>
      <c r="FF619" s="248"/>
      <c r="FG619" s="215"/>
      <c r="FH619" s="215"/>
      <c r="FI619" s="215"/>
      <c r="FJ619" s="215"/>
      <c r="FK619" s="215"/>
      <c r="FL619" s="215"/>
      <c r="FM619" s="215"/>
      <c r="FN619" s="215"/>
      <c r="FO619" s="215"/>
      <c r="FP619" s="215"/>
      <c r="FQ619" s="215"/>
      <c r="FR619" s="215"/>
      <c r="FS619" s="215"/>
      <c r="FT619" s="215"/>
      <c r="FU619" s="215"/>
      <c r="FV619" s="215"/>
      <c r="FW619" s="215"/>
      <c r="FX619" s="215"/>
      <c r="FY619" s="215"/>
      <c r="FZ619" s="215"/>
      <c r="GA619" s="215"/>
      <c r="GB619" s="215"/>
      <c r="GC619" s="215"/>
    </row>
    <row r="620" spans="1:185" x14ac:dyDescent="0.3">
      <c r="A620" s="248"/>
      <c r="B620" s="80"/>
      <c r="C620" s="80"/>
      <c r="D620" s="81"/>
      <c r="E620" s="80"/>
      <c r="F620" s="80"/>
      <c r="G620" s="297">
        <f t="shared" si="43"/>
        <v>0</v>
      </c>
      <c r="H620" s="297">
        <f t="shared" si="44"/>
        <v>0</v>
      </c>
      <c r="I620" s="297">
        <f t="shared" si="45"/>
        <v>0</v>
      </c>
      <c r="J620" s="214"/>
      <c r="K620" s="214"/>
      <c r="L620" s="248"/>
      <c r="M620" s="248"/>
      <c r="N620" s="248"/>
      <c r="O620" s="248"/>
      <c r="P620" s="248"/>
      <c r="Q620" s="248"/>
      <c r="R620" s="248"/>
      <c r="S620" s="248"/>
      <c r="T620" s="248"/>
      <c r="U620" s="248"/>
      <c r="V620" s="248"/>
      <c r="W620" s="248"/>
      <c r="X620" s="248"/>
      <c r="Y620" s="248"/>
      <c r="Z620" s="248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  <c r="AM620" s="248"/>
      <c r="AN620" s="248"/>
      <c r="AO620" s="248"/>
      <c r="AP620" s="248"/>
      <c r="AQ620" s="248"/>
      <c r="AR620" s="248"/>
      <c r="AS620" s="248"/>
      <c r="AT620" s="248"/>
      <c r="AU620" s="248"/>
      <c r="AV620" s="248"/>
      <c r="AW620" s="248"/>
      <c r="AX620" s="248"/>
      <c r="AY620" s="248"/>
      <c r="AZ620" s="248"/>
      <c r="BA620" s="248"/>
      <c r="BB620" s="248"/>
      <c r="BC620" s="248"/>
      <c r="BD620" s="248"/>
      <c r="BE620" s="248"/>
      <c r="BF620" s="248"/>
      <c r="BG620" s="248"/>
      <c r="BH620" s="248"/>
      <c r="BI620" s="248"/>
      <c r="BJ620" s="248"/>
      <c r="BK620" s="248"/>
      <c r="BL620" s="248"/>
      <c r="BM620" s="248"/>
      <c r="BN620" s="248"/>
      <c r="BO620" s="248"/>
      <c r="BP620" s="248"/>
      <c r="BQ620" s="248"/>
      <c r="BR620" s="248"/>
      <c r="BS620" s="248"/>
      <c r="BT620" s="248"/>
      <c r="BU620" s="248"/>
      <c r="BV620" s="248"/>
      <c r="BW620" s="248"/>
      <c r="BX620" s="248"/>
      <c r="BY620" s="248"/>
      <c r="BZ620" s="248"/>
      <c r="CA620" s="248"/>
      <c r="CB620" s="248"/>
      <c r="CC620" s="248"/>
      <c r="CD620" s="248"/>
      <c r="CE620" s="248"/>
      <c r="CF620" s="248"/>
      <c r="CG620" s="248"/>
      <c r="CH620" s="248"/>
      <c r="CI620" s="248"/>
      <c r="CJ620" s="248"/>
      <c r="CK620" s="248"/>
      <c r="CL620" s="248"/>
      <c r="CM620" s="248"/>
      <c r="CN620" s="248"/>
      <c r="CO620" s="248"/>
      <c r="CP620" s="248"/>
      <c r="CQ620" s="248"/>
      <c r="CR620" s="248"/>
      <c r="CS620" s="248"/>
      <c r="CT620" s="248"/>
      <c r="CU620" s="248"/>
      <c r="CV620" s="248"/>
      <c r="CW620" s="248"/>
      <c r="CX620" s="248"/>
      <c r="CY620" s="248"/>
      <c r="CZ620" s="248"/>
      <c r="DA620" s="248"/>
      <c r="DB620" s="248"/>
      <c r="DC620" s="248"/>
      <c r="DD620" s="248"/>
      <c r="DE620" s="248"/>
      <c r="DF620" s="248"/>
      <c r="DG620" s="248"/>
      <c r="DH620" s="248"/>
      <c r="DI620" s="248"/>
      <c r="DJ620" s="248"/>
      <c r="DK620" s="248"/>
      <c r="DL620" s="248"/>
      <c r="DM620" s="248"/>
      <c r="DN620" s="248"/>
      <c r="DO620" s="248"/>
      <c r="DP620" s="248"/>
      <c r="DQ620" s="248"/>
      <c r="DR620" s="248"/>
      <c r="DS620" s="248"/>
      <c r="DT620" s="248"/>
      <c r="DU620" s="248"/>
      <c r="DV620" s="248"/>
      <c r="DW620" s="248"/>
      <c r="DX620" s="248"/>
      <c r="DY620" s="248"/>
      <c r="DZ620" s="248"/>
      <c r="EA620" s="248"/>
      <c r="EB620" s="248"/>
      <c r="EC620" s="248"/>
      <c r="ED620" s="248"/>
      <c r="EE620" s="248"/>
      <c r="EF620" s="248"/>
      <c r="EG620" s="248"/>
      <c r="EH620" s="248"/>
      <c r="EI620" s="248"/>
      <c r="EJ620" s="248"/>
      <c r="EK620" s="248"/>
      <c r="EL620" s="248"/>
      <c r="EM620" s="248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15"/>
      <c r="FH620" s="215"/>
      <c r="FI620" s="215"/>
      <c r="FJ620" s="215"/>
      <c r="FK620" s="215"/>
      <c r="FL620" s="215"/>
      <c r="FM620" s="215"/>
      <c r="FN620" s="215"/>
      <c r="FO620" s="215"/>
      <c r="FP620" s="215"/>
      <c r="FQ620" s="215"/>
      <c r="FR620" s="215"/>
      <c r="FS620" s="215"/>
      <c r="FT620" s="215"/>
      <c r="FU620" s="215"/>
      <c r="FV620" s="215"/>
      <c r="FW620" s="215"/>
      <c r="FX620" s="215"/>
      <c r="FY620" s="215"/>
      <c r="FZ620" s="215"/>
      <c r="GA620" s="215"/>
      <c r="GB620" s="215"/>
      <c r="GC620" s="215"/>
    </row>
    <row r="621" spans="1:185" x14ac:dyDescent="0.3">
      <c r="A621" s="248"/>
      <c r="B621" s="80"/>
      <c r="C621" s="80"/>
      <c r="D621" s="81"/>
      <c r="E621" s="80"/>
      <c r="F621" s="80"/>
      <c r="G621" s="297">
        <f t="shared" si="43"/>
        <v>0</v>
      </c>
      <c r="H621" s="297">
        <f t="shared" si="44"/>
        <v>0</v>
      </c>
      <c r="I621" s="297">
        <f t="shared" si="45"/>
        <v>0</v>
      </c>
      <c r="J621" s="214"/>
      <c r="K621" s="214"/>
      <c r="L621" s="248"/>
      <c r="M621" s="248"/>
      <c r="N621" s="248"/>
      <c r="O621" s="248"/>
      <c r="P621" s="248"/>
      <c r="Q621" s="248"/>
      <c r="R621" s="248"/>
      <c r="S621" s="248"/>
      <c r="T621" s="248"/>
      <c r="U621" s="248"/>
      <c r="V621" s="248"/>
      <c r="W621" s="248"/>
      <c r="X621" s="248"/>
      <c r="Y621" s="248"/>
      <c r="Z621" s="248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  <c r="AM621" s="248"/>
      <c r="AN621" s="248"/>
      <c r="AO621" s="248"/>
      <c r="AP621" s="248"/>
      <c r="AQ621" s="248"/>
      <c r="AR621" s="248"/>
      <c r="AS621" s="248"/>
      <c r="AT621" s="248"/>
      <c r="AU621" s="248"/>
      <c r="AV621" s="248"/>
      <c r="AW621" s="248"/>
      <c r="AX621" s="248"/>
      <c r="AY621" s="248"/>
      <c r="AZ621" s="248"/>
      <c r="BA621" s="248"/>
      <c r="BB621" s="248"/>
      <c r="BC621" s="248"/>
      <c r="BD621" s="248"/>
      <c r="BE621" s="248"/>
      <c r="BF621" s="248"/>
      <c r="BG621" s="248"/>
      <c r="BH621" s="248"/>
      <c r="BI621" s="248"/>
      <c r="BJ621" s="248"/>
      <c r="BK621" s="248"/>
      <c r="BL621" s="248"/>
      <c r="BM621" s="248"/>
      <c r="BN621" s="248"/>
      <c r="BO621" s="248"/>
      <c r="BP621" s="248"/>
      <c r="BQ621" s="248"/>
      <c r="BR621" s="248"/>
      <c r="BS621" s="248"/>
      <c r="BT621" s="248"/>
      <c r="BU621" s="248"/>
      <c r="BV621" s="248"/>
      <c r="BW621" s="248"/>
      <c r="BX621" s="248"/>
      <c r="BY621" s="248"/>
      <c r="BZ621" s="248"/>
      <c r="CA621" s="248"/>
      <c r="CB621" s="248"/>
      <c r="CC621" s="248"/>
      <c r="CD621" s="248"/>
      <c r="CE621" s="248"/>
      <c r="CF621" s="248"/>
      <c r="CG621" s="248"/>
      <c r="CH621" s="248"/>
      <c r="CI621" s="248"/>
      <c r="CJ621" s="248"/>
      <c r="CK621" s="248"/>
      <c r="CL621" s="248"/>
      <c r="CM621" s="248"/>
      <c r="CN621" s="248"/>
      <c r="CO621" s="248"/>
      <c r="CP621" s="248"/>
      <c r="CQ621" s="248"/>
      <c r="CR621" s="248"/>
      <c r="CS621" s="248"/>
      <c r="CT621" s="248"/>
      <c r="CU621" s="248"/>
      <c r="CV621" s="248"/>
      <c r="CW621" s="248"/>
      <c r="CX621" s="248"/>
      <c r="CY621" s="248"/>
      <c r="CZ621" s="248"/>
      <c r="DA621" s="248"/>
      <c r="DB621" s="248"/>
      <c r="DC621" s="248"/>
      <c r="DD621" s="248"/>
      <c r="DE621" s="248"/>
      <c r="DF621" s="248"/>
      <c r="DG621" s="248"/>
      <c r="DH621" s="248"/>
      <c r="DI621" s="248"/>
      <c r="DJ621" s="248"/>
      <c r="DK621" s="248"/>
      <c r="DL621" s="248"/>
      <c r="DM621" s="248"/>
      <c r="DN621" s="248"/>
      <c r="DO621" s="248"/>
      <c r="DP621" s="248"/>
      <c r="DQ621" s="248"/>
      <c r="DR621" s="248"/>
      <c r="DS621" s="248"/>
      <c r="DT621" s="248"/>
      <c r="DU621" s="248"/>
      <c r="DV621" s="248"/>
      <c r="DW621" s="248"/>
      <c r="DX621" s="248"/>
      <c r="DY621" s="248"/>
      <c r="DZ621" s="248"/>
      <c r="EA621" s="248"/>
      <c r="EB621" s="248"/>
      <c r="EC621" s="248"/>
      <c r="ED621" s="248"/>
      <c r="EE621" s="248"/>
      <c r="EF621" s="248"/>
      <c r="EG621" s="248"/>
      <c r="EH621" s="248"/>
      <c r="EI621" s="248"/>
      <c r="EJ621" s="248"/>
      <c r="EK621" s="248"/>
      <c r="EL621" s="248"/>
      <c r="EM621" s="248"/>
      <c r="EN621" s="248"/>
      <c r="EO621" s="248"/>
      <c r="EP621" s="248"/>
      <c r="EQ621" s="248"/>
      <c r="ER621" s="248"/>
      <c r="ES621" s="248"/>
      <c r="ET621" s="248"/>
      <c r="EU621" s="248"/>
      <c r="EV621" s="248"/>
      <c r="EW621" s="248"/>
      <c r="EX621" s="248"/>
      <c r="EY621" s="248"/>
      <c r="EZ621" s="248"/>
      <c r="FA621" s="248"/>
      <c r="FB621" s="248"/>
      <c r="FC621" s="248"/>
      <c r="FD621" s="248"/>
      <c r="FE621" s="248"/>
      <c r="FF621" s="248"/>
      <c r="FG621" s="215"/>
      <c r="FH621" s="215"/>
      <c r="FI621" s="215"/>
      <c r="FJ621" s="215"/>
      <c r="FK621" s="215"/>
      <c r="FL621" s="215"/>
      <c r="FM621" s="215"/>
      <c r="FN621" s="215"/>
      <c r="FO621" s="215"/>
      <c r="FP621" s="215"/>
      <c r="FQ621" s="215"/>
      <c r="FR621" s="215"/>
      <c r="FS621" s="215"/>
      <c r="FT621" s="215"/>
      <c r="FU621" s="215"/>
      <c r="FV621" s="215"/>
      <c r="FW621" s="215"/>
      <c r="FX621" s="215"/>
      <c r="FY621" s="215"/>
      <c r="FZ621" s="215"/>
      <c r="GA621" s="215"/>
      <c r="GB621" s="215"/>
      <c r="GC621" s="215"/>
    </row>
    <row r="622" spans="1:185" x14ac:dyDescent="0.3">
      <c r="A622" s="248"/>
      <c r="B622" s="80"/>
      <c r="C622" s="80"/>
      <c r="D622" s="81"/>
      <c r="E622" s="80"/>
      <c r="F622" s="80"/>
      <c r="G622" s="297">
        <f t="shared" si="43"/>
        <v>0</v>
      </c>
      <c r="H622" s="297">
        <f t="shared" si="44"/>
        <v>0</v>
      </c>
      <c r="I622" s="297">
        <f t="shared" si="45"/>
        <v>0</v>
      </c>
      <c r="J622" s="214"/>
      <c r="K622" s="214"/>
      <c r="L622" s="248"/>
      <c r="M622" s="248"/>
      <c r="N622" s="248"/>
      <c r="O622" s="248"/>
      <c r="P622" s="248"/>
      <c r="Q622" s="248"/>
      <c r="R622" s="248"/>
      <c r="S622" s="248"/>
      <c r="T622" s="248"/>
      <c r="U622" s="248"/>
      <c r="V622" s="248"/>
      <c r="W622" s="248"/>
      <c r="X622" s="248"/>
      <c r="Y622" s="248"/>
      <c r="Z622" s="248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  <c r="AM622" s="248"/>
      <c r="AN622" s="248"/>
      <c r="AO622" s="248"/>
      <c r="AP622" s="248"/>
      <c r="AQ622" s="248"/>
      <c r="AR622" s="248"/>
      <c r="AS622" s="248"/>
      <c r="AT622" s="248"/>
      <c r="AU622" s="248"/>
      <c r="AV622" s="248"/>
      <c r="AW622" s="248"/>
      <c r="AX622" s="248"/>
      <c r="AY622" s="248"/>
      <c r="AZ622" s="248"/>
      <c r="BA622" s="248"/>
      <c r="BB622" s="248"/>
      <c r="BC622" s="248"/>
      <c r="BD622" s="248"/>
      <c r="BE622" s="248"/>
      <c r="BF622" s="248"/>
      <c r="BG622" s="248"/>
      <c r="BH622" s="248"/>
      <c r="BI622" s="248"/>
      <c r="BJ622" s="248"/>
      <c r="BK622" s="248"/>
      <c r="BL622" s="248"/>
      <c r="BM622" s="248"/>
      <c r="BN622" s="248"/>
      <c r="BO622" s="248"/>
      <c r="BP622" s="248"/>
      <c r="BQ622" s="248"/>
      <c r="BR622" s="248"/>
      <c r="BS622" s="248"/>
      <c r="BT622" s="248"/>
      <c r="BU622" s="248"/>
      <c r="BV622" s="248"/>
      <c r="BW622" s="248"/>
      <c r="BX622" s="248"/>
      <c r="BY622" s="248"/>
      <c r="BZ622" s="248"/>
      <c r="CA622" s="248"/>
      <c r="CB622" s="248"/>
      <c r="CC622" s="248"/>
      <c r="CD622" s="248"/>
      <c r="CE622" s="248"/>
      <c r="CF622" s="248"/>
      <c r="CG622" s="248"/>
      <c r="CH622" s="248"/>
      <c r="CI622" s="248"/>
      <c r="CJ622" s="248"/>
      <c r="CK622" s="248"/>
      <c r="CL622" s="248"/>
      <c r="CM622" s="248"/>
      <c r="CN622" s="248"/>
      <c r="CO622" s="248"/>
      <c r="CP622" s="248"/>
      <c r="CQ622" s="248"/>
      <c r="CR622" s="248"/>
      <c r="CS622" s="248"/>
      <c r="CT622" s="248"/>
      <c r="CU622" s="248"/>
      <c r="CV622" s="248"/>
      <c r="CW622" s="248"/>
      <c r="CX622" s="248"/>
      <c r="CY622" s="248"/>
      <c r="CZ622" s="248"/>
      <c r="DA622" s="248"/>
      <c r="DB622" s="248"/>
      <c r="DC622" s="248"/>
      <c r="DD622" s="248"/>
      <c r="DE622" s="248"/>
      <c r="DF622" s="248"/>
      <c r="DG622" s="248"/>
      <c r="DH622" s="248"/>
      <c r="DI622" s="248"/>
      <c r="DJ622" s="248"/>
      <c r="DK622" s="248"/>
      <c r="DL622" s="248"/>
      <c r="DM622" s="248"/>
      <c r="DN622" s="248"/>
      <c r="DO622" s="248"/>
      <c r="DP622" s="248"/>
      <c r="DQ622" s="248"/>
      <c r="DR622" s="248"/>
      <c r="DS622" s="248"/>
      <c r="DT622" s="248"/>
      <c r="DU622" s="248"/>
      <c r="DV622" s="248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15"/>
      <c r="FH622" s="215"/>
      <c r="FI622" s="215"/>
      <c r="FJ622" s="215"/>
      <c r="FK622" s="215"/>
      <c r="FL622" s="215"/>
      <c r="FM622" s="215"/>
      <c r="FN622" s="215"/>
      <c r="FO622" s="215"/>
      <c r="FP622" s="215"/>
      <c r="FQ622" s="215"/>
      <c r="FR622" s="215"/>
      <c r="FS622" s="215"/>
      <c r="FT622" s="215"/>
      <c r="FU622" s="215"/>
      <c r="FV622" s="215"/>
      <c r="FW622" s="215"/>
      <c r="FX622" s="215"/>
      <c r="FY622" s="215"/>
      <c r="FZ622" s="215"/>
      <c r="GA622" s="215"/>
      <c r="GB622" s="215"/>
      <c r="GC622" s="215"/>
    </row>
    <row r="623" spans="1:185" x14ac:dyDescent="0.3">
      <c r="A623" s="248"/>
      <c r="B623" s="80"/>
      <c r="C623" s="80"/>
      <c r="D623" s="81"/>
      <c r="E623" s="80"/>
      <c r="F623" s="80"/>
      <c r="G623" s="297">
        <f t="shared" si="43"/>
        <v>0</v>
      </c>
      <c r="H623" s="297">
        <f t="shared" si="44"/>
        <v>0</v>
      </c>
      <c r="I623" s="297">
        <f t="shared" si="45"/>
        <v>0</v>
      </c>
      <c r="J623" s="214"/>
      <c r="K623" s="214"/>
      <c r="L623" s="248"/>
      <c r="M623" s="248"/>
      <c r="N623" s="248"/>
      <c r="O623" s="248"/>
      <c r="P623" s="248"/>
      <c r="Q623" s="248"/>
      <c r="R623" s="248"/>
      <c r="S623" s="248"/>
      <c r="T623" s="248"/>
      <c r="U623" s="248"/>
      <c r="V623" s="248"/>
      <c r="W623" s="248"/>
      <c r="X623" s="248"/>
      <c r="Y623" s="248"/>
      <c r="Z623" s="248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  <c r="AM623" s="248"/>
      <c r="AN623" s="248"/>
      <c r="AO623" s="248"/>
      <c r="AP623" s="248"/>
      <c r="AQ623" s="248"/>
      <c r="AR623" s="248"/>
      <c r="AS623" s="248"/>
      <c r="AT623" s="248"/>
      <c r="AU623" s="248"/>
      <c r="AV623" s="248"/>
      <c r="AW623" s="248"/>
      <c r="AX623" s="248"/>
      <c r="AY623" s="248"/>
      <c r="AZ623" s="248"/>
      <c r="BA623" s="248"/>
      <c r="BB623" s="248"/>
      <c r="BC623" s="248"/>
      <c r="BD623" s="248"/>
      <c r="BE623" s="248"/>
      <c r="BF623" s="248"/>
      <c r="BG623" s="248"/>
      <c r="BH623" s="248"/>
      <c r="BI623" s="248"/>
      <c r="BJ623" s="248"/>
      <c r="BK623" s="248"/>
      <c r="BL623" s="248"/>
      <c r="BM623" s="248"/>
      <c r="BN623" s="248"/>
      <c r="BO623" s="248"/>
      <c r="BP623" s="248"/>
      <c r="BQ623" s="248"/>
      <c r="BR623" s="248"/>
      <c r="BS623" s="248"/>
      <c r="BT623" s="248"/>
      <c r="BU623" s="248"/>
      <c r="BV623" s="248"/>
      <c r="BW623" s="248"/>
      <c r="BX623" s="248"/>
      <c r="BY623" s="248"/>
      <c r="BZ623" s="248"/>
      <c r="CA623" s="248"/>
      <c r="CB623" s="248"/>
      <c r="CC623" s="248"/>
      <c r="CD623" s="248"/>
      <c r="CE623" s="248"/>
      <c r="CF623" s="248"/>
      <c r="CG623" s="248"/>
      <c r="CH623" s="248"/>
      <c r="CI623" s="248"/>
      <c r="CJ623" s="248"/>
      <c r="CK623" s="248"/>
      <c r="CL623" s="248"/>
      <c r="CM623" s="248"/>
      <c r="CN623" s="248"/>
      <c r="CO623" s="248"/>
      <c r="CP623" s="248"/>
      <c r="CQ623" s="248"/>
      <c r="CR623" s="248"/>
      <c r="CS623" s="248"/>
      <c r="CT623" s="248"/>
      <c r="CU623" s="248"/>
      <c r="CV623" s="248"/>
      <c r="CW623" s="248"/>
      <c r="CX623" s="248"/>
      <c r="CY623" s="248"/>
      <c r="CZ623" s="248"/>
      <c r="DA623" s="248"/>
      <c r="DB623" s="248"/>
      <c r="DC623" s="248"/>
      <c r="DD623" s="248"/>
      <c r="DE623" s="248"/>
      <c r="DF623" s="248"/>
      <c r="DG623" s="248"/>
      <c r="DH623" s="248"/>
      <c r="DI623" s="248"/>
      <c r="DJ623" s="248"/>
      <c r="DK623" s="248"/>
      <c r="DL623" s="248"/>
      <c r="DM623" s="248"/>
      <c r="DN623" s="248"/>
      <c r="DO623" s="248"/>
      <c r="DP623" s="248"/>
      <c r="DQ623" s="248"/>
      <c r="DR623" s="248"/>
      <c r="DS623" s="248"/>
      <c r="DT623" s="248"/>
      <c r="DU623" s="248"/>
      <c r="DV623" s="248"/>
      <c r="DW623" s="248"/>
      <c r="DX623" s="248"/>
      <c r="DY623" s="248"/>
      <c r="DZ623" s="248"/>
      <c r="EA623" s="248"/>
      <c r="EB623" s="248"/>
      <c r="EC623" s="248"/>
      <c r="ED623" s="248"/>
      <c r="EE623" s="248"/>
      <c r="EF623" s="248"/>
      <c r="EG623" s="248"/>
      <c r="EH623" s="248"/>
      <c r="EI623" s="248"/>
      <c r="EJ623" s="248"/>
      <c r="EK623" s="248"/>
      <c r="EL623" s="248"/>
      <c r="EM623" s="248"/>
      <c r="EN623" s="248"/>
      <c r="EO623" s="248"/>
      <c r="EP623" s="248"/>
      <c r="EQ623" s="248"/>
      <c r="ER623" s="248"/>
      <c r="ES623" s="248"/>
      <c r="ET623" s="248"/>
      <c r="EU623" s="248"/>
      <c r="EV623" s="248"/>
      <c r="EW623" s="248"/>
      <c r="EX623" s="248"/>
      <c r="EY623" s="248"/>
      <c r="EZ623" s="248"/>
      <c r="FA623" s="248"/>
      <c r="FB623" s="248"/>
      <c r="FC623" s="248"/>
      <c r="FD623" s="248"/>
      <c r="FE623" s="248"/>
      <c r="FF623" s="248"/>
      <c r="FG623" s="215"/>
      <c r="FH623" s="215"/>
      <c r="FI623" s="215"/>
      <c r="FJ623" s="215"/>
      <c r="FK623" s="215"/>
      <c r="FL623" s="215"/>
      <c r="FM623" s="215"/>
      <c r="FN623" s="215"/>
      <c r="FO623" s="215"/>
      <c r="FP623" s="215"/>
      <c r="FQ623" s="215"/>
      <c r="FR623" s="215"/>
      <c r="FS623" s="215"/>
      <c r="FT623" s="215"/>
      <c r="FU623" s="215"/>
      <c r="FV623" s="215"/>
      <c r="FW623" s="215"/>
      <c r="FX623" s="215"/>
      <c r="FY623" s="215"/>
      <c r="FZ623" s="215"/>
      <c r="GA623" s="215"/>
      <c r="GB623" s="215"/>
      <c r="GC623" s="215"/>
    </row>
    <row r="624" spans="1:185" x14ac:dyDescent="0.3">
      <c r="A624" s="248"/>
      <c r="B624" s="80"/>
      <c r="C624" s="80"/>
      <c r="D624" s="81"/>
      <c r="E624" s="80"/>
      <c r="F624" s="80"/>
      <c r="G624" s="297">
        <f t="shared" si="43"/>
        <v>0</v>
      </c>
      <c r="H624" s="297">
        <f t="shared" si="44"/>
        <v>0</v>
      </c>
      <c r="I624" s="297">
        <f t="shared" si="45"/>
        <v>0</v>
      </c>
      <c r="J624" s="214"/>
      <c r="K624" s="214"/>
      <c r="L624" s="248"/>
      <c r="M624" s="248"/>
      <c r="N624" s="248"/>
      <c r="O624" s="248"/>
      <c r="P624" s="248"/>
      <c r="Q624" s="248"/>
      <c r="R624" s="248"/>
      <c r="S624" s="248"/>
      <c r="T624" s="248"/>
      <c r="U624" s="248"/>
      <c r="V624" s="248"/>
      <c r="W624" s="248"/>
      <c r="X624" s="248"/>
      <c r="Y624" s="248"/>
      <c r="Z624" s="248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  <c r="AM624" s="248"/>
      <c r="AN624" s="248"/>
      <c r="AO624" s="248"/>
      <c r="AP624" s="248"/>
      <c r="AQ624" s="248"/>
      <c r="AR624" s="248"/>
      <c r="AS624" s="248"/>
      <c r="AT624" s="248"/>
      <c r="AU624" s="248"/>
      <c r="AV624" s="248"/>
      <c r="AW624" s="248"/>
      <c r="AX624" s="248"/>
      <c r="AY624" s="248"/>
      <c r="AZ624" s="248"/>
      <c r="BA624" s="248"/>
      <c r="BB624" s="248"/>
      <c r="BC624" s="248"/>
      <c r="BD624" s="248"/>
      <c r="BE624" s="248"/>
      <c r="BF624" s="248"/>
      <c r="BG624" s="248"/>
      <c r="BH624" s="248"/>
      <c r="BI624" s="248"/>
      <c r="BJ624" s="248"/>
      <c r="BK624" s="248"/>
      <c r="BL624" s="248"/>
      <c r="BM624" s="248"/>
      <c r="BN624" s="248"/>
      <c r="BO624" s="248"/>
      <c r="BP624" s="248"/>
      <c r="BQ624" s="248"/>
      <c r="BR624" s="248"/>
      <c r="BS624" s="248"/>
      <c r="BT624" s="248"/>
      <c r="BU624" s="248"/>
      <c r="BV624" s="248"/>
      <c r="BW624" s="248"/>
      <c r="BX624" s="248"/>
      <c r="BY624" s="248"/>
      <c r="BZ624" s="248"/>
      <c r="CA624" s="248"/>
      <c r="CB624" s="248"/>
      <c r="CC624" s="248"/>
      <c r="CD624" s="248"/>
      <c r="CE624" s="248"/>
      <c r="CF624" s="248"/>
      <c r="CG624" s="248"/>
      <c r="CH624" s="248"/>
      <c r="CI624" s="248"/>
      <c r="CJ624" s="248"/>
      <c r="CK624" s="248"/>
      <c r="CL624" s="248"/>
      <c r="CM624" s="248"/>
      <c r="CN624" s="248"/>
      <c r="CO624" s="248"/>
      <c r="CP624" s="248"/>
      <c r="CQ624" s="248"/>
      <c r="CR624" s="248"/>
      <c r="CS624" s="248"/>
      <c r="CT624" s="248"/>
      <c r="CU624" s="248"/>
      <c r="CV624" s="248"/>
      <c r="CW624" s="248"/>
      <c r="CX624" s="248"/>
      <c r="CY624" s="248"/>
      <c r="CZ624" s="248"/>
      <c r="DA624" s="248"/>
      <c r="DB624" s="248"/>
      <c r="DC624" s="248"/>
      <c r="DD624" s="248"/>
      <c r="DE624" s="248"/>
      <c r="DF624" s="248"/>
      <c r="DG624" s="248"/>
      <c r="DH624" s="248"/>
      <c r="DI624" s="248"/>
      <c r="DJ624" s="248"/>
      <c r="DK624" s="248"/>
      <c r="DL624" s="248"/>
      <c r="DM624" s="248"/>
      <c r="DN624" s="248"/>
      <c r="DO624" s="248"/>
      <c r="DP624" s="248"/>
      <c r="DQ624" s="248"/>
      <c r="DR624" s="248"/>
      <c r="DS624" s="248"/>
      <c r="DT624" s="248"/>
      <c r="DU624" s="248"/>
      <c r="DV624" s="248"/>
      <c r="DW624" s="248"/>
      <c r="DX624" s="248"/>
      <c r="DY624" s="248"/>
      <c r="DZ624" s="248"/>
      <c r="EA624" s="248"/>
      <c r="EB624" s="248"/>
      <c r="EC624" s="248"/>
      <c r="ED624" s="248"/>
      <c r="EE624" s="248"/>
      <c r="EF624" s="248"/>
      <c r="EG624" s="248"/>
      <c r="EH624" s="248"/>
      <c r="EI624" s="248"/>
      <c r="EJ624" s="248"/>
      <c r="EK624" s="248"/>
      <c r="EL624" s="248"/>
      <c r="EM624" s="248"/>
      <c r="EN624" s="248"/>
      <c r="EO624" s="248"/>
      <c r="EP624" s="248"/>
      <c r="EQ624" s="248"/>
      <c r="ER624" s="248"/>
      <c r="ES624" s="248"/>
      <c r="ET624" s="248"/>
      <c r="EU624" s="248"/>
      <c r="EV624" s="248"/>
      <c r="EW624" s="248"/>
      <c r="EX624" s="248"/>
      <c r="EY624" s="248"/>
      <c r="EZ624" s="248"/>
      <c r="FA624" s="248"/>
      <c r="FB624" s="248"/>
      <c r="FC624" s="248"/>
      <c r="FD624" s="248"/>
      <c r="FE624" s="248"/>
      <c r="FF624" s="248"/>
      <c r="FG624" s="215"/>
      <c r="FH624" s="215"/>
      <c r="FI624" s="215"/>
      <c r="FJ624" s="215"/>
      <c r="FK624" s="215"/>
      <c r="FL624" s="215"/>
      <c r="FM624" s="215"/>
      <c r="FN624" s="215"/>
      <c r="FO624" s="215"/>
      <c r="FP624" s="215"/>
      <c r="FQ624" s="215"/>
      <c r="FR624" s="215"/>
      <c r="FS624" s="215"/>
      <c r="FT624" s="215"/>
      <c r="FU624" s="215"/>
      <c r="FV624" s="215"/>
      <c r="FW624" s="215"/>
      <c r="FX624" s="215"/>
      <c r="FY624" s="215"/>
      <c r="FZ624" s="215"/>
      <c r="GA624" s="215"/>
      <c r="GB624" s="215"/>
      <c r="GC624" s="215"/>
    </row>
    <row r="625" spans="1:185" x14ac:dyDescent="0.3">
      <c r="A625" s="248"/>
      <c r="B625" s="80"/>
      <c r="C625" s="80"/>
      <c r="D625" s="81"/>
      <c r="E625" s="80"/>
      <c r="F625" s="80"/>
      <c r="G625" s="297">
        <f t="shared" si="43"/>
        <v>0</v>
      </c>
      <c r="H625" s="297">
        <f t="shared" si="44"/>
        <v>0</v>
      </c>
      <c r="I625" s="297">
        <f t="shared" si="45"/>
        <v>0</v>
      </c>
      <c r="J625" s="214"/>
      <c r="K625" s="214"/>
      <c r="L625" s="248"/>
      <c r="M625" s="248"/>
      <c r="N625" s="248"/>
      <c r="O625" s="248"/>
      <c r="P625" s="248"/>
      <c r="Q625" s="248"/>
      <c r="R625" s="248"/>
      <c r="S625" s="248"/>
      <c r="T625" s="248"/>
      <c r="U625" s="248"/>
      <c r="V625" s="248"/>
      <c r="W625" s="248"/>
      <c r="X625" s="248"/>
      <c r="Y625" s="248"/>
      <c r="Z625" s="248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  <c r="AM625" s="248"/>
      <c r="AN625" s="248"/>
      <c r="AO625" s="248"/>
      <c r="AP625" s="248"/>
      <c r="AQ625" s="248"/>
      <c r="AR625" s="248"/>
      <c r="AS625" s="248"/>
      <c r="AT625" s="248"/>
      <c r="AU625" s="248"/>
      <c r="AV625" s="248"/>
      <c r="AW625" s="248"/>
      <c r="AX625" s="248"/>
      <c r="AY625" s="248"/>
      <c r="AZ625" s="248"/>
      <c r="BA625" s="248"/>
      <c r="BB625" s="248"/>
      <c r="BC625" s="248"/>
      <c r="BD625" s="248"/>
      <c r="BE625" s="248"/>
      <c r="BF625" s="248"/>
      <c r="BG625" s="248"/>
      <c r="BH625" s="248"/>
      <c r="BI625" s="248"/>
      <c r="BJ625" s="248"/>
      <c r="BK625" s="248"/>
      <c r="BL625" s="248"/>
      <c r="BM625" s="248"/>
      <c r="BN625" s="248"/>
      <c r="BO625" s="248"/>
      <c r="BP625" s="248"/>
      <c r="BQ625" s="248"/>
      <c r="BR625" s="248"/>
      <c r="BS625" s="248"/>
      <c r="BT625" s="248"/>
      <c r="BU625" s="248"/>
      <c r="BV625" s="248"/>
      <c r="BW625" s="248"/>
      <c r="BX625" s="248"/>
      <c r="BY625" s="248"/>
      <c r="BZ625" s="248"/>
      <c r="CA625" s="248"/>
      <c r="CB625" s="248"/>
      <c r="CC625" s="248"/>
      <c r="CD625" s="248"/>
      <c r="CE625" s="248"/>
      <c r="CF625" s="248"/>
      <c r="CG625" s="248"/>
      <c r="CH625" s="248"/>
      <c r="CI625" s="248"/>
      <c r="CJ625" s="248"/>
      <c r="CK625" s="248"/>
      <c r="CL625" s="248"/>
      <c r="CM625" s="248"/>
      <c r="CN625" s="248"/>
      <c r="CO625" s="248"/>
      <c r="CP625" s="248"/>
      <c r="CQ625" s="248"/>
      <c r="CR625" s="248"/>
      <c r="CS625" s="248"/>
      <c r="CT625" s="248"/>
      <c r="CU625" s="248"/>
      <c r="CV625" s="248"/>
      <c r="CW625" s="248"/>
      <c r="CX625" s="248"/>
      <c r="CY625" s="248"/>
      <c r="CZ625" s="248"/>
      <c r="DA625" s="248"/>
      <c r="DB625" s="248"/>
      <c r="DC625" s="248"/>
      <c r="DD625" s="248"/>
      <c r="DE625" s="248"/>
      <c r="DF625" s="248"/>
      <c r="DG625" s="248"/>
      <c r="DH625" s="248"/>
      <c r="DI625" s="248"/>
      <c r="DJ625" s="248"/>
      <c r="DK625" s="248"/>
      <c r="DL625" s="248"/>
      <c r="DM625" s="248"/>
      <c r="DN625" s="248"/>
      <c r="DO625" s="248"/>
      <c r="DP625" s="248"/>
      <c r="DQ625" s="248"/>
      <c r="DR625" s="248"/>
      <c r="DS625" s="248"/>
      <c r="DT625" s="248"/>
      <c r="DU625" s="248"/>
      <c r="DV625" s="248"/>
      <c r="DW625" s="248"/>
      <c r="DX625" s="248"/>
      <c r="DY625" s="248"/>
      <c r="DZ625" s="248"/>
      <c r="EA625" s="248"/>
      <c r="EB625" s="248"/>
      <c r="EC625" s="248"/>
      <c r="ED625" s="248"/>
      <c r="EE625" s="248"/>
      <c r="EF625" s="248"/>
      <c r="EG625" s="248"/>
      <c r="EH625" s="248"/>
      <c r="EI625" s="248"/>
      <c r="EJ625" s="248"/>
      <c r="EK625" s="248"/>
      <c r="EL625" s="248"/>
      <c r="EM625" s="248"/>
      <c r="EN625" s="248"/>
      <c r="EO625" s="248"/>
      <c r="EP625" s="248"/>
      <c r="EQ625" s="248"/>
      <c r="ER625" s="248"/>
      <c r="ES625" s="248"/>
      <c r="ET625" s="248"/>
      <c r="EU625" s="248"/>
      <c r="EV625" s="248"/>
      <c r="EW625" s="248"/>
      <c r="EX625" s="248"/>
      <c r="EY625" s="248"/>
      <c r="EZ625" s="248"/>
      <c r="FA625" s="248"/>
      <c r="FB625" s="248"/>
      <c r="FC625" s="248"/>
      <c r="FD625" s="248"/>
      <c r="FE625" s="248"/>
      <c r="FF625" s="248"/>
      <c r="FG625" s="215"/>
      <c r="FH625" s="215"/>
      <c r="FI625" s="215"/>
      <c r="FJ625" s="215"/>
      <c r="FK625" s="215"/>
      <c r="FL625" s="215"/>
      <c r="FM625" s="215"/>
      <c r="FN625" s="215"/>
      <c r="FO625" s="215"/>
      <c r="FP625" s="215"/>
      <c r="FQ625" s="215"/>
      <c r="FR625" s="215"/>
      <c r="FS625" s="215"/>
      <c r="FT625" s="215"/>
      <c r="FU625" s="215"/>
      <c r="FV625" s="215"/>
      <c r="FW625" s="215"/>
      <c r="FX625" s="215"/>
      <c r="FY625" s="215"/>
      <c r="FZ625" s="215"/>
      <c r="GA625" s="215"/>
      <c r="GB625" s="215"/>
      <c r="GC625" s="215"/>
    </row>
    <row r="626" spans="1:185" x14ac:dyDescent="0.3">
      <c r="A626" s="248"/>
      <c r="B626" s="80"/>
      <c r="C626" s="80"/>
      <c r="D626" s="81"/>
      <c r="E626" s="80"/>
      <c r="F626" s="80"/>
      <c r="G626" s="297">
        <f t="shared" si="43"/>
        <v>0</v>
      </c>
      <c r="H626" s="297">
        <f t="shared" si="44"/>
        <v>0</v>
      </c>
      <c r="I626" s="297">
        <f t="shared" si="45"/>
        <v>0</v>
      </c>
      <c r="J626" s="214"/>
      <c r="K626" s="214"/>
      <c r="L626" s="248"/>
      <c r="M626" s="248"/>
      <c r="N626" s="248"/>
      <c r="O626" s="248"/>
      <c r="P626" s="248"/>
      <c r="Q626" s="248"/>
      <c r="R626" s="248"/>
      <c r="S626" s="248"/>
      <c r="T626" s="248"/>
      <c r="U626" s="248"/>
      <c r="V626" s="248"/>
      <c r="W626" s="248"/>
      <c r="X626" s="248"/>
      <c r="Y626" s="248"/>
      <c r="Z626" s="248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  <c r="AM626" s="248"/>
      <c r="AN626" s="248"/>
      <c r="AO626" s="248"/>
      <c r="AP626" s="248"/>
      <c r="AQ626" s="248"/>
      <c r="AR626" s="248"/>
      <c r="AS626" s="248"/>
      <c r="AT626" s="248"/>
      <c r="AU626" s="248"/>
      <c r="AV626" s="248"/>
      <c r="AW626" s="248"/>
      <c r="AX626" s="248"/>
      <c r="AY626" s="248"/>
      <c r="AZ626" s="248"/>
      <c r="BA626" s="248"/>
      <c r="BB626" s="248"/>
      <c r="BC626" s="248"/>
      <c r="BD626" s="248"/>
      <c r="BE626" s="248"/>
      <c r="BF626" s="248"/>
      <c r="BG626" s="248"/>
      <c r="BH626" s="248"/>
      <c r="BI626" s="248"/>
      <c r="BJ626" s="248"/>
      <c r="BK626" s="248"/>
      <c r="BL626" s="248"/>
      <c r="BM626" s="248"/>
      <c r="BN626" s="248"/>
      <c r="BO626" s="248"/>
      <c r="BP626" s="248"/>
      <c r="BQ626" s="248"/>
      <c r="BR626" s="248"/>
      <c r="BS626" s="248"/>
      <c r="BT626" s="248"/>
      <c r="BU626" s="248"/>
      <c r="BV626" s="248"/>
      <c r="BW626" s="248"/>
      <c r="BX626" s="248"/>
      <c r="BY626" s="248"/>
      <c r="BZ626" s="248"/>
      <c r="CA626" s="248"/>
      <c r="CB626" s="248"/>
      <c r="CC626" s="248"/>
      <c r="CD626" s="248"/>
      <c r="CE626" s="248"/>
      <c r="CF626" s="248"/>
      <c r="CG626" s="248"/>
      <c r="CH626" s="248"/>
      <c r="CI626" s="248"/>
      <c r="CJ626" s="248"/>
      <c r="CK626" s="248"/>
      <c r="CL626" s="248"/>
      <c r="CM626" s="248"/>
      <c r="CN626" s="248"/>
      <c r="CO626" s="248"/>
      <c r="CP626" s="248"/>
      <c r="CQ626" s="248"/>
      <c r="CR626" s="248"/>
      <c r="CS626" s="248"/>
      <c r="CT626" s="248"/>
      <c r="CU626" s="248"/>
      <c r="CV626" s="248"/>
      <c r="CW626" s="248"/>
      <c r="CX626" s="248"/>
      <c r="CY626" s="248"/>
      <c r="CZ626" s="248"/>
      <c r="DA626" s="248"/>
      <c r="DB626" s="248"/>
      <c r="DC626" s="248"/>
      <c r="DD626" s="248"/>
      <c r="DE626" s="248"/>
      <c r="DF626" s="248"/>
      <c r="DG626" s="248"/>
      <c r="DH626" s="248"/>
      <c r="DI626" s="248"/>
      <c r="DJ626" s="248"/>
      <c r="DK626" s="248"/>
      <c r="DL626" s="248"/>
      <c r="DM626" s="248"/>
      <c r="DN626" s="248"/>
      <c r="DO626" s="248"/>
      <c r="DP626" s="248"/>
      <c r="DQ626" s="248"/>
      <c r="DR626" s="248"/>
      <c r="DS626" s="248"/>
      <c r="DT626" s="248"/>
      <c r="DU626" s="248"/>
      <c r="DV626" s="248"/>
      <c r="DW626" s="248"/>
      <c r="DX626" s="248"/>
      <c r="DY626" s="248"/>
      <c r="DZ626" s="248"/>
      <c r="EA626" s="248"/>
      <c r="EB626" s="248"/>
      <c r="EC626" s="248"/>
      <c r="ED626" s="248"/>
      <c r="EE626" s="248"/>
      <c r="EF626" s="248"/>
      <c r="EG626" s="248"/>
      <c r="EH626" s="248"/>
      <c r="EI626" s="248"/>
      <c r="EJ626" s="248"/>
      <c r="EK626" s="248"/>
      <c r="EL626" s="248"/>
      <c r="EM626" s="248"/>
      <c r="EN626" s="248"/>
      <c r="EO626" s="248"/>
      <c r="EP626" s="248"/>
      <c r="EQ626" s="248"/>
      <c r="ER626" s="248"/>
      <c r="ES626" s="248"/>
      <c r="ET626" s="248"/>
      <c r="EU626" s="248"/>
      <c r="EV626" s="248"/>
      <c r="EW626" s="248"/>
      <c r="EX626" s="248"/>
      <c r="EY626" s="248"/>
      <c r="EZ626" s="248"/>
      <c r="FA626" s="248"/>
      <c r="FB626" s="248"/>
      <c r="FC626" s="248"/>
      <c r="FD626" s="248"/>
      <c r="FE626" s="248"/>
      <c r="FF626" s="248"/>
      <c r="FG626" s="215"/>
      <c r="FH626" s="215"/>
      <c r="FI626" s="215"/>
      <c r="FJ626" s="215"/>
      <c r="FK626" s="215"/>
      <c r="FL626" s="215"/>
      <c r="FM626" s="215"/>
      <c r="FN626" s="215"/>
      <c r="FO626" s="215"/>
      <c r="FP626" s="215"/>
      <c r="FQ626" s="215"/>
      <c r="FR626" s="215"/>
      <c r="FS626" s="215"/>
      <c r="FT626" s="215"/>
      <c r="FU626" s="215"/>
      <c r="FV626" s="215"/>
      <c r="FW626" s="215"/>
      <c r="FX626" s="215"/>
      <c r="FY626" s="215"/>
      <c r="FZ626" s="215"/>
      <c r="GA626" s="215"/>
      <c r="GB626" s="215"/>
      <c r="GC626" s="215"/>
    </row>
    <row r="627" spans="1:185" x14ac:dyDescent="0.3">
      <c r="A627" s="248"/>
      <c r="B627" s="80"/>
      <c r="C627" s="80"/>
      <c r="D627" s="81"/>
      <c r="E627" s="80"/>
      <c r="F627" s="80"/>
      <c r="G627" s="297">
        <f t="shared" si="43"/>
        <v>0</v>
      </c>
      <c r="H627" s="297">
        <f t="shared" si="44"/>
        <v>0</v>
      </c>
      <c r="I627" s="297">
        <f t="shared" si="45"/>
        <v>0</v>
      </c>
      <c r="J627" s="214"/>
      <c r="K627" s="214"/>
      <c r="L627" s="248"/>
      <c r="M627" s="248"/>
      <c r="N627" s="248"/>
      <c r="O627" s="248"/>
      <c r="P627" s="248"/>
      <c r="Q627" s="248"/>
      <c r="R627" s="248"/>
      <c r="S627" s="248"/>
      <c r="T627" s="248"/>
      <c r="U627" s="248"/>
      <c r="V627" s="248"/>
      <c r="W627" s="248"/>
      <c r="X627" s="248"/>
      <c r="Y627" s="248"/>
      <c r="Z627" s="248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  <c r="AM627" s="248"/>
      <c r="AN627" s="248"/>
      <c r="AO627" s="248"/>
      <c r="AP627" s="248"/>
      <c r="AQ627" s="248"/>
      <c r="AR627" s="248"/>
      <c r="AS627" s="248"/>
      <c r="AT627" s="248"/>
      <c r="AU627" s="248"/>
      <c r="AV627" s="248"/>
      <c r="AW627" s="248"/>
      <c r="AX627" s="248"/>
      <c r="AY627" s="248"/>
      <c r="AZ627" s="248"/>
      <c r="BA627" s="248"/>
      <c r="BB627" s="248"/>
      <c r="BC627" s="248"/>
      <c r="BD627" s="248"/>
      <c r="BE627" s="248"/>
      <c r="BF627" s="248"/>
      <c r="BG627" s="248"/>
      <c r="BH627" s="248"/>
      <c r="BI627" s="248"/>
      <c r="BJ627" s="248"/>
      <c r="BK627" s="248"/>
      <c r="BL627" s="248"/>
      <c r="BM627" s="248"/>
      <c r="BN627" s="248"/>
      <c r="BO627" s="248"/>
      <c r="BP627" s="248"/>
      <c r="BQ627" s="248"/>
      <c r="BR627" s="248"/>
      <c r="BS627" s="248"/>
      <c r="BT627" s="248"/>
      <c r="BU627" s="248"/>
      <c r="BV627" s="248"/>
      <c r="BW627" s="248"/>
      <c r="BX627" s="248"/>
      <c r="BY627" s="248"/>
      <c r="BZ627" s="248"/>
      <c r="CA627" s="248"/>
      <c r="CB627" s="248"/>
      <c r="CC627" s="248"/>
      <c r="CD627" s="248"/>
      <c r="CE627" s="248"/>
      <c r="CF627" s="248"/>
      <c r="CG627" s="248"/>
      <c r="CH627" s="248"/>
      <c r="CI627" s="248"/>
      <c r="CJ627" s="248"/>
      <c r="CK627" s="248"/>
      <c r="CL627" s="248"/>
      <c r="CM627" s="248"/>
      <c r="CN627" s="248"/>
      <c r="CO627" s="248"/>
      <c r="CP627" s="248"/>
      <c r="CQ627" s="248"/>
      <c r="CR627" s="248"/>
      <c r="CS627" s="248"/>
      <c r="CT627" s="248"/>
      <c r="CU627" s="248"/>
      <c r="CV627" s="248"/>
      <c r="CW627" s="248"/>
      <c r="CX627" s="248"/>
      <c r="CY627" s="248"/>
      <c r="CZ627" s="248"/>
      <c r="DA627" s="248"/>
      <c r="DB627" s="248"/>
      <c r="DC627" s="248"/>
      <c r="DD627" s="248"/>
      <c r="DE627" s="248"/>
      <c r="DF627" s="248"/>
      <c r="DG627" s="248"/>
      <c r="DH627" s="248"/>
      <c r="DI627" s="248"/>
      <c r="DJ627" s="248"/>
      <c r="DK627" s="248"/>
      <c r="DL627" s="248"/>
      <c r="DM627" s="248"/>
      <c r="DN627" s="248"/>
      <c r="DO627" s="248"/>
      <c r="DP627" s="248"/>
      <c r="DQ627" s="248"/>
      <c r="DR627" s="248"/>
      <c r="DS627" s="248"/>
      <c r="DT627" s="248"/>
      <c r="DU627" s="248"/>
      <c r="DV627" s="248"/>
      <c r="DW627" s="248"/>
      <c r="DX627" s="248"/>
      <c r="DY627" s="248"/>
      <c r="DZ627" s="248"/>
      <c r="EA627" s="248"/>
      <c r="EB627" s="248"/>
      <c r="EC627" s="248"/>
      <c r="ED627" s="248"/>
      <c r="EE627" s="248"/>
      <c r="EF627" s="248"/>
      <c r="EG627" s="248"/>
      <c r="EH627" s="248"/>
      <c r="EI627" s="248"/>
      <c r="EJ627" s="248"/>
      <c r="EK627" s="248"/>
      <c r="EL627" s="248"/>
      <c r="EM627" s="248"/>
      <c r="EN627" s="248"/>
      <c r="EO627" s="248"/>
      <c r="EP627" s="248"/>
      <c r="EQ627" s="248"/>
      <c r="ER627" s="248"/>
      <c r="ES627" s="248"/>
      <c r="ET627" s="248"/>
      <c r="EU627" s="248"/>
      <c r="EV627" s="248"/>
      <c r="EW627" s="248"/>
      <c r="EX627" s="248"/>
      <c r="EY627" s="248"/>
      <c r="EZ627" s="248"/>
      <c r="FA627" s="248"/>
      <c r="FB627" s="248"/>
      <c r="FC627" s="248"/>
      <c r="FD627" s="248"/>
      <c r="FE627" s="248"/>
      <c r="FF627" s="248"/>
      <c r="FG627" s="215"/>
      <c r="FH627" s="215"/>
      <c r="FI627" s="215"/>
      <c r="FJ627" s="215"/>
      <c r="FK627" s="215"/>
      <c r="FL627" s="215"/>
      <c r="FM627" s="215"/>
      <c r="FN627" s="215"/>
      <c r="FO627" s="215"/>
      <c r="FP627" s="215"/>
      <c r="FQ627" s="215"/>
      <c r="FR627" s="215"/>
      <c r="FS627" s="215"/>
      <c r="FT627" s="215"/>
      <c r="FU627" s="215"/>
      <c r="FV627" s="215"/>
      <c r="FW627" s="215"/>
      <c r="FX627" s="215"/>
      <c r="FY627" s="215"/>
      <c r="FZ627" s="215"/>
      <c r="GA627" s="215"/>
      <c r="GB627" s="215"/>
      <c r="GC627" s="215"/>
    </row>
    <row r="628" spans="1:185" x14ac:dyDescent="0.3">
      <c r="A628" s="248"/>
      <c r="B628" s="80"/>
      <c r="C628" s="80"/>
      <c r="D628" s="81"/>
      <c r="E628" s="80"/>
      <c r="F628" s="80"/>
      <c r="G628" s="297">
        <f t="shared" si="43"/>
        <v>0</v>
      </c>
      <c r="H628" s="297">
        <f t="shared" si="44"/>
        <v>0</v>
      </c>
      <c r="I628" s="297">
        <f t="shared" si="45"/>
        <v>0</v>
      </c>
      <c r="J628" s="214"/>
      <c r="K628" s="214"/>
      <c r="L628" s="248"/>
      <c r="M628" s="248"/>
      <c r="N628" s="248"/>
      <c r="O628" s="248"/>
      <c r="P628" s="248"/>
      <c r="Q628" s="248"/>
      <c r="R628" s="248"/>
      <c r="S628" s="248"/>
      <c r="T628" s="248"/>
      <c r="U628" s="248"/>
      <c r="V628" s="248"/>
      <c r="W628" s="248"/>
      <c r="X628" s="248"/>
      <c r="Y628" s="248"/>
      <c r="Z628" s="248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  <c r="AM628" s="248"/>
      <c r="AN628" s="248"/>
      <c r="AO628" s="248"/>
      <c r="AP628" s="248"/>
      <c r="AQ628" s="248"/>
      <c r="AR628" s="248"/>
      <c r="AS628" s="248"/>
      <c r="AT628" s="248"/>
      <c r="AU628" s="248"/>
      <c r="AV628" s="248"/>
      <c r="AW628" s="248"/>
      <c r="AX628" s="248"/>
      <c r="AY628" s="248"/>
      <c r="AZ628" s="248"/>
      <c r="BA628" s="248"/>
      <c r="BB628" s="248"/>
      <c r="BC628" s="248"/>
      <c r="BD628" s="248"/>
      <c r="BE628" s="248"/>
      <c r="BF628" s="248"/>
      <c r="BG628" s="248"/>
      <c r="BH628" s="248"/>
      <c r="BI628" s="248"/>
      <c r="BJ628" s="248"/>
      <c r="BK628" s="248"/>
      <c r="BL628" s="248"/>
      <c r="BM628" s="248"/>
      <c r="BN628" s="248"/>
      <c r="BO628" s="248"/>
      <c r="BP628" s="248"/>
      <c r="BQ628" s="248"/>
      <c r="BR628" s="248"/>
      <c r="BS628" s="248"/>
      <c r="BT628" s="248"/>
      <c r="BU628" s="248"/>
      <c r="BV628" s="248"/>
      <c r="BW628" s="248"/>
      <c r="BX628" s="248"/>
      <c r="BY628" s="248"/>
      <c r="BZ628" s="248"/>
      <c r="CA628" s="248"/>
      <c r="CB628" s="248"/>
      <c r="CC628" s="248"/>
      <c r="CD628" s="248"/>
      <c r="CE628" s="248"/>
      <c r="CF628" s="248"/>
      <c r="CG628" s="248"/>
      <c r="CH628" s="248"/>
      <c r="CI628" s="248"/>
      <c r="CJ628" s="248"/>
      <c r="CK628" s="248"/>
      <c r="CL628" s="248"/>
      <c r="CM628" s="248"/>
      <c r="CN628" s="248"/>
      <c r="CO628" s="248"/>
      <c r="CP628" s="248"/>
      <c r="CQ628" s="248"/>
      <c r="CR628" s="248"/>
      <c r="CS628" s="248"/>
      <c r="CT628" s="248"/>
      <c r="CU628" s="248"/>
      <c r="CV628" s="248"/>
      <c r="CW628" s="248"/>
      <c r="CX628" s="248"/>
      <c r="CY628" s="248"/>
      <c r="CZ628" s="248"/>
      <c r="DA628" s="248"/>
      <c r="DB628" s="248"/>
      <c r="DC628" s="248"/>
      <c r="DD628" s="248"/>
      <c r="DE628" s="248"/>
      <c r="DF628" s="248"/>
      <c r="DG628" s="248"/>
      <c r="DH628" s="248"/>
      <c r="DI628" s="248"/>
      <c r="DJ628" s="248"/>
      <c r="DK628" s="248"/>
      <c r="DL628" s="248"/>
      <c r="DM628" s="248"/>
      <c r="DN628" s="248"/>
      <c r="DO628" s="248"/>
      <c r="DP628" s="248"/>
      <c r="DQ628" s="248"/>
      <c r="DR628" s="248"/>
      <c r="DS628" s="248"/>
      <c r="DT628" s="248"/>
      <c r="DU628" s="248"/>
      <c r="DV628" s="248"/>
      <c r="DW628" s="248"/>
      <c r="DX628" s="248"/>
      <c r="DY628" s="248"/>
      <c r="DZ628" s="248"/>
      <c r="EA628" s="248"/>
      <c r="EB628" s="248"/>
      <c r="EC628" s="248"/>
      <c r="ED628" s="248"/>
      <c r="EE628" s="248"/>
      <c r="EF628" s="248"/>
      <c r="EG628" s="248"/>
      <c r="EH628" s="248"/>
      <c r="EI628" s="248"/>
      <c r="EJ628" s="248"/>
      <c r="EK628" s="248"/>
      <c r="EL628" s="248"/>
      <c r="EM628" s="248"/>
      <c r="EN628" s="248"/>
      <c r="EO628" s="248"/>
      <c r="EP628" s="248"/>
      <c r="EQ628" s="248"/>
      <c r="ER628" s="248"/>
      <c r="ES628" s="248"/>
      <c r="ET628" s="248"/>
      <c r="EU628" s="248"/>
      <c r="EV628" s="248"/>
      <c r="EW628" s="248"/>
      <c r="EX628" s="248"/>
      <c r="EY628" s="248"/>
      <c r="EZ628" s="248"/>
      <c r="FA628" s="248"/>
      <c r="FB628" s="248"/>
      <c r="FC628" s="248"/>
      <c r="FD628" s="248"/>
      <c r="FE628" s="248"/>
      <c r="FF628" s="248"/>
      <c r="FG628" s="215"/>
      <c r="FH628" s="215"/>
      <c r="FI628" s="215"/>
      <c r="FJ628" s="215"/>
      <c r="FK628" s="215"/>
      <c r="FL628" s="215"/>
      <c r="FM628" s="215"/>
      <c r="FN628" s="215"/>
      <c r="FO628" s="215"/>
      <c r="FP628" s="215"/>
      <c r="FQ628" s="215"/>
      <c r="FR628" s="215"/>
      <c r="FS628" s="215"/>
      <c r="FT628" s="215"/>
      <c r="FU628" s="215"/>
      <c r="FV628" s="215"/>
      <c r="FW628" s="215"/>
      <c r="FX628" s="215"/>
      <c r="FY628" s="215"/>
      <c r="FZ628" s="215"/>
      <c r="GA628" s="215"/>
      <c r="GB628" s="215"/>
      <c r="GC628" s="215"/>
    </row>
    <row r="629" spans="1:185" x14ac:dyDescent="0.3">
      <c r="A629" s="248"/>
      <c r="B629" s="80"/>
      <c r="C629" s="80"/>
      <c r="D629" s="81"/>
      <c r="E629" s="80"/>
      <c r="F629" s="80"/>
      <c r="G629" s="297">
        <f t="shared" si="43"/>
        <v>0</v>
      </c>
      <c r="H629" s="297">
        <f t="shared" si="44"/>
        <v>0</v>
      </c>
      <c r="I629" s="297">
        <f t="shared" si="45"/>
        <v>0</v>
      </c>
      <c r="J629" s="214"/>
      <c r="K629" s="214"/>
      <c r="L629" s="248"/>
      <c r="M629" s="248"/>
      <c r="N629" s="248"/>
      <c r="O629" s="248"/>
      <c r="P629" s="248"/>
      <c r="Q629" s="248"/>
      <c r="R629" s="248"/>
      <c r="S629" s="248"/>
      <c r="T629" s="248"/>
      <c r="U629" s="248"/>
      <c r="V629" s="248"/>
      <c r="W629" s="248"/>
      <c r="X629" s="248"/>
      <c r="Y629" s="248"/>
      <c r="Z629" s="248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  <c r="AM629" s="248"/>
      <c r="AN629" s="248"/>
      <c r="AO629" s="248"/>
      <c r="AP629" s="248"/>
      <c r="AQ629" s="248"/>
      <c r="AR629" s="248"/>
      <c r="AS629" s="248"/>
      <c r="AT629" s="248"/>
      <c r="AU629" s="248"/>
      <c r="AV629" s="248"/>
      <c r="AW629" s="248"/>
      <c r="AX629" s="248"/>
      <c r="AY629" s="248"/>
      <c r="AZ629" s="248"/>
      <c r="BA629" s="248"/>
      <c r="BB629" s="248"/>
      <c r="BC629" s="248"/>
      <c r="BD629" s="248"/>
      <c r="BE629" s="248"/>
      <c r="BF629" s="248"/>
      <c r="BG629" s="248"/>
      <c r="BH629" s="248"/>
      <c r="BI629" s="248"/>
      <c r="BJ629" s="248"/>
      <c r="BK629" s="248"/>
      <c r="BL629" s="248"/>
      <c r="BM629" s="248"/>
      <c r="BN629" s="248"/>
      <c r="BO629" s="248"/>
      <c r="BP629" s="248"/>
      <c r="BQ629" s="248"/>
      <c r="BR629" s="248"/>
      <c r="BS629" s="248"/>
      <c r="BT629" s="248"/>
      <c r="BU629" s="248"/>
      <c r="BV629" s="248"/>
      <c r="BW629" s="248"/>
      <c r="BX629" s="248"/>
      <c r="BY629" s="248"/>
      <c r="BZ629" s="248"/>
      <c r="CA629" s="248"/>
      <c r="CB629" s="248"/>
      <c r="CC629" s="248"/>
      <c r="CD629" s="248"/>
      <c r="CE629" s="248"/>
      <c r="CF629" s="248"/>
      <c r="CG629" s="248"/>
      <c r="CH629" s="248"/>
      <c r="CI629" s="248"/>
      <c r="CJ629" s="248"/>
      <c r="CK629" s="248"/>
      <c r="CL629" s="248"/>
      <c r="CM629" s="248"/>
      <c r="CN629" s="248"/>
      <c r="CO629" s="248"/>
      <c r="CP629" s="248"/>
      <c r="CQ629" s="248"/>
      <c r="CR629" s="248"/>
      <c r="CS629" s="248"/>
      <c r="CT629" s="248"/>
      <c r="CU629" s="248"/>
      <c r="CV629" s="248"/>
      <c r="CW629" s="248"/>
      <c r="CX629" s="248"/>
      <c r="CY629" s="248"/>
      <c r="CZ629" s="248"/>
      <c r="DA629" s="248"/>
      <c r="DB629" s="248"/>
      <c r="DC629" s="248"/>
      <c r="DD629" s="248"/>
      <c r="DE629" s="248"/>
      <c r="DF629" s="248"/>
      <c r="DG629" s="248"/>
      <c r="DH629" s="248"/>
      <c r="DI629" s="248"/>
      <c r="DJ629" s="248"/>
      <c r="DK629" s="248"/>
      <c r="DL629" s="248"/>
      <c r="DM629" s="248"/>
      <c r="DN629" s="248"/>
      <c r="DO629" s="248"/>
      <c r="DP629" s="248"/>
      <c r="DQ629" s="248"/>
      <c r="DR629" s="248"/>
      <c r="DS629" s="248"/>
      <c r="DT629" s="248"/>
      <c r="DU629" s="248"/>
      <c r="DV629" s="248"/>
      <c r="DW629" s="248"/>
      <c r="DX629" s="248"/>
      <c r="DY629" s="248"/>
      <c r="DZ629" s="248"/>
      <c r="EA629" s="248"/>
      <c r="EB629" s="248"/>
      <c r="EC629" s="248"/>
      <c r="ED629" s="248"/>
      <c r="EE629" s="248"/>
      <c r="EF629" s="248"/>
      <c r="EG629" s="248"/>
      <c r="EH629" s="248"/>
      <c r="EI629" s="248"/>
      <c r="EJ629" s="248"/>
      <c r="EK629" s="248"/>
      <c r="EL629" s="248"/>
      <c r="EM629" s="248"/>
      <c r="EN629" s="248"/>
      <c r="EO629" s="248"/>
      <c r="EP629" s="248"/>
      <c r="EQ629" s="248"/>
      <c r="ER629" s="248"/>
      <c r="ES629" s="248"/>
      <c r="ET629" s="248"/>
      <c r="EU629" s="248"/>
      <c r="EV629" s="248"/>
      <c r="EW629" s="248"/>
      <c r="EX629" s="248"/>
      <c r="EY629" s="248"/>
      <c r="EZ629" s="248"/>
      <c r="FA629" s="248"/>
      <c r="FB629" s="248"/>
      <c r="FC629" s="248"/>
      <c r="FD629" s="248"/>
      <c r="FE629" s="248"/>
      <c r="FF629" s="248"/>
      <c r="FG629" s="215"/>
      <c r="FH629" s="215"/>
      <c r="FI629" s="215"/>
      <c r="FJ629" s="215"/>
      <c r="FK629" s="215"/>
      <c r="FL629" s="215"/>
      <c r="FM629" s="215"/>
      <c r="FN629" s="215"/>
      <c r="FO629" s="215"/>
      <c r="FP629" s="215"/>
      <c r="FQ629" s="215"/>
      <c r="FR629" s="215"/>
      <c r="FS629" s="215"/>
      <c r="FT629" s="215"/>
      <c r="FU629" s="215"/>
      <c r="FV629" s="215"/>
      <c r="FW629" s="215"/>
      <c r="FX629" s="215"/>
      <c r="FY629" s="215"/>
      <c r="FZ629" s="215"/>
      <c r="GA629" s="215"/>
      <c r="GB629" s="215"/>
      <c r="GC629" s="215"/>
    </row>
    <row r="630" spans="1:185" x14ac:dyDescent="0.3">
      <c r="A630" s="248"/>
      <c r="B630" s="80"/>
      <c r="C630" s="80"/>
      <c r="D630" s="81"/>
      <c r="E630" s="80"/>
      <c r="F630" s="80"/>
      <c r="G630" s="297">
        <f t="shared" si="43"/>
        <v>0</v>
      </c>
      <c r="H630" s="297">
        <f t="shared" si="44"/>
        <v>0</v>
      </c>
      <c r="I630" s="297">
        <f t="shared" si="45"/>
        <v>0</v>
      </c>
      <c r="J630" s="214"/>
      <c r="K630" s="214"/>
      <c r="L630" s="248"/>
      <c r="M630" s="248"/>
      <c r="N630" s="248"/>
      <c r="O630" s="248"/>
      <c r="P630" s="248"/>
      <c r="Q630" s="248"/>
      <c r="R630" s="248"/>
      <c r="S630" s="248"/>
      <c r="T630" s="248"/>
      <c r="U630" s="248"/>
      <c r="V630" s="248"/>
      <c r="W630" s="248"/>
      <c r="X630" s="248"/>
      <c r="Y630" s="248"/>
      <c r="Z630" s="248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  <c r="AM630" s="248"/>
      <c r="AN630" s="248"/>
      <c r="AO630" s="248"/>
      <c r="AP630" s="248"/>
      <c r="AQ630" s="248"/>
      <c r="AR630" s="248"/>
      <c r="AS630" s="248"/>
      <c r="AT630" s="248"/>
      <c r="AU630" s="248"/>
      <c r="AV630" s="248"/>
      <c r="AW630" s="248"/>
      <c r="AX630" s="248"/>
      <c r="AY630" s="248"/>
      <c r="AZ630" s="248"/>
      <c r="BA630" s="248"/>
      <c r="BB630" s="248"/>
      <c r="BC630" s="248"/>
      <c r="BD630" s="248"/>
      <c r="BE630" s="248"/>
      <c r="BF630" s="248"/>
      <c r="BG630" s="248"/>
      <c r="BH630" s="248"/>
      <c r="BI630" s="248"/>
      <c r="BJ630" s="248"/>
      <c r="BK630" s="248"/>
      <c r="BL630" s="248"/>
      <c r="BM630" s="248"/>
      <c r="BN630" s="248"/>
      <c r="BO630" s="248"/>
      <c r="BP630" s="248"/>
      <c r="BQ630" s="248"/>
      <c r="BR630" s="248"/>
      <c r="BS630" s="248"/>
      <c r="BT630" s="248"/>
      <c r="BU630" s="248"/>
      <c r="BV630" s="248"/>
      <c r="BW630" s="248"/>
      <c r="BX630" s="248"/>
      <c r="BY630" s="248"/>
      <c r="BZ630" s="248"/>
      <c r="CA630" s="248"/>
      <c r="CB630" s="248"/>
      <c r="CC630" s="248"/>
      <c r="CD630" s="248"/>
      <c r="CE630" s="248"/>
      <c r="CF630" s="248"/>
      <c r="CG630" s="248"/>
      <c r="CH630" s="248"/>
      <c r="CI630" s="248"/>
      <c r="CJ630" s="248"/>
      <c r="CK630" s="248"/>
      <c r="CL630" s="248"/>
      <c r="CM630" s="248"/>
      <c r="CN630" s="248"/>
      <c r="CO630" s="248"/>
      <c r="CP630" s="248"/>
      <c r="CQ630" s="248"/>
      <c r="CR630" s="248"/>
      <c r="CS630" s="248"/>
      <c r="CT630" s="248"/>
      <c r="CU630" s="248"/>
      <c r="CV630" s="248"/>
      <c r="CW630" s="248"/>
      <c r="CX630" s="248"/>
      <c r="CY630" s="248"/>
      <c r="CZ630" s="248"/>
      <c r="DA630" s="248"/>
      <c r="DB630" s="248"/>
      <c r="DC630" s="248"/>
      <c r="DD630" s="248"/>
      <c r="DE630" s="248"/>
      <c r="DF630" s="248"/>
      <c r="DG630" s="248"/>
      <c r="DH630" s="248"/>
      <c r="DI630" s="248"/>
      <c r="DJ630" s="248"/>
      <c r="DK630" s="248"/>
      <c r="DL630" s="248"/>
      <c r="DM630" s="248"/>
      <c r="DN630" s="248"/>
      <c r="DO630" s="248"/>
      <c r="DP630" s="248"/>
      <c r="DQ630" s="248"/>
      <c r="DR630" s="248"/>
      <c r="DS630" s="248"/>
      <c r="DT630" s="248"/>
      <c r="DU630" s="248"/>
      <c r="DV630" s="248"/>
      <c r="DW630" s="248"/>
      <c r="DX630" s="248"/>
      <c r="DY630" s="248"/>
      <c r="DZ630" s="248"/>
      <c r="EA630" s="248"/>
      <c r="EB630" s="248"/>
      <c r="EC630" s="248"/>
      <c r="ED630" s="248"/>
      <c r="EE630" s="248"/>
      <c r="EF630" s="248"/>
      <c r="EG630" s="248"/>
      <c r="EH630" s="248"/>
      <c r="EI630" s="248"/>
      <c r="EJ630" s="248"/>
      <c r="EK630" s="248"/>
      <c r="EL630" s="248"/>
      <c r="EM630" s="248"/>
      <c r="EN630" s="248"/>
      <c r="EO630" s="248"/>
      <c r="EP630" s="248"/>
      <c r="EQ630" s="248"/>
      <c r="ER630" s="248"/>
      <c r="ES630" s="248"/>
      <c r="ET630" s="248"/>
      <c r="EU630" s="248"/>
      <c r="EV630" s="248"/>
      <c r="EW630" s="248"/>
      <c r="EX630" s="248"/>
      <c r="EY630" s="248"/>
      <c r="EZ630" s="248"/>
      <c r="FA630" s="248"/>
      <c r="FB630" s="248"/>
      <c r="FC630" s="248"/>
      <c r="FD630" s="248"/>
      <c r="FE630" s="248"/>
      <c r="FF630" s="248"/>
      <c r="FG630" s="215"/>
      <c r="FH630" s="215"/>
      <c r="FI630" s="215"/>
      <c r="FJ630" s="215"/>
      <c r="FK630" s="215"/>
      <c r="FL630" s="215"/>
      <c r="FM630" s="215"/>
      <c r="FN630" s="215"/>
      <c r="FO630" s="215"/>
      <c r="FP630" s="215"/>
      <c r="FQ630" s="215"/>
      <c r="FR630" s="215"/>
      <c r="FS630" s="215"/>
      <c r="FT630" s="215"/>
      <c r="FU630" s="215"/>
      <c r="FV630" s="215"/>
      <c r="FW630" s="215"/>
      <c r="FX630" s="215"/>
      <c r="FY630" s="215"/>
      <c r="FZ630" s="215"/>
      <c r="GA630" s="215"/>
      <c r="GB630" s="215"/>
      <c r="GC630" s="215"/>
    </row>
    <row r="631" spans="1:185" x14ac:dyDescent="0.3">
      <c r="A631" s="248"/>
      <c r="B631" s="80"/>
      <c r="C631" s="80"/>
      <c r="D631" s="81"/>
      <c r="E631" s="80"/>
      <c r="F631" s="80"/>
      <c r="G631" s="297">
        <f t="shared" si="43"/>
        <v>0</v>
      </c>
      <c r="H631" s="297">
        <f t="shared" si="44"/>
        <v>0</v>
      </c>
      <c r="I631" s="297">
        <f t="shared" si="45"/>
        <v>0</v>
      </c>
      <c r="J631" s="214"/>
      <c r="K631" s="214"/>
      <c r="L631" s="248"/>
      <c r="M631" s="248"/>
      <c r="N631" s="248"/>
      <c r="O631" s="248"/>
      <c r="P631" s="248"/>
      <c r="Q631" s="248"/>
      <c r="R631" s="248"/>
      <c r="S631" s="248"/>
      <c r="T631" s="248"/>
      <c r="U631" s="248"/>
      <c r="V631" s="248"/>
      <c r="W631" s="248"/>
      <c r="X631" s="248"/>
      <c r="Y631" s="248"/>
      <c r="Z631" s="248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  <c r="AM631" s="248"/>
      <c r="AN631" s="248"/>
      <c r="AO631" s="248"/>
      <c r="AP631" s="248"/>
      <c r="AQ631" s="248"/>
      <c r="AR631" s="248"/>
      <c r="AS631" s="248"/>
      <c r="AT631" s="248"/>
      <c r="AU631" s="248"/>
      <c r="AV631" s="248"/>
      <c r="AW631" s="248"/>
      <c r="AX631" s="248"/>
      <c r="AY631" s="248"/>
      <c r="AZ631" s="248"/>
      <c r="BA631" s="248"/>
      <c r="BB631" s="248"/>
      <c r="BC631" s="248"/>
      <c r="BD631" s="248"/>
      <c r="BE631" s="248"/>
      <c r="BF631" s="248"/>
      <c r="BG631" s="248"/>
      <c r="BH631" s="248"/>
      <c r="BI631" s="248"/>
      <c r="BJ631" s="248"/>
      <c r="BK631" s="248"/>
      <c r="BL631" s="248"/>
      <c r="BM631" s="248"/>
      <c r="BN631" s="248"/>
      <c r="BO631" s="248"/>
      <c r="BP631" s="248"/>
      <c r="BQ631" s="248"/>
      <c r="BR631" s="248"/>
      <c r="BS631" s="248"/>
      <c r="BT631" s="248"/>
      <c r="BU631" s="248"/>
      <c r="BV631" s="248"/>
      <c r="BW631" s="248"/>
      <c r="BX631" s="248"/>
      <c r="BY631" s="248"/>
      <c r="BZ631" s="248"/>
      <c r="CA631" s="248"/>
      <c r="CB631" s="248"/>
      <c r="CC631" s="248"/>
      <c r="CD631" s="248"/>
      <c r="CE631" s="248"/>
      <c r="CF631" s="248"/>
      <c r="CG631" s="248"/>
      <c r="CH631" s="248"/>
      <c r="CI631" s="248"/>
      <c r="CJ631" s="248"/>
      <c r="CK631" s="248"/>
      <c r="CL631" s="248"/>
      <c r="CM631" s="248"/>
      <c r="CN631" s="248"/>
      <c r="CO631" s="248"/>
      <c r="CP631" s="248"/>
      <c r="CQ631" s="248"/>
      <c r="CR631" s="248"/>
      <c r="CS631" s="248"/>
      <c r="CT631" s="248"/>
      <c r="CU631" s="248"/>
      <c r="CV631" s="248"/>
      <c r="CW631" s="248"/>
      <c r="CX631" s="248"/>
      <c r="CY631" s="248"/>
      <c r="CZ631" s="248"/>
      <c r="DA631" s="248"/>
      <c r="DB631" s="248"/>
      <c r="DC631" s="248"/>
      <c r="DD631" s="248"/>
      <c r="DE631" s="248"/>
      <c r="DF631" s="248"/>
      <c r="DG631" s="248"/>
      <c r="DH631" s="248"/>
      <c r="DI631" s="248"/>
      <c r="DJ631" s="248"/>
      <c r="DK631" s="248"/>
      <c r="DL631" s="248"/>
      <c r="DM631" s="248"/>
      <c r="DN631" s="248"/>
      <c r="DO631" s="248"/>
      <c r="DP631" s="248"/>
      <c r="DQ631" s="248"/>
      <c r="DR631" s="248"/>
      <c r="DS631" s="248"/>
      <c r="DT631" s="248"/>
      <c r="DU631" s="248"/>
      <c r="DV631" s="248"/>
      <c r="DW631" s="248"/>
      <c r="DX631" s="248"/>
      <c r="DY631" s="248"/>
      <c r="DZ631" s="248"/>
      <c r="EA631" s="248"/>
      <c r="EB631" s="248"/>
      <c r="EC631" s="248"/>
      <c r="ED631" s="248"/>
      <c r="EE631" s="248"/>
      <c r="EF631" s="248"/>
      <c r="EG631" s="248"/>
      <c r="EH631" s="248"/>
      <c r="EI631" s="248"/>
      <c r="EJ631" s="248"/>
      <c r="EK631" s="248"/>
      <c r="EL631" s="248"/>
      <c r="EM631" s="248"/>
      <c r="EN631" s="248"/>
      <c r="EO631" s="248"/>
      <c r="EP631" s="248"/>
      <c r="EQ631" s="248"/>
      <c r="ER631" s="248"/>
      <c r="ES631" s="248"/>
      <c r="ET631" s="248"/>
      <c r="EU631" s="248"/>
      <c r="EV631" s="248"/>
      <c r="EW631" s="248"/>
      <c r="EX631" s="248"/>
      <c r="EY631" s="248"/>
      <c r="EZ631" s="248"/>
      <c r="FA631" s="248"/>
      <c r="FB631" s="248"/>
      <c r="FC631" s="248"/>
      <c r="FD631" s="248"/>
      <c r="FE631" s="248"/>
      <c r="FF631" s="248"/>
      <c r="FG631" s="215"/>
      <c r="FH631" s="215"/>
      <c r="FI631" s="215"/>
      <c r="FJ631" s="215"/>
      <c r="FK631" s="215"/>
      <c r="FL631" s="215"/>
      <c r="FM631" s="215"/>
      <c r="FN631" s="215"/>
      <c r="FO631" s="215"/>
      <c r="FP631" s="215"/>
      <c r="FQ631" s="215"/>
      <c r="FR631" s="215"/>
      <c r="FS631" s="215"/>
      <c r="FT631" s="215"/>
      <c r="FU631" s="215"/>
      <c r="FV631" s="215"/>
      <c r="FW631" s="215"/>
      <c r="FX631" s="215"/>
      <c r="FY631" s="215"/>
      <c r="FZ631" s="215"/>
      <c r="GA631" s="215"/>
      <c r="GB631" s="215"/>
      <c r="GC631" s="215"/>
    </row>
    <row r="632" spans="1:185" x14ac:dyDescent="0.3">
      <c r="A632" s="248"/>
      <c r="B632" s="80"/>
      <c r="C632" s="80"/>
      <c r="D632" s="81"/>
      <c r="E632" s="80"/>
      <c r="F632" s="80"/>
      <c r="G632" s="297">
        <f t="shared" si="43"/>
        <v>0</v>
      </c>
      <c r="H632" s="297">
        <f t="shared" si="44"/>
        <v>0</v>
      </c>
      <c r="I632" s="297">
        <f t="shared" si="45"/>
        <v>0</v>
      </c>
      <c r="J632" s="214"/>
      <c r="K632" s="214"/>
      <c r="L632" s="248"/>
      <c r="M632" s="248"/>
      <c r="N632" s="248"/>
      <c r="O632" s="248"/>
      <c r="P632" s="248"/>
      <c r="Q632" s="248"/>
      <c r="R632" s="248"/>
      <c r="S632" s="248"/>
      <c r="T632" s="248"/>
      <c r="U632" s="248"/>
      <c r="V632" s="248"/>
      <c r="W632" s="248"/>
      <c r="X632" s="248"/>
      <c r="Y632" s="248"/>
      <c r="Z632" s="248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  <c r="AM632" s="248"/>
      <c r="AN632" s="248"/>
      <c r="AO632" s="248"/>
      <c r="AP632" s="248"/>
      <c r="AQ632" s="248"/>
      <c r="AR632" s="248"/>
      <c r="AS632" s="248"/>
      <c r="AT632" s="248"/>
      <c r="AU632" s="248"/>
      <c r="AV632" s="248"/>
      <c r="AW632" s="248"/>
      <c r="AX632" s="248"/>
      <c r="AY632" s="248"/>
      <c r="AZ632" s="248"/>
      <c r="BA632" s="248"/>
      <c r="BB632" s="248"/>
      <c r="BC632" s="248"/>
      <c r="BD632" s="248"/>
      <c r="BE632" s="248"/>
      <c r="BF632" s="248"/>
      <c r="BG632" s="248"/>
      <c r="BH632" s="248"/>
      <c r="BI632" s="248"/>
      <c r="BJ632" s="248"/>
      <c r="BK632" s="248"/>
      <c r="BL632" s="248"/>
      <c r="BM632" s="248"/>
      <c r="BN632" s="248"/>
      <c r="BO632" s="248"/>
      <c r="BP632" s="248"/>
      <c r="BQ632" s="248"/>
      <c r="BR632" s="248"/>
      <c r="BS632" s="248"/>
      <c r="BT632" s="248"/>
      <c r="BU632" s="248"/>
      <c r="BV632" s="248"/>
      <c r="BW632" s="248"/>
      <c r="BX632" s="248"/>
      <c r="BY632" s="248"/>
      <c r="BZ632" s="248"/>
      <c r="CA632" s="248"/>
      <c r="CB632" s="248"/>
      <c r="CC632" s="248"/>
      <c r="CD632" s="248"/>
      <c r="CE632" s="248"/>
      <c r="CF632" s="248"/>
      <c r="CG632" s="248"/>
      <c r="CH632" s="248"/>
      <c r="CI632" s="248"/>
      <c r="CJ632" s="248"/>
      <c r="CK632" s="248"/>
      <c r="CL632" s="248"/>
      <c r="CM632" s="248"/>
      <c r="CN632" s="248"/>
      <c r="CO632" s="248"/>
      <c r="CP632" s="248"/>
      <c r="CQ632" s="248"/>
      <c r="CR632" s="248"/>
      <c r="CS632" s="248"/>
      <c r="CT632" s="248"/>
      <c r="CU632" s="248"/>
      <c r="CV632" s="248"/>
      <c r="CW632" s="248"/>
      <c r="CX632" s="248"/>
      <c r="CY632" s="248"/>
      <c r="CZ632" s="248"/>
      <c r="DA632" s="248"/>
      <c r="DB632" s="248"/>
      <c r="DC632" s="248"/>
      <c r="DD632" s="248"/>
      <c r="DE632" s="248"/>
      <c r="DF632" s="248"/>
      <c r="DG632" s="248"/>
      <c r="DH632" s="248"/>
      <c r="DI632" s="248"/>
      <c r="DJ632" s="248"/>
      <c r="DK632" s="248"/>
      <c r="DL632" s="248"/>
      <c r="DM632" s="248"/>
      <c r="DN632" s="248"/>
      <c r="DO632" s="248"/>
      <c r="DP632" s="248"/>
      <c r="DQ632" s="248"/>
      <c r="DR632" s="248"/>
      <c r="DS632" s="248"/>
      <c r="DT632" s="248"/>
      <c r="DU632" s="248"/>
      <c r="DV632" s="248"/>
      <c r="DW632" s="248"/>
      <c r="DX632" s="248"/>
      <c r="DY632" s="248"/>
      <c r="DZ632" s="248"/>
      <c r="EA632" s="248"/>
      <c r="EB632" s="248"/>
      <c r="EC632" s="248"/>
      <c r="ED632" s="248"/>
      <c r="EE632" s="248"/>
      <c r="EF632" s="248"/>
      <c r="EG632" s="248"/>
      <c r="EH632" s="248"/>
      <c r="EI632" s="248"/>
      <c r="EJ632" s="248"/>
      <c r="EK632" s="248"/>
      <c r="EL632" s="248"/>
      <c r="EM632" s="248"/>
      <c r="EN632" s="248"/>
      <c r="EO632" s="248"/>
      <c r="EP632" s="248"/>
      <c r="EQ632" s="248"/>
      <c r="ER632" s="248"/>
      <c r="ES632" s="248"/>
      <c r="ET632" s="248"/>
      <c r="EU632" s="248"/>
      <c r="EV632" s="248"/>
      <c r="EW632" s="248"/>
      <c r="EX632" s="248"/>
      <c r="EY632" s="248"/>
      <c r="EZ632" s="248"/>
      <c r="FA632" s="248"/>
      <c r="FB632" s="248"/>
      <c r="FC632" s="248"/>
      <c r="FD632" s="248"/>
      <c r="FE632" s="248"/>
      <c r="FF632" s="248"/>
      <c r="FG632" s="215"/>
      <c r="FH632" s="215"/>
      <c r="FI632" s="215"/>
      <c r="FJ632" s="215"/>
      <c r="FK632" s="215"/>
      <c r="FL632" s="215"/>
      <c r="FM632" s="215"/>
      <c r="FN632" s="215"/>
      <c r="FO632" s="215"/>
      <c r="FP632" s="215"/>
      <c r="FQ632" s="215"/>
      <c r="FR632" s="215"/>
      <c r="FS632" s="215"/>
      <c r="FT632" s="215"/>
      <c r="FU632" s="215"/>
      <c r="FV632" s="215"/>
      <c r="FW632" s="215"/>
      <c r="FX632" s="215"/>
      <c r="FY632" s="215"/>
      <c r="FZ632" s="215"/>
      <c r="GA632" s="215"/>
      <c r="GB632" s="215"/>
      <c r="GC632" s="215"/>
    </row>
    <row r="633" spans="1:185" x14ac:dyDescent="0.3">
      <c r="A633" s="248"/>
      <c r="B633" s="80"/>
      <c r="C633" s="80"/>
      <c r="D633" s="81"/>
      <c r="E633" s="80"/>
      <c r="F633" s="80"/>
      <c r="G633" s="297">
        <f t="shared" si="43"/>
        <v>0</v>
      </c>
      <c r="H633" s="297">
        <f t="shared" si="44"/>
        <v>0</v>
      </c>
      <c r="I633" s="297">
        <f t="shared" si="45"/>
        <v>0</v>
      </c>
      <c r="J633" s="214"/>
      <c r="K633" s="214"/>
      <c r="L633" s="248"/>
      <c r="M633" s="248"/>
      <c r="N633" s="248"/>
      <c r="O633" s="248"/>
      <c r="P633" s="248"/>
      <c r="Q633" s="248"/>
      <c r="R633" s="248"/>
      <c r="S633" s="248"/>
      <c r="T633" s="248"/>
      <c r="U633" s="248"/>
      <c r="V633" s="248"/>
      <c r="W633" s="248"/>
      <c r="X633" s="248"/>
      <c r="Y633" s="248"/>
      <c r="Z633" s="248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  <c r="AM633" s="248"/>
      <c r="AN633" s="248"/>
      <c r="AO633" s="248"/>
      <c r="AP633" s="248"/>
      <c r="AQ633" s="248"/>
      <c r="AR633" s="248"/>
      <c r="AS633" s="248"/>
      <c r="AT633" s="248"/>
      <c r="AU633" s="248"/>
      <c r="AV633" s="248"/>
      <c r="AW633" s="248"/>
      <c r="AX633" s="248"/>
      <c r="AY633" s="248"/>
      <c r="AZ633" s="248"/>
      <c r="BA633" s="248"/>
      <c r="BB633" s="248"/>
      <c r="BC633" s="248"/>
      <c r="BD633" s="248"/>
      <c r="BE633" s="248"/>
      <c r="BF633" s="248"/>
      <c r="BG633" s="248"/>
      <c r="BH633" s="248"/>
      <c r="BI633" s="248"/>
      <c r="BJ633" s="248"/>
      <c r="BK633" s="248"/>
      <c r="BL633" s="248"/>
      <c r="BM633" s="248"/>
      <c r="BN633" s="248"/>
      <c r="BO633" s="248"/>
      <c r="BP633" s="248"/>
      <c r="BQ633" s="248"/>
      <c r="BR633" s="248"/>
      <c r="BS633" s="248"/>
      <c r="BT633" s="248"/>
      <c r="BU633" s="248"/>
      <c r="BV633" s="248"/>
      <c r="BW633" s="248"/>
      <c r="BX633" s="248"/>
      <c r="BY633" s="248"/>
      <c r="BZ633" s="248"/>
      <c r="CA633" s="248"/>
      <c r="CB633" s="248"/>
      <c r="CC633" s="248"/>
      <c r="CD633" s="248"/>
      <c r="CE633" s="248"/>
      <c r="CF633" s="248"/>
      <c r="CG633" s="248"/>
      <c r="CH633" s="248"/>
      <c r="CI633" s="248"/>
      <c r="CJ633" s="248"/>
      <c r="CK633" s="248"/>
      <c r="CL633" s="248"/>
      <c r="CM633" s="248"/>
      <c r="CN633" s="248"/>
      <c r="CO633" s="248"/>
      <c r="CP633" s="248"/>
      <c r="CQ633" s="248"/>
      <c r="CR633" s="248"/>
      <c r="CS633" s="248"/>
      <c r="CT633" s="248"/>
      <c r="CU633" s="248"/>
      <c r="CV633" s="248"/>
      <c r="CW633" s="248"/>
      <c r="CX633" s="248"/>
      <c r="CY633" s="248"/>
      <c r="CZ633" s="248"/>
      <c r="DA633" s="248"/>
      <c r="DB633" s="248"/>
      <c r="DC633" s="248"/>
      <c r="DD633" s="248"/>
      <c r="DE633" s="248"/>
      <c r="DF633" s="248"/>
      <c r="DG633" s="248"/>
      <c r="DH633" s="248"/>
      <c r="DI633" s="248"/>
      <c r="DJ633" s="248"/>
      <c r="DK633" s="248"/>
      <c r="DL633" s="248"/>
      <c r="DM633" s="248"/>
      <c r="DN633" s="248"/>
      <c r="DO633" s="248"/>
      <c r="DP633" s="248"/>
      <c r="DQ633" s="248"/>
      <c r="DR633" s="248"/>
      <c r="DS633" s="248"/>
      <c r="DT633" s="248"/>
      <c r="DU633" s="248"/>
      <c r="DV633" s="248"/>
      <c r="DW633" s="248"/>
      <c r="DX633" s="248"/>
      <c r="DY633" s="248"/>
      <c r="DZ633" s="248"/>
      <c r="EA633" s="248"/>
      <c r="EB633" s="248"/>
      <c r="EC633" s="248"/>
      <c r="ED633" s="248"/>
      <c r="EE633" s="248"/>
      <c r="EF633" s="248"/>
      <c r="EG633" s="248"/>
      <c r="EH633" s="248"/>
      <c r="EI633" s="248"/>
      <c r="EJ633" s="248"/>
      <c r="EK633" s="248"/>
      <c r="EL633" s="248"/>
      <c r="EM633" s="24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15"/>
      <c r="FH633" s="215"/>
      <c r="FI633" s="215"/>
      <c r="FJ633" s="215"/>
      <c r="FK633" s="215"/>
      <c r="FL633" s="215"/>
      <c r="FM633" s="215"/>
      <c r="FN633" s="215"/>
      <c r="FO633" s="215"/>
      <c r="FP633" s="215"/>
      <c r="FQ633" s="215"/>
      <c r="FR633" s="215"/>
      <c r="FS633" s="215"/>
      <c r="FT633" s="215"/>
      <c r="FU633" s="215"/>
      <c r="FV633" s="215"/>
      <c r="FW633" s="215"/>
      <c r="FX633" s="215"/>
      <c r="FY633" s="215"/>
      <c r="FZ633" s="215"/>
      <c r="GA633" s="215"/>
      <c r="GB633" s="215"/>
      <c r="GC633" s="215"/>
    </row>
    <row r="634" spans="1:185" x14ac:dyDescent="0.3">
      <c r="A634" s="248"/>
      <c r="B634" s="80"/>
      <c r="C634" s="80"/>
      <c r="D634" s="81"/>
      <c r="E634" s="80"/>
      <c r="F634" s="80"/>
      <c r="G634" s="297">
        <f t="shared" si="43"/>
        <v>0</v>
      </c>
      <c r="H634" s="297">
        <f t="shared" si="44"/>
        <v>0</v>
      </c>
      <c r="I634" s="297">
        <f t="shared" si="45"/>
        <v>0</v>
      </c>
      <c r="J634" s="214"/>
      <c r="K634" s="214"/>
      <c r="L634" s="248"/>
      <c r="M634" s="248"/>
      <c r="N634" s="248"/>
      <c r="O634" s="248"/>
      <c r="P634" s="248"/>
      <c r="Q634" s="248"/>
      <c r="R634" s="248"/>
      <c r="S634" s="248"/>
      <c r="T634" s="248"/>
      <c r="U634" s="248"/>
      <c r="V634" s="248"/>
      <c r="W634" s="248"/>
      <c r="X634" s="248"/>
      <c r="Y634" s="248"/>
      <c r="Z634" s="248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  <c r="AM634" s="248"/>
      <c r="AN634" s="248"/>
      <c r="AO634" s="248"/>
      <c r="AP634" s="248"/>
      <c r="AQ634" s="248"/>
      <c r="AR634" s="248"/>
      <c r="AS634" s="248"/>
      <c r="AT634" s="248"/>
      <c r="AU634" s="248"/>
      <c r="AV634" s="248"/>
      <c r="AW634" s="248"/>
      <c r="AX634" s="248"/>
      <c r="AY634" s="248"/>
      <c r="AZ634" s="248"/>
      <c r="BA634" s="248"/>
      <c r="BB634" s="248"/>
      <c r="BC634" s="248"/>
      <c r="BD634" s="248"/>
      <c r="BE634" s="248"/>
      <c r="BF634" s="248"/>
      <c r="BG634" s="248"/>
      <c r="BH634" s="248"/>
      <c r="BI634" s="248"/>
      <c r="BJ634" s="248"/>
      <c r="BK634" s="248"/>
      <c r="BL634" s="248"/>
      <c r="BM634" s="248"/>
      <c r="BN634" s="248"/>
      <c r="BO634" s="248"/>
      <c r="BP634" s="248"/>
      <c r="BQ634" s="248"/>
      <c r="BR634" s="248"/>
      <c r="BS634" s="248"/>
      <c r="BT634" s="248"/>
      <c r="BU634" s="248"/>
      <c r="BV634" s="248"/>
      <c r="BW634" s="248"/>
      <c r="BX634" s="248"/>
      <c r="BY634" s="248"/>
      <c r="BZ634" s="248"/>
      <c r="CA634" s="248"/>
      <c r="CB634" s="248"/>
      <c r="CC634" s="248"/>
      <c r="CD634" s="248"/>
      <c r="CE634" s="248"/>
      <c r="CF634" s="248"/>
      <c r="CG634" s="248"/>
      <c r="CH634" s="248"/>
      <c r="CI634" s="248"/>
      <c r="CJ634" s="248"/>
      <c r="CK634" s="248"/>
      <c r="CL634" s="248"/>
      <c r="CM634" s="248"/>
      <c r="CN634" s="248"/>
      <c r="CO634" s="248"/>
      <c r="CP634" s="248"/>
      <c r="CQ634" s="248"/>
      <c r="CR634" s="248"/>
      <c r="CS634" s="248"/>
      <c r="CT634" s="248"/>
      <c r="CU634" s="248"/>
      <c r="CV634" s="248"/>
      <c r="CW634" s="248"/>
      <c r="CX634" s="248"/>
      <c r="CY634" s="248"/>
      <c r="CZ634" s="248"/>
      <c r="DA634" s="248"/>
      <c r="DB634" s="248"/>
      <c r="DC634" s="248"/>
      <c r="DD634" s="248"/>
      <c r="DE634" s="248"/>
      <c r="DF634" s="248"/>
      <c r="DG634" s="248"/>
      <c r="DH634" s="248"/>
      <c r="DI634" s="248"/>
      <c r="DJ634" s="248"/>
      <c r="DK634" s="248"/>
      <c r="DL634" s="248"/>
      <c r="DM634" s="248"/>
      <c r="DN634" s="248"/>
      <c r="DO634" s="248"/>
      <c r="DP634" s="248"/>
      <c r="DQ634" s="248"/>
      <c r="DR634" s="248"/>
      <c r="DS634" s="248"/>
      <c r="DT634" s="248"/>
      <c r="DU634" s="248"/>
      <c r="DV634" s="248"/>
      <c r="DW634" s="248"/>
      <c r="DX634" s="248"/>
      <c r="DY634" s="248"/>
      <c r="DZ634" s="248"/>
      <c r="EA634" s="248"/>
      <c r="EB634" s="248"/>
      <c r="EC634" s="248"/>
      <c r="ED634" s="248"/>
      <c r="EE634" s="248"/>
      <c r="EF634" s="248"/>
      <c r="EG634" s="248"/>
      <c r="EH634" s="248"/>
      <c r="EI634" s="248"/>
      <c r="EJ634" s="248"/>
      <c r="EK634" s="248"/>
      <c r="EL634" s="248"/>
      <c r="EM634" s="248"/>
      <c r="EN634" s="248"/>
      <c r="EO634" s="248"/>
      <c r="EP634" s="248"/>
      <c r="EQ634" s="248"/>
      <c r="ER634" s="248"/>
      <c r="ES634" s="248"/>
      <c r="ET634" s="248"/>
      <c r="EU634" s="248"/>
      <c r="EV634" s="248"/>
      <c r="EW634" s="248"/>
      <c r="EX634" s="248"/>
      <c r="EY634" s="248"/>
      <c r="EZ634" s="248"/>
      <c r="FA634" s="248"/>
      <c r="FB634" s="248"/>
      <c r="FC634" s="248"/>
      <c r="FD634" s="248"/>
      <c r="FE634" s="248"/>
      <c r="FF634" s="248"/>
      <c r="FG634" s="215"/>
      <c r="FH634" s="215"/>
      <c r="FI634" s="215"/>
      <c r="FJ634" s="215"/>
      <c r="FK634" s="215"/>
      <c r="FL634" s="215"/>
      <c r="FM634" s="215"/>
      <c r="FN634" s="215"/>
      <c r="FO634" s="215"/>
      <c r="FP634" s="215"/>
      <c r="FQ634" s="215"/>
      <c r="FR634" s="215"/>
      <c r="FS634" s="215"/>
      <c r="FT634" s="215"/>
      <c r="FU634" s="215"/>
      <c r="FV634" s="215"/>
      <c r="FW634" s="215"/>
      <c r="FX634" s="215"/>
      <c r="FY634" s="215"/>
      <c r="FZ634" s="215"/>
      <c r="GA634" s="215"/>
      <c r="GB634" s="215"/>
      <c r="GC634" s="215"/>
    </row>
    <row r="635" spans="1:185" x14ac:dyDescent="0.3">
      <c r="A635" s="248"/>
      <c r="B635" s="80"/>
      <c r="C635" s="80"/>
      <c r="D635" s="81"/>
      <c r="E635" s="80"/>
      <c r="F635" s="80"/>
      <c r="G635" s="297">
        <f t="shared" si="43"/>
        <v>0</v>
      </c>
      <c r="H635" s="297">
        <f t="shared" si="44"/>
        <v>0</v>
      </c>
      <c r="I635" s="297">
        <f t="shared" si="45"/>
        <v>0</v>
      </c>
      <c r="J635" s="214"/>
      <c r="K635" s="214"/>
      <c r="L635" s="248"/>
      <c r="M635" s="248"/>
      <c r="N635" s="248"/>
      <c r="O635" s="248"/>
      <c r="P635" s="248"/>
      <c r="Q635" s="248"/>
      <c r="R635" s="248"/>
      <c r="S635" s="248"/>
      <c r="T635" s="248"/>
      <c r="U635" s="248"/>
      <c r="V635" s="248"/>
      <c r="W635" s="248"/>
      <c r="X635" s="248"/>
      <c r="Y635" s="248"/>
      <c r="Z635" s="248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  <c r="AM635" s="248"/>
      <c r="AN635" s="248"/>
      <c r="AO635" s="248"/>
      <c r="AP635" s="248"/>
      <c r="AQ635" s="248"/>
      <c r="AR635" s="248"/>
      <c r="AS635" s="248"/>
      <c r="AT635" s="248"/>
      <c r="AU635" s="248"/>
      <c r="AV635" s="248"/>
      <c r="AW635" s="248"/>
      <c r="AX635" s="248"/>
      <c r="AY635" s="248"/>
      <c r="AZ635" s="248"/>
      <c r="BA635" s="248"/>
      <c r="BB635" s="248"/>
      <c r="BC635" s="248"/>
      <c r="BD635" s="248"/>
      <c r="BE635" s="248"/>
      <c r="BF635" s="248"/>
      <c r="BG635" s="248"/>
      <c r="BH635" s="248"/>
      <c r="BI635" s="248"/>
      <c r="BJ635" s="248"/>
      <c r="BK635" s="248"/>
      <c r="BL635" s="248"/>
      <c r="BM635" s="248"/>
      <c r="BN635" s="248"/>
      <c r="BO635" s="248"/>
      <c r="BP635" s="248"/>
      <c r="BQ635" s="248"/>
      <c r="BR635" s="248"/>
      <c r="BS635" s="248"/>
      <c r="BT635" s="248"/>
      <c r="BU635" s="248"/>
      <c r="BV635" s="248"/>
      <c r="BW635" s="248"/>
      <c r="BX635" s="248"/>
      <c r="BY635" s="248"/>
      <c r="BZ635" s="248"/>
      <c r="CA635" s="248"/>
      <c r="CB635" s="248"/>
      <c r="CC635" s="248"/>
      <c r="CD635" s="248"/>
      <c r="CE635" s="248"/>
      <c r="CF635" s="248"/>
      <c r="CG635" s="248"/>
      <c r="CH635" s="248"/>
      <c r="CI635" s="248"/>
      <c r="CJ635" s="248"/>
      <c r="CK635" s="248"/>
      <c r="CL635" s="248"/>
      <c r="CM635" s="248"/>
      <c r="CN635" s="248"/>
      <c r="CO635" s="248"/>
      <c r="CP635" s="248"/>
      <c r="CQ635" s="248"/>
      <c r="CR635" s="248"/>
      <c r="CS635" s="248"/>
      <c r="CT635" s="248"/>
      <c r="CU635" s="248"/>
      <c r="CV635" s="248"/>
      <c r="CW635" s="248"/>
      <c r="CX635" s="248"/>
      <c r="CY635" s="248"/>
      <c r="CZ635" s="248"/>
      <c r="DA635" s="248"/>
      <c r="DB635" s="248"/>
      <c r="DC635" s="248"/>
      <c r="DD635" s="248"/>
      <c r="DE635" s="248"/>
      <c r="DF635" s="248"/>
      <c r="DG635" s="248"/>
      <c r="DH635" s="248"/>
      <c r="DI635" s="248"/>
      <c r="DJ635" s="248"/>
      <c r="DK635" s="248"/>
      <c r="DL635" s="248"/>
      <c r="DM635" s="248"/>
      <c r="DN635" s="248"/>
      <c r="DO635" s="248"/>
      <c r="DP635" s="248"/>
      <c r="DQ635" s="248"/>
      <c r="DR635" s="248"/>
      <c r="DS635" s="248"/>
      <c r="DT635" s="248"/>
      <c r="DU635" s="248"/>
      <c r="DV635" s="248"/>
      <c r="DW635" s="248"/>
      <c r="DX635" s="248"/>
      <c r="DY635" s="248"/>
      <c r="DZ635" s="248"/>
      <c r="EA635" s="248"/>
      <c r="EB635" s="248"/>
      <c r="EC635" s="248"/>
      <c r="ED635" s="248"/>
      <c r="EE635" s="248"/>
      <c r="EF635" s="248"/>
      <c r="EG635" s="248"/>
      <c r="EH635" s="248"/>
      <c r="EI635" s="248"/>
      <c r="EJ635" s="248"/>
      <c r="EK635" s="248"/>
      <c r="EL635" s="248"/>
      <c r="EM635" s="248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15"/>
      <c r="FH635" s="215"/>
      <c r="FI635" s="215"/>
      <c r="FJ635" s="215"/>
      <c r="FK635" s="215"/>
      <c r="FL635" s="215"/>
      <c r="FM635" s="215"/>
      <c r="FN635" s="215"/>
      <c r="FO635" s="215"/>
      <c r="FP635" s="215"/>
      <c r="FQ635" s="215"/>
      <c r="FR635" s="215"/>
      <c r="FS635" s="215"/>
      <c r="FT635" s="215"/>
      <c r="FU635" s="215"/>
      <c r="FV635" s="215"/>
      <c r="FW635" s="215"/>
      <c r="FX635" s="215"/>
      <c r="FY635" s="215"/>
      <c r="FZ635" s="215"/>
      <c r="GA635" s="215"/>
      <c r="GB635" s="215"/>
      <c r="GC635" s="215"/>
    </row>
    <row r="636" spans="1:185" x14ac:dyDescent="0.3">
      <c r="A636" s="248"/>
      <c r="B636" s="80"/>
      <c r="C636" s="80"/>
      <c r="D636" s="81"/>
      <c r="E636" s="80"/>
      <c r="F636" s="80"/>
      <c r="G636" s="297">
        <f t="shared" si="43"/>
        <v>0</v>
      </c>
      <c r="H636" s="297">
        <f t="shared" si="44"/>
        <v>0</v>
      </c>
      <c r="I636" s="297">
        <f t="shared" si="45"/>
        <v>0</v>
      </c>
      <c r="J636" s="214"/>
      <c r="K636" s="214"/>
      <c r="L636" s="248"/>
      <c r="M636" s="248"/>
      <c r="N636" s="248"/>
      <c r="O636" s="248"/>
      <c r="P636" s="248"/>
      <c r="Q636" s="248"/>
      <c r="R636" s="248"/>
      <c r="S636" s="248"/>
      <c r="T636" s="248"/>
      <c r="U636" s="248"/>
      <c r="V636" s="248"/>
      <c r="W636" s="248"/>
      <c r="X636" s="248"/>
      <c r="Y636" s="248"/>
      <c r="Z636" s="248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  <c r="AM636" s="248"/>
      <c r="AN636" s="248"/>
      <c r="AO636" s="248"/>
      <c r="AP636" s="248"/>
      <c r="AQ636" s="248"/>
      <c r="AR636" s="248"/>
      <c r="AS636" s="248"/>
      <c r="AT636" s="248"/>
      <c r="AU636" s="248"/>
      <c r="AV636" s="248"/>
      <c r="AW636" s="248"/>
      <c r="AX636" s="248"/>
      <c r="AY636" s="248"/>
      <c r="AZ636" s="248"/>
      <c r="BA636" s="248"/>
      <c r="BB636" s="248"/>
      <c r="BC636" s="248"/>
      <c r="BD636" s="248"/>
      <c r="BE636" s="248"/>
      <c r="BF636" s="248"/>
      <c r="BG636" s="248"/>
      <c r="BH636" s="248"/>
      <c r="BI636" s="248"/>
      <c r="BJ636" s="248"/>
      <c r="BK636" s="248"/>
      <c r="BL636" s="248"/>
      <c r="BM636" s="248"/>
      <c r="BN636" s="248"/>
      <c r="BO636" s="248"/>
      <c r="BP636" s="248"/>
      <c r="BQ636" s="248"/>
      <c r="BR636" s="248"/>
      <c r="BS636" s="248"/>
      <c r="BT636" s="248"/>
      <c r="BU636" s="248"/>
      <c r="BV636" s="248"/>
      <c r="BW636" s="248"/>
      <c r="BX636" s="248"/>
      <c r="BY636" s="248"/>
      <c r="BZ636" s="248"/>
      <c r="CA636" s="248"/>
      <c r="CB636" s="248"/>
      <c r="CC636" s="248"/>
      <c r="CD636" s="248"/>
      <c r="CE636" s="248"/>
      <c r="CF636" s="248"/>
      <c r="CG636" s="248"/>
      <c r="CH636" s="248"/>
      <c r="CI636" s="248"/>
      <c r="CJ636" s="248"/>
      <c r="CK636" s="248"/>
      <c r="CL636" s="248"/>
      <c r="CM636" s="248"/>
      <c r="CN636" s="248"/>
      <c r="CO636" s="248"/>
      <c r="CP636" s="248"/>
      <c r="CQ636" s="248"/>
      <c r="CR636" s="248"/>
      <c r="CS636" s="248"/>
      <c r="CT636" s="248"/>
      <c r="CU636" s="248"/>
      <c r="CV636" s="248"/>
      <c r="CW636" s="248"/>
      <c r="CX636" s="248"/>
      <c r="CY636" s="248"/>
      <c r="CZ636" s="248"/>
      <c r="DA636" s="248"/>
      <c r="DB636" s="248"/>
      <c r="DC636" s="248"/>
      <c r="DD636" s="248"/>
      <c r="DE636" s="248"/>
      <c r="DF636" s="248"/>
      <c r="DG636" s="248"/>
      <c r="DH636" s="248"/>
      <c r="DI636" s="248"/>
      <c r="DJ636" s="248"/>
      <c r="DK636" s="248"/>
      <c r="DL636" s="248"/>
      <c r="DM636" s="248"/>
      <c r="DN636" s="248"/>
      <c r="DO636" s="248"/>
      <c r="DP636" s="248"/>
      <c r="DQ636" s="248"/>
      <c r="DR636" s="248"/>
      <c r="DS636" s="248"/>
      <c r="DT636" s="248"/>
      <c r="DU636" s="248"/>
      <c r="DV636" s="248"/>
      <c r="DW636" s="248"/>
      <c r="DX636" s="248"/>
      <c r="DY636" s="248"/>
      <c r="DZ636" s="248"/>
      <c r="EA636" s="248"/>
      <c r="EB636" s="248"/>
      <c r="EC636" s="248"/>
      <c r="ED636" s="248"/>
      <c r="EE636" s="248"/>
      <c r="EF636" s="248"/>
      <c r="EG636" s="248"/>
      <c r="EH636" s="248"/>
      <c r="EI636" s="248"/>
      <c r="EJ636" s="248"/>
      <c r="EK636" s="248"/>
      <c r="EL636" s="248"/>
      <c r="EM636" s="248"/>
      <c r="EN636" s="248"/>
      <c r="EO636" s="248"/>
      <c r="EP636" s="248"/>
      <c r="EQ636" s="248"/>
      <c r="ER636" s="248"/>
      <c r="ES636" s="248"/>
      <c r="ET636" s="248"/>
      <c r="EU636" s="248"/>
      <c r="EV636" s="248"/>
      <c r="EW636" s="248"/>
      <c r="EX636" s="248"/>
      <c r="EY636" s="248"/>
      <c r="EZ636" s="248"/>
      <c r="FA636" s="248"/>
      <c r="FB636" s="248"/>
      <c r="FC636" s="248"/>
      <c r="FD636" s="248"/>
      <c r="FE636" s="248"/>
      <c r="FF636" s="248"/>
      <c r="FG636" s="215"/>
      <c r="FH636" s="215"/>
      <c r="FI636" s="215"/>
      <c r="FJ636" s="215"/>
      <c r="FK636" s="215"/>
      <c r="FL636" s="215"/>
      <c r="FM636" s="215"/>
      <c r="FN636" s="215"/>
      <c r="FO636" s="215"/>
      <c r="FP636" s="215"/>
      <c r="FQ636" s="215"/>
      <c r="FR636" s="215"/>
      <c r="FS636" s="215"/>
      <c r="FT636" s="215"/>
      <c r="FU636" s="215"/>
      <c r="FV636" s="215"/>
      <c r="FW636" s="215"/>
      <c r="FX636" s="215"/>
      <c r="FY636" s="215"/>
      <c r="FZ636" s="215"/>
      <c r="GA636" s="215"/>
      <c r="GB636" s="215"/>
      <c r="GC636" s="215"/>
    </row>
    <row r="637" spans="1:185" x14ac:dyDescent="0.3">
      <c r="A637" s="248"/>
      <c r="B637" s="80"/>
      <c r="C637" s="80"/>
      <c r="D637" s="81"/>
      <c r="E637" s="80"/>
      <c r="F637" s="80"/>
      <c r="G637" s="297">
        <f t="shared" si="43"/>
        <v>0</v>
      </c>
      <c r="H637" s="297">
        <f t="shared" si="44"/>
        <v>0</v>
      </c>
      <c r="I637" s="297">
        <f t="shared" si="45"/>
        <v>0</v>
      </c>
      <c r="J637" s="214"/>
      <c r="K637" s="214"/>
      <c r="L637" s="248"/>
      <c r="M637" s="248"/>
      <c r="N637" s="248"/>
      <c r="O637" s="248"/>
      <c r="P637" s="248"/>
      <c r="Q637" s="248"/>
      <c r="R637" s="248"/>
      <c r="S637" s="248"/>
      <c r="T637" s="248"/>
      <c r="U637" s="248"/>
      <c r="V637" s="248"/>
      <c r="W637" s="248"/>
      <c r="X637" s="248"/>
      <c r="Y637" s="248"/>
      <c r="Z637" s="248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  <c r="AM637" s="248"/>
      <c r="AN637" s="248"/>
      <c r="AO637" s="248"/>
      <c r="AP637" s="248"/>
      <c r="AQ637" s="248"/>
      <c r="AR637" s="248"/>
      <c r="AS637" s="248"/>
      <c r="AT637" s="248"/>
      <c r="AU637" s="248"/>
      <c r="AV637" s="248"/>
      <c r="AW637" s="248"/>
      <c r="AX637" s="248"/>
      <c r="AY637" s="248"/>
      <c r="AZ637" s="248"/>
      <c r="BA637" s="248"/>
      <c r="BB637" s="248"/>
      <c r="BC637" s="248"/>
      <c r="BD637" s="248"/>
      <c r="BE637" s="248"/>
      <c r="BF637" s="248"/>
      <c r="BG637" s="248"/>
      <c r="BH637" s="248"/>
      <c r="BI637" s="248"/>
      <c r="BJ637" s="248"/>
      <c r="BK637" s="248"/>
      <c r="BL637" s="248"/>
      <c r="BM637" s="248"/>
      <c r="BN637" s="248"/>
      <c r="BO637" s="248"/>
      <c r="BP637" s="248"/>
      <c r="BQ637" s="248"/>
      <c r="BR637" s="248"/>
      <c r="BS637" s="248"/>
      <c r="BT637" s="248"/>
      <c r="BU637" s="248"/>
      <c r="BV637" s="248"/>
      <c r="BW637" s="248"/>
      <c r="BX637" s="248"/>
      <c r="BY637" s="248"/>
      <c r="BZ637" s="248"/>
      <c r="CA637" s="248"/>
      <c r="CB637" s="248"/>
      <c r="CC637" s="248"/>
      <c r="CD637" s="248"/>
      <c r="CE637" s="248"/>
      <c r="CF637" s="248"/>
      <c r="CG637" s="248"/>
      <c r="CH637" s="248"/>
      <c r="CI637" s="248"/>
      <c r="CJ637" s="248"/>
      <c r="CK637" s="248"/>
      <c r="CL637" s="248"/>
      <c r="CM637" s="248"/>
      <c r="CN637" s="248"/>
      <c r="CO637" s="248"/>
      <c r="CP637" s="248"/>
      <c r="CQ637" s="248"/>
      <c r="CR637" s="248"/>
      <c r="CS637" s="248"/>
      <c r="CT637" s="248"/>
      <c r="CU637" s="248"/>
      <c r="CV637" s="248"/>
      <c r="CW637" s="248"/>
      <c r="CX637" s="248"/>
      <c r="CY637" s="248"/>
      <c r="CZ637" s="248"/>
      <c r="DA637" s="248"/>
      <c r="DB637" s="248"/>
      <c r="DC637" s="248"/>
      <c r="DD637" s="248"/>
      <c r="DE637" s="248"/>
      <c r="DF637" s="248"/>
      <c r="DG637" s="248"/>
      <c r="DH637" s="248"/>
      <c r="DI637" s="248"/>
      <c r="DJ637" s="248"/>
      <c r="DK637" s="248"/>
      <c r="DL637" s="248"/>
      <c r="DM637" s="248"/>
      <c r="DN637" s="248"/>
      <c r="DO637" s="248"/>
      <c r="DP637" s="248"/>
      <c r="DQ637" s="248"/>
      <c r="DR637" s="248"/>
      <c r="DS637" s="248"/>
      <c r="DT637" s="248"/>
      <c r="DU637" s="248"/>
      <c r="DV637" s="248"/>
      <c r="DW637" s="248"/>
      <c r="DX637" s="248"/>
      <c r="DY637" s="248"/>
      <c r="DZ637" s="248"/>
      <c r="EA637" s="248"/>
      <c r="EB637" s="248"/>
      <c r="EC637" s="248"/>
      <c r="ED637" s="248"/>
      <c r="EE637" s="248"/>
      <c r="EF637" s="248"/>
      <c r="EG637" s="248"/>
      <c r="EH637" s="248"/>
      <c r="EI637" s="248"/>
      <c r="EJ637" s="248"/>
      <c r="EK637" s="248"/>
      <c r="EL637" s="248"/>
      <c r="EM637" s="248"/>
      <c r="EN637" s="248"/>
      <c r="EO637" s="248"/>
      <c r="EP637" s="248"/>
      <c r="EQ637" s="248"/>
      <c r="ER637" s="248"/>
      <c r="ES637" s="248"/>
      <c r="ET637" s="248"/>
      <c r="EU637" s="248"/>
      <c r="EV637" s="248"/>
      <c r="EW637" s="248"/>
      <c r="EX637" s="248"/>
      <c r="EY637" s="248"/>
      <c r="EZ637" s="248"/>
      <c r="FA637" s="248"/>
      <c r="FB637" s="248"/>
      <c r="FC637" s="248"/>
      <c r="FD637" s="248"/>
      <c r="FE637" s="248"/>
      <c r="FF637" s="248"/>
      <c r="FG637" s="215"/>
      <c r="FH637" s="215"/>
      <c r="FI637" s="215"/>
      <c r="FJ637" s="215"/>
      <c r="FK637" s="215"/>
      <c r="FL637" s="215"/>
      <c r="FM637" s="215"/>
      <c r="FN637" s="215"/>
      <c r="FO637" s="215"/>
      <c r="FP637" s="215"/>
      <c r="FQ637" s="215"/>
      <c r="FR637" s="215"/>
      <c r="FS637" s="215"/>
      <c r="FT637" s="215"/>
      <c r="FU637" s="215"/>
      <c r="FV637" s="215"/>
      <c r="FW637" s="215"/>
      <c r="FX637" s="215"/>
      <c r="FY637" s="215"/>
      <c r="FZ637" s="215"/>
      <c r="GA637" s="215"/>
      <c r="GB637" s="215"/>
      <c r="GC637" s="215"/>
    </row>
    <row r="638" spans="1:185" x14ac:dyDescent="0.3">
      <c r="A638" s="248"/>
      <c r="B638" s="80"/>
      <c r="C638" s="80"/>
      <c r="D638" s="81"/>
      <c r="E638" s="80"/>
      <c r="F638" s="80"/>
      <c r="G638" s="297">
        <f t="shared" si="43"/>
        <v>0</v>
      </c>
      <c r="H638" s="297">
        <f t="shared" si="44"/>
        <v>0</v>
      </c>
      <c r="I638" s="297">
        <f t="shared" si="45"/>
        <v>0</v>
      </c>
      <c r="J638" s="214"/>
      <c r="K638" s="214"/>
      <c r="L638" s="248"/>
      <c r="M638" s="248"/>
      <c r="N638" s="248"/>
      <c r="O638" s="248"/>
      <c r="P638" s="248"/>
      <c r="Q638" s="248"/>
      <c r="R638" s="248"/>
      <c r="S638" s="248"/>
      <c r="T638" s="248"/>
      <c r="U638" s="248"/>
      <c r="V638" s="248"/>
      <c r="W638" s="248"/>
      <c r="X638" s="248"/>
      <c r="Y638" s="248"/>
      <c r="Z638" s="248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  <c r="AM638" s="248"/>
      <c r="AN638" s="248"/>
      <c r="AO638" s="248"/>
      <c r="AP638" s="248"/>
      <c r="AQ638" s="248"/>
      <c r="AR638" s="248"/>
      <c r="AS638" s="248"/>
      <c r="AT638" s="248"/>
      <c r="AU638" s="248"/>
      <c r="AV638" s="248"/>
      <c r="AW638" s="248"/>
      <c r="AX638" s="248"/>
      <c r="AY638" s="248"/>
      <c r="AZ638" s="248"/>
      <c r="BA638" s="248"/>
      <c r="BB638" s="248"/>
      <c r="BC638" s="248"/>
      <c r="BD638" s="248"/>
      <c r="BE638" s="248"/>
      <c r="BF638" s="248"/>
      <c r="BG638" s="248"/>
      <c r="BH638" s="248"/>
      <c r="BI638" s="248"/>
      <c r="BJ638" s="248"/>
      <c r="BK638" s="248"/>
      <c r="BL638" s="248"/>
      <c r="BM638" s="248"/>
      <c r="BN638" s="248"/>
      <c r="BO638" s="248"/>
      <c r="BP638" s="248"/>
      <c r="BQ638" s="248"/>
      <c r="BR638" s="248"/>
      <c r="BS638" s="248"/>
      <c r="BT638" s="248"/>
      <c r="BU638" s="248"/>
      <c r="BV638" s="248"/>
      <c r="BW638" s="248"/>
      <c r="BX638" s="248"/>
      <c r="BY638" s="248"/>
      <c r="BZ638" s="248"/>
      <c r="CA638" s="248"/>
      <c r="CB638" s="248"/>
      <c r="CC638" s="248"/>
      <c r="CD638" s="248"/>
      <c r="CE638" s="248"/>
      <c r="CF638" s="248"/>
      <c r="CG638" s="248"/>
      <c r="CH638" s="248"/>
      <c r="CI638" s="248"/>
      <c r="CJ638" s="248"/>
      <c r="CK638" s="248"/>
      <c r="CL638" s="248"/>
      <c r="CM638" s="248"/>
      <c r="CN638" s="248"/>
      <c r="CO638" s="248"/>
      <c r="CP638" s="248"/>
      <c r="CQ638" s="248"/>
      <c r="CR638" s="248"/>
      <c r="CS638" s="248"/>
      <c r="CT638" s="248"/>
      <c r="CU638" s="248"/>
      <c r="CV638" s="248"/>
      <c r="CW638" s="248"/>
      <c r="CX638" s="248"/>
      <c r="CY638" s="248"/>
      <c r="CZ638" s="248"/>
      <c r="DA638" s="248"/>
      <c r="DB638" s="248"/>
      <c r="DC638" s="248"/>
      <c r="DD638" s="248"/>
      <c r="DE638" s="248"/>
      <c r="DF638" s="248"/>
      <c r="DG638" s="248"/>
      <c r="DH638" s="248"/>
      <c r="DI638" s="248"/>
      <c r="DJ638" s="248"/>
      <c r="DK638" s="248"/>
      <c r="DL638" s="248"/>
      <c r="DM638" s="248"/>
      <c r="DN638" s="248"/>
      <c r="DO638" s="248"/>
      <c r="DP638" s="248"/>
      <c r="DQ638" s="248"/>
      <c r="DR638" s="248"/>
      <c r="DS638" s="248"/>
      <c r="DT638" s="248"/>
      <c r="DU638" s="248"/>
      <c r="DV638" s="248"/>
      <c r="DW638" s="248"/>
      <c r="DX638" s="248"/>
      <c r="DY638" s="248"/>
      <c r="DZ638" s="248"/>
      <c r="EA638" s="248"/>
      <c r="EB638" s="248"/>
      <c r="EC638" s="248"/>
      <c r="ED638" s="248"/>
      <c r="EE638" s="248"/>
      <c r="EF638" s="248"/>
      <c r="EG638" s="248"/>
      <c r="EH638" s="248"/>
      <c r="EI638" s="248"/>
      <c r="EJ638" s="248"/>
      <c r="EK638" s="248"/>
      <c r="EL638" s="248"/>
      <c r="EM638" s="248"/>
      <c r="EN638" s="248"/>
      <c r="EO638" s="248"/>
      <c r="EP638" s="248"/>
      <c r="EQ638" s="248"/>
      <c r="ER638" s="248"/>
      <c r="ES638" s="248"/>
      <c r="ET638" s="248"/>
      <c r="EU638" s="248"/>
      <c r="EV638" s="248"/>
      <c r="EW638" s="248"/>
      <c r="EX638" s="248"/>
      <c r="EY638" s="248"/>
      <c r="EZ638" s="248"/>
      <c r="FA638" s="248"/>
      <c r="FB638" s="248"/>
      <c r="FC638" s="248"/>
      <c r="FD638" s="248"/>
      <c r="FE638" s="248"/>
      <c r="FF638" s="248"/>
      <c r="FG638" s="215"/>
      <c r="FH638" s="215"/>
      <c r="FI638" s="215"/>
      <c r="FJ638" s="215"/>
      <c r="FK638" s="215"/>
      <c r="FL638" s="215"/>
      <c r="FM638" s="215"/>
      <c r="FN638" s="215"/>
      <c r="FO638" s="215"/>
      <c r="FP638" s="215"/>
      <c r="FQ638" s="215"/>
      <c r="FR638" s="215"/>
      <c r="FS638" s="215"/>
      <c r="FT638" s="215"/>
      <c r="FU638" s="215"/>
      <c r="FV638" s="215"/>
      <c r="FW638" s="215"/>
      <c r="FX638" s="215"/>
      <c r="FY638" s="215"/>
      <c r="FZ638" s="215"/>
      <c r="GA638" s="215"/>
      <c r="GB638" s="215"/>
      <c r="GC638" s="215"/>
    </row>
    <row r="639" spans="1:185" x14ac:dyDescent="0.3">
      <c r="A639" s="248"/>
      <c r="B639" s="80"/>
      <c r="C639" s="80"/>
      <c r="D639" s="81"/>
      <c r="E639" s="80"/>
      <c r="F639" s="80"/>
      <c r="G639" s="297">
        <f t="shared" si="43"/>
        <v>0</v>
      </c>
      <c r="H639" s="297">
        <f t="shared" si="44"/>
        <v>0</v>
      </c>
      <c r="I639" s="297">
        <f t="shared" si="45"/>
        <v>0</v>
      </c>
      <c r="J639" s="214"/>
      <c r="K639" s="214"/>
      <c r="L639" s="248"/>
      <c r="M639" s="248"/>
      <c r="N639" s="248"/>
      <c r="O639" s="248"/>
      <c r="P639" s="248"/>
      <c r="Q639" s="248"/>
      <c r="R639" s="248"/>
      <c r="S639" s="248"/>
      <c r="T639" s="248"/>
      <c r="U639" s="248"/>
      <c r="V639" s="248"/>
      <c r="W639" s="248"/>
      <c r="X639" s="248"/>
      <c r="Y639" s="248"/>
      <c r="Z639" s="248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  <c r="AM639" s="248"/>
      <c r="AN639" s="248"/>
      <c r="AO639" s="248"/>
      <c r="AP639" s="248"/>
      <c r="AQ639" s="248"/>
      <c r="AR639" s="248"/>
      <c r="AS639" s="248"/>
      <c r="AT639" s="248"/>
      <c r="AU639" s="248"/>
      <c r="AV639" s="248"/>
      <c r="AW639" s="248"/>
      <c r="AX639" s="248"/>
      <c r="AY639" s="248"/>
      <c r="AZ639" s="248"/>
      <c r="BA639" s="248"/>
      <c r="BB639" s="248"/>
      <c r="BC639" s="248"/>
      <c r="BD639" s="248"/>
      <c r="BE639" s="248"/>
      <c r="BF639" s="248"/>
      <c r="BG639" s="248"/>
      <c r="BH639" s="248"/>
      <c r="BI639" s="248"/>
      <c r="BJ639" s="248"/>
      <c r="BK639" s="248"/>
      <c r="BL639" s="248"/>
      <c r="BM639" s="248"/>
      <c r="BN639" s="248"/>
      <c r="BO639" s="248"/>
      <c r="BP639" s="248"/>
      <c r="BQ639" s="248"/>
      <c r="BR639" s="248"/>
      <c r="BS639" s="248"/>
      <c r="BT639" s="248"/>
      <c r="BU639" s="248"/>
      <c r="BV639" s="248"/>
      <c r="BW639" s="248"/>
      <c r="BX639" s="248"/>
      <c r="BY639" s="248"/>
      <c r="BZ639" s="248"/>
      <c r="CA639" s="248"/>
      <c r="CB639" s="248"/>
      <c r="CC639" s="248"/>
      <c r="CD639" s="248"/>
      <c r="CE639" s="248"/>
      <c r="CF639" s="248"/>
      <c r="CG639" s="248"/>
      <c r="CH639" s="248"/>
      <c r="CI639" s="248"/>
      <c r="CJ639" s="248"/>
      <c r="CK639" s="248"/>
      <c r="CL639" s="248"/>
      <c r="CM639" s="248"/>
      <c r="CN639" s="248"/>
      <c r="CO639" s="248"/>
      <c r="CP639" s="248"/>
      <c r="CQ639" s="248"/>
      <c r="CR639" s="248"/>
      <c r="CS639" s="248"/>
      <c r="CT639" s="248"/>
      <c r="CU639" s="248"/>
      <c r="CV639" s="248"/>
      <c r="CW639" s="248"/>
      <c r="CX639" s="248"/>
      <c r="CY639" s="248"/>
      <c r="CZ639" s="248"/>
      <c r="DA639" s="248"/>
      <c r="DB639" s="248"/>
      <c r="DC639" s="248"/>
      <c r="DD639" s="248"/>
      <c r="DE639" s="248"/>
      <c r="DF639" s="248"/>
      <c r="DG639" s="248"/>
      <c r="DH639" s="248"/>
      <c r="DI639" s="248"/>
      <c r="DJ639" s="248"/>
      <c r="DK639" s="248"/>
      <c r="DL639" s="248"/>
      <c r="DM639" s="248"/>
      <c r="DN639" s="248"/>
      <c r="DO639" s="248"/>
      <c r="DP639" s="248"/>
      <c r="DQ639" s="248"/>
      <c r="DR639" s="248"/>
      <c r="DS639" s="248"/>
      <c r="DT639" s="248"/>
      <c r="DU639" s="248"/>
      <c r="DV639" s="248"/>
      <c r="DW639" s="248"/>
      <c r="DX639" s="248"/>
      <c r="DY639" s="248"/>
      <c r="DZ639" s="248"/>
      <c r="EA639" s="248"/>
      <c r="EB639" s="248"/>
      <c r="EC639" s="248"/>
      <c r="ED639" s="248"/>
      <c r="EE639" s="248"/>
      <c r="EF639" s="248"/>
      <c r="EG639" s="248"/>
      <c r="EH639" s="248"/>
      <c r="EI639" s="248"/>
      <c r="EJ639" s="248"/>
      <c r="EK639" s="248"/>
      <c r="EL639" s="248"/>
      <c r="EM639" s="248"/>
      <c r="EN639" s="248"/>
      <c r="EO639" s="248"/>
      <c r="EP639" s="248"/>
      <c r="EQ639" s="248"/>
      <c r="ER639" s="248"/>
      <c r="ES639" s="248"/>
      <c r="ET639" s="248"/>
      <c r="EU639" s="248"/>
      <c r="EV639" s="248"/>
      <c r="EW639" s="248"/>
      <c r="EX639" s="248"/>
      <c r="EY639" s="248"/>
      <c r="EZ639" s="248"/>
      <c r="FA639" s="248"/>
      <c r="FB639" s="248"/>
      <c r="FC639" s="248"/>
      <c r="FD639" s="248"/>
      <c r="FE639" s="248"/>
      <c r="FF639" s="248"/>
      <c r="FG639" s="215"/>
      <c r="FH639" s="215"/>
      <c r="FI639" s="215"/>
      <c r="FJ639" s="215"/>
      <c r="FK639" s="215"/>
      <c r="FL639" s="215"/>
      <c r="FM639" s="215"/>
      <c r="FN639" s="215"/>
      <c r="FO639" s="215"/>
      <c r="FP639" s="215"/>
      <c r="FQ639" s="215"/>
      <c r="FR639" s="215"/>
      <c r="FS639" s="215"/>
      <c r="FT639" s="215"/>
      <c r="FU639" s="215"/>
      <c r="FV639" s="215"/>
      <c r="FW639" s="215"/>
      <c r="FX639" s="215"/>
      <c r="FY639" s="215"/>
      <c r="FZ639" s="215"/>
      <c r="GA639" s="215"/>
      <c r="GB639" s="215"/>
      <c r="GC639" s="215"/>
    </row>
    <row r="640" spans="1:185" x14ac:dyDescent="0.3">
      <c r="A640" s="248"/>
      <c r="B640" s="80"/>
      <c r="C640" s="80"/>
      <c r="D640" s="81"/>
      <c r="E640" s="80"/>
      <c r="F640" s="80"/>
      <c r="G640" s="297">
        <f t="shared" si="43"/>
        <v>0</v>
      </c>
      <c r="H640" s="297">
        <f t="shared" si="44"/>
        <v>0</v>
      </c>
      <c r="I640" s="297">
        <f t="shared" si="45"/>
        <v>0</v>
      </c>
      <c r="J640" s="214"/>
      <c r="K640" s="214"/>
      <c r="L640" s="248"/>
      <c r="M640" s="248"/>
      <c r="N640" s="248"/>
      <c r="O640" s="248"/>
      <c r="P640" s="248"/>
      <c r="Q640" s="248"/>
      <c r="R640" s="248"/>
      <c r="S640" s="248"/>
      <c r="T640" s="248"/>
      <c r="U640" s="248"/>
      <c r="V640" s="248"/>
      <c r="W640" s="248"/>
      <c r="X640" s="248"/>
      <c r="Y640" s="248"/>
      <c r="Z640" s="248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  <c r="AM640" s="248"/>
      <c r="AN640" s="248"/>
      <c r="AO640" s="248"/>
      <c r="AP640" s="248"/>
      <c r="AQ640" s="248"/>
      <c r="AR640" s="248"/>
      <c r="AS640" s="248"/>
      <c r="AT640" s="248"/>
      <c r="AU640" s="248"/>
      <c r="AV640" s="248"/>
      <c r="AW640" s="248"/>
      <c r="AX640" s="248"/>
      <c r="AY640" s="248"/>
      <c r="AZ640" s="248"/>
      <c r="BA640" s="248"/>
      <c r="BB640" s="248"/>
      <c r="BC640" s="248"/>
      <c r="BD640" s="248"/>
      <c r="BE640" s="248"/>
      <c r="BF640" s="248"/>
      <c r="BG640" s="248"/>
      <c r="BH640" s="248"/>
      <c r="BI640" s="248"/>
      <c r="BJ640" s="248"/>
      <c r="BK640" s="248"/>
      <c r="BL640" s="248"/>
      <c r="BM640" s="248"/>
      <c r="BN640" s="248"/>
      <c r="BO640" s="248"/>
      <c r="BP640" s="248"/>
      <c r="BQ640" s="248"/>
      <c r="BR640" s="248"/>
      <c r="BS640" s="248"/>
      <c r="BT640" s="248"/>
      <c r="BU640" s="248"/>
      <c r="BV640" s="248"/>
      <c r="BW640" s="248"/>
      <c r="BX640" s="248"/>
      <c r="BY640" s="248"/>
      <c r="BZ640" s="248"/>
      <c r="CA640" s="248"/>
      <c r="CB640" s="248"/>
      <c r="CC640" s="248"/>
      <c r="CD640" s="248"/>
      <c r="CE640" s="248"/>
      <c r="CF640" s="248"/>
      <c r="CG640" s="248"/>
      <c r="CH640" s="248"/>
      <c r="CI640" s="248"/>
      <c r="CJ640" s="248"/>
      <c r="CK640" s="248"/>
      <c r="CL640" s="248"/>
      <c r="CM640" s="248"/>
      <c r="CN640" s="248"/>
      <c r="CO640" s="248"/>
      <c r="CP640" s="248"/>
      <c r="CQ640" s="248"/>
      <c r="CR640" s="248"/>
      <c r="CS640" s="248"/>
      <c r="CT640" s="248"/>
      <c r="CU640" s="248"/>
      <c r="CV640" s="248"/>
      <c r="CW640" s="248"/>
      <c r="CX640" s="248"/>
      <c r="CY640" s="248"/>
      <c r="CZ640" s="248"/>
      <c r="DA640" s="248"/>
      <c r="DB640" s="248"/>
      <c r="DC640" s="248"/>
      <c r="DD640" s="248"/>
      <c r="DE640" s="248"/>
      <c r="DF640" s="248"/>
      <c r="DG640" s="248"/>
      <c r="DH640" s="248"/>
      <c r="DI640" s="248"/>
      <c r="DJ640" s="248"/>
      <c r="DK640" s="248"/>
      <c r="DL640" s="248"/>
      <c r="DM640" s="248"/>
      <c r="DN640" s="248"/>
      <c r="DO640" s="248"/>
      <c r="DP640" s="248"/>
      <c r="DQ640" s="248"/>
      <c r="DR640" s="248"/>
      <c r="DS640" s="248"/>
      <c r="DT640" s="248"/>
      <c r="DU640" s="248"/>
      <c r="DV640" s="248"/>
      <c r="DW640" s="248"/>
      <c r="DX640" s="248"/>
      <c r="DY640" s="248"/>
      <c r="DZ640" s="248"/>
      <c r="EA640" s="248"/>
      <c r="EB640" s="248"/>
      <c r="EC640" s="248"/>
      <c r="ED640" s="248"/>
      <c r="EE640" s="248"/>
      <c r="EF640" s="248"/>
      <c r="EG640" s="248"/>
      <c r="EH640" s="248"/>
      <c r="EI640" s="248"/>
      <c r="EJ640" s="248"/>
      <c r="EK640" s="248"/>
      <c r="EL640" s="248"/>
      <c r="EM640" s="248"/>
      <c r="EN640" s="248"/>
      <c r="EO640" s="248"/>
      <c r="EP640" s="248"/>
      <c r="EQ640" s="248"/>
      <c r="ER640" s="248"/>
      <c r="ES640" s="248"/>
      <c r="ET640" s="248"/>
      <c r="EU640" s="248"/>
      <c r="EV640" s="248"/>
      <c r="EW640" s="248"/>
      <c r="EX640" s="248"/>
      <c r="EY640" s="248"/>
      <c r="EZ640" s="248"/>
      <c r="FA640" s="248"/>
      <c r="FB640" s="248"/>
      <c r="FC640" s="248"/>
      <c r="FD640" s="248"/>
      <c r="FE640" s="248"/>
      <c r="FF640" s="248"/>
      <c r="FG640" s="215"/>
      <c r="FH640" s="215"/>
      <c r="FI640" s="215"/>
      <c r="FJ640" s="215"/>
      <c r="FK640" s="215"/>
      <c r="FL640" s="215"/>
      <c r="FM640" s="215"/>
      <c r="FN640" s="215"/>
      <c r="FO640" s="215"/>
      <c r="FP640" s="215"/>
      <c r="FQ640" s="215"/>
      <c r="FR640" s="215"/>
      <c r="FS640" s="215"/>
      <c r="FT640" s="215"/>
      <c r="FU640" s="215"/>
      <c r="FV640" s="215"/>
      <c r="FW640" s="215"/>
      <c r="FX640" s="215"/>
      <c r="FY640" s="215"/>
      <c r="FZ640" s="215"/>
      <c r="GA640" s="215"/>
      <c r="GB640" s="215"/>
      <c r="GC640" s="215"/>
    </row>
    <row r="641" spans="1:185" x14ac:dyDescent="0.3">
      <c r="A641" s="248"/>
      <c r="B641" s="80"/>
      <c r="C641" s="80"/>
      <c r="D641" s="81"/>
      <c r="E641" s="80"/>
      <c r="F641" s="80"/>
      <c r="G641" s="297">
        <f t="shared" si="43"/>
        <v>0</v>
      </c>
      <c r="H641" s="297">
        <f t="shared" si="44"/>
        <v>0</v>
      </c>
      <c r="I641" s="297">
        <f t="shared" si="45"/>
        <v>0</v>
      </c>
      <c r="J641" s="214"/>
      <c r="K641" s="214"/>
      <c r="L641" s="248"/>
      <c r="M641" s="248"/>
      <c r="N641" s="248"/>
      <c r="O641" s="248"/>
      <c r="P641" s="248"/>
      <c r="Q641" s="248"/>
      <c r="R641" s="248"/>
      <c r="S641" s="248"/>
      <c r="T641" s="248"/>
      <c r="U641" s="248"/>
      <c r="V641" s="248"/>
      <c r="W641" s="248"/>
      <c r="X641" s="248"/>
      <c r="Y641" s="248"/>
      <c r="Z641" s="248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  <c r="AM641" s="248"/>
      <c r="AN641" s="248"/>
      <c r="AO641" s="248"/>
      <c r="AP641" s="248"/>
      <c r="AQ641" s="248"/>
      <c r="AR641" s="248"/>
      <c r="AS641" s="248"/>
      <c r="AT641" s="248"/>
      <c r="AU641" s="248"/>
      <c r="AV641" s="248"/>
      <c r="AW641" s="248"/>
      <c r="AX641" s="248"/>
      <c r="AY641" s="248"/>
      <c r="AZ641" s="248"/>
      <c r="BA641" s="248"/>
      <c r="BB641" s="248"/>
      <c r="BC641" s="248"/>
      <c r="BD641" s="248"/>
      <c r="BE641" s="248"/>
      <c r="BF641" s="248"/>
      <c r="BG641" s="248"/>
      <c r="BH641" s="248"/>
      <c r="BI641" s="248"/>
      <c r="BJ641" s="248"/>
      <c r="BK641" s="248"/>
      <c r="BL641" s="248"/>
      <c r="BM641" s="248"/>
      <c r="BN641" s="248"/>
      <c r="BO641" s="248"/>
      <c r="BP641" s="248"/>
      <c r="BQ641" s="248"/>
      <c r="BR641" s="248"/>
      <c r="BS641" s="248"/>
      <c r="BT641" s="248"/>
      <c r="BU641" s="248"/>
      <c r="BV641" s="248"/>
      <c r="BW641" s="248"/>
      <c r="BX641" s="248"/>
      <c r="BY641" s="248"/>
      <c r="BZ641" s="248"/>
      <c r="CA641" s="248"/>
      <c r="CB641" s="248"/>
      <c r="CC641" s="248"/>
      <c r="CD641" s="248"/>
      <c r="CE641" s="248"/>
      <c r="CF641" s="248"/>
      <c r="CG641" s="248"/>
      <c r="CH641" s="248"/>
      <c r="CI641" s="248"/>
      <c r="CJ641" s="248"/>
      <c r="CK641" s="248"/>
      <c r="CL641" s="248"/>
      <c r="CM641" s="248"/>
      <c r="CN641" s="248"/>
      <c r="CO641" s="248"/>
      <c r="CP641" s="248"/>
      <c r="CQ641" s="248"/>
      <c r="CR641" s="248"/>
      <c r="CS641" s="248"/>
      <c r="CT641" s="248"/>
      <c r="CU641" s="248"/>
      <c r="CV641" s="248"/>
      <c r="CW641" s="248"/>
      <c r="CX641" s="248"/>
      <c r="CY641" s="248"/>
      <c r="CZ641" s="248"/>
      <c r="DA641" s="248"/>
      <c r="DB641" s="248"/>
      <c r="DC641" s="248"/>
      <c r="DD641" s="248"/>
      <c r="DE641" s="248"/>
      <c r="DF641" s="248"/>
      <c r="DG641" s="248"/>
      <c r="DH641" s="248"/>
      <c r="DI641" s="248"/>
      <c r="DJ641" s="248"/>
      <c r="DK641" s="248"/>
      <c r="DL641" s="248"/>
      <c r="DM641" s="248"/>
      <c r="DN641" s="248"/>
      <c r="DO641" s="248"/>
      <c r="DP641" s="248"/>
      <c r="DQ641" s="248"/>
      <c r="DR641" s="248"/>
      <c r="DS641" s="248"/>
      <c r="DT641" s="248"/>
      <c r="DU641" s="248"/>
      <c r="DV641" s="248"/>
      <c r="DW641" s="248"/>
      <c r="DX641" s="248"/>
      <c r="DY641" s="248"/>
      <c r="DZ641" s="248"/>
      <c r="EA641" s="248"/>
      <c r="EB641" s="248"/>
      <c r="EC641" s="248"/>
      <c r="ED641" s="248"/>
      <c r="EE641" s="248"/>
      <c r="EF641" s="248"/>
      <c r="EG641" s="248"/>
      <c r="EH641" s="248"/>
      <c r="EI641" s="248"/>
      <c r="EJ641" s="248"/>
      <c r="EK641" s="248"/>
      <c r="EL641" s="248"/>
      <c r="EM641" s="248"/>
      <c r="EN641" s="248"/>
      <c r="EO641" s="248"/>
      <c r="EP641" s="248"/>
      <c r="EQ641" s="248"/>
      <c r="ER641" s="248"/>
      <c r="ES641" s="248"/>
      <c r="ET641" s="248"/>
      <c r="EU641" s="248"/>
      <c r="EV641" s="248"/>
      <c r="EW641" s="248"/>
      <c r="EX641" s="248"/>
      <c r="EY641" s="248"/>
      <c r="EZ641" s="248"/>
      <c r="FA641" s="248"/>
      <c r="FB641" s="248"/>
      <c r="FC641" s="248"/>
      <c r="FD641" s="248"/>
      <c r="FE641" s="248"/>
      <c r="FF641" s="248"/>
      <c r="FG641" s="215"/>
      <c r="FH641" s="215"/>
      <c r="FI641" s="215"/>
      <c r="FJ641" s="215"/>
      <c r="FK641" s="215"/>
      <c r="FL641" s="215"/>
      <c r="FM641" s="215"/>
      <c r="FN641" s="215"/>
      <c r="FO641" s="215"/>
      <c r="FP641" s="215"/>
      <c r="FQ641" s="215"/>
      <c r="FR641" s="215"/>
      <c r="FS641" s="215"/>
      <c r="FT641" s="215"/>
      <c r="FU641" s="215"/>
      <c r="FV641" s="215"/>
      <c r="FW641" s="215"/>
      <c r="FX641" s="215"/>
      <c r="FY641" s="215"/>
      <c r="FZ641" s="215"/>
      <c r="GA641" s="215"/>
      <c r="GB641" s="215"/>
      <c r="GC641" s="215"/>
    </row>
    <row r="642" spans="1:185" x14ac:dyDescent="0.3">
      <c r="A642" s="248"/>
      <c r="B642" s="80"/>
      <c r="C642" s="80"/>
      <c r="D642" s="81"/>
      <c r="E642" s="80"/>
      <c r="F642" s="80"/>
      <c r="G642" s="297">
        <f t="shared" si="43"/>
        <v>0</v>
      </c>
      <c r="H642" s="297">
        <f t="shared" si="44"/>
        <v>0</v>
      </c>
      <c r="I642" s="297">
        <f t="shared" si="45"/>
        <v>0</v>
      </c>
      <c r="J642" s="214"/>
      <c r="K642" s="214"/>
      <c r="L642" s="248"/>
      <c r="M642" s="248"/>
      <c r="N642" s="248"/>
      <c r="O642" s="248"/>
      <c r="P642" s="248"/>
      <c r="Q642" s="248"/>
      <c r="R642" s="248"/>
      <c r="S642" s="248"/>
      <c r="T642" s="248"/>
      <c r="U642" s="248"/>
      <c r="V642" s="248"/>
      <c r="W642" s="248"/>
      <c r="X642" s="248"/>
      <c r="Y642" s="248"/>
      <c r="Z642" s="248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  <c r="AM642" s="248"/>
      <c r="AN642" s="248"/>
      <c r="AO642" s="248"/>
      <c r="AP642" s="248"/>
      <c r="AQ642" s="248"/>
      <c r="AR642" s="248"/>
      <c r="AS642" s="248"/>
      <c r="AT642" s="248"/>
      <c r="AU642" s="248"/>
      <c r="AV642" s="248"/>
      <c r="AW642" s="248"/>
      <c r="AX642" s="248"/>
      <c r="AY642" s="248"/>
      <c r="AZ642" s="248"/>
      <c r="BA642" s="248"/>
      <c r="BB642" s="248"/>
      <c r="BC642" s="248"/>
      <c r="BD642" s="248"/>
      <c r="BE642" s="248"/>
      <c r="BF642" s="248"/>
      <c r="BG642" s="248"/>
      <c r="BH642" s="248"/>
      <c r="BI642" s="248"/>
      <c r="BJ642" s="248"/>
      <c r="BK642" s="248"/>
      <c r="BL642" s="248"/>
      <c r="BM642" s="248"/>
      <c r="BN642" s="248"/>
      <c r="BO642" s="248"/>
      <c r="BP642" s="248"/>
      <c r="BQ642" s="248"/>
      <c r="BR642" s="248"/>
      <c r="BS642" s="248"/>
      <c r="BT642" s="248"/>
      <c r="BU642" s="248"/>
      <c r="BV642" s="248"/>
      <c r="BW642" s="248"/>
      <c r="BX642" s="248"/>
      <c r="BY642" s="248"/>
      <c r="BZ642" s="248"/>
      <c r="CA642" s="248"/>
      <c r="CB642" s="248"/>
      <c r="CC642" s="248"/>
      <c r="CD642" s="248"/>
      <c r="CE642" s="248"/>
      <c r="CF642" s="248"/>
      <c r="CG642" s="248"/>
      <c r="CH642" s="248"/>
      <c r="CI642" s="248"/>
      <c r="CJ642" s="248"/>
      <c r="CK642" s="248"/>
      <c r="CL642" s="248"/>
      <c r="CM642" s="248"/>
      <c r="CN642" s="248"/>
      <c r="CO642" s="248"/>
      <c r="CP642" s="248"/>
      <c r="CQ642" s="248"/>
      <c r="CR642" s="248"/>
      <c r="CS642" s="248"/>
      <c r="CT642" s="248"/>
      <c r="CU642" s="248"/>
      <c r="CV642" s="248"/>
      <c r="CW642" s="248"/>
      <c r="CX642" s="248"/>
      <c r="CY642" s="248"/>
      <c r="CZ642" s="248"/>
      <c r="DA642" s="248"/>
      <c r="DB642" s="248"/>
      <c r="DC642" s="248"/>
      <c r="DD642" s="248"/>
      <c r="DE642" s="248"/>
      <c r="DF642" s="248"/>
      <c r="DG642" s="248"/>
      <c r="DH642" s="248"/>
      <c r="DI642" s="248"/>
      <c r="DJ642" s="248"/>
      <c r="DK642" s="248"/>
      <c r="DL642" s="248"/>
      <c r="DM642" s="248"/>
      <c r="DN642" s="248"/>
      <c r="DO642" s="248"/>
      <c r="DP642" s="248"/>
      <c r="DQ642" s="248"/>
      <c r="DR642" s="248"/>
      <c r="DS642" s="248"/>
      <c r="DT642" s="248"/>
      <c r="DU642" s="248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48"/>
      <c r="EF642" s="248"/>
      <c r="EG642" s="248"/>
      <c r="EH642" s="248"/>
      <c r="EI642" s="248"/>
      <c r="EJ642" s="248"/>
      <c r="EK642" s="248"/>
      <c r="EL642" s="248"/>
      <c r="EM642" s="248"/>
      <c r="EN642" s="248"/>
      <c r="EO642" s="248"/>
      <c r="EP642" s="248"/>
      <c r="EQ642" s="248"/>
      <c r="ER642" s="248"/>
      <c r="ES642" s="248"/>
      <c r="ET642" s="248"/>
      <c r="EU642" s="248"/>
      <c r="EV642" s="248"/>
      <c r="EW642" s="248"/>
      <c r="EX642" s="248"/>
      <c r="EY642" s="248"/>
      <c r="EZ642" s="248"/>
      <c r="FA642" s="248"/>
      <c r="FB642" s="248"/>
      <c r="FC642" s="248"/>
      <c r="FD642" s="248"/>
      <c r="FE642" s="248"/>
      <c r="FF642" s="248"/>
      <c r="FG642" s="215"/>
      <c r="FH642" s="215"/>
      <c r="FI642" s="215"/>
      <c r="FJ642" s="215"/>
      <c r="FK642" s="215"/>
      <c r="FL642" s="215"/>
      <c r="FM642" s="215"/>
      <c r="FN642" s="215"/>
      <c r="FO642" s="215"/>
      <c r="FP642" s="215"/>
      <c r="FQ642" s="215"/>
      <c r="FR642" s="215"/>
      <c r="FS642" s="215"/>
      <c r="FT642" s="215"/>
      <c r="FU642" s="215"/>
      <c r="FV642" s="215"/>
      <c r="FW642" s="215"/>
      <c r="FX642" s="215"/>
      <c r="FY642" s="215"/>
      <c r="FZ642" s="215"/>
      <c r="GA642" s="215"/>
      <c r="GB642" s="215"/>
      <c r="GC642" s="215"/>
    </row>
    <row r="643" spans="1:185" x14ac:dyDescent="0.3">
      <c r="A643" s="248"/>
      <c r="B643" s="80"/>
      <c r="C643" s="80"/>
      <c r="D643" s="81"/>
      <c r="E643" s="80"/>
      <c r="F643" s="80"/>
      <c r="G643" s="297">
        <f t="shared" si="43"/>
        <v>0</v>
      </c>
      <c r="H643" s="297">
        <f t="shared" si="44"/>
        <v>0</v>
      </c>
      <c r="I643" s="297">
        <f t="shared" si="45"/>
        <v>0</v>
      </c>
      <c r="J643" s="214"/>
      <c r="K643" s="214"/>
      <c r="L643" s="248"/>
      <c r="M643" s="248"/>
      <c r="N643" s="248"/>
      <c r="O643" s="248"/>
      <c r="P643" s="248"/>
      <c r="Q643" s="248"/>
      <c r="R643" s="248"/>
      <c r="S643" s="248"/>
      <c r="T643" s="248"/>
      <c r="U643" s="248"/>
      <c r="V643" s="248"/>
      <c r="W643" s="248"/>
      <c r="X643" s="248"/>
      <c r="Y643" s="248"/>
      <c r="Z643" s="248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  <c r="AM643" s="248"/>
      <c r="AN643" s="248"/>
      <c r="AO643" s="248"/>
      <c r="AP643" s="248"/>
      <c r="AQ643" s="248"/>
      <c r="AR643" s="248"/>
      <c r="AS643" s="248"/>
      <c r="AT643" s="248"/>
      <c r="AU643" s="248"/>
      <c r="AV643" s="248"/>
      <c r="AW643" s="248"/>
      <c r="AX643" s="248"/>
      <c r="AY643" s="248"/>
      <c r="AZ643" s="248"/>
      <c r="BA643" s="248"/>
      <c r="BB643" s="248"/>
      <c r="BC643" s="248"/>
      <c r="BD643" s="248"/>
      <c r="BE643" s="248"/>
      <c r="BF643" s="248"/>
      <c r="BG643" s="248"/>
      <c r="BH643" s="248"/>
      <c r="BI643" s="248"/>
      <c r="BJ643" s="248"/>
      <c r="BK643" s="248"/>
      <c r="BL643" s="248"/>
      <c r="BM643" s="248"/>
      <c r="BN643" s="248"/>
      <c r="BO643" s="248"/>
      <c r="BP643" s="248"/>
      <c r="BQ643" s="248"/>
      <c r="BR643" s="248"/>
      <c r="BS643" s="248"/>
      <c r="BT643" s="248"/>
      <c r="BU643" s="248"/>
      <c r="BV643" s="248"/>
      <c r="BW643" s="248"/>
      <c r="BX643" s="248"/>
      <c r="BY643" s="248"/>
      <c r="BZ643" s="248"/>
      <c r="CA643" s="248"/>
      <c r="CB643" s="248"/>
      <c r="CC643" s="248"/>
      <c r="CD643" s="248"/>
      <c r="CE643" s="248"/>
      <c r="CF643" s="248"/>
      <c r="CG643" s="248"/>
      <c r="CH643" s="248"/>
      <c r="CI643" s="248"/>
      <c r="CJ643" s="248"/>
      <c r="CK643" s="248"/>
      <c r="CL643" s="248"/>
      <c r="CM643" s="248"/>
      <c r="CN643" s="248"/>
      <c r="CO643" s="248"/>
      <c r="CP643" s="248"/>
      <c r="CQ643" s="248"/>
      <c r="CR643" s="248"/>
      <c r="CS643" s="248"/>
      <c r="CT643" s="248"/>
      <c r="CU643" s="248"/>
      <c r="CV643" s="248"/>
      <c r="CW643" s="248"/>
      <c r="CX643" s="248"/>
      <c r="CY643" s="248"/>
      <c r="CZ643" s="248"/>
      <c r="DA643" s="248"/>
      <c r="DB643" s="248"/>
      <c r="DC643" s="248"/>
      <c r="DD643" s="248"/>
      <c r="DE643" s="248"/>
      <c r="DF643" s="248"/>
      <c r="DG643" s="248"/>
      <c r="DH643" s="248"/>
      <c r="DI643" s="248"/>
      <c r="DJ643" s="248"/>
      <c r="DK643" s="248"/>
      <c r="DL643" s="248"/>
      <c r="DM643" s="248"/>
      <c r="DN643" s="248"/>
      <c r="DO643" s="248"/>
      <c r="DP643" s="248"/>
      <c r="DQ643" s="248"/>
      <c r="DR643" s="248"/>
      <c r="DS643" s="248"/>
      <c r="DT643" s="248"/>
      <c r="DU643" s="248"/>
      <c r="DV643" s="248"/>
      <c r="DW643" s="248"/>
      <c r="DX643" s="248"/>
      <c r="DY643" s="248"/>
      <c r="DZ643" s="248"/>
      <c r="EA643" s="248"/>
      <c r="EB643" s="248"/>
      <c r="EC643" s="248"/>
      <c r="ED643" s="248"/>
      <c r="EE643" s="248"/>
      <c r="EF643" s="248"/>
      <c r="EG643" s="248"/>
      <c r="EH643" s="248"/>
      <c r="EI643" s="248"/>
      <c r="EJ643" s="248"/>
      <c r="EK643" s="248"/>
      <c r="EL643" s="248"/>
      <c r="EM643" s="248"/>
      <c r="EN643" s="248"/>
      <c r="EO643" s="248"/>
      <c r="EP643" s="248"/>
      <c r="EQ643" s="248"/>
      <c r="ER643" s="248"/>
      <c r="ES643" s="248"/>
      <c r="ET643" s="248"/>
      <c r="EU643" s="248"/>
      <c r="EV643" s="248"/>
      <c r="EW643" s="248"/>
      <c r="EX643" s="248"/>
      <c r="EY643" s="248"/>
      <c r="EZ643" s="248"/>
      <c r="FA643" s="248"/>
      <c r="FB643" s="248"/>
      <c r="FC643" s="248"/>
      <c r="FD643" s="248"/>
      <c r="FE643" s="248"/>
      <c r="FF643" s="248"/>
      <c r="FG643" s="215"/>
      <c r="FH643" s="215"/>
      <c r="FI643" s="215"/>
      <c r="FJ643" s="215"/>
      <c r="FK643" s="215"/>
      <c r="FL643" s="215"/>
      <c r="FM643" s="215"/>
      <c r="FN643" s="215"/>
      <c r="FO643" s="215"/>
      <c r="FP643" s="215"/>
      <c r="FQ643" s="215"/>
      <c r="FR643" s="215"/>
      <c r="FS643" s="215"/>
      <c r="FT643" s="215"/>
      <c r="FU643" s="215"/>
      <c r="FV643" s="215"/>
      <c r="FW643" s="215"/>
      <c r="FX643" s="215"/>
      <c r="FY643" s="215"/>
      <c r="FZ643" s="215"/>
      <c r="GA643" s="215"/>
      <c r="GB643" s="215"/>
      <c r="GC643" s="215"/>
    </row>
    <row r="644" spans="1:185" x14ac:dyDescent="0.3">
      <c r="A644" s="248"/>
      <c r="B644" s="80"/>
      <c r="C644" s="80"/>
      <c r="D644" s="81"/>
      <c r="E644" s="80"/>
      <c r="F644" s="80"/>
      <c r="G644" s="297">
        <f t="shared" si="43"/>
        <v>0</v>
      </c>
      <c r="H644" s="297">
        <f t="shared" si="44"/>
        <v>0</v>
      </c>
      <c r="I644" s="297">
        <f t="shared" si="45"/>
        <v>0</v>
      </c>
      <c r="J644" s="214"/>
      <c r="K644" s="214"/>
      <c r="L644" s="248"/>
      <c r="M644" s="248"/>
      <c r="N644" s="248"/>
      <c r="O644" s="248"/>
      <c r="P644" s="248"/>
      <c r="Q644" s="248"/>
      <c r="R644" s="248"/>
      <c r="S644" s="248"/>
      <c r="T644" s="248"/>
      <c r="U644" s="248"/>
      <c r="V644" s="248"/>
      <c r="W644" s="248"/>
      <c r="X644" s="248"/>
      <c r="Y644" s="248"/>
      <c r="Z644" s="248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  <c r="AM644" s="248"/>
      <c r="AN644" s="248"/>
      <c r="AO644" s="248"/>
      <c r="AP644" s="248"/>
      <c r="AQ644" s="248"/>
      <c r="AR644" s="248"/>
      <c r="AS644" s="248"/>
      <c r="AT644" s="248"/>
      <c r="AU644" s="248"/>
      <c r="AV644" s="248"/>
      <c r="AW644" s="248"/>
      <c r="AX644" s="248"/>
      <c r="AY644" s="248"/>
      <c r="AZ644" s="248"/>
      <c r="BA644" s="248"/>
      <c r="BB644" s="248"/>
      <c r="BC644" s="248"/>
      <c r="BD644" s="248"/>
      <c r="BE644" s="248"/>
      <c r="BF644" s="248"/>
      <c r="BG644" s="248"/>
      <c r="BH644" s="248"/>
      <c r="BI644" s="248"/>
      <c r="BJ644" s="248"/>
      <c r="BK644" s="248"/>
      <c r="BL644" s="248"/>
      <c r="BM644" s="248"/>
      <c r="BN644" s="248"/>
      <c r="BO644" s="248"/>
      <c r="BP644" s="248"/>
      <c r="BQ644" s="248"/>
      <c r="BR644" s="248"/>
      <c r="BS644" s="248"/>
      <c r="BT644" s="248"/>
      <c r="BU644" s="248"/>
      <c r="BV644" s="248"/>
      <c r="BW644" s="248"/>
      <c r="BX644" s="248"/>
      <c r="BY644" s="248"/>
      <c r="BZ644" s="248"/>
      <c r="CA644" s="248"/>
      <c r="CB644" s="248"/>
      <c r="CC644" s="248"/>
      <c r="CD644" s="248"/>
      <c r="CE644" s="248"/>
      <c r="CF644" s="248"/>
      <c r="CG644" s="248"/>
      <c r="CH644" s="248"/>
      <c r="CI644" s="248"/>
      <c r="CJ644" s="248"/>
      <c r="CK644" s="248"/>
      <c r="CL644" s="248"/>
      <c r="CM644" s="248"/>
      <c r="CN644" s="248"/>
      <c r="CO644" s="248"/>
      <c r="CP644" s="248"/>
      <c r="CQ644" s="248"/>
      <c r="CR644" s="248"/>
      <c r="CS644" s="248"/>
      <c r="CT644" s="248"/>
      <c r="CU644" s="248"/>
      <c r="CV644" s="248"/>
      <c r="CW644" s="248"/>
      <c r="CX644" s="248"/>
      <c r="CY644" s="248"/>
      <c r="CZ644" s="248"/>
      <c r="DA644" s="248"/>
      <c r="DB644" s="248"/>
      <c r="DC644" s="248"/>
      <c r="DD644" s="248"/>
      <c r="DE644" s="248"/>
      <c r="DF644" s="248"/>
      <c r="DG644" s="248"/>
      <c r="DH644" s="248"/>
      <c r="DI644" s="248"/>
      <c r="DJ644" s="248"/>
      <c r="DK644" s="248"/>
      <c r="DL644" s="248"/>
      <c r="DM644" s="248"/>
      <c r="DN644" s="248"/>
      <c r="DO644" s="248"/>
      <c r="DP644" s="248"/>
      <c r="DQ644" s="248"/>
      <c r="DR644" s="248"/>
      <c r="DS644" s="248"/>
      <c r="DT644" s="248"/>
      <c r="DU644" s="248"/>
      <c r="DV644" s="248"/>
      <c r="DW644" s="248"/>
      <c r="DX644" s="248"/>
      <c r="DY644" s="248"/>
      <c r="DZ644" s="248"/>
      <c r="EA644" s="248"/>
      <c r="EB644" s="248"/>
      <c r="EC644" s="248"/>
      <c r="ED644" s="248"/>
      <c r="EE644" s="248"/>
      <c r="EF644" s="248"/>
      <c r="EG644" s="248"/>
      <c r="EH644" s="248"/>
      <c r="EI644" s="248"/>
      <c r="EJ644" s="248"/>
      <c r="EK644" s="248"/>
      <c r="EL644" s="248"/>
      <c r="EM644" s="248"/>
      <c r="EN644" s="248"/>
      <c r="EO644" s="248"/>
      <c r="EP644" s="248"/>
      <c r="EQ644" s="248"/>
      <c r="ER644" s="248"/>
      <c r="ES644" s="248"/>
      <c r="ET644" s="248"/>
      <c r="EU644" s="248"/>
      <c r="EV644" s="248"/>
      <c r="EW644" s="248"/>
      <c r="EX644" s="248"/>
      <c r="EY644" s="248"/>
      <c r="EZ644" s="248"/>
      <c r="FA644" s="248"/>
      <c r="FB644" s="248"/>
      <c r="FC644" s="248"/>
      <c r="FD644" s="248"/>
      <c r="FE644" s="248"/>
      <c r="FF644" s="248"/>
      <c r="FG644" s="215"/>
      <c r="FH644" s="215"/>
      <c r="FI644" s="215"/>
      <c r="FJ644" s="215"/>
      <c r="FK644" s="215"/>
      <c r="FL644" s="215"/>
      <c r="FM644" s="215"/>
      <c r="FN644" s="215"/>
      <c r="FO644" s="215"/>
      <c r="FP644" s="215"/>
      <c r="FQ644" s="215"/>
      <c r="FR644" s="215"/>
      <c r="FS644" s="215"/>
      <c r="FT644" s="215"/>
      <c r="FU644" s="215"/>
      <c r="FV644" s="215"/>
      <c r="FW644" s="215"/>
      <c r="FX644" s="215"/>
      <c r="FY644" s="215"/>
      <c r="FZ644" s="215"/>
      <c r="GA644" s="215"/>
      <c r="GB644" s="215"/>
      <c r="GC644" s="215"/>
    </row>
    <row r="645" spans="1:185" x14ac:dyDescent="0.3">
      <c r="A645" s="248"/>
      <c r="B645" s="80"/>
      <c r="C645" s="80"/>
      <c r="D645" s="81"/>
      <c r="E645" s="80"/>
      <c r="F645" s="80"/>
      <c r="G645" s="297">
        <f t="shared" si="43"/>
        <v>0</v>
      </c>
      <c r="H645" s="297">
        <f t="shared" si="44"/>
        <v>0</v>
      </c>
      <c r="I645" s="297">
        <f t="shared" si="45"/>
        <v>0</v>
      </c>
      <c r="J645" s="214"/>
      <c r="K645" s="214"/>
      <c r="L645" s="248"/>
      <c r="M645" s="248"/>
      <c r="N645" s="248"/>
      <c r="O645" s="248"/>
      <c r="P645" s="248"/>
      <c r="Q645" s="248"/>
      <c r="R645" s="248"/>
      <c r="S645" s="248"/>
      <c r="T645" s="248"/>
      <c r="U645" s="248"/>
      <c r="V645" s="248"/>
      <c r="W645" s="248"/>
      <c r="X645" s="248"/>
      <c r="Y645" s="248"/>
      <c r="Z645" s="248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  <c r="AM645" s="248"/>
      <c r="AN645" s="248"/>
      <c r="AO645" s="248"/>
      <c r="AP645" s="248"/>
      <c r="AQ645" s="248"/>
      <c r="AR645" s="248"/>
      <c r="AS645" s="248"/>
      <c r="AT645" s="248"/>
      <c r="AU645" s="248"/>
      <c r="AV645" s="248"/>
      <c r="AW645" s="248"/>
      <c r="AX645" s="248"/>
      <c r="AY645" s="248"/>
      <c r="AZ645" s="248"/>
      <c r="BA645" s="248"/>
      <c r="BB645" s="248"/>
      <c r="BC645" s="248"/>
      <c r="BD645" s="248"/>
      <c r="BE645" s="248"/>
      <c r="BF645" s="248"/>
      <c r="BG645" s="248"/>
      <c r="BH645" s="248"/>
      <c r="BI645" s="248"/>
      <c r="BJ645" s="248"/>
      <c r="BK645" s="248"/>
      <c r="BL645" s="248"/>
      <c r="BM645" s="248"/>
      <c r="BN645" s="248"/>
      <c r="BO645" s="248"/>
      <c r="BP645" s="248"/>
      <c r="BQ645" s="248"/>
      <c r="BR645" s="248"/>
      <c r="BS645" s="248"/>
      <c r="BT645" s="248"/>
      <c r="BU645" s="248"/>
      <c r="BV645" s="248"/>
      <c r="BW645" s="248"/>
      <c r="BX645" s="248"/>
      <c r="BY645" s="248"/>
      <c r="BZ645" s="248"/>
      <c r="CA645" s="248"/>
      <c r="CB645" s="248"/>
      <c r="CC645" s="248"/>
      <c r="CD645" s="248"/>
      <c r="CE645" s="248"/>
      <c r="CF645" s="248"/>
      <c r="CG645" s="248"/>
      <c r="CH645" s="248"/>
      <c r="CI645" s="248"/>
      <c r="CJ645" s="248"/>
      <c r="CK645" s="248"/>
      <c r="CL645" s="248"/>
      <c r="CM645" s="248"/>
      <c r="CN645" s="248"/>
      <c r="CO645" s="248"/>
      <c r="CP645" s="248"/>
      <c r="CQ645" s="248"/>
      <c r="CR645" s="248"/>
      <c r="CS645" s="248"/>
      <c r="CT645" s="248"/>
      <c r="CU645" s="248"/>
      <c r="CV645" s="248"/>
      <c r="CW645" s="248"/>
      <c r="CX645" s="248"/>
      <c r="CY645" s="248"/>
      <c r="CZ645" s="248"/>
      <c r="DA645" s="248"/>
      <c r="DB645" s="248"/>
      <c r="DC645" s="248"/>
      <c r="DD645" s="248"/>
      <c r="DE645" s="248"/>
      <c r="DF645" s="248"/>
      <c r="DG645" s="248"/>
      <c r="DH645" s="248"/>
      <c r="DI645" s="248"/>
      <c r="DJ645" s="248"/>
      <c r="DK645" s="248"/>
      <c r="DL645" s="248"/>
      <c r="DM645" s="248"/>
      <c r="DN645" s="248"/>
      <c r="DO645" s="248"/>
      <c r="DP645" s="248"/>
      <c r="DQ645" s="248"/>
      <c r="DR645" s="248"/>
      <c r="DS645" s="248"/>
      <c r="DT645" s="248"/>
      <c r="DU645" s="248"/>
      <c r="DV645" s="248"/>
      <c r="DW645" s="248"/>
      <c r="DX645" s="248"/>
      <c r="DY645" s="248"/>
      <c r="DZ645" s="248"/>
      <c r="EA645" s="248"/>
      <c r="EB645" s="248"/>
      <c r="EC645" s="248"/>
      <c r="ED645" s="248"/>
      <c r="EE645" s="248"/>
      <c r="EF645" s="248"/>
      <c r="EG645" s="248"/>
      <c r="EH645" s="248"/>
      <c r="EI645" s="248"/>
      <c r="EJ645" s="248"/>
      <c r="EK645" s="248"/>
      <c r="EL645" s="248"/>
      <c r="EM645" s="248"/>
      <c r="EN645" s="248"/>
      <c r="EO645" s="248"/>
      <c r="EP645" s="248"/>
      <c r="EQ645" s="248"/>
      <c r="ER645" s="248"/>
      <c r="ES645" s="248"/>
      <c r="ET645" s="248"/>
      <c r="EU645" s="248"/>
      <c r="EV645" s="248"/>
      <c r="EW645" s="248"/>
      <c r="EX645" s="248"/>
      <c r="EY645" s="248"/>
      <c r="EZ645" s="248"/>
      <c r="FA645" s="248"/>
      <c r="FB645" s="248"/>
      <c r="FC645" s="248"/>
      <c r="FD645" s="248"/>
      <c r="FE645" s="248"/>
      <c r="FF645" s="248"/>
      <c r="FG645" s="215"/>
      <c r="FH645" s="215"/>
      <c r="FI645" s="215"/>
      <c r="FJ645" s="215"/>
      <c r="FK645" s="215"/>
      <c r="FL645" s="215"/>
      <c r="FM645" s="215"/>
      <c r="FN645" s="215"/>
      <c r="FO645" s="215"/>
      <c r="FP645" s="215"/>
      <c r="FQ645" s="215"/>
      <c r="FR645" s="215"/>
      <c r="FS645" s="215"/>
      <c r="FT645" s="215"/>
      <c r="FU645" s="215"/>
      <c r="FV645" s="215"/>
      <c r="FW645" s="215"/>
      <c r="FX645" s="215"/>
      <c r="FY645" s="215"/>
      <c r="FZ645" s="215"/>
      <c r="GA645" s="215"/>
      <c r="GB645" s="215"/>
      <c r="GC645" s="215"/>
    </row>
    <row r="646" spans="1:185" x14ac:dyDescent="0.3">
      <c r="A646" s="248"/>
      <c r="B646" s="80"/>
      <c r="C646" s="80"/>
      <c r="D646" s="81"/>
      <c r="E646" s="80"/>
      <c r="F646" s="80"/>
      <c r="G646" s="297">
        <f t="shared" si="43"/>
        <v>0</v>
      </c>
      <c r="H646" s="297">
        <f t="shared" si="44"/>
        <v>0</v>
      </c>
      <c r="I646" s="297">
        <f t="shared" si="45"/>
        <v>0</v>
      </c>
      <c r="J646" s="214"/>
      <c r="K646" s="214"/>
      <c r="L646" s="248"/>
      <c r="M646" s="248"/>
      <c r="N646" s="248"/>
      <c r="O646" s="248"/>
      <c r="P646" s="248"/>
      <c r="Q646" s="248"/>
      <c r="R646" s="248"/>
      <c r="S646" s="248"/>
      <c r="T646" s="248"/>
      <c r="U646" s="248"/>
      <c r="V646" s="248"/>
      <c r="W646" s="248"/>
      <c r="X646" s="248"/>
      <c r="Y646" s="248"/>
      <c r="Z646" s="248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  <c r="AM646" s="248"/>
      <c r="AN646" s="248"/>
      <c r="AO646" s="248"/>
      <c r="AP646" s="248"/>
      <c r="AQ646" s="248"/>
      <c r="AR646" s="248"/>
      <c r="AS646" s="248"/>
      <c r="AT646" s="248"/>
      <c r="AU646" s="248"/>
      <c r="AV646" s="248"/>
      <c r="AW646" s="248"/>
      <c r="AX646" s="248"/>
      <c r="AY646" s="248"/>
      <c r="AZ646" s="248"/>
      <c r="BA646" s="248"/>
      <c r="BB646" s="248"/>
      <c r="BC646" s="248"/>
      <c r="BD646" s="248"/>
      <c r="BE646" s="248"/>
      <c r="BF646" s="248"/>
      <c r="BG646" s="248"/>
      <c r="BH646" s="248"/>
      <c r="BI646" s="248"/>
      <c r="BJ646" s="248"/>
      <c r="BK646" s="248"/>
      <c r="BL646" s="248"/>
      <c r="BM646" s="248"/>
      <c r="BN646" s="248"/>
      <c r="BO646" s="248"/>
      <c r="BP646" s="248"/>
      <c r="BQ646" s="248"/>
      <c r="BR646" s="248"/>
      <c r="BS646" s="248"/>
      <c r="BT646" s="248"/>
      <c r="BU646" s="248"/>
      <c r="BV646" s="248"/>
      <c r="BW646" s="248"/>
      <c r="BX646" s="248"/>
      <c r="BY646" s="248"/>
      <c r="BZ646" s="248"/>
      <c r="CA646" s="248"/>
      <c r="CB646" s="248"/>
      <c r="CC646" s="248"/>
      <c r="CD646" s="248"/>
      <c r="CE646" s="248"/>
      <c r="CF646" s="248"/>
      <c r="CG646" s="248"/>
      <c r="CH646" s="248"/>
      <c r="CI646" s="248"/>
      <c r="CJ646" s="248"/>
      <c r="CK646" s="248"/>
      <c r="CL646" s="248"/>
      <c r="CM646" s="248"/>
      <c r="CN646" s="248"/>
      <c r="CO646" s="248"/>
      <c r="CP646" s="248"/>
      <c r="CQ646" s="248"/>
      <c r="CR646" s="248"/>
      <c r="CS646" s="248"/>
      <c r="CT646" s="248"/>
      <c r="CU646" s="248"/>
      <c r="CV646" s="248"/>
      <c r="CW646" s="248"/>
      <c r="CX646" s="248"/>
      <c r="CY646" s="248"/>
      <c r="CZ646" s="248"/>
      <c r="DA646" s="248"/>
      <c r="DB646" s="248"/>
      <c r="DC646" s="248"/>
      <c r="DD646" s="248"/>
      <c r="DE646" s="248"/>
      <c r="DF646" s="248"/>
      <c r="DG646" s="248"/>
      <c r="DH646" s="248"/>
      <c r="DI646" s="248"/>
      <c r="DJ646" s="248"/>
      <c r="DK646" s="248"/>
      <c r="DL646" s="248"/>
      <c r="DM646" s="248"/>
      <c r="DN646" s="248"/>
      <c r="DO646" s="248"/>
      <c r="DP646" s="248"/>
      <c r="DQ646" s="248"/>
      <c r="DR646" s="248"/>
      <c r="DS646" s="248"/>
      <c r="DT646" s="248"/>
      <c r="DU646" s="248"/>
      <c r="DV646" s="248"/>
      <c r="DW646" s="248"/>
      <c r="DX646" s="248"/>
      <c r="DY646" s="248"/>
      <c r="DZ646" s="248"/>
      <c r="EA646" s="248"/>
      <c r="EB646" s="248"/>
      <c r="EC646" s="248"/>
      <c r="ED646" s="248"/>
      <c r="EE646" s="248"/>
      <c r="EF646" s="248"/>
      <c r="EG646" s="248"/>
      <c r="EH646" s="248"/>
      <c r="EI646" s="248"/>
      <c r="EJ646" s="248"/>
      <c r="EK646" s="248"/>
      <c r="EL646" s="248"/>
      <c r="EM646" s="248"/>
      <c r="EN646" s="248"/>
      <c r="EO646" s="248"/>
      <c r="EP646" s="248"/>
      <c r="EQ646" s="248"/>
      <c r="ER646" s="248"/>
      <c r="ES646" s="248"/>
      <c r="ET646" s="248"/>
      <c r="EU646" s="248"/>
      <c r="EV646" s="248"/>
      <c r="EW646" s="248"/>
      <c r="EX646" s="248"/>
      <c r="EY646" s="248"/>
      <c r="EZ646" s="248"/>
      <c r="FA646" s="248"/>
      <c r="FB646" s="248"/>
      <c r="FC646" s="248"/>
      <c r="FD646" s="248"/>
      <c r="FE646" s="248"/>
      <c r="FF646" s="248"/>
      <c r="FG646" s="215"/>
      <c r="FH646" s="215"/>
      <c r="FI646" s="215"/>
      <c r="FJ646" s="215"/>
      <c r="FK646" s="215"/>
      <c r="FL646" s="215"/>
      <c r="FM646" s="215"/>
      <c r="FN646" s="215"/>
      <c r="FO646" s="215"/>
      <c r="FP646" s="215"/>
      <c r="FQ646" s="215"/>
      <c r="FR646" s="215"/>
      <c r="FS646" s="215"/>
      <c r="FT646" s="215"/>
      <c r="FU646" s="215"/>
      <c r="FV646" s="215"/>
      <c r="FW646" s="215"/>
      <c r="FX646" s="215"/>
      <c r="FY646" s="215"/>
      <c r="FZ646" s="215"/>
      <c r="GA646" s="215"/>
      <c r="GB646" s="215"/>
      <c r="GC646" s="215"/>
    </row>
    <row r="647" spans="1:185" x14ac:dyDescent="0.3">
      <c r="A647" s="248"/>
      <c r="B647" s="80"/>
      <c r="C647" s="80"/>
      <c r="D647" s="81"/>
      <c r="E647" s="80"/>
      <c r="F647" s="80"/>
      <c r="G647" s="297">
        <f t="shared" si="43"/>
        <v>0</v>
      </c>
      <c r="H647" s="297">
        <f t="shared" si="44"/>
        <v>0</v>
      </c>
      <c r="I647" s="297">
        <f t="shared" si="45"/>
        <v>0</v>
      </c>
      <c r="J647" s="214"/>
      <c r="K647" s="214"/>
      <c r="L647" s="248"/>
      <c r="M647" s="248"/>
      <c r="N647" s="248"/>
      <c r="O647" s="248"/>
      <c r="P647" s="248"/>
      <c r="Q647" s="248"/>
      <c r="R647" s="248"/>
      <c r="S647" s="248"/>
      <c r="T647" s="248"/>
      <c r="U647" s="248"/>
      <c r="V647" s="248"/>
      <c r="W647" s="248"/>
      <c r="X647" s="248"/>
      <c r="Y647" s="248"/>
      <c r="Z647" s="248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  <c r="AM647" s="248"/>
      <c r="AN647" s="248"/>
      <c r="AO647" s="248"/>
      <c r="AP647" s="248"/>
      <c r="AQ647" s="248"/>
      <c r="AR647" s="248"/>
      <c r="AS647" s="248"/>
      <c r="AT647" s="248"/>
      <c r="AU647" s="248"/>
      <c r="AV647" s="248"/>
      <c r="AW647" s="248"/>
      <c r="AX647" s="248"/>
      <c r="AY647" s="248"/>
      <c r="AZ647" s="248"/>
      <c r="BA647" s="248"/>
      <c r="BB647" s="248"/>
      <c r="BC647" s="248"/>
      <c r="BD647" s="248"/>
      <c r="BE647" s="248"/>
      <c r="BF647" s="248"/>
      <c r="BG647" s="248"/>
      <c r="BH647" s="248"/>
      <c r="BI647" s="248"/>
      <c r="BJ647" s="248"/>
      <c r="BK647" s="248"/>
      <c r="BL647" s="248"/>
      <c r="BM647" s="248"/>
      <c r="BN647" s="248"/>
      <c r="BO647" s="248"/>
      <c r="BP647" s="248"/>
      <c r="BQ647" s="248"/>
      <c r="BR647" s="248"/>
      <c r="BS647" s="248"/>
      <c r="BT647" s="248"/>
      <c r="BU647" s="248"/>
      <c r="BV647" s="248"/>
      <c r="BW647" s="248"/>
      <c r="BX647" s="248"/>
      <c r="BY647" s="248"/>
      <c r="BZ647" s="248"/>
      <c r="CA647" s="248"/>
      <c r="CB647" s="248"/>
      <c r="CC647" s="248"/>
      <c r="CD647" s="248"/>
      <c r="CE647" s="248"/>
      <c r="CF647" s="248"/>
      <c r="CG647" s="248"/>
      <c r="CH647" s="248"/>
      <c r="CI647" s="248"/>
      <c r="CJ647" s="248"/>
      <c r="CK647" s="248"/>
      <c r="CL647" s="248"/>
      <c r="CM647" s="248"/>
      <c r="CN647" s="248"/>
      <c r="CO647" s="248"/>
      <c r="CP647" s="248"/>
      <c r="CQ647" s="248"/>
      <c r="CR647" s="248"/>
      <c r="CS647" s="248"/>
      <c r="CT647" s="248"/>
      <c r="CU647" s="248"/>
      <c r="CV647" s="248"/>
      <c r="CW647" s="248"/>
      <c r="CX647" s="248"/>
      <c r="CY647" s="248"/>
      <c r="CZ647" s="248"/>
      <c r="DA647" s="248"/>
      <c r="DB647" s="248"/>
      <c r="DC647" s="248"/>
      <c r="DD647" s="248"/>
      <c r="DE647" s="248"/>
      <c r="DF647" s="248"/>
      <c r="DG647" s="248"/>
      <c r="DH647" s="248"/>
      <c r="DI647" s="248"/>
      <c r="DJ647" s="248"/>
      <c r="DK647" s="248"/>
      <c r="DL647" s="248"/>
      <c r="DM647" s="248"/>
      <c r="DN647" s="248"/>
      <c r="DO647" s="248"/>
      <c r="DP647" s="248"/>
      <c r="DQ647" s="248"/>
      <c r="DR647" s="248"/>
      <c r="DS647" s="248"/>
      <c r="DT647" s="248"/>
      <c r="DU647" s="248"/>
      <c r="DV647" s="248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48"/>
      <c r="EH647" s="248"/>
      <c r="EI647" s="248"/>
      <c r="EJ647" s="248"/>
      <c r="EK647" s="248"/>
      <c r="EL647" s="248"/>
      <c r="EM647" s="24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15"/>
      <c r="FH647" s="215"/>
      <c r="FI647" s="215"/>
      <c r="FJ647" s="215"/>
      <c r="FK647" s="215"/>
      <c r="FL647" s="215"/>
      <c r="FM647" s="215"/>
      <c r="FN647" s="215"/>
      <c r="FO647" s="215"/>
      <c r="FP647" s="215"/>
      <c r="FQ647" s="215"/>
      <c r="FR647" s="215"/>
      <c r="FS647" s="215"/>
      <c r="FT647" s="215"/>
      <c r="FU647" s="215"/>
      <c r="FV647" s="215"/>
      <c r="FW647" s="215"/>
      <c r="FX647" s="215"/>
      <c r="FY647" s="215"/>
      <c r="FZ647" s="215"/>
      <c r="GA647" s="215"/>
      <c r="GB647" s="215"/>
      <c r="GC647" s="215"/>
    </row>
    <row r="648" spans="1:185" x14ac:dyDescent="0.3">
      <c r="A648" s="248"/>
      <c r="B648" s="80"/>
      <c r="C648" s="80"/>
      <c r="D648" s="81"/>
      <c r="E648" s="80"/>
      <c r="F648" s="80"/>
      <c r="G648" s="297">
        <f t="shared" si="43"/>
        <v>0</v>
      </c>
      <c r="H648" s="297">
        <f t="shared" si="44"/>
        <v>0</v>
      </c>
      <c r="I648" s="297">
        <f t="shared" si="45"/>
        <v>0</v>
      </c>
      <c r="J648" s="214"/>
      <c r="K648" s="214"/>
      <c r="L648" s="248"/>
      <c r="M648" s="248"/>
      <c r="N648" s="248"/>
      <c r="O648" s="248"/>
      <c r="P648" s="248"/>
      <c r="Q648" s="248"/>
      <c r="R648" s="248"/>
      <c r="S648" s="248"/>
      <c r="T648" s="248"/>
      <c r="U648" s="248"/>
      <c r="V648" s="248"/>
      <c r="W648" s="248"/>
      <c r="X648" s="248"/>
      <c r="Y648" s="248"/>
      <c r="Z648" s="248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15"/>
      <c r="FH648" s="215"/>
      <c r="FI648" s="215"/>
      <c r="FJ648" s="215"/>
      <c r="FK648" s="215"/>
      <c r="FL648" s="215"/>
      <c r="FM648" s="215"/>
      <c r="FN648" s="215"/>
      <c r="FO648" s="215"/>
      <c r="FP648" s="215"/>
      <c r="FQ648" s="215"/>
      <c r="FR648" s="215"/>
      <c r="FS648" s="215"/>
      <c r="FT648" s="215"/>
      <c r="FU648" s="215"/>
      <c r="FV648" s="215"/>
      <c r="FW648" s="215"/>
      <c r="FX648" s="215"/>
      <c r="FY648" s="215"/>
      <c r="FZ648" s="215"/>
      <c r="GA648" s="215"/>
      <c r="GB648" s="215"/>
      <c r="GC648" s="215"/>
    </row>
    <row r="649" spans="1:185" x14ac:dyDescent="0.3">
      <c r="A649" s="248"/>
      <c r="B649" s="80"/>
      <c r="C649" s="80"/>
      <c r="D649" s="81"/>
      <c r="E649" s="80"/>
      <c r="F649" s="80"/>
      <c r="G649" s="297">
        <f t="shared" ref="G649:G712" si="46">SUM(J649,L649,N649,O649,P649,T649,U649,V649,AN649,AP649,BA649,BC649,CO649,CQ649,CZ649,DB649,DK649,DM649,DP649,DR649,DY649,EA649,EK649,EM649,EV649,EX649,FG649,FI649,FR649,FT649)</f>
        <v>0</v>
      </c>
      <c r="H649" s="297">
        <f t="shared" ref="H649:H712" si="47">SUM(K649,M649,Q649,R649,S649,W649,X649,Y649,AO649,AQ649,AR649,AS649,AU649,AX649,BB649,BD649,BK649,BL649,CP649,CR649,CS649,CT649,CU649,CV649,DA649,DC649,DD649,DE649,DF649,DG649,,DL649,DN649,DQ649,DS649,DZ649,EB649,EC649,ED649,EE649,FC649,FH649,FJ649,FK649,FL649,FM649,FN649,FO649,FQ649,FS649,FU649,FV649,FW649,FX649,FY649,FZ649,GC649,EL649,EN649,EO649,EP649,EQ649,ET649,EW649,EY649,EZ649,FA649,FB649,FD649,AT649,AV649,AW649,BE649,BF649,BG649,BH649,FP649,ER649,DH649,DT649,DU649,DV649,DW649,EF649,EG649,EI649,EH649,ES649,FE649,Z649,AA649,AB649,AC649,AD649,AE649,AF649,AG649,AH649,AI649,AJ649,AK649,GA649,GB649)</f>
        <v>0</v>
      </c>
      <c r="I649" s="297">
        <f t="shared" ref="I649:I712" si="48">G649+H649</f>
        <v>0</v>
      </c>
      <c r="J649" s="214"/>
      <c r="K649" s="214"/>
      <c r="L649" s="248"/>
      <c r="M649" s="248"/>
      <c r="N649" s="248"/>
      <c r="O649" s="248"/>
      <c r="P649" s="248"/>
      <c r="Q649" s="248"/>
      <c r="R649" s="248"/>
      <c r="S649" s="248"/>
      <c r="T649" s="248"/>
      <c r="U649" s="248"/>
      <c r="V649" s="248"/>
      <c r="W649" s="248"/>
      <c r="X649" s="248"/>
      <c r="Y649" s="248"/>
      <c r="Z649" s="248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15"/>
      <c r="FH649" s="215"/>
      <c r="FI649" s="215"/>
      <c r="FJ649" s="215"/>
      <c r="FK649" s="215"/>
      <c r="FL649" s="215"/>
      <c r="FM649" s="215"/>
      <c r="FN649" s="215"/>
      <c r="FO649" s="215"/>
      <c r="FP649" s="215"/>
      <c r="FQ649" s="215"/>
      <c r="FR649" s="215"/>
      <c r="FS649" s="215"/>
      <c r="FT649" s="215"/>
      <c r="FU649" s="215"/>
      <c r="FV649" s="215"/>
      <c r="FW649" s="215"/>
      <c r="FX649" s="215"/>
      <c r="FY649" s="215"/>
      <c r="FZ649" s="215"/>
      <c r="GA649" s="215"/>
      <c r="GB649" s="215"/>
      <c r="GC649" s="215"/>
    </row>
    <row r="650" spans="1:185" x14ac:dyDescent="0.3">
      <c r="A650" s="248"/>
      <c r="B650" s="80"/>
      <c r="C650" s="80"/>
      <c r="D650" s="81"/>
      <c r="E650" s="80"/>
      <c r="F650" s="80"/>
      <c r="G650" s="297">
        <f t="shared" si="46"/>
        <v>0</v>
      </c>
      <c r="H650" s="297">
        <f t="shared" si="47"/>
        <v>0</v>
      </c>
      <c r="I650" s="297">
        <f t="shared" si="48"/>
        <v>0</v>
      </c>
      <c r="J650" s="214"/>
      <c r="K650" s="214"/>
      <c r="L650" s="248"/>
      <c r="M650" s="248"/>
      <c r="N650" s="248"/>
      <c r="O650" s="248"/>
      <c r="P650" s="248"/>
      <c r="Q650" s="248"/>
      <c r="R650" s="248"/>
      <c r="S650" s="248"/>
      <c r="T650" s="248"/>
      <c r="U650" s="248"/>
      <c r="V650" s="248"/>
      <c r="W650" s="248"/>
      <c r="X650" s="248"/>
      <c r="Y650" s="248"/>
      <c r="Z650" s="248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15"/>
      <c r="FH650" s="215"/>
      <c r="FI650" s="215"/>
      <c r="FJ650" s="215"/>
      <c r="FK650" s="215"/>
      <c r="FL650" s="215"/>
      <c r="FM650" s="215"/>
      <c r="FN650" s="215"/>
      <c r="FO650" s="215"/>
      <c r="FP650" s="215"/>
      <c r="FQ650" s="215"/>
      <c r="FR650" s="215"/>
      <c r="FS650" s="215"/>
      <c r="FT650" s="215"/>
      <c r="FU650" s="215"/>
      <c r="FV650" s="215"/>
      <c r="FW650" s="215"/>
      <c r="FX650" s="215"/>
      <c r="FY650" s="215"/>
      <c r="FZ650" s="215"/>
      <c r="GA650" s="215"/>
      <c r="GB650" s="215"/>
      <c r="GC650" s="215"/>
    </row>
    <row r="651" spans="1:185" x14ac:dyDescent="0.3">
      <c r="A651" s="248"/>
      <c r="B651" s="80"/>
      <c r="C651" s="80"/>
      <c r="D651" s="81"/>
      <c r="E651" s="80"/>
      <c r="F651" s="80"/>
      <c r="G651" s="297">
        <f t="shared" si="46"/>
        <v>0</v>
      </c>
      <c r="H651" s="297">
        <f t="shared" si="47"/>
        <v>0</v>
      </c>
      <c r="I651" s="297">
        <f t="shared" si="48"/>
        <v>0</v>
      </c>
      <c r="J651" s="214"/>
      <c r="K651" s="214"/>
      <c r="L651" s="248"/>
      <c r="M651" s="248"/>
      <c r="N651" s="248"/>
      <c r="O651" s="248"/>
      <c r="P651" s="248"/>
      <c r="Q651" s="248"/>
      <c r="R651" s="248"/>
      <c r="S651" s="248"/>
      <c r="T651" s="248"/>
      <c r="U651" s="248"/>
      <c r="V651" s="248"/>
      <c r="W651" s="248"/>
      <c r="X651" s="248"/>
      <c r="Y651" s="248"/>
      <c r="Z651" s="248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  <c r="AM651" s="248"/>
      <c r="AN651" s="248"/>
      <c r="AO651" s="248"/>
      <c r="AP651" s="248"/>
      <c r="AQ651" s="248"/>
      <c r="AR651" s="248"/>
      <c r="AS651" s="248"/>
      <c r="AT651" s="248"/>
      <c r="AU651" s="248"/>
      <c r="AV651" s="248"/>
      <c r="AW651" s="248"/>
      <c r="AX651" s="248"/>
      <c r="AY651" s="248"/>
      <c r="AZ651" s="248"/>
      <c r="BA651" s="248"/>
      <c r="BB651" s="248"/>
      <c r="BC651" s="248"/>
      <c r="BD651" s="248"/>
      <c r="BE651" s="248"/>
      <c r="BF651" s="248"/>
      <c r="BG651" s="248"/>
      <c r="BH651" s="248"/>
      <c r="BI651" s="248"/>
      <c r="BJ651" s="248"/>
      <c r="BK651" s="248"/>
      <c r="BL651" s="248"/>
      <c r="BM651" s="248"/>
      <c r="BN651" s="248"/>
      <c r="BO651" s="248"/>
      <c r="BP651" s="248"/>
      <c r="BQ651" s="248"/>
      <c r="BR651" s="248"/>
      <c r="BS651" s="248"/>
      <c r="BT651" s="248"/>
      <c r="BU651" s="248"/>
      <c r="BV651" s="248"/>
      <c r="BW651" s="248"/>
      <c r="BX651" s="248"/>
      <c r="BY651" s="248"/>
      <c r="BZ651" s="248"/>
      <c r="CA651" s="248"/>
      <c r="CB651" s="248"/>
      <c r="CC651" s="248"/>
      <c r="CD651" s="248"/>
      <c r="CE651" s="248"/>
      <c r="CF651" s="248"/>
      <c r="CG651" s="248"/>
      <c r="CH651" s="248"/>
      <c r="CI651" s="248"/>
      <c r="CJ651" s="248"/>
      <c r="CK651" s="248"/>
      <c r="CL651" s="248"/>
      <c r="CM651" s="248"/>
      <c r="CN651" s="248"/>
      <c r="CO651" s="248"/>
      <c r="CP651" s="248"/>
      <c r="CQ651" s="248"/>
      <c r="CR651" s="248"/>
      <c r="CS651" s="248"/>
      <c r="CT651" s="248"/>
      <c r="CU651" s="248"/>
      <c r="CV651" s="248"/>
      <c r="CW651" s="248"/>
      <c r="CX651" s="248"/>
      <c r="CY651" s="248"/>
      <c r="CZ651" s="248"/>
      <c r="DA651" s="248"/>
      <c r="DB651" s="248"/>
      <c r="DC651" s="248"/>
      <c r="DD651" s="248"/>
      <c r="DE651" s="248"/>
      <c r="DF651" s="248"/>
      <c r="DG651" s="248"/>
      <c r="DH651" s="248"/>
      <c r="DI651" s="248"/>
      <c r="DJ651" s="248"/>
      <c r="DK651" s="248"/>
      <c r="DL651" s="248"/>
      <c r="DM651" s="248"/>
      <c r="DN651" s="248"/>
      <c r="DO651" s="248"/>
      <c r="DP651" s="248"/>
      <c r="DQ651" s="248"/>
      <c r="DR651" s="248"/>
      <c r="DS651" s="248"/>
      <c r="DT651" s="248"/>
      <c r="DU651" s="248"/>
      <c r="DV651" s="248"/>
      <c r="DW651" s="248"/>
      <c r="DX651" s="248"/>
      <c r="DY651" s="248"/>
      <c r="DZ651" s="248"/>
      <c r="EA651" s="248"/>
      <c r="EB651" s="248"/>
      <c r="EC651" s="248"/>
      <c r="ED651" s="248"/>
      <c r="EE651" s="248"/>
      <c r="EF651" s="248"/>
      <c r="EG651" s="248"/>
      <c r="EH651" s="248"/>
      <c r="EI651" s="248"/>
      <c r="EJ651" s="248"/>
      <c r="EK651" s="248"/>
      <c r="EL651" s="248"/>
      <c r="EM651" s="248"/>
      <c r="EN651" s="248"/>
      <c r="EO651" s="248"/>
      <c r="EP651" s="248"/>
      <c r="EQ651" s="248"/>
      <c r="ER651" s="248"/>
      <c r="ES651" s="248"/>
      <c r="ET651" s="248"/>
      <c r="EU651" s="248"/>
      <c r="EV651" s="248"/>
      <c r="EW651" s="248"/>
      <c r="EX651" s="248"/>
      <c r="EY651" s="248"/>
      <c r="EZ651" s="248"/>
      <c r="FA651" s="248"/>
      <c r="FB651" s="248"/>
      <c r="FC651" s="248"/>
      <c r="FD651" s="248"/>
      <c r="FE651" s="248"/>
      <c r="FF651" s="248"/>
      <c r="FG651" s="215"/>
      <c r="FH651" s="215"/>
      <c r="FI651" s="215"/>
      <c r="FJ651" s="215"/>
      <c r="FK651" s="215"/>
      <c r="FL651" s="215"/>
      <c r="FM651" s="215"/>
      <c r="FN651" s="215"/>
      <c r="FO651" s="215"/>
      <c r="FP651" s="215"/>
      <c r="FQ651" s="215"/>
      <c r="FR651" s="215"/>
      <c r="FS651" s="215"/>
      <c r="FT651" s="215"/>
      <c r="FU651" s="215"/>
      <c r="FV651" s="215"/>
      <c r="FW651" s="215"/>
      <c r="FX651" s="215"/>
      <c r="FY651" s="215"/>
      <c r="FZ651" s="215"/>
      <c r="GA651" s="215"/>
      <c r="GB651" s="215"/>
      <c r="GC651" s="215"/>
    </row>
    <row r="652" spans="1:185" x14ac:dyDescent="0.3">
      <c r="A652" s="248"/>
      <c r="B652" s="80"/>
      <c r="C652" s="80"/>
      <c r="D652" s="81"/>
      <c r="E652" s="80"/>
      <c r="F652" s="80"/>
      <c r="G652" s="297">
        <f t="shared" si="46"/>
        <v>0</v>
      </c>
      <c r="H652" s="297">
        <f t="shared" si="47"/>
        <v>0</v>
      </c>
      <c r="I652" s="297">
        <f t="shared" si="48"/>
        <v>0</v>
      </c>
      <c r="J652" s="214"/>
      <c r="K652" s="214"/>
      <c r="L652" s="248"/>
      <c r="M652" s="248"/>
      <c r="N652" s="248"/>
      <c r="O652" s="248"/>
      <c r="P652" s="248"/>
      <c r="Q652" s="248"/>
      <c r="R652" s="248"/>
      <c r="S652" s="248"/>
      <c r="T652" s="248"/>
      <c r="U652" s="248"/>
      <c r="V652" s="248"/>
      <c r="W652" s="248"/>
      <c r="X652" s="248"/>
      <c r="Y652" s="248"/>
      <c r="Z652" s="248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  <c r="AM652" s="248"/>
      <c r="AN652" s="248"/>
      <c r="AO652" s="248"/>
      <c r="AP652" s="248"/>
      <c r="AQ652" s="248"/>
      <c r="AR652" s="248"/>
      <c r="AS652" s="248"/>
      <c r="AT652" s="248"/>
      <c r="AU652" s="248"/>
      <c r="AV652" s="248"/>
      <c r="AW652" s="248"/>
      <c r="AX652" s="248"/>
      <c r="AY652" s="248"/>
      <c r="AZ652" s="248"/>
      <c r="BA652" s="248"/>
      <c r="BB652" s="248"/>
      <c r="BC652" s="248"/>
      <c r="BD652" s="248"/>
      <c r="BE652" s="248"/>
      <c r="BF652" s="248"/>
      <c r="BG652" s="248"/>
      <c r="BH652" s="248"/>
      <c r="BI652" s="248"/>
      <c r="BJ652" s="248"/>
      <c r="BK652" s="248"/>
      <c r="BL652" s="248"/>
      <c r="BM652" s="248"/>
      <c r="BN652" s="248"/>
      <c r="BO652" s="248"/>
      <c r="BP652" s="248"/>
      <c r="BQ652" s="248"/>
      <c r="BR652" s="248"/>
      <c r="BS652" s="248"/>
      <c r="BT652" s="248"/>
      <c r="BU652" s="248"/>
      <c r="BV652" s="248"/>
      <c r="BW652" s="248"/>
      <c r="BX652" s="248"/>
      <c r="BY652" s="248"/>
      <c r="BZ652" s="248"/>
      <c r="CA652" s="248"/>
      <c r="CB652" s="248"/>
      <c r="CC652" s="248"/>
      <c r="CD652" s="248"/>
      <c r="CE652" s="248"/>
      <c r="CF652" s="248"/>
      <c r="CG652" s="248"/>
      <c r="CH652" s="248"/>
      <c r="CI652" s="248"/>
      <c r="CJ652" s="248"/>
      <c r="CK652" s="248"/>
      <c r="CL652" s="248"/>
      <c r="CM652" s="248"/>
      <c r="CN652" s="248"/>
      <c r="CO652" s="248"/>
      <c r="CP652" s="248"/>
      <c r="CQ652" s="248"/>
      <c r="CR652" s="248"/>
      <c r="CS652" s="248"/>
      <c r="CT652" s="248"/>
      <c r="CU652" s="248"/>
      <c r="CV652" s="248"/>
      <c r="CW652" s="248"/>
      <c r="CX652" s="248"/>
      <c r="CY652" s="248"/>
      <c r="CZ652" s="248"/>
      <c r="DA652" s="248"/>
      <c r="DB652" s="248"/>
      <c r="DC652" s="248"/>
      <c r="DD652" s="248"/>
      <c r="DE652" s="248"/>
      <c r="DF652" s="248"/>
      <c r="DG652" s="248"/>
      <c r="DH652" s="248"/>
      <c r="DI652" s="248"/>
      <c r="DJ652" s="248"/>
      <c r="DK652" s="248"/>
      <c r="DL652" s="248"/>
      <c r="DM652" s="248"/>
      <c r="DN652" s="248"/>
      <c r="DO652" s="248"/>
      <c r="DP652" s="248"/>
      <c r="DQ652" s="248"/>
      <c r="DR652" s="248"/>
      <c r="DS652" s="248"/>
      <c r="DT652" s="248"/>
      <c r="DU652" s="248"/>
      <c r="DV652" s="248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48"/>
      <c r="EO652" s="248"/>
      <c r="EP652" s="248"/>
      <c r="EQ652" s="248"/>
      <c r="ER652" s="248"/>
      <c r="ES652" s="248"/>
      <c r="ET652" s="248"/>
      <c r="EU652" s="248"/>
      <c r="EV652" s="248"/>
      <c r="EW652" s="248"/>
      <c r="EX652" s="248"/>
      <c r="EY652" s="248"/>
      <c r="EZ652" s="248"/>
      <c r="FA652" s="248"/>
      <c r="FB652" s="248"/>
      <c r="FC652" s="248"/>
      <c r="FD652" s="248"/>
      <c r="FE652" s="248"/>
      <c r="FF652" s="248"/>
      <c r="FG652" s="215"/>
      <c r="FH652" s="215"/>
      <c r="FI652" s="215"/>
      <c r="FJ652" s="215"/>
      <c r="FK652" s="215"/>
      <c r="FL652" s="215"/>
      <c r="FM652" s="215"/>
      <c r="FN652" s="215"/>
      <c r="FO652" s="215"/>
      <c r="FP652" s="215"/>
      <c r="FQ652" s="215"/>
      <c r="FR652" s="215"/>
      <c r="FS652" s="215"/>
      <c r="FT652" s="215"/>
      <c r="FU652" s="215"/>
      <c r="FV652" s="215"/>
      <c r="FW652" s="215"/>
      <c r="FX652" s="215"/>
      <c r="FY652" s="215"/>
      <c r="FZ652" s="215"/>
      <c r="GA652" s="215"/>
      <c r="GB652" s="215"/>
      <c r="GC652" s="215"/>
    </row>
    <row r="653" spans="1:185" x14ac:dyDescent="0.3">
      <c r="A653" s="248"/>
      <c r="B653" s="80"/>
      <c r="C653" s="80"/>
      <c r="D653" s="81"/>
      <c r="E653" s="80"/>
      <c r="F653" s="80"/>
      <c r="G653" s="297">
        <f t="shared" si="46"/>
        <v>0</v>
      </c>
      <c r="H653" s="297">
        <f t="shared" si="47"/>
        <v>0</v>
      </c>
      <c r="I653" s="297">
        <f t="shared" si="48"/>
        <v>0</v>
      </c>
      <c r="J653" s="214"/>
      <c r="K653" s="214"/>
      <c r="L653" s="248"/>
      <c r="M653" s="248"/>
      <c r="N653" s="248"/>
      <c r="O653" s="248"/>
      <c r="P653" s="248"/>
      <c r="Q653" s="248"/>
      <c r="R653" s="248"/>
      <c r="S653" s="248"/>
      <c r="T653" s="248"/>
      <c r="U653" s="248"/>
      <c r="V653" s="248"/>
      <c r="W653" s="248"/>
      <c r="X653" s="248"/>
      <c r="Y653" s="248"/>
      <c r="Z653" s="248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  <c r="AM653" s="248"/>
      <c r="AN653" s="248"/>
      <c r="AO653" s="248"/>
      <c r="AP653" s="248"/>
      <c r="AQ653" s="248"/>
      <c r="AR653" s="248"/>
      <c r="AS653" s="248"/>
      <c r="AT653" s="248"/>
      <c r="AU653" s="248"/>
      <c r="AV653" s="248"/>
      <c r="AW653" s="248"/>
      <c r="AX653" s="248"/>
      <c r="AY653" s="248"/>
      <c r="AZ653" s="248"/>
      <c r="BA653" s="248"/>
      <c r="BB653" s="248"/>
      <c r="BC653" s="248"/>
      <c r="BD653" s="248"/>
      <c r="BE653" s="248"/>
      <c r="BF653" s="248"/>
      <c r="BG653" s="248"/>
      <c r="BH653" s="248"/>
      <c r="BI653" s="248"/>
      <c r="BJ653" s="248"/>
      <c r="BK653" s="248"/>
      <c r="BL653" s="248"/>
      <c r="BM653" s="248"/>
      <c r="BN653" s="248"/>
      <c r="BO653" s="248"/>
      <c r="BP653" s="248"/>
      <c r="BQ653" s="248"/>
      <c r="BR653" s="248"/>
      <c r="BS653" s="248"/>
      <c r="BT653" s="248"/>
      <c r="BU653" s="248"/>
      <c r="BV653" s="248"/>
      <c r="BW653" s="248"/>
      <c r="BX653" s="248"/>
      <c r="BY653" s="248"/>
      <c r="BZ653" s="248"/>
      <c r="CA653" s="248"/>
      <c r="CB653" s="248"/>
      <c r="CC653" s="248"/>
      <c r="CD653" s="248"/>
      <c r="CE653" s="248"/>
      <c r="CF653" s="248"/>
      <c r="CG653" s="248"/>
      <c r="CH653" s="248"/>
      <c r="CI653" s="248"/>
      <c r="CJ653" s="248"/>
      <c r="CK653" s="248"/>
      <c r="CL653" s="248"/>
      <c r="CM653" s="248"/>
      <c r="CN653" s="248"/>
      <c r="CO653" s="248"/>
      <c r="CP653" s="248"/>
      <c r="CQ653" s="248"/>
      <c r="CR653" s="248"/>
      <c r="CS653" s="248"/>
      <c r="CT653" s="248"/>
      <c r="CU653" s="248"/>
      <c r="CV653" s="248"/>
      <c r="CW653" s="248"/>
      <c r="CX653" s="248"/>
      <c r="CY653" s="248"/>
      <c r="CZ653" s="248"/>
      <c r="DA653" s="248"/>
      <c r="DB653" s="248"/>
      <c r="DC653" s="248"/>
      <c r="DD653" s="248"/>
      <c r="DE653" s="248"/>
      <c r="DF653" s="248"/>
      <c r="DG653" s="248"/>
      <c r="DH653" s="248"/>
      <c r="DI653" s="248"/>
      <c r="DJ653" s="248"/>
      <c r="DK653" s="248"/>
      <c r="DL653" s="248"/>
      <c r="DM653" s="248"/>
      <c r="DN653" s="248"/>
      <c r="DO653" s="248"/>
      <c r="DP653" s="248"/>
      <c r="DQ653" s="248"/>
      <c r="DR653" s="248"/>
      <c r="DS653" s="248"/>
      <c r="DT653" s="248"/>
      <c r="DU653" s="248"/>
      <c r="DV653" s="248"/>
      <c r="DW653" s="248"/>
      <c r="DX653" s="248"/>
      <c r="DY653" s="248"/>
      <c r="DZ653" s="248"/>
      <c r="EA653" s="248"/>
      <c r="EB653" s="248"/>
      <c r="EC653" s="248"/>
      <c r="ED653" s="248"/>
      <c r="EE653" s="248"/>
      <c r="EF653" s="248"/>
      <c r="EG653" s="248"/>
      <c r="EH653" s="248"/>
      <c r="EI653" s="248"/>
      <c r="EJ653" s="248"/>
      <c r="EK653" s="248"/>
      <c r="EL653" s="248"/>
      <c r="EM653" s="248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15"/>
      <c r="FH653" s="215"/>
      <c r="FI653" s="215"/>
      <c r="FJ653" s="215"/>
      <c r="FK653" s="215"/>
      <c r="FL653" s="215"/>
      <c r="FM653" s="215"/>
      <c r="FN653" s="215"/>
      <c r="FO653" s="215"/>
      <c r="FP653" s="215"/>
      <c r="FQ653" s="215"/>
      <c r="FR653" s="215"/>
      <c r="FS653" s="215"/>
      <c r="FT653" s="215"/>
      <c r="FU653" s="215"/>
      <c r="FV653" s="215"/>
      <c r="FW653" s="215"/>
      <c r="FX653" s="215"/>
      <c r="FY653" s="215"/>
      <c r="FZ653" s="215"/>
      <c r="GA653" s="215"/>
      <c r="GB653" s="215"/>
      <c r="GC653" s="215"/>
    </row>
    <row r="654" spans="1:185" x14ac:dyDescent="0.3">
      <c r="A654" s="248"/>
      <c r="B654" s="80"/>
      <c r="C654" s="80"/>
      <c r="D654" s="81"/>
      <c r="E654" s="80"/>
      <c r="F654" s="80"/>
      <c r="G654" s="297">
        <f t="shared" si="46"/>
        <v>0</v>
      </c>
      <c r="H654" s="297">
        <f t="shared" si="47"/>
        <v>0</v>
      </c>
      <c r="I654" s="297">
        <f t="shared" si="48"/>
        <v>0</v>
      </c>
      <c r="J654" s="214"/>
      <c r="K654" s="214"/>
      <c r="L654" s="248"/>
      <c r="M654" s="248"/>
      <c r="N654" s="248"/>
      <c r="O654" s="248"/>
      <c r="P654" s="248"/>
      <c r="Q654" s="248"/>
      <c r="R654" s="248"/>
      <c r="S654" s="248"/>
      <c r="T654" s="248"/>
      <c r="U654" s="248"/>
      <c r="V654" s="248"/>
      <c r="W654" s="248"/>
      <c r="X654" s="248"/>
      <c r="Y654" s="248"/>
      <c r="Z654" s="248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  <c r="AM654" s="248"/>
      <c r="AN654" s="248"/>
      <c r="AO654" s="248"/>
      <c r="AP654" s="248"/>
      <c r="AQ654" s="248"/>
      <c r="AR654" s="248"/>
      <c r="AS654" s="248"/>
      <c r="AT654" s="248"/>
      <c r="AU654" s="248"/>
      <c r="AV654" s="248"/>
      <c r="AW654" s="248"/>
      <c r="AX654" s="248"/>
      <c r="AY654" s="248"/>
      <c r="AZ654" s="248"/>
      <c r="BA654" s="248"/>
      <c r="BB654" s="248"/>
      <c r="BC654" s="248"/>
      <c r="BD654" s="248"/>
      <c r="BE654" s="248"/>
      <c r="BF654" s="248"/>
      <c r="BG654" s="248"/>
      <c r="BH654" s="248"/>
      <c r="BI654" s="248"/>
      <c r="BJ654" s="248"/>
      <c r="BK654" s="248"/>
      <c r="BL654" s="248"/>
      <c r="BM654" s="248"/>
      <c r="BN654" s="248"/>
      <c r="BO654" s="248"/>
      <c r="BP654" s="248"/>
      <c r="BQ654" s="248"/>
      <c r="BR654" s="248"/>
      <c r="BS654" s="248"/>
      <c r="BT654" s="248"/>
      <c r="BU654" s="248"/>
      <c r="BV654" s="248"/>
      <c r="BW654" s="248"/>
      <c r="BX654" s="248"/>
      <c r="BY654" s="248"/>
      <c r="BZ654" s="248"/>
      <c r="CA654" s="248"/>
      <c r="CB654" s="248"/>
      <c r="CC654" s="248"/>
      <c r="CD654" s="248"/>
      <c r="CE654" s="248"/>
      <c r="CF654" s="248"/>
      <c r="CG654" s="248"/>
      <c r="CH654" s="248"/>
      <c r="CI654" s="248"/>
      <c r="CJ654" s="248"/>
      <c r="CK654" s="248"/>
      <c r="CL654" s="248"/>
      <c r="CM654" s="248"/>
      <c r="CN654" s="248"/>
      <c r="CO654" s="248"/>
      <c r="CP654" s="248"/>
      <c r="CQ654" s="248"/>
      <c r="CR654" s="248"/>
      <c r="CS654" s="248"/>
      <c r="CT654" s="248"/>
      <c r="CU654" s="248"/>
      <c r="CV654" s="248"/>
      <c r="CW654" s="248"/>
      <c r="CX654" s="248"/>
      <c r="CY654" s="248"/>
      <c r="CZ654" s="248"/>
      <c r="DA654" s="248"/>
      <c r="DB654" s="248"/>
      <c r="DC654" s="248"/>
      <c r="DD654" s="248"/>
      <c r="DE654" s="248"/>
      <c r="DF654" s="248"/>
      <c r="DG654" s="248"/>
      <c r="DH654" s="248"/>
      <c r="DI654" s="248"/>
      <c r="DJ654" s="248"/>
      <c r="DK654" s="248"/>
      <c r="DL654" s="248"/>
      <c r="DM654" s="248"/>
      <c r="DN654" s="248"/>
      <c r="DO654" s="248"/>
      <c r="DP654" s="248"/>
      <c r="DQ654" s="248"/>
      <c r="DR654" s="248"/>
      <c r="DS654" s="248"/>
      <c r="DT654" s="248"/>
      <c r="DU654" s="248"/>
      <c r="DV654" s="248"/>
      <c r="DW654" s="248"/>
      <c r="DX654" s="248"/>
      <c r="DY654" s="248"/>
      <c r="DZ654" s="248"/>
      <c r="EA654" s="248"/>
      <c r="EB654" s="248"/>
      <c r="EC654" s="248"/>
      <c r="ED654" s="248"/>
      <c r="EE654" s="248"/>
      <c r="EF654" s="248"/>
      <c r="EG654" s="248"/>
      <c r="EH654" s="248"/>
      <c r="EI654" s="248"/>
      <c r="EJ654" s="248"/>
      <c r="EK654" s="248"/>
      <c r="EL654" s="248"/>
      <c r="EM654" s="248"/>
      <c r="EN654" s="248"/>
      <c r="EO654" s="248"/>
      <c r="EP654" s="248"/>
      <c r="EQ654" s="248"/>
      <c r="ER654" s="248"/>
      <c r="ES654" s="248"/>
      <c r="ET654" s="248"/>
      <c r="EU654" s="248"/>
      <c r="EV654" s="248"/>
      <c r="EW654" s="248"/>
      <c r="EX654" s="248"/>
      <c r="EY654" s="248"/>
      <c r="EZ654" s="248"/>
      <c r="FA654" s="248"/>
      <c r="FB654" s="248"/>
      <c r="FC654" s="248"/>
      <c r="FD654" s="248"/>
      <c r="FE654" s="248"/>
      <c r="FF654" s="248"/>
      <c r="FG654" s="215"/>
      <c r="FH654" s="215"/>
      <c r="FI654" s="215"/>
      <c r="FJ654" s="215"/>
      <c r="FK654" s="215"/>
      <c r="FL654" s="215"/>
      <c r="FM654" s="215"/>
      <c r="FN654" s="215"/>
      <c r="FO654" s="215"/>
      <c r="FP654" s="215"/>
      <c r="FQ654" s="215"/>
      <c r="FR654" s="215"/>
      <c r="FS654" s="215"/>
      <c r="FT654" s="215"/>
      <c r="FU654" s="215"/>
      <c r="FV654" s="215"/>
      <c r="FW654" s="215"/>
      <c r="FX654" s="215"/>
      <c r="FY654" s="215"/>
      <c r="FZ654" s="215"/>
      <c r="GA654" s="215"/>
      <c r="GB654" s="215"/>
      <c r="GC654" s="215"/>
    </row>
    <row r="655" spans="1:185" x14ac:dyDescent="0.3">
      <c r="A655" s="248"/>
      <c r="B655" s="80"/>
      <c r="C655" s="80"/>
      <c r="D655" s="81"/>
      <c r="E655" s="80"/>
      <c r="F655" s="80"/>
      <c r="G655" s="297">
        <f t="shared" si="46"/>
        <v>0</v>
      </c>
      <c r="H655" s="297">
        <f t="shared" si="47"/>
        <v>0</v>
      </c>
      <c r="I655" s="297">
        <f t="shared" si="48"/>
        <v>0</v>
      </c>
      <c r="J655" s="214"/>
      <c r="K655" s="214"/>
      <c r="L655" s="248"/>
      <c r="M655" s="248"/>
      <c r="N655" s="248"/>
      <c r="O655" s="248"/>
      <c r="P655" s="248"/>
      <c r="Q655" s="248"/>
      <c r="R655" s="248"/>
      <c r="S655" s="248"/>
      <c r="T655" s="248"/>
      <c r="U655" s="248"/>
      <c r="V655" s="248"/>
      <c r="W655" s="248"/>
      <c r="X655" s="248"/>
      <c r="Y655" s="248"/>
      <c r="Z655" s="248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  <c r="AM655" s="248"/>
      <c r="AN655" s="248"/>
      <c r="AO655" s="248"/>
      <c r="AP655" s="248"/>
      <c r="AQ655" s="248"/>
      <c r="AR655" s="248"/>
      <c r="AS655" s="248"/>
      <c r="AT655" s="248"/>
      <c r="AU655" s="248"/>
      <c r="AV655" s="248"/>
      <c r="AW655" s="248"/>
      <c r="AX655" s="248"/>
      <c r="AY655" s="248"/>
      <c r="AZ655" s="248"/>
      <c r="BA655" s="248"/>
      <c r="BB655" s="248"/>
      <c r="BC655" s="248"/>
      <c r="BD655" s="248"/>
      <c r="BE655" s="248"/>
      <c r="BF655" s="248"/>
      <c r="BG655" s="248"/>
      <c r="BH655" s="248"/>
      <c r="BI655" s="248"/>
      <c r="BJ655" s="248"/>
      <c r="BK655" s="248"/>
      <c r="BL655" s="248"/>
      <c r="BM655" s="248"/>
      <c r="BN655" s="248"/>
      <c r="BO655" s="248"/>
      <c r="BP655" s="248"/>
      <c r="BQ655" s="248"/>
      <c r="BR655" s="248"/>
      <c r="BS655" s="248"/>
      <c r="BT655" s="248"/>
      <c r="BU655" s="248"/>
      <c r="BV655" s="248"/>
      <c r="BW655" s="248"/>
      <c r="BX655" s="248"/>
      <c r="BY655" s="248"/>
      <c r="BZ655" s="248"/>
      <c r="CA655" s="248"/>
      <c r="CB655" s="248"/>
      <c r="CC655" s="248"/>
      <c r="CD655" s="248"/>
      <c r="CE655" s="248"/>
      <c r="CF655" s="248"/>
      <c r="CG655" s="248"/>
      <c r="CH655" s="248"/>
      <c r="CI655" s="248"/>
      <c r="CJ655" s="248"/>
      <c r="CK655" s="248"/>
      <c r="CL655" s="248"/>
      <c r="CM655" s="248"/>
      <c r="CN655" s="248"/>
      <c r="CO655" s="248"/>
      <c r="CP655" s="248"/>
      <c r="CQ655" s="248"/>
      <c r="CR655" s="248"/>
      <c r="CS655" s="248"/>
      <c r="CT655" s="248"/>
      <c r="CU655" s="248"/>
      <c r="CV655" s="248"/>
      <c r="CW655" s="248"/>
      <c r="CX655" s="248"/>
      <c r="CY655" s="248"/>
      <c r="CZ655" s="248"/>
      <c r="DA655" s="248"/>
      <c r="DB655" s="248"/>
      <c r="DC655" s="248"/>
      <c r="DD655" s="248"/>
      <c r="DE655" s="248"/>
      <c r="DF655" s="248"/>
      <c r="DG655" s="248"/>
      <c r="DH655" s="248"/>
      <c r="DI655" s="248"/>
      <c r="DJ655" s="248"/>
      <c r="DK655" s="248"/>
      <c r="DL655" s="248"/>
      <c r="DM655" s="248"/>
      <c r="DN655" s="248"/>
      <c r="DO655" s="248"/>
      <c r="DP655" s="248"/>
      <c r="DQ655" s="248"/>
      <c r="DR655" s="248"/>
      <c r="DS655" s="248"/>
      <c r="DT655" s="248"/>
      <c r="DU655" s="248"/>
      <c r="DV655" s="248"/>
      <c r="DW655" s="248"/>
      <c r="DX655" s="248"/>
      <c r="DY655" s="248"/>
      <c r="DZ655" s="248"/>
      <c r="EA655" s="248"/>
      <c r="EB655" s="248"/>
      <c r="EC655" s="248"/>
      <c r="ED655" s="248"/>
      <c r="EE655" s="248"/>
      <c r="EF655" s="248"/>
      <c r="EG655" s="248"/>
      <c r="EH655" s="248"/>
      <c r="EI655" s="248"/>
      <c r="EJ655" s="248"/>
      <c r="EK655" s="248"/>
      <c r="EL655" s="248"/>
      <c r="EM655" s="248"/>
      <c r="EN655" s="248"/>
      <c r="EO655" s="248"/>
      <c r="EP655" s="248"/>
      <c r="EQ655" s="248"/>
      <c r="ER655" s="248"/>
      <c r="ES655" s="248"/>
      <c r="ET655" s="248"/>
      <c r="EU655" s="248"/>
      <c r="EV655" s="248"/>
      <c r="EW655" s="248"/>
      <c r="EX655" s="248"/>
      <c r="EY655" s="248"/>
      <c r="EZ655" s="248"/>
      <c r="FA655" s="248"/>
      <c r="FB655" s="248"/>
      <c r="FC655" s="248"/>
      <c r="FD655" s="248"/>
      <c r="FE655" s="248"/>
      <c r="FF655" s="248"/>
      <c r="FG655" s="215"/>
      <c r="FH655" s="215"/>
      <c r="FI655" s="215"/>
      <c r="FJ655" s="215"/>
      <c r="FK655" s="215"/>
      <c r="FL655" s="215"/>
      <c r="FM655" s="215"/>
      <c r="FN655" s="215"/>
      <c r="FO655" s="215"/>
      <c r="FP655" s="215"/>
      <c r="FQ655" s="215"/>
      <c r="FR655" s="215"/>
      <c r="FS655" s="215"/>
      <c r="FT655" s="215"/>
      <c r="FU655" s="215"/>
      <c r="FV655" s="215"/>
      <c r="FW655" s="215"/>
      <c r="FX655" s="215"/>
      <c r="FY655" s="215"/>
      <c r="FZ655" s="215"/>
      <c r="GA655" s="215"/>
      <c r="GB655" s="215"/>
      <c r="GC655" s="215"/>
    </row>
    <row r="656" spans="1:185" x14ac:dyDescent="0.3">
      <c r="A656" s="248"/>
      <c r="B656" s="80"/>
      <c r="C656" s="80"/>
      <c r="D656" s="81"/>
      <c r="E656" s="80"/>
      <c r="F656" s="80"/>
      <c r="G656" s="297">
        <f t="shared" si="46"/>
        <v>0</v>
      </c>
      <c r="H656" s="297">
        <f t="shared" si="47"/>
        <v>0</v>
      </c>
      <c r="I656" s="297">
        <f t="shared" si="48"/>
        <v>0</v>
      </c>
      <c r="J656" s="214"/>
      <c r="K656" s="214"/>
      <c r="L656" s="248"/>
      <c r="M656" s="248"/>
      <c r="N656" s="248"/>
      <c r="O656" s="248"/>
      <c r="P656" s="248"/>
      <c r="Q656" s="248"/>
      <c r="R656" s="248"/>
      <c r="S656" s="248"/>
      <c r="T656" s="248"/>
      <c r="U656" s="248"/>
      <c r="V656" s="248"/>
      <c r="W656" s="248"/>
      <c r="X656" s="248"/>
      <c r="Y656" s="248"/>
      <c r="Z656" s="248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  <c r="AM656" s="248"/>
      <c r="AN656" s="248"/>
      <c r="AO656" s="248"/>
      <c r="AP656" s="248"/>
      <c r="AQ656" s="248"/>
      <c r="AR656" s="248"/>
      <c r="AS656" s="248"/>
      <c r="AT656" s="248"/>
      <c r="AU656" s="248"/>
      <c r="AV656" s="248"/>
      <c r="AW656" s="248"/>
      <c r="AX656" s="248"/>
      <c r="AY656" s="248"/>
      <c r="AZ656" s="248"/>
      <c r="BA656" s="248"/>
      <c r="BB656" s="248"/>
      <c r="BC656" s="248"/>
      <c r="BD656" s="248"/>
      <c r="BE656" s="248"/>
      <c r="BF656" s="248"/>
      <c r="BG656" s="248"/>
      <c r="BH656" s="248"/>
      <c r="BI656" s="248"/>
      <c r="BJ656" s="248"/>
      <c r="BK656" s="248"/>
      <c r="BL656" s="248"/>
      <c r="BM656" s="248"/>
      <c r="BN656" s="248"/>
      <c r="BO656" s="248"/>
      <c r="BP656" s="248"/>
      <c r="BQ656" s="248"/>
      <c r="BR656" s="248"/>
      <c r="BS656" s="248"/>
      <c r="BT656" s="248"/>
      <c r="BU656" s="248"/>
      <c r="BV656" s="248"/>
      <c r="BW656" s="248"/>
      <c r="BX656" s="248"/>
      <c r="BY656" s="248"/>
      <c r="BZ656" s="248"/>
      <c r="CA656" s="248"/>
      <c r="CB656" s="248"/>
      <c r="CC656" s="248"/>
      <c r="CD656" s="248"/>
      <c r="CE656" s="248"/>
      <c r="CF656" s="248"/>
      <c r="CG656" s="248"/>
      <c r="CH656" s="248"/>
      <c r="CI656" s="248"/>
      <c r="CJ656" s="248"/>
      <c r="CK656" s="248"/>
      <c r="CL656" s="248"/>
      <c r="CM656" s="248"/>
      <c r="CN656" s="248"/>
      <c r="CO656" s="248"/>
      <c r="CP656" s="248"/>
      <c r="CQ656" s="248"/>
      <c r="CR656" s="248"/>
      <c r="CS656" s="248"/>
      <c r="CT656" s="248"/>
      <c r="CU656" s="248"/>
      <c r="CV656" s="248"/>
      <c r="CW656" s="248"/>
      <c r="CX656" s="248"/>
      <c r="CY656" s="248"/>
      <c r="CZ656" s="248"/>
      <c r="DA656" s="248"/>
      <c r="DB656" s="248"/>
      <c r="DC656" s="248"/>
      <c r="DD656" s="248"/>
      <c r="DE656" s="248"/>
      <c r="DF656" s="248"/>
      <c r="DG656" s="248"/>
      <c r="DH656" s="248"/>
      <c r="DI656" s="248"/>
      <c r="DJ656" s="248"/>
      <c r="DK656" s="248"/>
      <c r="DL656" s="248"/>
      <c r="DM656" s="248"/>
      <c r="DN656" s="248"/>
      <c r="DO656" s="248"/>
      <c r="DP656" s="248"/>
      <c r="DQ656" s="248"/>
      <c r="DR656" s="248"/>
      <c r="DS656" s="248"/>
      <c r="DT656" s="248"/>
      <c r="DU656" s="248"/>
      <c r="DV656" s="248"/>
      <c r="DW656" s="248"/>
      <c r="DX656" s="248"/>
      <c r="DY656" s="248"/>
      <c r="DZ656" s="248"/>
      <c r="EA656" s="248"/>
      <c r="EB656" s="248"/>
      <c r="EC656" s="248"/>
      <c r="ED656" s="248"/>
      <c r="EE656" s="248"/>
      <c r="EF656" s="248"/>
      <c r="EG656" s="248"/>
      <c r="EH656" s="248"/>
      <c r="EI656" s="248"/>
      <c r="EJ656" s="248"/>
      <c r="EK656" s="248"/>
      <c r="EL656" s="248"/>
      <c r="EM656" s="248"/>
      <c r="EN656" s="248"/>
      <c r="EO656" s="248"/>
      <c r="EP656" s="248"/>
      <c r="EQ656" s="248"/>
      <c r="ER656" s="248"/>
      <c r="ES656" s="248"/>
      <c r="ET656" s="248"/>
      <c r="EU656" s="248"/>
      <c r="EV656" s="248"/>
      <c r="EW656" s="248"/>
      <c r="EX656" s="248"/>
      <c r="EY656" s="248"/>
      <c r="EZ656" s="248"/>
      <c r="FA656" s="248"/>
      <c r="FB656" s="248"/>
      <c r="FC656" s="248"/>
      <c r="FD656" s="248"/>
      <c r="FE656" s="248"/>
      <c r="FF656" s="248"/>
      <c r="FG656" s="215"/>
      <c r="FH656" s="215"/>
      <c r="FI656" s="215"/>
      <c r="FJ656" s="215"/>
      <c r="FK656" s="215"/>
      <c r="FL656" s="215"/>
      <c r="FM656" s="215"/>
      <c r="FN656" s="215"/>
      <c r="FO656" s="215"/>
      <c r="FP656" s="215"/>
      <c r="FQ656" s="215"/>
      <c r="FR656" s="215"/>
      <c r="FS656" s="215"/>
      <c r="FT656" s="215"/>
      <c r="FU656" s="215"/>
      <c r="FV656" s="215"/>
      <c r="FW656" s="215"/>
      <c r="FX656" s="215"/>
      <c r="FY656" s="215"/>
      <c r="FZ656" s="215"/>
      <c r="GA656" s="215"/>
      <c r="GB656" s="215"/>
      <c r="GC656" s="215"/>
    </row>
    <row r="657" spans="1:185" x14ac:dyDescent="0.3">
      <c r="A657" s="248"/>
      <c r="B657" s="80"/>
      <c r="C657" s="80"/>
      <c r="D657" s="81"/>
      <c r="E657" s="80"/>
      <c r="F657" s="80"/>
      <c r="G657" s="297">
        <f t="shared" si="46"/>
        <v>0</v>
      </c>
      <c r="H657" s="297">
        <f t="shared" si="47"/>
        <v>0</v>
      </c>
      <c r="I657" s="297">
        <f t="shared" si="48"/>
        <v>0</v>
      </c>
      <c r="J657" s="214"/>
      <c r="K657" s="214"/>
      <c r="L657" s="248"/>
      <c r="M657" s="248"/>
      <c r="N657" s="248"/>
      <c r="O657" s="248"/>
      <c r="P657" s="248"/>
      <c r="Q657" s="248"/>
      <c r="R657" s="248"/>
      <c r="S657" s="248"/>
      <c r="T657" s="248"/>
      <c r="U657" s="248"/>
      <c r="V657" s="248"/>
      <c r="W657" s="248"/>
      <c r="X657" s="248"/>
      <c r="Y657" s="248"/>
      <c r="Z657" s="248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  <c r="AM657" s="248"/>
      <c r="AN657" s="248"/>
      <c r="AO657" s="248"/>
      <c r="AP657" s="248"/>
      <c r="AQ657" s="248"/>
      <c r="AR657" s="248"/>
      <c r="AS657" s="248"/>
      <c r="AT657" s="248"/>
      <c r="AU657" s="248"/>
      <c r="AV657" s="248"/>
      <c r="AW657" s="248"/>
      <c r="AX657" s="248"/>
      <c r="AY657" s="248"/>
      <c r="AZ657" s="248"/>
      <c r="BA657" s="248"/>
      <c r="BB657" s="248"/>
      <c r="BC657" s="248"/>
      <c r="BD657" s="248"/>
      <c r="BE657" s="248"/>
      <c r="BF657" s="248"/>
      <c r="BG657" s="248"/>
      <c r="BH657" s="248"/>
      <c r="BI657" s="248"/>
      <c r="BJ657" s="248"/>
      <c r="BK657" s="248"/>
      <c r="BL657" s="248"/>
      <c r="BM657" s="248"/>
      <c r="BN657" s="248"/>
      <c r="BO657" s="248"/>
      <c r="BP657" s="248"/>
      <c r="BQ657" s="248"/>
      <c r="BR657" s="248"/>
      <c r="BS657" s="248"/>
      <c r="BT657" s="248"/>
      <c r="BU657" s="248"/>
      <c r="BV657" s="248"/>
      <c r="BW657" s="248"/>
      <c r="BX657" s="248"/>
      <c r="BY657" s="248"/>
      <c r="BZ657" s="248"/>
      <c r="CA657" s="248"/>
      <c r="CB657" s="248"/>
      <c r="CC657" s="248"/>
      <c r="CD657" s="248"/>
      <c r="CE657" s="248"/>
      <c r="CF657" s="248"/>
      <c r="CG657" s="248"/>
      <c r="CH657" s="248"/>
      <c r="CI657" s="248"/>
      <c r="CJ657" s="248"/>
      <c r="CK657" s="248"/>
      <c r="CL657" s="248"/>
      <c r="CM657" s="248"/>
      <c r="CN657" s="248"/>
      <c r="CO657" s="248"/>
      <c r="CP657" s="248"/>
      <c r="CQ657" s="248"/>
      <c r="CR657" s="248"/>
      <c r="CS657" s="248"/>
      <c r="CT657" s="248"/>
      <c r="CU657" s="248"/>
      <c r="CV657" s="248"/>
      <c r="CW657" s="248"/>
      <c r="CX657" s="248"/>
      <c r="CY657" s="248"/>
      <c r="CZ657" s="248"/>
      <c r="DA657" s="248"/>
      <c r="DB657" s="248"/>
      <c r="DC657" s="248"/>
      <c r="DD657" s="248"/>
      <c r="DE657" s="248"/>
      <c r="DF657" s="248"/>
      <c r="DG657" s="248"/>
      <c r="DH657" s="248"/>
      <c r="DI657" s="248"/>
      <c r="DJ657" s="248"/>
      <c r="DK657" s="248"/>
      <c r="DL657" s="248"/>
      <c r="DM657" s="248"/>
      <c r="DN657" s="248"/>
      <c r="DO657" s="248"/>
      <c r="DP657" s="248"/>
      <c r="DQ657" s="248"/>
      <c r="DR657" s="248"/>
      <c r="DS657" s="248"/>
      <c r="DT657" s="248"/>
      <c r="DU657" s="248"/>
      <c r="DV657" s="248"/>
      <c r="DW657" s="248"/>
      <c r="DX657" s="248"/>
      <c r="DY657" s="248"/>
      <c r="DZ657" s="248"/>
      <c r="EA657" s="248"/>
      <c r="EB657" s="248"/>
      <c r="EC657" s="248"/>
      <c r="ED657" s="248"/>
      <c r="EE657" s="248"/>
      <c r="EF657" s="248"/>
      <c r="EG657" s="248"/>
      <c r="EH657" s="248"/>
      <c r="EI657" s="248"/>
      <c r="EJ657" s="248"/>
      <c r="EK657" s="248"/>
      <c r="EL657" s="248"/>
      <c r="EM657" s="248"/>
      <c r="EN657" s="248"/>
      <c r="EO657" s="248"/>
      <c r="EP657" s="248"/>
      <c r="EQ657" s="248"/>
      <c r="ER657" s="248"/>
      <c r="ES657" s="248"/>
      <c r="ET657" s="248"/>
      <c r="EU657" s="248"/>
      <c r="EV657" s="248"/>
      <c r="EW657" s="248"/>
      <c r="EX657" s="248"/>
      <c r="EY657" s="248"/>
      <c r="EZ657" s="248"/>
      <c r="FA657" s="248"/>
      <c r="FB657" s="248"/>
      <c r="FC657" s="248"/>
      <c r="FD657" s="248"/>
      <c r="FE657" s="248"/>
      <c r="FF657" s="248"/>
      <c r="FG657" s="215"/>
      <c r="FH657" s="215"/>
      <c r="FI657" s="215"/>
      <c r="FJ657" s="215"/>
      <c r="FK657" s="215"/>
      <c r="FL657" s="215"/>
      <c r="FM657" s="215"/>
      <c r="FN657" s="215"/>
      <c r="FO657" s="215"/>
      <c r="FP657" s="215"/>
      <c r="FQ657" s="215"/>
      <c r="FR657" s="215"/>
      <c r="FS657" s="215"/>
      <c r="FT657" s="215"/>
      <c r="FU657" s="215"/>
      <c r="FV657" s="215"/>
      <c r="FW657" s="215"/>
      <c r="FX657" s="215"/>
      <c r="FY657" s="215"/>
      <c r="FZ657" s="215"/>
      <c r="GA657" s="215"/>
      <c r="GB657" s="215"/>
      <c r="GC657" s="215"/>
    </row>
    <row r="658" spans="1:185" x14ac:dyDescent="0.3">
      <c r="A658" s="248"/>
      <c r="B658" s="80"/>
      <c r="C658" s="80"/>
      <c r="D658" s="81"/>
      <c r="E658" s="80"/>
      <c r="F658" s="80"/>
      <c r="G658" s="297">
        <f t="shared" si="46"/>
        <v>0</v>
      </c>
      <c r="H658" s="297">
        <f t="shared" si="47"/>
        <v>0</v>
      </c>
      <c r="I658" s="297">
        <f t="shared" si="48"/>
        <v>0</v>
      </c>
      <c r="J658" s="214"/>
      <c r="K658" s="214"/>
      <c r="L658" s="248"/>
      <c r="M658" s="248"/>
      <c r="N658" s="248"/>
      <c r="O658" s="248"/>
      <c r="P658" s="248"/>
      <c r="Q658" s="248"/>
      <c r="R658" s="248"/>
      <c r="S658" s="248"/>
      <c r="T658" s="248"/>
      <c r="U658" s="248"/>
      <c r="V658" s="248"/>
      <c r="W658" s="248"/>
      <c r="X658" s="248"/>
      <c r="Y658" s="248"/>
      <c r="Z658" s="248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  <c r="AM658" s="248"/>
      <c r="AN658" s="248"/>
      <c r="AO658" s="248"/>
      <c r="AP658" s="248"/>
      <c r="AQ658" s="248"/>
      <c r="AR658" s="248"/>
      <c r="AS658" s="248"/>
      <c r="AT658" s="248"/>
      <c r="AU658" s="248"/>
      <c r="AV658" s="248"/>
      <c r="AW658" s="248"/>
      <c r="AX658" s="248"/>
      <c r="AY658" s="248"/>
      <c r="AZ658" s="248"/>
      <c r="BA658" s="248"/>
      <c r="BB658" s="248"/>
      <c r="BC658" s="248"/>
      <c r="BD658" s="248"/>
      <c r="BE658" s="248"/>
      <c r="BF658" s="248"/>
      <c r="BG658" s="248"/>
      <c r="BH658" s="248"/>
      <c r="BI658" s="248"/>
      <c r="BJ658" s="248"/>
      <c r="BK658" s="248"/>
      <c r="BL658" s="248"/>
      <c r="BM658" s="248"/>
      <c r="BN658" s="248"/>
      <c r="BO658" s="248"/>
      <c r="BP658" s="248"/>
      <c r="BQ658" s="248"/>
      <c r="BR658" s="248"/>
      <c r="BS658" s="248"/>
      <c r="BT658" s="248"/>
      <c r="BU658" s="248"/>
      <c r="BV658" s="248"/>
      <c r="BW658" s="248"/>
      <c r="BX658" s="248"/>
      <c r="BY658" s="248"/>
      <c r="BZ658" s="248"/>
      <c r="CA658" s="248"/>
      <c r="CB658" s="248"/>
      <c r="CC658" s="248"/>
      <c r="CD658" s="248"/>
      <c r="CE658" s="248"/>
      <c r="CF658" s="248"/>
      <c r="CG658" s="248"/>
      <c r="CH658" s="248"/>
      <c r="CI658" s="248"/>
      <c r="CJ658" s="248"/>
      <c r="CK658" s="248"/>
      <c r="CL658" s="248"/>
      <c r="CM658" s="248"/>
      <c r="CN658" s="248"/>
      <c r="CO658" s="248"/>
      <c r="CP658" s="248"/>
      <c r="CQ658" s="248"/>
      <c r="CR658" s="248"/>
      <c r="CS658" s="248"/>
      <c r="CT658" s="248"/>
      <c r="CU658" s="248"/>
      <c r="CV658" s="248"/>
      <c r="CW658" s="248"/>
      <c r="CX658" s="248"/>
      <c r="CY658" s="248"/>
      <c r="CZ658" s="248"/>
      <c r="DA658" s="248"/>
      <c r="DB658" s="248"/>
      <c r="DC658" s="248"/>
      <c r="DD658" s="248"/>
      <c r="DE658" s="248"/>
      <c r="DF658" s="248"/>
      <c r="DG658" s="248"/>
      <c r="DH658" s="248"/>
      <c r="DI658" s="248"/>
      <c r="DJ658" s="248"/>
      <c r="DK658" s="248"/>
      <c r="DL658" s="248"/>
      <c r="DM658" s="248"/>
      <c r="DN658" s="248"/>
      <c r="DO658" s="248"/>
      <c r="DP658" s="248"/>
      <c r="DQ658" s="248"/>
      <c r="DR658" s="248"/>
      <c r="DS658" s="248"/>
      <c r="DT658" s="248"/>
      <c r="DU658" s="248"/>
      <c r="DV658" s="248"/>
      <c r="DW658" s="248"/>
      <c r="DX658" s="248"/>
      <c r="DY658" s="248"/>
      <c r="DZ658" s="248"/>
      <c r="EA658" s="248"/>
      <c r="EB658" s="248"/>
      <c r="EC658" s="248"/>
      <c r="ED658" s="248"/>
      <c r="EE658" s="248"/>
      <c r="EF658" s="248"/>
      <c r="EG658" s="248"/>
      <c r="EH658" s="248"/>
      <c r="EI658" s="248"/>
      <c r="EJ658" s="248"/>
      <c r="EK658" s="248"/>
      <c r="EL658" s="248"/>
      <c r="EM658" s="248"/>
      <c r="EN658" s="248"/>
      <c r="EO658" s="248"/>
      <c r="EP658" s="248"/>
      <c r="EQ658" s="248"/>
      <c r="ER658" s="248"/>
      <c r="ES658" s="248"/>
      <c r="ET658" s="248"/>
      <c r="EU658" s="248"/>
      <c r="EV658" s="248"/>
      <c r="EW658" s="248"/>
      <c r="EX658" s="248"/>
      <c r="EY658" s="248"/>
      <c r="EZ658" s="248"/>
      <c r="FA658" s="248"/>
      <c r="FB658" s="248"/>
      <c r="FC658" s="248"/>
      <c r="FD658" s="248"/>
      <c r="FE658" s="248"/>
      <c r="FF658" s="248"/>
      <c r="FG658" s="215"/>
      <c r="FH658" s="215"/>
      <c r="FI658" s="215"/>
      <c r="FJ658" s="215"/>
      <c r="FK658" s="215"/>
      <c r="FL658" s="215"/>
      <c r="FM658" s="215"/>
      <c r="FN658" s="215"/>
      <c r="FO658" s="215"/>
      <c r="FP658" s="215"/>
      <c r="FQ658" s="215"/>
      <c r="FR658" s="215"/>
      <c r="FS658" s="215"/>
      <c r="FT658" s="215"/>
      <c r="FU658" s="215"/>
      <c r="FV658" s="215"/>
      <c r="FW658" s="215"/>
      <c r="FX658" s="215"/>
      <c r="FY658" s="215"/>
      <c r="FZ658" s="215"/>
      <c r="GA658" s="215"/>
      <c r="GB658" s="215"/>
      <c r="GC658" s="215"/>
    </row>
    <row r="659" spans="1:185" x14ac:dyDescent="0.3">
      <c r="A659" s="248"/>
      <c r="B659" s="80"/>
      <c r="C659" s="80"/>
      <c r="D659" s="81"/>
      <c r="E659" s="80"/>
      <c r="F659" s="80"/>
      <c r="G659" s="297">
        <f t="shared" si="46"/>
        <v>0</v>
      </c>
      <c r="H659" s="297">
        <f t="shared" si="47"/>
        <v>0</v>
      </c>
      <c r="I659" s="297">
        <f t="shared" si="48"/>
        <v>0</v>
      </c>
      <c r="J659" s="214"/>
      <c r="K659" s="214"/>
      <c r="L659" s="248"/>
      <c r="M659" s="248"/>
      <c r="N659" s="248"/>
      <c r="O659" s="248"/>
      <c r="P659" s="248"/>
      <c r="Q659" s="248"/>
      <c r="R659" s="248"/>
      <c r="S659" s="248"/>
      <c r="T659" s="248"/>
      <c r="U659" s="248"/>
      <c r="V659" s="248"/>
      <c r="W659" s="248"/>
      <c r="X659" s="248"/>
      <c r="Y659" s="248"/>
      <c r="Z659" s="248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  <c r="AM659" s="248"/>
      <c r="AN659" s="248"/>
      <c r="AO659" s="248"/>
      <c r="AP659" s="248"/>
      <c r="AQ659" s="248"/>
      <c r="AR659" s="248"/>
      <c r="AS659" s="248"/>
      <c r="AT659" s="248"/>
      <c r="AU659" s="248"/>
      <c r="AV659" s="248"/>
      <c r="AW659" s="248"/>
      <c r="AX659" s="248"/>
      <c r="AY659" s="248"/>
      <c r="AZ659" s="248"/>
      <c r="BA659" s="248"/>
      <c r="BB659" s="248"/>
      <c r="BC659" s="248"/>
      <c r="BD659" s="248"/>
      <c r="BE659" s="248"/>
      <c r="BF659" s="248"/>
      <c r="BG659" s="248"/>
      <c r="BH659" s="248"/>
      <c r="BI659" s="248"/>
      <c r="BJ659" s="248"/>
      <c r="BK659" s="248"/>
      <c r="BL659" s="248"/>
      <c r="BM659" s="248"/>
      <c r="BN659" s="248"/>
      <c r="BO659" s="248"/>
      <c r="BP659" s="248"/>
      <c r="BQ659" s="248"/>
      <c r="BR659" s="248"/>
      <c r="BS659" s="248"/>
      <c r="BT659" s="248"/>
      <c r="BU659" s="248"/>
      <c r="BV659" s="248"/>
      <c r="BW659" s="248"/>
      <c r="BX659" s="248"/>
      <c r="BY659" s="248"/>
      <c r="BZ659" s="248"/>
      <c r="CA659" s="248"/>
      <c r="CB659" s="248"/>
      <c r="CC659" s="248"/>
      <c r="CD659" s="248"/>
      <c r="CE659" s="248"/>
      <c r="CF659" s="248"/>
      <c r="CG659" s="248"/>
      <c r="CH659" s="248"/>
      <c r="CI659" s="248"/>
      <c r="CJ659" s="248"/>
      <c r="CK659" s="248"/>
      <c r="CL659" s="248"/>
      <c r="CM659" s="248"/>
      <c r="CN659" s="248"/>
      <c r="CO659" s="248"/>
      <c r="CP659" s="248"/>
      <c r="CQ659" s="248"/>
      <c r="CR659" s="248"/>
      <c r="CS659" s="248"/>
      <c r="CT659" s="248"/>
      <c r="CU659" s="248"/>
      <c r="CV659" s="248"/>
      <c r="CW659" s="248"/>
      <c r="CX659" s="248"/>
      <c r="CY659" s="248"/>
      <c r="CZ659" s="248"/>
      <c r="DA659" s="248"/>
      <c r="DB659" s="248"/>
      <c r="DC659" s="248"/>
      <c r="DD659" s="248"/>
      <c r="DE659" s="248"/>
      <c r="DF659" s="248"/>
      <c r="DG659" s="248"/>
      <c r="DH659" s="248"/>
      <c r="DI659" s="248"/>
      <c r="DJ659" s="248"/>
      <c r="DK659" s="248"/>
      <c r="DL659" s="248"/>
      <c r="DM659" s="248"/>
      <c r="DN659" s="248"/>
      <c r="DO659" s="248"/>
      <c r="DP659" s="248"/>
      <c r="DQ659" s="248"/>
      <c r="DR659" s="248"/>
      <c r="DS659" s="248"/>
      <c r="DT659" s="248"/>
      <c r="DU659" s="248"/>
      <c r="DV659" s="248"/>
      <c r="DW659" s="248"/>
      <c r="DX659" s="248"/>
      <c r="DY659" s="248"/>
      <c r="DZ659" s="248"/>
      <c r="EA659" s="248"/>
      <c r="EB659" s="248"/>
      <c r="EC659" s="248"/>
      <c r="ED659" s="248"/>
      <c r="EE659" s="248"/>
      <c r="EF659" s="248"/>
      <c r="EG659" s="248"/>
      <c r="EH659" s="248"/>
      <c r="EI659" s="248"/>
      <c r="EJ659" s="248"/>
      <c r="EK659" s="248"/>
      <c r="EL659" s="248"/>
      <c r="EM659" s="248"/>
      <c r="EN659" s="248"/>
      <c r="EO659" s="248"/>
      <c r="EP659" s="248"/>
      <c r="EQ659" s="248"/>
      <c r="ER659" s="248"/>
      <c r="ES659" s="248"/>
      <c r="ET659" s="248"/>
      <c r="EU659" s="248"/>
      <c r="EV659" s="248"/>
      <c r="EW659" s="248"/>
      <c r="EX659" s="248"/>
      <c r="EY659" s="248"/>
      <c r="EZ659" s="248"/>
      <c r="FA659" s="248"/>
      <c r="FB659" s="248"/>
      <c r="FC659" s="248"/>
      <c r="FD659" s="248"/>
      <c r="FE659" s="248"/>
      <c r="FF659" s="248"/>
      <c r="FG659" s="215"/>
      <c r="FH659" s="215"/>
      <c r="FI659" s="215"/>
      <c r="FJ659" s="215"/>
      <c r="FK659" s="215"/>
      <c r="FL659" s="215"/>
      <c r="FM659" s="215"/>
      <c r="FN659" s="215"/>
      <c r="FO659" s="215"/>
      <c r="FP659" s="215"/>
      <c r="FQ659" s="215"/>
      <c r="FR659" s="215"/>
      <c r="FS659" s="215"/>
      <c r="FT659" s="215"/>
      <c r="FU659" s="215"/>
      <c r="FV659" s="215"/>
      <c r="FW659" s="215"/>
      <c r="FX659" s="215"/>
      <c r="FY659" s="215"/>
      <c r="FZ659" s="215"/>
      <c r="GA659" s="215"/>
      <c r="GB659" s="215"/>
      <c r="GC659" s="215"/>
    </row>
    <row r="660" spans="1:185" x14ac:dyDescent="0.3">
      <c r="A660" s="248"/>
      <c r="B660" s="80"/>
      <c r="C660" s="80"/>
      <c r="D660" s="81"/>
      <c r="E660" s="80"/>
      <c r="F660" s="80"/>
      <c r="G660" s="297">
        <f t="shared" si="46"/>
        <v>0</v>
      </c>
      <c r="H660" s="297">
        <f t="shared" si="47"/>
        <v>0</v>
      </c>
      <c r="I660" s="297">
        <f t="shared" si="48"/>
        <v>0</v>
      </c>
      <c r="J660" s="214"/>
      <c r="K660" s="214"/>
      <c r="L660" s="248"/>
      <c r="M660" s="248"/>
      <c r="N660" s="248"/>
      <c r="O660" s="248"/>
      <c r="P660" s="248"/>
      <c r="Q660" s="248"/>
      <c r="R660" s="248"/>
      <c r="S660" s="248"/>
      <c r="T660" s="248"/>
      <c r="U660" s="248"/>
      <c r="V660" s="248"/>
      <c r="W660" s="248"/>
      <c r="X660" s="248"/>
      <c r="Y660" s="248"/>
      <c r="Z660" s="248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  <c r="AM660" s="248"/>
      <c r="AN660" s="248"/>
      <c r="AO660" s="248"/>
      <c r="AP660" s="248"/>
      <c r="AQ660" s="248"/>
      <c r="AR660" s="248"/>
      <c r="AS660" s="248"/>
      <c r="AT660" s="248"/>
      <c r="AU660" s="248"/>
      <c r="AV660" s="248"/>
      <c r="AW660" s="248"/>
      <c r="AX660" s="248"/>
      <c r="AY660" s="248"/>
      <c r="AZ660" s="248"/>
      <c r="BA660" s="248"/>
      <c r="BB660" s="248"/>
      <c r="BC660" s="248"/>
      <c r="BD660" s="248"/>
      <c r="BE660" s="248"/>
      <c r="BF660" s="248"/>
      <c r="BG660" s="248"/>
      <c r="BH660" s="248"/>
      <c r="BI660" s="248"/>
      <c r="BJ660" s="248"/>
      <c r="BK660" s="248"/>
      <c r="BL660" s="248"/>
      <c r="BM660" s="248"/>
      <c r="BN660" s="248"/>
      <c r="BO660" s="248"/>
      <c r="BP660" s="248"/>
      <c r="BQ660" s="248"/>
      <c r="BR660" s="248"/>
      <c r="BS660" s="248"/>
      <c r="BT660" s="248"/>
      <c r="BU660" s="248"/>
      <c r="BV660" s="248"/>
      <c r="BW660" s="248"/>
      <c r="BX660" s="248"/>
      <c r="BY660" s="248"/>
      <c r="BZ660" s="248"/>
      <c r="CA660" s="248"/>
      <c r="CB660" s="248"/>
      <c r="CC660" s="248"/>
      <c r="CD660" s="248"/>
      <c r="CE660" s="248"/>
      <c r="CF660" s="248"/>
      <c r="CG660" s="248"/>
      <c r="CH660" s="248"/>
      <c r="CI660" s="248"/>
      <c r="CJ660" s="248"/>
      <c r="CK660" s="248"/>
      <c r="CL660" s="248"/>
      <c r="CM660" s="248"/>
      <c r="CN660" s="248"/>
      <c r="CO660" s="248"/>
      <c r="CP660" s="248"/>
      <c r="CQ660" s="248"/>
      <c r="CR660" s="248"/>
      <c r="CS660" s="248"/>
      <c r="CT660" s="248"/>
      <c r="CU660" s="248"/>
      <c r="CV660" s="248"/>
      <c r="CW660" s="248"/>
      <c r="CX660" s="248"/>
      <c r="CY660" s="248"/>
      <c r="CZ660" s="248"/>
      <c r="DA660" s="248"/>
      <c r="DB660" s="248"/>
      <c r="DC660" s="248"/>
      <c r="DD660" s="248"/>
      <c r="DE660" s="248"/>
      <c r="DF660" s="248"/>
      <c r="DG660" s="248"/>
      <c r="DH660" s="248"/>
      <c r="DI660" s="248"/>
      <c r="DJ660" s="248"/>
      <c r="DK660" s="248"/>
      <c r="DL660" s="248"/>
      <c r="DM660" s="248"/>
      <c r="DN660" s="248"/>
      <c r="DO660" s="248"/>
      <c r="DP660" s="248"/>
      <c r="DQ660" s="248"/>
      <c r="DR660" s="248"/>
      <c r="DS660" s="248"/>
      <c r="DT660" s="248"/>
      <c r="DU660" s="248"/>
      <c r="DV660" s="248"/>
      <c r="DW660" s="248"/>
      <c r="DX660" s="248"/>
      <c r="DY660" s="248"/>
      <c r="DZ660" s="248"/>
      <c r="EA660" s="248"/>
      <c r="EB660" s="248"/>
      <c r="EC660" s="248"/>
      <c r="ED660" s="248"/>
      <c r="EE660" s="248"/>
      <c r="EF660" s="248"/>
      <c r="EG660" s="248"/>
      <c r="EH660" s="248"/>
      <c r="EI660" s="248"/>
      <c r="EJ660" s="248"/>
      <c r="EK660" s="248"/>
      <c r="EL660" s="248"/>
      <c r="EM660" s="248"/>
      <c r="EN660" s="248"/>
      <c r="EO660" s="248"/>
      <c r="EP660" s="248"/>
      <c r="EQ660" s="248"/>
      <c r="ER660" s="248"/>
      <c r="ES660" s="248"/>
      <c r="ET660" s="248"/>
      <c r="EU660" s="248"/>
      <c r="EV660" s="248"/>
      <c r="EW660" s="248"/>
      <c r="EX660" s="248"/>
      <c r="EY660" s="248"/>
      <c r="EZ660" s="248"/>
      <c r="FA660" s="248"/>
      <c r="FB660" s="248"/>
      <c r="FC660" s="248"/>
      <c r="FD660" s="248"/>
      <c r="FE660" s="248"/>
      <c r="FF660" s="248"/>
      <c r="FG660" s="215"/>
      <c r="FH660" s="215"/>
      <c r="FI660" s="215"/>
      <c r="FJ660" s="215"/>
      <c r="FK660" s="215"/>
      <c r="FL660" s="215"/>
      <c r="FM660" s="215"/>
      <c r="FN660" s="215"/>
      <c r="FO660" s="215"/>
      <c r="FP660" s="215"/>
      <c r="FQ660" s="215"/>
      <c r="FR660" s="215"/>
      <c r="FS660" s="215"/>
      <c r="FT660" s="215"/>
      <c r="FU660" s="215"/>
      <c r="FV660" s="215"/>
      <c r="FW660" s="215"/>
      <c r="FX660" s="215"/>
      <c r="FY660" s="215"/>
      <c r="FZ660" s="215"/>
      <c r="GA660" s="215"/>
      <c r="GB660" s="215"/>
      <c r="GC660" s="215"/>
    </row>
    <row r="661" spans="1:185" x14ac:dyDescent="0.3">
      <c r="A661" s="248"/>
      <c r="B661" s="80"/>
      <c r="C661" s="80"/>
      <c r="D661" s="81"/>
      <c r="E661" s="80"/>
      <c r="F661" s="80"/>
      <c r="G661" s="297">
        <f t="shared" si="46"/>
        <v>0</v>
      </c>
      <c r="H661" s="297">
        <f t="shared" si="47"/>
        <v>0</v>
      </c>
      <c r="I661" s="297">
        <f t="shared" si="48"/>
        <v>0</v>
      </c>
      <c r="J661" s="214"/>
      <c r="K661" s="214"/>
      <c r="L661" s="248"/>
      <c r="M661" s="248"/>
      <c r="N661" s="248"/>
      <c r="O661" s="248"/>
      <c r="P661" s="248"/>
      <c r="Q661" s="248"/>
      <c r="R661" s="248"/>
      <c r="S661" s="248"/>
      <c r="T661" s="248"/>
      <c r="U661" s="248"/>
      <c r="V661" s="248"/>
      <c r="W661" s="248"/>
      <c r="X661" s="248"/>
      <c r="Y661" s="248"/>
      <c r="Z661" s="248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  <c r="AM661" s="248"/>
      <c r="AN661" s="248"/>
      <c r="AO661" s="248"/>
      <c r="AP661" s="248"/>
      <c r="AQ661" s="248"/>
      <c r="AR661" s="248"/>
      <c r="AS661" s="248"/>
      <c r="AT661" s="248"/>
      <c r="AU661" s="248"/>
      <c r="AV661" s="248"/>
      <c r="AW661" s="248"/>
      <c r="AX661" s="248"/>
      <c r="AY661" s="248"/>
      <c r="AZ661" s="248"/>
      <c r="BA661" s="248"/>
      <c r="BB661" s="248"/>
      <c r="BC661" s="248"/>
      <c r="BD661" s="248"/>
      <c r="BE661" s="248"/>
      <c r="BF661" s="248"/>
      <c r="BG661" s="248"/>
      <c r="BH661" s="248"/>
      <c r="BI661" s="248"/>
      <c r="BJ661" s="248"/>
      <c r="BK661" s="248"/>
      <c r="BL661" s="248"/>
      <c r="BM661" s="248"/>
      <c r="BN661" s="248"/>
      <c r="BO661" s="248"/>
      <c r="BP661" s="248"/>
      <c r="BQ661" s="248"/>
      <c r="BR661" s="248"/>
      <c r="BS661" s="248"/>
      <c r="BT661" s="248"/>
      <c r="BU661" s="248"/>
      <c r="BV661" s="248"/>
      <c r="BW661" s="248"/>
      <c r="BX661" s="248"/>
      <c r="BY661" s="248"/>
      <c r="BZ661" s="248"/>
      <c r="CA661" s="248"/>
      <c r="CB661" s="248"/>
      <c r="CC661" s="248"/>
      <c r="CD661" s="248"/>
      <c r="CE661" s="248"/>
      <c r="CF661" s="248"/>
      <c r="CG661" s="248"/>
      <c r="CH661" s="248"/>
      <c r="CI661" s="248"/>
      <c r="CJ661" s="248"/>
      <c r="CK661" s="248"/>
      <c r="CL661" s="248"/>
      <c r="CM661" s="248"/>
      <c r="CN661" s="248"/>
      <c r="CO661" s="248"/>
      <c r="CP661" s="248"/>
      <c r="CQ661" s="248"/>
      <c r="CR661" s="248"/>
      <c r="CS661" s="248"/>
      <c r="CT661" s="248"/>
      <c r="CU661" s="248"/>
      <c r="CV661" s="248"/>
      <c r="CW661" s="248"/>
      <c r="CX661" s="248"/>
      <c r="CY661" s="248"/>
      <c r="CZ661" s="248"/>
      <c r="DA661" s="248"/>
      <c r="DB661" s="248"/>
      <c r="DC661" s="248"/>
      <c r="DD661" s="248"/>
      <c r="DE661" s="248"/>
      <c r="DF661" s="248"/>
      <c r="DG661" s="248"/>
      <c r="DH661" s="248"/>
      <c r="DI661" s="248"/>
      <c r="DJ661" s="248"/>
      <c r="DK661" s="248"/>
      <c r="DL661" s="248"/>
      <c r="DM661" s="248"/>
      <c r="DN661" s="248"/>
      <c r="DO661" s="248"/>
      <c r="DP661" s="248"/>
      <c r="DQ661" s="248"/>
      <c r="DR661" s="248"/>
      <c r="DS661" s="248"/>
      <c r="DT661" s="248"/>
      <c r="DU661" s="248"/>
      <c r="DV661" s="248"/>
      <c r="DW661" s="248"/>
      <c r="DX661" s="248"/>
      <c r="DY661" s="248"/>
      <c r="DZ661" s="248"/>
      <c r="EA661" s="248"/>
      <c r="EB661" s="248"/>
      <c r="EC661" s="248"/>
      <c r="ED661" s="248"/>
      <c r="EE661" s="248"/>
      <c r="EF661" s="248"/>
      <c r="EG661" s="248"/>
      <c r="EH661" s="248"/>
      <c r="EI661" s="248"/>
      <c r="EJ661" s="248"/>
      <c r="EK661" s="248"/>
      <c r="EL661" s="248"/>
      <c r="EM661" s="248"/>
      <c r="EN661" s="248"/>
      <c r="EO661" s="248"/>
      <c r="EP661" s="248"/>
      <c r="EQ661" s="248"/>
      <c r="ER661" s="248"/>
      <c r="ES661" s="248"/>
      <c r="ET661" s="248"/>
      <c r="EU661" s="248"/>
      <c r="EV661" s="248"/>
      <c r="EW661" s="248"/>
      <c r="EX661" s="248"/>
      <c r="EY661" s="248"/>
      <c r="EZ661" s="248"/>
      <c r="FA661" s="248"/>
      <c r="FB661" s="248"/>
      <c r="FC661" s="248"/>
      <c r="FD661" s="248"/>
      <c r="FE661" s="248"/>
      <c r="FF661" s="248"/>
      <c r="FG661" s="215"/>
      <c r="FH661" s="215"/>
      <c r="FI661" s="215"/>
      <c r="FJ661" s="215"/>
      <c r="FK661" s="215"/>
      <c r="FL661" s="215"/>
      <c r="FM661" s="215"/>
      <c r="FN661" s="215"/>
      <c r="FO661" s="215"/>
      <c r="FP661" s="215"/>
      <c r="FQ661" s="215"/>
      <c r="FR661" s="215"/>
      <c r="FS661" s="215"/>
      <c r="FT661" s="215"/>
      <c r="FU661" s="215"/>
      <c r="FV661" s="215"/>
      <c r="FW661" s="215"/>
      <c r="FX661" s="215"/>
      <c r="FY661" s="215"/>
      <c r="FZ661" s="215"/>
      <c r="GA661" s="215"/>
      <c r="GB661" s="215"/>
      <c r="GC661" s="215"/>
    </row>
    <row r="662" spans="1:185" x14ac:dyDescent="0.3">
      <c r="A662" s="248"/>
      <c r="B662" s="80"/>
      <c r="C662" s="80"/>
      <c r="D662" s="81"/>
      <c r="E662" s="80"/>
      <c r="F662" s="80"/>
      <c r="G662" s="297">
        <f t="shared" si="46"/>
        <v>0</v>
      </c>
      <c r="H662" s="297">
        <f t="shared" si="47"/>
        <v>0</v>
      </c>
      <c r="I662" s="297">
        <f t="shared" si="48"/>
        <v>0</v>
      </c>
      <c r="J662" s="214"/>
      <c r="K662" s="214"/>
      <c r="L662" s="248"/>
      <c r="M662" s="248"/>
      <c r="N662" s="248"/>
      <c r="O662" s="248"/>
      <c r="P662" s="248"/>
      <c r="Q662" s="248"/>
      <c r="R662" s="248"/>
      <c r="S662" s="248"/>
      <c r="T662" s="248"/>
      <c r="U662" s="248"/>
      <c r="V662" s="248"/>
      <c r="W662" s="248"/>
      <c r="X662" s="248"/>
      <c r="Y662" s="248"/>
      <c r="Z662" s="248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  <c r="AM662" s="248"/>
      <c r="AN662" s="248"/>
      <c r="AO662" s="248"/>
      <c r="AP662" s="248"/>
      <c r="AQ662" s="248"/>
      <c r="AR662" s="248"/>
      <c r="AS662" s="248"/>
      <c r="AT662" s="248"/>
      <c r="AU662" s="248"/>
      <c r="AV662" s="248"/>
      <c r="AW662" s="248"/>
      <c r="AX662" s="248"/>
      <c r="AY662" s="248"/>
      <c r="AZ662" s="248"/>
      <c r="BA662" s="248"/>
      <c r="BB662" s="248"/>
      <c r="BC662" s="248"/>
      <c r="BD662" s="248"/>
      <c r="BE662" s="248"/>
      <c r="BF662" s="248"/>
      <c r="BG662" s="248"/>
      <c r="BH662" s="248"/>
      <c r="BI662" s="248"/>
      <c r="BJ662" s="248"/>
      <c r="BK662" s="248"/>
      <c r="BL662" s="248"/>
      <c r="BM662" s="248"/>
      <c r="BN662" s="248"/>
      <c r="BO662" s="248"/>
      <c r="BP662" s="248"/>
      <c r="BQ662" s="248"/>
      <c r="BR662" s="248"/>
      <c r="BS662" s="248"/>
      <c r="BT662" s="248"/>
      <c r="BU662" s="248"/>
      <c r="BV662" s="248"/>
      <c r="BW662" s="248"/>
      <c r="BX662" s="248"/>
      <c r="BY662" s="248"/>
      <c r="BZ662" s="248"/>
      <c r="CA662" s="248"/>
      <c r="CB662" s="248"/>
      <c r="CC662" s="248"/>
      <c r="CD662" s="248"/>
      <c r="CE662" s="248"/>
      <c r="CF662" s="248"/>
      <c r="CG662" s="248"/>
      <c r="CH662" s="248"/>
      <c r="CI662" s="248"/>
      <c r="CJ662" s="248"/>
      <c r="CK662" s="248"/>
      <c r="CL662" s="248"/>
      <c r="CM662" s="248"/>
      <c r="CN662" s="248"/>
      <c r="CO662" s="248"/>
      <c r="CP662" s="248"/>
      <c r="CQ662" s="248"/>
      <c r="CR662" s="248"/>
      <c r="CS662" s="248"/>
      <c r="CT662" s="248"/>
      <c r="CU662" s="248"/>
      <c r="CV662" s="248"/>
      <c r="CW662" s="248"/>
      <c r="CX662" s="248"/>
      <c r="CY662" s="248"/>
      <c r="CZ662" s="248"/>
      <c r="DA662" s="248"/>
      <c r="DB662" s="248"/>
      <c r="DC662" s="248"/>
      <c r="DD662" s="248"/>
      <c r="DE662" s="248"/>
      <c r="DF662" s="248"/>
      <c r="DG662" s="248"/>
      <c r="DH662" s="248"/>
      <c r="DI662" s="248"/>
      <c r="DJ662" s="248"/>
      <c r="DK662" s="248"/>
      <c r="DL662" s="248"/>
      <c r="DM662" s="248"/>
      <c r="DN662" s="248"/>
      <c r="DO662" s="248"/>
      <c r="DP662" s="248"/>
      <c r="DQ662" s="248"/>
      <c r="DR662" s="248"/>
      <c r="DS662" s="248"/>
      <c r="DT662" s="248"/>
      <c r="DU662" s="248"/>
      <c r="DV662" s="248"/>
      <c r="DW662" s="248"/>
      <c r="DX662" s="248"/>
      <c r="DY662" s="248"/>
      <c r="DZ662" s="248"/>
      <c r="EA662" s="248"/>
      <c r="EB662" s="248"/>
      <c r="EC662" s="248"/>
      <c r="ED662" s="248"/>
      <c r="EE662" s="248"/>
      <c r="EF662" s="248"/>
      <c r="EG662" s="248"/>
      <c r="EH662" s="248"/>
      <c r="EI662" s="248"/>
      <c r="EJ662" s="248"/>
      <c r="EK662" s="248"/>
      <c r="EL662" s="248"/>
      <c r="EM662" s="248"/>
      <c r="EN662" s="248"/>
      <c r="EO662" s="248"/>
      <c r="EP662" s="248"/>
      <c r="EQ662" s="248"/>
      <c r="ER662" s="248"/>
      <c r="ES662" s="248"/>
      <c r="ET662" s="248"/>
      <c r="EU662" s="248"/>
      <c r="EV662" s="248"/>
      <c r="EW662" s="248"/>
      <c r="EX662" s="248"/>
      <c r="EY662" s="248"/>
      <c r="EZ662" s="248"/>
      <c r="FA662" s="248"/>
      <c r="FB662" s="248"/>
      <c r="FC662" s="248"/>
      <c r="FD662" s="248"/>
      <c r="FE662" s="248"/>
      <c r="FF662" s="248"/>
      <c r="FG662" s="215"/>
      <c r="FH662" s="215"/>
      <c r="FI662" s="215"/>
      <c r="FJ662" s="215"/>
      <c r="FK662" s="215"/>
      <c r="FL662" s="215"/>
      <c r="FM662" s="215"/>
      <c r="FN662" s="215"/>
      <c r="FO662" s="215"/>
      <c r="FP662" s="215"/>
      <c r="FQ662" s="215"/>
      <c r="FR662" s="215"/>
      <c r="FS662" s="215"/>
      <c r="FT662" s="215"/>
      <c r="FU662" s="215"/>
      <c r="FV662" s="215"/>
      <c r="FW662" s="215"/>
      <c r="FX662" s="215"/>
      <c r="FY662" s="215"/>
      <c r="FZ662" s="215"/>
      <c r="GA662" s="215"/>
      <c r="GB662" s="215"/>
      <c r="GC662" s="215"/>
    </row>
    <row r="663" spans="1:185" x14ac:dyDescent="0.3">
      <c r="A663" s="248"/>
      <c r="B663" s="80"/>
      <c r="C663" s="80"/>
      <c r="D663" s="81"/>
      <c r="E663" s="80"/>
      <c r="F663" s="80"/>
      <c r="G663" s="297">
        <f t="shared" si="46"/>
        <v>0</v>
      </c>
      <c r="H663" s="297">
        <f t="shared" si="47"/>
        <v>0</v>
      </c>
      <c r="I663" s="297">
        <f t="shared" si="48"/>
        <v>0</v>
      </c>
      <c r="J663" s="214"/>
      <c r="K663" s="214"/>
      <c r="L663" s="248"/>
      <c r="M663" s="248"/>
      <c r="N663" s="248"/>
      <c r="O663" s="248"/>
      <c r="P663" s="248"/>
      <c r="Q663" s="248"/>
      <c r="R663" s="248"/>
      <c r="S663" s="248"/>
      <c r="T663" s="248"/>
      <c r="U663" s="248"/>
      <c r="V663" s="248"/>
      <c r="W663" s="248"/>
      <c r="X663" s="248"/>
      <c r="Y663" s="248"/>
      <c r="Z663" s="248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  <c r="AM663" s="248"/>
      <c r="AN663" s="248"/>
      <c r="AO663" s="248"/>
      <c r="AP663" s="248"/>
      <c r="AQ663" s="248"/>
      <c r="AR663" s="248"/>
      <c r="AS663" s="248"/>
      <c r="AT663" s="248"/>
      <c r="AU663" s="248"/>
      <c r="AV663" s="248"/>
      <c r="AW663" s="248"/>
      <c r="AX663" s="248"/>
      <c r="AY663" s="248"/>
      <c r="AZ663" s="248"/>
      <c r="BA663" s="248"/>
      <c r="BB663" s="248"/>
      <c r="BC663" s="248"/>
      <c r="BD663" s="248"/>
      <c r="BE663" s="248"/>
      <c r="BF663" s="248"/>
      <c r="BG663" s="248"/>
      <c r="BH663" s="248"/>
      <c r="BI663" s="248"/>
      <c r="BJ663" s="248"/>
      <c r="BK663" s="248"/>
      <c r="BL663" s="248"/>
      <c r="BM663" s="248"/>
      <c r="BN663" s="248"/>
      <c r="BO663" s="248"/>
      <c r="BP663" s="248"/>
      <c r="BQ663" s="248"/>
      <c r="BR663" s="248"/>
      <c r="BS663" s="248"/>
      <c r="BT663" s="248"/>
      <c r="BU663" s="248"/>
      <c r="BV663" s="248"/>
      <c r="BW663" s="248"/>
      <c r="BX663" s="248"/>
      <c r="BY663" s="248"/>
      <c r="BZ663" s="248"/>
      <c r="CA663" s="248"/>
      <c r="CB663" s="248"/>
      <c r="CC663" s="248"/>
      <c r="CD663" s="248"/>
      <c r="CE663" s="248"/>
      <c r="CF663" s="248"/>
      <c r="CG663" s="248"/>
      <c r="CH663" s="248"/>
      <c r="CI663" s="248"/>
      <c r="CJ663" s="248"/>
      <c r="CK663" s="248"/>
      <c r="CL663" s="248"/>
      <c r="CM663" s="248"/>
      <c r="CN663" s="248"/>
      <c r="CO663" s="248"/>
      <c r="CP663" s="248"/>
      <c r="CQ663" s="248"/>
      <c r="CR663" s="248"/>
      <c r="CS663" s="248"/>
      <c r="CT663" s="248"/>
      <c r="CU663" s="248"/>
      <c r="CV663" s="248"/>
      <c r="CW663" s="248"/>
      <c r="CX663" s="248"/>
      <c r="CY663" s="248"/>
      <c r="CZ663" s="248"/>
      <c r="DA663" s="248"/>
      <c r="DB663" s="248"/>
      <c r="DC663" s="248"/>
      <c r="DD663" s="248"/>
      <c r="DE663" s="248"/>
      <c r="DF663" s="248"/>
      <c r="DG663" s="248"/>
      <c r="DH663" s="248"/>
      <c r="DI663" s="248"/>
      <c r="DJ663" s="248"/>
      <c r="DK663" s="248"/>
      <c r="DL663" s="248"/>
      <c r="DM663" s="248"/>
      <c r="DN663" s="248"/>
      <c r="DO663" s="248"/>
      <c r="DP663" s="248"/>
      <c r="DQ663" s="248"/>
      <c r="DR663" s="248"/>
      <c r="DS663" s="248"/>
      <c r="DT663" s="248"/>
      <c r="DU663" s="248"/>
      <c r="DV663" s="248"/>
      <c r="DW663" s="248"/>
      <c r="DX663" s="248"/>
      <c r="DY663" s="248"/>
      <c r="DZ663" s="248"/>
      <c r="EA663" s="248"/>
      <c r="EB663" s="248"/>
      <c r="EC663" s="248"/>
      <c r="ED663" s="248"/>
      <c r="EE663" s="248"/>
      <c r="EF663" s="248"/>
      <c r="EG663" s="248"/>
      <c r="EH663" s="248"/>
      <c r="EI663" s="248"/>
      <c r="EJ663" s="248"/>
      <c r="EK663" s="248"/>
      <c r="EL663" s="248"/>
      <c r="EM663" s="248"/>
      <c r="EN663" s="248"/>
      <c r="EO663" s="248"/>
      <c r="EP663" s="248"/>
      <c r="EQ663" s="248"/>
      <c r="ER663" s="248"/>
      <c r="ES663" s="248"/>
      <c r="ET663" s="248"/>
      <c r="EU663" s="248"/>
      <c r="EV663" s="248"/>
      <c r="EW663" s="248"/>
      <c r="EX663" s="248"/>
      <c r="EY663" s="248"/>
      <c r="EZ663" s="248"/>
      <c r="FA663" s="248"/>
      <c r="FB663" s="248"/>
      <c r="FC663" s="248"/>
      <c r="FD663" s="248"/>
      <c r="FE663" s="248"/>
      <c r="FF663" s="248"/>
      <c r="FG663" s="215"/>
      <c r="FH663" s="215"/>
      <c r="FI663" s="215"/>
      <c r="FJ663" s="215"/>
      <c r="FK663" s="215"/>
      <c r="FL663" s="215"/>
      <c r="FM663" s="215"/>
      <c r="FN663" s="215"/>
      <c r="FO663" s="215"/>
      <c r="FP663" s="215"/>
      <c r="FQ663" s="215"/>
      <c r="FR663" s="215"/>
      <c r="FS663" s="215"/>
      <c r="FT663" s="215"/>
      <c r="FU663" s="215"/>
      <c r="FV663" s="215"/>
      <c r="FW663" s="215"/>
      <c r="FX663" s="215"/>
      <c r="FY663" s="215"/>
      <c r="FZ663" s="215"/>
      <c r="GA663" s="215"/>
      <c r="GB663" s="215"/>
      <c r="GC663" s="215"/>
    </row>
    <row r="664" spans="1:185" x14ac:dyDescent="0.3">
      <c r="A664" s="248"/>
      <c r="B664" s="80"/>
      <c r="C664" s="80"/>
      <c r="D664" s="81"/>
      <c r="E664" s="80"/>
      <c r="F664" s="80"/>
      <c r="G664" s="297">
        <f t="shared" si="46"/>
        <v>0</v>
      </c>
      <c r="H664" s="297">
        <f t="shared" si="47"/>
        <v>0</v>
      </c>
      <c r="I664" s="297">
        <f t="shared" si="48"/>
        <v>0</v>
      </c>
      <c r="J664" s="214"/>
      <c r="K664" s="214"/>
      <c r="L664" s="248"/>
      <c r="M664" s="248"/>
      <c r="N664" s="248"/>
      <c r="O664" s="248"/>
      <c r="P664" s="248"/>
      <c r="Q664" s="248"/>
      <c r="R664" s="248"/>
      <c r="S664" s="248"/>
      <c r="T664" s="248"/>
      <c r="U664" s="248"/>
      <c r="V664" s="248"/>
      <c r="W664" s="248"/>
      <c r="X664" s="248"/>
      <c r="Y664" s="248"/>
      <c r="Z664" s="248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  <c r="AM664" s="248"/>
      <c r="AN664" s="248"/>
      <c r="AO664" s="248"/>
      <c r="AP664" s="248"/>
      <c r="AQ664" s="248"/>
      <c r="AR664" s="248"/>
      <c r="AS664" s="248"/>
      <c r="AT664" s="248"/>
      <c r="AU664" s="248"/>
      <c r="AV664" s="248"/>
      <c r="AW664" s="248"/>
      <c r="AX664" s="248"/>
      <c r="AY664" s="248"/>
      <c r="AZ664" s="248"/>
      <c r="BA664" s="248"/>
      <c r="BB664" s="248"/>
      <c r="BC664" s="248"/>
      <c r="BD664" s="248"/>
      <c r="BE664" s="248"/>
      <c r="BF664" s="248"/>
      <c r="BG664" s="248"/>
      <c r="BH664" s="248"/>
      <c r="BI664" s="248"/>
      <c r="BJ664" s="248"/>
      <c r="BK664" s="248"/>
      <c r="BL664" s="248"/>
      <c r="BM664" s="248"/>
      <c r="BN664" s="248"/>
      <c r="BO664" s="248"/>
      <c r="BP664" s="248"/>
      <c r="BQ664" s="248"/>
      <c r="BR664" s="248"/>
      <c r="BS664" s="248"/>
      <c r="BT664" s="248"/>
      <c r="BU664" s="248"/>
      <c r="BV664" s="248"/>
      <c r="BW664" s="248"/>
      <c r="BX664" s="248"/>
      <c r="BY664" s="248"/>
      <c r="BZ664" s="248"/>
      <c r="CA664" s="248"/>
      <c r="CB664" s="248"/>
      <c r="CC664" s="248"/>
      <c r="CD664" s="248"/>
      <c r="CE664" s="248"/>
      <c r="CF664" s="248"/>
      <c r="CG664" s="248"/>
      <c r="CH664" s="248"/>
      <c r="CI664" s="248"/>
      <c r="CJ664" s="248"/>
      <c r="CK664" s="248"/>
      <c r="CL664" s="248"/>
      <c r="CM664" s="248"/>
      <c r="CN664" s="248"/>
      <c r="CO664" s="248"/>
      <c r="CP664" s="248"/>
      <c r="CQ664" s="248"/>
      <c r="CR664" s="248"/>
      <c r="CS664" s="248"/>
      <c r="CT664" s="248"/>
      <c r="CU664" s="248"/>
      <c r="CV664" s="248"/>
      <c r="CW664" s="248"/>
      <c r="CX664" s="248"/>
      <c r="CY664" s="248"/>
      <c r="CZ664" s="248"/>
      <c r="DA664" s="248"/>
      <c r="DB664" s="248"/>
      <c r="DC664" s="248"/>
      <c r="DD664" s="248"/>
      <c r="DE664" s="248"/>
      <c r="DF664" s="248"/>
      <c r="DG664" s="248"/>
      <c r="DH664" s="248"/>
      <c r="DI664" s="248"/>
      <c r="DJ664" s="248"/>
      <c r="DK664" s="248"/>
      <c r="DL664" s="248"/>
      <c r="DM664" s="248"/>
      <c r="DN664" s="248"/>
      <c r="DO664" s="248"/>
      <c r="DP664" s="248"/>
      <c r="DQ664" s="248"/>
      <c r="DR664" s="248"/>
      <c r="DS664" s="248"/>
      <c r="DT664" s="248"/>
      <c r="DU664" s="248"/>
      <c r="DV664" s="248"/>
      <c r="DW664" s="248"/>
      <c r="DX664" s="248"/>
      <c r="DY664" s="248"/>
      <c r="DZ664" s="248"/>
      <c r="EA664" s="248"/>
      <c r="EB664" s="248"/>
      <c r="EC664" s="248"/>
      <c r="ED664" s="248"/>
      <c r="EE664" s="248"/>
      <c r="EF664" s="248"/>
      <c r="EG664" s="248"/>
      <c r="EH664" s="248"/>
      <c r="EI664" s="248"/>
      <c r="EJ664" s="248"/>
      <c r="EK664" s="248"/>
      <c r="EL664" s="248"/>
      <c r="EM664" s="248"/>
      <c r="EN664" s="248"/>
      <c r="EO664" s="248"/>
      <c r="EP664" s="248"/>
      <c r="EQ664" s="248"/>
      <c r="ER664" s="248"/>
      <c r="ES664" s="248"/>
      <c r="ET664" s="248"/>
      <c r="EU664" s="248"/>
      <c r="EV664" s="248"/>
      <c r="EW664" s="248"/>
      <c r="EX664" s="248"/>
      <c r="EY664" s="248"/>
      <c r="EZ664" s="248"/>
      <c r="FA664" s="248"/>
      <c r="FB664" s="248"/>
      <c r="FC664" s="248"/>
      <c r="FD664" s="248"/>
      <c r="FE664" s="248"/>
      <c r="FF664" s="248"/>
      <c r="FG664" s="215"/>
      <c r="FH664" s="215"/>
      <c r="FI664" s="215"/>
      <c r="FJ664" s="215"/>
      <c r="FK664" s="215"/>
      <c r="FL664" s="215"/>
      <c r="FM664" s="215"/>
      <c r="FN664" s="215"/>
      <c r="FO664" s="215"/>
      <c r="FP664" s="215"/>
      <c r="FQ664" s="215"/>
      <c r="FR664" s="215"/>
      <c r="FS664" s="215"/>
      <c r="FT664" s="215"/>
      <c r="FU664" s="215"/>
      <c r="FV664" s="215"/>
      <c r="FW664" s="215"/>
      <c r="FX664" s="215"/>
      <c r="FY664" s="215"/>
      <c r="FZ664" s="215"/>
      <c r="GA664" s="215"/>
      <c r="GB664" s="215"/>
      <c r="GC664" s="215"/>
    </row>
    <row r="665" spans="1:185" x14ac:dyDescent="0.3">
      <c r="A665" s="248"/>
      <c r="B665" s="80"/>
      <c r="C665" s="80"/>
      <c r="D665" s="81"/>
      <c r="E665" s="80"/>
      <c r="F665" s="80"/>
      <c r="G665" s="297">
        <f t="shared" si="46"/>
        <v>0</v>
      </c>
      <c r="H665" s="297">
        <f t="shared" si="47"/>
        <v>0</v>
      </c>
      <c r="I665" s="297">
        <f t="shared" si="48"/>
        <v>0</v>
      </c>
      <c r="J665" s="214"/>
      <c r="K665" s="214"/>
      <c r="L665" s="248"/>
      <c r="M665" s="248"/>
      <c r="N665" s="248"/>
      <c r="O665" s="248"/>
      <c r="P665" s="248"/>
      <c r="Q665" s="248"/>
      <c r="R665" s="248"/>
      <c r="S665" s="248"/>
      <c r="T665" s="248"/>
      <c r="U665" s="248"/>
      <c r="V665" s="248"/>
      <c r="W665" s="248"/>
      <c r="X665" s="248"/>
      <c r="Y665" s="248"/>
      <c r="Z665" s="248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  <c r="AM665" s="248"/>
      <c r="AN665" s="248"/>
      <c r="AO665" s="248"/>
      <c r="AP665" s="248"/>
      <c r="AQ665" s="248"/>
      <c r="AR665" s="248"/>
      <c r="AS665" s="248"/>
      <c r="AT665" s="248"/>
      <c r="AU665" s="248"/>
      <c r="AV665" s="248"/>
      <c r="AW665" s="248"/>
      <c r="AX665" s="248"/>
      <c r="AY665" s="248"/>
      <c r="AZ665" s="248"/>
      <c r="BA665" s="248"/>
      <c r="BB665" s="248"/>
      <c r="BC665" s="248"/>
      <c r="BD665" s="248"/>
      <c r="BE665" s="248"/>
      <c r="BF665" s="248"/>
      <c r="BG665" s="248"/>
      <c r="BH665" s="248"/>
      <c r="BI665" s="248"/>
      <c r="BJ665" s="248"/>
      <c r="BK665" s="248"/>
      <c r="BL665" s="248"/>
      <c r="BM665" s="248"/>
      <c r="BN665" s="248"/>
      <c r="BO665" s="248"/>
      <c r="BP665" s="248"/>
      <c r="BQ665" s="248"/>
      <c r="BR665" s="248"/>
      <c r="BS665" s="248"/>
      <c r="BT665" s="248"/>
      <c r="BU665" s="248"/>
      <c r="BV665" s="248"/>
      <c r="BW665" s="248"/>
      <c r="BX665" s="248"/>
      <c r="BY665" s="248"/>
      <c r="BZ665" s="248"/>
      <c r="CA665" s="248"/>
      <c r="CB665" s="248"/>
      <c r="CC665" s="248"/>
      <c r="CD665" s="248"/>
      <c r="CE665" s="248"/>
      <c r="CF665" s="248"/>
      <c r="CG665" s="248"/>
      <c r="CH665" s="248"/>
      <c r="CI665" s="248"/>
      <c r="CJ665" s="248"/>
      <c r="CK665" s="248"/>
      <c r="CL665" s="248"/>
      <c r="CM665" s="248"/>
      <c r="CN665" s="248"/>
      <c r="CO665" s="248"/>
      <c r="CP665" s="248"/>
      <c r="CQ665" s="248"/>
      <c r="CR665" s="248"/>
      <c r="CS665" s="248"/>
      <c r="CT665" s="248"/>
      <c r="CU665" s="248"/>
      <c r="CV665" s="248"/>
      <c r="CW665" s="248"/>
      <c r="CX665" s="248"/>
      <c r="CY665" s="248"/>
      <c r="CZ665" s="248"/>
      <c r="DA665" s="248"/>
      <c r="DB665" s="248"/>
      <c r="DC665" s="248"/>
      <c r="DD665" s="248"/>
      <c r="DE665" s="248"/>
      <c r="DF665" s="248"/>
      <c r="DG665" s="248"/>
      <c r="DH665" s="248"/>
      <c r="DI665" s="248"/>
      <c r="DJ665" s="248"/>
      <c r="DK665" s="248"/>
      <c r="DL665" s="248"/>
      <c r="DM665" s="248"/>
      <c r="DN665" s="248"/>
      <c r="DO665" s="248"/>
      <c r="DP665" s="248"/>
      <c r="DQ665" s="248"/>
      <c r="DR665" s="248"/>
      <c r="DS665" s="248"/>
      <c r="DT665" s="248"/>
      <c r="DU665" s="248"/>
      <c r="DV665" s="248"/>
      <c r="DW665" s="248"/>
      <c r="DX665" s="248"/>
      <c r="DY665" s="248"/>
      <c r="DZ665" s="248"/>
      <c r="EA665" s="248"/>
      <c r="EB665" s="248"/>
      <c r="EC665" s="248"/>
      <c r="ED665" s="248"/>
      <c r="EE665" s="248"/>
      <c r="EF665" s="248"/>
      <c r="EG665" s="248"/>
      <c r="EH665" s="248"/>
      <c r="EI665" s="248"/>
      <c r="EJ665" s="248"/>
      <c r="EK665" s="248"/>
      <c r="EL665" s="248"/>
      <c r="EM665" s="248"/>
      <c r="EN665" s="248"/>
      <c r="EO665" s="248"/>
      <c r="EP665" s="248"/>
      <c r="EQ665" s="248"/>
      <c r="ER665" s="248"/>
      <c r="ES665" s="248"/>
      <c r="ET665" s="248"/>
      <c r="EU665" s="248"/>
      <c r="EV665" s="248"/>
      <c r="EW665" s="248"/>
      <c r="EX665" s="248"/>
      <c r="EY665" s="248"/>
      <c r="EZ665" s="248"/>
      <c r="FA665" s="248"/>
      <c r="FB665" s="248"/>
      <c r="FC665" s="248"/>
      <c r="FD665" s="248"/>
      <c r="FE665" s="248"/>
      <c r="FF665" s="248"/>
      <c r="FG665" s="215"/>
      <c r="FH665" s="215"/>
      <c r="FI665" s="215"/>
      <c r="FJ665" s="215"/>
      <c r="FK665" s="215"/>
      <c r="FL665" s="215"/>
      <c r="FM665" s="215"/>
      <c r="FN665" s="215"/>
      <c r="FO665" s="215"/>
      <c r="FP665" s="215"/>
      <c r="FQ665" s="215"/>
      <c r="FR665" s="215"/>
      <c r="FS665" s="215"/>
      <c r="FT665" s="215"/>
      <c r="FU665" s="215"/>
      <c r="FV665" s="215"/>
      <c r="FW665" s="215"/>
      <c r="FX665" s="215"/>
      <c r="FY665" s="215"/>
      <c r="FZ665" s="215"/>
      <c r="GA665" s="215"/>
      <c r="GB665" s="215"/>
      <c r="GC665" s="215"/>
    </row>
    <row r="666" spans="1:185" x14ac:dyDescent="0.3">
      <c r="A666" s="248"/>
      <c r="B666" s="80"/>
      <c r="C666" s="80"/>
      <c r="D666" s="81"/>
      <c r="E666" s="80"/>
      <c r="F666" s="80"/>
      <c r="G666" s="297">
        <f t="shared" si="46"/>
        <v>0</v>
      </c>
      <c r="H666" s="297">
        <f t="shared" si="47"/>
        <v>0</v>
      </c>
      <c r="I666" s="297">
        <f t="shared" si="48"/>
        <v>0</v>
      </c>
      <c r="J666" s="214"/>
      <c r="K666" s="214"/>
      <c r="L666" s="248"/>
      <c r="M666" s="248"/>
      <c r="N666" s="248"/>
      <c r="O666" s="248"/>
      <c r="P666" s="248"/>
      <c r="Q666" s="248"/>
      <c r="R666" s="248"/>
      <c r="S666" s="248"/>
      <c r="T666" s="248"/>
      <c r="U666" s="248"/>
      <c r="V666" s="248"/>
      <c r="W666" s="248"/>
      <c r="X666" s="248"/>
      <c r="Y666" s="248"/>
      <c r="Z666" s="248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  <c r="AM666" s="248"/>
      <c r="AN666" s="248"/>
      <c r="AO666" s="248"/>
      <c r="AP666" s="248"/>
      <c r="AQ666" s="248"/>
      <c r="AR666" s="248"/>
      <c r="AS666" s="248"/>
      <c r="AT666" s="248"/>
      <c r="AU666" s="248"/>
      <c r="AV666" s="248"/>
      <c r="AW666" s="248"/>
      <c r="AX666" s="248"/>
      <c r="AY666" s="248"/>
      <c r="AZ666" s="248"/>
      <c r="BA666" s="248"/>
      <c r="BB666" s="248"/>
      <c r="BC666" s="248"/>
      <c r="BD666" s="248"/>
      <c r="BE666" s="248"/>
      <c r="BF666" s="248"/>
      <c r="BG666" s="248"/>
      <c r="BH666" s="248"/>
      <c r="BI666" s="248"/>
      <c r="BJ666" s="248"/>
      <c r="BK666" s="248"/>
      <c r="BL666" s="248"/>
      <c r="BM666" s="248"/>
      <c r="BN666" s="248"/>
      <c r="BO666" s="248"/>
      <c r="BP666" s="248"/>
      <c r="BQ666" s="248"/>
      <c r="BR666" s="248"/>
      <c r="BS666" s="248"/>
      <c r="BT666" s="248"/>
      <c r="BU666" s="248"/>
      <c r="BV666" s="248"/>
      <c r="BW666" s="248"/>
      <c r="BX666" s="248"/>
      <c r="BY666" s="248"/>
      <c r="BZ666" s="248"/>
      <c r="CA666" s="248"/>
      <c r="CB666" s="248"/>
      <c r="CC666" s="248"/>
      <c r="CD666" s="248"/>
      <c r="CE666" s="248"/>
      <c r="CF666" s="248"/>
      <c r="CG666" s="248"/>
      <c r="CH666" s="248"/>
      <c r="CI666" s="248"/>
      <c r="CJ666" s="248"/>
      <c r="CK666" s="248"/>
      <c r="CL666" s="248"/>
      <c r="CM666" s="248"/>
      <c r="CN666" s="248"/>
      <c r="CO666" s="248"/>
      <c r="CP666" s="248"/>
      <c r="CQ666" s="248"/>
      <c r="CR666" s="248"/>
      <c r="CS666" s="248"/>
      <c r="CT666" s="248"/>
      <c r="CU666" s="248"/>
      <c r="CV666" s="248"/>
      <c r="CW666" s="248"/>
      <c r="CX666" s="248"/>
      <c r="CY666" s="248"/>
      <c r="CZ666" s="248"/>
      <c r="DA666" s="248"/>
      <c r="DB666" s="248"/>
      <c r="DC666" s="248"/>
      <c r="DD666" s="248"/>
      <c r="DE666" s="248"/>
      <c r="DF666" s="248"/>
      <c r="DG666" s="248"/>
      <c r="DH666" s="248"/>
      <c r="DI666" s="248"/>
      <c r="DJ666" s="248"/>
      <c r="DK666" s="248"/>
      <c r="DL666" s="248"/>
      <c r="DM666" s="248"/>
      <c r="DN666" s="248"/>
      <c r="DO666" s="248"/>
      <c r="DP666" s="248"/>
      <c r="DQ666" s="248"/>
      <c r="DR666" s="248"/>
      <c r="DS666" s="248"/>
      <c r="DT666" s="248"/>
      <c r="DU666" s="248"/>
      <c r="DV666" s="248"/>
      <c r="DW666" s="248"/>
      <c r="DX666" s="248"/>
      <c r="DY666" s="248"/>
      <c r="DZ666" s="248"/>
      <c r="EA666" s="248"/>
      <c r="EB666" s="248"/>
      <c r="EC666" s="248"/>
      <c r="ED666" s="248"/>
      <c r="EE666" s="248"/>
      <c r="EF666" s="248"/>
      <c r="EG666" s="248"/>
      <c r="EH666" s="248"/>
      <c r="EI666" s="248"/>
      <c r="EJ666" s="248"/>
      <c r="EK666" s="248"/>
      <c r="EL666" s="248"/>
      <c r="EM666" s="248"/>
      <c r="EN666" s="248"/>
      <c r="EO666" s="248"/>
      <c r="EP666" s="248"/>
      <c r="EQ666" s="248"/>
      <c r="ER666" s="248"/>
      <c r="ES666" s="248"/>
      <c r="ET666" s="248"/>
      <c r="EU666" s="248"/>
      <c r="EV666" s="248"/>
      <c r="EW666" s="248"/>
      <c r="EX666" s="248"/>
      <c r="EY666" s="248"/>
      <c r="EZ666" s="248"/>
      <c r="FA666" s="248"/>
      <c r="FB666" s="248"/>
      <c r="FC666" s="248"/>
      <c r="FD666" s="248"/>
      <c r="FE666" s="248"/>
      <c r="FF666" s="248"/>
      <c r="FG666" s="215"/>
      <c r="FH666" s="215"/>
      <c r="FI666" s="215"/>
      <c r="FJ666" s="215"/>
      <c r="FK666" s="215"/>
      <c r="FL666" s="215"/>
      <c r="FM666" s="215"/>
      <c r="FN666" s="215"/>
      <c r="FO666" s="215"/>
      <c r="FP666" s="215"/>
      <c r="FQ666" s="215"/>
      <c r="FR666" s="215"/>
      <c r="FS666" s="215"/>
      <c r="FT666" s="215"/>
      <c r="FU666" s="215"/>
      <c r="FV666" s="215"/>
      <c r="FW666" s="215"/>
      <c r="FX666" s="215"/>
      <c r="FY666" s="215"/>
      <c r="FZ666" s="215"/>
      <c r="GA666" s="215"/>
      <c r="GB666" s="215"/>
      <c r="GC666" s="215"/>
    </row>
    <row r="667" spans="1:185" x14ac:dyDescent="0.3">
      <c r="A667" s="248"/>
      <c r="B667" s="80"/>
      <c r="C667" s="80"/>
      <c r="D667" s="81"/>
      <c r="E667" s="80"/>
      <c r="F667" s="80"/>
      <c r="G667" s="297">
        <f t="shared" si="46"/>
        <v>0</v>
      </c>
      <c r="H667" s="297">
        <f t="shared" si="47"/>
        <v>0</v>
      </c>
      <c r="I667" s="297">
        <f t="shared" si="48"/>
        <v>0</v>
      </c>
      <c r="J667" s="214"/>
      <c r="K667" s="214"/>
      <c r="L667" s="248"/>
      <c r="M667" s="248"/>
      <c r="N667" s="248"/>
      <c r="O667" s="248"/>
      <c r="P667" s="248"/>
      <c r="Q667" s="248"/>
      <c r="R667" s="248"/>
      <c r="S667" s="248"/>
      <c r="T667" s="248"/>
      <c r="U667" s="248"/>
      <c r="V667" s="248"/>
      <c r="W667" s="248"/>
      <c r="X667" s="248"/>
      <c r="Y667" s="248"/>
      <c r="Z667" s="248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  <c r="AM667" s="248"/>
      <c r="AN667" s="248"/>
      <c r="AO667" s="248"/>
      <c r="AP667" s="248"/>
      <c r="AQ667" s="248"/>
      <c r="AR667" s="248"/>
      <c r="AS667" s="248"/>
      <c r="AT667" s="248"/>
      <c r="AU667" s="248"/>
      <c r="AV667" s="248"/>
      <c r="AW667" s="248"/>
      <c r="AX667" s="248"/>
      <c r="AY667" s="248"/>
      <c r="AZ667" s="248"/>
      <c r="BA667" s="248"/>
      <c r="BB667" s="248"/>
      <c r="BC667" s="248"/>
      <c r="BD667" s="248"/>
      <c r="BE667" s="248"/>
      <c r="BF667" s="248"/>
      <c r="BG667" s="248"/>
      <c r="BH667" s="248"/>
      <c r="BI667" s="248"/>
      <c r="BJ667" s="248"/>
      <c r="BK667" s="248"/>
      <c r="BL667" s="248"/>
      <c r="BM667" s="248"/>
      <c r="BN667" s="248"/>
      <c r="BO667" s="248"/>
      <c r="BP667" s="248"/>
      <c r="BQ667" s="248"/>
      <c r="BR667" s="248"/>
      <c r="BS667" s="248"/>
      <c r="BT667" s="248"/>
      <c r="BU667" s="248"/>
      <c r="BV667" s="248"/>
      <c r="BW667" s="248"/>
      <c r="BX667" s="248"/>
      <c r="BY667" s="248"/>
      <c r="BZ667" s="248"/>
      <c r="CA667" s="248"/>
      <c r="CB667" s="248"/>
      <c r="CC667" s="248"/>
      <c r="CD667" s="248"/>
      <c r="CE667" s="248"/>
      <c r="CF667" s="248"/>
      <c r="CG667" s="248"/>
      <c r="CH667" s="248"/>
      <c r="CI667" s="248"/>
      <c r="CJ667" s="248"/>
      <c r="CK667" s="248"/>
      <c r="CL667" s="248"/>
      <c r="CM667" s="248"/>
      <c r="CN667" s="248"/>
      <c r="CO667" s="248"/>
      <c r="CP667" s="248"/>
      <c r="CQ667" s="248"/>
      <c r="CR667" s="248"/>
      <c r="CS667" s="248"/>
      <c r="CT667" s="248"/>
      <c r="CU667" s="248"/>
      <c r="CV667" s="248"/>
      <c r="CW667" s="248"/>
      <c r="CX667" s="248"/>
      <c r="CY667" s="248"/>
      <c r="CZ667" s="248"/>
      <c r="DA667" s="248"/>
      <c r="DB667" s="248"/>
      <c r="DC667" s="248"/>
      <c r="DD667" s="248"/>
      <c r="DE667" s="248"/>
      <c r="DF667" s="248"/>
      <c r="DG667" s="248"/>
      <c r="DH667" s="248"/>
      <c r="DI667" s="248"/>
      <c r="DJ667" s="248"/>
      <c r="DK667" s="248"/>
      <c r="DL667" s="248"/>
      <c r="DM667" s="248"/>
      <c r="DN667" s="248"/>
      <c r="DO667" s="248"/>
      <c r="DP667" s="248"/>
      <c r="DQ667" s="248"/>
      <c r="DR667" s="248"/>
      <c r="DS667" s="248"/>
      <c r="DT667" s="248"/>
      <c r="DU667" s="248"/>
      <c r="DV667" s="248"/>
      <c r="DW667" s="248"/>
      <c r="DX667" s="248"/>
      <c r="DY667" s="248"/>
      <c r="DZ667" s="248"/>
      <c r="EA667" s="248"/>
      <c r="EB667" s="248"/>
      <c r="EC667" s="248"/>
      <c r="ED667" s="248"/>
      <c r="EE667" s="248"/>
      <c r="EF667" s="248"/>
      <c r="EG667" s="248"/>
      <c r="EH667" s="248"/>
      <c r="EI667" s="248"/>
      <c r="EJ667" s="248"/>
      <c r="EK667" s="248"/>
      <c r="EL667" s="248"/>
      <c r="EM667" s="248"/>
      <c r="EN667" s="248"/>
      <c r="EO667" s="248"/>
      <c r="EP667" s="248"/>
      <c r="EQ667" s="248"/>
      <c r="ER667" s="248"/>
      <c r="ES667" s="248"/>
      <c r="ET667" s="248"/>
      <c r="EU667" s="248"/>
      <c r="EV667" s="248"/>
      <c r="EW667" s="248"/>
      <c r="EX667" s="248"/>
      <c r="EY667" s="248"/>
      <c r="EZ667" s="248"/>
      <c r="FA667" s="248"/>
      <c r="FB667" s="248"/>
      <c r="FC667" s="248"/>
      <c r="FD667" s="248"/>
      <c r="FE667" s="248"/>
      <c r="FF667" s="248"/>
      <c r="FG667" s="215"/>
      <c r="FH667" s="215"/>
      <c r="FI667" s="215"/>
      <c r="FJ667" s="215"/>
      <c r="FK667" s="215"/>
      <c r="FL667" s="215"/>
      <c r="FM667" s="215"/>
      <c r="FN667" s="215"/>
      <c r="FO667" s="215"/>
      <c r="FP667" s="215"/>
      <c r="FQ667" s="215"/>
      <c r="FR667" s="215"/>
      <c r="FS667" s="215"/>
      <c r="FT667" s="215"/>
      <c r="FU667" s="215"/>
      <c r="FV667" s="215"/>
      <c r="FW667" s="215"/>
      <c r="FX667" s="215"/>
      <c r="FY667" s="215"/>
      <c r="FZ667" s="215"/>
      <c r="GA667" s="215"/>
      <c r="GB667" s="215"/>
      <c r="GC667" s="215"/>
    </row>
    <row r="668" spans="1:185" x14ac:dyDescent="0.3">
      <c r="A668" s="248"/>
      <c r="B668" s="80"/>
      <c r="C668" s="80"/>
      <c r="D668" s="81"/>
      <c r="E668" s="80"/>
      <c r="F668" s="80"/>
      <c r="G668" s="297">
        <f t="shared" si="46"/>
        <v>0</v>
      </c>
      <c r="H668" s="297">
        <f t="shared" si="47"/>
        <v>0</v>
      </c>
      <c r="I668" s="297">
        <f t="shared" si="48"/>
        <v>0</v>
      </c>
      <c r="J668" s="214"/>
      <c r="K668" s="214"/>
      <c r="L668" s="248"/>
      <c r="M668" s="248"/>
      <c r="N668" s="248"/>
      <c r="O668" s="248"/>
      <c r="P668" s="248"/>
      <c r="Q668" s="248"/>
      <c r="R668" s="248"/>
      <c r="S668" s="248"/>
      <c r="T668" s="248"/>
      <c r="U668" s="248"/>
      <c r="V668" s="248"/>
      <c r="W668" s="248"/>
      <c r="X668" s="248"/>
      <c r="Y668" s="248"/>
      <c r="Z668" s="248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  <c r="AM668" s="248"/>
      <c r="AN668" s="248"/>
      <c r="AO668" s="248"/>
      <c r="AP668" s="248"/>
      <c r="AQ668" s="248"/>
      <c r="AR668" s="248"/>
      <c r="AS668" s="248"/>
      <c r="AT668" s="248"/>
      <c r="AU668" s="248"/>
      <c r="AV668" s="248"/>
      <c r="AW668" s="248"/>
      <c r="AX668" s="248"/>
      <c r="AY668" s="248"/>
      <c r="AZ668" s="248"/>
      <c r="BA668" s="248"/>
      <c r="BB668" s="248"/>
      <c r="BC668" s="248"/>
      <c r="BD668" s="248"/>
      <c r="BE668" s="248"/>
      <c r="BF668" s="248"/>
      <c r="BG668" s="248"/>
      <c r="BH668" s="248"/>
      <c r="BI668" s="248"/>
      <c r="BJ668" s="248"/>
      <c r="BK668" s="248"/>
      <c r="BL668" s="248"/>
      <c r="BM668" s="248"/>
      <c r="BN668" s="248"/>
      <c r="BO668" s="248"/>
      <c r="BP668" s="248"/>
      <c r="BQ668" s="248"/>
      <c r="BR668" s="248"/>
      <c r="BS668" s="248"/>
      <c r="BT668" s="248"/>
      <c r="BU668" s="248"/>
      <c r="BV668" s="248"/>
      <c r="BW668" s="248"/>
      <c r="BX668" s="248"/>
      <c r="BY668" s="248"/>
      <c r="BZ668" s="248"/>
      <c r="CA668" s="248"/>
      <c r="CB668" s="248"/>
      <c r="CC668" s="248"/>
      <c r="CD668" s="248"/>
      <c r="CE668" s="248"/>
      <c r="CF668" s="248"/>
      <c r="CG668" s="248"/>
      <c r="CH668" s="248"/>
      <c r="CI668" s="248"/>
      <c r="CJ668" s="248"/>
      <c r="CK668" s="248"/>
      <c r="CL668" s="248"/>
      <c r="CM668" s="248"/>
      <c r="CN668" s="248"/>
      <c r="CO668" s="248"/>
      <c r="CP668" s="248"/>
      <c r="CQ668" s="248"/>
      <c r="CR668" s="248"/>
      <c r="CS668" s="248"/>
      <c r="CT668" s="248"/>
      <c r="CU668" s="248"/>
      <c r="CV668" s="248"/>
      <c r="CW668" s="248"/>
      <c r="CX668" s="248"/>
      <c r="CY668" s="248"/>
      <c r="CZ668" s="248"/>
      <c r="DA668" s="248"/>
      <c r="DB668" s="248"/>
      <c r="DC668" s="248"/>
      <c r="DD668" s="248"/>
      <c r="DE668" s="248"/>
      <c r="DF668" s="248"/>
      <c r="DG668" s="248"/>
      <c r="DH668" s="248"/>
      <c r="DI668" s="248"/>
      <c r="DJ668" s="248"/>
      <c r="DK668" s="248"/>
      <c r="DL668" s="248"/>
      <c r="DM668" s="248"/>
      <c r="DN668" s="248"/>
      <c r="DO668" s="248"/>
      <c r="DP668" s="248"/>
      <c r="DQ668" s="248"/>
      <c r="DR668" s="248"/>
      <c r="DS668" s="248"/>
      <c r="DT668" s="248"/>
      <c r="DU668" s="248"/>
      <c r="DV668" s="248"/>
      <c r="DW668" s="248"/>
      <c r="DX668" s="248"/>
      <c r="DY668" s="248"/>
      <c r="DZ668" s="248"/>
      <c r="EA668" s="248"/>
      <c r="EB668" s="248"/>
      <c r="EC668" s="248"/>
      <c r="ED668" s="248"/>
      <c r="EE668" s="248"/>
      <c r="EF668" s="248"/>
      <c r="EG668" s="248"/>
      <c r="EH668" s="248"/>
      <c r="EI668" s="248"/>
      <c r="EJ668" s="248"/>
      <c r="EK668" s="248"/>
      <c r="EL668" s="248"/>
      <c r="EM668" s="248"/>
      <c r="EN668" s="248"/>
      <c r="EO668" s="248"/>
      <c r="EP668" s="248"/>
      <c r="EQ668" s="248"/>
      <c r="ER668" s="248"/>
      <c r="ES668" s="248"/>
      <c r="ET668" s="248"/>
      <c r="EU668" s="248"/>
      <c r="EV668" s="248"/>
      <c r="EW668" s="248"/>
      <c r="EX668" s="248"/>
      <c r="EY668" s="248"/>
      <c r="EZ668" s="248"/>
      <c r="FA668" s="248"/>
      <c r="FB668" s="248"/>
      <c r="FC668" s="248"/>
      <c r="FD668" s="248"/>
      <c r="FE668" s="248"/>
      <c r="FF668" s="248"/>
      <c r="FG668" s="215"/>
      <c r="FH668" s="215"/>
      <c r="FI668" s="215"/>
      <c r="FJ668" s="215"/>
      <c r="FK668" s="215"/>
      <c r="FL668" s="215"/>
      <c r="FM668" s="215"/>
      <c r="FN668" s="215"/>
      <c r="FO668" s="215"/>
      <c r="FP668" s="215"/>
      <c r="FQ668" s="215"/>
      <c r="FR668" s="215"/>
      <c r="FS668" s="215"/>
      <c r="FT668" s="215"/>
      <c r="FU668" s="215"/>
      <c r="FV668" s="215"/>
      <c r="FW668" s="215"/>
      <c r="FX668" s="215"/>
      <c r="FY668" s="215"/>
      <c r="FZ668" s="215"/>
      <c r="GA668" s="215"/>
      <c r="GB668" s="215"/>
      <c r="GC668" s="215"/>
    </row>
    <row r="669" spans="1:185" x14ac:dyDescent="0.3">
      <c r="A669" s="248"/>
      <c r="B669" s="80"/>
      <c r="C669" s="80"/>
      <c r="D669" s="81"/>
      <c r="E669" s="80"/>
      <c r="F669" s="80"/>
      <c r="G669" s="297">
        <f t="shared" si="46"/>
        <v>0</v>
      </c>
      <c r="H669" s="297">
        <f t="shared" si="47"/>
        <v>0</v>
      </c>
      <c r="I669" s="297">
        <f t="shared" si="48"/>
        <v>0</v>
      </c>
      <c r="J669" s="214"/>
      <c r="K669" s="214"/>
      <c r="L669" s="248"/>
      <c r="M669" s="248"/>
      <c r="N669" s="248"/>
      <c r="O669" s="248"/>
      <c r="P669" s="248"/>
      <c r="Q669" s="248"/>
      <c r="R669" s="248"/>
      <c r="S669" s="248"/>
      <c r="T669" s="248"/>
      <c r="U669" s="248"/>
      <c r="V669" s="248"/>
      <c r="W669" s="248"/>
      <c r="X669" s="248"/>
      <c r="Y669" s="248"/>
      <c r="Z669" s="248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  <c r="AM669" s="248"/>
      <c r="AN669" s="248"/>
      <c r="AO669" s="248"/>
      <c r="AP669" s="248"/>
      <c r="AQ669" s="248"/>
      <c r="AR669" s="248"/>
      <c r="AS669" s="248"/>
      <c r="AT669" s="248"/>
      <c r="AU669" s="248"/>
      <c r="AV669" s="248"/>
      <c r="AW669" s="248"/>
      <c r="AX669" s="248"/>
      <c r="AY669" s="248"/>
      <c r="AZ669" s="248"/>
      <c r="BA669" s="248"/>
      <c r="BB669" s="248"/>
      <c r="BC669" s="248"/>
      <c r="BD669" s="248"/>
      <c r="BE669" s="248"/>
      <c r="BF669" s="248"/>
      <c r="BG669" s="248"/>
      <c r="BH669" s="248"/>
      <c r="BI669" s="248"/>
      <c r="BJ669" s="248"/>
      <c r="BK669" s="248"/>
      <c r="BL669" s="248"/>
      <c r="BM669" s="248"/>
      <c r="BN669" s="248"/>
      <c r="BO669" s="248"/>
      <c r="BP669" s="248"/>
      <c r="BQ669" s="248"/>
      <c r="BR669" s="248"/>
      <c r="BS669" s="248"/>
      <c r="BT669" s="248"/>
      <c r="BU669" s="248"/>
      <c r="BV669" s="248"/>
      <c r="BW669" s="248"/>
      <c r="BX669" s="248"/>
      <c r="BY669" s="248"/>
      <c r="BZ669" s="248"/>
      <c r="CA669" s="248"/>
      <c r="CB669" s="248"/>
      <c r="CC669" s="248"/>
      <c r="CD669" s="248"/>
      <c r="CE669" s="248"/>
      <c r="CF669" s="248"/>
      <c r="CG669" s="248"/>
      <c r="CH669" s="248"/>
      <c r="CI669" s="248"/>
      <c r="CJ669" s="248"/>
      <c r="CK669" s="248"/>
      <c r="CL669" s="248"/>
      <c r="CM669" s="248"/>
      <c r="CN669" s="248"/>
      <c r="CO669" s="248"/>
      <c r="CP669" s="248"/>
      <c r="CQ669" s="248"/>
      <c r="CR669" s="248"/>
      <c r="CS669" s="248"/>
      <c r="CT669" s="248"/>
      <c r="CU669" s="248"/>
      <c r="CV669" s="248"/>
      <c r="CW669" s="248"/>
      <c r="CX669" s="248"/>
      <c r="CY669" s="248"/>
      <c r="CZ669" s="248"/>
      <c r="DA669" s="248"/>
      <c r="DB669" s="248"/>
      <c r="DC669" s="248"/>
      <c r="DD669" s="248"/>
      <c r="DE669" s="248"/>
      <c r="DF669" s="248"/>
      <c r="DG669" s="248"/>
      <c r="DH669" s="248"/>
      <c r="DI669" s="248"/>
      <c r="DJ669" s="248"/>
      <c r="DK669" s="248"/>
      <c r="DL669" s="248"/>
      <c r="DM669" s="248"/>
      <c r="DN669" s="248"/>
      <c r="DO669" s="248"/>
      <c r="DP669" s="248"/>
      <c r="DQ669" s="248"/>
      <c r="DR669" s="248"/>
      <c r="DS669" s="248"/>
      <c r="DT669" s="248"/>
      <c r="DU669" s="248"/>
      <c r="DV669" s="248"/>
      <c r="DW669" s="248"/>
      <c r="DX669" s="248"/>
      <c r="DY669" s="248"/>
      <c r="DZ669" s="248"/>
      <c r="EA669" s="248"/>
      <c r="EB669" s="248"/>
      <c r="EC669" s="248"/>
      <c r="ED669" s="248"/>
      <c r="EE669" s="248"/>
      <c r="EF669" s="248"/>
      <c r="EG669" s="248"/>
      <c r="EH669" s="248"/>
      <c r="EI669" s="248"/>
      <c r="EJ669" s="248"/>
      <c r="EK669" s="248"/>
      <c r="EL669" s="248"/>
      <c r="EM669" s="248"/>
      <c r="EN669" s="248"/>
      <c r="EO669" s="248"/>
      <c r="EP669" s="248"/>
      <c r="EQ669" s="248"/>
      <c r="ER669" s="248"/>
      <c r="ES669" s="248"/>
      <c r="ET669" s="248"/>
      <c r="EU669" s="248"/>
      <c r="EV669" s="248"/>
      <c r="EW669" s="248"/>
      <c r="EX669" s="248"/>
      <c r="EY669" s="248"/>
      <c r="EZ669" s="248"/>
      <c r="FA669" s="248"/>
      <c r="FB669" s="248"/>
      <c r="FC669" s="248"/>
      <c r="FD669" s="248"/>
      <c r="FE669" s="248"/>
      <c r="FF669" s="248"/>
      <c r="FG669" s="215"/>
      <c r="FH669" s="215"/>
      <c r="FI669" s="215"/>
      <c r="FJ669" s="215"/>
      <c r="FK669" s="215"/>
      <c r="FL669" s="215"/>
      <c r="FM669" s="215"/>
      <c r="FN669" s="215"/>
      <c r="FO669" s="215"/>
      <c r="FP669" s="215"/>
      <c r="FQ669" s="215"/>
      <c r="FR669" s="215"/>
      <c r="FS669" s="215"/>
      <c r="FT669" s="215"/>
      <c r="FU669" s="215"/>
      <c r="FV669" s="215"/>
      <c r="FW669" s="215"/>
      <c r="FX669" s="215"/>
      <c r="FY669" s="215"/>
      <c r="FZ669" s="215"/>
      <c r="GA669" s="215"/>
      <c r="GB669" s="215"/>
      <c r="GC669" s="215"/>
    </row>
    <row r="670" spans="1:185" x14ac:dyDescent="0.3">
      <c r="A670" s="248"/>
      <c r="B670" s="80"/>
      <c r="C670" s="80"/>
      <c r="D670" s="81"/>
      <c r="E670" s="80"/>
      <c r="F670" s="80"/>
      <c r="G670" s="297">
        <f t="shared" si="46"/>
        <v>0</v>
      </c>
      <c r="H670" s="297">
        <f t="shared" si="47"/>
        <v>0</v>
      </c>
      <c r="I670" s="297">
        <f t="shared" si="48"/>
        <v>0</v>
      </c>
      <c r="J670" s="214"/>
      <c r="K670" s="214"/>
      <c r="L670" s="248"/>
      <c r="M670" s="248"/>
      <c r="N670" s="248"/>
      <c r="O670" s="248"/>
      <c r="P670" s="248"/>
      <c r="Q670" s="248"/>
      <c r="R670" s="248"/>
      <c r="S670" s="248"/>
      <c r="T670" s="248"/>
      <c r="U670" s="248"/>
      <c r="V670" s="248"/>
      <c r="W670" s="248"/>
      <c r="X670" s="248"/>
      <c r="Y670" s="248"/>
      <c r="Z670" s="248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  <c r="AM670" s="248"/>
      <c r="AN670" s="248"/>
      <c r="AO670" s="248"/>
      <c r="AP670" s="248"/>
      <c r="AQ670" s="248"/>
      <c r="AR670" s="248"/>
      <c r="AS670" s="248"/>
      <c r="AT670" s="248"/>
      <c r="AU670" s="248"/>
      <c r="AV670" s="248"/>
      <c r="AW670" s="248"/>
      <c r="AX670" s="248"/>
      <c r="AY670" s="248"/>
      <c r="AZ670" s="248"/>
      <c r="BA670" s="248"/>
      <c r="BB670" s="248"/>
      <c r="BC670" s="248"/>
      <c r="BD670" s="248"/>
      <c r="BE670" s="248"/>
      <c r="BF670" s="248"/>
      <c r="BG670" s="248"/>
      <c r="BH670" s="248"/>
      <c r="BI670" s="248"/>
      <c r="BJ670" s="248"/>
      <c r="BK670" s="248"/>
      <c r="BL670" s="248"/>
      <c r="BM670" s="248"/>
      <c r="BN670" s="248"/>
      <c r="BO670" s="248"/>
      <c r="BP670" s="248"/>
      <c r="BQ670" s="248"/>
      <c r="BR670" s="248"/>
      <c r="BS670" s="248"/>
      <c r="BT670" s="248"/>
      <c r="BU670" s="248"/>
      <c r="BV670" s="248"/>
      <c r="BW670" s="248"/>
      <c r="BX670" s="248"/>
      <c r="BY670" s="248"/>
      <c r="BZ670" s="248"/>
      <c r="CA670" s="248"/>
      <c r="CB670" s="248"/>
      <c r="CC670" s="248"/>
      <c r="CD670" s="248"/>
      <c r="CE670" s="248"/>
      <c r="CF670" s="248"/>
      <c r="CG670" s="248"/>
      <c r="CH670" s="248"/>
      <c r="CI670" s="248"/>
      <c r="CJ670" s="248"/>
      <c r="CK670" s="248"/>
      <c r="CL670" s="248"/>
      <c r="CM670" s="248"/>
      <c r="CN670" s="248"/>
      <c r="CO670" s="248"/>
      <c r="CP670" s="248"/>
      <c r="CQ670" s="248"/>
      <c r="CR670" s="248"/>
      <c r="CS670" s="248"/>
      <c r="CT670" s="248"/>
      <c r="CU670" s="248"/>
      <c r="CV670" s="248"/>
      <c r="CW670" s="248"/>
      <c r="CX670" s="248"/>
      <c r="CY670" s="248"/>
      <c r="CZ670" s="248"/>
      <c r="DA670" s="248"/>
      <c r="DB670" s="248"/>
      <c r="DC670" s="248"/>
      <c r="DD670" s="248"/>
      <c r="DE670" s="248"/>
      <c r="DF670" s="248"/>
      <c r="DG670" s="248"/>
      <c r="DH670" s="248"/>
      <c r="DI670" s="248"/>
      <c r="DJ670" s="248"/>
      <c r="DK670" s="248"/>
      <c r="DL670" s="248"/>
      <c r="DM670" s="248"/>
      <c r="DN670" s="248"/>
      <c r="DO670" s="248"/>
      <c r="DP670" s="248"/>
      <c r="DQ670" s="248"/>
      <c r="DR670" s="248"/>
      <c r="DS670" s="248"/>
      <c r="DT670" s="248"/>
      <c r="DU670" s="248"/>
      <c r="DV670" s="248"/>
      <c r="DW670" s="248"/>
      <c r="DX670" s="248"/>
      <c r="DY670" s="248"/>
      <c r="DZ670" s="248"/>
      <c r="EA670" s="248"/>
      <c r="EB670" s="248"/>
      <c r="EC670" s="248"/>
      <c r="ED670" s="248"/>
      <c r="EE670" s="248"/>
      <c r="EF670" s="248"/>
      <c r="EG670" s="248"/>
      <c r="EH670" s="248"/>
      <c r="EI670" s="248"/>
      <c r="EJ670" s="248"/>
      <c r="EK670" s="248"/>
      <c r="EL670" s="248"/>
      <c r="EM670" s="248"/>
      <c r="EN670" s="248"/>
      <c r="EO670" s="248"/>
      <c r="EP670" s="248"/>
      <c r="EQ670" s="248"/>
      <c r="ER670" s="248"/>
      <c r="ES670" s="248"/>
      <c r="ET670" s="248"/>
      <c r="EU670" s="248"/>
      <c r="EV670" s="248"/>
      <c r="EW670" s="248"/>
      <c r="EX670" s="248"/>
      <c r="EY670" s="248"/>
      <c r="EZ670" s="248"/>
      <c r="FA670" s="248"/>
      <c r="FB670" s="248"/>
      <c r="FC670" s="248"/>
      <c r="FD670" s="248"/>
      <c r="FE670" s="248"/>
      <c r="FF670" s="248"/>
      <c r="FG670" s="215"/>
      <c r="FH670" s="215"/>
      <c r="FI670" s="215"/>
      <c r="FJ670" s="215"/>
      <c r="FK670" s="215"/>
      <c r="FL670" s="215"/>
      <c r="FM670" s="215"/>
      <c r="FN670" s="215"/>
      <c r="FO670" s="215"/>
      <c r="FP670" s="215"/>
      <c r="FQ670" s="215"/>
      <c r="FR670" s="215"/>
      <c r="FS670" s="215"/>
      <c r="FT670" s="215"/>
      <c r="FU670" s="215"/>
      <c r="FV670" s="215"/>
      <c r="FW670" s="215"/>
      <c r="FX670" s="215"/>
      <c r="FY670" s="215"/>
      <c r="FZ670" s="215"/>
      <c r="GA670" s="215"/>
      <c r="GB670" s="215"/>
      <c r="GC670" s="215"/>
    </row>
    <row r="671" spans="1:185" x14ac:dyDescent="0.3">
      <c r="A671" s="248"/>
      <c r="B671" s="80"/>
      <c r="C671" s="80"/>
      <c r="D671" s="81"/>
      <c r="E671" s="80"/>
      <c r="F671" s="80"/>
      <c r="G671" s="297">
        <f t="shared" si="46"/>
        <v>0</v>
      </c>
      <c r="H671" s="297">
        <f t="shared" si="47"/>
        <v>0</v>
      </c>
      <c r="I671" s="297">
        <f t="shared" si="48"/>
        <v>0</v>
      </c>
      <c r="J671" s="214"/>
      <c r="K671" s="214"/>
      <c r="L671" s="248"/>
      <c r="M671" s="248"/>
      <c r="N671" s="248"/>
      <c r="O671" s="248"/>
      <c r="P671" s="248"/>
      <c r="Q671" s="248"/>
      <c r="R671" s="248"/>
      <c r="S671" s="248"/>
      <c r="T671" s="248"/>
      <c r="U671" s="248"/>
      <c r="V671" s="248"/>
      <c r="W671" s="248"/>
      <c r="X671" s="248"/>
      <c r="Y671" s="248"/>
      <c r="Z671" s="248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  <c r="AM671" s="248"/>
      <c r="AN671" s="248"/>
      <c r="AO671" s="248"/>
      <c r="AP671" s="248"/>
      <c r="AQ671" s="248"/>
      <c r="AR671" s="248"/>
      <c r="AS671" s="248"/>
      <c r="AT671" s="248"/>
      <c r="AU671" s="248"/>
      <c r="AV671" s="248"/>
      <c r="AW671" s="248"/>
      <c r="AX671" s="248"/>
      <c r="AY671" s="248"/>
      <c r="AZ671" s="248"/>
      <c r="BA671" s="248"/>
      <c r="BB671" s="248"/>
      <c r="BC671" s="248"/>
      <c r="BD671" s="248"/>
      <c r="BE671" s="248"/>
      <c r="BF671" s="248"/>
      <c r="BG671" s="248"/>
      <c r="BH671" s="248"/>
      <c r="BI671" s="248"/>
      <c r="BJ671" s="248"/>
      <c r="BK671" s="248"/>
      <c r="BL671" s="248"/>
      <c r="BM671" s="248"/>
      <c r="BN671" s="248"/>
      <c r="BO671" s="248"/>
      <c r="BP671" s="248"/>
      <c r="BQ671" s="248"/>
      <c r="BR671" s="248"/>
      <c r="BS671" s="248"/>
      <c r="BT671" s="248"/>
      <c r="BU671" s="248"/>
      <c r="BV671" s="248"/>
      <c r="BW671" s="248"/>
      <c r="BX671" s="248"/>
      <c r="BY671" s="248"/>
      <c r="BZ671" s="248"/>
      <c r="CA671" s="248"/>
      <c r="CB671" s="248"/>
      <c r="CC671" s="248"/>
      <c r="CD671" s="248"/>
      <c r="CE671" s="248"/>
      <c r="CF671" s="248"/>
      <c r="CG671" s="248"/>
      <c r="CH671" s="248"/>
      <c r="CI671" s="248"/>
      <c r="CJ671" s="248"/>
      <c r="CK671" s="248"/>
      <c r="CL671" s="248"/>
      <c r="CM671" s="248"/>
      <c r="CN671" s="248"/>
      <c r="CO671" s="248"/>
      <c r="CP671" s="248"/>
      <c r="CQ671" s="248"/>
      <c r="CR671" s="248"/>
      <c r="CS671" s="248"/>
      <c r="CT671" s="248"/>
      <c r="CU671" s="248"/>
      <c r="CV671" s="248"/>
      <c r="CW671" s="248"/>
      <c r="CX671" s="248"/>
      <c r="CY671" s="248"/>
      <c r="CZ671" s="248"/>
      <c r="DA671" s="248"/>
      <c r="DB671" s="248"/>
      <c r="DC671" s="248"/>
      <c r="DD671" s="248"/>
      <c r="DE671" s="248"/>
      <c r="DF671" s="248"/>
      <c r="DG671" s="248"/>
      <c r="DH671" s="248"/>
      <c r="DI671" s="248"/>
      <c r="DJ671" s="248"/>
      <c r="DK671" s="248"/>
      <c r="DL671" s="248"/>
      <c r="DM671" s="248"/>
      <c r="DN671" s="248"/>
      <c r="DO671" s="248"/>
      <c r="DP671" s="248"/>
      <c r="DQ671" s="248"/>
      <c r="DR671" s="248"/>
      <c r="DS671" s="248"/>
      <c r="DT671" s="248"/>
      <c r="DU671" s="248"/>
      <c r="DV671" s="248"/>
      <c r="DW671" s="248"/>
      <c r="DX671" s="248"/>
      <c r="DY671" s="248"/>
      <c r="DZ671" s="248"/>
      <c r="EA671" s="248"/>
      <c r="EB671" s="248"/>
      <c r="EC671" s="248"/>
      <c r="ED671" s="248"/>
      <c r="EE671" s="248"/>
      <c r="EF671" s="248"/>
      <c r="EG671" s="248"/>
      <c r="EH671" s="248"/>
      <c r="EI671" s="248"/>
      <c r="EJ671" s="248"/>
      <c r="EK671" s="248"/>
      <c r="EL671" s="248"/>
      <c r="EM671" s="248"/>
      <c r="EN671" s="248"/>
      <c r="EO671" s="248"/>
      <c r="EP671" s="248"/>
      <c r="EQ671" s="248"/>
      <c r="ER671" s="248"/>
      <c r="ES671" s="248"/>
      <c r="ET671" s="248"/>
      <c r="EU671" s="248"/>
      <c r="EV671" s="248"/>
      <c r="EW671" s="248"/>
      <c r="EX671" s="248"/>
      <c r="EY671" s="248"/>
      <c r="EZ671" s="248"/>
      <c r="FA671" s="248"/>
      <c r="FB671" s="248"/>
      <c r="FC671" s="248"/>
      <c r="FD671" s="248"/>
      <c r="FE671" s="248"/>
      <c r="FF671" s="248"/>
      <c r="FG671" s="215"/>
      <c r="FH671" s="215"/>
      <c r="FI671" s="215"/>
      <c r="FJ671" s="215"/>
      <c r="FK671" s="215"/>
      <c r="FL671" s="215"/>
      <c r="FM671" s="215"/>
      <c r="FN671" s="215"/>
      <c r="FO671" s="215"/>
      <c r="FP671" s="215"/>
      <c r="FQ671" s="215"/>
      <c r="FR671" s="215"/>
      <c r="FS671" s="215"/>
      <c r="FT671" s="215"/>
      <c r="FU671" s="215"/>
      <c r="FV671" s="215"/>
      <c r="FW671" s="215"/>
      <c r="FX671" s="215"/>
      <c r="FY671" s="215"/>
      <c r="FZ671" s="215"/>
      <c r="GA671" s="215"/>
      <c r="GB671" s="215"/>
      <c r="GC671" s="215"/>
    </row>
    <row r="672" spans="1:185" x14ac:dyDescent="0.3">
      <c r="A672" s="248"/>
      <c r="B672" s="80"/>
      <c r="C672" s="80"/>
      <c r="D672" s="81"/>
      <c r="E672" s="80"/>
      <c r="F672" s="80"/>
      <c r="G672" s="297">
        <f t="shared" si="46"/>
        <v>0</v>
      </c>
      <c r="H672" s="297">
        <f t="shared" si="47"/>
        <v>0</v>
      </c>
      <c r="I672" s="297">
        <f t="shared" si="48"/>
        <v>0</v>
      </c>
      <c r="J672" s="214"/>
      <c r="K672" s="214"/>
      <c r="L672" s="248"/>
      <c r="M672" s="248"/>
      <c r="N672" s="248"/>
      <c r="O672" s="248"/>
      <c r="P672" s="248"/>
      <c r="Q672" s="248"/>
      <c r="R672" s="248"/>
      <c r="S672" s="248"/>
      <c r="T672" s="248"/>
      <c r="U672" s="248"/>
      <c r="V672" s="248"/>
      <c r="W672" s="248"/>
      <c r="X672" s="248"/>
      <c r="Y672" s="248"/>
      <c r="Z672" s="248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  <c r="AM672" s="248"/>
      <c r="AN672" s="248"/>
      <c r="AO672" s="248"/>
      <c r="AP672" s="248"/>
      <c r="AQ672" s="248"/>
      <c r="AR672" s="248"/>
      <c r="AS672" s="248"/>
      <c r="AT672" s="248"/>
      <c r="AU672" s="248"/>
      <c r="AV672" s="248"/>
      <c r="AW672" s="248"/>
      <c r="AX672" s="248"/>
      <c r="AY672" s="248"/>
      <c r="AZ672" s="248"/>
      <c r="BA672" s="248"/>
      <c r="BB672" s="248"/>
      <c r="BC672" s="248"/>
      <c r="BD672" s="248"/>
      <c r="BE672" s="248"/>
      <c r="BF672" s="248"/>
      <c r="BG672" s="248"/>
      <c r="BH672" s="248"/>
      <c r="BI672" s="248"/>
      <c r="BJ672" s="248"/>
      <c r="BK672" s="248"/>
      <c r="BL672" s="248"/>
      <c r="BM672" s="248"/>
      <c r="BN672" s="248"/>
      <c r="BO672" s="248"/>
      <c r="BP672" s="248"/>
      <c r="BQ672" s="248"/>
      <c r="BR672" s="248"/>
      <c r="BS672" s="248"/>
      <c r="BT672" s="248"/>
      <c r="BU672" s="248"/>
      <c r="BV672" s="248"/>
      <c r="BW672" s="248"/>
      <c r="BX672" s="248"/>
      <c r="BY672" s="248"/>
      <c r="BZ672" s="248"/>
      <c r="CA672" s="248"/>
      <c r="CB672" s="248"/>
      <c r="CC672" s="248"/>
      <c r="CD672" s="248"/>
      <c r="CE672" s="248"/>
      <c r="CF672" s="248"/>
      <c r="CG672" s="248"/>
      <c r="CH672" s="248"/>
      <c r="CI672" s="248"/>
      <c r="CJ672" s="248"/>
      <c r="CK672" s="248"/>
      <c r="CL672" s="248"/>
      <c r="CM672" s="248"/>
      <c r="CN672" s="248"/>
      <c r="CO672" s="248"/>
      <c r="CP672" s="248"/>
      <c r="CQ672" s="248"/>
      <c r="CR672" s="248"/>
      <c r="CS672" s="248"/>
      <c r="CT672" s="248"/>
      <c r="CU672" s="248"/>
      <c r="CV672" s="248"/>
      <c r="CW672" s="248"/>
      <c r="CX672" s="248"/>
      <c r="CY672" s="248"/>
      <c r="CZ672" s="248"/>
      <c r="DA672" s="248"/>
      <c r="DB672" s="248"/>
      <c r="DC672" s="248"/>
      <c r="DD672" s="248"/>
      <c r="DE672" s="248"/>
      <c r="DF672" s="248"/>
      <c r="DG672" s="248"/>
      <c r="DH672" s="248"/>
      <c r="DI672" s="248"/>
      <c r="DJ672" s="248"/>
      <c r="DK672" s="248"/>
      <c r="DL672" s="248"/>
      <c r="DM672" s="248"/>
      <c r="DN672" s="248"/>
      <c r="DO672" s="248"/>
      <c r="DP672" s="248"/>
      <c r="DQ672" s="248"/>
      <c r="DR672" s="248"/>
      <c r="DS672" s="248"/>
      <c r="DT672" s="248"/>
      <c r="DU672" s="248"/>
      <c r="DV672" s="248"/>
      <c r="DW672" s="248"/>
      <c r="DX672" s="248"/>
      <c r="DY672" s="248"/>
      <c r="DZ672" s="248"/>
      <c r="EA672" s="248"/>
      <c r="EB672" s="248"/>
      <c r="EC672" s="248"/>
      <c r="ED672" s="248"/>
      <c r="EE672" s="248"/>
      <c r="EF672" s="248"/>
      <c r="EG672" s="248"/>
      <c r="EH672" s="248"/>
      <c r="EI672" s="248"/>
      <c r="EJ672" s="248"/>
      <c r="EK672" s="248"/>
      <c r="EL672" s="248"/>
      <c r="EM672" s="248"/>
      <c r="EN672" s="248"/>
      <c r="EO672" s="248"/>
      <c r="EP672" s="248"/>
      <c r="EQ672" s="248"/>
      <c r="ER672" s="248"/>
      <c r="ES672" s="248"/>
      <c r="ET672" s="248"/>
      <c r="EU672" s="248"/>
      <c r="EV672" s="248"/>
      <c r="EW672" s="248"/>
      <c r="EX672" s="248"/>
      <c r="EY672" s="248"/>
      <c r="EZ672" s="248"/>
      <c r="FA672" s="248"/>
      <c r="FB672" s="248"/>
      <c r="FC672" s="248"/>
      <c r="FD672" s="248"/>
      <c r="FE672" s="248"/>
      <c r="FF672" s="248"/>
      <c r="FG672" s="215"/>
      <c r="FH672" s="215"/>
      <c r="FI672" s="215"/>
      <c r="FJ672" s="215"/>
      <c r="FK672" s="215"/>
      <c r="FL672" s="215"/>
      <c r="FM672" s="215"/>
      <c r="FN672" s="215"/>
      <c r="FO672" s="215"/>
      <c r="FP672" s="215"/>
      <c r="FQ672" s="215"/>
      <c r="FR672" s="215"/>
      <c r="FS672" s="215"/>
      <c r="FT672" s="215"/>
      <c r="FU672" s="215"/>
      <c r="FV672" s="215"/>
      <c r="FW672" s="215"/>
      <c r="FX672" s="215"/>
      <c r="FY672" s="215"/>
      <c r="FZ672" s="215"/>
      <c r="GA672" s="215"/>
      <c r="GB672" s="215"/>
      <c r="GC672" s="215"/>
    </row>
    <row r="673" spans="1:185" x14ac:dyDescent="0.3">
      <c r="A673" s="248"/>
      <c r="B673" s="80"/>
      <c r="C673" s="80"/>
      <c r="D673" s="81"/>
      <c r="E673" s="80"/>
      <c r="F673" s="80"/>
      <c r="G673" s="297">
        <f t="shared" si="46"/>
        <v>0</v>
      </c>
      <c r="H673" s="297">
        <f t="shared" si="47"/>
        <v>0</v>
      </c>
      <c r="I673" s="297">
        <f t="shared" si="48"/>
        <v>0</v>
      </c>
      <c r="J673" s="214"/>
      <c r="K673" s="214"/>
      <c r="L673" s="248"/>
      <c r="M673" s="248"/>
      <c r="N673" s="248"/>
      <c r="O673" s="248"/>
      <c r="P673" s="248"/>
      <c r="Q673" s="248"/>
      <c r="R673" s="248"/>
      <c r="S673" s="248"/>
      <c r="T673" s="248"/>
      <c r="U673" s="248"/>
      <c r="V673" s="248"/>
      <c r="W673" s="248"/>
      <c r="X673" s="248"/>
      <c r="Y673" s="248"/>
      <c r="Z673" s="248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  <c r="AM673" s="248"/>
      <c r="AN673" s="248"/>
      <c r="AO673" s="248"/>
      <c r="AP673" s="248"/>
      <c r="AQ673" s="248"/>
      <c r="AR673" s="248"/>
      <c r="AS673" s="248"/>
      <c r="AT673" s="248"/>
      <c r="AU673" s="248"/>
      <c r="AV673" s="248"/>
      <c r="AW673" s="248"/>
      <c r="AX673" s="248"/>
      <c r="AY673" s="248"/>
      <c r="AZ673" s="248"/>
      <c r="BA673" s="248"/>
      <c r="BB673" s="248"/>
      <c r="BC673" s="248"/>
      <c r="BD673" s="248"/>
      <c r="BE673" s="248"/>
      <c r="BF673" s="248"/>
      <c r="BG673" s="248"/>
      <c r="BH673" s="248"/>
      <c r="BI673" s="248"/>
      <c r="BJ673" s="248"/>
      <c r="BK673" s="248"/>
      <c r="BL673" s="248"/>
      <c r="BM673" s="248"/>
      <c r="BN673" s="248"/>
      <c r="BO673" s="248"/>
      <c r="BP673" s="248"/>
      <c r="BQ673" s="248"/>
      <c r="BR673" s="248"/>
      <c r="BS673" s="248"/>
      <c r="BT673" s="248"/>
      <c r="BU673" s="248"/>
      <c r="BV673" s="248"/>
      <c r="BW673" s="248"/>
      <c r="BX673" s="248"/>
      <c r="BY673" s="248"/>
      <c r="BZ673" s="248"/>
      <c r="CA673" s="248"/>
      <c r="CB673" s="248"/>
      <c r="CC673" s="248"/>
      <c r="CD673" s="248"/>
      <c r="CE673" s="248"/>
      <c r="CF673" s="248"/>
      <c r="CG673" s="248"/>
      <c r="CH673" s="248"/>
      <c r="CI673" s="248"/>
      <c r="CJ673" s="248"/>
      <c r="CK673" s="248"/>
      <c r="CL673" s="248"/>
      <c r="CM673" s="248"/>
      <c r="CN673" s="248"/>
      <c r="CO673" s="248"/>
      <c r="CP673" s="248"/>
      <c r="CQ673" s="248"/>
      <c r="CR673" s="248"/>
      <c r="CS673" s="248"/>
      <c r="CT673" s="248"/>
      <c r="CU673" s="248"/>
      <c r="CV673" s="248"/>
      <c r="CW673" s="248"/>
      <c r="CX673" s="248"/>
      <c r="CY673" s="248"/>
      <c r="CZ673" s="248"/>
      <c r="DA673" s="248"/>
      <c r="DB673" s="248"/>
      <c r="DC673" s="248"/>
      <c r="DD673" s="248"/>
      <c r="DE673" s="248"/>
      <c r="DF673" s="248"/>
      <c r="DG673" s="248"/>
      <c r="DH673" s="248"/>
      <c r="DI673" s="248"/>
      <c r="DJ673" s="248"/>
      <c r="DK673" s="248"/>
      <c r="DL673" s="248"/>
      <c r="DM673" s="248"/>
      <c r="DN673" s="248"/>
      <c r="DO673" s="248"/>
      <c r="DP673" s="248"/>
      <c r="DQ673" s="248"/>
      <c r="DR673" s="248"/>
      <c r="DS673" s="248"/>
      <c r="DT673" s="248"/>
      <c r="DU673" s="248"/>
      <c r="DV673" s="248"/>
      <c r="DW673" s="248"/>
      <c r="DX673" s="248"/>
      <c r="DY673" s="248"/>
      <c r="DZ673" s="248"/>
      <c r="EA673" s="248"/>
      <c r="EB673" s="248"/>
      <c r="EC673" s="248"/>
      <c r="ED673" s="248"/>
      <c r="EE673" s="248"/>
      <c r="EF673" s="248"/>
      <c r="EG673" s="248"/>
      <c r="EH673" s="248"/>
      <c r="EI673" s="248"/>
      <c r="EJ673" s="248"/>
      <c r="EK673" s="248"/>
      <c r="EL673" s="248"/>
      <c r="EM673" s="248"/>
      <c r="EN673" s="248"/>
      <c r="EO673" s="248"/>
      <c r="EP673" s="248"/>
      <c r="EQ673" s="248"/>
      <c r="ER673" s="248"/>
      <c r="ES673" s="248"/>
      <c r="ET673" s="248"/>
      <c r="EU673" s="248"/>
      <c r="EV673" s="248"/>
      <c r="EW673" s="248"/>
      <c r="EX673" s="248"/>
      <c r="EY673" s="248"/>
      <c r="EZ673" s="248"/>
      <c r="FA673" s="248"/>
      <c r="FB673" s="248"/>
      <c r="FC673" s="248"/>
      <c r="FD673" s="248"/>
      <c r="FE673" s="248"/>
      <c r="FF673" s="248"/>
      <c r="FG673" s="215"/>
      <c r="FH673" s="215"/>
      <c r="FI673" s="215"/>
      <c r="FJ673" s="215"/>
      <c r="FK673" s="215"/>
      <c r="FL673" s="215"/>
      <c r="FM673" s="215"/>
      <c r="FN673" s="215"/>
      <c r="FO673" s="215"/>
      <c r="FP673" s="215"/>
      <c r="FQ673" s="215"/>
      <c r="FR673" s="215"/>
      <c r="FS673" s="215"/>
      <c r="FT673" s="215"/>
      <c r="FU673" s="215"/>
      <c r="FV673" s="215"/>
      <c r="FW673" s="215"/>
      <c r="FX673" s="215"/>
      <c r="FY673" s="215"/>
      <c r="FZ673" s="215"/>
      <c r="GA673" s="215"/>
      <c r="GB673" s="215"/>
      <c r="GC673" s="215"/>
    </row>
    <row r="674" spans="1:185" x14ac:dyDescent="0.3">
      <c r="A674" s="248"/>
      <c r="B674" s="80"/>
      <c r="C674" s="80"/>
      <c r="D674" s="81"/>
      <c r="E674" s="80"/>
      <c r="F674" s="80"/>
      <c r="G674" s="297">
        <f t="shared" si="46"/>
        <v>0</v>
      </c>
      <c r="H674" s="297">
        <f t="shared" si="47"/>
        <v>0</v>
      </c>
      <c r="I674" s="297">
        <f t="shared" si="48"/>
        <v>0</v>
      </c>
      <c r="J674" s="214"/>
      <c r="K674" s="214"/>
      <c r="L674" s="248"/>
      <c r="M674" s="248"/>
      <c r="N674" s="248"/>
      <c r="O674" s="248"/>
      <c r="P674" s="248"/>
      <c r="Q674" s="248"/>
      <c r="R674" s="248"/>
      <c r="S674" s="248"/>
      <c r="T674" s="248"/>
      <c r="U674" s="248"/>
      <c r="V674" s="248"/>
      <c r="W674" s="248"/>
      <c r="X674" s="248"/>
      <c r="Y674" s="248"/>
      <c r="Z674" s="248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  <c r="AM674" s="248"/>
      <c r="AN674" s="248"/>
      <c r="AO674" s="248"/>
      <c r="AP674" s="248"/>
      <c r="AQ674" s="248"/>
      <c r="AR674" s="248"/>
      <c r="AS674" s="248"/>
      <c r="AT674" s="248"/>
      <c r="AU674" s="248"/>
      <c r="AV674" s="248"/>
      <c r="AW674" s="248"/>
      <c r="AX674" s="248"/>
      <c r="AY674" s="248"/>
      <c r="AZ674" s="248"/>
      <c r="BA674" s="248"/>
      <c r="BB674" s="248"/>
      <c r="BC674" s="248"/>
      <c r="BD674" s="248"/>
      <c r="BE674" s="248"/>
      <c r="BF674" s="248"/>
      <c r="BG674" s="248"/>
      <c r="BH674" s="248"/>
      <c r="BI674" s="248"/>
      <c r="BJ674" s="248"/>
      <c r="BK674" s="248"/>
      <c r="BL674" s="248"/>
      <c r="BM674" s="248"/>
      <c r="BN674" s="248"/>
      <c r="BO674" s="248"/>
      <c r="BP674" s="248"/>
      <c r="BQ674" s="248"/>
      <c r="BR674" s="248"/>
      <c r="BS674" s="248"/>
      <c r="BT674" s="248"/>
      <c r="BU674" s="248"/>
      <c r="BV674" s="248"/>
      <c r="BW674" s="248"/>
      <c r="BX674" s="248"/>
      <c r="BY674" s="248"/>
      <c r="BZ674" s="248"/>
      <c r="CA674" s="248"/>
      <c r="CB674" s="248"/>
      <c r="CC674" s="248"/>
      <c r="CD674" s="248"/>
      <c r="CE674" s="248"/>
      <c r="CF674" s="248"/>
      <c r="CG674" s="248"/>
      <c r="CH674" s="248"/>
      <c r="CI674" s="248"/>
      <c r="CJ674" s="248"/>
      <c r="CK674" s="248"/>
      <c r="CL674" s="248"/>
      <c r="CM674" s="248"/>
      <c r="CN674" s="248"/>
      <c r="CO674" s="248"/>
      <c r="CP674" s="248"/>
      <c r="CQ674" s="248"/>
      <c r="CR674" s="248"/>
      <c r="CS674" s="248"/>
      <c r="CT674" s="248"/>
      <c r="CU674" s="248"/>
      <c r="CV674" s="248"/>
      <c r="CW674" s="248"/>
      <c r="CX674" s="248"/>
      <c r="CY674" s="248"/>
      <c r="CZ674" s="248"/>
      <c r="DA674" s="248"/>
      <c r="DB674" s="248"/>
      <c r="DC674" s="248"/>
      <c r="DD674" s="248"/>
      <c r="DE674" s="248"/>
      <c r="DF674" s="248"/>
      <c r="DG674" s="248"/>
      <c r="DH674" s="248"/>
      <c r="DI674" s="248"/>
      <c r="DJ674" s="248"/>
      <c r="DK674" s="248"/>
      <c r="DL674" s="248"/>
      <c r="DM674" s="248"/>
      <c r="DN674" s="248"/>
      <c r="DO674" s="248"/>
      <c r="DP674" s="248"/>
      <c r="DQ674" s="248"/>
      <c r="DR674" s="248"/>
      <c r="DS674" s="248"/>
      <c r="DT674" s="248"/>
      <c r="DU674" s="248"/>
      <c r="DV674" s="248"/>
      <c r="DW674" s="248"/>
      <c r="DX674" s="248"/>
      <c r="DY674" s="248"/>
      <c r="DZ674" s="248"/>
      <c r="EA674" s="248"/>
      <c r="EB674" s="248"/>
      <c r="EC674" s="248"/>
      <c r="ED674" s="248"/>
      <c r="EE674" s="248"/>
      <c r="EF674" s="248"/>
      <c r="EG674" s="248"/>
      <c r="EH674" s="248"/>
      <c r="EI674" s="248"/>
      <c r="EJ674" s="248"/>
      <c r="EK674" s="248"/>
      <c r="EL674" s="248"/>
      <c r="EM674" s="248"/>
      <c r="EN674" s="248"/>
      <c r="EO674" s="248"/>
      <c r="EP674" s="248"/>
      <c r="EQ674" s="248"/>
      <c r="ER674" s="248"/>
      <c r="ES674" s="248"/>
      <c r="ET674" s="248"/>
      <c r="EU674" s="248"/>
      <c r="EV674" s="248"/>
      <c r="EW674" s="248"/>
      <c r="EX674" s="248"/>
      <c r="EY674" s="248"/>
      <c r="EZ674" s="248"/>
      <c r="FA674" s="248"/>
      <c r="FB674" s="248"/>
      <c r="FC674" s="248"/>
      <c r="FD674" s="248"/>
      <c r="FE674" s="248"/>
      <c r="FF674" s="248"/>
      <c r="FG674" s="215"/>
      <c r="FH674" s="215"/>
      <c r="FI674" s="215"/>
      <c r="FJ674" s="215"/>
      <c r="FK674" s="215"/>
      <c r="FL674" s="215"/>
      <c r="FM674" s="215"/>
      <c r="FN674" s="215"/>
      <c r="FO674" s="215"/>
      <c r="FP674" s="215"/>
      <c r="FQ674" s="215"/>
      <c r="FR674" s="215"/>
      <c r="FS674" s="215"/>
      <c r="FT674" s="215"/>
      <c r="FU674" s="215"/>
      <c r="FV674" s="215"/>
      <c r="FW674" s="215"/>
      <c r="FX674" s="215"/>
      <c r="FY674" s="215"/>
      <c r="FZ674" s="215"/>
      <c r="GA674" s="215"/>
      <c r="GB674" s="215"/>
      <c r="GC674" s="215"/>
    </row>
    <row r="675" spans="1:185" x14ac:dyDescent="0.3">
      <c r="A675" s="248"/>
      <c r="B675" s="80"/>
      <c r="C675" s="80"/>
      <c r="D675" s="81"/>
      <c r="E675" s="80"/>
      <c r="F675" s="80"/>
      <c r="G675" s="297">
        <f t="shared" si="46"/>
        <v>0</v>
      </c>
      <c r="H675" s="297">
        <f t="shared" si="47"/>
        <v>0</v>
      </c>
      <c r="I675" s="297">
        <f t="shared" si="48"/>
        <v>0</v>
      </c>
      <c r="J675" s="214"/>
      <c r="K675" s="214"/>
      <c r="L675" s="248"/>
      <c r="M675" s="248"/>
      <c r="N675" s="248"/>
      <c r="O675" s="248"/>
      <c r="P675" s="248"/>
      <c r="Q675" s="248"/>
      <c r="R675" s="248"/>
      <c r="S675" s="248"/>
      <c r="T675" s="248"/>
      <c r="U675" s="248"/>
      <c r="V675" s="248"/>
      <c r="W675" s="248"/>
      <c r="X675" s="248"/>
      <c r="Y675" s="248"/>
      <c r="Z675" s="248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  <c r="AM675" s="248"/>
      <c r="AN675" s="248"/>
      <c r="AO675" s="248"/>
      <c r="AP675" s="248"/>
      <c r="AQ675" s="248"/>
      <c r="AR675" s="248"/>
      <c r="AS675" s="248"/>
      <c r="AT675" s="248"/>
      <c r="AU675" s="248"/>
      <c r="AV675" s="248"/>
      <c r="AW675" s="248"/>
      <c r="AX675" s="248"/>
      <c r="AY675" s="248"/>
      <c r="AZ675" s="248"/>
      <c r="BA675" s="248"/>
      <c r="BB675" s="248"/>
      <c r="BC675" s="248"/>
      <c r="BD675" s="248"/>
      <c r="BE675" s="248"/>
      <c r="BF675" s="248"/>
      <c r="BG675" s="248"/>
      <c r="BH675" s="248"/>
      <c r="BI675" s="248"/>
      <c r="BJ675" s="248"/>
      <c r="BK675" s="248"/>
      <c r="BL675" s="248"/>
      <c r="BM675" s="248"/>
      <c r="BN675" s="248"/>
      <c r="BO675" s="248"/>
      <c r="BP675" s="248"/>
      <c r="BQ675" s="248"/>
      <c r="BR675" s="248"/>
      <c r="BS675" s="248"/>
      <c r="BT675" s="248"/>
      <c r="BU675" s="248"/>
      <c r="BV675" s="248"/>
      <c r="BW675" s="248"/>
      <c r="BX675" s="248"/>
      <c r="BY675" s="248"/>
      <c r="BZ675" s="248"/>
      <c r="CA675" s="248"/>
      <c r="CB675" s="248"/>
      <c r="CC675" s="248"/>
      <c r="CD675" s="248"/>
      <c r="CE675" s="248"/>
      <c r="CF675" s="248"/>
      <c r="CG675" s="248"/>
      <c r="CH675" s="248"/>
      <c r="CI675" s="248"/>
      <c r="CJ675" s="248"/>
      <c r="CK675" s="248"/>
      <c r="CL675" s="248"/>
      <c r="CM675" s="248"/>
      <c r="CN675" s="248"/>
      <c r="CO675" s="248"/>
      <c r="CP675" s="248"/>
      <c r="CQ675" s="248"/>
      <c r="CR675" s="248"/>
      <c r="CS675" s="248"/>
      <c r="CT675" s="248"/>
      <c r="CU675" s="248"/>
      <c r="CV675" s="248"/>
      <c r="CW675" s="248"/>
      <c r="CX675" s="248"/>
      <c r="CY675" s="248"/>
      <c r="CZ675" s="248"/>
      <c r="DA675" s="248"/>
      <c r="DB675" s="248"/>
      <c r="DC675" s="248"/>
      <c r="DD675" s="248"/>
      <c r="DE675" s="248"/>
      <c r="DF675" s="248"/>
      <c r="DG675" s="248"/>
      <c r="DH675" s="248"/>
      <c r="DI675" s="248"/>
      <c r="DJ675" s="248"/>
      <c r="DK675" s="248"/>
      <c r="DL675" s="248"/>
      <c r="DM675" s="248"/>
      <c r="DN675" s="248"/>
      <c r="DO675" s="248"/>
      <c r="DP675" s="248"/>
      <c r="DQ675" s="248"/>
      <c r="DR675" s="248"/>
      <c r="DS675" s="248"/>
      <c r="DT675" s="248"/>
      <c r="DU675" s="248"/>
      <c r="DV675" s="248"/>
      <c r="DW675" s="248"/>
      <c r="DX675" s="248"/>
      <c r="DY675" s="248"/>
      <c r="DZ675" s="248"/>
      <c r="EA675" s="248"/>
      <c r="EB675" s="248"/>
      <c r="EC675" s="248"/>
      <c r="ED675" s="248"/>
      <c r="EE675" s="248"/>
      <c r="EF675" s="248"/>
      <c r="EG675" s="248"/>
      <c r="EH675" s="248"/>
      <c r="EI675" s="248"/>
      <c r="EJ675" s="248"/>
      <c r="EK675" s="248"/>
      <c r="EL675" s="248"/>
      <c r="EM675" s="248"/>
      <c r="EN675" s="248"/>
      <c r="EO675" s="248"/>
      <c r="EP675" s="248"/>
      <c r="EQ675" s="248"/>
      <c r="ER675" s="248"/>
      <c r="ES675" s="248"/>
      <c r="ET675" s="248"/>
      <c r="EU675" s="248"/>
      <c r="EV675" s="248"/>
      <c r="EW675" s="248"/>
      <c r="EX675" s="248"/>
      <c r="EY675" s="248"/>
      <c r="EZ675" s="248"/>
      <c r="FA675" s="248"/>
      <c r="FB675" s="248"/>
      <c r="FC675" s="248"/>
      <c r="FD675" s="248"/>
      <c r="FE675" s="248"/>
      <c r="FF675" s="248"/>
      <c r="FG675" s="215"/>
      <c r="FH675" s="215"/>
      <c r="FI675" s="215"/>
      <c r="FJ675" s="215"/>
      <c r="FK675" s="215"/>
      <c r="FL675" s="215"/>
      <c r="FM675" s="215"/>
      <c r="FN675" s="215"/>
      <c r="FO675" s="215"/>
      <c r="FP675" s="215"/>
      <c r="FQ675" s="215"/>
      <c r="FR675" s="215"/>
      <c r="FS675" s="215"/>
      <c r="FT675" s="215"/>
      <c r="FU675" s="215"/>
      <c r="FV675" s="215"/>
      <c r="FW675" s="215"/>
      <c r="FX675" s="215"/>
      <c r="FY675" s="215"/>
      <c r="FZ675" s="215"/>
      <c r="GA675" s="215"/>
      <c r="GB675" s="215"/>
      <c r="GC675" s="215"/>
    </row>
    <row r="676" spans="1:185" x14ac:dyDescent="0.3">
      <c r="A676" s="248"/>
      <c r="B676" s="80"/>
      <c r="C676" s="80"/>
      <c r="D676" s="81"/>
      <c r="E676" s="80"/>
      <c r="F676" s="80"/>
      <c r="G676" s="297">
        <f t="shared" si="46"/>
        <v>0</v>
      </c>
      <c r="H676" s="297">
        <f t="shared" si="47"/>
        <v>0</v>
      </c>
      <c r="I676" s="297">
        <f t="shared" si="48"/>
        <v>0</v>
      </c>
      <c r="J676" s="214"/>
      <c r="K676" s="214"/>
      <c r="L676" s="248"/>
      <c r="M676" s="248"/>
      <c r="N676" s="248"/>
      <c r="O676" s="248"/>
      <c r="P676" s="248"/>
      <c r="Q676" s="248"/>
      <c r="R676" s="248"/>
      <c r="S676" s="248"/>
      <c r="T676" s="248"/>
      <c r="U676" s="248"/>
      <c r="V676" s="248"/>
      <c r="W676" s="248"/>
      <c r="X676" s="248"/>
      <c r="Y676" s="248"/>
      <c r="Z676" s="248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  <c r="AM676" s="248"/>
      <c r="AN676" s="248"/>
      <c r="AO676" s="248"/>
      <c r="AP676" s="248"/>
      <c r="AQ676" s="248"/>
      <c r="AR676" s="248"/>
      <c r="AS676" s="248"/>
      <c r="AT676" s="248"/>
      <c r="AU676" s="248"/>
      <c r="AV676" s="248"/>
      <c r="AW676" s="248"/>
      <c r="AX676" s="248"/>
      <c r="AY676" s="248"/>
      <c r="AZ676" s="248"/>
      <c r="BA676" s="248"/>
      <c r="BB676" s="248"/>
      <c r="BC676" s="248"/>
      <c r="BD676" s="248"/>
      <c r="BE676" s="248"/>
      <c r="BF676" s="248"/>
      <c r="BG676" s="248"/>
      <c r="BH676" s="248"/>
      <c r="BI676" s="248"/>
      <c r="BJ676" s="248"/>
      <c r="BK676" s="248"/>
      <c r="BL676" s="248"/>
      <c r="BM676" s="248"/>
      <c r="BN676" s="248"/>
      <c r="BO676" s="248"/>
      <c r="BP676" s="248"/>
      <c r="BQ676" s="248"/>
      <c r="BR676" s="248"/>
      <c r="BS676" s="248"/>
      <c r="BT676" s="248"/>
      <c r="BU676" s="248"/>
      <c r="BV676" s="248"/>
      <c r="BW676" s="248"/>
      <c r="BX676" s="248"/>
      <c r="BY676" s="248"/>
      <c r="BZ676" s="248"/>
      <c r="CA676" s="248"/>
      <c r="CB676" s="248"/>
      <c r="CC676" s="248"/>
      <c r="CD676" s="248"/>
      <c r="CE676" s="248"/>
      <c r="CF676" s="248"/>
      <c r="CG676" s="248"/>
      <c r="CH676" s="248"/>
      <c r="CI676" s="248"/>
      <c r="CJ676" s="248"/>
      <c r="CK676" s="248"/>
      <c r="CL676" s="248"/>
      <c r="CM676" s="248"/>
      <c r="CN676" s="248"/>
      <c r="CO676" s="248"/>
      <c r="CP676" s="248"/>
      <c r="CQ676" s="248"/>
      <c r="CR676" s="248"/>
      <c r="CS676" s="248"/>
      <c r="CT676" s="248"/>
      <c r="CU676" s="248"/>
      <c r="CV676" s="248"/>
      <c r="CW676" s="248"/>
      <c r="CX676" s="248"/>
      <c r="CY676" s="248"/>
      <c r="CZ676" s="248"/>
      <c r="DA676" s="248"/>
      <c r="DB676" s="248"/>
      <c r="DC676" s="248"/>
      <c r="DD676" s="248"/>
      <c r="DE676" s="248"/>
      <c r="DF676" s="248"/>
      <c r="DG676" s="248"/>
      <c r="DH676" s="248"/>
      <c r="DI676" s="248"/>
      <c r="DJ676" s="248"/>
      <c r="DK676" s="248"/>
      <c r="DL676" s="248"/>
      <c r="DM676" s="248"/>
      <c r="DN676" s="248"/>
      <c r="DO676" s="248"/>
      <c r="DP676" s="248"/>
      <c r="DQ676" s="248"/>
      <c r="DR676" s="248"/>
      <c r="DS676" s="248"/>
      <c r="DT676" s="248"/>
      <c r="DU676" s="248"/>
      <c r="DV676" s="248"/>
      <c r="DW676" s="248"/>
      <c r="DX676" s="248"/>
      <c r="DY676" s="248"/>
      <c r="DZ676" s="248"/>
      <c r="EA676" s="248"/>
      <c r="EB676" s="248"/>
      <c r="EC676" s="248"/>
      <c r="ED676" s="248"/>
      <c r="EE676" s="248"/>
      <c r="EF676" s="248"/>
      <c r="EG676" s="248"/>
      <c r="EH676" s="248"/>
      <c r="EI676" s="248"/>
      <c r="EJ676" s="248"/>
      <c r="EK676" s="248"/>
      <c r="EL676" s="248"/>
      <c r="EM676" s="248"/>
      <c r="EN676" s="248"/>
      <c r="EO676" s="248"/>
      <c r="EP676" s="248"/>
      <c r="EQ676" s="248"/>
      <c r="ER676" s="248"/>
      <c r="ES676" s="248"/>
      <c r="ET676" s="248"/>
      <c r="EU676" s="248"/>
      <c r="EV676" s="248"/>
      <c r="EW676" s="248"/>
      <c r="EX676" s="248"/>
      <c r="EY676" s="248"/>
      <c r="EZ676" s="248"/>
      <c r="FA676" s="248"/>
      <c r="FB676" s="248"/>
      <c r="FC676" s="248"/>
      <c r="FD676" s="248"/>
      <c r="FE676" s="248"/>
      <c r="FF676" s="248"/>
      <c r="FG676" s="215"/>
      <c r="FH676" s="215"/>
      <c r="FI676" s="215"/>
      <c r="FJ676" s="215"/>
      <c r="FK676" s="215"/>
      <c r="FL676" s="215"/>
      <c r="FM676" s="215"/>
      <c r="FN676" s="215"/>
      <c r="FO676" s="215"/>
      <c r="FP676" s="215"/>
      <c r="FQ676" s="215"/>
      <c r="FR676" s="215"/>
      <c r="FS676" s="215"/>
      <c r="FT676" s="215"/>
      <c r="FU676" s="215"/>
      <c r="FV676" s="215"/>
      <c r="FW676" s="215"/>
      <c r="FX676" s="215"/>
      <c r="FY676" s="215"/>
      <c r="FZ676" s="215"/>
      <c r="GA676" s="215"/>
      <c r="GB676" s="215"/>
      <c r="GC676" s="215"/>
    </row>
    <row r="677" spans="1:185" x14ac:dyDescent="0.3">
      <c r="A677" s="248"/>
      <c r="B677" s="80"/>
      <c r="C677" s="80"/>
      <c r="D677" s="81"/>
      <c r="E677" s="80"/>
      <c r="F677" s="80"/>
      <c r="G677" s="297">
        <f t="shared" si="46"/>
        <v>0</v>
      </c>
      <c r="H677" s="297">
        <f t="shared" si="47"/>
        <v>0</v>
      </c>
      <c r="I677" s="297">
        <f t="shared" si="48"/>
        <v>0</v>
      </c>
      <c r="J677" s="214"/>
      <c r="K677" s="214"/>
      <c r="L677" s="248"/>
      <c r="M677" s="248"/>
      <c r="N677" s="248"/>
      <c r="O677" s="248"/>
      <c r="P677" s="248"/>
      <c r="Q677" s="248"/>
      <c r="R677" s="248"/>
      <c r="S677" s="248"/>
      <c r="T677" s="248"/>
      <c r="U677" s="248"/>
      <c r="V677" s="248"/>
      <c r="W677" s="248"/>
      <c r="X677" s="248"/>
      <c r="Y677" s="248"/>
      <c r="Z677" s="248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  <c r="AM677" s="248"/>
      <c r="AN677" s="248"/>
      <c r="AO677" s="248"/>
      <c r="AP677" s="248"/>
      <c r="AQ677" s="248"/>
      <c r="AR677" s="248"/>
      <c r="AS677" s="248"/>
      <c r="AT677" s="248"/>
      <c r="AU677" s="248"/>
      <c r="AV677" s="248"/>
      <c r="AW677" s="248"/>
      <c r="AX677" s="248"/>
      <c r="AY677" s="248"/>
      <c r="AZ677" s="248"/>
      <c r="BA677" s="248"/>
      <c r="BB677" s="248"/>
      <c r="BC677" s="248"/>
      <c r="BD677" s="248"/>
      <c r="BE677" s="248"/>
      <c r="BF677" s="248"/>
      <c r="BG677" s="248"/>
      <c r="BH677" s="248"/>
      <c r="BI677" s="248"/>
      <c r="BJ677" s="248"/>
      <c r="BK677" s="248"/>
      <c r="BL677" s="248"/>
      <c r="BM677" s="248"/>
      <c r="BN677" s="248"/>
      <c r="BO677" s="248"/>
      <c r="BP677" s="248"/>
      <c r="BQ677" s="248"/>
      <c r="BR677" s="248"/>
      <c r="BS677" s="248"/>
      <c r="BT677" s="248"/>
      <c r="BU677" s="248"/>
      <c r="BV677" s="248"/>
      <c r="BW677" s="248"/>
      <c r="BX677" s="248"/>
      <c r="BY677" s="248"/>
      <c r="BZ677" s="248"/>
      <c r="CA677" s="248"/>
      <c r="CB677" s="248"/>
      <c r="CC677" s="248"/>
      <c r="CD677" s="248"/>
      <c r="CE677" s="248"/>
      <c r="CF677" s="248"/>
      <c r="CG677" s="248"/>
      <c r="CH677" s="248"/>
      <c r="CI677" s="248"/>
      <c r="CJ677" s="248"/>
      <c r="CK677" s="248"/>
      <c r="CL677" s="248"/>
      <c r="CM677" s="248"/>
      <c r="CN677" s="248"/>
      <c r="CO677" s="248"/>
      <c r="CP677" s="248"/>
      <c r="CQ677" s="248"/>
      <c r="CR677" s="248"/>
      <c r="CS677" s="248"/>
      <c r="CT677" s="248"/>
      <c r="CU677" s="248"/>
      <c r="CV677" s="248"/>
      <c r="CW677" s="248"/>
      <c r="CX677" s="248"/>
      <c r="CY677" s="248"/>
      <c r="CZ677" s="248"/>
      <c r="DA677" s="248"/>
      <c r="DB677" s="248"/>
      <c r="DC677" s="248"/>
      <c r="DD677" s="248"/>
      <c r="DE677" s="248"/>
      <c r="DF677" s="248"/>
      <c r="DG677" s="248"/>
      <c r="DH677" s="248"/>
      <c r="DI677" s="248"/>
      <c r="DJ677" s="248"/>
      <c r="DK677" s="248"/>
      <c r="DL677" s="248"/>
      <c r="DM677" s="248"/>
      <c r="DN677" s="248"/>
      <c r="DO677" s="248"/>
      <c r="DP677" s="248"/>
      <c r="DQ677" s="248"/>
      <c r="DR677" s="248"/>
      <c r="DS677" s="248"/>
      <c r="DT677" s="248"/>
      <c r="DU677" s="248"/>
      <c r="DV677" s="248"/>
      <c r="DW677" s="248"/>
      <c r="DX677" s="248"/>
      <c r="DY677" s="248"/>
      <c r="DZ677" s="248"/>
      <c r="EA677" s="248"/>
      <c r="EB677" s="248"/>
      <c r="EC677" s="248"/>
      <c r="ED677" s="248"/>
      <c r="EE677" s="248"/>
      <c r="EF677" s="248"/>
      <c r="EG677" s="248"/>
      <c r="EH677" s="248"/>
      <c r="EI677" s="248"/>
      <c r="EJ677" s="248"/>
      <c r="EK677" s="248"/>
      <c r="EL677" s="248"/>
      <c r="EM677" s="248"/>
      <c r="EN677" s="248"/>
      <c r="EO677" s="248"/>
      <c r="EP677" s="248"/>
      <c r="EQ677" s="248"/>
      <c r="ER677" s="248"/>
      <c r="ES677" s="248"/>
      <c r="ET677" s="248"/>
      <c r="EU677" s="248"/>
      <c r="EV677" s="248"/>
      <c r="EW677" s="248"/>
      <c r="EX677" s="248"/>
      <c r="EY677" s="248"/>
      <c r="EZ677" s="248"/>
      <c r="FA677" s="248"/>
      <c r="FB677" s="248"/>
      <c r="FC677" s="248"/>
      <c r="FD677" s="248"/>
      <c r="FE677" s="248"/>
      <c r="FF677" s="248"/>
      <c r="FG677" s="215"/>
      <c r="FH677" s="215"/>
      <c r="FI677" s="215"/>
      <c r="FJ677" s="215"/>
      <c r="FK677" s="215"/>
      <c r="FL677" s="215"/>
      <c r="FM677" s="215"/>
      <c r="FN677" s="215"/>
      <c r="FO677" s="215"/>
      <c r="FP677" s="215"/>
      <c r="FQ677" s="215"/>
      <c r="FR677" s="215"/>
      <c r="FS677" s="215"/>
      <c r="FT677" s="215"/>
      <c r="FU677" s="215"/>
      <c r="FV677" s="215"/>
      <c r="FW677" s="215"/>
      <c r="FX677" s="215"/>
      <c r="FY677" s="215"/>
      <c r="FZ677" s="215"/>
      <c r="GA677" s="215"/>
      <c r="GB677" s="215"/>
      <c r="GC677" s="215"/>
    </row>
    <row r="678" spans="1:185" x14ac:dyDescent="0.3">
      <c r="A678" s="248"/>
      <c r="B678" s="80"/>
      <c r="C678" s="80"/>
      <c r="D678" s="81"/>
      <c r="E678" s="80"/>
      <c r="F678" s="80"/>
      <c r="G678" s="297">
        <f t="shared" si="46"/>
        <v>0</v>
      </c>
      <c r="H678" s="297">
        <f t="shared" si="47"/>
        <v>0</v>
      </c>
      <c r="I678" s="297">
        <f t="shared" si="48"/>
        <v>0</v>
      </c>
      <c r="J678" s="214"/>
      <c r="K678" s="214"/>
      <c r="L678" s="248"/>
      <c r="M678" s="248"/>
      <c r="N678" s="248"/>
      <c r="O678" s="248"/>
      <c r="P678" s="248"/>
      <c r="Q678" s="248"/>
      <c r="R678" s="248"/>
      <c r="S678" s="248"/>
      <c r="T678" s="248"/>
      <c r="U678" s="248"/>
      <c r="V678" s="248"/>
      <c r="W678" s="248"/>
      <c r="X678" s="248"/>
      <c r="Y678" s="248"/>
      <c r="Z678" s="248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  <c r="AM678" s="248"/>
      <c r="AN678" s="248"/>
      <c r="AO678" s="248"/>
      <c r="AP678" s="248"/>
      <c r="AQ678" s="248"/>
      <c r="AR678" s="248"/>
      <c r="AS678" s="248"/>
      <c r="AT678" s="248"/>
      <c r="AU678" s="248"/>
      <c r="AV678" s="248"/>
      <c r="AW678" s="248"/>
      <c r="AX678" s="248"/>
      <c r="AY678" s="248"/>
      <c r="AZ678" s="248"/>
      <c r="BA678" s="248"/>
      <c r="BB678" s="248"/>
      <c r="BC678" s="248"/>
      <c r="BD678" s="248"/>
      <c r="BE678" s="248"/>
      <c r="BF678" s="248"/>
      <c r="BG678" s="248"/>
      <c r="BH678" s="248"/>
      <c r="BI678" s="248"/>
      <c r="BJ678" s="248"/>
      <c r="BK678" s="248"/>
      <c r="BL678" s="248"/>
      <c r="BM678" s="248"/>
      <c r="BN678" s="248"/>
      <c r="BO678" s="248"/>
      <c r="BP678" s="248"/>
      <c r="BQ678" s="248"/>
      <c r="BR678" s="248"/>
      <c r="BS678" s="248"/>
      <c r="BT678" s="248"/>
      <c r="BU678" s="248"/>
      <c r="BV678" s="248"/>
      <c r="BW678" s="248"/>
      <c r="BX678" s="248"/>
      <c r="BY678" s="248"/>
      <c r="BZ678" s="248"/>
      <c r="CA678" s="248"/>
      <c r="CB678" s="248"/>
      <c r="CC678" s="248"/>
      <c r="CD678" s="248"/>
      <c r="CE678" s="248"/>
      <c r="CF678" s="248"/>
      <c r="CG678" s="248"/>
      <c r="CH678" s="248"/>
      <c r="CI678" s="248"/>
      <c r="CJ678" s="248"/>
      <c r="CK678" s="248"/>
      <c r="CL678" s="248"/>
      <c r="CM678" s="248"/>
      <c r="CN678" s="248"/>
      <c r="CO678" s="248"/>
      <c r="CP678" s="248"/>
      <c r="CQ678" s="248"/>
      <c r="CR678" s="248"/>
      <c r="CS678" s="248"/>
      <c r="CT678" s="248"/>
      <c r="CU678" s="248"/>
      <c r="CV678" s="248"/>
      <c r="CW678" s="248"/>
      <c r="CX678" s="248"/>
      <c r="CY678" s="248"/>
      <c r="CZ678" s="248"/>
      <c r="DA678" s="248"/>
      <c r="DB678" s="248"/>
      <c r="DC678" s="248"/>
      <c r="DD678" s="248"/>
      <c r="DE678" s="248"/>
      <c r="DF678" s="248"/>
      <c r="DG678" s="248"/>
      <c r="DH678" s="248"/>
      <c r="DI678" s="248"/>
      <c r="DJ678" s="248"/>
      <c r="DK678" s="248"/>
      <c r="DL678" s="248"/>
      <c r="DM678" s="248"/>
      <c r="DN678" s="248"/>
      <c r="DO678" s="248"/>
      <c r="DP678" s="248"/>
      <c r="DQ678" s="248"/>
      <c r="DR678" s="248"/>
      <c r="DS678" s="248"/>
      <c r="DT678" s="248"/>
      <c r="DU678" s="248"/>
      <c r="DV678" s="248"/>
      <c r="DW678" s="248"/>
      <c r="DX678" s="248"/>
      <c r="DY678" s="248"/>
      <c r="DZ678" s="248"/>
      <c r="EA678" s="248"/>
      <c r="EB678" s="248"/>
      <c r="EC678" s="248"/>
      <c r="ED678" s="248"/>
      <c r="EE678" s="248"/>
      <c r="EF678" s="248"/>
      <c r="EG678" s="248"/>
      <c r="EH678" s="248"/>
      <c r="EI678" s="248"/>
      <c r="EJ678" s="248"/>
      <c r="EK678" s="248"/>
      <c r="EL678" s="248"/>
      <c r="EM678" s="248"/>
      <c r="EN678" s="248"/>
      <c r="EO678" s="248"/>
      <c r="EP678" s="248"/>
      <c r="EQ678" s="248"/>
      <c r="ER678" s="248"/>
      <c r="ES678" s="248"/>
      <c r="ET678" s="248"/>
      <c r="EU678" s="248"/>
      <c r="EV678" s="248"/>
      <c r="EW678" s="248"/>
      <c r="EX678" s="248"/>
      <c r="EY678" s="248"/>
      <c r="EZ678" s="248"/>
      <c r="FA678" s="248"/>
      <c r="FB678" s="248"/>
      <c r="FC678" s="248"/>
      <c r="FD678" s="248"/>
      <c r="FE678" s="248"/>
      <c r="FF678" s="248"/>
      <c r="FG678" s="215"/>
      <c r="FH678" s="215"/>
      <c r="FI678" s="215"/>
      <c r="FJ678" s="215"/>
      <c r="FK678" s="215"/>
      <c r="FL678" s="215"/>
      <c r="FM678" s="215"/>
      <c r="FN678" s="215"/>
      <c r="FO678" s="215"/>
      <c r="FP678" s="215"/>
      <c r="FQ678" s="215"/>
      <c r="FR678" s="215"/>
      <c r="FS678" s="215"/>
      <c r="FT678" s="215"/>
      <c r="FU678" s="215"/>
      <c r="FV678" s="215"/>
      <c r="FW678" s="215"/>
      <c r="FX678" s="215"/>
      <c r="FY678" s="215"/>
      <c r="FZ678" s="215"/>
      <c r="GA678" s="215"/>
      <c r="GB678" s="215"/>
      <c r="GC678" s="215"/>
    </row>
    <row r="679" spans="1:185" x14ac:dyDescent="0.3">
      <c r="A679" s="248"/>
      <c r="B679" s="80"/>
      <c r="C679" s="80"/>
      <c r="D679" s="81"/>
      <c r="E679" s="80"/>
      <c r="F679" s="80"/>
      <c r="G679" s="297">
        <f t="shared" si="46"/>
        <v>0</v>
      </c>
      <c r="H679" s="297">
        <f t="shared" si="47"/>
        <v>0</v>
      </c>
      <c r="I679" s="297">
        <f t="shared" si="48"/>
        <v>0</v>
      </c>
      <c r="J679" s="214"/>
      <c r="K679" s="214"/>
      <c r="L679" s="248"/>
      <c r="M679" s="248"/>
      <c r="N679" s="248"/>
      <c r="O679" s="248"/>
      <c r="P679" s="248"/>
      <c r="Q679" s="248"/>
      <c r="R679" s="248"/>
      <c r="S679" s="248"/>
      <c r="T679" s="248"/>
      <c r="U679" s="248"/>
      <c r="V679" s="248"/>
      <c r="W679" s="248"/>
      <c r="X679" s="248"/>
      <c r="Y679" s="248"/>
      <c r="Z679" s="248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  <c r="AM679" s="248"/>
      <c r="AN679" s="248"/>
      <c r="AO679" s="248"/>
      <c r="AP679" s="248"/>
      <c r="AQ679" s="248"/>
      <c r="AR679" s="248"/>
      <c r="AS679" s="248"/>
      <c r="AT679" s="248"/>
      <c r="AU679" s="248"/>
      <c r="AV679" s="248"/>
      <c r="AW679" s="248"/>
      <c r="AX679" s="248"/>
      <c r="AY679" s="248"/>
      <c r="AZ679" s="248"/>
      <c r="BA679" s="248"/>
      <c r="BB679" s="248"/>
      <c r="BC679" s="248"/>
      <c r="BD679" s="248"/>
      <c r="BE679" s="248"/>
      <c r="BF679" s="248"/>
      <c r="BG679" s="248"/>
      <c r="BH679" s="248"/>
      <c r="BI679" s="248"/>
      <c r="BJ679" s="248"/>
      <c r="BK679" s="248"/>
      <c r="BL679" s="248"/>
      <c r="BM679" s="248"/>
      <c r="BN679" s="248"/>
      <c r="BO679" s="248"/>
      <c r="BP679" s="248"/>
      <c r="BQ679" s="248"/>
      <c r="BR679" s="248"/>
      <c r="BS679" s="248"/>
      <c r="BT679" s="248"/>
      <c r="BU679" s="248"/>
      <c r="BV679" s="248"/>
      <c r="BW679" s="248"/>
      <c r="BX679" s="248"/>
      <c r="BY679" s="248"/>
      <c r="BZ679" s="248"/>
      <c r="CA679" s="248"/>
      <c r="CB679" s="248"/>
      <c r="CC679" s="248"/>
      <c r="CD679" s="248"/>
      <c r="CE679" s="248"/>
      <c r="CF679" s="248"/>
      <c r="CG679" s="248"/>
      <c r="CH679" s="248"/>
      <c r="CI679" s="248"/>
      <c r="CJ679" s="248"/>
      <c r="CK679" s="248"/>
      <c r="CL679" s="248"/>
      <c r="CM679" s="248"/>
      <c r="CN679" s="248"/>
      <c r="CO679" s="248"/>
      <c r="CP679" s="248"/>
      <c r="CQ679" s="248"/>
      <c r="CR679" s="248"/>
      <c r="CS679" s="248"/>
      <c r="CT679" s="248"/>
      <c r="CU679" s="248"/>
      <c r="CV679" s="248"/>
      <c r="CW679" s="248"/>
      <c r="CX679" s="248"/>
      <c r="CY679" s="248"/>
      <c r="CZ679" s="248"/>
      <c r="DA679" s="248"/>
      <c r="DB679" s="248"/>
      <c r="DC679" s="248"/>
      <c r="DD679" s="248"/>
      <c r="DE679" s="248"/>
      <c r="DF679" s="248"/>
      <c r="DG679" s="248"/>
      <c r="DH679" s="248"/>
      <c r="DI679" s="248"/>
      <c r="DJ679" s="248"/>
      <c r="DK679" s="248"/>
      <c r="DL679" s="248"/>
      <c r="DM679" s="248"/>
      <c r="DN679" s="248"/>
      <c r="DO679" s="248"/>
      <c r="DP679" s="248"/>
      <c r="DQ679" s="248"/>
      <c r="DR679" s="248"/>
      <c r="DS679" s="248"/>
      <c r="DT679" s="248"/>
      <c r="DU679" s="248"/>
      <c r="DV679" s="248"/>
      <c r="DW679" s="248"/>
      <c r="DX679" s="248"/>
      <c r="DY679" s="248"/>
      <c r="DZ679" s="248"/>
      <c r="EA679" s="248"/>
      <c r="EB679" s="248"/>
      <c r="EC679" s="248"/>
      <c r="ED679" s="248"/>
      <c r="EE679" s="248"/>
      <c r="EF679" s="248"/>
      <c r="EG679" s="248"/>
      <c r="EH679" s="248"/>
      <c r="EI679" s="248"/>
      <c r="EJ679" s="248"/>
      <c r="EK679" s="248"/>
      <c r="EL679" s="248"/>
      <c r="EM679" s="248"/>
      <c r="EN679" s="248"/>
      <c r="EO679" s="248"/>
      <c r="EP679" s="248"/>
      <c r="EQ679" s="248"/>
      <c r="ER679" s="248"/>
      <c r="ES679" s="248"/>
      <c r="ET679" s="248"/>
      <c r="EU679" s="248"/>
      <c r="EV679" s="248"/>
      <c r="EW679" s="248"/>
      <c r="EX679" s="248"/>
      <c r="EY679" s="248"/>
      <c r="EZ679" s="248"/>
      <c r="FA679" s="248"/>
      <c r="FB679" s="248"/>
      <c r="FC679" s="248"/>
      <c r="FD679" s="248"/>
      <c r="FE679" s="248"/>
      <c r="FF679" s="248"/>
      <c r="FG679" s="215"/>
      <c r="FH679" s="215"/>
      <c r="FI679" s="215"/>
      <c r="FJ679" s="215"/>
      <c r="FK679" s="215"/>
      <c r="FL679" s="215"/>
      <c r="FM679" s="215"/>
      <c r="FN679" s="215"/>
      <c r="FO679" s="215"/>
      <c r="FP679" s="215"/>
      <c r="FQ679" s="215"/>
      <c r="FR679" s="215"/>
      <c r="FS679" s="215"/>
      <c r="FT679" s="215"/>
      <c r="FU679" s="215"/>
      <c r="FV679" s="215"/>
      <c r="FW679" s="215"/>
      <c r="FX679" s="215"/>
      <c r="FY679" s="215"/>
      <c r="FZ679" s="215"/>
      <c r="GA679" s="215"/>
      <c r="GB679" s="215"/>
      <c r="GC679" s="215"/>
    </row>
    <row r="680" spans="1:185" x14ac:dyDescent="0.3">
      <c r="A680" s="248"/>
      <c r="B680" s="80"/>
      <c r="C680" s="80"/>
      <c r="D680" s="81"/>
      <c r="E680" s="80"/>
      <c r="F680" s="80"/>
      <c r="G680" s="297">
        <f t="shared" si="46"/>
        <v>0</v>
      </c>
      <c r="H680" s="297">
        <f t="shared" si="47"/>
        <v>0</v>
      </c>
      <c r="I680" s="297">
        <f t="shared" si="48"/>
        <v>0</v>
      </c>
      <c r="J680" s="214"/>
      <c r="K680" s="214"/>
      <c r="L680" s="248"/>
      <c r="M680" s="248"/>
      <c r="N680" s="248"/>
      <c r="O680" s="248"/>
      <c r="P680" s="248"/>
      <c r="Q680" s="248"/>
      <c r="R680" s="248"/>
      <c r="S680" s="248"/>
      <c r="T680" s="248"/>
      <c r="U680" s="248"/>
      <c r="V680" s="248"/>
      <c r="W680" s="248"/>
      <c r="X680" s="248"/>
      <c r="Y680" s="248"/>
      <c r="Z680" s="248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  <c r="AM680" s="248"/>
      <c r="AN680" s="248"/>
      <c r="AO680" s="248"/>
      <c r="AP680" s="248"/>
      <c r="AQ680" s="248"/>
      <c r="AR680" s="248"/>
      <c r="AS680" s="248"/>
      <c r="AT680" s="248"/>
      <c r="AU680" s="248"/>
      <c r="AV680" s="248"/>
      <c r="AW680" s="248"/>
      <c r="AX680" s="248"/>
      <c r="AY680" s="248"/>
      <c r="AZ680" s="248"/>
      <c r="BA680" s="248"/>
      <c r="BB680" s="248"/>
      <c r="BC680" s="248"/>
      <c r="BD680" s="248"/>
      <c r="BE680" s="248"/>
      <c r="BF680" s="248"/>
      <c r="BG680" s="248"/>
      <c r="BH680" s="248"/>
      <c r="BI680" s="248"/>
      <c r="BJ680" s="248"/>
      <c r="BK680" s="248"/>
      <c r="BL680" s="248"/>
      <c r="BM680" s="248"/>
      <c r="BN680" s="248"/>
      <c r="BO680" s="248"/>
      <c r="BP680" s="248"/>
      <c r="BQ680" s="248"/>
      <c r="BR680" s="248"/>
      <c r="BS680" s="248"/>
      <c r="BT680" s="248"/>
      <c r="BU680" s="248"/>
      <c r="BV680" s="248"/>
      <c r="BW680" s="248"/>
      <c r="BX680" s="248"/>
      <c r="BY680" s="248"/>
      <c r="BZ680" s="248"/>
      <c r="CA680" s="248"/>
      <c r="CB680" s="248"/>
      <c r="CC680" s="248"/>
      <c r="CD680" s="248"/>
      <c r="CE680" s="248"/>
      <c r="CF680" s="248"/>
      <c r="CG680" s="248"/>
      <c r="CH680" s="248"/>
      <c r="CI680" s="248"/>
      <c r="CJ680" s="248"/>
      <c r="CK680" s="248"/>
      <c r="CL680" s="248"/>
      <c r="CM680" s="248"/>
      <c r="CN680" s="248"/>
      <c r="CO680" s="248"/>
      <c r="CP680" s="248"/>
      <c r="CQ680" s="248"/>
      <c r="CR680" s="248"/>
      <c r="CS680" s="248"/>
      <c r="CT680" s="248"/>
      <c r="CU680" s="248"/>
      <c r="CV680" s="248"/>
      <c r="CW680" s="248"/>
      <c r="CX680" s="248"/>
      <c r="CY680" s="248"/>
      <c r="CZ680" s="248"/>
      <c r="DA680" s="248"/>
      <c r="DB680" s="248"/>
      <c r="DC680" s="248"/>
      <c r="DD680" s="248"/>
      <c r="DE680" s="248"/>
      <c r="DF680" s="248"/>
      <c r="DG680" s="248"/>
      <c r="DH680" s="248"/>
      <c r="DI680" s="248"/>
      <c r="DJ680" s="248"/>
      <c r="DK680" s="248"/>
      <c r="DL680" s="248"/>
      <c r="DM680" s="248"/>
      <c r="DN680" s="248"/>
      <c r="DO680" s="248"/>
      <c r="DP680" s="248"/>
      <c r="DQ680" s="248"/>
      <c r="DR680" s="248"/>
      <c r="DS680" s="248"/>
      <c r="DT680" s="248"/>
      <c r="DU680" s="248"/>
      <c r="DV680" s="248"/>
      <c r="DW680" s="248"/>
      <c r="DX680" s="248"/>
      <c r="DY680" s="248"/>
      <c r="DZ680" s="248"/>
      <c r="EA680" s="248"/>
      <c r="EB680" s="248"/>
      <c r="EC680" s="248"/>
      <c r="ED680" s="248"/>
      <c r="EE680" s="248"/>
      <c r="EF680" s="248"/>
      <c r="EG680" s="248"/>
      <c r="EH680" s="248"/>
      <c r="EI680" s="248"/>
      <c r="EJ680" s="248"/>
      <c r="EK680" s="248"/>
      <c r="EL680" s="248"/>
      <c r="EM680" s="248"/>
      <c r="EN680" s="248"/>
      <c r="EO680" s="248"/>
      <c r="EP680" s="248"/>
      <c r="EQ680" s="248"/>
      <c r="ER680" s="248"/>
      <c r="ES680" s="248"/>
      <c r="ET680" s="248"/>
      <c r="EU680" s="248"/>
      <c r="EV680" s="248"/>
      <c r="EW680" s="248"/>
      <c r="EX680" s="248"/>
      <c r="EY680" s="248"/>
      <c r="EZ680" s="248"/>
      <c r="FA680" s="248"/>
      <c r="FB680" s="248"/>
      <c r="FC680" s="248"/>
      <c r="FD680" s="248"/>
      <c r="FE680" s="248"/>
      <c r="FF680" s="248"/>
      <c r="FG680" s="215"/>
      <c r="FH680" s="215"/>
      <c r="FI680" s="215"/>
      <c r="FJ680" s="215"/>
      <c r="FK680" s="215"/>
      <c r="FL680" s="215"/>
      <c r="FM680" s="215"/>
      <c r="FN680" s="215"/>
      <c r="FO680" s="215"/>
      <c r="FP680" s="215"/>
      <c r="FQ680" s="215"/>
      <c r="FR680" s="215"/>
      <c r="FS680" s="215"/>
      <c r="FT680" s="215"/>
      <c r="FU680" s="215"/>
      <c r="FV680" s="215"/>
      <c r="FW680" s="215"/>
      <c r="FX680" s="215"/>
      <c r="FY680" s="215"/>
      <c r="FZ680" s="215"/>
      <c r="GA680" s="215"/>
      <c r="GB680" s="215"/>
      <c r="GC680" s="215"/>
    </row>
    <row r="681" spans="1:185" x14ac:dyDescent="0.3">
      <c r="A681" s="248"/>
      <c r="B681" s="80"/>
      <c r="C681" s="80"/>
      <c r="D681" s="81"/>
      <c r="E681" s="80"/>
      <c r="F681" s="80"/>
      <c r="G681" s="297">
        <f t="shared" si="46"/>
        <v>0</v>
      </c>
      <c r="H681" s="297">
        <f t="shared" si="47"/>
        <v>0</v>
      </c>
      <c r="I681" s="297">
        <f t="shared" si="48"/>
        <v>0</v>
      </c>
      <c r="J681" s="214"/>
      <c r="K681" s="214"/>
      <c r="L681" s="248"/>
      <c r="M681" s="248"/>
      <c r="N681" s="248"/>
      <c r="O681" s="248"/>
      <c r="P681" s="248"/>
      <c r="Q681" s="248"/>
      <c r="R681" s="248"/>
      <c r="S681" s="248"/>
      <c r="T681" s="248"/>
      <c r="U681" s="248"/>
      <c r="V681" s="248"/>
      <c r="W681" s="248"/>
      <c r="X681" s="248"/>
      <c r="Y681" s="248"/>
      <c r="Z681" s="248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  <c r="AM681" s="248"/>
      <c r="AN681" s="248"/>
      <c r="AO681" s="248"/>
      <c r="AP681" s="248"/>
      <c r="AQ681" s="248"/>
      <c r="AR681" s="248"/>
      <c r="AS681" s="248"/>
      <c r="AT681" s="248"/>
      <c r="AU681" s="248"/>
      <c r="AV681" s="248"/>
      <c r="AW681" s="248"/>
      <c r="AX681" s="248"/>
      <c r="AY681" s="248"/>
      <c r="AZ681" s="248"/>
      <c r="BA681" s="248"/>
      <c r="BB681" s="248"/>
      <c r="BC681" s="248"/>
      <c r="BD681" s="248"/>
      <c r="BE681" s="248"/>
      <c r="BF681" s="248"/>
      <c r="BG681" s="248"/>
      <c r="BH681" s="248"/>
      <c r="BI681" s="248"/>
      <c r="BJ681" s="248"/>
      <c r="BK681" s="248"/>
      <c r="BL681" s="248"/>
      <c r="BM681" s="248"/>
      <c r="BN681" s="248"/>
      <c r="BO681" s="248"/>
      <c r="BP681" s="248"/>
      <c r="BQ681" s="248"/>
      <c r="BR681" s="248"/>
      <c r="BS681" s="248"/>
      <c r="BT681" s="248"/>
      <c r="BU681" s="248"/>
      <c r="BV681" s="248"/>
      <c r="BW681" s="248"/>
      <c r="BX681" s="248"/>
      <c r="BY681" s="248"/>
      <c r="BZ681" s="248"/>
      <c r="CA681" s="248"/>
      <c r="CB681" s="248"/>
      <c r="CC681" s="248"/>
      <c r="CD681" s="248"/>
      <c r="CE681" s="248"/>
      <c r="CF681" s="248"/>
      <c r="CG681" s="248"/>
      <c r="CH681" s="248"/>
      <c r="CI681" s="248"/>
      <c r="CJ681" s="248"/>
      <c r="CK681" s="248"/>
      <c r="CL681" s="248"/>
      <c r="CM681" s="248"/>
      <c r="CN681" s="248"/>
      <c r="CO681" s="248"/>
      <c r="CP681" s="248"/>
      <c r="CQ681" s="248"/>
      <c r="CR681" s="248"/>
      <c r="CS681" s="248"/>
      <c r="CT681" s="248"/>
      <c r="CU681" s="248"/>
      <c r="CV681" s="248"/>
      <c r="CW681" s="248"/>
      <c r="CX681" s="248"/>
      <c r="CY681" s="248"/>
      <c r="CZ681" s="248"/>
      <c r="DA681" s="248"/>
      <c r="DB681" s="248"/>
      <c r="DC681" s="248"/>
      <c r="DD681" s="248"/>
      <c r="DE681" s="248"/>
      <c r="DF681" s="248"/>
      <c r="DG681" s="248"/>
      <c r="DH681" s="248"/>
      <c r="DI681" s="248"/>
      <c r="DJ681" s="248"/>
      <c r="DK681" s="248"/>
      <c r="DL681" s="248"/>
      <c r="DM681" s="248"/>
      <c r="DN681" s="248"/>
      <c r="DO681" s="248"/>
      <c r="DP681" s="248"/>
      <c r="DQ681" s="248"/>
      <c r="DR681" s="248"/>
      <c r="DS681" s="248"/>
      <c r="DT681" s="248"/>
      <c r="DU681" s="248"/>
      <c r="DV681" s="248"/>
      <c r="DW681" s="248"/>
      <c r="DX681" s="248"/>
      <c r="DY681" s="248"/>
      <c r="DZ681" s="248"/>
      <c r="EA681" s="248"/>
      <c r="EB681" s="248"/>
      <c r="EC681" s="248"/>
      <c r="ED681" s="248"/>
      <c r="EE681" s="248"/>
      <c r="EF681" s="248"/>
      <c r="EG681" s="248"/>
      <c r="EH681" s="248"/>
      <c r="EI681" s="248"/>
      <c r="EJ681" s="248"/>
      <c r="EK681" s="248"/>
      <c r="EL681" s="248"/>
      <c r="EM681" s="248"/>
      <c r="EN681" s="248"/>
      <c r="EO681" s="248"/>
      <c r="EP681" s="248"/>
      <c r="EQ681" s="248"/>
      <c r="ER681" s="248"/>
      <c r="ES681" s="248"/>
      <c r="ET681" s="248"/>
      <c r="EU681" s="248"/>
      <c r="EV681" s="248"/>
      <c r="EW681" s="248"/>
      <c r="EX681" s="248"/>
      <c r="EY681" s="248"/>
      <c r="EZ681" s="248"/>
      <c r="FA681" s="248"/>
      <c r="FB681" s="248"/>
      <c r="FC681" s="248"/>
      <c r="FD681" s="248"/>
      <c r="FE681" s="248"/>
      <c r="FF681" s="248"/>
      <c r="FG681" s="215"/>
      <c r="FH681" s="215"/>
      <c r="FI681" s="215"/>
      <c r="FJ681" s="215"/>
      <c r="FK681" s="215"/>
      <c r="FL681" s="215"/>
      <c r="FM681" s="215"/>
      <c r="FN681" s="215"/>
      <c r="FO681" s="215"/>
      <c r="FP681" s="215"/>
      <c r="FQ681" s="215"/>
      <c r="FR681" s="215"/>
      <c r="FS681" s="215"/>
      <c r="FT681" s="215"/>
      <c r="FU681" s="215"/>
      <c r="FV681" s="215"/>
      <c r="FW681" s="215"/>
      <c r="FX681" s="215"/>
      <c r="FY681" s="215"/>
      <c r="FZ681" s="215"/>
      <c r="GA681" s="215"/>
      <c r="GB681" s="215"/>
      <c r="GC681" s="215"/>
    </row>
    <row r="682" spans="1:185" x14ac:dyDescent="0.3">
      <c r="A682" s="248"/>
      <c r="B682" s="80"/>
      <c r="C682" s="80"/>
      <c r="D682" s="81"/>
      <c r="E682" s="80"/>
      <c r="F682" s="80"/>
      <c r="G682" s="297">
        <f t="shared" si="46"/>
        <v>0</v>
      </c>
      <c r="H682" s="297">
        <f t="shared" si="47"/>
        <v>0</v>
      </c>
      <c r="I682" s="297">
        <f t="shared" si="48"/>
        <v>0</v>
      </c>
      <c r="J682" s="214"/>
      <c r="K682" s="214"/>
      <c r="L682" s="248"/>
      <c r="M682" s="248"/>
      <c r="N682" s="248"/>
      <c r="O682" s="248"/>
      <c r="P682" s="248"/>
      <c r="Q682" s="248"/>
      <c r="R682" s="248"/>
      <c r="S682" s="248"/>
      <c r="T682" s="248"/>
      <c r="U682" s="248"/>
      <c r="V682" s="248"/>
      <c r="W682" s="248"/>
      <c r="X682" s="248"/>
      <c r="Y682" s="248"/>
      <c r="Z682" s="248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  <c r="AM682" s="248"/>
      <c r="AN682" s="248"/>
      <c r="AO682" s="248"/>
      <c r="AP682" s="248"/>
      <c r="AQ682" s="248"/>
      <c r="AR682" s="248"/>
      <c r="AS682" s="248"/>
      <c r="AT682" s="248"/>
      <c r="AU682" s="248"/>
      <c r="AV682" s="248"/>
      <c r="AW682" s="248"/>
      <c r="AX682" s="248"/>
      <c r="AY682" s="248"/>
      <c r="AZ682" s="248"/>
      <c r="BA682" s="248"/>
      <c r="BB682" s="248"/>
      <c r="BC682" s="248"/>
      <c r="BD682" s="248"/>
      <c r="BE682" s="248"/>
      <c r="BF682" s="248"/>
      <c r="BG682" s="248"/>
      <c r="BH682" s="248"/>
      <c r="BI682" s="248"/>
      <c r="BJ682" s="248"/>
      <c r="BK682" s="248"/>
      <c r="BL682" s="248"/>
      <c r="BM682" s="248"/>
      <c r="BN682" s="248"/>
      <c r="BO682" s="248"/>
      <c r="BP682" s="248"/>
      <c r="BQ682" s="248"/>
      <c r="BR682" s="248"/>
      <c r="BS682" s="248"/>
      <c r="BT682" s="248"/>
      <c r="BU682" s="248"/>
      <c r="BV682" s="248"/>
      <c r="BW682" s="248"/>
      <c r="BX682" s="248"/>
      <c r="BY682" s="248"/>
      <c r="BZ682" s="248"/>
      <c r="CA682" s="248"/>
      <c r="CB682" s="248"/>
      <c r="CC682" s="248"/>
      <c r="CD682" s="248"/>
      <c r="CE682" s="248"/>
      <c r="CF682" s="248"/>
      <c r="CG682" s="248"/>
      <c r="CH682" s="248"/>
      <c r="CI682" s="248"/>
      <c r="CJ682" s="248"/>
      <c r="CK682" s="248"/>
      <c r="CL682" s="248"/>
      <c r="CM682" s="248"/>
      <c r="CN682" s="248"/>
      <c r="CO682" s="248"/>
      <c r="CP682" s="248"/>
      <c r="CQ682" s="248"/>
      <c r="CR682" s="248"/>
      <c r="CS682" s="248"/>
      <c r="CT682" s="248"/>
      <c r="CU682" s="248"/>
      <c r="CV682" s="248"/>
      <c r="CW682" s="248"/>
      <c r="CX682" s="248"/>
      <c r="CY682" s="248"/>
      <c r="CZ682" s="248"/>
      <c r="DA682" s="248"/>
      <c r="DB682" s="248"/>
      <c r="DC682" s="248"/>
      <c r="DD682" s="248"/>
      <c r="DE682" s="248"/>
      <c r="DF682" s="248"/>
      <c r="DG682" s="248"/>
      <c r="DH682" s="248"/>
      <c r="DI682" s="248"/>
      <c r="DJ682" s="248"/>
      <c r="DK682" s="248"/>
      <c r="DL682" s="248"/>
      <c r="DM682" s="248"/>
      <c r="DN682" s="248"/>
      <c r="DO682" s="248"/>
      <c r="DP682" s="248"/>
      <c r="DQ682" s="248"/>
      <c r="DR682" s="248"/>
      <c r="DS682" s="248"/>
      <c r="DT682" s="248"/>
      <c r="DU682" s="248"/>
      <c r="DV682" s="248"/>
      <c r="DW682" s="248"/>
      <c r="DX682" s="248"/>
      <c r="DY682" s="248"/>
      <c r="DZ682" s="248"/>
      <c r="EA682" s="248"/>
      <c r="EB682" s="248"/>
      <c r="EC682" s="248"/>
      <c r="ED682" s="248"/>
      <c r="EE682" s="248"/>
      <c r="EF682" s="248"/>
      <c r="EG682" s="248"/>
      <c r="EH682" s="248"/>
      <c r="EI682" s="248"/>
      <c r="EJ682" s="248"/>
      <c r="EK682" s="248"/>
      <c r="EL682" s="248"/>
      <c r="EM682" s="248"/>
      <c r="EN682" s="248"/>
      <c r="EO682" s="248"/>
      <c r="EP682" s="248"/>
      <c r="EQ682" s="248"/>
      <c r="ER682" s="248"/>
      <c r="ES682" s="248"/>
      <c r="ET682" s="248"/>
      <c r="EU682" s="248"/>
      <c r="EV682" s="248"/>
      <c r="EW682" s="248"/>
      <c r="EX682" s="248"/>
      <c r="EY682" s="248"/>
      <c r="EZ682" s="248"/>
      <c r="FA682" s="248"/>
      <c r="FB682" s="248"/>
      <c r="FC682" s="248"/>
      <c r="FD682" s="248"/>
      <c r="FE682" s="248"/>
      <c r="FF682" s="248"/>
      <c r="FG682" s="215"/>
      <c r="FH682" s="215"/>
      <c r="FI682" s="215"/>
      <c r="FJ682" s="215"/>
      <c r="FK682" s="215"/>
      <c r="FL682" s="215"/>
      <c r="FM682" s="215"/>
      <c r="FN682" s="215"/>
      <c r="FO682" s="215"/>
      <c r="FP682" s="215"/>
      <c r="FQ682" s="215"/>
      <c r="FR682" s="215"/>
      <c r="FS682" s="215"/>
      <c r="FT682" s="215"/>
      <c r="FU682" s="215"/>
      <c r="FV682" s="215"/>
      <c r="FW682" s="215"/>
      <c r="FX682" s="215"/>
      <c r="FY682" s="215"/>
      <c r="FZ682" s="215"/>
      <c r="GA682" s="215"/>
      <c r="GB682" s="215"/>
      <c r="GC682" s="215"/>
    </row>
    <row r="683" spans="1:185" x14ac:dyDescent="0.3">
      <c r="A683" s="248"/>
      <c r="B683" s="80"/>
      <c r="C683" s="80"/>
      <c r="D683" s="81"/>
      <c r="E683" s="80"/>
      <c r="F683" s="80"/>
      <c r="G683" s="297">
        <f t="shared" si="46"/>
        <v>0</v>
      </c>
      <c r="H683" s="297">
        <f t="shared" si="47"/>
        <v>0</v>
      </c>
      <c r="I683" s="297">
        <f t="shared" si="48"/>
        <v>0</v>
      </c>
      <c r="J683" s="214"/>
      <c r="K683" s="214"/>
      <c r="L683" s="248"/>
      <c r="M683" s="248"/>
      <c r="N683" s="248"/>
      <c r="O683" s="248"/>
      <c r="P683" s="248"/>
      <c r="Q683" s="248"/>
      <c r="R683" s="248"/>
      <c r="S683" s="248"/>
      <c r="T683" s="248"/>
      <c r="U683" s="248"/>
      <c r="V683" s="248"/>
      <c r="W683" s="248"/>
      <c r="X683" s="248"/>
      <c r="Y683" s="248"/>
      <c r="Z683" s="248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  <c r="AM683" s="248"/>
      <c r="AN683" s="248"/>
      <c r="AO683" s="248"/>
      <c r="AP683" s="248"/>
      <c r="AQ683" s="248"/>
      <c r="AR683" s="248"/>
      <c r="AS683" s="248"/>
      <c r="AT683" s="248"/>
      <c r="AU683" s="248"/>
      <c r="AV683" s="248"/>
      <c r="AW683" s="248"/>
      <c r="AX683" s="248"/>
      <c r="AY683" s="248"/>
      <c r="AZ683" s="248"/>
      <c r="BA683" s="248"/>
      <c r="BB683" s="248"/>
      <c r="BC683" s="248"/>
      <c r="BD683" s="248"/>
      <c r="BE683" s="248"/>
      <c r="BF683" s="248"/>
      <c r="BG683" s="248"/>
      <c r="BH683" s="248"/>
      <c r="BI683" s="248"/>
      <c r="BJ683" s="248"/>
      <c r="BK683" s="248"/>
      <c r="BL683" s="248"/>
      <c r="BM683" s="248"/>
      <c r="BN683" s="248"/>
      <c r="BO683" s="248"/>
      <c r="BP683" s="248"/>
      <c r="BQ683" s="248"/>
      <c r="BR683" s="248"/>
      <c r="BS683" s="248"/>
      <c r="BT683" s="248"/>
      <c r="BU683" s="248"/>
      <c r="BV683" s="248"/>
      <c r="BW683" s="248"/>
      <c r="BX683" s="248"/>
      <c r="BY683" s="248"/>
      <c r="BZ683" s="248"/>
      <c r="CA683" s="248"/>
      <c r="CB683" s="248"/>
      <c r="CC683" s="248"/>
      <c r="CD683" s="248"/>
      <c r="CE683" s="248"/>
      <c r="CF683" s="248"/>
      <c r="CG683" s="248"/>
      <c r="CH683" s="248"/>
      <c r="CI683" s="248"/>
      <c r="CJ683" s="248"/>
      <c r="CK683" s="248"/>
      <c r="CL683" s="248"/>
      <c r="CM683" s="248"/>
      <c r="CN683" s="248"/>
      <c r="CO683" s="248"/>
      <c r="CP683" s="248"/>
      <c r="CQ683" s="248"/>
      <c r="CR683" s="248"/>
      <c r="CS683" s="248"/>
      <c r="CT683" s="248"/>
      <c r="CU683" s="248"/>
      <c r="CV683" s="248"/>
      <c r="CW683" s="248"/>
      <c r="CX683" s="248"/>
      <c r="CY683" s="248"/>
      <c r="CZ683" s="248"/>
      <c r="DA683" s="248"/>
      <c r="DB683" s="248"/>
      <c r="DC683" s="248"/>
      <c r="DD683" s="248"/>
      <c r="DE683" s="248"/>
      <c r="DF683" s="248"/>
      <c r="DG683" s="248"/>
      <c r="DH683" s="248"/>
      <c r="DI683" s="248"/>
      <c r="DJ683" s="248"/>
      <c r="DK683" s="248"/>
      <c r="DL683" s="248"/>
      <c r="DM683" s="248"/>
      <c r="DN683" s="248"/>
      <c r="DO683" s="248"/>
      <c r="DP683" s="248"/>
      <c r="DQ683" s="248"/>
      <c r="DR683" s="248"/>
      <c r="DS683" s="248"/>
      <c r="DT683" s="248"/>
      <c r="DU683" s="248"/>
      <c r="DV683" s="248"/>
      <c r="DW683" s="248"/>
      <c r="DX683" s="248"/>
      <c r="DY683" s="248"/>
      <c r="DZ683" s="248"/>
      <c r="EA683" s="248"/>
      <c r="EB683" s="248"/>
      <c r="EC683" s="248"/>
      <c r="ED683" s="248"/>
      <c r="EE683" s="248"/>
      <c r="EF683" s="248"/>
      <c r="EG683" s="248"/>
      <c r="EH683" s="248"/>
      <c r="EI683" s="248"/>
      <c r="EJ683" s="248"/>
      <c r="EK683" s="248"/>
      <c r="EL683" s="248"/>
      <c r="EM683" s="248"/>
      <c r="EN683" s="248"/>
      <c r="EO683" s="248"/>
      <c r="EP683" s="248"/>
      <c r="EQ683" s="248"/>
      <c r="ER683" s="248"/>
      <c r="ES683" s="248"/>
      <c r="ET683" s="248"/>
      <c r="EU683" s="248"/>
      <c r="EV683" s="248"/>
      <c r="EW683" s="248"/>
      <c r="EX683" s="248"/>
      <c r="EY683" s="248"/>
      <c r="EZ683" s="248"/>
      <c r="FA683" s="248"/>
      <c r="FB683" s="248"/>
      <c r="FC683" s="248"/>
      <c r="FD683" s="248"/>
      <c r="FE683" s="248"/>
      <c r="FF683" s="248"/>
      <c r="FG683" s="215"/>
      <c r="FH683" s="215"/>
      <c r="FI683" s="215"/>
      <c r="FJ683" s="215"/>
      <c r="FK683" s="215"/>
      <c r="FL683" s="215"/>
      <c r="FM683" s="215"/>
      <c r="FN683" s="215"/>
      <c r="FO683" s="215"/>
      <c r="FP683" s="215"/>
      <c r="FQ683" s="215"/>
      <c r="FR683" s="215"/>
      <c r="FS683" s="215"/>
      <c r="FT683" s="215"/>
      <c r="FU683" s="215"/>
      <c r="FV683" s="215"/>
      <c r="FW683" s="215"/>
      <c r="FX683" s="215"/>
      <c r="FY683" s="215"/>
      <c r="FZ683" s="215"/>
      <c r="GA683" s="215"/>
      <c r="GB683" s="215"/>
      <c r="GC683" s="215"/>
    </row>
    <row r="684" spans="1:185" x14ac:dyDescent="0.3">
      <c r="A684" s="248"/>
      <c r="B684" s="80"/>
      <c r="C684" s="80"/>
      <c r="D684" s="81"/>
      <c r="E684" s="80"/>
      <c r="F684" s="80"/>
      <c r="G684" s="297">
        <f t="shared" si="46"/>
        <v>0</v>
      </c>
      <c r="H684" s="297">
        <f t="shared" si="47"/>
        <v>0</v>
      </c>
      <c r="I684" s="297">
        <f t="shared" si="48"/>
        <v>0</v>
      </c>
      <c r="J684" s="214"/>
      <c r="K684" s="214"/>
      <c r="L684" s="248"/>
      <c r="M684" s="248"/>
      <c r="N684" s="248"/>
      <c r="O684" s="248"/>
      <c r="P684" s="248"/>
      <c r="Q684" s="248"/>
      <c r="R684" s="248"/>
      <c r="S684" s="248"/>
      <c r="T684" s="248"/>
      <c r="U684" s="248"/>
      <c r="V684" s="248"/>
      <c r="W684" s="248"/>
      <c r="X684" s="248"/>
      <c r="Y684" s="248"/>
      <c r="Z684" s="248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  <c r="AM684" s="248"/>
      <c r="AN684" s="248"/>
      <c r="AO684" s="248"/>
      <c r="AP684" s="248"/>
      <c r="AQ684" s="248"/>
      <c r="AR684" s="248"/>
      <c r="AS684" s="248"/>
      <c r="AT684" s="248"/>
      <c r="AU684" s="248"/>
      <c r="AV684" s="248"/>
      <c r="AW684" s="248"/>
      <c r="AX684" s="248"/>
      <c r="AY684" s="248"/>
      <c r="AZ684" s="248"/>
      <c r="BA684" s="248"/>
      <c r="BB684" s="248"/>
      <c r="BC684" s="248"/>
      <c r="BD684" s="248"/>
      <c r="BE684" s="248"/>
      <c r="BF684" s="248"/>
      <c r="BG684" s="248"/>
      <c r="BH684" s="248"/>
      <c r="BI684" s="248"/>
      <c r="BJ684" s="248"/>
      <c r="BK684" s="248"/>
      <c r="BL684" s="248"/>
      <c r="BM684" s="248"/>
      <c r="BN684" s="248"/>
      <c r="BO684" s="248"/>
      <c r="BP684" s="248"/>
      <c r="BQ684" s="248"/>
      <c r="BR684" s="248"/>
      <c r="BS684" s="248"/>
      <c r="BT684" s="248"/>
      <c r="BU684" s="248"/>
      <c r="BV684" s="248"/>
      <c r="BW684" s="248"/>
      <c r="BX684" s="248"/>
      <c r="BY684" s="248"/>
      <c r="BZ684" s="248"/>
      <c r="CA684" s="248"/>
      <c r="CB684" s="248"/>
      <c r="CC684" s="248"/>
      <c r="CD684" s="248"/>
      <c r="CE684" s="248"/>
      <c r="CF684" s="248"/>
      <c r="CG684" s="248"/>
      <c r="CH684" s="248"/>
      <c r="CI684" s="248"/>
      <c r="CJ684" s="248"/>
      <c r="CK684" s="248"/>
      <c r="CL684" s="248"/>
      <c r="CM684" s="248"/>
      <c r="CN684" s="248"/>
      <c r="CO684" s="248"/>
      <c r="CP684" s="248"/>
      <c r="CQ684" s="248"/>
      <c r="CR684" s="248"/>
      <c r="CS684" s="248"/>
      <c r="CT684" s="248"/>
      <c r="CU684" s="248"/>
      <c r="CV684" s="248"/>
      <c r="CW684" s="248"/>
      <c r="CX684" s="248"/>
      <c r="CY684" s="248"/>
      <c r="CZ684" s="248"/>
      <c r="DA684" s="248"/>
      <c r="DB684" s="248"/>
      <c r="DC684" s="248"/>
      <c r="DD684" s="248"/>
      <c r="DE684" s="248"/>
      <c r="DF684" s="248"/>
      <c r="DG684" s="248"/>
      <c r="DH684" s="248"/>
      <c r="DI684" s="248"/>
      <c r="DJ684" s="248"/>
      <c r="DK684" s="248"/>
      <c r="DL684" s="248"/>
      <c r="DM684" s="248"/>
      <c r="DN684" s="248"/>
      <c r="DO684" s="248"/>
      <c r="DP684" s="248"/>
      <c r="DQ684" s="248"/>
      <c r="DR684" s="248"/>
      <c r="DS684" s="248"/>
      <c r="DT684" s="248"/>
      <c r="DU684" s="248"/>
      <c r="DV684" s="248"/>
      <c r="DW684" s="248"/>
      <c r="DX684" s="248"/>
      <c r="DY684" s="248"/>
      <c r="DZ684" s="248"/>
      <c r="EA684" s="248"/>
      <c r="EB684" s="248"/>
      <c r="EC684" s="248"/>
      <c r="ED684" s="248"/>
      <c r="EE684" s="248"/>
      <c r="EF684" s="248"/>
      <c r="EG684" s="248"/>
      <c r="EH684" s="248"/>
      <c r="EI684" s="248"/>
      <c r="EJ684" s="248"/>
      <c r="EK684" s="248"/>
      <c r="EL684" s="248"/>
      <c r="EM684" s="248"/>
      <c r="EN684" s="248"/>
      <c r="EO684" s="248"/>
      <c r="EP684" s="248"/>
      <c r="EQ684" s="248"/>
      <c r="ER684" s="248"/>
      <c r="ES684" s="248"/>
      <c r="ET684" s="248"/>
      <c r="EU684" s="248"/>
      <c r="EV684" s="248"/>
      <c r="EW684" s="248"/>
      <c r="EX684" s="248"/>
      <c r="EY684" s="248"/>
      <c r="EZ684" s="248"/>
      <c r="FA684" s="248"/>
      <c r="FB684" s="248"/>
      <c r="FC684" s="248"/>
      <c r="FD684" s="248"/>
      <c r="FE684" s="248"/>
      <c r="FF684" s="248"/>
      <c r="FG684" s="215"/>
      <c r="FH684" s="215"/>
      <c r="FI684" s="215"/>
      <c r="FJ684" s="215"/>
      <c r="FK684" s="215"/>
      <c r="FL684" s="215"/>
      <c r="FM684" s="215"/>
      <c r="FN684" s="215"/>
      <c r="FO684" s="215"/>
      <c r="FP684" s="215"/>
      <c r="FQ684" s="215"/>
      <c r="FR684" s="215"/>
      <c r="FS684" s="215"/>
      <c r="FT684" s="215"/>
      <c r="FU684" s="215"/>
      <c r="FV684" s="215"/>
      <c r="FW684" s="215"/>
      <c r="FX684" s="215"/>
      <c r="FY684" s="215"/>
      <c r="FZ684" s="215"/>
      <c r="GA684" s="215"/>
      <c r="GB684" s="215"/>
      <c r="GC684" s="215"/>
    </row>
    <row r="685" spans="1:185" x14ac:dyDescent="0.3">
      <c r="A685" s="248"/>
      <c r="B685" s="80"/>
      <c r="C685" s="80"/>
      <c r="D685" s="81"/>
      <c r="E685" s="80"/>
      <c r="F685" s="80"/>
      <c r="G685" s="297">
        <f t="shared" si="46"/>
        <v>0</v>
      </c>
      <c r="H685" s="297">
        <f t="shared" si="47"/>
        <v>0</v>
      </c>
      <c r="I685" s="297">
        <f t="shared" si="48"/>
        <v>0</v>
      </c>
      <c r="J685" s="214"/>
      <c r="K685" s="214"/>
      <c r="L685" s="248"/>
      <c r="M685" s="248"/>
      <c r="N685" s="248"/>
      <c r="O685" s="248"/>
      <c r="P685" s="248"/>
      <c r="Q685" s="248"/>
      <c r="R685" s="248"/>
      <c r="S685" s="248"/>
      <c r="T685" s="248"/>
      <c r="U685" s="248"/>
      <c r="V685" s="248"/>
      <c r="W685" s="248"/>
      <c r="X685" s="248"/>
      <c r="Y685" s="248"/>
      <c r="Z685" s="248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  <c r="AM685" s="248"/>
      <c r="AN685" s="248"/>
      <c r="AO685" s="248"/>
      <c r="AP685" s="248"/>
      <c r="AQ685" s="248"/>
      <c r="AR685" s="248"/>
      <c r="AS685" s="248"/>
      <c r="AT685" s="248"/>
      <c r="AU685" s="248"/>
      <c r="AV685" s="248"/>
      <c r="AW685" s="248"/>
      <c r="AX685" s="248"/>
      <c r="AY685" s="248"/>
      <c r="AZ685" s="248"/>
      <c r="BA685" s="248"/>
      <c r="BB685" s="248"/>
      <c r="BC685" s="248"/>
      <c r="BD685" s="248"/>
      <c r="BE685" s="248"/>
      <c r="BF685" s="248"/>
      <c r="BG685" s="248"/>
      <c r="BH685" s="248"/>
      <c r="BI685" s="248"/>
      <c r="BJ685" s="248"/>
      <c r="BK685" s="248"/>
      <c r="BL685" s="248"/>
      <c r="BM685" s="248"/>
      <c r="BN685" s="248"/>
      <c r="BO685" s="248"/>
      <c r="BP685" s="248"/>
      <c r="BQ685" s="248"/>
      <c r="BR685" s="248"/>
      <c r="BS685" s="248"/>
      <c r="BT685" s="248"/>
      <c r="BU685" s="248"/>
      <c r="BV685" s="248"/>
      <c r="BW685" s="248"/>
      <c r="BX685" s="248"/>
      <c r="BY685" s="248"/>
      <c r="BZ685" s="248"/>
      <c r="CA685" s="248"/>
      <c r="CB685" s="248"/>
      <c r="CC685" s="248"/>
      <c r="CD685" s="248"/>
      <c r="CE685" s="248"/>
      <c r="CF685" s="248"/>
      <c r="CG685" s="248"/>
      <c r="CH685" s="248"/>
      <c r="CI685" s="248"/>
      <c r="CJ685" s="248"/>
      <c r="CK685" s="248"/>
      <c r="CL685" s="248"/>
      <c r="CM685" s="248"/>
      <c r="CN685" s="248"/>
      <c r="CO685" s="248"/>
      <c r="CP685" s="248"/>
      <c r="CQ685" s="248"/>
      <c r="CR685" s="248"/>
      <c r="CS685" s="248"/>
      <c r="CT685" s="248"/>
      <c r="CU685" s="248"/>
      <c r="CV685" s="248"/>
      <c r="CW685" s="248"/>
      <c r="CX685" s="248"/>
      <c r="CY685" s="248"/>
      <c r="CZ685" s="248"/>
      <c r="DA685" s="248"/>
      <c r="DB685" s="248"/>
      <c r="DC685" s="248"/>
      <c r="DD685" s="248"/>
      <c r="DE685" s="248"/>
      <c r="DF685" s="248"/>
      <c r="DG685" s="248"/>
      <c r="DH685" s="248"/>
      <c r="DI685" s="248"/>
      <c r="DJ685" s="248"/>
      <c r="DK685" s="248"/>
      <c r="DL685" s="248"/>
      <c r="DM685" s="248"/>
      <c r="DN685" s="248"/>
      <c r="DO685" s="248"/>
      <c r="DP685" s="248"/>
      <c r="DQ685" s="248"/>
      <c r="DR685" s="248"/>
      <c r="DS685" s="248"/>
      <c r="DT685" s="248"/>
      <c r="DU685" s="248"/>
      <c r="DV685" s="248"/>
      <c r="DW685" s="248"/>
      <c r="DX685" s="248"/>
      <c r="DY685" s="248"/>
      <c r="DZ685" s="248"/>
      <c r="EA685" s="248"/>
      <c r="EB685" s="248"/>
      <c r="EC685" s="248"/>
      <c r="ED685" s="248"/>
      <c r="EE685" s="248"/>
      <c r="EF685" s="248"/>
      <c r="EG685" s="248"/>
      <c r="EH685" s="248"/>
      <c r="EI685" s="248"/>
      <c r="EJ685" s="248"/>
      <c r="EK685" s="248"/>
      <c r="EL685" s="248"/>
      <c r="EM685" s="248"/>
      <c r="EN685" s="248"/>
      <c r="EO685" s="248"/>
      <c r="EP685" s="248"/>
      <c r="EQ685" s="248"/>
      <c r="ER685" s="248"/>
      <c r="ES685" s="248"/>
      <c r="ET685" s="248"/>
      <c r="EU685" s="248"/>
      <c r="EV685" s="248"/>
      <c r="EW685" s="248"/>
      <c r="EX685" s="248"/>
      <c r="EY685" s="248"/>
      <c r="EZ685" s="248"/>
      <c r="FA685" s="248"/>
      <c r="FB685" s="248"/>
      <c r="FC685" s="248"/>
      <c r="FD685" s="248"/>
      <c r="FE685" s="248"/>
      <c r="FF685" s="248"/>
      <c r="FG685" s="215"/>
      <c r="FH685" s="215"/>
      <c r="FI685" s="215"/>
      <c r="FJ685" s="215"/>
      <c r="FK685" s="215"/>
      <c r="FL685" s="215"/>
      <c r="FM685" s="215"/>
      <c r="FN685" s="215"/>
      <c r="FO685" s="215"/>
      <c r="FP685" s="215"/>
      <c r="FQ685" s="215"/>
      <c r="FR685" s="215"/>
      <c r="FS685" s="215"/>
      <c r="FT685" s="215"/>
      <c r="FU685" s="215"/>
      <c r="FV685" s="215"/>
      <c r="FW685" s="215"/>
      <c r="FX685" s="215"/>
      <c r="FY685" s="215"/>
      <c r="FZ685" s="215"/>
      <c r="GA685" s="215"/>
      <c r="GB685" s="215"/>
      <c r="GC685" s="215"/>
    </row>
    <row r="686" spans="1:185" x14ac:dyDescent="0.3">
      <c r="A686" s="248"/>
      <c r="B686" s="80"/>
      <c r="C686" s="80"/>
      <c r="D686" s="81"/>
      <c r="E686" s="80"/>
      <c r="F686" s="80"/>
      <c r="G686" s="297">
        <f t="shared" si="46"/>
        <v>0</v>
      </c>
      <c r="H686" s="297">
        <f t="shared" si="47"/>
        <v>0</v>
      </c>
      <c r="I686" s="297">
        <f t="shared" si="48"/>
        <v>0</v>
      </c>
      <c r="J686" s="214"/>
      <c r="K686" s="214"/>
      <c r="L686" s="248"/>
      <c r="M686" s="248"/>
      <c r="N686" s="248"/>
      <c r="O686" s="248"/>
      <c r="P686" s="248"/>
      <c r="Q686" s="248"/>
      <c r="R686" s="248"/>
      <c r="S686" s="248"/>
      <c r="T686" s="248"/>
      <c r="U686" s="248"/>
      <c r="V686" s="248"/>
      <c r="W686" s="248"/>
      <c r="X686" s="248"/>
      <c r="Y686" s="248"/>
      <c r="Z686" s="248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  <c r="AM686" s="248"/>
      <c r="AN686" s="248"/>
      <c r="AO686" s="248"/>
      <c r="AP686" s="248"/>
      <c r="AQ686" s="248"/>
      <c r="AR686" s="248"/>
      <c r="AS686" s="248"/>
      <c r="AT686" s="248"/>
      <c r="AU686" s="248"/>
      <c r="AV686" s="248"/>
      <c r="AW686" s="248"/>
      <c r="AX686" s="248"/>
      <c r="AY686" s="248"/>
      <c r="AZ686" s="248"/>
      <c r="BA686" s="248"/>
      <c r="BB686" s="248"/>
      <c r="BC686" s="248"/>
      <c r="BD686" s="248"/>
      <c r="BE686" s="248"/>
      <c r="BF686" s="248"/>
      <c r="BG686" s="248"/>
      <c r="BH686" s="248"/>
      <c r="BI686" s="248"/>
      <c r="BJ686" s="248"/>
      <c r="BK686" s="248"/>
      <c r="BL686" s="248"/>
      <c r="BM686" s="248"/>
      <c r="BN686" s="248"/>
      <c r="BO686" s="248"/>
      <c r="BP686" s="248"/>
      <c r="BQ686" s="248"/>
      <c r="BR686" s="248"/>
      <c r="BS686" s="248"/>
      <c r="BT686" s="248"/>
      <c r="BU686" s="248"/>
      <c r="BV686" s="248"/>
      <c r="BW686" s="248"/>
      <c r="BX686" s="248"/>
      <c r="BY686" s="248"/>
      <c r="BZ686" s="248"/>
      <c r="CA686" s="248"/>
      <c r="CB686" s="248"/>
      <c r="CC686" s="248"/>
      <c r="CD686" s="248"/>
      <c r="CE686" s="248"/>
      <c r="CF686" s="248"/>
      <c r="CG686" s="248"/>
      <c r="CH686" s="248"/>
      <c r="CI686" s="248"/>
      <c r="CJ686" s="248"/>
      <c r="CK686" s="248"/>
      <c r="CL686" s="248"/>
      <c r="CM686" s="248"/>
      <c r="CN686" s="248"/>
      <c r="CO686" s="248"/>
      <c r="CP686" s="248"/>
      <c r="CQ686" s="248"/>
      <c r="CR686" s="248"/>
      <c r="CS686" s="248"/>
      <c r="CT686" s="248"/>
      <c r="CU686" s="248"/>
      <c r="CV686" s="248"/>
      <c r="CW686" s="248"/>
      <c r="CX686" s="248"/>
      <c r="CY686" s="248"/>
      <c r="CZ686" s="248"/>
      <c r="DA686" s="248"/>
      <c r="DB686" s="248"/>
      <c r="DC686" s="248"/>
      <c r="DD686" s="248"/>
      <c r="DE686" s="248"/>
      <c r="DF686" s="248"/>
      <c r="DG686" s="248"/>
      <c r="DH686" s="248"/>
      <c r="DI686" s="248"/>
      <c r="DJ686" s="248"/>
      <c r="DK686" s="248"/>
      <c r="DL686" s="248"/>
      <c r="DM686" s="248"/>
      <c r="DN686" s="248"/>
      <c r="DO686" s="248"/>
      <c r="DP686" s="248"/>
      <c r="DQ686" s="248"/>
      <c r="DR686" s="248"/>
      <c r="DS686" s="248"/>
      <c r="DT686" s="248"/>
      <c r="DU686" s="248"/>
      <c r="DV686" s="248"/>
      <c r="DW686" s="248"/>
      <c r="DX686" s="248"/>
      <c r="DY686" s="248"/>
      <c r="DZ686" s="248"/>
      <c r="EA686" s="248"/>
      <c r="EB686" s="248"/>
      <c r="EC686" s="248"/>
      <c r="ED686" s="248"/>
      <c r="EE686" s="248"/>
      <c r="EF686" s="248"/>
      <c r="EG686" s="248"/>
      <c r="EH686" s="248"/>
      <c r="EI686" s="248"/>
      <c r="EJ686" s="248"/>
      <c r="EK686" s="248"/>
      <c r="EL686" s="248"/>
      <c r="EM686" s="248"/>
      <c r="EN686" s="248"/>
      <c r="EO686" s="248"/>
      <c r="EP686" s="248"/>
      <c r="EQ686" s="248"/>
      <c r="ER686" s="248"/>
      <c r="ES686" s="248"/>
      <c r="ET686" s="248"/>
      <c r="EU686" s="248"/>
      <c r="EV686" s="248"/>
      <c r="EW686" s="248"/>
      <c r="EX686" s="248"/>
      <c r="EY686" s="248"/>
      <c r="EZ686" s="248"/>
      <c r="FA686" s="248"/>
      <c r="FB686" s="248"/>
      <c r="FC686" s="248"/>
      <c r="FD686" s="248"/>
      <c r="FE686" s="248"/>
      <c r="FF686" s="248"/>
      <c r="FG686" s="215"/>
      <c r="FH686" s="215"/>
      <c r="FI686" s="215"/>
      <c r="FJ686" s="215"/>
      <c r="FK686" s="215"/>
      <c r="FL686" s="215"/>
      <c r="FM686" s="215"/>
      <c r="FN686" s="215"/>
      <c r="FO686" s="215"/>
      <c r="FP686" s="215"/>
      <c r="FQ686" s="215"/>
      <c r="FR686" s="215"/>
      <c r="FS686" s="215"/>
      <c r="FT686" s="215"/>
      <c r="FU686" s="215"/>
      <c r="FV686" s="215"/>
      <c r="FW686" s="215"/>
      <c r="FX686" s="215"/>
      <c r="FY686" s="215"/>
      <c r="FZ686" s="215"/>
      <c r="GA686" s="215"/>
      <c r="GB686" s="215"/>
      <c r="GC686" s="215"/>
    </row>
    <row r="687" spans="1:185" x14ac:dyDescent="0.3">
      <c r="A687" s="248"/>
      <c r="B687" s="80"/>
      <c r="C687" s="80"/>
      <c r="D687" s="81"/>
      <c r="E687" s="80"/>
      <c r="F687" s="80"/>
      <c r="G687" s="297">
        <f t="shared" si="46"/>
        <v>0</v>
      </c>
      <c r="H687" s="297">
        <f t="shared" si="47"/>
        <v>0</v>
      </c>
      <c r="I687" s="297">
        <f t="shared" si="48"/>
        <v>0</v>
      </c>
      <c r="J687" s="214"/>
      <c r="K687" s="214"/>
      <c r="L687" s="248"/>
      <c r="M687" s="248"/>
      <c r="N687" s="248"/>
      <c r="O687" s="248"/>
      <c r="P687" s="248"/>
      <c r="Q687" s="248"/>
      <c r="R687" s="248"/>
      <c r="S687" s="248"/>
      <c r="T687" s="248"/>
      <c r="U687" s="248"/>
      <c r="V687" s="248"/>
      <c r="W687" s="248"/>
      <c r="X687" s="248"/>
      <c r="Y687" s="248"/>
      <c r="Z687" s="248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  <c r="AM687" s="248"/>
      <c r="AN687" s="248"/>
      <c r="AO687" s="248"/>
      <c r="AP687" s="248"/>
      <c r="AQ687" s="248"/>
      <c r="AR687" s="248"/>
      <c r="AS687" s="248"/>
      <c r="AT687" s="248"/>
      <c r="AU687" s="248"/>
      <c r="AV687" s="248"/>
      <c r="AW687" s="248"/>
      <c r="AX687" s="248"/>
      <c r="AY687" s="248"/>
      <c r="AZ687" s="248"/>
      <c r="BA687" s="248"/>
      <c r="BB687" s="248"/>
      <c r="BC687" s="248"/>
      <c r="BD687" s="248"/>
      <c r="BE687" s="248"/>
      <c r="BF687" s="248"/>
      <c r="BG687" s="248"/>
      <c r="BH687" s="248"/>
      <c r="BI687" s="248"/>
      <c r="BJ687" s="248"/>
      <c r="BK687" s="248"/>
      <c r="BL687" s="248"/>
      <c r="BM687" s="248"/>
      <c r="BN687" s="248"/>
      <c r="BO687" s="248"/>
      <c r="BP687" s="248"/>
      <c r="BQ687" s="248"/>
      <c r="BR687" s="248"/>
      <c r="BS687" s="248"/>
      <c r="BT687" s="248"/>
      <c r="BU687" s="248"/>
      <c r="BV687" s="248"/>
      <c r="BW687" s="248"/>
      <c r="BX687" s="248"/>
      <c r="BY687" s="248"/>
      <c r="BZ687" s="248"/>
      <c r="CA687" s="248"/>
      <c r="CB687" s="248"/>
      <c r="CC687" s="248"/>
      <c r="CD687" s="248"/>
      <c r="CE687" s="248"/>
      <c r="CF687" s="248"/>
      <c r="CG687" s="248"/>
      <c r="CH687" s="248"/>
      <c r="CI687" s="248"/>
      <c r="CJ687" s="248"/>
      <c r="CK687" s="248"/>
      <c r="CL687" s="248"/>
      <c r="CM687" s="248"/>
      <c r="CN687" s="248"/>
      <c r="CO687" s="248"/>
      <c r="CP687" s="248"/>
      <c r="CQ687" s="248"/>
      <c r="CR687" s="248"/>
      <c r="CS687" s="248"/>
      <c r="CT687" s="248"/>
      <c r="CU687" s="248"/>
      <c r="CV687" s="248"/>
      <c r="CW687" s="248"/>
      <c r="CX687" s="248"/>
      <c r="CY687" s="248"/>
      <c r="CZ687" s="248"/>
      <c r="DA687" s="248"/>
      <c r="DB687" s="248"/>
      <c r="DC687" s="248"/>
      <c r="DD687" s="248"/>
      <c r="DE687" s="248"/>
      <c r="DF687" s="248"/>
      <c r="DG687" s="248"/>
      <c r="DH687" s="248"/>
      <c r="DI687" s="248"/>
      <c r="DJ687" s="248"/>
      <c r="DK687" s="248"/>
      <c r="DL687" s="248"/>
      <c r="DM687" s="248"/>
      <c r="DN687" s="248"/>
      <c r="DO687" s="248"/>
      <c r="DP687" s="248"/>
      <c r="DQ687" s="248"/>
      <c r="DR687" s="248"/>
      <c r="DS687" s="248"/>
      <c r="DT687" s="248"/>
      <c r="DU687" s="248"/>
      <c r="DV687" s="248"/>
      <c r="DW687" s="248"/>
      <c r="DX687" s="248"/>
      <c r="DY687" s="248"/>
      <c r="DZ687" s="248"/>
      <c r="EA687" s="248"/>
      <c r="EB687" s="248"/>
      <c r="EC687" s="248"/>
      <c r="ED687" s="248"/>
      <c r="EE687" s="248"/>
      <c r="EF687" s="248"/>
      <c r="EG687" s="248"/>
      <c r="EH687" s="248"/>
      <c r="EI687" s="248"/>
      <c r="EJ687" s="248"/>
      <c r="EK687" s="248"/>
      <c r="EL687" s="248"/>
      <c r="EM687" s="248"/>
      <c r="EN687" s="248"/>
      <c r="EO687" s="248"/>
      <c r="EP687" s="248"/>
      <c r="EQ687" s="248"/>
      <c r="ER687" s="248"/>
      <c r="ES687" s="248"/>
      <c r="ET687" s="248"/>
      <c r="EU687" s="248"/>
      <c r="EV687" s="248"/>
      <c r="EW687" s="248"/>
      <c r="EX687" s="248"/>
      <c r="EY687" s="248"/>
      <c r="EZ687" s="248"/>
      <c r="FA687" s="248"/>
      <c r="FB687" s="248"/>
      <c r="FC687" s="248"/>
      <c r="FD687" s="248"/>
      <c r="FE687" s="248"/>
      <c r="FF687" s="248"/>
      <c r="FG687" s="215"/>
      <c r="FH687" s="215"/>
      <c r="FI687" s="215"/>
      <c r="FJ687" s="215"/>
      <c r="FK687" s="215"/>
      <c r="FL687" s="215"/>
      <c r="FM687" s="215"/>
      <c r="FN687" s="215"/>
      <c r="FO687" s="215"/>
      <c r="FP687" s="215"/>
      <c r="FQ687" s="215"/>
      <c r="FR687" s="215"/>
      <c r="FS687" s="215"/>
      <c r="FT687" s="215"/>
      <c r="FU687" s="215"/>
      <c r="FV687" s="215"/>
      <c r="FW687" s="215"/>
      <c r="FX687" s="215"/>
      <c r="FY687" s="215"/>
      <c r="FZ687" s="215"/>
      <c r="GA687" s="215"/>
      <c r="GB687" s="215"/>
      <c r="GC687" s="215"/>
    </row>
    <row r="688" spans="1:185" x14ac:dyDescent="0.3">
      <c r="A688" s="248"/>
      <c r="B688" s="80"/>
      <c r="C688" s="80"/>
      <c r="D688" s="81"/>
      <c r="E688" s="80"/>
      <c r="F688" s="80"/>
      <c r="G688" s="297">
        <f t="shared" si="46"/>
        <v>0</v>
      </c>
      <c r="H688" s="297">
        <f t="shared" si="47"/>
        <v>0</v>
      </c>
      <c r="I688" s="297">
        <f t="shared" si="48"/>
        <v>0</v>
      </c>
      <c r="J688" s="214"/>
      <c r="K688" s="214"/>
      <c r="L688" s="248"/>
      <c r="M688" s="248"/>
      <c r="N688" s="248"/>
      <c r="O688" s="248"/>
      <c r="P688" s="248"/>
      <c r="Q688" s="248"/>
      <c r="R688" s="248"/>
      <c r="S688" s="248"/>
      <c r="T688" s="248"/>
      <c r="U688" s="248"/>
      <c r="V688" s="248"/>
      <c r="W688" s="248"/>
      <c r="X688" s="248"/>
      <c r="Y688" s="248"/>
      <c r="Z688" s="248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  <c r="AM688" s="248"/>
      <c r="AN688" s="248"/>
      <c r="AO688" s="248"/>
      <c r="AP688" s="248"/>
      <c r="AQ688" s="248"/>
      <c r="AR688" s="248"/>
      <c r="AS688" s="248"/>
      <c r="AT688" s="248"/>
      <c r="AU688" s="248"/>
      <c r="AV688" s="248"/>
      <c r="AW688" s="248"/>
      <c r="AX688" s="248"/>
      <c r="AY688" s="248"/>
      <c r="AZ688" s="248"/>
      <c r="BA688" s="248"/>
      <c r="BB688" s="248"/>
      <c r="BC688" s="248"/>
      <c r="BD688" s="248"/>
      <c r="BE688" s="248"/>
      <c r="BF688" s="248"/>
      <c r="BG688" s="248"/>
      <c r="BH688" s="248"/>
      <c r="BI688" s="248"/>
      <c r="BJ688" s="248"/>
      <c r="BK688" s="248"/>
      <c r="BL688" s="248"/>
      <c r="BM688" s="248"/>
      <c r="BN688" s="248"/>
      <c r="BO688" s="248"/>
      <c r="BP688" s="248"/>
      <c r="BQ688" s="248"/>
      <c r="BR688" s="248"/>
      <c r="BS688" s="248"/>
      <c r="BT688" s="248"/>
      <c r="BU688" s="248"/>
      <c r="BV688" s="248"/>
      <c r="BW688" s="248"/>
      <c r="BX688" s="248"/>
      <c r="BY688" s="248"/>
      <c r="BZ688" s="248"/>
      <c r="CA688" s="248"/>
      <c r="CB688" s="248"/>
      <c r="CC688" s="248"/>
      <c r="CD688" s="248"/>
      <c r="CE688" s="248"/>
      <c r="CF688" s="248"/>
      <c r="CG688" s="248"/>
      <c r="CH688" s="248"/>
      <c r="CI688" s="248"/>
      <c r="CJ688" s="248"/>
      <c r="CK688" s="248"/>
      <c r="CL688" s="248"/>
      <c r="CM688" s="248"/>
      <c r="CN688" s="248"/>
      <c r="CO688" s="248"/>
      <c r="CP688" s="248"/>
      <c r="CQ688" s="248"/>
      <c r="CR688" s="248"/>
      <c r="CS688" s="248"/>
      <c r="CT688" s="248"/>
      <c r="CU688" s="248"/>
      <c r="CV688" s="248"/>
      <c r="CW688" s="248"/>
      <c r="CX688" s="248"/>
      <c r="CY688" s="248"/>
      <c r="CZ688" s="248"/>
      <c r="DA688" s="248"/>
      <c r="DB688" s="248"/>
      <c r="DC688" s="248"/>
      <c r="DD688" s="248"/>
      <c r="DE688" s="248"/>
      <c r="DF688" s="248"/>
      <c r="DG688" s="248"/>
      <c r="DH688" s="248"/>
      <c r="DI688" s="248"/>
      <c r="DJ688" s="248"/>
      <c r="DK688" s="248"/>
      <c r="DL688" s="248"/>
      <c r="DM688" s="248"/>
      <c r="DN688" s="248"/>
      <c r="DO688" s="248"/>
      <c r="DP688" s="248"/>
      <c r="DQ688" s="248"/>
      <c r="DR688" s="248"/>
      <c r="DS688" s="248"/>
      <c r="DT688" s="248"/>
      <c r="DU688" s="248"/>
      <c r="DV688" s="248"/>
      <c r="DW688" s="248"/>
      <c r="DX688" s="248"/>
      <c r="DY688" s="248"/>
      <c r="DZ688" s="248"/>
      <c r="EA688" s="248"/>
      <c r="EB688" s="248"/>
      <c r="EC688" s="248"/>
      <c r="ED688" s="248"/>
      <c r="EE688" s="248"/>
      <c r="EF688" s="248"/>
      <c r="EG688" s="248"/>
      <c r="EH688" s="248"/>
      <c r="EI688" s="248"/>
      <c r="EJ688" s="248"/>
      <c r="EK688" s="248"/>
      <c r="EL688" s="248"/>
      <c r="EM688" s="248"/>
      <c r="EN688" s="248"/>
      <c r="EO688" s="248"/>
      <c r="EP688" s="248"/>
      <c r="EQ688" s="248"/>
      <c r="ER688" s="248"/>
      <c r="ES688" s="248"/>
      <c r="ET688" s="248"/>
      <c r="EU688" s="248"/>
      <c r="EV688" s="248"/>
      <c r="EW688" s="248"/>
      <c r="EX688" s="248"/>
      <c r="EY688" s="248"/>
      <c r="EZ688" s="248"/>
      <c r="FA688" s="248"/>
      <c r="FB688" s="248"/>
      <c r="FC688" s="248"/>
      <c r="FD688" s="248"/>
      <c r="FE688" s="248"/>
      <c r="FF688" s="248"/>
      <c r="FG688" s="215"/>
      <c r="FH688" s="215"/>
      <c r="FI688" s="215"/>
      <c r="FJ688" s="215"/>
      <c r="FK688" s="215"/>
      <c r="FL688" s="215"/>
      <c r="FM688" s="215"/>
      <c r="FN688" s="215"/>
      <c r="FO688" s="215"/>
      <c r="FP688" s="215"/>
      <c r="FQ688" s="215"/>
      <c r="FR688" s="215"/>
      <c r="FS688" s="215"/>
      <c r="FT688" s="215"/>
      <c r="FU688" s="215"/>
      <c r="FV688" s="215"/>
      <c r="FW688" s="215"/>
      <c r="FX688" s="215"/>
      <c r="FY688" s="215"/>
      <c r="FZ688" s="215"/>
      <c r="GA688" s="215"/>
      <c r="GB688" s="215"/>
      <c r="GC688" s="215"/>
    </row>
    <row r="689" spans="1:185" x14ac:dyDescent="0.3">
      <c r="A689" s="248"/>
      <c r="B689" s="80"/>
      <c r="C689" s="80"/>
      <c r="D689" s="81"/>
      <c r="E689" s="80"/>
      <c r="F689" s="80"/>
      <c r="G689" s="297">
        <f t="shared" si="46"/>
        <v>0</v>
      </c>
      <c r="H689" s="297">
        <f t="shared" si="47"/>
        <v>0</v>
      </c>
      <c r="I689" s="297">
        <f t="shared" si="48"/>
        <v>0</v>
      </c>
      <c r="J689" s="214"/>
      <c r="K689" s="214"/>
      <c r="L689" s="248"/>
      <c r="M689" s="248"/>
      <c r="N689" s="248"/>
      <c r="O689" s="248"/>
      <c r="P689" s="248"/>
      <c r="Q689" s="248"/>
      <c r="R689" s="248"/>
      <c r="S689" s="248"/>
      <c r="T689" s="248"/>
      <c r="U689" s="248"/>
      <c r="V689" s="248"/>
      <c r="W689" s="248"/>
      <c r="X689" s="248"/>
      <c r="Y689" s="248"/>
      <c r="Z689" s="248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  <c r="AM689" s="248"/>
      <c r="AN689" s="248"/>
      <c r="AO689" s="248"/>
      <c r="AP689" s="248"/>
      <c r="AQ689" s="248"/>
      <c r="AR689" s="248"/>
      <c r="AS689" s="248"/>
      <c r="AT689" s="248"/>
      <c r="AU689" s="248"/>
      <c r="AV689" s="248"/>
      <c r="AW689" s="248"/>
      <c r="AX689" s="248"/>
      <c r="AY689" s="248"/>
      <c r="AZ689" s="248"/>
      <c r="BA689" s="248"/>
      <c r="BB689" s="248"/>
      <c r="BC689" s="248"/>
      <c r="BD689" s="248"/>
      <c r="BE689" s="248"/>
      <c r="BF689" s="248"/>
      <c r="BG689" s="248"/>
      <c r="BH689" s="248"/>
      <c r="BI689" s="248"/>
      <c r="BJ689" s="248"/>
      <c r="BK689" s="248"/>
      <c r="BL689" s="248"/>
      <c r="BM689" s="248"/>
      <c r="BN689" s="248"/>
      <c r="BO689" s="248"/>
      <c r="BP689" s="248"/>
      <c r="BQ689" s="248"/>
      <c r="BR689" s="248"/>
      <c r="BS689" s="248"/>
      <c r="BT689" s="248"/>
      <c r="BU689" s="248"/>
      <c r="BV689" s="248"/>
      <c r="BW689" s="248"/>
      <c r="BX689" s="248"/>
      <c r="BY689" s="248"/>
      <c r="BZ689" s="248"/>
      <c r="CA689" s="248"/>
      <c r="CB689" s="248"/>
      <c r="CC689" s="248"/>
      <c r="CD689" s="248"/>
      <c r="CE689" s="248"/>
      <c r="CF689" s="248"/>
      <c r="CG689" s="248"/>
      <c r="CH689" s="248"/>
      <c r="CI689" s="248"/>
      <c r="CJ689" s="248"/>
      <c r="CK689" s="248"/>
      <c r="CL689" s="248"/>
      <c r="CM689" s="248"/>
      <c r="CN689" s="248"/>
      <c r="CO689" s="248"/>
      <c r="CP689" s="248"/>
      <c r="CQ689" s="248"/>
      <c r="CR689" s="248"/>
      <c r="CS689" s="248"/>
      <c r="CT689" s="248"/>
      <c r="CU689" s="248"/>
      <c r="CV689" s="248"/>
      <c r="CW689" s="248"/>
      <c r="CX689" s="248"/>
      <c r="CY689" s="248"/>
      <c r="CZ689" s="248"/>
      <c r="DA689" s="248"/>
      <c r="DB689" s="248"/>
      <c r="DC689" s="248"/>
      <c r="DD689" s="248"/>
      <c r="DE689" s="248"/>
      <c r="DF689" s="248"/>
      <c r="DG689" s="248"/>
      <c r="DH689" s="248"/>
      <c r="DI689" s="248"/>
      <c r="DJ689" s="248"/>
      <c r="DK689" s="248"/>
      <c r="DL689" s="248"/>
      <c r="DM689" s="248"/>
      <c r="DN689" s="248"/>
      <c r="DO689" s="248"/>
      <c r="DP689" s="248"/>
      <c r="DQ689" s="248"/>
      <c r="DR689" s="248"/>
      <c r="DS689" s="248"/>
      <c r="DT689" s="248"/>
      <c r="DU689" s="248"/>
      <c r="DV689" s="248"/>
      <c r="DW689" s="248"/>
      <c r="DX689" s="248"/>
      <c r="DY689" s="248"/>
      <c r="DZ689" s="248"/>
      <c r="EA689" s="248"/>
      <c r="EB689" s="248"/>
      <c r="EC689" s="248"/>
      <c r="ED689" s="248"/>
      <c r="EE689" s="248"/>
      <c r="EF689" s="248"/>
      <c r="EG689" s="248"/>
      <c r="EH689" s="248"/>
      <c r="EI689" s="248"/>
      <c r="EJ689" s="248"/>
      <c r="EK689" s="248"/>
      <c r="EL689" s="248"/>
      <c r="EM689" s="248"/>
      <c r="EN689" s="248"/>
      <c r="EO689" s="248"/>
      <c r="EP689" s="248"/>
      <c r="EQ689" s="248"/>
      <c r="ER689" s="248"/>
      <c r="ES689" s="248"/>
      <c r="ET689" s="248"/>
      <c r="EU689" s="248"/>
      <c r="EV689" s="248"/>
      <c r="EW689" s="248"/>
      <c r="EX689" s="248"/>
      <c r="EY689" s="248"/>
      <c r="EZ689" s="248"/>
      <c r="FA689" s="248"/>
      <c r="FB689" s="248"/>
      <c r="FC689" s="248"/>
      <c r="FD689" s="248"/>
      <c r="FE689" s="248"/>
      <c r="FF689" s="248"/>
      <c r="FG689" s="215"/>
      <c r="FH689" s="215"/>
      <c r="FI689" s="215"/>
      <c r="FJ689" s="215"/>
      <c r="FK689" s="215"/>
      <c r="FL689" s="215"/>
      <c r="FM689" s="215"/>
      <c r="FN689" s="215"/>
      <c r="FO689" s="215"/>
      <c r="FP689" s="215"/>
      <c r="FQ689" s="215"/>
      <c r="FR689" s="215"/>
      <c r="FS689" s="215"/>
      <c r="FT689" s="215"/>
      <c r="FU689" s="215"/>
      <c r="FV689" s="215"/>
      <c r="FW689" s="215"/>
      <c r="FX689" s="215"/>
      <c r="FY689" s="215"/>
      <c r="FZ689" s="215"/>
      <c r="GA689" s="215"/>
      <c r="GB689" s="215"/>
      <c r="GC689" s="215"/>
    </row>
    <row r="690" spans="1:185" x14ac:dyDescent="0.3">
      <c r="A690" s="248"/>
      <c r="B690" s="80"/>
      <c r="C690" s="80"/>
      <c r="D690" s="81"/>
      <c r="E690" s="80"/>
      <c r="F690" s="80"/>
      <c r="G690" s="297">
        <f t="shared" si="46"/>
        <v>0</v>
      </c>
      <c r="H690" s="297">
        <f t="shared" si="47"/>
        <v>0</v>
      </c>
      <c r="I690" s="297">
        <f t="shared" si="48"/>
        <v>0</v>
      </c>
      <c r="J690" s="214"/>
      <c r="K690" s="214"/>
      <c r="L690" s="248"/>
      <c r="M690" s="248"/>
      <c r="N690" s="248"/>
      <c r="O690" s="248"/>
      <c r="P690" s="248"/>
      <c r="Q690" s="248"/>
      <c r="R690" s="248"/>
      <c r="S690" s="248"/>
      <c r="T690" s="248"/>
      <c r="U690" s="248"/>
      <c r="V690" s="248"/>
      <c r="W690" s="248"/>
      <c r="X690" s="248"/>
      <c r="Y690" s="248"/>
      <c r="Z690" s="248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  <c r="AM690" s="248"/>
      <c r="AN690" s="248"/>
      <c r="AO690" s="248"/>
      <c r="AP690" s="248"/>
      <c r="AQ690" s="248"/>
      <c r="AR690" s="248"/>
      <c r="AS690" s="248"/>
      <c r="AT690" s="248"/>
      <c r="AU690" s="248"/>
      <c r="AV690" s="248"/>
      <c r="AW690" s="248"/>
      <c r="AX690" s="248"/>
      <c r="AY690" s="248"/>
      <c r="AZ690" s="248"/>
      <c r="BA690" s="248"/>
      <c r="BB690" s="248"/>
      <c r="BC690" s="248"/>
      <c r="BD690" s="248"/>
      <c r="BE690" s="248"/>
      <c r="BF690" s="248"/>
      <c r="BG690" s="248"/>
      <c r="BH690" s="248"/>
      <c r="BI690" s="248"/>
      <c r="BJ690" s="248"/>
      <c r="BK690" s="248"/>
      <c r="BL690" s="248"/>
      <c r="BM690" s="248"/>
      <c r="BN690" s="248"/>
      <c r="BO690" s="248"/>
      <c r="BP690" s="248"/>
      <c r="BQ690" s="248"/>
      <c r="BR690" s="248"/>
      <c r="BS690" s="248"/>
      <c r="BT690" s="248"/>
      <c r="BU690" s="248"/>
      <c r="BV690" s="248"/>
      <c r="BW690" s="248"/>
      <c r="BX690" s="248"/>
      <c r="BY690" s="248"/>
      <c r="BZ690" s="248"/>
      <c r="CA690" s="248"/>
      <c r="CB690" s="248"/>
      <c r="CC690" s="248"/>
      <c r="CD690" s="248"/>
      <c r="CE690" s="248"/>
      <c r="CF690" s="248"/>
      <c r="CG690" s="248"/>
      <c r="CH690" s="248"/>
      <c r="CI690" s="248"/>
      <c r="CJ690" s="248"/>
      <c r="CK690" s="248"/>
      <c r="CL690" s="248"/>
      <c r="CM690" s="248"/>
      <c r="CN690" s="248"/>
      <c r="CO690" s="248"/>
      <c r="CP690" s="248"/>
      <c r="CQ690" s="248"/>
      <c r="CR690" s="248"/>
      <c r="CS690" s="248"/>
      <c r="CT690" s="248"/>
      <c r="CU690" s="248"/>
      <c r="CV690" s="248"/>
      <c r="CW690" s="248"/>
      <c r="CX690" s="248"/>
      <c r="CY690" s="248"/>
      <c r="CZ690" s="248"/>
      <c r="DA690" s="248"/>
      <c r="DB690" s="248"/>
      <c r="DC690" s="248"/>
      <c r="DD690" s="248"/>
      <c r="DE690" s="248"/>
      <c r="DF690" s="248"/>
      <c r="DG690" s="248"/>
      <c r="DH690" s="248"/>
      <c r="DI690" s="248"/>
      <c r="DJ690" s="248"/>
      <c r="DK690" s="248"/>
      <c r="DL690" s="248"/>
      <c r="DM690" s="248"/>
      <c r="DN690" s="248"/>
      <c r="DO690" s="248"/>
      <c r="DP690" s="248"/>
      <c r="DQ690" s="248"/>
      <c r="DR690" s="248"/>
      <c r="DS690" s="248"/>
      <c r="DT690" s="248"/>
      <c r="DU690" s="248"/>
      <c r="DV690" s="248"/>
      <c r="DW690" s="248"/>
      <c r="DX690" s="248"/>
      <c r="DY690" s="248"/>
      <c r="DZ690" s="248"/>
      <c r="EA690" s="248"/>
      <c r="EB690" s="248"/>
      <c r="EC690" s="248"/>
      <c r="ED690" s="248"/>
      <c r="EE690" s="248"/>
      <c r="EF690" s="248"/>
      <c r="EG690" s="248"/>
      <c r="EH690" s="248"/>
      <c r="EI690" s="248"/>
      <c r="EJ690" s="248"/>
      <c r="EK690" s="248"/>
      <c r="EL690" s="248"/>
      <c r="EM690" s="248"/>
      <c r="EN690" s="248"/>
      <c r="EO690" s="248"/>
      <c r="EP690" s="248"/>
      <c r="EQ690" s="248"/>
      <c r="ER690" s="248"/>
      <c r="ES690" s="248"/>
      <c r="ET690" s="248"/>
      <c r="EU690" s="248"/>
      <c r="EV690" s="248"/>
      <c r="EW690" s="248"/>
      <c r="EX690" s="248"/>
      <c r="EY690" s="248"/>
      <c r="EZ690" s="248"/>
      <c r="FA690" s="248"/>
      <c r="FB690" s="248"/>
      <c r="FC690" s="248"/>
      <c r="FD690" s="248"/>
      <c r="FE690" s="248"/>
      <c r="FF690" s="248"/>
      <c r="FG690" s="215"/>
      <c r="FH690" s="215"/>
      <c r="FI690" s="215"/>
      <c r="FJ690" s="215"/>
      <c r="FK690" s="215"/>
      <c r="FL690" s="215"/>
      <c r="FM690" s="215"/>
      <c r="FN690" s="215"/>
      <c r="FO690" s="215"/>
      <c r="FP690" s="215"/>
      <c r="FQ690" s="215"/>
      <c r="FR690" s="215"/>
      <c r="FS690" s="215"/>
      <c r="FT690" s="215"/>
      <c r="FU690" s="215"/>
      <c r="FV690" s="215"/>
      <c r="FW690" s="215"/>
      <c r="FX690" s="215"/>
      <c r="FY690" s="215"/>
      <c r="FZ690" s="215"/>
      <c r="GA690" s="215"/>
      <c r="GB690" s="215"/>
      <c r="GC690" s="215"/>
    </row>
    <row r="691" spans="1:185" x14ac:dyDescent="0.3">
      <c r="A691" s="248"/>
      <c r="B691" s="80"/>
      <c r="C691" s="80"/>
      <c r="D691" s="81"/>
      <c r="E691" s="80"/>
      <c r="F691" s="80"/>
      <c r="G691" s="297">
        <f t="shared" si="46"/>
        <v>0</v>
      </c>
      <c r="H691" s="297">
        <f t="shared" si="47"/>
        <v>0</v>
      </c>
      <c r="I691" s="297">
        <f t="shared" si="48"/>
        <v>0</v>
      </c>
      <c r="J691" s="214"/>
      <c r="K691" s="214"/>
      <c r="L691" s="248"/>
      <c r="M691" s="248"/>
      <c r="N691" s="248"/>
      <c r="O691" s="248"/>
      <c r="P691" s="248"/>
      <c r="Q691" s="248"/>
      <c r="R691" s="248"/>
      <c r="S691" s="248"/>
      <c r="T691" s="248"/>
      <c r="U691" s="248"/>
      <c r="V691" s="248"/>
      <c r="W691" s="248"/>
      <c r="X691" s="248"/>
      <c r="Y691" s="248"/>
      <c r="Z691" s="248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  <c r="AM691" s="248"/>
      <c r="AN691" s="248"/>
      <c r="AO691" s="248"/>
      <c r="AP691" s="248"/>
      <c r="AQ691" s="248"/>
      <c r="AR691" s="248"/>
      <c r="AS691" s="248"/>
      <c r="AT691" s="248"/>
      <c r="AU691" s="248"/>
      <c r="AV691" s="248"/>
      <c r="AW691" s="248"/>
      <c r="AX691" s="248"/>
      <c r="AY691" s="248"/>
      <c r="AZ691" s="248"/>
      <c r="BA691" s="248"/>
      <c r="BB691" s="248"/>
      <c r="BC691" s="248"/>
      <c r="BD691" s="248"/>
      <c r="BE691" s="248"/>
      <c r="BF691" s="248"/>
      <c r="BG691" s="248"/>
      <c r="BH691" s="248"/>
      <c r="BI691" s="248"/>
      <c r="BJ691" s="248"/>
      <c r="BK691" s="248"/>
      <c r="BL691" s="248"/>
      <c r="BM691" s="248"/>
      <c r="BN691" s="248"/>
      <c r="BO691" s="248"/>
      <c r="BP691" s="248"/>
      <c r="BQ691" s="248"/>
      <c r="BR691" s="248"/>
      <c r="BS691" s="248"/>
      <c r="BT691" s="248"/>
      <c r="BU691" s="248"/>
      <c r="BV691" s="248"/>
      <c r="BW691" s="248"/>
      <c r="BX691" s="248"/>
      <c r="BY691" s="248"/>
      <c r="BZ691" s="248"/>
      <c r="CA691" s="248"/>
      <c r="CB691" s="248"/>
      <c r="CC691" s="248"/>
      <c r="CD691" s="248"/>
      <c r="CE691" s="248"/>
      <c r="CF691" s="248"/>
      <c r="CG691" s="248"/>
      <c r="CH691" s="248"/>
      <c r="CI691" s="248"/>
      <c r="CJ691" s="248"/>
      <c r="CK691" s="248"/>
      <c r="CL691" s="248"/>
      <c r="CM691" s="248"/>
      <c r="CN691" s="248"/>
      <c r="CO691" s="248"/>
      <c r="CP691" s="248"/>
      <c r="CQ691" s="248"/>
      <c r="CR691" s="248"/>
      <c r="CS691" s="248"/>
      <c r="CT691" s="248"/>
      <c r="CU691" s="248"/>
      <c r="CV691" s="248"/>
      <c r="CW691" s="248"/>
      <c r="CX691" s="248"/>
      <c r="CY691" s="248"/>
      <c r="CZ691" s="248"/>
      <c r="DA691" s="248"/>
      <c r="DB691" s="248"/>
      <c r="DC691" s="248"/>
      <c r="DD691" s="248"/>
      <c r="DE691" s="248"/>
      <c r="DF691" s="248"/>
      <c r="DG691" s="248"/>
      <c r="DH691" s="248"/>
      <c r="DI691" s="248"/>
      <c r="DJ691" s="248"/>
      <c r="DK691" s="248"/>
      <c r="DL691" s="248"/>
      <c r="DM691" s="248"/>
      <c r="DN691" s="248"/>
      <c r="DO691" s="248"/>
      <c r="DP691" s="248"/>
      <c r="DQ691" s="248"/>
      <c r="DR691" s="248"/>
      <c r="DS691" s="248"/>
      <c r="DT691" s="248"/>
      <c r="DU691" s="248"/>
      <c r="DV691" s="248"/>
      <c r="DW691" s="248"/>
      <c r="DX691" s="248"/>
      <c r="DY691" s="248"/>
      <c r="DZ691" s="248"/>
      <c r="EA691" s="248"/>
      <c r="EB691" s="248"/>
      <c r="EC691" s="248"/>
      <c r="ED691" s="248"/>
      <c r="EE691" s="248"/>
      <c r="EF691" s="248"/>
      <c r="EG691" s="248"/>
      <c r="EH691" s="248"/>
      <c r="EI691" s="248"/>
      <c r="EJ691" s="248"/>
      <c r="EK691" s="248"/>
      <c r="EL691" s="248"/>
      <c r="EM691" s="248"/>
      <c r="EN691" s="248"/>
      <c r="EO691" s="248"/>
      <c r="EP691" s="248"/>
      <c r="EQ691" s="248"/>
      <c r="ER691" s="248"/>
      <c r="ES691" s="248"/>
      <c r="ET691" s="248"/>
      <c r="EU691" s="248"/>
      <c r="EV691" s="248"/>
      <c r="EW691" s="248"/>
      <c r="EX691" s="248"/>
      <c r="EY691" s="248"/>
      <c r="EZ691" s="248"/>
      <c r="FA691" s="248"/>
      <c r="FB691" s="248"/>
      <c r="FC691" s="248"/>
      <c r="FD691" s="248"/>
      <c r="FE691" s="248"/>
      <c r="FF691" s="248"/>
      <c r="FG691" s="215"/>
      <c r="FH691" s="215"/>
      <c r="FI691" s="215"/>
      <c r="FJ691" s="215"/>
      <c r="FK691" s="215"/>
      <c r="FL691" s="215"/>
      <c r="FM691" s="215"/>
      <c r="FN691" s="215"/>
      <c r="FO691" s="215"/>
      <c r="FP691" s="215"/>
      <c r="FQ691" s="215"/>
      <c r="FR691" s="215"/>
      <c r="FS691" s="215"/>
      <c r="FT691" s="215"/>
      <c r="FU691" s="215"/>
      <c r="FV691" s="215"/>
      <c r="FW691" s="215"/>
      <c r="FX691" s="215"/>
      <c r="FY691" s="215"/>
      <c r="FZ691" s="215"/>
      <c r="GA691" s="215"/>
      <c r="GB691" s="215"/>
      <c r="GC691" s="215"/>
    </row>
    <row r="692" spans="1:185" x14ac:dyDescent="0.3">
      <c r="A692" s="248"/>
      <c r="B692" s="80"/>
      <c r="C692" s="80"/>
      <c r="D692" s="81"/>
      <c r="E692" s="80"/>
      <c r="F692" s="80"/>
      <c r="G692" s="297">
        <f t="shared" si="46"/>
        <v>0</v>
      </c>
      <c r="H692" s="297">
        <f t="shared" si="47"/>
        <v>0</v>
      </c>
      <c r="I692" s="297">
        <f t="shared" si="48"/>
        <v>0</v>
      </c>
      <c r="J692" s="214"/>
      <c r="K692" s="214"/>
      <c r="L692" s="248"/>
      <c r="M692" s="248"/>
      <c r="N692" s="248"/>
      <c r="O692" s="248"/>
      <c r="P692" s="248"/>
      <c r="Q692" s="248"/>
      <c r="R692" s="248"/>
      <c r="S692" s="248"/>
      <c r="T692" s="248"/>
      <c r="U692" s="248"/>
      <c r="V692" s="248"/>
      <c r="W692" s="248"/>
      <c r="X692" s="248"/>
      <c r="Y692" s="248"/>
      <c r="Z692" s="248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  <c r="AM692" s="248"/>
      <c r="AN692" s="248"/>
      <c r="AO692" s="248"/>
      <c r="AP692" s="248"/>
      <c r="AQ692" s="248"/>
      <c r="AR692" s="248"/>
      <c r="AS692" s="248"/>
      <c r="AT692" s="248"/>
      <c r="AU692" s="248"/>
      <c r="AV692" s="248"/>
      <c r="AW692" s="248"/>
      <c r="AX692" s="248"/>
      <c r="AY692" s="248"/>
      <c r="AZ692" s="248"/>
      <c r="BA692" s="248"/>
      <c r="BB692" s="248"/>
      <c r="BC692" s="248"/>
      <c r="BD692" s="248"/>
      <c r="BE692" s="248"/>
      <c r="BF692" s="248"/>
      <c r="BG692" s="248"/>
      <c r="BH692" s="248"/>
      <c r="BI692" s="248"/>
      <c r="BJ692" s="248"/>
      <c r="BK692" s="248"/>
      <c r="BL692" s="248"/>
      <c r="BM692" s="248"/>
      <c r="BN692" s="248"/>
      <c r="BO692" s="248"/>
      <c r="BP692" s="248"/>
      <c r="BQ692" s="248"/>
      <c r="BR692" s="248"/>
      <c r="BS692" s="248"/>
      <c r="BT692" s="248"/>
      <c r="BU692" s="248"/>
      <c r="BV692" s="248"/>
      <c r="BW692" s="248"/>
      <c r="BX692" s="248"/>
      <c r="BY692" s="248"/>
      <c r="BZ692" s="248"/>
      <c r="CA692" s="248"/>
      <c r="CB692" s="248"/>
      <c r="CC692" s="248"/>
      <c r="CD692" s="248"/>
      <c r="CE692" s="248"/>
      <c r="CF692" s="248"/>
      <c r="CG692" s="248"/>
      <c r="CH692" s="248"/>
      <c r="CI692" s="248"/>
      <c r="CJ692" s="248"/>
      <c r="CK692" s="248"/>
      <c r="CL692" s="248"/>
      <c r="CM692" s="248"/>
      <c r="CN692" s="248"/>
      <c r="CO692" s="248"/>
      <c r="CP692" s="248"/>
      <c r="CQ692" s="248"/>
      <c r="CR692" s="248"/>
      <c r="CS692" s="248"/>
      <c r="CT692" s="248"/>
      <c r="CU692" s="248"/>
      <c r="CV692" s="248"/>
      <c r="CW692" s="248"/>
      <c r="CX692" s="248"/>
      <c r="CY692" s="248"/>
      <c r="CZ692" s="248"/>
      <c r="DA692" s="248"/>
      <c r="DB692" s="248"/>
      <c r="DC692" s="248"/>
      <c r="DD692" s="248"/>
      <c r="DE692" s="248"/>
      <c r="DF692" s="248"/>
      <c r="DG692" s="248"/>
      <c r="DH692" s="248"/>
      <c r="DI692" s="248"/>
      <c r="DJ692" s="248"/>
      <c r="DK692" s="248"/>
      <c r="DL692" s="248"/>
      <c r="DM692" s="248"/>
      <c r="DN692" s="248"/>
      <c r="DO692" s="248"/>
      <c r="DP692" s="248"/>
      <c r="DQ692" s="248"/>
      <c r="DR692" s="248"/>
      <c r="DS692" s="248"/>
      <c r="DT692" s="248"/>
      <c r="DU692" s="248"/>
      <c r="DV692" s="248"/>
      <c r="DW692" s="248"/>
      <c r="DX692" s="248"/>
      <c r="DY692" s="248"/>
      <c r="DZ692" s="248"/>
      <c r="EA692" s="248"/>
      <c r="EB692" s="248"/>
      <c r="EC692" s="248"/>
      <c r="ED692" s="248"/>
      <c r="EE692" s="248"/>
      <c r="EF692" s="248"/>
      <c r="EG692" s="248"/>
      <c r="EH692" s="248"/>
      <c r="EI692" s="248"/>
      <c r="EJ692" s="248"/>
      <c r="EK692" s="248"/>
      <c r="EL692" s="248"/>
      <c r="EM692" s="248"/>
      <c r="EN692" s="248"/>
      <c r="EO692" s="248"/>
      <c r="EP692" s="248"/>
      <c r="EQ692" s="248"/>
      <c r="ER692" s="248"/>
      <c r="ES692" s="248"/>
      <c r="ET692" s="248"/>
      <c r="EU692" s="248"/>
      <c r="EV692" s="248"/>
      <c r="EW692" s="248"/>
      <c r="EX692" s="248"/>
      <c r="EY692" s="248"/>
      <c r="EZ692" s="248"/>
      <c r="FA692" s="248"/>
      <c r="FB692" s="248"/>
      <c r="FC692" s="248"/>
      <c r="FD692" s="248"/>
      <c r="FE692" s="248"/>
      <c r="FF692" s="248"/>
      <c r="FG692" s="215"/>
      <c r="FH692" s="215"/>
      <c r="FI692" s="215"/>
      <c r="FJ692" s="215"/>
      <c r="FK692" s="215"/>
      <c r="FL692" s="215"/>
      <c r="FM692" s="215"/>
      <c r="FN692" s="215"/>
      <c r="FO692" s="215"/>
      <c r="FP692" s="215"/>
      <c r="FQ692" s="215"/>
      <c r="FR692" s="215"/>
      <c r="FS692" s="215"/>
      <c r="FT692" s="215"/>
      <c r="FU692" s="215"/>
      <c r="FV692" s="215"/>
      <c r="FW692" s="215"/>
      <c r="FX692" s="215"/>
      <c r="FY692" s="215"/>
      <c r="FZ692" s="215"/>
      <c r="GA692" s="215"/>
      <c r="GB692" s="215"/>
      <c r="GC692" s="215"/>
    </row>
    <row r="693" spans="1:185" x14ac:dyDescent="0.3">
      <c r="A693" s="248"/>
      <c r="B693" s="80"/>
      <c r="C693" s="80"/>
      <c r="D693" s="81"/>
      <c r="E693" s="80"/>
      <c r="F693" s="80"/>
      <c r="G693" s="297">
        <f t="shared" si="46"/>
        <v>0</v>
      </c>
      <c r="H693" s="297">
        <f t="shared" si="47"/>
        <v>0</v>
      </c>
      <c r="I693" s="297">
        <f t="shared" si="48"/>
        <v>0</v>
      </c>
      <c r="J693" s="214"/>
      <c r="K693" s="214"/>
      <c r="L693" s="248"/>
      <c r="M693" s="248"/>
      <c r="N693" s="248"/>
      <c r="O693" s="248"/>
      <c r="P693" s="248"/>
      <c r="Q693" s="248"/>
      <c r="R693" s="248"/>
      <c r="S693" s="248"/>
      <c r="T693" s="248"/>
      <c r="U693" s="248"/>
      <c r="V693" s="248"/>
      <c r="W693" s="248"/>
      <c r="X693" s="248"/>
      <c r="Y693" s="248"/>
      <c r="Z693" s="248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  <c r="AM693" s="248"/>
      <c r="AN693" s="248"/>
      <c r="AO693" s="248"/>
      <c r="AP693" s="248"/>
      <c r="AQ693" s="248"/>
      <c r="AR693" s="248"/>
      <c r="AS693" s="248"/>
      <c r="AT693" s="248"/>
      <c r="AU693" s="248"/>
      <c r="AV693" s="248"/>
      <c r="AW693" s="248"/>
      <c r="AX693" s="248"/>
      <c r="AY693" s="248"/>
      <c r="AZ693" s="248"/>
      <c r="BA693" s="248"/>
      <c r="BB693" s="248"/>
      <c r="BC693" s="248"/>
      <c r="BD693" s="248"/>
      <c r="BE693" s="248"/>
      <c r="BF693" s="248"/>
      <c r="BG693" s="248"/>
      <c r="BH693" s="248"/>
      <c r="BI693" s="248"/>
      <c r="BJ693" s="248"/>
      <c r="BK693" s="248"/>
      <c r="BL693" s="248"/>
      <c r="BM693" s="248"/>
      <c r="BN693" s="248"/>
      <c r="BO693" s="248"/>
      <c r="BP693" s="248"/>
      <c r="BQ693" s="248"/>
      <c r="BR693" s="248"/>
      <c r="BS693" s="248"/>
      <c r="BT693" s="248"/>
      <c r="BU693" s="248"/>
      <c r="BV693" s="248"/>
      <c r="BW693" s="248"/>
      <c r="BX693" s="248"/>
      <c r="BY693" s="248"/>
      <c r="BZ693" s="248"/>
      <c r="CA693" s="248"/>
      <c r="CB693" s="248"/>
      <c r="CC693" s="248"/>
      <c r="CD693" s="248"/>
      <c r="CE693" s="248"/>
      <c r="CF693" s="248"/>
      <c r="CG693" s="248"/>
      <c r="CH693" s="248"/>
      <c r="CI693" s="248"/>
      <c r="CJ693" s="248"/>
      <c r="CK693" s="248"/>
      <c r="CL693" s="248"/>
      <c r="CM693" s="248"/>
      <c r="CN693" s="248"/>
      <c r="CO693" s="248"/>
      <c r="CP693" s="248"/>
      <c r="CQ693" s="248"/>
      <c r="CR693" s="248"/>
      <c r="CS693" s="248"/>
      <c r="CT693" s="248"/>
      <c r="CU693" s="248"/>
      <c r="CV693" s="248"/>
      <c r="CW693" s="248"/>
      <c r="CX693" s="248"/>
      <c r="CY693" s="248"/>
      <c r="CZ693" s="248"/>
      <c r="DA693" s="248"/>
      <c r="DB693" s="248"/>
      <c r="DC693" s="248"/>
      <c r="DD693" s="248"/>
      <c r="DE693" s="248"/>
      <c r="DF693" s="248"/>
      <c r="DG693" s="248"/>
      <c r="DH693" s="248"/>
      <c r="DI693" s="248"/>
      <c r="DJ693" s="248"/>
      <c r="DK693" s="248"/>
      <c r="DL693" s="248"/>
      <c r="DM693" s="248"/>
      <c r="DN693" s="248"/>
      <c r="DO693" s="248"/>
      <c r="DP693" s="248"/>
      <c r="DQ693" s="248"/>
      <c r="DR693" s="248"/>
      <c r="DS693" s="248"/>
      <c r="DT693" s="248"/>
      <c r="DU693" s="248"/>
      <c r="DV693" s="248"/>
      <c r="DW693" s="248"/>
      <c r="DX693" s="248"/>
      <c r="DY693" s="248"/>
      <c r="DZ693" s="248"/>
      <c r="EA693" s="248"/>
      <c r="EB693" s="248"/>
      <c r="EC693" s="248"/>
      <c r="ED693" s="248"/>
      <c r="EE693" s="248"/>
      <c r="EF693" s="248"/>
      <c r="EG693" s="248"/>
      <c r="EH693" s="248"/>
      <c r="EI693" s="248"/>
      <c r="EJ693" s="248"/>
      <c r="EK693" s="248"/>
      <c r="EL693" s="248"/>
      <c r="EM693" s="248"/>
      <c r="EN693" s="248"/>
      <c r="EO693" s="248"/>
      <c r="EP693" s="248"/>
      <c r="EQ693" s="248"/>
      <c r="ER693" s="248"/>
      <c r="ES693" s="248"/>
      <c r="ET693" s="248"/>
      <c r="EU693" s="248"/>
      <c r="EV693" s="248"/>
      <c r="EW693" s="248"/>
      <c r="EX693" s="248"/>
      <c r="EY693" s="248"/>
      <c r="EZ693" s="248"/>
      <c r="FA693" s="248"/>
      <c r="FB693" s="248"/>
      <c r="FC693" s="248"/>
      <c r="FD693" s="248"/>
      <c r="FE693" s="248"/>
      <c r="FF693" s="248"/>
      <c r="FG693" s="215"/>
      <c r="FH693" s="215"/>
      <c r="FI693" s="215"/>
      <c r="FJ693" s="215"/>
      <c r="FK693" s="215"/>
      <c r="FL693" s="215"/>
      <c r="FM693" s="215"/>
      <c r="FN693" s="215"/>
      <c r="FO693" s="215"/>
      <c r="FP693" s="215"/>
      <c r="FQ693" s="215"/>
      <c r="FR693" s="215"/>
      <c r="FS693" s="215"/>
      <c r="FT693" s="215"/>
      <c r="FU693" s="215"/>
      <c r="FV693" s="215"/>
      <c r="FW693" s="215"/>
      <c r="FX693" s="215"/>
      <c r="FY693" s="215"/>
      <c r="FZ693" s="215"/>
      <c r="GA693" s="215"/>
      <c r="GB693" s="215"/>
      <c r="GC693" s="215"/>
    </row>
    <row r="694" spans="1:185" x14ac:dyDescent="0.3">
      <c r="A694" s="248"/>
      <c r="B694" s="80"/>
      <c r="C694" s="80"/>
      <c r="D694" s="81"/>
      <c r="E694" s="80"/>
      <c r="F694" s="80"/>
      <c r="G694" s="297">
        <f t="shared" si="46"/>
        <v>0</v>
      </c>
      <c r="H694" s="297">
        <f t="shared" si="47"/>
        <v>0</v>
      </c>
      <c r="I694" s="297">
        <f t="shared" si="48"/>
        <v>0</v>
      </c>
      <c r="J694" s="214"/>
      <c r="K694" s="214"/>
      <c r="L694" s="248"/>
      <c r="M694" s="248"/>
      <c r="N694" s="248"/>
      <c r="O694" s="248"/>
      <c r="P694" s="248"/>
      <c r="Q694" s="248"/>
      <c r="R694" s="248"/>
      <c r="S694" s="248"/>
      <c r="T694" s="248"/>
      <c r="U694" s="248"/>
      <c r="V694" s="248"/>
      <c r="W694" s="248"/>
      <c r="X694" s="248"/>
      <c r="Y694" s="248"/>
      <c r="Z694" s="248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  <c r="AM694" s="248"/>
      <c r="AN694" s="248"/>
      <c r="AO694" s="248"/>
      <c r="AP694" s="248"/>
      <c r="AQ694" s="248"/>
      <c r="AR694" s="248"/>
      <c r="AS694" s="248"/>
      <c r="AT694" s="248"/>
      <c r="AU694" s="248"/>
      <c r="AV694" s="248"/>
      <c r="AW694" s="248"/>
      <c r="AX694" s="248"/>
      <c r="AY694" s="248"/>
      <c r="AZ694" s="248"/>
      <c r="BA694" s="248"/>
      <c r="BB694" s="248"/>
      <c r="BC694" s="248"/>
      <c r="BD694" s="248"/>
      <c r="BE694" s="248"/>
      <c r="BF694" s="248"/>
      <c r="BG694" s="248"/>
      <c r="BH694" s="248"/>
      <c r="BI694" s="248"/>
      <c r="BJ694" s="248"/>
      <c r="BK694" s="248"/>
      <c r="BL694" s="248"/>
      <c r="BM694" s="248"/>
      <c r="BN694" s="248"/>
      <c r="BO694" s="248"/>
      <c r="BP694" s="248"/>
      <c r="BQ694" s="248"/>
      <c r="BR694" s="248"/>
      <c r="BS694" s="248"/>
      <c r="BT694" s="248"/>
      <c r="BU694" s="248"/>
      <c r="BV694" s="248"/>
      <c r="BW694" s="248"/>
      <c r="BX694" s="248"/>
      <c r="BY694" s="248"/>
      <c r="BZ694" s="248"/>
      <c r="CA694" s="248"/>
      <c r="CB694" s="248"/>
      <c r="CC694" s="248"/>
      <c r="CD694" s="248"/>
      <c r="CE694" s="248"/>
      <c r="CF694" s="248"/>
      <c r="CG694" s="248"/>
      <c r="CH694" s="248"/>
      <c r="CI694" s="248"/>
      <c r="CJ694" s="248"/>
      <c r="CK694" s="248"/>
      <c r="CL694" s="248"/>
      <c r="CM694" s="248"/>
      <c r="CN694" s="248"/>
      <c r="CO694" s="248"/>
      <c r="CP694" s="248"/>
      <c r="CQ694" s="248"/>
      <c r="CR694" s="248"/>
      <c r="CS694" s="248"/>
      <c r="CT694" s="248"/>
      <c r="CU694" s="248"/>
      <c r="CV694" s="248"/>
      <c r="CW694" s="248"/>
      <c r="CX694" s="248"/>
      <c r="CY694" s="248"/>
      <c r="CZ694" s="248"/>
      <c r="DA694" s="248"/>
      <c r="DB694" s="248"/>
      <c r="DC694" s="248"/>
      <c r="DD694" s="248"/>
      <c r="DE694" s="248"/>
      <c r="DF694" s="248"/>
      <c r="DG694" s="248"/>
      <c r="DH694" s="248"/>
      <c r="DI694" s="248"/>
      <c r="DJ694" s="248"/>
      <c r="DK694" s="248"/>
      <c r="DL694" s="248"/>
      <c r="DM694" s="248"/>
      <c r="DN694" s="248"/>
      <c r="DO694" s="248"/>
      <c r="DP694" s="248"/>
      <c r="DQ694" s="248"/>
      <c r="DR694" s="248"/>
      <c r="DS694" s="248"/>
      <c r="DT694" s="248"/>
      <c r="DU694" s="248"/>
      <c r="DV694" s="248"/>
      <c r="DW694" s="248"/>
      <c r="DX694" s="248"/>
      <c r="DY694" s="248"/>
      <c r="DZ694" s="248"/>
      <c r="EA694" s="248"/>
      <c r="EB694" s="248"/>
      <c r="EC694" s="248"/>
      <c r="ED694" s="248"/>
      <c r="EE694" s="248"/>
      <c r="EF694" s="248"/>
      <c r="EG694" s="248"/>
      <c r="EH694" s="248"/>
      <c r="EI694" s="248"/>
      <c r="EJ694" s="248"/>
      <c r="EK694" s="248"/>
      <c r="EL694" s="248"/>
      <c r="EM694" s="248"/>
      <c r="EN694" s="248"/>
      <c r="EO694" s="248"/>
      <c r="EP694" s="248"/>
      <c r="EQ694" s="248"/>
      <c r="ER694" s="248"/>
      <c r="ES694" s="248"/>
      <c r="ET694" s="248"/>
      <c r="EU694" s="248"/>
      <c r="EV694" s="248"/>
      <c r="EW694" s="248"/>
      <c r="EX694" s="248"/>
      <c r="EY694" s="248"/>
      <c r="EZ694" s="248"/>
      <c r="FA694" s="248"/>
      <c r="FB694" s="248"/>
      <c r="FC694" s="248"/>
      <c r="FD694" s="248"/>
      <c r="FE694" s="248"/>
      <c r="FF694" s="248"/>
      <c r="FG694" s="215"/>
      <c r="FH694" s="215"/>
      <c r="FI694" s="215"/>
      <c r="FJ694" s="215"/>
      <c r="FK694" s="215"/>
      <c r="FL694" s="215"/>
      <c r="FM694" s="215"/>
      <c r="FN694" s="215"/>
      <c r="FO694" s="215"/>
      <c r="FP694" s="215"/>
      <c r="FQ694" s="215"/>
      <c r="FR694" s="215"/>
      <c r="FS694" s="215"/>
      <c r="FT694" s="215"/>
      <c r="FU694" s="215"/>
      <c r="FV694" s="215"/>
      <c r="FW694" s="215"/>
      <c r="FX694" s="215"/>
      <c r="FY694" s="215"/>
      <c r="FZ694" s="215"/>
      <c r="GA694" s="215"/>
      <c r="GB694" s="215"/>
      <c r="GC694" s="215"/>
    </row>
    <row r="695" spans="1:185" x14ac:dyDescent="0.3">
      <c r="A695" s="248"/>
      <c r="B695" s="80"/>
      <c r="C695" s="80"/>
      <c r="D695" s="81"/>
      <c r="E695" s="80"/>
      <c r="F695" s="80"/>
      <c r="G695" s="297">
        <f t="shared" si="46"/>
        <v>0</v>
      </c>
      <c r="H695" s="297">
        <f t="shared" si="47"/>
        <v>0</v>
      </c>
      <c r="I695" s="297">
        <f t="shared" si="48"/>
        <v>0</v>
      </c>
      <c r="J695" s="214"/>
      <c r="K695" s="214"/>
      <c r="L695" s="248"/>
      <c r="M695" s="248"/>
      <c r="N695" s="248"/>
      <c r="O695" s="248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/>
      <c r="Z695" s="248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  <c r="AM695" s="248"/>
      <c r="AN695" s="248"/>
      <c r="AO695" s="248"/>
      <c r="AP695" s="248"/>
      <c r="AQ695" s="248"/>
      <c r="AR695" s="248"/>
      <c r="AS695" s="248"/>
      <c r="AT695" s="248"/>
      <c r="AU695" s="248"/>
      <c r="AV695" s="248"/>
      <c r="AW695" s="248"/>
      <c r="AX695" s="248"/>
      <c r="AY695" s="248"/>
      <c r="AZ695" s="248"/>
      <c r="BA695" s="248"/>
      <c r="BB695" s="248"/>
      <c r="BC695" s="248"/>
      <c r="BD695" s="248"/>
      <c r="BE695" s="248"/>
      <c r="BF695" s="248"/>
      <c r="BG695" s="248"/>
      <c r="BH695" s="248"/>
      <c r="BI695" s="248"/>
      <c r="BJ695" s="248"/>
      <c r="BK695" s="248"/>
      <c r="BL695" s="248"/>
      <c r="BM695" s="248"/>
      <c r="BN695" s="248"/>
      <c r="BO695" s="248"/>
      <c r="BP695" s="248"/>
      <c r="BQ695" s="248"/>
      <c r="BR695" s="248"/>
      <c r="BS695" s="248"/>
      <c r="BT695" s="248"/>
      <c r="BU695" s="248"/>
      <c r="BV695" s="248"/>
      <c r="BW695" s="248"/>
      <c r="BX695" s="248"/>
      <c r="BY695" s="248"/>
      <c r="BZ695" s="248"/>
      <c r="CA695" s="248"/>
      <c r="CB695" s="248"/>
      <c r="CC695" s="248"/>
      <c r="CD695" s="248"/>
      <c r="CE695" s="248"/>
      <c r="CF695" s="248"/>
      <c r="CG695" s="248"/>
      <c r="CH695" s="248"/>
      <c r="CI695" s="248"/>
      <c r="CJ695" s="248"/>
      <c r="CK695" s="248"/>
      <c r="CL695" s="248"/>
      <c r="CM695" s="248"/>
      <c r="CN695" s="248"/>
      <c r="CO695" s="248"/>
      <c r="CP695" s="248"/>
      <c r="CQ695" s="248"/>
      <c r="CR695" s="248"/>
      <c r="CS695" s="248"/>
      <c r="CT695" s="248"/>
      <c r="CU695" s="248"/>
      <c r="CV695" s="248"/>
      <c r="CW695" s="248"/>
      <c r="CX695" s="248"/>
      <c r="CY695" s="248"/>
      <c r="CZ695" s="248"/>
      <c r="DA695" s="248"/>
      <c r="DB695" s="248"/>
      <c r="DC695" s="248"/>
      <c r="DD695" s="248"/>
      <c r="DE695" s="248"/>
      <c r="DF695" s="248"/>
      <c r="DG695" s="248"/>
      <c r="DH695" s="248"/>
      <c r="DI695" s="248"/>
      <c r="DJ695" s="248"/>
      <c r="DK695" s="248"/>
      <c r="DL695" s="248"/>
      <c r="DM695" s="248"/>
      <c r="DN695" s="248"/>
      <c r="DO695" s="248"/>
      <c r="DP695" s="248"/>
      <c r="DQ695" s="248"/>
      <c r="DR695" s="248"/>
      <c r="DS695" s="248"/>
      <c r="DT695" s="248"/>
      <c r="DU695" s="248"/>
      <c r="DV695" s="248"/>
      <c r="DW695" s="248"/>
      <c r="DX695" s="248"/>
      <c r="DY695" s="248"/>
      <c r="DZ695" s="248"/>
      <c r="EA695" s="248"/>
      <c r="EB695" s="248"/>
      <c r="EC695" s="248"/>
      <c r="ED695" s="248"/>
      <c r="EE695" s="248"/>
      <c r="EF695" s="248"/>
      <c r="EG695" s="248"/>
      <c r="EH695" s="248"/>
      <c r="EI695" s="248"/>
      <c r="EJ695" s="248"/>
      <c r="EK695" s="248"/>
      <c r="EL695" s="248"/>
      <c r="EM695" s="248"/>
      <c r="EN695" s="248"/>
      <c r="EO695" s="248"/>
      <c r="EP695" s="248"/>
      <c r="EQ695" s="248"/>
      <c r="ER695" s="248"/>
      <c r="ES695" s="248"/>
      <c r="ET695" s="248"/>
      <c r="EU695" s="248"/>
      <c r="EV695" s="248"/>
      <c r="EW695" s="248"/>
      <c r="EX695" s="248"/>
      <c r="EY695" s="248"/>
      <c r="EZ695" s="248"/>
      <c r="FA695" s="248"/>
      <c r="FB695" s="248"/>
      <c r="FC695" s="248"/>
      <c r="FD695" s="248"/>
      <c r="FE695" s="248"/>
      <c r="FF695" s="248"/>
      <c r="FG695" s="215"/>
      <c r="FH695" s="215"/>
      <c r="FI695" s="215"/>
      <c r="FJ695" s="215"/>
      <c r="FK695" s="215"/>
      <c r="FL695" s="215"/>
      <c r="FM695" s="215"/>
      <c r="FN695" s="215"/>
      <c r="FO695" s="215"/>
      <c r="FP695" s="215"/>
      <c r="FQ695" s="215"/>
      <c r="FR695" s="215"/>
      <c r="FS695" s="215"/>
      <c r="FT695" s="215"/>
      <c r="FU695" s="215"/>
      <c r="FV695" s="215"/>
      <c r="FW695" s="215"/>
      <c r="FX695" s="215"/>
      <c r="FY695" s="215"/>
      <c r="FZ695" s="215"/>
      <c r="GA695" s="215"/>
      <c r="GB695" s="215"/>
      <c r="GC695" s="215"/>
    </row>
    <row r="696" spans="1:185" x14ac:dyDescent="0.3">
      <c r="A696" s="248"/>
      <c r="B696" s="80"/>
      <c r="C696" s="80"/>
      <c r="D696" s="81"/>
      <c r="E696" s="80"/>
      <c r="F696" s="80"/>
      <c r="G696" s="297">
        <f t="shared" si="46"/>
        <v>0</v>
      </c>
      <c r="H696" s="297">
        <f t="shared" si="47"/>
        <v>0</v>
      </c>
      <c r="I696" s="297">
        <f t="shared" si="48"/>
        <v>0</v>
      </c>
      <c r="J696" s="214"/>
      <c r="K696" s="214"/>
      <c r="L696" s="248"/>
      <c r="M696" s="248"/>
      <c r="N696" s="248"/>
      <c r="O696" s="248"/>
      <c r="P696" s="248"/>
      <c r="Q696" s="248"/>
      <c r="R696" s="248"/>
      <c r="S696" s="248"/>
      <c r="T696" s="248"/>
      <c r="U696" s="248"/>
      <c r="V696" s="248"/>
      <c r="W696" s="248"/>
      <c r="X696" s="248"/>
      <c r="Y696" s="248"/>
      <c r="Z696" s="248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  <c r="AM696" s="248"/>
      <c r="AN696" s="248"/>
      <c r="AO696" s="248"/>
      <c r="AP696" s="248"/>
      <c r="AQ696" s="248"/>
      <c r="AR696" s="248"/>
      <c r="AS696" s="248"/>
      <c r="AT696" s="248"/>
      <c r="AU696" s="248"/>
      <c r="AV696" s="248"/>
      <c r="AW696" s="248"/>
      <c r="AX696" s="248"/>
      <c r="AY696" s="248"/>
      <c r="AZ696" s="248"/>
      <c r="BA696" s="248"/>
      <c r="BB696" s="248"/>
      <c r="BC696" s="248"/>
      <c r="BD696" s="248"/>
      <c r="BE696" s="248"/>
      <c r="BF696" s="248"/>
      <c r="BG696" s="248"/>
      <c r="BH696" s="248"/>
      <c r="BI696" s="248"/>
      <c r="BJ696" s="248"/>
      <c r="BK696" s="248"/>
      <c r="BL696" s="248"/>
      <c r="BM696" s="248"/>
      <c r="BN696" s="248"/>
      <c r="BO696" s="248"/>
      <c r="BP696" s="248"/>
      <c r="BQ696" s="248"/>
      <c r="BR696" s="248"/>
      <c r="BS696" s="248"/>
      <c r="BT696" s="248"/>
      <c r="BU696" s="248"/>
      <c r="BV696" s="248"/>
      <c r="BW696" s="248"/>
      <c r="BX696" s="248"/>
      <c r="BY696" s="248"/>
      <c r="BZ696" s="248"/>
      <c r="CA696" s="248"/>
      <c r="CB696" s="248"/>
      <c r="CC696" s="248"/>
      <c r="CD696" s="248"/>
      <c r="CE696" s="248"/>
      <c r="CF696" s="248"/>
      <c r="CG696" s="248"/>
      <c r="CH696" s="248"/>
      <c r="CI696" s="248"/>
      <c r="CJ696" s="248"/>
      <c r="CK696" s="248"/>
      <c r="CL696" s="248"/>
      <c r="CM696" s="248"/>
      <c r="CN696" s="248"/>
      <c r="CO696" s="248"/>
      <c r="CP696" s="248"/>
      <c r="CQ696" s="248"/>
      <c r="CR696" s="248"/>
      <c r="CS696" s="248"/>
      <c r="CT696" s="248"/>
      <c r="CU696" s="248"/>
      <c r="CV696" s="248"/>
      <c r="CW696" s="248"/>
      <c r="CX696" s="248"/>
      <c r="CY696" s="248"/>
      <c r="CZ696" s="248"/>
      <c r="DA696" s="248"/>
      <c r="DB696" s="248"/>
      <c r="DC696" s="248"/>
      <c r="DD696" s="248"/>
      <c r="DE696" s="248"/>
      <c r="DF696" s="248"/>
      <c r="DG696" s="248"/>
      <c r="DH696" s="248"/>
      <c r="DI696" s="248"/>
      <c r="DJ696" s="248"/>
      <c r="DK696" s="248"/>
      <c r="DL696" s="248"/>
      <c r="DM696" s="248"/>
      <c r="DN696" s="248"/>
      <c r="DO696" s="248"/>
      <c r="DP696" s="248"/>
      <c r="DQ696" s="248"/>
      <c r="DR696" s="248"/>
      <c r="DS696" s="248"/>
      <c r="DT696" s="248"/>
      <c r="DU696" s="248"/>
      <c r="DV696" s="248"/>
      <c r="DW696" s="248"/>
      <c r="DX696" s="248"/>
      <c r="DY696" s="248"/>
      <c r="DZ696" s="248"/>
      <c r="EA696" s="248"/>
      <c r="EB696" s="248"/>
      <c r="EC696" s="248"/>
      <c r="ED696" s="248"/>
      <c r="EE696" s="248"/>
      <c r="EF696" s="248"/>
      <c r="EG696" s="248"/>
      <c r="EH696" s="248"/>
      <c r="EI696" s="248"/>
      <c r="EJ696" s="248"/>
      <c r="EK696" s="248"/>
      <c r="EL696" s="248"/>
      <c r="EM696" s="248"/>
      <c r="EN696" s="248"/>
      <c r="EO696" s="248"/>
      <c r="EP696" s="248"/>
      <c r="EQ696" s="248"/>
      <c r="ER696" s="248"/>
      <c r="ES696" s="248"/>
      <c r="ET696" s="248"/>
      <c r="EU696" s="248"/>
      <c r="EV696" s="248"/>
      <c r="EW696" s="248"/>
      <c r="EX696" s="248"/>
      <c r="EY696" s="248"/>
      <c r="EZ696" s="248"/>
      <c r="FA696" s="248"/>
      <c r="FB696" s="248"/>
      <c r="FC696" s="248"/>
      <c r="FD696" s="248"/>
      <c r="FE696" s="248"/>
      <c r="FF696" s="248"/>
      <c r="FG696" s="215"/>
      <c r="FH696" s="215"/>
      <c r="FI696" s="215"/>
      <c r="FJ696" s="215"/>
      <c r="FK696" s="215"/>
      <c r="FL696" s="215"/>
      <c r="FM696" s="215"/>
      <c r="FN696" s="215"/>
      <c r="FO696" s="215"/>
      <c r="FP696" s="215"/>
      <c r="FQ696" s="215"/>
      <c r="FR696" s="215"/>
      <c r="FS696" s="215"/>
      <c r="FT696" s="215"/>
      <c r="FU696" s="215"/>
      <c r="FV696" s="215"/>
      <c r="FW696" s="215"/>
      <c r="FX696" s="215"/>
      <c r="FY696" s="215"/>
      <c r="FZ696" s="215"/>
      <c r="GA696" s="215"/>
      <c r="GB696" s="215"/>
      <c r="GC696" s="215"/>
    </row>
    <row r="697" spans="1:185" x14ac:dyDescent="0.3">
      <c r="A697" s="248"/>
      <c r="B697" s="80"/>
      <c r="C697" s="80"/>
      <c r="D697" s="81"/>
      <c r="E697" s="80"/>
      <c r="F697" s="80"/>
      <c r="G697" s="297">
        <f t="shared" si="46"/>
        <v>0</v>
      </c>
      <c r="H697" s="297">
        <f t="shared" si="47"/>
        <v>0</v>
      </c>
      <c r="I697" s="297">
        <f t="shared" si="48"/>
        <v>0</v>
      </c>
      <c r="J697" s="214"/>
      <c r="K697" s="214"/>
      <c r="L697" s="248"/>
      <c r="M697" s="248"/>
      <c r="N697" s="248"/>
      <c r="O697" s="248"/>
      <c r="P697" s="248"/>
      <c r="Q697" s="248"/>
      <c r="R697" s="248"/>
      <c r="S697" s="248"/>
      <c r="T697" s="248"/>
      <c r="U697" s="248"/>
      <c r="V697" s="248"/>
      <c r="W697" s="248"/>
      <c r="X697" s="248"/>
      <c r="Y697" s="248"/>
      <c r="Z697" s="248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  <c r="AM697" s="248"/>
      <c r="AN697" s="248"/>
      <c r="AO697" s="248"/>
      <c r="AP697" s="248"/>
      <c r="AQ697" s="248"/>
      <c r="AR697" s="248"/>
      <c r="AS697" s="248"/>
      <c r="AT697" s="248"/>
      <c r="AU697" s="248"/>
      <c r="AV697" s="248"/>
      <c r="AW697" s="248"/>
      <c r="AX697" s="248"/>
      <c r="AY697" s="248"/>
      <c r="AZ697" s="248"/>
      <c r="BA697" s="248"/>
      <c r="BB697" s="248"/>
      <c r="BC697" s="248"/>
      <c r="BD697" s="248"/>
      <c r="BE697" s="248"/>
      <c r="BF697" s="248"/>
      <c r="BG697" s="248"/>
      <c r="BH697" s="248"/>
      <c r="BI697" s="248"/>
      <c r="BJ697" s="248"/>
      <c r="BK697" s="248"/>
      <c r="BL697" s="248"/>
      <c r="BM697" s="248"/>
      <c r="BN697" s="248"/>
      <c r="BO697" s="248"/>
      <c r="BP697" s="248"/>
      <c r="BQ697" s="248"/>
      <c r="BR697" s="248"/>
      <c r="BS697" s="248"/>
      <c r="BT697" s="248"/>
      <c r="BU697" s="248"/>
      <c r="BV697" s="248"/>
      <c r="BW697" s="248"/>
      <c r="BX697" s="248"/>
      <c r="BY697" s="248"/>
      <c r="BZ697" s="248"/>
      <c r="CA697" s="248"/>
      <c r="CB697" s="248"/>
      <c r="CC697" s="248"/>
      <c r="CD697" s="248"/>
      <c r="CE697" s="248"/>
      <c r="CF697" s="248"/>
      <c r="CG697" s="248"/>
      <c r="CH697" s="248"/>
      <c r="CI697" s="248"/>
      <c r="CJ697" s="248"/>
      <c r="CK697" s="248"/>
      <c r="CL697" s="248"/>
      <c r="CM697" s="248"/>
      <c r="CN697" s="248"/>
      <c r="CO697" s="248"/>
      <c r="CP697" s="248"/>
      <c r="CQ697" s="248"/>
      <c r="CR697" s="248"/>
      <c r="CS697" s="248"/>
      <c r="CT697" s="248"/>
      <c r="CU697" s="248"/>
      <c r="CV697" s="248"/>
      <c r="CW697" s="248"/>
      <c r="CX697" s="248"/>
      <c r="CY697" s="248"/>
      <c r="CZ697" s="248"/>
      <c r="DA697" s="248"/>
      <c r="DB697" s="248"/>
      <c r="DC697" s="248"/>
      <c r="DD697" s="248"/>
      <c r="DE697" s="248"/>
      <c r="DF697" s="248"/>
      <c r="DG697" s="248"/>
      <c r="DH697" s="248"/>
      <c r="DI697" s="248"/>
      <c r="DJ697" s="248"/>
      <c r="DK697" s="248"/>
      <c r="DL697" s="248"/>
      <c r="DM697" s="248"/>
      <c r="DN697" s="248"/>
      <c r="DO697" s="248"/>
      <c r="DP697" s="248"/>
      <c r="DQ697" s="248"/>
      <c r="DR697" s="248"/>
      <c r="DS697" s="248"/>
      <c r="DT697" s="248"/>
      <c r="DU697" s="248"/>
      <c r="DV697" s="248"/>
      <c r="DW697" s="248"/>
      <c r="DX697" s="248"/>
      <c r="DY697" s="248"/>
      <c r="DZ697" s="248"/>
      <c r="EA697" s="248"/>
      <c r="EB697" s="248"/>
      <c r="EC697" s="248"/>
      <c r="ED697" s="248"/>
      <c r="EE697" s="248"/>
      <c r="EF697" s="248"/>
      <c r="EG697" s="248"/>
      <c r="EH697" s="248"/>
      <c r="EI697" s="248"/>
      <c r="EJ697" s="248"/>
      <c r="EK697" s="248"/>
      <c r="EL697" s="248"/>
      <c r="EM697" s="248"/>
      <c r="EN697" s="248"/>
      <c r="EO697" s="248"/>
      <c r="EP697" s="248"/>
      <c r="EQ697" s="248"/>
      <c r="ER697" s="248"/>
      <c r="ES697" s="248"/>
      <c r="ET697" s="248"/>
      <c r="EU697" s="248"/>
      <c r="EV697" s="248"/>
      <c r="EW697" s="248"/>
      <c r="EX697" s="248"/>
      <c r="EY697" s="248"/>
      <c r="EZ697" s="248"/>
      <c r="FA697" s="248"/>
      <c r="FB697" s="248"/>
      <c r="FC697" s="248"/>
      <c r="FD697" s="248"/>
      <c r="FE697" s="248"/>
      <c r="FF697" s="248"/>
      <c r="FG697" s="215"/>
      <c r="FH697" s="215"/>
      <c r="FI697" s="215"/>
      <c r="FJ697" s="215"/>
      <c r="FK697" s="215"/>
      <c r="FL697" s="215"/>
      <c r="FM697" s="215"/>
      <c r="FN697" s="215"/>
      <c r="FO697" s="215"/>
      <c r="FP697" s="215"/>
      <c r="FQ697" s="215"/>
      <c r="FR697" s="215"/>
      <c r="FS697" s="215"/>
      <c r="FT697" s="215"/>
      <c r="FU697" s="215"/>
      <c r="FV697" s="215"/>
      <c r="FW697" s="215"/>
      <c r="FX697" s="215"/>
      <c r="FY697" s="215"/>
      <c r="FZ697" s="215"/>
      <c r="GA697" s="215"/>
      <c r="GB697" s="215"/>
      <c r="GC697" s="215"/>
    </row>
    <row r="698" spans="1:185" x14ac:dyDescent="0.3">
      <c r="A698" s="248"/>
      <c r="B698" s="80"/>
      <c r="C698" s="80"/>
      <c r="D698" s="81"/>
      <c r="E698" s="80"/>
      <c r="F698" s="80"/>
      <c r="G698" s="297">
        <f t="shared" si="46"/>
        <v>0</v>
      </c>
      <c r="H698" s="297">
        <f t="shared" si="47"/>
        <v>0</v>
      </c>
      <c r="I698" s="297">
        <f t="shared" si="48"/>
        <v>0</v>
      </c>
      <c r="J698" s="214"/>
      <c r="K698" s="214"/>
      <c r="L698" s="248"/>
      <c r="M698" s="248"/>
      <c r="N698" s="248"/>
      <c r="O698" s="248"/>
      <c r="P698" s="248"/>
      <c r="Q698" s="248"/>
      <c r="R698" s="248"/>
      <c r="S698" s="248"/>
      <c r="T698" s="248"/>
      <c r="U698" s="248"/>
      <c r="V698" s="248"/>
      <c r="W698" s="248"/>
      <c r="X698" s="248"/>
      <c r="Y698" s="248"/>
      <c r="Z698" s="248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  <c r="AM698" s="248"/>
      <c r="AN698" s="248"/>
      <c r="AO698" s="248"/>
      <c r="AP698" s="248"/>
      <c r="AQ698" s="248"/>
      <c r="AR698" s="248"/>
      <c r="AS698" s="248"/>
      <c r="AT698" s="248"/>
      <c r="AU698" s="248"/>
      <c r="AV698" s="248"/>
      <c r="AW698" s="248"/>
      <c r="AX698" s="248"/>
      <c r="AY698" s="248"/>
      <c r="AZ698" s="248"/>
      <c r="BA698" s="248"/>
      <c r="BB698" s="248"/>
      <c r="BC698" s="248"/>
      <c r="BD698" s="248"/>
      <c r="BE698" s="248"/>
      <c r="BF698" s="248"/>
      <c r="BG698" s="248"/>
      <c r="BH698" s="248"/>
      <c r="BI698" s="248"/>
      <c r="BJ698" s="248"/>
      <c r="BK698" s="248"/>
      <c r="BL698" s="248"/>
      <c r="BM698" s="248"/>
      <c r="BN698" s="248"/>
      <c r="BO698" s="248"/>
      <c r="BP698" s="248"/>
      <c r="BQ698" s="248"/>
      <c r="BR698" s="248"/>
      <c r="BS698" s="248"/>
      <c r="BT698" s="248"/>
      <c r="BU698" s="248"/>
      <c r="BV698" s="248"/>
      <c r="BW698" s="248"/>
      <c r="BX698" s="248"/>
      <c r="BY698" s="248"/>
      <c r="BZ698" s="248"/>
      <c r="CA698" s="248"/>
      <c r="CB698" s="248"/>
      <c r="CC698" s="248"/>
      <c r="CD698" s="248"/>
      <c r="CE698" s="248"/>
      <c r="CF698" s="248"/>
      <c r="CG698" s="248"/>
      <c r="CH698" s="248"/>
      <c r="CI698" s="248"/>
      <c r="CJ698" s="248"/>
      <c r="CK698" s="248"/>
      <c r="CL698" s="248"/>
      <c r="CM698" s="248"/>
      <c r="CN698" s="248"/>
      <c r="CO698" s="248"/>
      <c r="CP698" s="248"/>
      <c r="CQ698" s="248"/>
      <c r="CR698" s="248"/>
      <c r="CS698" s="248"/>
      <c r="CT698" s="248"/>
      <c r="CU698" s="248"/>
      <c r="CV698" s="248"/>
      <c r="CW698" s="248"/>
      <c r="CX698" s="248"/>
      <c r="CY698" s="248"/>
      <c r="CZ698" s="248"/>
      <c r="DA698" s="248"/>
      <c r="DB698" s="248"/>
      <c r="DC698" s="248"/>
      <c r="DD698" s="248"/>
      <c r="DE698" s="248"/>
      <c r="DF698" s="248"/>
      <c r="DG698" s="248"/>
      <c r="DH698" s="248"/>
      <c r="DI698" s="248"/>
      <c r="DJ698" s="248"/>
      <c r="DK698" s="248"/>
      <c r="DL698" s="248"/>
      <c r="DM698" s="248"/>
      <c r="DN698" s="248"/>
      <c r="DO698" s="248"/>
      <c r="DP698" s="248"/>
      <c r="DQ698" s="248"/>
      <c r="DR698" s="248"/>
      <c r="DS698" s="248"/>
      <c r="DT698" s="248"/>
      <c r="DU698" s="248"/>
      <c r="DV698" s="248"/>
      <c r="DW698" s="248"/>
      <c r="DX698" s="248"/>
      <c r="DY698" s="248"/>
      <c r="DZ698" s="248"/>
      <c r="EA698" s="248"/>
      <c r="EB698" s="248"/>
      <c r="EC698" s="248"/>
      <c r="ED698" s="248"/>
      <c r="EE698" s="248"/>
      <c r="EF698" s="248"/>
      <c r="EG698" s="248"/>
      <c r="EH698" s="248"/>
      <c r="EI698" s="248"/>
      <c r="EJ698" s="248"/>
      <c r="EK698" s="248"/>
      <c r="EL698" s="248"/>
      <c r="EM698" s="248"/>
      <c r="EN698" s="248"/>
      <c r="EO698" s="248"/>
      <c r="EP698" s="248"/>
      <c r="EQ698" s="248"/>
      <c r="ER698" s="248"/>
      <c r="ES698" s="248"/>
      <c r="ET698" s="248"/>
      <c r="EU698" s="248"/>
      <c r="EV698" s="248"/>
      <c r="EW698" s="248"/>
      <c r="EX698" s="248"/>
      <c r="EY698" s="248"/>
      <c r="EZ698" s="248"/>
      <c r="FA698" s="248"/>
      <c r="FB698" s="248"/>
      <c r="FC698" s="248"/>
      <c r="FD698" s="248"/>
      <c r="FE698" s="248"/>
      <c r="FF698" s="248"/>
      <c r="FG698" s="215"/>
      <c r="FH698" s="215"/>
      <c r="FI698" s="215"/>
      <c r="FJ698" s="215"/>
      <c r="FK698" s="215"/>
      <c r="FL698" s="215"/>
      <c r="FM698" s="215"/>
      <c r="FN698" s="215"/>
      <c r="FO698" s="215"/>
      <c r="FP698" s="215"/>
      <c r="FQ698" s="215"/>
      <c r="FR698" s="215"/>
      <c r="FS698" s="215"/>
      <c r="FT698" s="215"/>
      <c r="FU698" s="215"/>
      <c r="FV698" s="215"/>
      <c r="FW698" s="215"/>
      <c r="FX698" s="215"/>
      <c r="FY698" s="215"/>
      <c r="FZ698" s="215"/>
      <c r="GA698" s="215"/>
      <c r="GB698" s="215"/>
      <c r="GC698" s="215"/>
    </row>
    <row r="699" spans="1:185" x14ac:dyDescent="0.3">
      <c r="A699" s="248"/>
      <c r="B699" s="80"/>
      <c r="C699" s="80"/>
      <c r="D699" s="81"/>
      <c r="E699" s="80"/>
      <c r="F699" s="80"/>
      <c r="G699" s="297">
        <f t="shared" si="46"/>
        <v>0</v>
      </c>
      <c r="H699" s="297">
        <f t="shared" si="47"/>
        <v>0</v>
      </c>
      <c r="I699" s="297">
        <f t="shared" si="48"/>
        <v>0</v>
      </c>
      <c r="J699" s="214"/>
      <c r="K699" s="214"/>
      <c r="L699" s="248"/>
      <c r="M699" s="248"/>
      <c r="N699" s="248"/>
      <c r="O699" s="248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/>
      <c r="Z699" s="248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  <c r="AM699" s="248"/>
      <c r="AN699" s="248"/>
      <c r="AO699" s="248"/>
      <c r="AP699" s="248"/>
      <c r="AQ699" s="248"/>
      <c r="AR699" s="248"/>
      <c r="AS699" s="248"/>
      <c r="AT699" s="248"/>
      <c r="AU699" s="248"/>
      <c r="AV699" s="248"/>
      <c r="AW699" s="248"/>
      <c r="AX699" s="248"/>
      <c r="AY699" s="248"/>
      <c r="AZ699" s="248"/>
      <c r="BA699" s="248"/>
      <c r="BB699" s="248"/>
      <c r="BC699" s="248"/>
      <c r="BD699" s="248"/>
      <c r="BE699" s="248"/>
      <c r="BF699" s="248"/>
      <c r="BG699" s="248"/>
      <c r="BH699" s="248"/>
      <c r="BI699" s="248"/>
      <c r="BJ699" s="248"/>
      <c r="BK699" s="248"/>
      <c r="BL699" s="248"/>
      <c r="BM699" s="248"/>
      <c r="BN699" s="248"/>
      <c r="BO699" s="248"/>
      <c r="BP699" s="248"/>
      <c r="BQ699" s="248"/>
      <c r="BR699" s="248"/>
      <c r="BS699" s="248"/>
      <c r="BT699" s="248"/>
      <c r="BU699" s="248"/>
      <c r="BV699" s="248"/>
      <c r="BW699" s="248"/>
      <c r="BX699" s="248"/>
      <c r="BY699" s="248"/>
      <c r="BZ699" s="248"/>
      <c r="CA699" s="248"/>
      <c r="CB699" s="248"/>
      <c r="CC699" s="248"/>
      <c r="CD699" s="248"/>
      <c r="CE699" s="248"/>
      <c r="CF699" s="248"/>
      <c r="CG699" s="248"/>
      <c r="CH699" s="248"/>
      <c r="CI699" s="248"/>
      <c r="CJ699" s="248"/>
      <c r="CK699" s="248"/>
      <c r="CL699" s="248"/>
      <c r="CM699" s="248"/>
      <c r="CN699" s="248"/>
      <c r="CO699" s="248"/>
      <c r="CP699" s="248"/>
      <c r="CQ699" s="248"/>
      <c r="CR699" s="248"/>
      <c r="CS699" s="248"/>
      <c r="CT699" s="248"/>
      <c r="CU699" s="248"/>
      <c r="CV699" s="248"/>
      <c r="CW699" s="248"/>
      <c r="CX699" s="248"/>
      <c r="CY699" s="248"/>
      <c r="CZ699" s="248"/>
      <c r="DA699" s="248"/>
      <c r="DB699" s="248"/>
      <c r="DC699" s="248"/>
      <c r="DD699" s="248"/>
      <c r="DE699" s="248"/>
      <c r="DF699" s="248"/>
      <c r="DG699" s="248"/>
      <c r="DH699" s="248"/>
      <c r="DI699" s="248"/>
      <c r="DJ699" s="248"/>
      <c r="DK699" s="248"/>
      <c r="DL699" s="248"/>
      <c r="DM699" s="248"/>
      <c r="DN699" s="248"/>
      <c r="DO699" s="248"/>
      <c r="DP699" s="248"/>
      <c r="DQ699" s="248"/>
      <c r="DR699" s="248"/>
      <c r="DS699" s="248"/>
      <c r="DT699" s="248"/>
      <c r="DU699" s="248"/>
      <c r="DV699" s="248"/>
      <c r="DW699" s="248"/>
      <c r="DX699" s="248"/>
      <c r="DY699" s="248"/>
      <c r="DZ699" s="248"/>
      <c r="EA699" s="248"/>
      <c r="EB699" s="248"/>
      <c r="EC699" s="248"/>
      <c r="ED699" s="248"/>
      <c r="EE699" s="248"/>
      <c r="EF699" s="248"/>
      <c r="EG699" s="248"/>
      <c r="EH699" s="248"/>
      <c r="EI699" s="248"/>
      <c r="EJ699" s="248"/>
      <c r="EK699" s="248"/>
      <c r="EL699" s="248"/>
      <c r="EM699" s="248"/>
      <c r="EN699" s="248"/>
      <c r="EO699" s="248"/>
      <c r="EP699" s="248"/>
      <c r="EQ699" s="248"/>
      <c r="ER699" s="248"/>
      <c r="ES699" s="248"/>
      <c r="ET699" s="248"/>
      <c r="EU699" s="248"/>
      <c r="EV699" s="248"/>
      <c r="EW699" s="248"/>
      <c r="EX699" s="248"/>
      <c r="EY699" s="248"/>
      <c r="EZ699" s="248"/>
      <c r="FA699" s="248"/>
      <c r="FB699" s="248"/>
      <c r="FC699" s="248"/>
      <c r="FD699" s="248"/>
      <c r="FE699" s="248"/>
      <c r="FF699" s="248"/>
      <c r="FG699" s="215"/>
      <c r="FH699" s="215"/>
      <c r="FI699" s="215"/>
      <c r="FJ699" s="215"/>
      <c r="FK699" s="215"/>
      <c r="FL699" s="215"/>
      <c r="FM699" s="215"/>
      <c r="FN699" s="215"/>
      <c r="FO699" s="215"/>
      <c r="FP699" s="215"/>
      <c r="FQ699" s="215"/>
      <c r="FR699" s="215"/>
      <c r="FS699" s="215"/>
      <c r="FT699" s="215"/>
      <c r="FU699" s="215"/>
      <c r="FV699" s="215"/>
      <c r="FW699" s="215"/>
      <c r="FX699" s="215"/>
      <c r="FY699" s="215"/>
      <c r="FZ699" s="215"/>
      <c r="GA699" s="215"/>
      <c r="GB699" s="215"/>
      <c r="GC699" s="215"/>
    </row>
    <row r="700" spans="1:185" x14ac:dyDescent="0.3">
      <c r="A700" s="248"/>
      <c r="B700" s="80"/>
      <c r="C700" s="80"/>
      <c r="D700" s="81"/>
      <c r="E700" s="80"/>
      <c r="F700" s="80"/>
      <c r="G700" s="297">
        <f t="shared" si="46"/>
        <v>0</v>
      </c>
      <c r="H700" s="297">
        <f t="shared" si="47"/>
        <v>0</v>
      </c>
      <c r="I700" s="297">
        <f t="shared" si="48"/>
        <v>0</v>
      </c>
      <c r="J700" s="214"/>
      <c r="K700" s="214"/>
      <c r="L700" s="248"/>
      <c r="M700" s="248"/>
      <c r="N700" s="248"/>
      <c r="O700" s="248"/>
      <c r="P700" s="248"/>
      <c r="Q700" s="248"/>
      <c r="R700" s="248"/>
      <c r="S700" s="248"/>
      <c r="T700" s="248"/>
      <c r="U700" s="248"/>
      <c r="V700" s="248"/>
      <c r="W700" s="248"/>
      <c r="X700" s="248"/>
      <c r="Y700" s="248"/>
      <c r="Z700" s="248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  <c r="AM700" s="248"/>
      <c r="AN700" s="248"/>
      <c r="AO700" s="248"/>
      <c r="AP700" s="248"/>
      <c r="AQ700" s="248"/>
      <c r="AR700" s="248"/>
      <c r="AS700" s="248"/>
      <c r="AT700" s="248"/>
      <c r="AU700" s="248"/>
      <c r="AV700" s="248"/>
      <c r="AW700" s="248"/>
      <c r="AX700" s="248"/>
      <c r="AY700" s="248"/>
      <c r="AZ700" s="248"/>
      <c r="BA700" s="248"/>
      <c r="BB700" s="248"/>
      <c r="BC700" s="248"/>
      <c r="BD700" s="248"/>
      <c r="BE700" s="248"/>
      <c r="BF700" s="248"/>
      <c r="BG700" s="248"/>
      <c r="BH700" s="248"/>
      <c r="BI700" s="248"/>
      <c r="BJ700" s="248"/>
      <c r="BK700" s="248"/>
      <c r="BL700" s="248"/>
      <c r="BM700" s="248"/>
      <c r="BN700" s="248"/>
      <c r="BO700" s="248"/>
      <c r="BP700" s="248"/>
      <c r="BQ700" s="248"/>
      <c r="BR700" s="248"/>
      <c r="BS700" s="248"/>
      <c r="BT700" s="248"/>
      <c r="BU700" s="248"/>
      <c r="BV700" s="248"/>
      <c r="BW700" s="248"/>
      <c r="BX700" s="248"/>
      <c r="BY700" s="248"/>
      <c r="BZ700" s="248"/>
      <c r="CA700" s="248"/>
      <c r="CB700" s="248"/>
      <c r="CC700" s="248"/>
      <c r="CD700" s="248"/>
      <c r="CE700" s="248"/>
      <c r="CF700" s="248"/>
      <c r="CG700" s="248"/>
      <c r="CH700" s="248"/>
      <c r="CI700" s="248"/>
      <c r="CJ700" s="248"/>
      <c r="CK700" s="248"/>
      <c r="CL700" s="248"/>
      <c r="CM700" s="248"/>
      <c r="CN700" s="248"/>
      <c r="CO700" s="248"/>
      <c r="CP700" s="248"/>
      <c r="CQ700" s="248"/>
      <c r="CR700" s="248"/>
      <c r="CS700" s="248"/>
      <c r="CT700" s="248"/>
      <c r="CU700" s="248"/>
      <c r="CV700" s="248"/>
      <c r="CW700" s="248"/>
      <c r="CX700" s="248"/>
      <c r="CY700" s="248"/>
      <c r="CZ700" s="248"/>
      <c r="DA700" s="248"/>
      <c r="DB700" s="248"/>
      <c r="DC700" s="248"/>
      <c r="DD700" s="248"/>
      <c r="DE700" s="248"/>
      <c r="DF700" s="248"/>
      <c r="DG700" s="248"/>
      <c r="DH700" s="248"/>
      <c r="DI700" s="248"/>
      <c r="DJ700" s="248"/>
      <c r="DK700" s="248"/>
      <c r="DL700" s="248"/>
      <c r="DM700" s="248"/>
      <c r="DN700" s="248"/>
      <c r="DO700" s="248"/>
      <c r="DP700" s="248"/>
      <c r="DQ700" s="248"/>
      <c r="DR700" s="248"/>
      <c r="DS700" s="248"/>
      <c r="DT700" s="248"/>
      <c r="DU700" s="248"/>
      <c r="DV700" s="248"/>
      <c r="DW700" s="248"/>
      <c r="DX700" s="248"/>
      <c r="DY700" s="248"/>
      <c r="DZ700" s="248"/>
      <c r="EA700" s="248"/>
      <c r="EB700" s="248"/>
      <c r="EC700" s="248"/>
      <c r="ED700" s="248"/>
      <c r="EE700" s="248"/>
      <c r="EF700" s="248"/>
      <c r="EG700" s="248"/>
      <c r="EH700" s="248"/>
      <c r="EI700" s="248"/>
      <c r="EJ700" s="248"/>
      <c r="EK700" s="248"/>
      <c r="EL700" s="248"/>
      <c r="EM700" s="248"/>
      <c r="EN700" s="248"/>
      <c r="EO700" s="248"/>
      <c r="EP700" s="248"/>
      <c r="EQ700" s="248"/>
      <c r="ER700" s="248"/>
      <c r="ES700" s="248"/>
      <c r="ET700" s="248"/>
      <c r="EU700" s="248"/>
      <c r="EV700" s="248"/>
      <c r="EW700" s="248"/>
      <c r="EX700" s="248"/>
      <c r="EY700" s="248"/>
      <c r="EZ700" s="248"/>
      <c r="FA700" s="248"/>
      <c r="FB700" s="248"/>
      <c r="FC700" s="248"/>
      <c r="FD700" s="248"/>
      <c r="FE700" s="248"/>
      <c r="FF700" s="248"/>
      <c r="FG700" s="215"/>
      <c r="FH700" s="215"/>
      <c r="FI700" s="215"/>
      <c r="FJ700" s="215"/>
      <c r="FK700" s="215"/>
      <c r="FL700" s="215"/>
      <c r="FM700" s="215"/>
      <c r="FN700" s="215"/>
      <c r="FO700" s="215"/>
      <c r="FP700" s="215"/>
      <c r="FQ700" s="215"/>
      <c r="FR700" s="215"/>
      <c r="FS700" s="215"/>
      <c r="FT700" s="215"/>
      <c r="FU700" s="215"/>
      <c r="FV700" s="215"/>
      <c r="FW700" s="215"/>
      <c r="FX700" s="215"/>
      <c r="FY700" s="215"/>
      <c r="FZ700" s="215"/>
      <c r="GA700" s="215"/>
      <c r="GB700" s="215"/>
      <c r="GC700" s="215"/>
    </row>
    <row r="701" spans="1:185" x14ac:dyDescent="0.3">
      <c r="A701" s="248"/>
      <c r="B701" s="80"/>
      <c r="C701" s="80"/>
      <c r="D701" s="81"/>
      <c r="E701" s="80"/>
      <c r="F701" s="80"/>
      <c r="G701" s="297">
        <f t="shared" si="46"/>
        <v>0</v>
      </c>
      <c r="H701" s="297">
        <f t="shared" si="47"/>
        <v>0</v>
      </c>
      <c r="I701" s="297">
        <f t="shared" si="48"/>
        <v>0</v>
      </c>
      <c r="J701" s="214"/>
      <c r="K701" s="214"/>
      <c r="L701" s="248"/>
      <c r="M701" s="248"/>
      <c r="N701" s="248"/>
      <c r="O701" s="248"/>
      <c r="P701" s="248"/>
      <c r="Q701" s="248"/>
      <c r="R701" s="248"/>
      <c r="S701" s="248"/>
      <c r="T701" s="248"/>
      <c r="U701" s="248"/>
      <c r="V701" s="248"/>
      <c r="W701" s="248"/>
      <c r="X701" s="248"/>
      <c r="Y701" s="248"/>
      <c r="Z701" s="248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  <c r="AM701" s="248"/>
      <c r="AN701" s="248"/>
      <c r="AO701" s="248"/>
      <c r="AP701" s="248"/>
      <c r="AQ701" s="248"/>
      <c r="AR701" s="248"/>
      <c r="AS701" s="248"/>
      <c r="AT701" s="248"/>
      <c r="AU701" s="248"/>
      <c r="AV701" s="248"/>
      <c r="AW701" s="248"/>
      <c r="AX701" s="248"/>
      <c r="AY701" s="248"/>
      <c r="AZ701" s="248"/>
      <c r="BA701" s="248"/>
      <c r="BB701" s="248"/>
      <c r="BC701" s="248"/>
      <c r="BD701" s="248"/>
      <c r="BE701" s="248"/>
      <c r="BF701" s="248"/>
      <c r="BG701" s="248"/>
      <c r="BH701" s="248"/>
      <c r="BI701" s="248"/>
      <c r="BJ701" s="248"/>
      <c r="BK701" s="248"/>
      <c r="BL701" s="248"/>
      <c r="BM701" s="248"/>
      <c r="BN701" s="248"/>
      <c r="BO701" s="248"/>
      <c r="BP701" s="248"/>
      <c r="BQ701" s="248"/>
      <c r="BR701" s="248"/>
      <c r="BS701" s="248"/>
      <c r="BT701" s="248"/>
      <c r="BU701" s="248"/>
      <c r="BV701" s="248"/>
      <c r="BW701" s="248"/>
      <c r="BX701" s="248"/>
      <c r="BY701" s="248"/>
      <c r="BZ701" s="248"/>
      <c r="CA701" s="248"/>
      <c r="CB701" s="248"/>
      <c r="CC701" s="248"/>
      <c r="CD701" s="248"/>
      <c r="CE701" s="248"/>
      <c r="CF701" s="248"/>
      <c r="CG701" s="248"/>
      <c r="CH701" s="248"/>
      <c r="CI701" s="248"/>
      <c r="CJ701" s="248"/>
      <c r="CK701" s="248"/>
      <c r="CL701" s="248"/>
      <c r="CM701" s="248"/>
      <c r="CN701" s="248"/>
      <c r="CO701" s="248"/>
      <c r="CP701" s="248"/>
      <c r="CQ701" s="248"/>
      <c r="CR701" s="248"/>
      <c r="CS701" s="248"/>
      <c r="CT701" s="248"/>
      <c r="CU701" s="248"/>
      <c r="CV701" s="248"/>
      <c r="CW701" s="248"/>
      <c r="CX701" s="248"/>
      <c r="CY701" s="248"/>
      <c r="CZ701" s="248"/>
      <c r="DA701" s="248"/>
      <c r="DB701" s="248"/>
      <c r="DC701" s="248"/>
      <c r="DD701" s="248"/>
      <c r="DE701" s="248"/>
      <c r="DF701" s="248"/>
      <c r="DG701" s="248"/>
      <c r="DH701" s="248"/>
      <c r="DI701" s="248"/>
      <c r="DJ701" s="248"/>
      <c r="DK701" s="248"/>
      <c r="DL701" s="248"/>
      <c r="DM701" s="248"/>
      <c r="DN701" s="248"/>
      <c r="DO701" s="248"/>
      <c r="DP701" s="248"/>
      <c r="DQ701" s="248"/>
      <c r="DR701" s="248"/>
      <c r="DS701" s="248"/>
      <c r="DT701" s="248"/>
      <c r="DU701" s="248"/>
      <c r="DV701" s="248"/>
      <c r="DW701" s="248"/>
      <c r="DX701" s="248"/>
      <c r="DY701" s="248"/>
      <c r="DZ701" s="248"/>
      <c r="EA701" s="248"/>
      <c r="EB701" s="248"/>
      <c r="EC701" s="248"/>
      <c r="ED701" s="248"/>
      <c r="EE701" s="248"/>
      <c r="EF701" s="248"/>
      <c r="EG701" s="248"/>
      <c r="EH701" s="248"/>
      <c r="EI701" s="248"/>
      <c r="EJ701" s="248"/>
      <c r="EK701" s="248"/>
      <c r="EL701" s="248"/>
      <c r="EM701" s="248"/>
      <c r="EN701" s="248"/>
      <c r="EO701" s="248"/>
      <c r="EP701" s="248"/>
      <c r="EQ701" s="248"/>
      <c r="ER701" s="248"/>
      <c r="ES701" s="248"/>
      <c r="ET701" s="248"/>
      <c r="EU701" s="248"/>
      <c r="EV701" s="248"/>
      <c r="EW701" s="248"/>
      <c r="EX701" s="248"/>
      <c r="EY701" s="248"/>
      <c r="EZ701" s="248"/>
      <c r="FA701" s="248"/>
      <c r="FB701" s="248"/>
      <c r="FC701" s="248"/>
      <c r="FD701" s="248"/>
      <c r="FE701" s="248"/>
      <c r="FF701" s="248"/>
      <c r="FG701" s="215"/>
      <c r="FH701" s="215"/>
      <c r="FI701" s="215"/>
      <c r="FJ701" s="215"/>
      <c r="FK701" s="215"/>
      <c r="FL701" s="215"/>
      <c r="FM701" s="215"/>
      <c r="FN701" s="215"/>
      <c r="FO701" s="215"/>
      <c r="FP701" s="215"/>
      <c r="FQ701" s="215"/>
      <c r="FR701" s="215"/>
      <c r="FS701" s="215"/>
      <c r="FT701" s="215"/>
      <c r="FU701" s="215"/>
      <c r="FV701" s="215"/>
      <c r="FW701" s="215"/>
      <c r="FX701" s="215"/>
      <c r="FY701" s="215"/>
      <c r="FZ701" s="215"/>
      <c r="GA701" s="215"/>
      <c r="GB701" s="215"/>
      <c r="GC701" s="215"/>
    </row>
    <row r="702" spans="1:185" x14ac:dyDescent="0.3">
      <c r="A702" s="248"/>
      <c r="B702" s="80"/>
      <c r="C702" s="80"/>
      <c r="D702" s="81"/>
      <c r="E702" s="80"/>
      <c r="F702" s="80"/>
      <c r="G702" s="297">
        <f t="shared" si="46"/>
        <v>0</v>
      </c>
      <c r="H702" s="297">
        <f t="shared" si="47"/>
        <v>0</v>
      </c>
      <c r="I702" s="297">
        <f t="shared" si="48"/>
        <v>0</v>
      </c>
      <c r="J702" s="214"/>
      <c r="K702" s="214"/>
      <c r="L702" s="248"/>
      <c r="M702" s="248"/>
      <c r="N702" s="248"/>
      <c r="O702" s="248"/>
      <c r="P702" s="248"/>
      <c r="Q702" s="248"/>
      <c r="R702" s="248"/>
      <c r="S702" s="248"/>
      <c r="T702" s="248"/>
      <c r="U702" s="248"/>
      <c r="V702" s="248"/>
      <c r="W702" s="248"/>
      <c r="X702" s="248"/>
      <c r="Y702" s="248"/>
      <c r="Z702" s="248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  <c r="AM702" s="248"/>
      <c r="AN702" s="248"/>
      <c r="AO702" s="248"/>
      <c r="AP702" s="248"/>
      <c r="AQ702" s="248"/>
      <c r="AR702" s="248"/>
      <c r="AS702" s="248"/>
      <c r="AT702" s="248"/>
      <c r="AU702" s="248"/>
      <c r="AV702" s="248"/>
      <c r="AW702" s="248"/>
      <c r="AX702" s="248"/>
      <c r="AY702" s="248"/>
      <c r="AZ702" s="248"/>
      <c r="BA702" s="248"/>
      <c r="BB702" s="248"/>
      <c r="BC702" s="248"/>
      <c r="BD702" s="248"/>
      <c r="BE702" s="248"/>
      <c r="BF702" s="248"/>
      <c r="BG702" s="248"/>
      <c r="BH702" s="248"/>
      <c r="BI702" s="248"/>
      <c r="BJ702" s="248"/>
      <c r="BK702" s="248"/>
      <c r="BL702" s="248"/>
      <c r="BM702" s="248"/>
      <c r="BN702" s="248"/>
      <c r="BO702" s="248"/>
      <c r="BP702" s="248"/>
      <c r="BQ702" s="248"/>
      <c r="BR702" s="248"/>
      <c r="BS702" s="248"/>
      <c r="BT702" s="248"/>
      <c r="BU702" s="248"/>
      <c r="BV702" s="248"/>
      <c r="BW702" s="248"/>
      <c r="BX702" s="248"/>
      <c r="BY702" s="248"/>
      <c r="BZ702" s="248"/>
      <c r="CA702" s="248"/>
      <c r="CB702" s="248"/>
      <c r="CC702" s="248"/>
      <c r="CD702" s="248"/>
      <c r="CE702" s="248"/>
      <c r="CF702" s="248"/>
      <c r="CG702" s="248"/>
      <c r="CH702" s="248"/>
      <c r="CI702" s="248"/>
      <c r="CJ702" s="248"/>
      <c r="CK702" s="248"/>
      <c r="CL702" s="248"/>
      <c r="CM702" s="248"/>
      <c r="CN702" s="248"/>
      <c r="CO702" s="248"/>
      <c r="CP702" s="248"/>
      <c r="CQ702" s="248"/>
      <c r="CR702" s="248"/>
      <c r="CS702" s="248"/>
      <c r="CT702" s="248"/>
      <c r="CU702" s="248"/>
      <c r="CV702" s="248"/>
      <c r="CW702" s="248"/>
      <c r="CX702" s="248"/>
      <c r="CY702" s="248"/>
      <c r="CZ702" s="248"/>
      <c r="DA702" s="248"/>
      <c r="DB702" s="248"/>
      <c r="DC702" s="248"/>
      <c r="DD702" s="248"/>
      <c r="DE702" s="248"/>
      <c r="DF702" s="248"/>
      <c r="DG702" s="248"/>
      <c r="DH702" s="248"/>
      <c r="DI702" s="248"/>
      <c r="DJ702" s="248"/>
      <c r="DK702" s="248"/>
      <c r="DL702" s="248"/>
      <c r="DM702" s="248"/>
      <c r="DN702" s="248"/>
      <c r="DO702" s="248"/>
      <c r="DP702" s="248"/>
      <c r="DQ702" s="248"/>
      <c r="DR702" s="248"/>
      <c r="DS702" s="248"/>
      <c r="DT702" s="248"/>
      <c r="DU702" s="248"/>
      <c r="DV702" s="248"/>
      <c r="DW702" s="248"/>
      <c r="DX702" s="248"/>
      <c r="DY702" s="248"/>
      <c r="DZ702" s="248"/>
      <c r="EA702" s="248"/>
      <c r="EB702" s="248"/>
      <c r="EC702" s="248"/>
      <c r="ED702" s="248"/>
      <c r="EE702" s="248"/>
      <c r="EF702" s="248"/>
      <c r="EG702" s="248"/>
      <c r="EH702" s="248"/>
      <c r="EI702" s="248"/>
      <c r="EJ702" s="248"/>
      <c r="EK702" s="248"/>
      <c r="EL702" s="248"/>
      <c r="EM702" s="248"/>
      <c r="EN702" s="248"/>
      <c r="EO702" s="248"/>
      <c r="EP702" s="248"/>
      <c r="EQ702" s="248"/>
      <c r="ER702" s="248"/>
      <c r="ES702" s="248"/>
      <c r="ET702" s="248"/>
      <c r="EU702" s="248"/>
      <c r="EV702" s="248"/>
      <c r="EW702" s="248"/>
      <c r="EX702" s="248"/>
      <c r="EY702" s="248"/>
      <c r="EZ702" s="248"/>
      <c r="FA702" s="248"/>
      <c r="FB702" s="248"/>
      <c r="FC702" s="248"/>
      <c r="FD702" s="248"/>
      <c r="FE702" s="248"/>
      <c r="FF702" s="248"/>
      <c r="FG702" s="215"/>
      <c r="FH702" s="215"/>
      <c r="FI702" s="215"/>
      <c r="FJ702" s="215"/>
      <c r="FK702" s="215"/>
      <c r="FL702" s="215"/>
      <c r="FM702" s="215"/>
      <c r="FN702" s="215"/>
      <c r="FO702" s="215"/>
      <c r="FP702" s="215"/>
      <c r="FQ702" s="215"/>
      <c r="FR702" s="215"/>
      <c r="FS702" s="215"/>
      <c r="FT702" s="215"/>
      <c r="FU702" s="215"/>
      <c r="FV702" s="215"/>
      <c r="FW702" s="215"/>
      <c r="FX702" s="215"/>
      <c r="FY702" s="215"/>
      <c r="FZ702" s="215"/>
      <c r="GA702" s="215"/>
      <c r="GB702" s="215"/>
      <c r="GC702" s="215"/>
    </row>
    <row r="703" spans="1:185" x14ac:dyDescent="0.3">
      <c r="A703" s="248"/>
      <c r="B703" s="80"/>
      <c r="C703" s="80"/>
      <c r="D703" s="81"/>
      <c r="E703" s="80"/>
      <c r="F703" s="80"/>
      <c r="G703" s="297">
        <f t="shared" si="46"/>
        <v>0</v>
      </c>
      <c r="H703" s="297">
        <f t="shared" si="47"/>
        <v>0</v>
      </c>
      <c r="I703" s="297">
        <f t="shared" si="48"/>
        <v>0</v>
      </c>
      <c r="J703" s="214"/>
      <c r="K703" s="214"/>
      <c r="L703" s="248"/>
      <c r="M703" s="248"/>
      <c r="N703" s="248"/>
      <c r="O703" s="248"/>
      <c r="P703" s="248"/>
      <c r="Q703" s="248"/>
      <c r="R703" s="248"/>
      <c r="S703" s="248"/>
      <c r="T703" s="248"/>
      <c r="U703" s="248"/>
      <c r="V703" s="248"/>
      <c r="W703" s="248"/>
      <c r="X703" s="248"/>
      <c r="Y703" s="248"/>
      <c r="Z703" s="248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  <c r="AM703" s="248"/>
      <c r="AN703" s="248"/>
      <c r="AO703" s="248"/>
      <c r="AP703" s="248"/>
      <c r="AQ703" s="248"/>
      <c r="AR703" s="248"/>
      <c r="AS703" s="248"/>
      <c r="AT703" s="248"/>
      <c r="AU703" s="248"/>
      <c r="AV703" s="248"/>
      <c r="AW703" s="248"/>
      <c r="AX703" s="248"/>
      <c r="AY703" s="248"/>
      <c r="AZ703" s="248"/>
      <c r="BA703" s="248"/>
      <c r="BB703" s="248"/>
      <c r="BC703" s="248"/>
      <c r="BD703" s="248"/>
      <c r="BE703" s="248"/>
      <c r="BF703" s="248"/>
      <c r="BG703" s="248"/>
      <c r="BH703" s="248"/>
      <c r="BI703" s="248"/>
      <c r="BJ703" s="248"/>
      <c r="BK703" s="248"/>
      <c r="BL703" s="248"/>
      <c r="BM703" s="248"/>
      <c r="BN703" s="248"/>
      <c r="BO703" s="248"/>
      <c r="BP703" s="248"/>
      <c r="BQ703" s="248"/>
      <c r="BR703" s="248"/>
      <c r="BS703" s="248"/>
      <c r="BT703" s="248"/>
      <c r="BU703" s="248"/>
      <c r="BV703" s="248"/>
      <c r="BW703" s="248"/>
      <c r="BX703" s="248"/>
      <c r="BY703" s="248"/>
      <c r="BZ703" s="248"/>
      <c r="CA703" s="248"/>
      <c r="CB703" s="248"/>
      <c r="CC703" s="248"/>
      <c r="CD703" s="248"/>
      <c r="CE703" s="248"/>
      <c r="CF703" s="248"/>
      <c r="CG703" s="248"/>
      <c r="CH703" s="248"/>
      <c r="CI703" s="248"/>
      <c r="CJ703" s="248"/>
      <c r="CK703" s="248"/>
      <c r="CL703" s="248"/>
      <c r="CM703" s="248"/>
      <c r="CN703" s="248"/>
      <c r="CO703" s="248"/>
      <c r="CP703" s="248"/>
      <c r="CQ703" s="248"/>
      <c r="CR703" s="248"/>
      <c r="CS703" s="248"/>
      <c r="CT703" s="248"/>
      <c r="CU703" s="248"/>
      <c r="CV703" s="248"/>
      <c r="CW703" s="248"/>
      <c r="CX703" s="248"/>
      <c r="CY703" s="248"/>
      <c r="CZ703" s="248"/>
      <c r="DA703" s="248"/>
      <c r="DB703" s="248"/>
      <c r="DC703" s="248"/>
      <c r="DD703" s="248"/>
      <c r="DE703" s="248"/>
      <c r="DF703" s="248"/>
      <c r="DG703" s="248"/>
      <c r="DH703" s="248"/>
      <c r="DI703" s="248"/>
      <c r="DJ703" s="248"/>
      <c r="DK703" s="248"/>
      <c r="DL703" s="248"/>
      <c r="DM703" s="248"/>
      <c r="DN703" s="248"/>
      <c r="DO703" s="248"/>
      <c r="DP703" s="248"/>
      <c r="DQ703" s="248"/>
      <c r="DR703" s="248"/>
      <c r="DS703" s="248"/>
      <c r="DT703" s="248"/>
      <c r="DU703" s="248"/>
      <c r="DV703" s="248"/>
      <c r="DW703" s="248"/>
      <c r="DX703" s="248"/>
      <c r="DY703" s="248"/>
      <c r="DZ703" s="248"/>
      <c r="EA703" s="248"/>
      <c r="EB703" s="248"/>
      <c r="EC703" s="248"/>
      <c r="ED703" s="248"/>
      <c r="EE703" s="248"/>
      <c r="EF703" s="248"/>
      <c r="EG703" s="248"/>
      <c r="EH703" s="248"/>
      <c r="EI703" s="248"/>
      <c r="EJ703" s="248"/>
      <c r="EK703" s="248"/>
      <c r="EL703" s="248"/>
      <c r="EM703" s="248"/>
      <c r="EN703" s="248"/>
      <c r="EO703" s="248"/>
      <c r="EP703" s="248"/>
      <c r="EQ703" s="248"/>
      <c r="ER703" s="248"/>
      <c r="ES703" s="248"/>
      <c r="ET703" s="248"/>
      <c r="EU703" s="248"/>
      <c r="EV703" s="248"/>
      <c r="EW703" s="248"/>
      <c r="EX703" s="248"/>
      <c r="EY703" s="248"/>
      <c r="EZ703" s="248"/>
      <c r="FA703" s="248"/>
      <c r="FB703" s="248"/>
      <c r="FC703" s="248"/>
      <c r="FD703" s="248"/>
      <c r="FE703" s="248"/>
      <c r="FF703" s="248"/>
      <c r="FG703" s="215"/>
      <c r="FH703" s="215"/>
      <c r="FI703" s="215"/>
      <c r="FJ703" s="215"/>
      <c r="FK703" s="215"/>
      <c r="FL703" s="215"/>
      <c r="FM703" s="215"/>
      <c r="FN703" s="215"/>
      <c r="FO703" s="215"/>
      <c r="FP703" s="215"/>
      <c r="FQ703" s="215"/>
      <c r="FR703" s="215"/>
      <c r="FS703" s="215"/>
      <c r="FT703" s="215"/>
      <c r="FU703" s="215"/>
      <c r="FV703" s="215"/>
      <c r="FW703" s="215"/>
      <c r="FX703" s="215"/>
      <c r="FY703" s="215"/>
      <c r="FZ703" s="215"/>
      <c r="GA703" s="215"/>
      <c r="GB703" s="215"/>
      <c r="GC703" s="215"/>
    </row>
    <row r="704" spans="1:185" x14ac:dyDescent="0.3">
      <c r="A704" s="248"/>
      <c r="B704" s="80"/>
      <c r="C704" s="80"/>
      <c r="D704" s="81"/>
      <c r="E704" s="80"/>
      <c r="F704" s="80"/>
      <c r="G704" s="297">
        <f t="shared" si="46"/>
        <v>0</v>
      </c>
      <c r="H704" s="297">
        <f t="shared" si="47"/>
        <v>0</v>
      </c>
      <c r="I704" s="297">
        <f t="shared" si="48"/>
        <v>0</v>
      </c>
      <c r="J704" s="214"/>
      <c r="K704" s="214"/>
      <c r="L704" s="248"/>
      <c r="M704" s="248"/>
      <c r="N704" s="248"/>
      <c r="O704" s="248"/>
      <c r="P704" s="248"/>
      <c r="Q704" s="248"/>
      <c r="R704" s="248"/>
      <c r="S704" s="248"/>
      <c r="T704" s="248"/>
      <c r="U704" s="248"/>
      <c r="V704" s="248"/>
      <c r="W704" s="248"/>
      <c r="X704" s="248"/>
      <c r="Y704" s="248"/>
      <c r="Z704" s="248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  <c r="AM704" s="248"/>
      <c r="AN704" s="248"/>
      <c r="AO704" s="248"/>
      <c r="AP704" s="248"/>
      <c r="AQ704" s="248"/>
      <c r="AR704" s="248"/>
      <c r="AS704" s="248"/>
      <c r="AT704" s="248"/>
      <c r="AU704" s="248"/>
      <c r="AV704" s="248"/>
      <c r="AW704" s="248"/>
      <c r="AX704" s="248"/>
      <c r="AY704" s="248"/>
      <c r="AZ704" s="248"/>
      <c r="BA704" s="248"/>
      <c r="BB704" s="248"/>
      <c r="BC704" s="248"/>
      <c r="BD704" s="248"/>
      <c r="BE704" s="248"/>
      <c r="BF704" s="248"/>
      <c r="BG704" s="248"/>
      <c r="BH704" s="248"/>
      <c r="BI704" s="248"/>
      <c r="BJ704" s="248"/>
      <c r="BK704" s="248"/>
      <c r="BL704" s="248"/>
      <c r="BM704" s="248"/>
      <c r="BN704" s="248"/>
      <c r="BO704" s="248"/>
      <c r="BP704" s="248"/>
      <c r="BQ704" s="248"/>
      <c r="BR704" s="248"/>
      <c r="BS704" s="248"/>
      <c r="BT704" s="248"/>
      <c r="BU704" s="248"/>
      <c r="BV704" s="248"/>
      <c r="BW704" s="248"/>
      <c r="BX704" s="248"/>
      <c r="BY704" s="248"/>
      <c r="BZ704" s="248"/>
      <c r="CA704" s="248"/>
      <c r="CB704" s="248"/>
      <c r="CC704" s="248"/>
      <c r="CD704" s="248"/>
      <c r="CE704" s="248"/>
      <c r="CF704" s="248"/>
      <c r="CG704" s="248"/>
      <c r="CH704" s="248"/>
      <c r="CI704" s="248"/>
      <c r="CJ704" s="248"/>
      <c r="CK704" s="248"/>
      <c r="CL704" s="248"/>
      <c r="CM704" s="248"/>
      <c r="CN704" s="248"/>
      <c r="CO704" s="248"/>
      <c r="CP704" s="248"/>
      <c r="CQ704" s="248"/>
      <c r="CR704" s="248"/>
      <c r="CS704" s="248"/>
      <c r="CT704" s="248"/>
      <c r="CU704" s="248"/>
      <c r="CV704" s="248"/>
      <c r="CW704" s="248"/>
      <c r="CX704" s="248"/>
      <c r="CY704" s="248"/>
      <c r="CZ704" s="248"/>
      <c r="DA704" s="248"/>
      <c r="DB704" s="248"/>
      <c r="DC704" s="248"/>
      <c r="DD704" s="248"/>
      <c r="DE704" s="248"/>
      <c r="DF704" s="248"/>
      <c r="DG704" s="248"/>
      <c r="DH704" s="248"/>
      <c r="DI704" s="248"/>
      <c r="DJ704" s="248"/>
      <c r="DK704" s="248"/>
      <c r="DL704" s="248"/>
      <c r="DM704" s="248"/>
      <c r="DN704" s="248"/>
      <c r="DO704" s="248"/>
      <c r="DP704" s="248"/>
      <c r="DQ704" s="248"/>
      <c r="DR704" s="248"/>
      <c r="DS704" s="248"/>
      <c r="DT704" s="248"/>
      <c r="DU704" s="248"/>
      <c r="DV704" s="248"/>
      <c r="DW704" s="248"/>
      <c r="DX704" s="248"/>
      <c r="DY704" s="248"/>
      <c r="DZ704" s="248"/>
      <c r="EA704" s="248"/>
      <c r="EB704" s="248"/>
      <c r="EC704" s="248"/>
      <c r="ED704" s="248"/>
      <c r="EE704" s="248"/>
      <c r="EF704" s="248"/>
      <c r="EG704" s="248"/>
      <c r="EH704" s="248"/>
      <c r="EI704" s="248"/>
      <c r="EJ704" s="248"/>
      <c r="EK704" s="248"/>
      <c r="EL704" s="248"/>
      <c r="EM704" s="248"/>
      <c r="EN704" s="248"/>
      <c r="EO704" s="248"/>
      <c r="EP704" s="248"/>
      <c r="EQ704" s="248"/>
      <c r="ER704" s="248"/>
      <c r="ES704" s="248"/>
      <c r="ET704" s="248"/>
      <c r="EU704" s="248"/>
      <c r="EV704" s="248"/>
      <c r="EW704" s="248"/>
      <c r="EX704" s="248"/>
      <c r="EY704" s="248"/>
      <c r="EZ704" s="248"/>
      <c r="FA704" s="248"/>
      <c r="FB704" s="248"/>
      <c r="FC704" s="248"/>
      <c r="FD704" s="248"/>
      <c r="FE704" s="248"/>
      <c r="FF704" s="248"/>
      <c r="FG704" s="215"/>
      <c r="FH704" s="215"/>
      <c r="FI704" s="215"/>
      <c r="FJ704" s="215"/>
      <c r="FK704" s="215"/>
      <c r="FL704" s="215"/>
      <c r="FM704" s="215"/>
      <c r="FN704" s="215"/>
      <c r="FO704" s="215"/>
      <c r="FP704" s="215"/>
      <c r="FQ704" s="215"/>
      <c r="FR704" s="215"/>
      <c r="FS704" s="215"/>
      <c r="FT704" s="215"/>
      <c r="FU704" s="215"/>
      <c r="FV704" s="215"/>
      <c r="FW704" s="215"/>
      <c r="FX704" s="215"/>
      <c r="FY704" s="215"/>
      <c r="FZ704" s="215"/>
      <c r="GA704" s="215"/>
      <c r="GB704" s="215"/>
      <c r="GC704" s="215"/>
    </row>
    <row r="705" spans="1:185" x14ac:dyDescent="0.3">
      <c r="A705" s="248"/>
      <c r="B705" s="80"/>
      <c r="C705" s="80"/>
      <c r="D705" s="81"/>
      <c r="E705" s="80"/>
      <c r="F705" s="80"/>
      <c r="G705" s="297">
        <f t="shared" si="46"/>
        <v>0</v>
      </c>
      <c r="H705" s="297">
        <f t="shared" si="47"/>
        <v>0</v>
      </c>
      <c r="I705" s="297">
        <f t="shared" si="48"/>
        <v>0</v>
      </c>
      <c r="J705" s="214"/>
      <c r="K705" s="214"/>
      <c r="L705" s="248"/>
      <c r="M705" s="248"/>
      <c r="N705" s="248"/>
      <c r="O705" s="248"/>
      <c r="P705" s="248"/>
      <c r="Q705" s="248"/>
      <c r="R705" s="248"/>
      <c r="S705" s="248"/>
      <c r="T705" s="248"/>
      <c r="U705" s="248"/>
      <c r="V705" s="248"/>
      <c r="W705" s="248"/>
      <c r="X705" s="248"/>
      <c r="Y705" s="248"/>
      <c r="Z705" s="248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  <c r="AM705" s="248"/>
      <c r="AN705" s="248"/>
      <c r="AO705" s="248"/>
      <c r="AP705" s="248"/>
      <c r="AQ705" s="248"/>
      <c r="AR705" s="248"/>
      <c r="AS705" s="248"/>
      <c r="AT705" s="248"/>
      <c r="AU705" s="248"/>
      <c r="AV705" s="248"/>
      <c r="AW705" s="248"/>
      <c r="AX705" s="248"/>
      <c r="AY705" s="248"/>
      <c r="AZ705" s="248"/>
      <c r="BA705" s="248"/>
      <c r="BB705" s="248"/>
      <c r="BC705" s="248"/>
      <c r="BD705" s="248"/>
      <c r="BE705" s="248"/>
      <c r="BF705" s="248"/>
      <c r="BG705" s="248"/>
      <c r="BH705" s="248"/>
      <c r="BI705" s="248"/>
      <c r="BJ705" s="248"/>
      <c r="BK705" s="248"/>
      <c r="BL705" s="248"/>
      <c r="BM705" s="248"/>
      <c r="BN705" s="248"/>
      <c r="BO705" s="248"/>
      <c r="BP705" s="248"/>
      <c r="BQ705" s="248"/>
      <c r="BR705" s="248"/>
      <c r="BS705" s="248"/>
      <c r="BT705" s="248"/>
      <c r="BU705" s="248"/>
      <c r="BV705" s="248"/>
      <c r="BW705" s="248"/>
      <c r="BX705" s="248"/>
      <c r="BY705" s="248"/>
      <c r="BZ705" s="248"/>
      <c r="CA705" s="248"/>
      <c r="CB705" s="248"/>
      <c r="CC705" s="248"/>
      <c r="CD705" s="248"/>
      <c r="CE705" s="248"/>
      <c r="CF705" s="248"/>
      <c r="CG705" s="248"/>
      <c r="CH705" s="248"/>
      <c r="CI705" s="248"/>
      <c r="CJ705" s="248"/>
      <c r="CK705" s="248"/>
      <c r="CL705" s="248"/>
      <c r="CM705" s="248"/>
      <c r="CN705" s="248"/>
      <c r="CO705" s="248"/>
      <c r="CP705" s="248"/>
      <c r="CQ705" s="248"/>
      <c r="CR705" s="248"/>
      <c r="CS705" s="248"/>
      <c r="CT705" s="248"/>
      <c r="CU705" s="248"/>
      <c r="CV705" s="248"/>
      <c r="CW705" s="248"/>
      <c r="CX705" s="248"/>
      <c r="CY705" s="248"/>
      <c r="CZ705" s="248"/>
      <c r="DA705" s="248"/>
      <c r="DB705" s="248"/>
      <c r="DC705" s="248"/>
      <c r="DD705" s="248"/>
      <c r="DE705" s="248"/>
      <c r="DF705" s="248"/>
      <c r="DG705" s="248"/>
      <c r="DH705" s="248"/>
      <c r="DI705" s="248"/>
      <c r="DJ705" s="248"/>
      <c r="DK705" s="248"/>
      <c r="DL705" s="248"/>
      <c r="DM705" s="248"/>
      <c r="DN705" s="248"/>
      <c r="DO705" s="248"/>
      <c r="DP705" s="248"/>
      <c r="DQ705" s="248"/>
      <c r="DR705" s="248"/>
      <c r="DS705" s="248"/>
      <c r="DT705" s="248"/>
      <c r="DU705" s="248"/>
      <c r="DV705" s="248"/>
      <c r="DW705" s="248"/>
      <c r="DX705" s="248"/>
      <c r="DY705" s="248"/>
      <c r="DZ705" s="248"/>
      <c r="EA705" s="248"/>
      <c r="EB705" s="248"/>
      <c r="EC705" s="248"/>
      <c r="ED705" s="248"/>
      <c r="EE705" s="248"/>
      <c r="EF705" s="248"/>
      <c r="EG705" s="248"/>
      <c r="EH705" s="248"/>
      <c r="EI705" s="248"/>
      <c r="EJ705" s="248"/>
      <c r="EK705" s="248"/>
      <c r="EL705" s="248"/>
      <c r="EM705" s="248"/>
      <c r="EN705" s="248"/>
      <c r="EO705" s="248"/>
      <c r="EP705" s="248"/>
      <c r="EQ705" s="248"/>
      <c r="ER705" s="248"/>
      <c r="ES705" s="248"/>
      <c r="ET705" s="248"/>
      <c r="EU705" s="248"/>
      <c r="EV705" s="248"/>
      <c r="EW705" s="248"/>
      <c r="EX705" s="248"/>
      <c r="EY705" s="248"/>
      <c r="EZ705" s="248"/>
      <c r="FA705" s="248"/>
      <c r="FB705" s="248"/>
      <c r="FC705" s="248"/>
      <c r="FD705" s="248"/>
      <c r="FE705" s="248"/>
      <c r="FF705" s="248"/>
      <c r="FG705" s="215"/>
      <c r="FH705" s="215"/>
      <c r="FI705" s="215"/>
      <c r="FJ705" s="215"/>
      <c r="FK705" s="215"/>
      <c r="FL705" s="215"/>
      <c r="FM705" s="215"/>
      <c r="FN705" s="215"/>
      <c r="FO705" s="215"/>
      <c r="FP705" s="215"/>
      <c r="FQ705" s="215"/>
      <c r="FR705" s="215"/>
      <c r="FS705" s="215"/>
      <c r="FT705" s="215"/>
      <c r="FU705" s="215"/>
      <c r="FV705" s="215"/>
      <c r="FW705" s="215"/>
      <c r="FX705" s="215"/>
      <c r="FY705" s="215"/>
      <c r="FZ705" s="215"/>
      <c r="GA705" s="215"/>
      <c r="GB705" s="215"/>
      <c r="GC705" s="215"/>
    </row>
    <row r="706" spans="1:185" x14ac:dyDescent="0.3">
      <c r="A706" s="248"/>
      <c r="B706" s="80"/>
      <c r="C706" s="80"/>
      <c r="D706" s="81"/>
      <c r="E706" s="80"/>
      <c r="F706" s="80"/>
      <c r="G706" s="297">
        <f t="shared" si="46"/>
        <v>0</v>
      </c>
      <c r="H706" s="297">
        <f t="shared" si="47"/>
        <v>0</v>
      </c>
      <c r="I706" s="297">
        <f t="shared" si="48"/>
        <v>0</v>
      </c>
      <c r="J706" s="214"/>
      <c r="K706" s="214"/>
      <c r="L706" s="248"/>
      <c r="M706" s="248"/>
      <c r="N706" s="248"/>
      <c r="O706" s="248"/>
      <c r="P706" s="248"/>
      <c r="Q706" s="248"/>
      <c r="R706" s="248"/>
      <c r="S706" s="248"/>
      <c r="T706" s="248"/>
      <c r="U706" s="248"/>
      <c r="V706" s="248"/>
      <c r="W706" s="248"/>
      <c r="X706" s="248"/>
      <c r="Y706" s="248"/>
      <c r="Z706" s="248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  <c r="AM706" s="248"/>
      <c r="AN706" s="248"/>
      <c r="AO706" s="248"/>
      <c r="AP706" s="248"/>
      <c r="AQ706" s="248"/>
      <c r="AR706" s="248"/>
      <c r="AS706" s="248"/>
      <c r="AT706" s="248"/>
      <c r="AU706" s="248"/>
      <c r="AV706" s="248"/>
      <c r="AW706" s="248"/>
      <c r="AX706" s="248"/>
      <c r="AY706" s="248"/>
      <c r="AZ706" s="248"/>
      <c r="BA706" s="248"/>
      <c r="BB706" s="248"/>
      <c r="BC706" s="248"/>
      <c r="BD706" s="248"/>
      <c r="BE706" s="248"/>
      <c r="BF706" s="248"/>
      <c r="BG706" s="248"/>
      <c r="BH706" s="248"/>
      <c r="BI706" s="248"/>
      <c r="BJ706" s="248"/>
      <c r="BK706" s="248"/>
      <c r="BL706" s="248"/>
      <c r="BM706" s="248"/>
      <c r="BN706" s="248"/>
      <c r="BO706" s="248"/>
      <c r="BP706" s="248"/>
      <c r="BQ706" s="248"/>
      <c r="BR706" s="248"/>
      <c r="BS706" s="248"/>
      <c r="BT706" s="248"/>
      <c r="BU706" s="248"/>
      <c r="BV706" s="248"/>
      <c r="BW706" s="248"/>
      <c r="BX706" s="248"/>
      <c r="BY706" s="248"/>
      <c r="BZ706" s="248"/>
      <c r="CA706" s="248"/>
      <c r="CB706" s="248"/>
      <c r="CC706" s="248"/>
      <c r="CD706" s="248"/>
      <c r="CE706" s="248"/>
      <c r="CF706" s="248"/>
      <c r="CG706" s="248"/>
      <c r="CH706" s="248"/>
      <c r="CI706" s="248"/>
      <c r="CJ706" s="248"/>
      <c r="CK706" s="248"/>
      <c r="CL706" s="248"/>
      <c r="CM706" s="248"/>
      <c r="CN706" s="248"/>
      <c r="CO706" s="248"/>
      <c r="CP706" s="248"/>
      <c r="CQ706" s="248"/>
      <c r="CR706" s="248"/>
      <c r="CS706" s="248"/>
      <c r="CT706" s="248"/>
      <c r="CU706" s="248"/>
      <c r="CV706" s="248"/>
      <c r="CW706" s="248"/>
      <c r="CX706" s="248"/>
      <c r="CY706" s="248"/>
      <c r="CZ706" s="248"/>
      <c r="DA706" s="248"/>
      <c r="DB706" s="248"/>
      <c r="DC706" s="248"/>
      <c r="DD706" s="248"/>
      <c r="DE706" s="248"/>
      <c r="DF706" s="248"/>
      <c r="DG706" s="248"/>
      <c r="DH706" s="248"/>
      <c r="DI706" s="248"/>
      <c r="DJ706" s="248"/>
      <c r="DK706" s="248"/>
      <c r="DL706" s="248"/>
      <c r="DM706" s="248"/>
      <c r="DN706" s="248"/>
      <c r="DO706" s="248"/>
      <c r="DP706" s="248"/>
      <c r="DQ706" s="248"/>
      <c r="DR706" s="248"/>
      <c r="DS706" s="248"/>
      <c r="DT706" s="248"/>
      <c r="DU706" s="248"/>
      <c r="DV706" s="248"/>
      <c r="DW706" s="248"/>
      <c r="DX706" s="248"/>
      <c r="DY706" s="248"/>
      <c r="DZ706" s="248"/>
      <c r="EA706" s="248"/>
      <c r="EB706" s="248"/>
      <c r="EC706" s="248"/>
      <c r="ED706" s="248"/>
      <c r="EE706" s="248"/>
      <c r="EF706" s="248"/>
      <c r="EG706" s="248"/>
      <c r="EH706" s="248"/>
      <c r="EI706" s="248"/>
      <c r="EJ706" s="248"/>
      <c r="EK706" s="248"/>
      <c r="EL706" s="248"/>
      <c r="EM706" s="248"/>
      <c r="EN706" s="248"/>
      <c r="EO706" s="248"/>
      <c r="EP706" s="248"/>
      <c r="EQ706" s="248"/>
      <c r="ER706" s="248"/>
      <c r="ES706" s="248"/>
      <c r="ET706" s="248"/>
      <c r="EU706" s="248"/>
      <c r="EV706" s="248"/>
      <c r="EW706" s="248"/>
      <c r="EX706" s="248"/>
      <c r="EY706" s="248"/>
      <c r="EZ706" s="248"/>
      <c r="FA706" s="248"/>
      <c r="FB706" s="248"/>
      <c r="FC706" s="248"/>
      <c r="FD706" s="248"/>
      <c r="FE706" s="248"/>
      <c r="FF706" s="248"/>
      <c r="FG706" s="215"/>
      <c r="FH706" s="215"/>
      <c r="FI706" s="215"/>
      <c r="FJ706" s="215"/>
      <c r="FK706" s="215"/>
      <c r="FL706" s="215"/>
      <c r="FM706" s="215"/>
      <c r="FN706" s="215"/>
      <c r="FO706" s="215"/>
      <c r="FP706" s="215"/>
      <c r="FQ706" s="215"/>
      <c r="FR706" s="215"/>
      <c r="FS706" s="215"/>
      <c r="FT706" s="215"/>
      <c r="FU706" s="215"/>
      <c r="FV706" s="215"/>
      <c r="FW706" s="215"/>
      <c r="FX706" s="215"/>
      <c r="FY706" s="215"/>
      <c r="FZ706" s="215"/>
      <c r="GA706" s="215"/>
      <c r="GB706" s="215"/>
      <c r="GC706" s="215"/>
    </row>
    <row r="707" spans="1:185" x14ac:dyDescent="0.3">
      <c r="A707" s="248"/>
      <c r="B707" s="80"/>
      <c r="C707" s="80"/>
      <c r="D707" s="81"/>
      <c r="E707" s="80"/>
      <c r="F707" s="80"/>
      <c r="G707" s="297">
        <f t="shared" si="46"/>
        <v>0</v>
      </c>
      <c r="H707" s="297">
        <f t="shared" si="47"/>
        <v>0</v>
      </c>
      <c r="I707" s="297">
        <f t="shared" si="48"/>
        <v>0</v>
      </c>
      <c r="J707" s="214"/>
      <c r="K707" s="214"/>
      <c r="L707" s="248"/>
      <c r="M707" s="248"/>
      <c r="N707" s="248"/>
      <c r="O707" s="248"/>
      <c r="P707" s="248"/>
      <c r="Q707" s="248"/>
      <c r="R707" s="248"/>
      <c r="S707" s="248"/>
      <c r="T707" s="248"/>
      <c r="U707" s="248"/>
      <c r="V707" s="248"/>
      <c r="W707" s="248"/>
      <c r="X707" s="248"/>
      <c r="Y707" s="248"/>
      <c r="Z707" s="248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  <c r="AM707" s="248"/>
      <c r="AN707" s="248"/>
      <c r="AO707" s="248"/>
      <c r="AP707" s="248"/>
      <c r="AQ707" s="248"/>
      <c r="AR707" s="248"/>
      <c r="AS707" s="248"/>
      <c r="AT707" s="248"/>
      <c r="AU707" s="248"/>
      <c r="AV707" s="248"/>
      <c r="AW707" s="248"/>
      <c r="AX707" s="248"/>
      <c r="AY707" s="248"/>
      <c r="AZ707" s="248"/>
      <c r="BA707" s="248"/>
      <c r="BB707" s="248"/>
      <c r="BC707" s="248"/>
      <c r="BD707" s="248"/>
      <c r="BE707" s="248"/>
      <c r="BF707" s="248"/>
      <c r="BG707" s="248"/>
      <c r="BH707" s="248"/>
      <c r="BI707" s="248"/>
      <c r="BJ707" s="248"/>
      <c r="BK707" s="248"/>
      <c r="BL707" s="248"/>
      <c r="BM707" s="248"/>
      <c r="BN707" s="248"/>
      <c r="BO707" s="248"/>
      <c r="BP707" s="248"/>
      <c r="BQ707" s="248"/>
      <c r="BR707" s="248"/>
      <c r="BS707" s="248"/>
      <c r="BT707" s="248"/>
      <c r="BU707" s="248"/>
      <c r="BV707" s="248"/>
      <c r="BW707" s="248"/>
      <c r="BX707" s="248"/>
      <c r="BY707" s="248"/>
      <c r="BZ707" s="248"/>
      <c r="CA707" s="248"/>
      <c r="CB707" s="248"/>
      <c r="CC707" s="248"/>
      <c r="CD707" s="248"/>
      <c r="CE707" s="248"/>
      <c r="CF707" s="248"/>
      <c r="CG707" s="248"/>
      <c r="CH707" s="248"/>
      <c r="CI707" s="248"/>
      <c r="CJ707" s="248"/>
      <c r="CK707" s="248"/>
      <c r="CL707" s="248"/>
      <c r="CM707" s="248"/>
      <c r="CN707" s="248"/>
      <c r="CO707" s="248"/>
      <c r="CP707" s="248"/>
      <c r="CQ707" s="248"/>
      <c r="CR707" s="248"/>
      <c r="CS707" s="248"/>
      <c r="CT707" s="248"/>
      <c r="CU707" s="248"/>
      <c r="CV707" s="248"/>
      <c r="CW707" s="248"/>
      <c r="CX707" s="248"/>
      <c r="CY707" s="248"/>
      <c r="CZ707" s="248"/>
      <c r="DA707" s="248"/>
      <c r="DB707" s="248"/>
      <c r="DC707" s="248"/>
      <c r="DD707" s="248"/>
      <c r="DE707" s="248"/>
      <c r="DF707" s="248"/>
      <c r="DG707" s="248"/>
      <c r="DH707" s="248"/>
      <c r="DI707" s="248"/>
      <c r="DJ707" s="248"/>
      <c r="DK707" s="248"/>
      <c r="DL707" s="248"/>
      <c r="DM707" s="248"/>
      <c r="DN707" s="248"/>
      <c r="DO707" s="248"/>
      <c r="DP707" s="248"/>
      <c r="DQ707" s="248"/>
      <c r="DR707" s="248"/>
      <c r="DS707" s="248"/>
      <c r="DT707" s="248"/>
      <c r="DU707" s="248"/>
      <c r="DV707" s="248"/>
      <c r="DW707" s="248"/>
      <c r="DX707" s="248"/>
      <c r="DY707" s="248"/>
      <c r="DZ707" s="248"/>
      <c r="EA707" s="248"/>
      <c r="EB707" s="248"/>
      <c r="EC707" s="248"/>
      <c r="ED707" s="248"/>
      <c r="EE707" s="248"/>
      <c r="EF707" s="248"/>
      <c r="EG707" s="248"/>
      <c r="EH707" s="248"/>
      <c r="EI707" s="248"/>
      <c r="EJ707" s="248"/>
      <c r="EK707" s="248"/>
      <c r="EL707" s="248"/>
      <c r="EM707" s="248"/>
      <c r="EN707" s="248"/>
      <c r="EO707" s="248"/>
      <c r="EP707" s="248"/>
      <c r="EQ707" s="248"/>
      <c r="ER707" s="248"/>
      <c r="ES707" s="248"/>
      <c r="ET707" s="248"/>
      <c r="EU707" s="248"/>
      <c r="EV707" s="248"/>
      <c r="EW707" s="248"/>
      <c r="EX707" s="248"/>
      <c r="EY707" s="248"/>
      <c r="EZ707" s="248"/>
      <c r="FA707" s="248"/>
      <c r="FB707" s="248"/>
      <c r="FC707" s="248"/>
      <c r="FD707" s="248"/>
      <c r="FE707" s="248"/>
      <c r="FF707" s="248"/>
      <c r="FG707" s="215"/>
      <c r="FH707" s="215"/>
      <c r="FI707" s="215"/>
      <c r="FJ707" s="215"/>
      <c r="FK707" s="215"/>
      <c r="FL707" s="215"/>
      <c r="FM707" s="215"/>
      <c r="FN707" s="215"/>
      <c r="FO707" s="215"/>
      <c r="FP707" s="215"/>
      <c r="FQ707" s="215"/>
      <c r="FR707" s="215"/>
      <c r="FS707" s="215"/>
      <c r="FT707" s="215"/>
      <c r="FU707" s="215"/>
      <c r="FV707" s="215"/>
      <c r="FW707" s="215"/>
      <c r="FX707" s="215"/>
      <c r="FY707" s="215"/>
      <c r="FZ707" s="215"/>
      <c r="GA707" s="215"/>
      <c r="GB707" s="215"/>
      <c r="GC707" s="215"/>
    </row>
    <row r="708" spans="1:185" x14ac:dyDescent="0.3">
      <c r="A708" s="248"/>
      <c r="B708" s="80"/>
      <c r="C708" s="80"/>
      <c r="D708" s="81"/>
      <c r="E708" s="80"/>
      <c r="F708" s="80"/>
      <c r="G708" s="297">
        <f t="shared" si="46"/>
        <v>0</v>
      </c>
      <c r="H708" s="297">
        <f t="shared" si="47"/>
        <v>0</v>
      </c>
      <c r="I708" s="297">
        <f t="shared" si="48"/>
        <v>0</v>
      </c>
      <c r="J708" s="214"/>
      <c r="K708" s="214"/>
      <c r="L708" s="248"/>
      <c r="M708" s="248"/>
      <c r="N708" s="248"/>
      <c r="O708" s="248"/>
      <c r="P708" s="248"/>
      <c r="Q708" s="248"/>
      <c r="R708" s="248"/>
      <c r="S708" s="248"/>
      <c r="T708" s="248"/>
      <c r="U708" s="248"/>
      <c r="V708" s="248"/>
      <c r="W708" s="248"/>
      <c r="X708" s="248"/>
      <c r="Y708" s="248"/>
      <c r="Z708" s="248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  <c r="AM708" s="248"/>
      <c r="AN708" s="248"/>
      <c r="AO708" s="248"/>
      <c r="AP708" s="248"/>
      <c r="AQ708" s="248"/>
      <c r="AR708" s="248"/>
      <c r="AS708" s="248"/>
      <c r="AT708" s="248"/>
      <c r="AU708" s="248"/>
      <c r="AV708" s="248"/>
      <c r="AW708" s="248"/>
      <c r="AX708" s="248"/>
      <c r="AY708" s="248"/>
      <c r="AZ708" s="248"/>
      <c r="BA708" s="248"/>
      <c r="BB708" s="248"/>
      <c r="BC708" s="248"/>
      <c r="BD708" s="248"/>
      <c r="BE708" s="248"/>
      <c r="BF708" s="248"/>
      <c r="BG708" s="248"/>
      <c r="BH708" s="248"/>
      <c r="BI708" s="248"/>
      <c r="BJ708" s="248"/>
      <c r="BK708" s="248"/>
      <c r="BL708" s="248"/>
      <c r="BM708" s="248"/>
      <c r="BN708" s="248"/>
      <c r="BO708" s="248"/>
      <c r="BP708" s="248"/>
      <c r="BQ708" s="248"/>
      <c r="BR708" s="248"/>
      <c r="BS708" s="248"/>
      <c r="BT708" s="248"/>
      <c r="BU708" s="248"/>
      <c r="BV708" s="248"/>
      <c r="BW708" s="248"/>
      <c r="BX708" s="248"/>
      <c r="BY708" s="248"/>
      <c r="BZ708" s="248"/>
      <c r="CA708" s="248"/>
      <c r="CB708" s="248"/>
      <c r="CC708" s="248"/>
      <c r="CD708" s="248"/>
      <c r="CE708" s="248"/>
      <c r="CF708" s="248"/>
      <c r="CG708" s="248"/>
      <c r="CH708" s="248"/>
      <c r="CI708" s="248"/>
      <c r="CJ708" s="248"/>
      <c r="CK708" s="248"/>
      <c r="CL708" s="248"/>
      <c r="CM708" s="248"/>
      <c r="CN708" s="248"/>
      <c r="CO708" s="248"/>
      <c r="CP708" s="248"/>
      <c r="CQ708" s="248"/>
      <c r="CR708" s="248"/>
      <c r="CS708" s="248"/>
      <c r="CT708" s="248"/>
      <c r="CU708" s="248"/>
      <c r="CV708" s="248"/>
      <c r="CW708" s="248"/>
      <c r="CX708" s="248"/>
      <c r="CY708" s="248"/>
      <c r="CZ708" s="248"/>
      <c r="DA708" s="248"/>
      <c r="DB708" s="248"/>
      <c r="DC708" s="248"/>
      <c r="DD708" s="248"/>
      <c r="DE708" s="248"/>
      <c r="DF708" s="248"/>
      <c r="DG708" s="248"/>
      <c r="DH708" s="248"/>
      <c r="DI708" s="248"/>
      <c r="DJ708" s="248"/>
      <c r="DK708" s="248"/>
      <c r="DL708" s="248"/>
      <c r="DM708" s="248"/>
      <c r="DN708" s="248"/>
      <c r="DO708" s="248"/>
      <c r="DP708" s="248"/>
      <c r="DQ708" s="248"/>
      <c r="DR708" s="248"/>
      <c r="DS708" s="248"/>
      <c r="DT708" s="248"/>
      <c r="DU708" s="248"/>
      <c r="DV708" s="248"/>
      <c r="DW708" s="248"/>
      <c r="DX708" s="248"/>
      <c r="DY708" s="248"/>
      <c r="DZ708" s="248"/>
      <c r="EA708" s="248"/>
      <c r="EB708" s="248"/>
      <c r="EC708" s="248"/>
      <c r="ED708" s="248"/>
      <c r="EE708" s="248"/>
      <c r="EF708" s="248"/>
      <c r="EG708" s="248"/>
      <c r="EH708" s="248"/>
      <c r="EI708" s="248"/>
      <c r="EJ708" s="248"/>
      <c r="EK708" s="248"/>
      <c r="EL708" s="248"/>
      <c r="EM708" s="248"/>
      <c r="EN708" s="248"/>
      <c r="EO708" s="248"/>
      <c r="EP708" s="248"/>
      <c r="EQ708" s="248"/>
      <c r="ER708" s="248"/>
      <c r="ES708" s="248"/>
      <c r="ET708" s="248"/>
      <c r="EU708" s="248"/>
      <c r="EV708" s="248"/>
      <c r="EW708" s="248"/>
      <c r="EX708" s="248"/>
      <c r="EY708" s="248"/>
      <c r="EZ708" s="248"/>
      <c r="FA708" s="248"/>
      <c r="FB708" s="248"/>
      <c r="FC708" s="248"/>
      <c r="FD708" s="248"/>
      <c r="FE708" s="248"/>
      <c r="FF708" s="248"/>
      <c r="FG708" s="215"/>
      <c r="FH708" s="215"/>
      <c r="FI708" s="215"/>
      <c r="FJ708" s="215"/>
      <c r="FK708" s="215"/>
      <c r="FL708" s="215"/>
      <c r="FM708" s="215"/>
      <c r="FN708" s="215"/>
      <c r="FO708" s="215"/>
      <c r="FP708" s="215"/>
      <c r="FQ708" s="215"/>
      <c r="FR708" s="215"/>
      <c r="FS708" s="215"/>
      <c r="FT708" s="215"/>
      <c r="FU708" s="215"/>
      <c r="FV708" s="215"/>
      <c r="FW708" s="215"/>
      <c r="FX708" s="215"/>
      <c r="FY708" s="215"/>
      <c r="FZ708" s="215"/>
      <c r="GA708" s="215"/>
      <c r="GB708" s="215"/>
      <c r="GC708" s="215"/>
    </row>
    <row r="709" spans="1:185" x14ac:dyDescent="0.3">
      <c r="A709" s="248"/>
      <c r="B709" s="80"/>
      <c r="C709" s="80"/>
      <c r="D709" s="81"/>
      <c r="E709" s="80"/>
      <c r="F709" s="80"/>
      <c r="G709" s="297">
        <f t="shared" si="46"/>
        <v>0</v>
      </c>
      <c r="H709" s="297">
        <f t="shared" si="47"/>
        <v>0</v>
      </c>
      <c r="I709" s="297">
        <f t="shared" si="48"/>
        <v>0</v>
      </c>
      <c r="J709" s="214"/>
      <c r="K709" s="214"/>
      <c r="L709" s="248"/>
      <c r="M709" s="248"/>
      <c r="N709" s="248"/>
      <c r="O709" s="248"/>
      <c r="P709" s="248"/>
      <c r="Q709" s="248"/>
      <c r="R709" s="248"/>
      <c r="S709" s="248"/>
      <c r="T709" s="248"/>
      <c r="U709" s="248"/>
      <c r="V709" s="248"/>
      <c r="W709" s="248"/>
      <c r="X709" s="248"/>
      <c r="Y709" s="248"/>
      <c r="Z709" s="248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  <c r="AM709" s="248"/>
      <c r="AN709" s="248"/>
      <c r="AO709" s="248"/>
      <c r="AP709" s="248"/>
      <c r="AQ709" s="248"/>
      <c r="AR709" s="248"/>
      <c r="AS709" s="248"/>
      <c r="AT709" s="248"/>
      <c r="AU709" s="248"/>
      <c r="AV709" s="248"/>
      <c r="AW709" s="248"/>
      <c r="AX709" s="248"/>
      <c r="AY709" s="248"/>
      <c r="AZ709" s="248"/>
      <c r="BA709" s="248"/>
      <c r="BB709" s="248"/>
      <c r="BC709" s="248"/>
      <c r="BD709" s="248"/>
      <c r="BE709" s="248"/>
      <c r="BF709" s="248"/>
      <c r="BG709" s="248"/>
      <c r="BH709" s="248"/>
      <c r="BI709" s="248"/>
      <c r="BJ709" s="248"/>
      <c r="BK709" s="248"/>
      <c r="BL709" s="248"/>
      <c r="BM709" s="248"/>
      <c r="BN709" s="248"/>
      <c r="BO709" s="248"/>
      <c r="BP709" s="248"/>
      <c r="BQ709" s="248"/>
      <c r="BR709" s="248"/>
      <c r="BS709" s="248"/>
      <c r="BT709" s="248"/>
      <c r="BU709" s="248"/>
      <c r="BV709" s="248"/>
      <c r="BW709" s="248"/>
      <c r="BX709" s="248"/>
      <c r="BY709" s="248"/>
      <c r="BZ709" s="248"/>
      <c r="CA709" s="248"/>
      <c r="CB709" s="248"/>
      <c r="CC709" s="248"/>
      <c r="CD709" s="248"/>
      <c r="CE709" s="248"/>
      <c r="CF709" s="248"/>
      <c r="CG709" s="248"/>
      <c r="CH709" s="248"/>
      <c r="CI709" s="248"/>
      <c r="CJ709" s="248"/>
      <c r="CK709" s="248"/>
      <c r="CL709" s="248"/>
      <c r="CM709" s="248"/>
      <c r="CN709" s="248"/>
      <c r="CO709" s="248"/>
      <c r="CP709" s="248"/>
      <c r="CQ709" s="248"/>
      <c r="CR709" s="248"/>
      <c r="CS709" s="248"/>
      <c r="CT709" s="248"/>
      <c r="CU709" s="248"/>
      <c r="CV709" s="248"/>
      <c r="CW709" s="248"/>
      <c r="CX709" s="248"/>
      <c r="CY709" s="248"/>
      <c r="CZ709" s="248"/>
      <c r="DA709" s="248"/>
      <c r="DB709" s="248"/>
      <c r="DC709" s="248"/>
      <c r="DD709" s="248"/>
      <c r="DE709" s="248"/>
      <c r="DF709" s="248"/>
      <c r="DG709" s="248"/>
      <c r="DH709" s="248"/>
      <c r="DI709" s="248"/>
      <c r="DJ709" s="248"/>
      <c r="DK709" s="248"/>
      <c r="DL709" s="248"/>
      <c r="DM709" s="248"/>
      <c r="DN709" s="248"/>
      <c r="DO709" s="248"/>
      <c r="DP709" s="248"/>
      <c r="DQ709" s="248"/>
      <c r="DR709" s="248"/>
      <c r="DS709" s="248"/>
      <c r="DT709" s="248"/>
      <c r="DU709" s="248"/>
      <c r="DV709" s="248"/>
      <c r="DW709" s="248"/>
      <c r="DX709" s="248"/>
      <c r="DY709" s="248"/>
      <c r="DZ709" s="248"/>
      <c r="EA709" s="248"/>
      <c r="EB709" s="248"/>
      <c r="EC709" s="248"/>
      <c r="ED709" s="248"/>
      <c r="EE709" s="248"/>
      <c r="EF709" s="248"/>
      <c r="EG709" s="248"/>
      <c r="EH709" s="248"/>
      <c r="EI709" s="248"/>
      <c r="EJ709" s="248"/>
      <c r="EK709" s="248"/>
      <c r="EL709" s="248"/>
      <c r="EM709" s="248"/>
      <c r="EN709" s="248"/>
      <c r="EO709" s="248"/>
      <c r="EP709" s="248"/>
      <c r="EQ709" s="248"/>
      <c r="ER709" s="248"/>
      <c r="ES709" s="248"/>
      <c r="ET709" s="248"/>
      <c r="EU709" s="248"/>
      <c r="EV709" s="248"/>
      <c r="EW709" s="248"/>
      <c r="EX709" s="248"/>
      <c r="EY709" s="248"/>
      <c r="EZ709" s="248"/>
      <c r="FA709" s="248"/>
      <c r="FB709" s="248"/>
      <c r="FC709" s="248"/>
      <c r="FD709" s="248"/>
      <c r="FE709" s="248"/>
      <c r="FF709" s="248"/>
      <c r="FG709" s="215"/>
      <c r="FH709" s="215"/>
      <c r="FI709" s="215"/>
      <c r="FJ709" s="215"/>
      <c r="FK709" s="215"/>
      <c r="FL709" s="215"/>
      <c r="FM709" s="215"/>
      <c r="FN709" s="215"/>
      <c r="FO709" s="215"/>
      <c r="FP709" s="215"/>
      <c r="FQ709" s="215"/>
      <c r="FR709" s="215"/>
      <c r="FS709" s="215"/>
      <c r="FT709" s="215"/>
      <c r="FU709" s="215"/>
      <c r="FV709" s="215"/>
      <c r="FW709" s="215"/>
      <c r="FX709" s="215"/>
      <c r="FY709" s="215"/>
      <c r="FZ709" s="215"/>
      <c r="GA709" s="215"/>
      <c r="GB709" s="215"/>
      <c r="GC709" s="215"/>
    </row>
    <row r="710" spans="1:185" x14ac:dyDescent="0.3">
      <c r="A710" s="248"/>
      <c r="B710" s="80"/>
      <c r="C710" s="80"/>
      <c r="D710" s="81"/>
      <c r="E710" s="80"/>
      <c r="F710" s="80"/>
      <c r="G710" s="297">
        <f t="shared" si="46"/>
        <v>0</v>
      </c>
      <c r="H710" s="297">
        <f t="shared" si="47"/>
        <v>0</v>
      </c>
      <c r="I710" s="297">
        <f t="shared" si="48"/>
        <v>0</v>
      </c>
      <c r="J710" s="214"/>
      <c r="K710" s="214"/>
      <c r="L710" s="248"/>
      <c r="M710" s="248"/>
      <c r="N710" s="248"/>
      <c r="O710" s="248"/>
      <c r="P710" s="248"/>
      <c r="Q710" s="248"/>
      <c r="R710" s="248"/>
      <c r="S710" s="248"/>
      <c r="T710" s="248"/>
      <c r="U710" s="248"/>
      <c r="V710" s="248"/>
      <c r="W710" s="248"/>
      <c r="X710" s="248"/>
      <c r="Y710" s="248"/>
      <c r="Z710" s="248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  <c r="AM710" s="248"/>
      <c r="AN710" s="248"/>
      <c r="AO710" s="248"/>
      <c r="AP710" s="248"/>
      <c r="AQ710" s="248"/>
      <c r="AR710" s="248"/>
      <c r="AS710" s="248"/>
      <c r="AT710" s="248"/>
      <c r="AU710" s="248"/>
      <c r="AV710" s="248"/>
      <c r="AW710" s="248"/>
      <c r="AX710" s="248"/>
      <c r="AY710" s="248"/>
      <c r="AZ710" s="248"/>
      <c r="BA710" s="248"/>
      <c r="BB710" s="248"/>
      <c r="BC710" s="248"/>
      <c r="BD710" s="248"/>
      <c r="BE710" s="248"/>
      <c r="BF710" s="248"/>
      <c r="BG710" s="248"/>
      <c r="BH710" s="248"/>
      <c r="BI710" s="248"/>
      <c r="BJ710" s="248"/>
      <c r="BK710" s="248"/>
      <c r="BL710" s="248"/>
      <c r="BM710" s="248"/>
      <c r="BN710" s="248"/>
      <c r="BO710" s="248"/>
      <c r="BP710" s="248"/>
      <c r="BQ710" s="248"/>
      <c r="BR710" s="248"/>
      <c r="BS710" s="248"/>
      <c r="BT710" s="248"/>
      <c r="BU710" s="248"/>
      <c r="BV710" s="248"/>
      <c r="BW710" s="248"/>
      <c r="BX710" s="248"/>
      <c r="BY710" s="248"/>
      <c r="BZ710" s="248"/>
      <c r="CA710" s="248"/>
      <c r="CB710" s="248"/>
      <c r="CC710" s="248"/>
      <c r="CD710" s="248"/>
      <c r="CE710" s="248"/>
      <c r="CF710" s="248"/>
      <c r="CG710" s="248"/>
      <c r="CH710" s="248"/>
      <c r="CI710" s="248"/>
      <c r="CJ710" s="248"/>
      <c r="CK710" s="248"/>
      <c r="CL710" s="248"/>
      <c r="CM710" s="248"/>
      <c r="CN710" s="248"/>
      <c r="CO710" s="248"/>
      <c r="CP710" s="248"/>
      <c r="CQ710" s="248"/>
      <c r="CR710" s="248"/>
      <c r="CS710" s="248"/>
      <c r="CT710" s="248"/>
      <c r="CU710" s="248"/>
      <c r="CV710" s="248"/>
      <c r="CW710" s="248"/>
      <c r="CX710" s="248"/>
      <c r="CY710" s="248"/>
      <c r="CZ710" s="248"/>
      <c r="DA710" s="248"/>
      <c r="DB710" s="248"/>
      <c r="DC710" s="248"/>
      <c r="DD710" s="248"/>
      <c r="DE710" s="248"/>
      <c r="DF710" s="248"/>
      <c r="DG710" s="248"/>
      <c r="DH710" s="248"/>
      <c r="DI710" s="248"/>
      <c r="DJ710" s="248"/>
      <c r="DK710" s="248"/>
      <c r="DL710" s="248"/>
      <c r="DM710" s="248"/>
      <c r="DN710" s="248"/>
      <c r="DO710" s="248"/>
      <c r="DP710" s="248"/>
      <c r="DQ710" s="248"/>
      <c r="DR710" s="248"/>
      <c r="DS710" s="248"/>
      <c r="DT710" s="248"/>
      <c r="DU710" s="248"/>
      <c r="DV710" s="248"/>
      <c r="DW710" s="248"/>
      <c r="DX710" s="248"/>
      <c r="DY710" s="248"/>
      <c r="DZ710" s="248"/>
      <c r="EA710" s="248"/>
      <c r="EB710" s="248"/>
      <c r="EC710" s="248"/>
      <c r="ED710" s="248"/>
      <c r="EE710" s="248"/>
      <c r="EF710" s="248"/>
      <c r="EG710" s="248"/>
      <c r="EH710" s="248"/>
      <c r="EI710" s="248"/>
      <c r="EJ710" s="248"/>
      <c r="EK710" s="248"/>
      <c r="EL710" s="248"/>
      <c r="EM710" s="248"/>
      <c r="EN710" s="248"/>
      <c r="EO710" s="248"/>
      <c r="EP710" s="248"/>
      <c r="EQ710" s="248"/>
      <c r="ER710" s="248"/>
      <c r="ES710" s="248"/>
      <c r="ET710" s="248"/>
      <c r="EU710" s="248"/>
      <c r="EV710" s="248"/>
      <c r="EW710" s="248"/>
      <c r="EX710" s="248"/>
      <c r="EY710" s="248"/>
      <c r="EZ710" s="248"/>
      <c r="FA710" s="248"/>
      <c r="FB710" s="248"/>
      <c r="FC710" s="248"/>
      <c r="FD710" s="248"/>
      <c r="FE710" s="248"/>
      <c r="FF710" s="248"/>
      <c r="FG710" s="215"/>
      <c r="FH710" s="215"/>
      <c r="FI710" s="215"/>
      <c r="FJ710" s="215"/>
      <c r="FK710" s="215"/>
      <c r="FL710" s="215"/>
      <c r="FM710" s="215"/>
      <c r="FN710" s="215"/>
      <c r="FO710" s="215"/>
      <c r="FP710" s="215"/>
      <c r="FQ710" s="215"/>
      <c r="FR710" s="215"/>
      <c r="FS710" s="215"/>
      <c r="FT710" s="215"/>
      <c r="FU710" s="215"/>
      <c r="FV710" s="215"/>
      <c r="FW710" s="215"/>
      <c r="FX710" s="215"/>
      <c r="FY710" s="215"/>
      <c r="FZ710" s="215"/>
      <c r="GA710" s="215"/>
      <c r="GB710" s="215"/>
      <c r="GC710" s="215"/>
    </row>
    <row r="711" spans="1:185" x14ac:dyDescent="0.3">
      <c r="A711" s="248"/>
      <c r="B711" s="80"/>
      <c r="C711" s="80"/>
      <c r="D711" s="81"/>
      <c r="E711" s="80"/>
      <c r="F711" s="80"/>
      <c r="G711" s="297">
        <f t="shared" si="46"/>
        <v>0</v>
      </c>
      <c r="H711" s="297">
        <f t="shared" si="47"/>
        <v>0</v>
      </c>
      <c r="I711" s="297">
        <f t="shared" si="48"/>
        <v>0</v>
      </c>
      <c r="J711" s="214"/>
      <c r="K711" s="214"/>
      <c r="L711" s="248"/>
      <c r="M711" s="248"/>
      <c r="N711" s="248"/>
      <c r="O711" s="248"/>
      <c r="P711" s="248"/>
      <c r="Q711" s="248"/>
      <c r="R711" s="248"/>
      <c r="S711" s="248"/>
      <c r="T711" s="248"/>
      <c r="U711" s="248"/>
      <c r="V711" s="248"/>
      <c r="W711" s="248"/>
      <c r="X711" s="248"/>
      <c r="Y711" s="248"/>
      <c r="Z711" s="248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  <c r="AM711" s="248"/>
      <c r="AN711" s="248"/>
      <c r="AO711" s="248"/>
      <c r="AP711" s="248"/>
      <c r="AQ711" s="248"/>
      <c r="AR711" s="248"/>
      <c r="AS711" s="248"/>
      <c r="AT711" s="248"/>
      <c r="AU711" s="248"/>
      <c r="AV711" s="248"/>
      <c r="AW711" s="248"/>
      <c r="AX711" s="248"/>
      <c r="AY711" s="248"/>
      <c r="AZ711" s="248"/>
      <c r="BA711" s="248"/>
      <c r="BB711" s="248"/>
      <c r="BC711" s="248"/>
      <c r="BD711" s="248"/>
      <c r="BE711" s="248"/>
      <c r="BF711" s="248"/>
      <c r="BG711" s="248"/>
      <c r="BH711" s="248"/>
      <c r="BI711" s="248"/>
      <c r="BJ711" s="248"/>
      <c r="BK711" s="248"/>
      <c r="BL711" s="248"/>
      <c r="BM711" s="248"/>
      <c r="BN711" s="248"/>
      <c r="BO711" s="248"/>
      <c r="BP711" s="248"/>
      <c r="BQ711" s="248"/>
      <c r="BR711" s="248"/>
      <c r="BS711" s="248"/>
      <c r="BT711" s="248"/>
      <c r="BU711" s="248"/>
      <c r="BV711" s="248"/>
      <c r="BW711" s="248"/>
      <c r="BX711" s="248"/>
      <c r="BY711" s="248"/>
      <c r="BZ711" s="248"/>
      <c r="CA711" s="248"/>
      <c r="CB711" s="248"/>
      <c r="CC711" s="248"/>
      <c r="CD711" s="248"/>
      <c r="CE711" s="248"/>
      <c r="CF711" s="248"/>
      <c r="CG711" s="248"/>
      <c r="CH711" s="248"/>
      <c r="CI711" s="248"/>
      <c r="CJ711" s="248"/>
      <c r="CK711" s="248"/>
      <c r="CL711" s="248"/>
      <c r="CM711" s="248"/>
      <c r="CN711" s="248"/>
      <c r="CO711" s="248"/>
      <c r="CP711" s="248"/>
      <c r="CQ711" s="248"/>
      <c r="CR711" s="248"/>
      <c r="CS711" s="248"/>
      <c r="CT711" s="248"/>
      <c r="CU711" s="248"/>
      <c r="CV711" s="248"/>
      <c r="CW711" s="248"/>
      <c r="CX711" s="248"/>
      <c r="CY711" s="248"/>
      <c r="CZ711" s="248"/>
      <c r="DA711" s="248"/>
      <c r="DB711" s="248"/>
      <c r="DC711" s="248"/>
      <c r="DD711" s="248"/>
      <c r="DE711" s="248"/>
      <c r="DF711" s="248"/>
      <c r="DG711" s="248"/>
      <c r="DH711" s="248"/>
      <c r="DI711" s="248"/>
      <c r="DJ711" s="248"/>
      <c r="DK711" s="248"/>
      <c r="DL711" s="248"/>
      <c r="DM711" s="248"/>
      <c r="DN711" s="248"/>
      <c r="DO711" s="248"/>
      <c r="DP711" s="248"/>
      <c r="DQ711" s="248"/>
      <c r="DR711" s="248"/>
      <c r="DS711" s="248"/>
      <c r="DT711" s="248"/>
      <c r="DU711" s="248"/>
      <c r="DV711" s="248"/>
      <c r="DW711" s="248"/>
      <c r="DX711" s="248"/>
      <c r="DY711" s="248"/>
      <c r="DZ711" s="248"/>
      <c r="EA711" s="248"/>
      <c r="EB711" s="248"/>
      <c r="EC711" s="248"/>
      <c r="ED711" s="248"/>
      <c r="EE711" s="248"/>
      <c r="EF711" s="248"/>
      <c r="EG711" s="248"/>
      <c r="EH711" s="248"/>
      <c r="EI711" s="248"/>
      <c r="EJ711" s="248"/>
      <c r="EK711" s="248"/>
      <c r="EL711" s="248"/>
      <c r="EM711" s="248"/>
      <c r="EN711" s="248"/>
      <c r="EO711" s="248"/>
      <c r="EP711" s="248"/>
      <c r="EQ711" s="248"/>
      <c r="ER711" s="248"/>
      <c r="ES711" s="248"/>
      <c r="ET711" s="248"/>
      <c r="EU711" s="248"/>
      <c r="EV711" s="248"/>
      <c r="EW711" s="248"/>
      <c r="EX711" s="248"/>
      <c r="EY711" s="248"/>
      <c r="EZ711" s="248"/>
      <c r="FA711" s="248"/>
      <c r="FB711" s="248"/>
      <c r="FC711" s="248"/>
      <c r="FD711" s="248"/>
      <c r="FE711" s="248"/>
      <c r="FF711" s="248"/>
      <c r="FG711" s="215"/>
      <c r="FH711" s="215"/>
      <c r="FI711" s="215"/>
      <c r="FJ711" s="215"/>
      <c r="FK711" s="215"/>
      <c r="FL711" s="215"/>
      <c r="FM711" s="215"/>
      <c r="FN711" s="215"/>
      <c r="FO711" s="215"/>
      <c r="FP711" s="215"/>
      <c r="FQ711" s="215"/>
      <c r="FR711" s="215"/>
      <c r="FS711" s="215"/>
      <c r="FT711" s="215"/>
      <c r="FU711" s="215"/>
      <c r="FV711" s="215"/>
      <c r="FW711" s="215"/>
      <c r="FX711" s="215"/>
      <c r="FY711" s="215"/>
      <c r="FZ711" s="215"/>
      <c r="GA711" s="215"/>
      <c r="GB711" s="215"/>
      <c r="GC711" s="215"/>
    </row>
    <row r="712" spans="1:185" x14ac:dyDescent="0.3">
      <c r="A712" s="248"/>
      <c r="B712" s="80"/>
      <c r="C712" s="80"/>
      <c r="D712" s="81"/>
      <c r="E712" s="80"/>
      <c r="F712" s="80"/>
      <c r="G712" s="297">
        <f t="shared" si="46"/>
        <v>0</v>
      </c>
      <c r="H712" s="297">
        <f t="shared" si="47"/>
        <v>0</v>
      </c>
      <c r="I712" s="297">
        <f t="shared" si="48"/>
        <v>0</v>
      </c>
      <c r="J712" s="214"/>
      <c r="K712" s="214"/>
      <c r="L712" s="248"/>
      <c r="M712" s="248"/>
      <c r="N712" s="248"/>
      <c r="O712" s="248"/>
      <c r="P712" s="248"/>
      <c r="Q712" s="248"/>
      <c r="R712" s="248"/>
      <c r="S712" s="248"/>
      <c r="T712" s="248"/>
      <c r="U712" s="248"/>
      <c r="V712" s="248"/>
      <c r="W712" s="248"/>
      <c r="X712" s="248"/>
      <c r="Y712" s="248"/>
      <c r="Z712" s="248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  <c r="AM712" s="248"/>
      <c r="AN712" s="248"/>
      <c r="AO712" s="248"/>
      <c r="AP712" s="248"/>
      <c r="AQ712" s="248"/>
      <c r="AR712" s="248"/>
      <c r="AS712" s="248"/>
      <c r="AT712" s="248"/>
      <c r="AU712" s="248"/>
      <c r="AV712" s="248"/>
      <c r="AW712" s="248"/>
      <c r="AX712" s="248"/>
      <c r="AY712" s="248"/>
      <c r="AZ712" s="248"/>
      <c r="BA712" s="248"/>
      <c r="BB712" s="248"/>
      <c r="BC712" s="248"/>
      <c r="BD712" s="248"/>
      <c r="BE712" s="248"/>
      <c r="BF712" s="248"/>
      <c r="BG712" s="248"/>
      <c r="BH712" s="248"/>
      <c r="BI712" s="248"/>
      <c r="BJ712" s="248"/>
      <c r="BK712" s="248"/>
      <c r="BL712" s="248"/>
      <c r="BM712" s="248"/>
      <c r="BN712" s="248"/>
      <c r="BO712" s="248"/>
      <c r="BP712" s="248"/>
      <c r="BQ712" s="248"/>
      <c r="BR712" s="248"/>
      <c r="BS712" s="248"/>
      <c r="BT712" s="248"/>
      <c r="BU712" s="248"/>
      <c r="BV712" s="248"/>
      <c r="BW712" s="248"/>
      <c r="BX712" s="248"/>
      <c r="BY712" s="248"/>
      <c r="BZ712" s="248"/>
      <c r="CA712" s="248"/>
      <c r="CB712" s="248"/>
      <c r="CC712" s="248"/>
      <c r="CD712" s="248"/>
      <c r="CE712" s="248"/>
      <c r="CF712" s="248"/>
      <c r="CG712" s="248"/>
      <c r="CH712" s="248"/>
      <c r="CI712" s="248"/>
      <c r="CJ712" s="248"/>
      <c r="CK712" s="248"/>
      <c r="CL712" s="248"/>
      <c r="CM712" s="248"/>
      <c r="CN712" s="248"/>
      <c r="CO712" s="248"/>
      <c r="CP712" s="248"/>
      <c r="CQ712" s="248"/>
      <c r="CR712" s="248"/>
      <c r="CS712" s="248"/>
      <c r="CT712" s="248"/>
      <c r="CU712" s="248"/>
      <c r="CV712" s="248"/>
      <c r="CW712" s="248"/>
      <c r="CX712" s="248"/>
      <c r="CY712" s="248"/>
      <c r="CZ712" s="248"/>
      <c r="DA712" s="248"/>
      <c r="DB712" s="248"/>
      <c r="DC712" s="248"/>
      <c r="DD712" s="248"/>
      <c r="DE712" s="248"/>
      <c r="DF712" s="248"/>
      <c r="DG712" s="248"/>
      <c r="DH712" s="248"/>
      <c r="DI712" s="248"/>
      <c r="DJ712" s="248"/>
      <c r="DK712" s="248"/>
      <c r="DL712" s="248"/>
      <c r="DM712" s="248"/>
      <c r="DN712" s="248"/>
      <c r="DO712" s="248"/>
      <c r="DP712" s="248"/>
      <c r="DQ712" s="248"/>
      <c r="DR712" s="248"/>
      <c r="DS712" s="248"/>
      <c r="DT712" s="248"/>
      <c r="DU712" s="248"/>
      <c r="DV712" s="248"/>
      <c r="DW712" s="248"/>
      <c r="DX712" s="248"/>
      <c r="DY712" s="248"/>
      <c r="DZ712" s="248"/>
      <c r="EA712" s="248"/>
      <c r="EB712" s="248"/>
      <c r="EC712" s="248"/>
      <c r="ED712" s="248"/>
      <c r="EE712" s="248"/>
      <c r="EF712" s="248"/>
      <c r="EG712" s="248"/>
      <c r="EH712" s="248"/>
      <c r="EI712" s="248"/>
      <c r="EJ712" s="248"/>
      <c r="EK712" s="248"/>
      <c r="EL712" s="248"/>
      <c r="EM712" s="248"/>
      <c r="EN712" s="248"/>
      <c r="EO712" s="248"/>
      <c r="EP712" s="248"/>
      <c r="EQ712" s="248"/>
      <c r="ER712" s="248"/>
      <c r="ES712" s="248"/>
      <c r="ET712" s="248"/>
      <c r="EU712" s="248"/>
      <c r="EV712" s="248"/>
      <c r="EW712" s="248"/>
      <c r="EX712" s="248"/>
      <c r="EY712" s="248"/>
      <c r="EZ712" s="248"/>
      <c r="FA712" s="248"/>
      <c r="FB712" s="248"/>
      <c r="FC712" s="248"/>
      <c r="FD712" s="248"/>
      <c r="FE712" s="248"/>
      <c r="FF712" s="248"/>
      <c r="FG712" s="215"/>
      <c r="FH712" s="215"/>
      <c r="FI712" s="215"/>
      <c r="FJ712" s="215"/>
      <c r="FK712" s="215"/>
      <c r="FL712" s="215"/>
      <c r="FM712" s="215"/>
      <c r="FN712" s="215"/>
      <c r="FO712" s="215"/>
      <c r="FP712" s="215"/>
      <c r="FQ712" s="215"/>
      <c r="FR712" s="215"/>
      <c r="FS712" s="215"/>
      <c r="FT712" s="215"/>
      <c r="FU712" s="215"/>
      <c r="FV712" s="215"/>
      <c r="FW712" s="215"/>
      <c r="FX712" s="215"/>
      <c r="FY712" s="215"/>
      <c r="FZ712" s="215"/>
      <c r="GA712" s="215"/>
      <c r="GB712" s="215"/>
      <c r="GC712" s="215"/>
    </row>
    <row r="713" spans="1:185" x14ac:dyDescent="0.3">
      <c r="A713" s="248"/>
      <c r="B713" s="80"/>
      <c r="C713" s="80"/>
      <c r="D713" s="81"/>
      <c r="E713" s="80"/>
      <c r="F713" s="80"/>
      <c r="G713" s="297">
        <f t="shared" ref="G713:G776" si="49">SUM(J713,L713,N713,O713,P713,T713,U713,V713,AN713,AP713,BA713,BC713,CO713,CQ713,CZ713,DB713,DK713,DM713,DP713,DR713,DY713,EA713,EK713,EM713,EV713,EX713,FG713,FI713,FR713,FT713)</f>
        <v>0</v>
      </c>
      <c r="H713" s="297">
        <f t="shared" ref="H713:H776" si="50">SUM(K713,M713,Q713,R713,S713,W713,X713,Y713,AO713,AQ713,AR713,AS713,AU713,AX713,BB713,BD713,BK713,BL713,CP713,CR713,CS713,CT713,CU713,CV713,DA713,DC713,DD713,DE713,DF713,DG713,,DL713,DN713,DQ713,DS713,DZ713,EB713,EC713,ED713,EE713,FC713,FH713,FJ713,FK713,FL713,FM713,FN713,FO713,FQ713,FS713,FU713,FV713,FW713,FX713,FY713,FZ713,GC713,EL713,EN713,EO713,EP713,EQ713,ET713,EW713,EY713,EZ713,FA713,FB713,FD713,AT713,AV713,AW713,BE713,BF713,BG713,BH713,FP713,ER713,DH713,DT713,DU713,DV713,DW713,EF713,EG713,EI713,EH713,ES713,FE713,Z713,AA713,AB713,AC713,AD713,AE713,AF713,AG713,AH713,AI713,AJ713,AK713,GA713,GB713)</f>
        <v>0</v>
      </c>
      <c r="I713" s="297">
        <f t="shared" ref="I713:I776" si="51">G713+H713</f>
        <v>0</v>
      </c>
      <c r="J713" s="214"/>
      <c r="K713" s="214"/>
      <c r="L713" s="248"/>
      <c r="M713" s="248"/>
      <c r="N713" s="248"/>
      <c r="O713" s="248"/>
      <c r="P713" s="248"/>
      <c r="Q713" s="248"/>
      <c r="R713" s="248"/>
      <c r="S713" s="248"/>
      <c r="T713" s="248"/>
      <c r="U713" s="248"/>
      <c r="V713" s="248"/>
      <c r="W713" s="248"/>
      <c r="X713" s="248"/>
      <c r="Y713" s="248"/>
      <c r="Z713" s="248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  <c r="AM713" s="248"/>
      <c r="AN713" s="248"/>
      <c r="AO713" s="248"/>
      <c r="AP713" s="248"/>
      <c r="AQ713" s="248"/>
      <c r="AR713" s="248"/>
      <c r="AS713" s="248"/>
      <c r="AT713" s="248"/>
      <c r="AU713" s="248"/>
      <c r="AV713" s="248"/>
      <c r="AW713" s="248"/>
      <c r="AX713" s="248"/>
      <c r="AY713" s="248"/>
      <c r="AZ713" s="248"/>
      <c r="BA713" s="248"/>
      <c r="BB713" s="248"/>
      <c r="BC713" s="248"/>
      <c r="BD713" s="248"/>
      <c r="BE713" s="248"/>
      <c r="BF713" s="248"/>
      <c r="BG713" s="248"/>
      <c r="BH713" s="248"/>
      <c r="BI713" s="248"/>
      <c r="BJ713" s="248"/>
      <c r="BK713" s="248"/>
      <c r="BL713" s="248"/>
      <c r="BM713" s="248"/>
      <c r="BN713" s="248"/>
      <c r="BO713" s="248"/>
      <c r="BP713" s="248"/>
      <c r="BQ713" s="248"/>
      <c r="BR713" s="248"/>
      <c r="BS713" s="248"/>
      <c r="BT713" s="248"/>
      <c r="BU713" s="248"/>
      <c r="BV713" s="248"/>
      <c r="BW713" s="248"/>
      <c r="BX713" s="248"/>
      <c r="BY713" s="248"/>
      <c r="BZ713" s="248"/>
      <c r="CA713" s="248"/>
      <c r="CB713" s="248"/>
      <c r="CC713" s="248"/>
      <c r="CD713" s="248"/>
      <c r="CE713" s="248"/>
      <c r="CF713" s="248"/>
      <c r="CG713" s="248"/>
      <c r="CH713" s="248"/>
      <c r="CI713" s="248"/>
      <c r="CJ713" s="248"/>
      <c r="CK713" s="248"/>
      <c r="CL713" s="248"/>
      <c r="CM713" s="248"/>
      <c r="CN713" s="248"/>
      <c r="CO713" s="248"/>
      <c r="CP713" s="248"/>
      <c r="CQ713" s="248"/>
      <c r="CR713" s="248"/>
      <c r="CS713" s="248"/>
      <c r="CT713" s="248"/>
      <c r="CU713" s="248"/>
      <c r="CV713" s="248"/>
      <c r="CW713" s="248"/>
      <c r="CX713" s="248"/>
      <c r="CY713" s="248"/>
      <c r="CZ713" s="248"/>
      <c r="DA713" s="248"/>
      <c r="DB713" s="248"/>
      <c r="DC713" s="248"/>
      <c r="DD713" s="248"/>
      <c r="DE713" s="248"/>
      <c r="DF713" s="248"/>
      <c r="DG713" s="248"/>
      <c r="DH713" s="248"/>
      <c r="DI713" s="248"/>
      <c r="DJ713" s="248"/>
      <c r="DK713" s="248"/>
      <c r="DL713" s="248"/>
      <c r="DM713" s="248"/>
      <c r="DN713" s="248"/>
      <c r="DO713" s="248"/>
      <c r="DP713" s="248"/>
      <c r="DQ713" s="248"/>
      <c r="DR713" s="248"/>
      <c r="DS713" s="248"/>
      <c r="DT713" s="248"/>
      <c r="DU713" s="248"/>
      <c r="DV713" s="248"/>
      <c r="DW713" s="248"/>
      <c r="DX713" s="248"/>
      <c r="DY713" s="248"/>
      <c r="DZ713" s="248"/>
      <c r="EA713" s="248"/>
      <c r="EB713" s="248"/>
      <c r="EC713" s="248"/>
      <c r="ED713" s="248"/>
      <c r="EE713" s="248"/>
      <c r="EF713" s="248"/>
      <c r="EG713" s="248"/>
      <c r="EH713" s="248"/>
      <c r="EI713" s="248"/>
      <c r="EJ713" s="248"/>
      <c r="EK713" s="248"/>
      <c r="EL713" s="248"/>
      <c r="EM713" s="248"/>
      <c r="EN713" s="248"/>
      <c r="EO713" s="248"/>
      <c r="EP713" s="248"/>
      <c r="EQ713" s="248"/>
      <c r="ER713" s="248"/>
      <c r="ES713" s="248"/>
      <c r="ET713" s="248"/>
      <c r="EU713" s="248"/>
      <c r="EV713" s="248"/>
      <c r="EW713" s="248"/>
      <c r="EX713" s="248"/>
      <c r="EY713" s="248"/>
      <c r="EZ713" s="248"/>
      <c r="FA713" s="248"/>
      <c r="FB713" s="248"/>
      <c r="FC713" s="248"/>
      <c r="FD713" s="248"/>
      <c r="FE713" s="248"/>
      <c r="FF713" s="248"/>
      <c r="FG713" s="215"/>
      <c r="FH713" s="215"/>
      <c r="FI713" s="215"/>
      <c r="FJ713" s="215"/>
      <c r="FK713" s="215"/>
      <c r="FL713" s="215"/>
      <c r="FM713" s="215"/>
      <c r="FN713" s="215"/>
      <c r="FO713" s="215"/>
      <c r="FP713" s="215"/>
      <c r="FQ713" s="215"/>
      <c r="FR713" s="215"/>
      <c r="FS713" s="215"/>
      <c r="FT713" s="215"/>
      <c r="FU713" s="215"/>
      <c r="FV713" s="215"/>
      <c r="FW713" s="215"/>
      <c r="FX713" s="215"/>
      <c r="FY713" s="215"/>
      <c r="FZ713" s="215"/>
      <c r="GA713" s="215"/>
      <c r="GB713" s="215"/>
      <c r="GC713" s="215"/>
    </row>
    <row r="714" spans="1:185" x14ac:dyDescent="0.3">
      <c r="A714" s="248"/>
      <c r="B714" s="80"/>
      <c r="C714" s="80"/>
      <c r="D714" s="81"/>
      <c r="E714" s="80"/>
      <c r="F714" s="80"/>
      <c r="G714" s="297">
        <f t="shared" si="49"/>
        <v>0</v>
      </c>
      <c r="H714" s="297">
        <f t="shared" si="50"/>
        <v>0</v>
      </c>
      <c r="I714" s="297">
        <f t="shared" si="51"/>
        <v>0</v>
      </c>
      <c r="J714" s="214"/>
      <c r="K714" s="214"/>
      <c r="L714" s="248"/>
      <c r="M714" s="248"/>
      <c r="N714" s="248"/>
      <c r="O714" s="248"/>
      <c r="P714" s="248"/>
      <c r="Q714" s="248"/>
      <c r="R714" s="248"/>
      <c r="S714" s="248"/>
      <c r="T714" s="248"/>
      <c r="U714" s="248"/>
      <c r="V714" s="248"/>
      <c r="W714" s="248"/>
      <c r="X714" s="248"/>
      <c r="Y714" s="248"/>
      <c r="Z714" s="248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  <c r="AM714" s="248"/>
      <c r="AN714" s="248"/>
      <c r="AO714" s="248"/>
      <c r="AP714" s="248"/>
      <c r="AQ714" s="248"/>
      <c r="AR714" s="248"/>
      <c r="AS714" s="248"/>
      <c r="AT714" s="248"/>
      <c r="AU714" s="248"/>
      <c r="AV714" s="248"/>
      <c r="AW714" s="248"/>
      <c r="AX714" s="248"/>
      <c r="AY714" s="248"/>
      <c r="AZ714" s="248"/>
      <c r="BA714" s="248"/>
      <c r="BB714" s="248"/>
      <c r="BC714" s="248"/>
      <c r="BD714" s="248"/>
      <c r="BE714" s="248"/>
      <c r="BF714" s="248"/>
      <c r="BG714" s="248"/>
      <c r="BH714" s="248"/>
      <c r="BI714" s="248"/>
      <c r="BJ714" s="248"/>
      <c r="BK714" s="248"/>
      <c r="BL714" s="248"/>
      <c r="BM714" s="248"/>
      <c r="BN714" s="248"/>
      <c r="BO714" s="248"/>
      <c r="BP714" s="248"/>
      <c r="BQ714" s="248"/>
      <c r="BR714" s="248"/>
      <c r="BS714" s="248"/>
      <c r="BT714" s="248"/>
      <c r="BU714" s="248"/>
      <c r="BV714" s="248"/>
      <c r="BW714" s="248"/>
      <c r="BX714" s="248"/>
      <c r="BY714" s="248"/>
      <c r="BZ714" s="248"/>
      <c r="CA714" s="248"/>
      <c r="CB714" s="248"/>
      <c r="CC714" s="248"/>
      <c r="CD714" s="248"/>
      <c r="CE714" s="248"/>
      <c r="CF714" s="248"/>
      <c r="CG714" s="248"/>
      <c r="CH714" s="248"/>
      <c r="CI714" s="248"/>
      <c r="CJ714" s="248"/>
      <c r="CK714" s="248"/>
      <c r="CL714" s="248"/>
      <c r="CM714" s="248"/>
      <c r="CN714" s="248"/>
      <c r="CO714" s="248"/>
      <c r="CP714" s="248"/>
      <c r="CQ714" s="248"/>
      <c r="CR714" s="248"/>
      <c r="CS714" s="248"/>
      <c r="CT714" s="248"/>
      <c r="CU714" s="248"/>
      <c r="CV714" s="248"/>
      <c r="CW714" s="248"/>
      <c r="CX714" s="248"/>
      <c r="CY714" s="248"/>
      <c r="CZ714" s="248"/>
      <c r="DA714" s="248"/>
      <c r="DB714" s="248"/>
      <c r="DC714" s="248"/>
      <c r="DD714" s="248"/>
      <c r="DE714" s="248"/>
      <c r="DF714" s="248"/>
      <c r="DG714" s="248"/>
      <c r="DH714" s="248"/>
      <c r="DI714" s="248"/>
      <c r="DJ714" s="248"/>
      <c r="DK714" s="248"/>
      <c r="DL714" s="248"/>
      <c r="DM714" s="248"/>
      <c r="DN714" s="248"/>
      <c r="DO714" s="248"/>
      <c r="DP714" s="248"/>
      <c r="DQ714" s="248"/>
      <c r="DR714" s="248"/>
      <c r="DS714" s="248"/>
      <c r="DT714" s="248"/>
      <c r="DU714" s="248"/>
      <c r="DV714" s="248"/>
      <c r="DW714" s="248"/>
      <c r="DX714" s="248"/>
      <c r="DY714" s="248"/>
      <c r="DZ714" s="248"/>
      <c r="EA714" s="248"/>
      <c r="EB714" s="248"/>
      <c r="EC714" s="248"/>
      <c r="ED714" s="248"/>
      <c r="EE714" s="248"/>
      <c r="EF714" s="248"/>
      <c r="EG714" s="248"/>
      <c r="EH714" s="248"/>
      <c r="EI714" s="248"/>
      <c r="EJ714" s="248"/>
      <c r="EK714" s="248"/>
      <c r="EL714" s="248"/>
      <c r="EM714" s="248"/>
      <c r="EN714" s="248"/>
      <c r="EO714" s="248"/>
      <c r="EP714" s="248"/>
      <c r="EQ714" s="248"/>
      <c r="ER714" s="248"/>
      <c r="ES714" s="248"/>
      <c r="ET714" s="248"/>
      <c r="EU714" s="248"/>
      <c r="EV714" s="248"/>
      <c r="EW714" s="248"/>
      <c r="EX714" s="248"/>
      <c r="EY714" s="248"/>
      <c r="EZ714" s="248"/>
      <c r="FA714" s="248"/>
      <c r="FB714" s="248"/>
      <c r="FC714" s="248"/>
      <c r="FD714" s="248"/>
      <c r="FE714" s="248"/>
      <c r="FF714" s="248"/>
      <c r="FG714" s="215"/>
      <c r="FH714" s="215"/>
      <c r="FI714" s="215"/>
      <c r="FJ714" s="215"/>
      <c r="FK714" s="215"/>
      <c r="FL714" s="215"/>
      <c r="FM714" s="215"/>
      <c r="FN714" s="215"/>
      <c r="FO714" s="215"/>
      <c r="FP714" s="215"/>
      <c r="FQ714" s="215"/>
      <c r="FR714" s="215"/>
      <c r="FS714" s="215"/>
      <c r="FT714" s="215"/>
      <c r="FU714" s="215"/>
      <c r="FV714" s="215"/>
      <c r="FW714" s="215"/>
      <c r="FX714" s="215"/>
      <c r="FY714" s="215"/>
      <c r="FZ714" s="215"/>
      <c r="GA714" s="215"/>
      <c r="GB714" s="215"/>
      <c r="GC714" s="215"/>
    </row>
    <row r="715" spans="1:185" x14ac:dyDescent="0.3">
      <c r="A715" s="248"/>
      <c r="B715" s="80"/>
      <c r="C715" s="80"/>
      <c r="D715" s="81"/>
      <c r="E715" s="80"/>
      <c r="F715" s="80"/>
      <c r="G715" s="297">
        <f t="shared" si="49"/>
        <v>0</v>
      </c>
      <c r="H715" s="297">
        <f t="shared" si="50"/>
        <v>0</v>
      </c>
      <c r="I715" s="297">
        <f t="shared" si="51"/>
        <v>0</v>
      </c>
      <c r="J715" s="214"/>
      <c r="K715" s="214"/>
      <c r="L715" s="248"/>
      <c r="M715" s="248"/>
      <c r="N715" s="248"/>
      <c r="O715" s="248"/>
      <c r="P715" s="248"/>
      <c r="Q715" s="248"/>
      <c r="R715" s="248"/>
      <c r="S715" s="248"/>
      <c r="T715" s="248"/>
      <c r="U715" s="248"/>
      <c r="V715" s="248"/>
      <c r="W715" s="248"/>
      <c r="X715" s="248"/>
      <c r="Y715" s="248"/>
      <c r="Z715" s="248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  <c r="AM715" s="248"/>
      <c r="AN715" s="248"/>
      <c r="AO715" s="248"/>
      <c r="AP715" s="248"/>
      <c r="AQ715" s="248"/>
      <c r="AR715" s="248"/>
      <c r="AS715" s="248"/>
      <c r="AT715" s="248"/>
      <c r="AU715" s="248"/>
      <c r="AV715" s="248"/>
      <c r="AW715" s="248"/>
      <c r="AX715" s="248"/>
      <c r="AY715" s="248"/>
      <c r="AZ715" s="248"/>
      <c r="BA715" s="248"/>
      <c r="BB715" s="248"/>
      <c r="BC715" s="248"/>
      <c r="BD715" s="248"/>
      <c r="BE715" s="248"/>
      <c r="BF715" s="248"/>
      <c r="BG715" s="248"/>
      <c r="BH715" s="248"/>
      <c r="BI715" s="248"/>
      <c r="BJ715" s="248"/>
      <c r="BK715" s="248"/>
      <c r="BL715" s="248"/>
      <c r="BM715" s="248"/>
      <c r="BN715" s="248"/>
      <c r="BO715" s="248"/>
      <c r="BP715" s="248"/>
      <c r="BQ715" s="248"/>
      <c r="BR715" s="248"/>
      <c r="BS715" s="248"/>
      <c r="BT715" s="248"/>
      <c r="BU715" s="248"/>
      <c r="BV715" s="248"/>
      <c r="BW715" s="248"/>
      <c r="BX715" s="248"/>
      <c r="BY715" s="248"/>
      <c r="BZ715" s="248"/>
      <c r="CA715" s="248"/>
      <c r="CB715" s="248"/>
      <c r="CC715" s="248"/>
      <c r="CD715" s="248"/>
      <c r="CE715" s="248"/>
      <c r="CF715" s="248"/>
      <c r="CG715" s="248"/>
      <c r="CH715" s="248"/>
      <c r="CI715" s="248"/>
      <c r="CJ715" s="248"/>
      <c r="CK715" s="248"/>
      <c r="CL715" s="248"/>
      <c r="CM715" s="248"/>
      <c r="CN715" s="248"/>
      <c r="CO715" s="248"/>
      <c r="CP715" s="248"/>
      <c r="CQ715" s="248"/>
      <c r="CR715" s="248"/>
      <c r="CS715" s="248"/>
      <c r="CT715" s="248"/>
      <c r="CU715" s="248"/>
      <c r="CV715" s="248"/>
      <c r="CW715" s="248"/>
      <c r="CX715" s="248"/>
      <c r="CY715" s="248"/>
      <c r="CZ715" s="248"/>
      <c r="DA715" s="248"/>
      <c r="DB715" s="248"/>
      <c r="DC715" s="248"/>
      <c r="DD715" s="248"/>
      <c r="DE715" s="248"/>
      <c r="DF715" s="248"/>
      <c r="DG715" s="248"/>
      <c r="DH715" s="248"/>
      <c r="DI715" s="248"/>
      <c r="DJ715" s="248"/>
      <c r="DK715" s="248"/>
      <c r="DL715" s="248"/>
      <c r="DM715" s="248"/>
      <c r="DN715" s="248"/>
      <c r="DO715" s="248"/>
      <c r="DP715" s="248"/>
      <c r="DQ715" s="248"/>
      <c r="DR715" s="248"/>
      <c r="DS715" s="248"/>
      <c r="DT715" s="248"/>
      <c r="DU715" s="248"/>
      <c r="DV715" s="248"/>
      <c r="DW715" s="248"/>
      <c r="DX715" s="248"/>
      <c r="DY715" s="248"/>
      <c r="DZ715" s="248"/>
      <c r="EA715" s="248"/>
      <c r="EB715" s="248"/>
      <c r="EC715" s="248"/>
      <c r="ED715" s="248"/>
      <c r="EE715" s="248"/>
      <c r="EF715" s="248"/>
      <c r="EG715" s="248"/>
      <c r="EH715" s="248"/>
      <c r="EI715" s="248"/>
      <c r="EJ715" s="248"/>
      <c r="EK715" s="248"/>
      <c r="EL715" s="248"/>
      <c r="EM715" s="248"/>
      <c r="EN715" s="248"/>
      <c r="EO715" s="248"/>
      <c r="EP715" s="248"/>
      <c r="EQ715" s="248"/>
      <c r="ER715" s="248"/>
      <c r="ES715" s="248"/>
      <c r="ET715" s="248"/>
      <c r="EU715" s="248"/>
      <c r="EV715" s="248"/>
      <c r="EW715" s="248"/>
      <c r="EX715" s="248"/>
      <c r="EY715" s="248"/>
      <c r="EZ715" s="248"/>
      <c r="FA715" s="248"/>
      <c r="FB715" s="248"/>
      <c r="FC715" s="248"/>
      <c r="FD715" s="248"/>
      <c r="FE715" s="248"/>
      <c r="FF715" s="248"/>
      <c r="FG715" s="215"/>
      <c r="FH715" s="215"/>
      <c r="FI715" s="215"/>
      <c r="FJ715" s="215"/>
      <c r="FK715" s="215"/>
      <c r="FL715" s="215"/>
      <c r="FM715" s="215"/>
      <c r="FN715" s="215"/>
      <c r="FO715" s="215"/>
      <c r="FP715" s="215"/>
      <c r="FQ715" s="215"/>
      <c r="FR715" s="215"/>
      <c r="FS715" s="215"/>
      <c r="FT715" s="215"/>
      <c r="FU715" s="215"/>
      <c r="FV715" s="215"/>
      <c r="FW715" s="215"/>
      <c r="FX715" s="215"/>
      <c r="FY715" s="215"/>
      <c r="FZ715" s="215"/>
      <c r="GA715" s="215"/>
      <c r="GB715" s="215"/>
      <c r="GC715" s="215"/>
    </row>
    <row r="716" spans="1:185" x14ac:dyDescent="0.3">
      <c r="A716" s="248"/>
      <c r="B716" s="80"/>
      <c r="C716" s="80"/>
      <c r="D716" s="81"/>
      <c r="E716" s="80"/>
      <c r="F716" s="80"/>
      <c r="G716" s="297">
        <f t="shared" si="49"/>
        <v>0</v>
      </c>
      <c r="H716" s="297">
        <f t="shared" si="50"/>
        <v>0</v>
      </c>
      <c r="I716" s="297">
        <f t="shared" si="51"/>
        <v>0</v>
      </c>
      <c r="J716" s="214"/>
      <c r="K716" s="214"/>
      <c r="L716" s="248"/>
      <c r="M716" s="248"/>
      <c r="N716" s="248"/>
      <c r="O716" s="248"/>
      <c r="P716" s="248"/>
      <c r="Q716" s="248"/>
      <c r="R716" s="248"/>
      <c r="S716" s="248"/>
      <c r="T716" s="248"/>
      <c r="U716" s="248"/>
      <c r="V716" s="248"/>
      <c r="W716" s="248"/>
      <c r="X716" s="248"/>
      <c r="Y716" s="248"/>
      <c r="Z716" s="248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  <c r="AM716" s="248"/>
      <c r="AN716" s="248"/>
      <c r="AO716" s="248"/>
      <c r="AP716" s="248"/>
      <c r="AQ716" s="248"/>
      <c r="AR716" s="248"/>
      <c r="AS716" s="248"/>
      <c r="AT716" s="248"/>
      <c r="AU716" s="248"/>
      <c r="AV716" s="248"/>
      <c r="AW716" s="248"/>
      <c r="AX716" s="248"/>
      <c r="AY716" s="248"/>
      <c r="AZ716" s="248"/>
      <c r="BA716" s="248"/>
      <c r="BB716" s="248"/>
      <c r="BC716" s="248"/>
      <c r="BD716" s="248"/>
      <c r="BE716" s="248"/>
      <c r="BF716" s="248"/>
      <c r="BG716" s="248"/>
      <c r="BH716" s="248"/>
      <c r="BI716" s="248"/>
      <c r="BJ716" s="248"/>
      <c r="BK716" s="248"/>
      <c r="BL716" s="248"/>
      <c r="BM716" s="248"/>
      <c r="BN716" s="248"/>
      <c r="BO716" s="248"/>
      <c r="BP716" s="248"/>
      <c r="BQ716" s="248"/>
      <c r="BR716" s="248"/>
      <c r="BS716" s="248"/>
      <c r="BT716" s="248"/>
      <c r="BU716" s="248"/>
      <c r="BV716" s="248"/>
      <c r="BW716" s="248"/>
      <c r="BX716" s="248"/>
      <c r="BY716" s="248"/>
      <c r="BZ716" s="248"/>
      <c r="CA716" s="248"/>
      <c r="CB716" s="248"/>
      <c r="CC716" s="248"/>
      <c r="CD716" s="248"/>
      <c r="CE716" s="248"/>
      <c r="CF716" s="248"/>
      <c r="CG716" s="248"/>
      <c r="CH716" s="248"/>
      <c r="CI716" s="248"/>
      <c r="CJ716" s="248"/>
      <c r="CK716" s="248"/>
      <c r="CL716" s="248"/>
      <c r="CM716" s="248"/>
      <c r="CN716" s="248"/>
      <c r="CO716" s="248"/>
      <c r="CP716" s="248"/>
      <c r="CQ716" s="248"/>
      <c r="CR716" s="248"/>
      <c r="CS716" s="248"/>
      <c r="CT716" s="248"/>
      <c r="CU716" s="248"/>
      <c r="CV716" s="248"/>
      <c r="CW716" s="248"/>
      <c r="CX716" s="248"/>
      <c r="CY716" s="248"/>
      <c r="CZ716" s="248"/>
      <c r="DA716" s="248"/>
      <c r="DB716" s="248"/>
      <c r="DC716" s="248"/>
      <c r="DD716" s="248"/>
      <c r="DE716" s="248"/>
      <c r="DF716" s="248"/>
      <c r="DG716" s="248"/>
      <c r="DH716" s="248"/>
      <c r="DI716" s="248"/>
      <c r="DJ716" s="248"/>
      <c r="DK716" s="248"/>
      <c r="DL716" s="248"/>
      <c r="DM716" s="248"/>
      <c r="DN716" s="248"/>
      <c r="DO716" s="248"/>
      <c r="DP716" s="248"/>
      <c r="DQ716" s="248"/>
      <c r="DR716" s="248"/>
      <c r="DS716" s="248"/>
      <c r="DT716" s="248"/>
      <c r="DU716" s="248"/>
      <c r="DV716" s="248"/>
      <c r="DW716" s="248"/>
      <c r="DX716" s="248"/>
      <c r="DY716" s="248"/>
      <c r="DZ716" s="248"/>
      <c r="EA716" s="248"/>
      <c r="EB716" s="248"/>
      <c r="EC716" s="248"/>
      <c r="ED716" s="248"/>
      <c r="EE716" s="248"/>
      <c r="EF716" s="248"/>
      <c r="EG716" s="248"/>
      <c r="EH716" s="248"/>
      <c r="EI716" s="248"/>
      <c r="EJ716" s="248"/>
      <c r="EK716" s="248"/>
      <c r="EL716" s="248"/>
      <c r="EM716" s="248"/>
      <c r="EN716" s="248"/>
      <c r="EO716" s="248"/>
      <c r="EP716" s="248"/>
      <c r="EQ716" s="248"/>
      <c r="ER716" s="248"/>
      <c r="ES716" s="248"/>
      <c r="ET716" s="248"/>
      <c r="EU716" s="248"/>
      <c r="EV716" s="248"/>
      <c r="EW716" s="248"/>
      <c r="EX716" s="248"/>
      <c r="EY716" s="248"/>
      <c r="EZ716" s="248"/>
      <c r="FA716" s="248"/>
      <c r="FB716" s="248"/>
      <c r="FC716" s="248"/>
      <c r="FD716" s="248"/>
      <c r="FE716" s="248"/>
      <c r="FF716" s="248"/>
      <c r="FG716" s="215"/>
      <c r="FH716" s="215"/>
      <c r="FI716" s="215"/>
      <c r="FJ716" s="215"/>
      <c r="FK716" s="215"/>
      <c r="FL716" s="215"/>
      <c r="FM716" s="215"/>
      <c r="FN716" s="215"/>
      <c r="FO716" s="215"/>
      <c r="FP716" s="215"/>
      <c r="FQ716" s="215"/>
      <c r="FR716" s="215"/>
      <c r="FS716" s="215"/>
      <c r="FT716" s="215"/>
      <c r="FU716" s="215"/>
      <c r="FV716" s="215"/>
      <c r="FW716" s="215"/>
      <c r="FX716" s="215"/>
      <c r="FY716" s="215"/>
      <c r="FZ716" s="215"/>
      <c r="GA716" s="215"/>
      <c r="GB716" s="215"/>
      <c r="GC716" s="215"/>
    </row>
    <row r="717" spans="1:185" x14ac:dyDescent="0.3">
      <c r="A717" s="248"/>
      <c r="B717" s="80"/>
      <c r="C717" s="80"/>
      <c r="D717" s="81"/>
      <c r="E717" s="80"/>
      <c r="F717" s="80"/>
      <c r="G717" s="297">
        <f t="shared" si="49"/>
        <v>0</v>
      </c>
      <c r="H717" s="297">
        <f t="shared" si="50"/>
        <v>0</v>
      </c>
      <c r="I717" s="297">
        <f t="shared" si="51"/>
        <v>0</v>
      </c>
      <c r="J717" s="214"/>
      <c r="K717" s="214"/>
      <c r="L717" s="248"/>
      <c r="M717" s="248"/>
      <c r="N717" s="248"/>
      <c r="O717" s="248"/>
      <c r="P717" s="248"/>
      <c r="Q717" s="248"/>
      <c r="R717" s="248"/>
      <c r="S717" s="248"/>
      <c r="T717" s="248"/>
      <c r="U717" s="248"/>
      <c r="V717" s="248"/>
      <c r="W717" s="248"/>
      <c r="X717" s="248"/>
      <c r="Y717" s="248"/>
      <c r="Z717" s="248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  <c r="AM717" s="248"/>
      <c r="AN717" s="248"/>
      <c r="AO717" s="248"/>
      <c r="AP717" s="248"/>
      <c r="AQ717" s="248"/>
      <c r="AR717" s="248"/>
      <c r="AS717" s="248"/>
      <c r="AT717" s="248"/>
      <c r="AU717" s="248"/>
      <c r="AV717" s="248"/>
      <c r="AW717" s="248"/>
      <c r="AX717" s="248"/>
      <c r="AY717" s="248"/>
      <c r="AZ717" s="248"/>
      <c r="BA717" s="248"/>
      <c r="BB717" s="248"/>
      <c r="BC717" s="248"/>
      <c r="BD717" s="248"/>
      <c r="BE717" s="248"/>
      <c r="BF717" s="248"/>
      <c r="BG717" s="248"/>
      <c r="BH717" s="248"/>
      <c r="BI717" s="248"/>
      <c r="BJ717" s="248"/>
      <c r="BK717" s="248"/>
      <c r="BL717" s="248"/>
      <c r="BM717" s="248"/>
      <c r="BN717" s="248"/>
      <c r="BO717" s="248"/>
      <c r="BP717" s="248"/>
      <c r="BQ717" s="248"/>
      <c r="BR717" s="248"/>
      <c r="BS717" s="248"/>
      <c r="BT717" s="248"/>
      <c r="BU717" s="248"/>
      <c r="BV717" s="248"/>
      <c r="BW717" s="248"/>
      <c r="BX717" s="248"/>
      <c r="BY717" s="248"/>
      <c r="BZ717" s="248"/>
      <c r="CA717" s="248"/>
      <c r="CB717" s="248"/>
      <c r="CC717" s="248"/>
      <c r="CD717" s="248"/>
      <c r="CE717" s="248"/>
      <c r="CF717" s="248"/>
      <c r="CG717" s="248"/>
      <c r="CH717" s="248"/>
      <c r="CI717" s="248"/>
      <c r="CJ717" s="248"/>
      <c r="CK717" s="248"/>
      <c r="CL717" s="248"/>
      <c r="CM717" s="248"/>
      <c r="CN717" s="248"/>
      <c r="CO717" s="248"/>
      <c r="CP717" s="248"/>
      <c r="CQ717" s="248"/>
      <c r="CR717" s="248"/>
      <c r="CS717" s="248"/>
      <c r="CT717" s="248"/>
      <c r="CU717" s="248"/>
      <c r="CV717" s="248"/>
      <c r="CW717" s="248"/>
      <c r="CX717" s="248"/>
      <c r="CY717" s="248"/>
      <c r="CZ717" s="248"/>
      <c r="DA717" s="248"/>
      <c r="DB717" s="248"/>
      <c r="DC717" s="248"/>
      <c r="DD717" s="248"/>
      <c r="DE717" s="248"/>
      <c r="DF717" s="248"/>
      <c r="DG717" s="248"/>
      <c r="DH717" s="248"/>
      <c r="DI717" s="248"/>
      <c r="DJ717" s="248"/>
      <c r="DK717" s="248"/>
      <c r="DL717" s="248"/>
      <c r="DM717" s="248"/>
      <c r="DN717" s="248"/>
      <c r="DO717" s="248"/>
      <c r="DP717" s="248"/>
      <c r="DQ717" s="248"/>
      <c r="DR717" s="248"/>
      <c r="DS717" s="248"/>
      <c r="DT717" s="248"/>
      <c r="DU717" s="248"/>
      <c r="DV717" s="248"/>
      <c r="DW717" s="248"/>
      <c r="DX717" s="248"/>
      <c r="DY717" s="248"/>
      <c r="DZ717" s="248"/>
      <c r="EA717" s="248"/>
      <c r="EB717" s="248"/>
      <c r="EC717" s="248"/>
      <c r="ED717" s="248"/>
      <c r="EE717" s="248"/>
      <c r="EF717" s="248"/>
      <c r="EG717" s="248"/>
      <c r="EH717" s="248"/>
      <c r="EI717" s="248"/>
      <c r="EJ717" s="248"/>
      <c r="EK717" s="248"/>
      <c r="EL717" s="248"/>
      <c r="EM717" s="248"/>
      <c r="EN717" s="248"/>
      <c r="EO717" s="248"/>
      <c r="EP717" s="248"/>
      <c r="EQ717" s="248"/>
      <c r="ER717" s="248"/>
      <c r="ES717" s="248"/>
      <c r="ET717" s="248"/>
      <c r="EU717" s="248"/>
      <c r="EV717" s="248"/>
      <c r="EW717" s="248"/>
      <c r="EX717" s="248"/>
      <c r="EY717" s="248"/>
      <c r="EZ717" s="248"/>
      <c r="FA717" s="248"/>
      <c r="FB717" s="248"/>
      <c r="FC717" s="248"/>
      <c r="FD717" s="248"/>
      <c r="FE717" s="248"/>
      <c r="FF717" s="248"/>
      <c r="FG717" s="215"/>
      <c r="FH717" s="215"/>
      <c r="FI717" s="215"/>
      <c r="FJ717" s="215"/>
      <c r="FK717" s="215"/>
      <c r="FL717" s="215"/>
      <c r="FM717" s="215"/>
      <c r="FN717" s="215"/>
      <c r="FO717" s="215"/>
      <c r="FP717" s="215"/>
      <c r="FQ717" s="215"/>
      <c r="FR717" s="215"/>
      <c r="FS717" s="215"/>
      <c r="FT717" s="215"/>
      <c r="FU717" s="215"/>
      <c r="FV717" s="215"/>
      <c r="FW717" s="215"/>
      <c r="FX717" s="215"/>
      <c r="FY717" s="215"/>
      <c r="FZ717" s="215"/>
      <c r="GA717" s="215"/>
      <c r="GB717" s="215"/>
      <c r="GC717" s="215"/>
    </row>
    <row r="718" spans="1:185" x14ac:dyDescent="0.3">
      <c r="A718" s="248"/>
      <c r="B718" s="80"/>
      <c r="C718" s="80"/>
      <c r="D718" s="81"/>
      <c r="E718" s="80"/>
      <c r="F718" s="80"/>
      <c r="G718" s="297">
        <f t="shared" si="49"/>
        <v>0</v>
      </c>
      <c r="H718" s="297">
        <f t="shared" si="50"/>
        <v>0</v>
      </c>
      <c r="I718" s="297">
        <f t="shared" si="51"/>
        <v>0</v>
      </c>
      <c r="J718" s="214"/>
      <c r="K718" s="214"/>
      <c r="L718" s="248"/>
      <c r="M718" s="248"/>
      <c r="N718" s="248"/>
      <c r="O718" s="248"/>
      <c r="P718" s="248"/>
      <c r="Q718" s="248"/>
      <c r="R718" s="248"/>
      <c r="S718" s="248"/>
      <c r="T718" s="248"/>
      <c r="U718" s="248"/>
      <c r="V718" s="248"/>
      <c r="W718" s="248"/>
      <c r="X718" s="248"/>
      <c r="Y718" s="248"/>
      <c r="Z718" s="248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  <c r="AM718" s="248"/>
      <c r="AN718" s="248"/>
      <c r="AO718" s="248"/>
      <c r="AP718" s="248"/>
      <c r="AQ718" s="248"/>
      <c r="AR718" s="248"/>
      <c r="AS718" s="248"/>
      <c r="AT718" s="248"/>
      <c r="AU718" s="248"/>
      <c r="AV718" s="248"/>
      <c r="AW718" s="248"/>
      <c r="AX718" s="248"/>
      <c r="AY718" s="248"/>
      <c r="AZ718" s="248"/>
      <c r="BA718" s="248"/>
      <c r="BB718" s="248"/>
      <c r="BC718" s="248"/>
      <c r="BD718" s="248"/>
      <c r="BE718" s="248"/>
      <c r="BF718" s="248"/>
      <c r="BG718" s="248"/>
      <c r="BH718" s="248"/>
      <c r="BI718" s="248"/>
      <c r="BJ718" s="248"/>
      <c r="BK718" s="248"/>
      <c r="BL718" s="248"/>
      <c r="BM718" s="248"/>
      <c r="BN718" s="248"/>
      <c r="BO718" s="248"/>
      <c r="BP718" s="248"/>
      <c r="BQ718" s="248"/>
      <c r="BR718" s="248"/>
      <c r="BS718" s="248"/>
      <c r="BT718" s="248"/>
      <c r="BU718" s="248"/>
      <c r="BV718" s="248"/>
      <c r="BW718" s="248"/>
      <c r="BX718" s="248"/>
      <c r="BY718" s="248"/>
      <c r="BZ718" s="248"/>
      <c r="CA718" s="248"/>
      <c r="CB718" s="248"/>
      <c r="CC718" s="248"/>
      <c r="CD718" s="248"/>
      <c r="CE718" s="248"/>
      <c r="CF718" s="248"/>
      <c r="CG718" s="248"/>
      <c r="CH718" s="248"/>
      <c r="CI718" s="248"/>
      <c r="CJ718" s="248"/>
      <c r="CK718" s="248"/>
      <c r="CL718" s="248"/>
      <c r="CM718" s="248"/>
      <c r="CN718" s="248"/>
      <c r="CO718" s="248"/>
      <c r="CP718" s="248"/>
      <c r="CQ718" s="248"/>
      <c r="CR718" s="248"/>
      <c r="CS718" s="248"/>
      <c r="CT718" s="248"/>
      <c r="CU718" s="248"/>
      <c r="CV718" s="248"/>
      <c r="CW718" s="248"/>
      <c r="CX718" s="248"/>
      <c r="CY718" s="248"/>
      <c r="CZ718" s="248"/>
      <c r="DA718" s="248"/>
      <c r="DB718" s="248"/>
      <c r="DC718" s="248"/>
      <c r="DD718" s="248"/>
      <c r="DE718" s="248"/>
      <c r="DF718" s="248"/>
      <c r="DG718" s="248"/>
      <c r="DH718" s="248"/>
      <c r="DI718" s="248"/>
      <c r="DJ718" s="248"/>
      <c r="DK718" s="248"/>
      <c r="DL718" s="248"/>
      <c r="DM718" s="248"/>
      <c r="DN718" s="248"/>
      <c r="DO718" s="248"/>
      <c r="DP718" s="248"/>
      <c r="DQ718" s="248"/>
      <c r="DR718" s="248"/>
      <c r="DS718" s="248"/>
      <c r="DT718" s="248"/>
      <c r="DU718" s="248"/>
      <c r="DV718" s="248"/>
      <c r="DW718" s="248"/>
      <c r="DX718" s="248"/>
      <c r="DY718" s="248"/>
      <c r="DZ718" s="248"/>
      <c r="EA718" s="248"/>
      <c r="EB718" s="248"/>
      <c r="EC718" s="248"/>
      <c r="ED718" s="248"/>
      <c r="EE718" s="248"/>
      <c r="EF718" s="248"/>
      <c r="EG718" s="248"/>
      <c r="EH718" s="248"/>
      <c r="EI718" s="248"/>
      <c r="EJ718" s="248"/>
      <c r="EK718" s="248"/>
      <c r="EL718" s="248"/>
      <c r="EM718" s="248"/>
      <c r="EN718" s="248"/>
      <c r="EO718" s="248"/>
      <c r="EP718" s="248"/>
      <c r="EQ718" s="248"/>
      <c r="ER718" s="248"/>
      <c r="ES718" s="248"/>
      <c r="ET718" s="248"/>
      <c r="EU718" s="248"/>
      <c r="EV718" s="248"/>
      <c r="EW718" s="248"/>
      <c r="EX718" s="248"/>
      <c r="EY718" s="248"/>
      <c r="EZ718" s="248"/>
      <c r="FA718" s="248"/>
      <c r="FB718" s="248"/>
      <c r="FC718" s="248"/>
      <c r="FD718" s="248"/>
      <c r="FE718" s="248"/>
      <c r="FF718" s="248"/>
      <c r="FG718" s="215"/>
      <c r="FH718" s="215"/>
      <c r="FI718" s="215"/>
      <c r="FJ718" s="215"/>
      <c r="FK718" s="215"/>
      <c r="FL718" s="215"/>
      <c r="FM718" s="215"/>
      <c r="FN718" s="215"/>
      <c r="FO718" s="215"/>
      <c r="FP718" s="215"/>
      <c r="FQ718" s="215"/>
      <c r="FR718" s="215"/>
      <c r="FS718" s="215"/>
      <c r="FT718" s="215"/>
      <c r="FU718" s="215"/>
      <c r="FV718" s="215"/>
      <c r="FW718" s="215"/>
      <c r="FX718" s="215"/>
      <c r="FY718" s="215"/>
      <c r="FZ718" s="215"/>
      <c r="GA718" s="215"/>
      <c r="GB718" s="215"/>
      <c r="GC718" s="215"/>
    </row>
    <row r="719" spans="1:185" x14ac:dyDescent="0.3">
      <c r="A719" s="248"/>
      <c r="B719" s="80"/>
      <c r="C719" s="80"/>
      <c r="D719" s="81"/>
      <c r="E719" s="80"/>
      <c r="F719" s="80"/>
      <c r="G719" s="297">
        <f t="shared" si="49"/>
        <v>0</v>
      </c>
      <c r="H719" s="297">
        <f t="shared" si="50"/>
        <v>0</v>
      </c>
      <c r="I719" s="297">
        <f t="shared" si="51"/>
        <v>0</v>
      </c>
      <c r="J719" s="214"/>
      <c r="K719" s="214"/>
      <c r="L719" s="248"/>
      <c r="M719" s="248"/>
      <c r="N719" s="248"/>
      <c r="O719" s="248"/>
      <c r="P719" s="248"/>
      <c r="Q719" s="248"/>
      <c r="R719" s="248"/>
      <c r="S719" s="248"/>
      <c r="T719" s="248"/>
      <c r="U719" s="248"/>
      <c r="V719" s="248"/>
      <c r="W719" s="248"/>
      <c r="X719" s="248"/>
      <c r="Y719" s="248"/>
      <c r="Z719" s="248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  <c r="AM719" s="248"/>
      <c r="AN719" s="248"/>
      <c r="AO719" s="248"/>
      <c r="AP719" s="248"/>
      <c r="AQ719" s="248"/>
      <c r="AR719" s="248"/>
      <c r="AS719" s="248"/>
      <c r="AT719" s="248"/>
      <c r="AU719" s="248"/>
      <c r="AV719" s="248"/>
      <c r="AW719" s="248"/>
      <c r="AX719" s="248"/>
      <c r="AY719" s="248"/>
      <c r="AZ719" s="248"/>
      <c r="BA719" s="248"/>
      <c r="BB719" s="248"/>
      <c r="BC719" s="248"/>
      <c r="BD719" s="248"/>
      <c r="BE719" s="248"/>
      <c r="BF719" s="248"/>
      <c r="BG719" s="248"/>
      <c r="BH719" s="248"/>
      <c r="BI719" s="248"/>
      <c r="BJ719" s="248"/>
      <c r="BK719" s="248"/>
      <c r="BL719" s="248"/>
      <c r="BM719" s="248"/>
      <c r="BN719" s="248"/>
      <c r="BO719" s="248"/>
      <c r="BP719" s="248"/>
      <c r="BQ719" s="248"/>
      <c r="BR719" s="248"/>
      <c r="BS719" s="248"/>
      <c r="BT719" s="248"/>
      <c r="BU719" s="248"/>
      <c r="BV719" s="248"/>
      <c r="BW719" s="248"/>
      <c r="BX719" s="248"/>
      <c r="BY719" s="248"/>
      <c r="BZ719" s="248"/>
      <c r="CA719" s="248"/>
      <c r="CB719" s="248"/>
      <c r="CC719" s="248"/>
      <c r="CD719" s="248"/>
      <c r="CE719" s="248"/>
      <c r="CF719" s="248"/>
      <c r="CG719" s="248"/>
      <c r="CH719" s="248"/>
      <c r="CI719" s="248"/>
      <c r="CJ719" s="248"/>
      <c r="CK719" s="248"/>
      <c r="CL719" s="248"/>
      <c r="CM719" s="248"/>
      <c r="CN719" s="248"/>
      <c r="CO719" s="248"/>
      <c r="CP719" s="248"/>
      <c r="CQ719" s="248"/>
      <c r="CR719" s="248"/>
      <c r="CS719" s="248"/>
      <c r="CT719" s="248"/>
      <c r="CU719" s="248"/>
      <c r="CV719" s="248"/>
      <c r="CW719" s="248"/>
      <c r="CX719" s="248"/>
      <c r="CY719" s="248"/>
      <c r="CZ719" s="248"/>
      <c r="DA719" s="248"/>
      <c r="DB719" s="248"/>
      <c r="DC719" s="248"/>
      <c r="DD719" s="248"/>
      <c r="DE719" s="248"/>
      <c r="DF719" s="248"/>
      <c r="DG719" s="248"/>
      <c r="DH719" s="248"/>
      <c r="DI719" s="248"/>
      <c r="DJ719" s="248"/>
      <c r="DK719" s="248"/>
      <c r="DL719" s="248"/>
      <c r="DM719" s="248"/>
      <c r="DN719" s="248"/>
      <c r="DO719" s="248"/>
      <c r="DP719" s="248"/>
      <c r="DQ719" s="248"/>
      <c r="DR719" s="248"/>
      <c r="DS719" s="248"/>
      <c r="DT719" s="248"/>
      <c r="DU719" s="248"/>
      <c r="DV719" s="248"/>
      <c r="DW719" s="248"/>
      <c r="DX719" s="248"/>
      <c r="DY719" s="248"/>
      <c r="DZ719" s="248"/>
      <c r="EA719" s="248"/>
      <c r="EB719" s="248"/>
      <c r="EC719" s="248"/>
      <c r="ED719" s="248"/>
      <c r="EE719" s="248"/>
      <c r="EF719" s="248"/>
      <c r="EG719" s="248"/>
      <c r="EH719" s="248"/>
      <c r="EI719" s="248"/>
      <c r="EJ719" s="248"/>
      <c r="EK719" s="248"/>
      <c r="EL719" s="248"/>
      <c r="EM719" s="248"/>
      <c r="EN719" s="248"/>
      <c r="EO719" s="248"/>
      <c r="EP719" s="248"/>
      <c r="EQ719" s="248"/>
      <c r="ER719" s="248"/>
      <c r="ES719" s="248"/>
      <c r="ET719" s="248"/>
      <c r="EU719" s="248"/>
      <c r="EV719" s="248"/>
      <c r="EW719" s="248"/>
      <c r="EX719" s="248"/>
      <c r="EY719" s="248"/>
      <c r="EZ719" s="248"/>
      <c r="FA719" s="248"/>
      <c r="FB719" s="248"/>
      <c r="FC719" s="248"/>
      <c r="FD719" s="248"/>
      <c r="FE719" s="248"/>
      <c r="FF719" s="248"/>
      <c r="FG719" s="215"/>
      <c r="FH719" s="215"/>
      <c r="FI719" s="215"/>
      <c r="FJ719" s="215"/>
      <c r="FK719" s="215"/>
      <c r="FL719" s="215"/>
      <c r="FM719" s="215"/>
      <c r="FN719" s="215"/>
      <c r="FO719" s="215"/>
      <c r="FP719" s="215"/>
      <c r="FQ719" s="215"/>
      <c r="FR719" s="215"/>
      <c r="FS719" s="215"/>
      <c r="FT719" s="215"/>
      <c r="FU719" s="215"/>
      <c r="FV719" s="215"/>
      <c r="FW719" s="215"/>
      <c r="FX719" s="215"/>
      <c r="FY719" s="215"/>
      <c r="FZ719" s="215"/>
      <c r="GA719" s="215"/>
      <c r="GB719" s="215"/>
      <c r="GC719" s="215"/>
    </row>
    <row r="720" spans="1:185" x14ac:dyDescent="0.3">
      <c r="A720" s="248"/>
      <c r="B720" s="80"/>
      <c r="C720" s="80"/>
      <c r="D720" s="81"/>
      <c r="E720" s="80"/>
      <c r="F720" s="80"/>
      <c r="G720" s="297">
        <f t="shared" si="49"/>
        <v>0</v>
      </c>
      <c r="H720" s="297">
        <f t="shared" si="50"/>
        <v>0</v>
      </c>
      <c r="I720" s="297">
        <f t="shared" si="51"/>
        <v>0</v>
      </c>
      <c r="J720" s="214"/>
      <c r="K720" s="214"/>
      <c r="L720" s="248"/>
      <c r="M720" s="248"/>
      <c r="N720" s="248"/>
      <c r="O720" s="248"/>
      <c r="P720" s="248"/>
      <c r="Q720" s="248"/>
      <c r="R720" s="248"/>
      <c r="S720" s="248"/>
      <c r="T720" s="248"/>
      <c r="U720" s="248"/>
      <c r="V720" s="248"/>
      <c r="W720" s="248"/>
      <c r="X720" s="248"/>
      <c r="Y720" s="248"/>
      <c r="Z720" s="248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  <c r="AM720" s="248"/>
      <c r="AN720" s="248"/>
      <c r="AO720" s="248"/>
      <c r="AP720" s="248"/>
      <c r="AQ720" s="248"/>
      <c r="AR720" s="248"/>
      <c r="AS720" s="248"/>
      <c r="AT720" s="248"/>
      <c r="AU720" s="248"/>
      <c r="AV720" s="248"/>
      <c r="AW720" s="248"/>
      <c r="AX720" s="248"/>
      <c r="AY720" s="248"/>
      <c r="AZ720" s="248"/>
      <c r="BA720" s="248"/>
      <c r="BB720" s="248"/>
      <c r="BC720" s="248"/>
      <c r="BD720" s="248"/>
      <c r="BE720" s="248"/>
      <c r="BF720" s="248"/>
      <c r="BG720" s="248"/>
      <c r="BH720" s="248"/>
      <c r="BI720" s="248"/>
      <c r="BJ720" s="248"/>
      <c r="BK720" s="248"/>
      <c r="BL720" s="248"/>
      <c r="BM720" s="248"/>
      <c r="BN720" s="248"/>
      <c r="BO720" s="248"/>
      <c r="BP720" s="248"/>
      <c r="BQ720" s="248"/>
      <c r="BR720" s="248"/>
      <c r="BS720" s="248"/>
      <c r="BT720" s="248"/>
      <c r="BU720" s="248"/>
      <c r="BV720" s="248"/>
      <c r="BW720" s="248"/>
      <c r="BX720" s="248"/>
      <c r="BY720" s="248"/>
      <c r="BZ720" s="248"/>
      <c r="CA720" s="248"/>
      <c r="CB720" s="248"/>
      <c r="CC720" s="248"/>
      <c r="CD720" s="248"/>
      <c r="CE720" s="248"/>
      <c r="CF720" s="248"/>
      <c r="CG720" s="248"/>
      <c r="CH720" s="248"/>
      <c r="CI720" s="248"/>
      <c r="CJ720" s="248"/>
      <c r="CK720" s="248"/>
      <c r="CL720" s="248"/>
      <c r="CM720" s="248"/>
      <c r="CN720" s="248"/>
      <c r="CO720" s="248"/>
      <c r="CP720" s="248"/>
      <c r="CQ720" s="248"/>
      <c r="CR720" s="248"/>
      <c r="CS720" s="248"/>
      <c r="CT720" s="248"/>
      <c r="CU720" s="248"/>
      <c r="CV720" s="248"/>
      <c r="CW720" s="248"/>
      <c r="CX720" s="248"/>
      <c r="CY720" s="248"/>
      <c r="CZ720" s="248"/>
      <c r="DA720" s="248"/>
      <c r="DB720" s="248"/>
      <c r="DC720" s="248"/>
      <c r="DD720" s="248"/>
      <c r="DE720" s="248"/>
      <c r="DF720" s="248"/>
      <c r="DG720" s="248"/>
      <c r="DH720" s="248"/>
      <c r="DI720" s="248"/>
      <c r="DJ720" s="248"/>
      <c r="DK720" s="248"/>
      <c r="DL720" s="248"/>
      <c r="DM720" s="248"/>
      <c r="DN720" s="248"/>
      <c r="DO720" s="248"/>
      <c r="DP720" s="248"/>
      <c r="DQ720" s="248"/>
      <c r="DR720" s="248"/>
      <c r="DS720" s="248"/>
      <c r="DT720" s="248"/>
      <c r="DU720" s="248"/>
      <c r="DV720" s="248"/>
      <c r="DW720" s="248"/>
      <c r="DX720" s="248"/>
      <c r="DY720" s="248"/>
      <c r="DZ720" s="248"/>
      <c r="EA720" s="248"/>
      <c r="EB720" s="248"/>
      <c r="EC720" s="248"/>
      <c r="ED720" s="248"/>
      <c r="EE720" s="248"/>
      <c r="EF720" s="248"/>
      <c r="EG720" s="248"/>
      <c r="EH720" s="248"/>
      <c r="EI720" s="248"/>
      <c r="EJ720" s="248"/>
      <c r="EK720" s="248"/>
      <c r="EL720" s="248"/>
      <c r="EM720" s="248"/>
      <c r="EN720" s="248"/>
      <c r="EO720" s="248"/>
      <c r="EP720" s="248"/>
      <c r="EQ720" s="248"/>
      <c r="ER720" s="248"/>
      <c r="ES720" s="248"/>
      <c r="ET720" s="248"/>
      <c r="EU720" s="248"/>
      <c r="EV720" s="248"/>
      <c r="EW720" s="248"/>
      <c r="EX720" s="248"/>
      <c r="EY720" s="248"/>
      <c r="EZ720" s="248"/>
      <c r="FA720" s="248"/>
      <c r="FB720" s="248"/>
      <c r="FC720" s="248"/>
      <c r="FD720" s="248"/>
      <c r="FE720" s="248"/>
      <c r="FF720" s="248"/>
      <c r="FG720" s="215"/>
      <c r="FH720" s="215"/>
      <c r="FI720" s="215"/>
      <c r="FJ720" s="215"/>
      <c r="FK720" s="215"/>
      <c r="FL720" s="215"/>
      <c r="FM720" s="215"/>
      <c r="FN720" s="215"/>
      <c r="FO720" s="215"/>
      <c r="FP720" s="215"/>
      <c r="FQ720" s="215"/>
      <c r="FR720" s="215"/>
      <c r="FS720" s="215"/>
      <c r="FT720" s="215"/>
      <c r="FU720" s="215"/>
      <c r="FV720" s="215"/>
      <c r="FW720" s="215"/>
      <c r="FX720" s="215"/>
      <c r="FY720" s="215"/>
      <c r="FZ720" s="215"/>
      <c r="GA720" s="215"/>
      <c r="GB720" s="215"/>
      <c r="GC720" s="215"/>
    </row>
    <row r="721" spans="1:185" x14ac:dyDescent="0.3">
      <c r="A721" s="248"/>
      <c r="B721" s="80"/>
      <c r="C721" s="80"/>
      <c r="D721" s="81"/>
      <c r="E721" s="80"/>
      <c r="F721" s="80"/>
      <c r="G721" s="297">
        <f t="shared" si="49"/>
        <v>0</v>
      </c>
      <c r="H721" s="297">
        <f t="shared" si="50"/>
        <v>0</v>
      </c>
      <c r="I721" s="297">
        <f t="shared" si="51"/>
        <v>0</v>
      </c>
      <c r="J721" s="214"/>
      <c r="K721" s="214"/>
      <c r="L721" s="248"/>
      <c r="M721" s="248"/>
      <c r="N721" s="248"/>
      <c r="O721" s="248"/>
      <c r="P721" s="248"/>
      <c r="Q721" s="248"/>
      <c r="R721" s="248"/>
      <c r="S721" s="248"/>
      <c r="T721" s="248"/>
      <c r="U721" s="248"/>
      <c r="V721" s="248"/>
      <c r="W721" s="248"/>
      <c r="X721" s="248"/>
      <c r="Y721" s="248"/>
      <c r="Z721" s="248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  <c r="AM721" s="248"/>
      <c r="AN721" s="248"/>
      <c r="AO721" s="248"/>
      <c r="AP721" s="248"/>
      <c r="AQ721" s="248"/>
      <c r="AR721" s="248"/>
      <c r="AS721" s="248"/>
      <c r="AT721" s="248"/>
      <c r="AU721" s="248"/>
      <c r="AV721" s="248"/>
      <c r="AW721" s="248"/>
      <c r="AX721" s="248"/>
      <c r="AY721" s="248"/>
      <c r="AZ721" s="248"/>
      <c r="BA721" s="248"/>
      <c r="BB721" s="248"/>
      <c r="BC721" s="248"/>
      <c r="BD721" s="248"/>
      <c r="BE721" s="248"/>
      <c r="BF721" s="248"/>
      <c r="BG721" s="248"/>
      <c r="BH721" s="248"/>
      <c r="BI721" s="248"/>
      <c r="BJ721" s="248"/>
      <c r="BK721" s="248"/>
      <c r="BL721" s="248"/>
      <c r="BM721" s="248"/>
      <c r="BN721" s="248"/>
      <c r="BO721" s="248"/>
      <c r="BP721" s="248"/>
      <c r="BQ721" s="248"/>
      <c r="BR721" s="248"/>
      <c r="BS721" s="248"/>
      <c r="BT721" s="248"/>
      <c r="BU721" s="248"/>
      <c r="BV721" s="248"/>
      <c r="BW721" s="248"/>
      <c r="BX721" s="248"/>
      <c r="BY721" s="248"/>
      <c r="BZ721" s="248"/>
      <c r="CA721" s="248"/>
      <c r="CB721" s="248"/>
      <c r="CC721" s="248"/>
      <c r="CD721" s="248"/>
      <c r="CE721" s="248"/>
      <c r="CF721" s="248"/>
      <c r="CG721" s="248"/>
      <c r="CH721" s="248"/>
      <c r="CI721" s="248"/>
      <c r="CJ721" s="248"/>
      <c r="CK721" s="248"/>
      <c r="CL721" s="248"/>
      <c r="CM721" s="248"/>
      <c r="CN721" s="248"/>
      <c r="CO721" s="248"/>
      <c r="CP721" s="248"/>
      <c r="CQ721" s="248"/>
      <c r="CR721" s="248"/>
      <c r="CS721" s="248"/>
      <c r="CT721" s="248"/>
      <c r="CU721" s="248"/>
      <c r="CV721" s="248"/>
      <c r="CW721" s="248"/>
      <c r="CX721" s="248"/>
      <c r="CY721" s="248"/>
      <c r="CZ721" s="248"/>
      <c r="DA721" s="248"/>
      <c r="DB721" s="248"/>
      <c r="DC721" s="248"/>
      <c r="DD721" s="248"/>
      <c r="DE721" s="248"/>
      <c r="DF721" s="248"/>
      <c r="DG721" s="248"/>
      <c r="DH721" s="248"/>
      <c r="DI721" s="248"/>
      <c r="DJ721" s="248"/>
      <c r="DK721" s="248"/>
      <c r="DL721" s="248"/>
      <c r="DM721" s="248"/>
      <c r="DN721" s="248"/>
      <c r="DO721" s="248"/>
      <c r="DP721" s="248"/>
      <c r="DQ721" s="248"/>
      <c r="DR721" s="248"/>
      <c r="DS721" s="248"/>
      <c r="DT721" s="248"/>
      <c r="DU721" s="248"/>
      <c r="DV721" s="248"/>
      <c r="DW721" s="248"/>
      <c r="DX721" s="248"/>
      <c r="DY721" s="248"/>
      <c r="DZ721" s="248"/>
      <c r="EA721" s="248"/>
      <c r="EB721" s="248"/>
      <c r="EC721" s="248"/>
      <c r="ED721" s="248"/>
      <c r="EE721" s="248"/>
      <c r="EF721" s="248"/>
      <c r="EG721" s="248"/>
      <c r="EH721" s="248"/>
      <c r="EI721" s="248"/>
      <c r="EJ721" s="248"/>
      <c r="EK721" s="248"/>
      <c r="EL721" s="248"/>
      <c r="EM721" s="248"/>
      <c r="EN721" s="248"/>
      <c r="EO721" s="248"/>
      <c r="EP721" s="248"/>
      <c r="EQ721" s="248"/>
      <c r="ER721" s="248"/>
      <c r="ES721" s="248"/>
      <c r="ET721" s="248"/>
      <c r="EU721" s="248"/>
      <c r="EV721" s="248"/>
      <c r="EW721" s="248"/>
      <c r="EX721" s="248"/>
      <c r="EY721" s="248"/>
      <c r="EZ721" s="248"/>
      <c r="FA721" s="248"/>
      <c r="FB721" s="248"/>
      <c r="FC721" s="248"/>
      <c r="FD721" s="248"/>
      <c r="FE721" s="248"/>
      <c r="FF721" s="248"/>
      <c r="FG721" s="215"/>
      <c r="FH721" s="215"/>
      <c r="FI721" s="215"/>
      <c r="FJ721" s="215"/>
      <c r="FK721" s="215"/>
      <c r="FL721" s="215"/>
      <c r="FM721" s="215"/>
      <c r="FN721" s="215"/>
      <c r="FO721" s="215"/>
      <c r="FP721" s="215"/>
      <c r="FQ721" s="215"/>
      <c r="FR721" s="215"/>
      <c r="FS721" s="215"/>
      <c r="FT721" s="215"/>
      <c r="FU721" s="215"/>
      <c r="FV721" s="215"/>
      <c r="FW721" s="215"/>
      <c r="FX721" s="215"/>
      <c r="FY721" s="215"/>
      <c r="FZ721" s="215"/>
      <c r="GA721" s="215"/>
      <c r="GB721" s="215"/>
      <c r="GC721" s="215"/>
    </row>
    <row r="722" spans="1:185" x14ac:dyDescent="0.3">
      <c r="A722" s="248"/>
      <c r="B722" s="80"/>
      <c r="C722" s="80"/>
      <c r="D722" s="81"/>
      <c r="E722" s="80"/>
      <c r="F722" s="80"/>
      <c r="G722" s="297">
        <f t="shared" si="49"/>
        <v>0</v>
      </c>
      <c r="H722" s="297">
        <f t="shared" si="50"/>
        <v>0</v>
      </c>
      <c r="I722" s="297">
        <f t="shared" si="51"/>
        <v>0</v>
      </c>
      <c r="J722" s="214"/>
      <c r="K722" s="214"/>
      <c r="L722" s="248"/>
      <c r="M722" s="248"/>
      <c r="N722" s="248"/>
      <c r="O722" s="248"/>
      <c r="P722" s="248"/>
      <c r="Q722" s="248"/>
      <c r="R722" s="248"/>
      <c r="S722" s="248"/>
      <c r="T722" s="248"/>
      <c r="U722" s="248"/>
      <c r="V722" s="248"/>
      <c r="W722" s="248"/>
      <c r="X722" s="248"/>
      <c r="Y722" s="248"/>
      <c r="Z722" s="248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  <c r="AM722" s="248"/>
      <c r="AN722" s="248"/>
      <c r="AO722" s="248"/>
      <c r="AP722" s="248"/>
      <c r="AQ722" s="248"/>
      <c r="AR722" s="248"/>
      <c r="AS722" s="248"/>
      <c r="AT722" s="248"/>
      <c r="AU722" s="248"/>
      <c r="AV722" s="248"/>
      <c r="AW722" s="248"/>
      <c r="AX722" s="248"/>
      <c r="AY722" s="248"/>
      <c r="AZ722" s="248"/>
      <c r="BA722" s="248"/>
      <c r="BB722" s="248"/>
      <c r="BC722" s="248"/>
      <c r="BD722" s="248"/>
      <c r="BE722" s="248"/>
      <c r="BF722" s="248"/>
      <c r="BG722" s="248"/>
      <c r="BH722" s="248"/>
      <c r="BI722" s="248"/>
      <c r="BJ722" s="248"/>
      <c r="BK722" s="248"/>
      <c r="BL722" s="248"/>
      <c r="BM722" s="248"/>
      <c r="BN722" s="248"/>
      <c r="BO722" s="248"/>
      <c r="BP722" s="248"/>
      <c r="BQ722" s="248"/>
      <c r="BR722" s="248"/>
      <c r="BS722" s="248"/>
      <c r="BT722" s="248"/>
      <c r="BU722" s="248"/>
      <c r="BV722" s="248"/>
      <c r="BW722" s="248"/>
      <c r="BX722" s="248"/>
      <c r="BY722" s="248"/>
      <c r="BZ722" s="248"/>
      <c r="CA722" s="248"/>
      <c r="CB722" s="248"/>
      <c r="CC722" s="248"/>
      <c r="CD722" s="248"/>
      <c r="CE722" s="248"/>
      <c r="CF722" s="248"/>
      <c r="CG722" s="248"/>
      <c r="CH722" s="248"/>
      <c r="CI722" s="248"/>
      <c r="CJ722" s="248"/>
      <c r="CK722" s="248"/>
      <c r="CL722" s="248"/>
      <c r="CM722" s="248"/>
      <c r="CN722" s="248"/>
      <c r="CO722" s="248"/>
      <c r="CP722" s="248"/>
      <c r="CQ722" s="248"/>
      <c r="CR722" s="248"/>
      <c r="CS722" s="248"/>
      <c r="CT722" s="248"/>
      <c r="CU722" s="248"/>
      <c r="CV722" s="248"/>
      <c r="CW722" s="248"/>
      <c r="CX722" s="248"/>
      <c r="CY722" s="248"/>
      <c r="CZ722" s="248"/>
      <c r="DA722" s="248"/>
      <c r="DB722" s="248"/>
      <c r="DC722" s="248"/>
      <c r="DD722" s="248"/>
      <c r="DE722" s="248"/>
      <c r="DF722" s="248"/>
      <c r="DG722" s="248"/>
      <c r="DH722" s="248"/>
      <c r="DI722" s="248"/>
      <c r="DJ722" s="248"/>
      <c r="DK722" s="248"/>
      <c r="DL722" s="248"/>
      <c r="DM722" s="248"/>
      <c r="DN722" s="248"/>
      <c r="DO722" s="248"/>
      <c r="DP722" s="248"/>
      <c r="DQ722" s="248"/>
      <c r="DR722" s="248"/>
      <c r="DS722" s="248"/>
      <c r="DT722" s="248"/>
      <c r="DU722" s="248"/>
      <c r="DV722" s="248"/>
      <c r="DW722" s="248"/>
      <c r="DX722" s="248"/>
      <c r="DY722" s="248"/>
      <c r="DZ722" s="248"/>
      <c r="EA722" s="248"/>
      <c r="EB722" s="248"/>
      <c r="EC722" s="248"/>
      <c r="ED722" s="248"/>
      <c r="EE722" s="248"/>
      <c r="EF722" s="248"/>
      <c r="EG722" s="248"/>
      <c r="EH722" s="248"/>
      <c r="EI722" s="248"/>
      <c r="EJ722" s="248"/>
      <c r="EK722" s="248"/>
      <c r="EL722" s="248"/>
      <c r="EM722" s="248"/>
      <c r="EN722" s="248"/>
      <c r="EO722" s="248"/>
      <c r="EP722" s="248"/>
      <c r="EQ722" s="248"/>
      <c r="ER722" s="248"/>
      <c r="ES722" s="248"/>
      <c r="ET722" s="248"/>
      <c r="EU722" s="248"/>
      <c r="EV722" s="248"/>
      <c r="EW722" s="248"/>
      <c r="EX722" s="248"/>
      <c r="EY722" s="248"/>
      <c r="EZ722" s="248"/>
      <c r="FA722" s="248"/>
      <c r="FB722" s="248"/>
      <c r="FC722" s="248"/>
      <c r="FD722" s="248"/>
      <c r="FE722" s="248"/>
      <c r="FF722" s="248"/>
      <c r="FG722" s="215"/>
      <c r="FH722" s="215"/>
      <c r="FI722" s="215"/>
      <c r="FJ722" s="215"/>
      <c r="FK722" s="215"/>
      <c r="FL722" s="215"/>
      <c r="FM722" s="215"/>
      <c r="FN722" s="215"/>
      <c r="FO722" s="215"/>
      <c r="FP722" s="215"/>
      <c r="FQ722" s="215"/>
      <c r="FR722" s="215"/>
      <c r="FS722" s="215"/>
      <c r="FT722" s="215"/>
      <c r="FU722" s="215"/>
      <c r="FV722" s="215"/>
      <c r="FW722" s="215"/>
      <c r="FX722" s="215"/>
      <c r="FY722" s="215"/>
      <c r="FZ722" s="215"/>
      <c r="GA722" s="215"/>
      <c r="GB722" s="215"/>
      <c r="GC722" s="215"/>
    </row>
    <row r="723" spans="1:185" x14ac:dyDescent="0.3">
      <c r="A723" s="248"/>
      <c r="B723" s="80"/>
      <c r="C723" s="80"/>
      <c r="D723" s="81"/>
      <c r="E723" s="80"/>
      <c r="F723" s="80"/>
      <c r="G723" s="297">
        <f t="shared" si="49"/>
        <v>0</v>
      </c>
      <c r="H723" s="297">
        <f t="shared" si="50"/>
        <v>0</v>
      </c>
      <c r="I723" s="297">
        <f t="shared" si="51"/>
        <v>0</v>
      </c>
      <c r="J723" s="214"/>
      <c r="K723" s="214"/>
      <c r="L723" s="248"/>
      <c r="M723" s="248"/>
      <c r="N723" s="248"/>
      <c r="O723" s="248"/>
      <c r="P723" s="248"/>
      <c r="Q723" s="248"/>
      <c r="R723" s="248"/>
      <c r="S723" s="248"/>
      <c r="T723" s="248"/>
      <c r="U723" s="248"/>
      <c r="V723" s="248"/>
      <c r="W723" s="248"/>
      <c r="X723" s="248"/>
      <c r="Y723" s="248"/>
      <c r="Z723" s="248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  <c r="AM723" s="248"/>
      <c r="AN723" s="248"/>
      <c r="AO723" s="248"/>
      <c r="AP723" s="248"/>
      <c r="AQ723" s="248"/>
      <c r="AR723" s="248"/>
      <c r="AS723" s="248"/>
      <c r="AT723" s="248"/>
      <c r="AU723" s="248"/>
      <c r="AV723" s="248"/>
      <c r="AW723" s="248"/>
      <c r="AX723" s="248"/>
      <c r="AY723" s="248"/>
      <c r="AZ723" s="248"/>
      <c r="BA723" s="248"/>
      <c r="BB723" s="248"/>
      <c r="BC723" s="248"/>
      <c r="BD723" s="248"/>
      <c r="BE723" s="248"/>
      <c r="BF723" s="248"/>
      <c r="BG723" s="248"/>
      <c r="BH723" s="248"/>
      <c r="BI723" s="248"/>
      <c r="BJ723" s="248"/>
      <c r="BK723" s="248"/>
      <c r="BL723" s="248"/>
      <c r="BM723" s="248"/>
      <c r="BN723" s="248"/>
      <c r="BO723" s="248"/>
      <c r="BP723" s="248"/>
      <c r="BQ723" s="248"/>
      <c r="BR723" s="248"/>
      <c r="BS723" s="248"/>
      <c r="BT723" s="248"/>
      <c r="BU723" s="248"/>
      <c r="BV723" s="248"/>
      <c r="BW723" s="248"/>
      <c r="BX723" s="248"/>
      <c r="BY723" s="248"/>
      <c r="BZ723" s="248"/>
      <c r="CA723" s="248"/>
      <c r="CB723" s="248"/>
      <c r="CC723" s="248"/>
      <c r="CD723" s="248"/>
      <c r="CE723" s="248"/>
      <c r="CF723" s="248"/>
      <c r="CG723" s="248"/>
      <c r="CH723" s="248"/>
      <c r="CI723" s="248"/>
      <c r="CJ723" s="248"/>
      <c r="CK723" s="248"/>
      <c r="CL723" s="248"/>
      <c r="CM723" s="248"/>
      <c r="CN723" s="248"/>
      <c r="CO723" s="248"/>
      <c r="CP723" s="248"/>
      <c r="CQ723" s="248"/>
      <c r="CR723" s="248"/>
      <c r="CS723" s="248"/>
      <c r="CT723" s="248"/>
      <c r="CU723" s="248"/>
      <c r="CV723" s="248"/>
      <c r="CW723" s="248"/>
      <c r="CX723" s="248"/>
      <c r="CY723" s="248"/>
      <c r="CZ723" s="248"/>
      <c r="DA723" s="248"/>
      <c r="DB723" s="248"/>
      <c r="DC723" s="248"/>
      <c r="DD723" s="248"/>
      <c r="DE723" s="248"/>
      <c r="DF723" s="248"/>
      <c r="DG723" s="248"/>
      <c r="DH723" s="248"/>
      <c r="DI723" s="248"/>
      <c r="DJ723" s="248"/>
      <c r="DK723" s="248"/>
      <c r="DL723" s="248"/>
      <c r="DM723" s="248"/>
      <c r="DN723" s="248"/>
      <c r="DO723" s="248"/>
      <c r="DP723" s="248"/>
      <c r="DQ723" s="248"/>
      <c r="DR723" s="248"/>
      <c r="DS723" s="248"/>
      <c r="DT723" s="248"/>
      <c r="DU723" s="248"/>
      <c r="DV723" s="248"/>
      <c r="DW723" s="248"/>
      <c r="DX723" s="248"/>
      <c r="DY723" s="248"/>
      <c r="DZ723" s="248"/>
      <c r="EA723" s="248"/>
      <c r="EB723" s="248"/>
      <c r="EC723" s="248"/>
      <c r="ED723" s="248"/>
      <c r="EE723" s="248"/>
      <c r="EF723" s="248"/>
      <c r="EG723" s="248"/>
      <c r="EH723" s="248"/>
      <c r="EI723" s="248"/>
      <c r="EJ723" s="248"/>
      <c r="EK723" s="248"/>
      <c r="EL723" s="248"/>
      <c r="EM723" s="248"/>
      <c r="EN723" s="248"/>
      <c r="EO723" s="248"/>
      <c r="EP723" s="248"/>
      <c r="EQ723" s="248"/>
      <c r="ER723" s="248"/>
      <c r="ES723" s="248"/>
      <c r="ET723" s="248"/>
      <c r="EU723" s="248"/>
      <c r="EV723" s="248"/>
      <c r="EW723" s="248"/>
      <c r="EX723" s="248"/>
      <c r="EY723" s="248"/>
      <c r="EZ723" s="248"/>
      <c r="FA723" s="248"/>
      <c r="FB723" s="248"/>
      <c r="FC723" s="248"/>
      <c r="FD723" s="248"/>
      <c r="FE723" s="248"/>
      <c r="FF723" s="248"/>
      <c r="FG723" s="215"/>
      <c r="FH723" s="215"/>
      <c r="FI723" s="215"/>
      <c r="FJ723" s="215"/>
      <c r="FK723" s="215"/>
      <c r="FL723" s="215"/>
      <c r="FM723" s="215"/>
      <c r="FN723" s="215"/>
      <c r="FO723" s="215"/>
      <c r="FP723" s="215"/>
      <c r="FQ723" s="215"/>
      <c r="FR723" s="215"/>
      <c r="FS723" s="215"/>
      <c r="FT723" s="215"/>
      <c r="FU723" s="215"/>
      <c r="FV723" s="215"/>
      <c r="FW723" s="215"/>
      <c r="FX723" s="215"/>
      <c r="FY723" s="215"/>
      <c r="FZ723" s="215"/>
      <c r="GA723" s="215"/>
      <c r="GB723" s="215"/>
      <c r="GC723" s="215"/>
    </row>
    <row r="724" spans="1:185" x14ac:dyDescent="0.3">
      <c r="A724" s="248"/>
      <c r="B724" s="80"/>
      <c r="C724" s="80"/>
      <c r="D724" s="81"/>
      <c r="E724" s="80"/>
      <c r="F724" s="80"/>
      <c r="G724" s="297">
        <f t="shared" si="49"/>
        <v>0</v>
      </c>
      <c r="H724" s="297">
        <f t="shared" si="50"/>
        <v>0</v>
      </c>
      <c r="I724" s="297">
        <f t="shared" si="51"/>
        <v>0</v>
      </c>
      <c r="J724" s="214"/>
      <c r="K724" s="214"/>
      <c r="L724" s="248"/>
      <c r="M724" s="248"/>
      <c r="N724" s="248"/>
      <c r="O724" s="248"/>
      <c r="P724" s="248"/>
      <c r="Q724" s="248"/>
      <c r="R724" s="248"/>
      <c r="S724" s="248"/>
      <c r="T724" s="248"/>
      <c r="U724" s="248"/>
      <c r="V724" s="248"/>
      <c r="W724" s="248"/>
      <c r="X724" s="248"/>
      <c r="Y724" s="248"/>
      <c r="Z724" s="248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  <c r="AM724" s="248"/>
      <c r="AN724" s="248"/>
      <c r="AO724" s="248"/>
      <c r="AP724" s="248"/>
      <c r="AQ724" s="248"/>
      <c r="AR724" s="248"/>
      <c r="AS724" s="248"/>
      <c r="AT724" s="248"/>
      <c r="AU724" s="248"/>
      <c r="AV724" s="248"/>
      <c r="AW724" s="248"/>
      <c r="AX724" s="248"/>
      <c r="AY724" s="248"/>
      <c r="AZ724" s="248"/>
      <c r="BA724" s="248"/>
      <c r="BB724" s="248"/>
      <c r="BC724" s="248"/>
      <c r="BD724" s="248"/>
      <c r="BE724" s="248"/>
      <c r="BF724" s="248"/>
      <c r="BG724" s="248"/>
      <c r="BH724" s="248"/>
      <c r="BI724" s="248"/>
      <c r="BJ724" s="248"/>
      <c r="BK724" s="248"/>
      <c r="BL724" s="248"/>
      <c r="BM724" s="248"/>
      <c r="BN724" s="248"/>
      <c r="BO724" s="248"/>
      <c r="BP724" s="248"/>
      <c r="BQ724" s="248"/>
      <c r="BR724" s="248"/>
      <c r="BS724" s="248"/>
      <c r="BT724" s="248"/>
      <c r="BU724" s="248"/>
      <c r="BV724" s="248"/>
      <c r="BW724" s="248"/>
      <c r="BX724" s="248"/>
      <c r="BY724" s="248"/>
      <c r="BZ724" s="248"/>
      <c r="CA724" s="248"/>
      <c r="CB724" s="248"/>
      <c r="CC724" s="248"/>
      <c r="CD724" s="248"/>
      <c r="CE724" s="248"/>
      <c r="CF724" s="248"/>
      <c r="CG724" s="248"/>
      <c r="CH724" s="248"/>
      <c r="CI724" s="248"/>
      <c r="CJ724" s="248"/>
      <c r="CK724" s="248"/>
      <c r="CL724" s="248"/>
      <c r="CM724" s="248"/>
      <c r="CN724" s="248"/>
      <c r="CO724" s="248"/>
      <c r="CP724" s="248"/>
      <c r="CQ724" s="248"/>
      <c r="CR724" s="248"/>
      <c r="CS724" s="248"/>
      <c r="CT724" s="248"/>
      <c r="CU724" s="248"/>
      <c r="CV724" s="248"/>
      <c r="CW724" s="248"/>
      <c r="CX724" s="248"/>
      <c r="CY724" s="248"/>
      <c r="CZ724" s="248"/>
      <c r="DA724" s="248"/>
      <c r="DB724" s="248"/>
      <c r="DC724" s="248"/>
      <c r="DD724" s="248"/>
      <c r="DE724" s="248"/>
      <c r="DF724" s="248"/>
      <c r="DG724" s="248"/>
      <c r="DH724" s="248"/>
      <c r="DI724" s="248"/>
      <c r="DJ724" s="248"/>
      <c r="DK724" s="248"/>
      <c r="DL724" s="248"/>
      <c r="DM724" s="248"/>
      <c r="DN724" s="248"/>
      <c r="DO724" s="248"/>
      <c r="DP724" s="248"/>
      <c r="DQ724" s="248"/>
      <c r="DR724" s="248"/>
      <c r="DS724" s="248"/>
      <c r="DT724" s="248"/>
      <c r="DU724" s="248"/>
      <c r="DV724" s="248"/>
      <c r="DW724" s="248"/>
      <c r="DX724" s="248"/>
      <c r="DY724" s="248"/>
      <c r="DZ724" s="248"/>
      <c r="EA724" s="248"/>
      <c r="EB724" s="248"/>
      <c r="EC724" s="248"/>
      <c r="ED724" s="248"/>
      <c r="EE724" s="248"/>
      <c r="EF724" s="248"/>
      <c r="EG724" s="248"/>
      <c r="EH724" s="248"/>
      <c r="EI724" s="248"/>
      <c r="EJ724" s="248"/>
      <c r="EK724" s="248"/>
      <c r="EL724" s="248"/>
      <c r="EM724" s="248"/>
      <c r="EN724" s="248"/>
      <c r="EO724" s="248"/>
      <c r="EP724" s="248"/>
      <c r="EQ724" s="248"/>
      <c r="ER724" s="248"/>
      <c r="ES724" s="248"/>
      <c r="ET724" s="248"/>
      <c r="EU724" s="248"/>
      <c r="EV724" s="248"/>
      <c r="EW724" s="248"/>
      <c r="EX724" s="248"/>
      <c r="EY724" s="248"/>
      <c r="EZ724" s="248"/>
      <c r="FA724" s="248"/>
      <c r="FB724" s="248"/>
      <c r="FC724" s="248"/>
      <c r="FD724" s="248"/>
      <c r="FE724" s="248"/>
      <c r="FF724" s="248"/>
      <c r="FG724" s="215"/>
      <c r="FH724" s="215"/>
      <c r="FI724" s="215"/>
      <c r="FJ724" s="215"/>
      <c r="FK724" s="215"/>
      <c r="FL724" s="215"/>
      <c r="FM724" s="215"/>
      <c r="FN724" s="215"/>
      <c r="FO724" s="215"/>
      <c r="FP724" s="215"/>
      <c r="FQ724" s="215"/>
      <c r="FR724" s="215"/>
      <c r="FS724" s="215"/>
      <c r="FT724" s="215"/>
      <c r="FU724" s="215"/>
      <c r="FV724" s="215"/>
      <c r="FW724" s="215"/>
      <c r="FX724" s="215"/>
      <c r="FY724" s="215"/>
      <c r="FZ724" s="215"/>
      <c r="GA724" s="215"/>
      <c r="GB724" s="215"/>
      <c r="GC724" s="215"/>
    </row>
    <row r="725" spans="1:185" x14ac:dyDescent="0.3">
      <c r="A725" s="248"/>
      <c r="B725" s="80"/>
      <c r="C725" s="80"/>
      <c r="D725" s="81"/>
      <c r="E725" s="80"/>
      <c r="F725" s="80"/>
      <c r="G725" s="297">
        <f t="shared" si="49"/>
        <v>0</v>
      </c>
      <c r="H725" s="297">
        <f t="shared" si="50"/>
        <v>0</v>
      </c>
      <c r="I725" s="297">
        <f t="shared" si="51"/>
        <v>0</v>
      </c>
      <c r="J725" s="214"/>
      <c r="K725" s="214"/>
      <c r="L725" s="248"/>
      <c r="M725" s="248"/>
      <c r="N725" s="248"/>
      <c r="O725" s="248"/>
      <c r="P725" s="248"/>
      <c r="Q725" s="248"/>
      <c r="R725" s="248"/>
      <c r="S725" s="248"/>
      <c r="T725" s="248"/>
      <c r="U725" s="248"/>
      <c r="V725" s="248"/>
      <c r="W725" s="248"/>
      <c r="X725" s="248"/>
      <c r="Y725" s="248"/>
      <c r="Z725" s="248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  <c r="AM725" s="248"/>
      <c r="AN725" s="248"/>
      <c r="AO725" s="248"/>
      <c r="AP725" s="248"/>
      <c r="AQ725" s="248"/>
      <c r="AR725" s="248"/>
      <c r="AS725" s="248"/>
      <c r="AT725" s="248"/>
      <c r="AU725" s="248"/>
      <c r="AV725" s="248"/>
      <c r="AW725" s="248"/>
      <c r="AX725" s="248"/>
      <c r="AY725" s="248"/>
      <c r="AZ725" s="248"/>
      <c r="BA725" s="248"/>
      <c r="BB725" s="248"/>
      <c r="BC725" s="248"/>
      <c r="BD725" s="248"/>
      <c r="BE725" s="248"/>
      <c r="BF725" s="248"/>
      <c r="BG725" s="248"/>
      <c r="BH725" s="248"/>
      <c r="BI725" s="248"/>
      <c r="BJ725" s="248"/>
      <c r="BK725" s="248"/>
      <c r="BL725" s="248"/>
      <c r="BM725" s="248"/>
      <c r="BN725" s="248"/>
      <c r="BO725" s="248"/>
      <c r="BP725" s="248"/>
      <c r="BQ725" s="248"/>
      <c r="BR725" s="248"/>
      <c r="BS725" s="248"/>
      <c r="BT725" s="248"/>
      <c r="BU725" s="248"/>
      <c r="BV725" s="248"/>
      <c r="BW725" s="248"/>
      <c r="BX725" s="248"/>
      <c r="BY725" s="248"/>
      <c r="BZ725" s="248"/>
      <c r="CA725" s="248"/>
      <c r="CB725" s="248"/>
      <c r="CC725" s="248"/>
      <c r="CD725" s="248"/>
      <c r="CE725" s="248"/>
      <c r="CF725" s="248"/>
      <c r="CG725" s="248"/>
      <c r="CH725" s="248"/>
      <c r="CI725" s="248"/>
      <c r="CJ725" s="248"/>
      <c r="CK725" s="248"/>
      <c r="CL725" s="248"/>
      <c r="CM725" s="248"/>
      <c r="CN725" s="248"/>
      <c r="CO725" s="248"/>
      <c r="CP725" s="248"/>
      <c r="CQ725" s="248"/>
      <c r="CR725" s="248"/>
      <c r="CS725" s="248"/>
      <c r="CT725" s="248"/>
      <c r="CU725" s="248"/>
      <c r="CV725" s="248"/>
      <c r="CW725" s="248"/>
      <c r="CX725" s="248"/>
      <c r="CY725" s="248"/>
      <c r="CZ725" s="248"/>
      <c r="DA725" s="248"/>
      <c r="DB725" s="248"/>
      <c r="DC725" s="248"/>
      <c r="DD725" s="248"/>
      <c r="DE725" s="248"/>
      <c r="DF725" s="248"/>
      <c r="DG725" s="248"/>
      <c r="DH725" s="248"/>
      <c r="DI725" s="248"/>
      <c r="DJ725" s="248"/>
      <c r="DK725" s="248"/>
      <c r="DL725" s="248"/>
      <c r="DM725" s="248"/>
      <c r="DN725" s="248"/>
      <c r="DO725" s="248"/>
      <c r="DP725" s="248"/>
      <c r="DQ725" s="248"/>
      <c r="DR725" s="248"/>
      <c r="DS725" s="248"/>
      <c r="DT725" s="248"/>
      <c r="DU725" s="248"/>
      <c r="DV725" s="248"/>
      <c r="DW725" s="248"/>
      <c r="DX725" s="248"/>
      <c r="DY725" s="248"/>
      <c r="DZ725" s="248"/>
      <c r="EA725" s="248"/>
      <c r="EB725" s="248"/>
      <c r="EC725" s="248"/>
      <c r="ED725" s="248"/>
      <c r="EE725" s="248"/>
      <c r="EF725" s="248"/>
      <c r="EG725" s="248"/>
      <c r="EH725" s="248"/>
      <c r="EI725" s="248"/>
      <c r="EJ725" s="248"/>
      <c r="EK725" s="248"/>
      <c r="EL725" s="248"/>
      <c r="EM725" s="248"/>
      <c r="EN725" s="248"/>
      <c r="EO725" s="248"/>
      <c r="EP725" s="248"/>
      <c r="EQ725" s="248"/>
      <c r="ER725" s="248"/>
      <c r="ES725" s="248"/>
      <c r="ET725" s="248"/>
      <c r="EU725" s="248"/>
      <c r="EV725" s="248"/>
      <c r="EW725" s="248"/>
      <c r="EX725" s="248"/>
      <c r="EY725" s="248"/>
      <c r="EZ725" s="248"/>
      <c r="FA725" s="248"/>
      <c r="FB725" s="248"/>
      <c r="FC725" s="248"/>
      <c r="FD725" s="248"/>
      <c r="FE725" s="248"/>
      <c r="FF725" s="248"/>
      <c r="FG725" s="215"/>
      <c r="FH725" s="215"/>
      <c r="FI725" s="215"/>
      <c r="FJ725" s="215"/>
      <c r="FK725" s="215"/>
      <c r="FL725" s="215"/>
      <c r="FM725" s="215"/>
      <c r="FN725" s="215"/>
      <c r="FO725" s="215"/>
      <c r="FP725" s="215"/>
      <c r="FQ725" s="215"/>
      <c r="FR725" s="215"/>
      <c r="FS725" s="215"/>
      <c r="FT725" s="215"/>
      <c r="FU725" s="215"/>
      <c r="FV725" s="215"/>
      <c r="FW725" s="215"/>
      <c r="FX725" s="215"/>
      <c r="FY725" s="215"/>
      <c r="FZ725" s="215"/>
      <c r="GA725" s="215"/>
      <c r="GB725" s="215"/>
      <c r="GC725" s="215"/>
    </row>
    <row r="726" spans="1:185" x14ac:dyDescent="0.3">
      <c r="A726" s="248"/>
      <c r="B726" s="80"/>
      <c r="C726" s="80"/>
      <c r="D726" s="81"/>
      <c r="E726" s="80"/>
      <c r="F726" s="80"/>
      <c r="G726" s="297">
        <f t="shared" si="49"/>
        <v>0</v>
      </c>
      <c r="H726" s="297">
        <f t="shared" si="50"/>
        <v>0</v>
      </c>
      <c r="I726" s="297">
        <f t="shared" si="51"/>
        <v>0</v>
      </c>
      <c r="J726" s="214"/>
      <c r="K726" s="214"/>
      <c r="L726" s="248"/>
      <c r="M726" s="248"/>
      <c r="N726" s="248"/>
      <c r="O726" s="248"/>
      <c r="P726" s="248"/>
      <c r="Q726" s="248"/>
      <c r="R726" s="248"/>
      <c r="S726" s="248"/>
      <c r="T726" s="248"/>
      <c r="U726" s="248"/>
      <c r="V726" s="248"/>
      <c r="W726" s="248"/>
      <c r="X726" s="248"/>
      <c r="Y726" s="248"/>
      <c r="Z726" s="248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  <c r="AM726" s="248"/>
      <c r="AN726" s="248"/>
      <c r="AO726" s="248"/>
      <c r="AP726" s="248"/>
      <c r="AQ726" s="248"/>
      <c r="AR726" s="248"/>
      <c r="AS726" s="248"/>
      <c r="AT726" s="248"/>
      <c r="AU726" s="248"/>
      <c r="AV726" s="248"/>
      <c r="AW726" s="248"/>
      <c r="AX726" s="248"/>
      <c r="AY726" s="248"/>
      <c r="AZ726" s="248"/>
      <c r="BA726" s="248"/>
      <c r="BB726" s="248"/>
      <c r="BC726" s="248"/>
      <c r="BD726" s="248"/>
      <c r="BE726" s="248"/>
      <c r="BF726" s="248"/>
      <c r="BG726" s="248"/>
      <c r="BH726" s="248"/>
      <c r="BI726" s="248"/>
      <c r="BJ726" s="248"/>
      <c r="BK726" s="248"/>
      <c r="BL726" s="248"/>
      <c r="BM726" s="248"/>
      <c r="BN726" s="248"/>
      <c r="BO726" s="248"/>
      <c r="BP726" s="248"/>
      <c r="BQ726" s="248"/>
      <c r="BR726" s="248"/>
      <c r="BS726" s="248"/>
      <c r="BT726" s="248"/>
      <c r="BU726" s="248"/>
      <c r="BV726" s="248"/>
      <c r="BW726" s="248"/>
      <c r="BX726" s="248"/>
      <c r="BY726" s="248"/>
      <c r="BZ726" s="248"/>
      <c r="CA726" s="248"/>
      <c r="CB726" s="248"/>
      <c r="CC726" s="248"/>
      <c r="CD726" s="248"/>
      <c r="CE726" s="248"/>
      <c r="CF726" s="248"/>
      <c r="CG726" s="248"/>
      <c r="CH726" s="248"/>
      <c r="CI726" s="248"/>
      <c r="CJ726" s="248"/>
      <c r="CK726" s="248"/>
      <c r="CL726" s="248"/>
      <c r="CM726" s="248"/>
      <c r="CN726" s="248"/>
      <c r="CO726" s="248"/>
      <c r="CP726" s="248"/>
      <c r="CQ726" s="248"/>
      <c r="CR726" s="248"/>
      <c r="CS726" s="248"/>
      <c r="CT726" s="248"/>
      <c r="CU726" s="248"/>
      <c r="CV726" s="248"/>
      <c r="CW726" s="248"/>
      <c r="CX726" s="248"/>
      <c r="CY726" s="248"/>
      <c r="CZ726" s="248"/>
      <c r="DA726" s="248"/>
      <c r="DB726" s="248"/>
      <c r="DC726" s="248"/>
      <c r="DD726" s="248"/>
      <c r="DE726" s="248"/>
      <c r="DF726" s="248"/>
      <c r="DG726" s="248"/>
      <c r="DH726" s="248"/>
      <c r="DI726" s="248"/>
      <c r="DJ726" s="248"/>
      <c r="DK726" s="248"/>
      <c r="DL726" s="248"/>
      <c r="DM726" s="248"/>
      <c r="DN726" s="248"/>
      <c r="DO726" s="248"/>
      <c r="DP726" s="248"/>
      <c r="DQ726" s="248"/>
      <c r="DR726" s="248"/>
      <c r="DS726" s="248"/>
      <c r="DT726" s="248"/>
      <c r="DU726" s="248"/>
      <c r="DV726" s="248"/>
      <c r="DW726" s="248"/>
      <c r="DX726" s="248"/>
      <c r="DY726" s="248"/>
      <c r="DZ726" s="248"/>
      <c r="EA726" s="248"/>
      <c r="EB726" s="248"/>
      <c r="EC726" s="248"/>
      <c r="ED726" s="248"/>
      <c r="EE726" s="248"/>
      <c r="EF726" s="248"/>
      <c r="EG726" s="248"/>
      <c r="EH726" s="248"/>
      <c r="EI726" s="248"/>
      <c r="EJ726" s="248"/>
      <c r="EK726" s="248"/>
      <c r="EL726" s="248"/>
      <c r="EM726" s="248"/>
      <c r="EN726" s="248"/>
      <c r="EO726" s="248"/>
      <c r="EP726" s="248"/>
      <c r="EQ726" s="248"/>
      <c r="ER726" s="248"/>
      <c r="ES726" s="248"/>
      <c r="ET726" s="248"/>
      <c r="EU726" s="248"/>
      <c r="EV726" s="248"/>
      <c r="EW726" s="248"/>
      <c r="EX726" s="248"/>
      <c r="EY726" s="248"/>
      <c r="EZ726" s="248"/>
      <c r="FA726" s="248"/>
      <c r="FB726" s="248"/>
      <c r="FC726" s="248"/>
      <c r="FD726" s="248"/>
      <c r="FE726" s="248"/>
      <c r="FF726" s="248"/>
      <c r="FG726" s="215"/>
      <c r="FH726" s="215"/>
      <c r="FI726" s="215"/>
      <c r="FJ726" s="215"/>
      <c r="FK726" s="215"/>
      <c r="FL726" s="215"/>
      <c r="FM726" s="215"/>
      <c r="FN726" s="215"/>
      <c r="FO726" s="215"/>
      <c r="FP726" s="215"/>
      <c r="FQ726" s="215"/>
      <c r="FR726" s="215"/>
      <c r="FS726" s="215"/>
      <c r="FT726" s="215"/>
      <c r="FU726" s="215"/>
      <c r="FV726" s="215"/>
      <c r="FW726" s="215"/>
      <c r="FX726" s="215"/>
      <c r="FY726" s="215"/>
      <c r="FZ726" s="215"/>
      <c r="GA726" s="215"/>
      <c r="GB726" s="215"/>
      <c r="GC726" s="215"/>
    </row>
    <row r="727" spans="1:185" x14ac:dyDescent="0.3">
      <c r="A727" s="248"/>
      <c r="B727" s="80"/>
      <c r="C727" s="80"/>
      <c r="D727" s="81"/>
      <c r="E727" s="80"/>
      <c r="F727" s="80"/>
      <c r="G727" s="297">
        <f t="shared" si="49"/>
        <v>0</v>
      </c>
      <c r="H727" s="297">
        <f t="shared" si="50"/>
        <v>0</v>
      </c>
      <c r="I727" s="297">
        <f t="shared" si="51"/>
        <v>0</v>
      </c>
      <c r="J727" s="214"/>
      <c r="K727" s="214"/>
      <c r="L727" s="248"/>
      <c r="M727" s="248"/>
      <c r="N727" s="248"/>
      <c r="O727" s="248"/>
      <c r="P727" s="248"/>
      <c r="Q727" s="248"/>
      <c r="R727" s="248"/>
      <c r="S727" s="248"/>
      <c r="T727" s="248"/>
      <c r="U727" s="248"/>
      <c r="V727" s="248"/>
      <c r="W727" s="248"/>
      <c r="X727" s="248"/>
      <c r="Y727" s="248"/>
      <c r="Z727" s="248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  <c r="AM727" s="248"/>
      <c r="AN727" s="248"/>
      <c r="AO727" s="248"/>
      <c r="AP727" s="248"/>
      <c r="AQ727" s="248"/>
      <c r="AR727" s="248"/>
      <c r="AS727" s="248"/>
      <c r="AT727" s="248"/>
      <c r="AU727" s="248"/>
      <c r="AV727" s="248"/>
      <c r="AW727" s="248"/>
      <c r="AX727" s="248"/>
      <c r="AY727" s="248"/>
      <c r="AZ727" s="248"/>
      <c r="BA727" s="248"/>
      <c r="BB727" s="248"/>
      <c r="BC727" s="248"/>
      <c r="BD727" s="248"/>
      <c r="BE727" s="248"/>
      <c r="BF727" s="248"/>
      <c r="BG727" s="248"/>
      <c r="BH727" s="248"/>
      <c r="BI727" s="248"/>
      <c r="BJ727" s="248"/>
      <c r="BK727" s="248"/>
      <c r="BL727" s="248"/>
      <c r="BM727" s="248"/>
      <c r="BN727" s="248"/>
      <c r="BO727" s="248"/>
      <c r="BP727" s="248"/>
      <c r="BQ727" s="248"/>
      <c r="BR727" s="248"/>
      <c r="BS727" s="248"/>
      <c r="BT727" s="248"/>
      <c r="BU727" s="248"/>
      <c r="BV727" s="248"/>
      <c r="BW727" s="248"/>
      <c r="BX727" s="248"/>
      <c r="BY727" s="248"/>
      <c r="BZ727" s="248"/>
      <c r="CA727" s="248"/>
      <c r="CB727" s="248"/>
      <c r="CC727" s="248"/>
      <c r="CD727" s="248"/>
      <c r="CE727" s="248"/>
      <c r="CF727" s="248"/>
      <c r="CG727" s="248"/>
      <c r="CH727" s="248"/>
      <c r="CI727" s="248"/>
      <c r="CJ727" s="248"/>
      <c r="CK727" s="248"/>
      <c r="CL727" s="248"/>
      <c r="CM727" s="248"/>
      <c r="CN727" s="248"/>
      <c r="CO727" s="248"/>
      <c r="CP727" s="248"/>
      <c r="CQ727" s="248"/>
      <c r="CR727" s="248"/>
      <c r="CS727" s="248"/>
      <c r="CT727" s="248"/>
      <c r="CU727" s="248"/>
      <c r="CV727" s="248"/>
      <c r="CW727" s="248"/>
      <c r="CX727" s="248"/>
      <c r="CY727" s="248"/>
      <c r="CZ727" s="248"/>
      <c r="DA727" s="248"/>
      <c r="DB727" s="248"/>
      <c r="DC727" s="248"/>
      <c r="DD727" s="248"/>
      <c r="DE727" s="248"/>
      <c r="DF727" s="248"/>
      <c r="DG727" s="248"/>
      <c r="DH727" s="248"/>
      <c r="DI727" s="248"/>
      <c r="DJ727" s="248"/>
      <c r="DK727" s="248"/>
      <c r="DL727" s="248"/>
      <c r="DM727" s="248"/>
      <c r="DN727" s="248"/>
      <c r="DO727" s="248"/>
      <c r="DP727" s="248"/>
      <c r="DQ727" s="248"/>
      <c r="DR727" s="248"/>
      <c r="DS727" s="248"/>
      <c r="DT727" s="248"/>
      <c r="DU727" s="248"/>
      <c r="DV727" s="248"/>
      <c r="DW727" s="248"/>
      <c r="DX727" s="248"/>
      <c r="DY727" s="248"/>
      <c r="DZ727" s="248"/>
      <c r="EA727" s="248"/>
      <c r="EB727" s="248"/>
      <c r="EC727" s="248"/>
      <c r="ED727" s="248"/>
      <c r="EE727" s="248"/>
      <c r="EF727" s="248"/>
      <c r="EG727" s="248"/>
      <c r="EH727" s="248"/>
      <c r="EI727" s="248"/>
      <c r="EJ727" s="248"/>
      <c r="EK727" s="248"/>
      <c r="EL727" s="248"/>
      <c r="EM727" s="248"/>
      <c r="EN727" s="248"/>
      <c r="EO727" s="248"/>
      <c r="EP727" s="248"/>
      <c r="EQ727" s="248"/>
      <c r="ER727" s="248"/>
      <c r="ES727" s="248"/>
      <c r="ET727" s="248"/>
      <c r="EU727" s="248"/>
      <c r="EV727" s="248"/>
      <c r="EW727" s="248"/>
      <c r="EX727" s="248"/>
      <c r="EY727" s="248"/>
      <c r="EZ727" s="248"/>
      <c r="FA727" s="248"/>
      <c r="FB727" s="248"/>
      <c r="FC727" s="248"/>
      <c r="FD727" s="248"/>
      <c r="FE727" s="248"/>
      <c r="FF727" s="248"/>
      <c r="FG727" s="215"/>
      <c r="FH727" s="215"/>
      <c r="FI727" s="215"/>
      <c r="FJ727" s="215"/>
      <c r="FK727" s="215"/>
      <c r="FL727" s="215"/>
      <c r="FM727" s="215"/>
      <c r="FN727" s="215"/>
      <c r="FO727" s="215"/>
      <c r="FP727" s="215"/>
      <c r="FQ727" s="215"/>
      <c r="FR727" s="215"/>
      <c r="FS727" s="215"/>
      <c r="FT727" s="215"/>
      <c r="FU727" s="215"/>
      <c r="FV727" s="215"/>
      <c r="FW727" s="215"/>
      <c r="FX727" s="215"/>
      <c r="FY727" s="215"/>
      <c r="FZ727" s="215"/>
      <c r="GA727" s="215"/>
      <c r="GB727" s="215"/>
      <c r="GC727" s="215"/>
    </row>
    <row r="728" spans="1:185" x14ac:dyDescent="0.3">
      <c r="A728" s="248"/>
      <c r="B728" s="80"/>
      <c r="C728" s="80"/>
      <c r="D728" s="81"/>
      <c r="E728" s="80"/>
      <c r="F728" s="80"/>
      <c r="G728" s="297">
        <f t="shared" si="49"/>
        <v>0</v>
      </c>
      <c r="H728" s="297">
        <f t="shared" si="50"/>
        <v>0</v>
      </c>
      <c r="I728" s="297">
        <f t="shared" si="51"/>
        <v>0</v>
      </c>
      <c r="J728" s="214"/>
      <c r="K728" s="214"/>
      <c r="L728" s="248"/>
      <c r="M728" s="248"/>
      <c r="N728" s="248"/>
      <c r="O728" s="248"/>
      <c r="P728" s="248"/>
      <c r="Q728" s="248"/>
      <c r="R728" s="248"/>
      <c r="S728" s="248"/>
      <c r="T728" s="248"/>
      <c r="U728" s="248"/>
      <c r="V728" s="248"/>
      <c r="W728" s="248"/>
      <c r="X728" s="248"/>
      <c r="Y728" s="248"/>
      <c r="Z728" s="248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  <c r="AM728" s="248"/>
      <c r="AN728" s="248"/>
      <c r="AO728" s="248"/>
      <c r="AP728" s="248"/>
      <c r="AQ728" s="248"/>
      <c r="AR728" s="248"/>
      <c r="AS728" s="248"/>
      <c r="AT728" s="248"/>
      <c r="AU728" s="248"/>
      <c r="AV728" s="248"/>
      <c r="AW728" s="248"/>
      <c r="AX728" s="248"/>
      <c r="AY728" s="248"/>
      <c r="AZ728" s="248"/>
      <c r="BA728" s="248"/>
      <c r="BB728" s="248"/>
      <c r="BC728" s="248"/>
      <c r="BD728" s="248"/>
      <c r="BE728" s="248"/>
      <c r="BF728" s="248"/>
      <c r="BG728" s="248"/>
      <c r="BH728" s="248"/>
      <c r="BI728" s="248"/>
      <c r="BJ728" s="248"/>
      <c r="BK728" s="248"/>
      <c r="BL728" s="248"/>
      <c r="BM728" s="248"/>
      <c r="BN728" s="248"/>
      <c r="BO728" s="248"/>
      <c r="BP728" s="248"/>
      <c r="BQ728" s="248"/>
      <c r="BR728" s="248"/>
      <c r="BS728" s="248"/>
      <c r="BT728" s="248"/>
      <c r="BU728" s="248"/>
      <c r="BV728" s="248"/>
      <c r="BW728" s="248"/>
      <c r="BX728" s="248"/>
      <c r="BY728" s="248"/>
      <c r="BZ728" s="248"/>
      <c r="CA728" s="248"/>
      <c r="CB728" s="248"/>
      <c r="CC728" s="248"/>
      <c r="CD728" s="248"/>
      <c r="CE728" s="248"/>
      <c r="CF728" s="248"/>
      <c r="CG728" s="248"/>
      <c r="CH728" s="248"/>
      <c r="CI728" s="248"/>
      <c r="CJ728" s="248"/>
      <c r="CK728" s="248"/>
      <c r="CL728" s="248"/>
      <c r="CM728" s="248"/>
      <c r="CN728" s="248"/>
      <c r="CO728" s="248"/>
      <c r="CP728" s="248"/>
      <c r="CQ728" s="248"/>
      <c r="CR728" s="248"/>
      <c r="CS728" s="248"/>
      <c r="CT728" s="248"/>
      <c r="CU728" s="248"/>
      <c r="CV728" s="248"/>
      <c r="CW728" s="248"/>
      <c r="CX728" s="248"/>
      <c r="CY728" s="248"/>
      <c r="CZ728" s="248"/>
      <c r="DA728" s="248"/>
      <c r="DB728" s="248"/>
      <c r="DC728" s="248"/>
      <c r="DD728" s="248"/>
      <c r="DE728" s="248"/>
      <c r="DF728" s="248"/>
      <c r="DG728" s="248"/>
      <c r="DH728" s="248"/>
      <c r="DI728" s="248"/>
      <c r="DJ728" s="248"/>
      <c r="DK728" s="248"/>
      <c r="DL728" s="248"/>
      <c r="DM728" s="248"/>
      <c r="DN728" s="248"/>
      <c r="DO728" s="248"/>
      <c r="DP728" s="248"/>
      <c r="DQ728" s="248"/>
      <c r="DR728" s="248"/>
      <c r="DS728" s="248"/>
      <c r="DT728" s="248"/>
      <c r="DU728" s="248"/>
      <c r="DV728" s="248"/>
      <c r="DW728" s="248"/>
      <c r="DX728" s="248"/>
      <c r="DY728" s="248"/>
      <c r="DZ728" s="248"/>
      <c r="EA728" s="248"/>
      <c r="EB728" s="248"/>
      <c r="EC728" s="248"/>
      <c r="ED728" s="248"/>
      <c r="EE728" s="248"/>
      <c r="EF728" s="248"/>
      <c r="EG728" s="248"/>
      <c r="EH728" s="248"/>
      <c r="EI728" s="248"/>
      <c r="EJ728" s="248"/>
      <c r="EK728" s="248"/>
      <c r="EL728" s="248"/>
      <c r="EM728" s="248"/>
      <c r="EN728" s="248"/>
      <c r="EO728" s="248"/>
      <c r="EP728" s="248"/>
      <c r="EQ728" s="248"/>
      <c r="ER728" s="248"/>
      <c r="ES728" s="248"/>
      <c r="ET728" s="248"/>
      <c r="EU728" s="248"/>
      <c r="EV728" s="248"/>
      <c r="EW728" s="248"/>
      <c r="EX728" s="248"/>
      <c r="EY728" s="248"/>
      <c r="EZ728" s="248"/>
      <c r="FA728" s="248"/>
      <c r="FB728" s="248"/>
      <c r="FC728" s="248"/>
      <c r="FD728" s="248"/>
      <c r="FE728" s="248"/>
      <c r="FF728" s="248"/>
      <c r="FG728" s="215"/>
      <c r="FH728" s="215"/>
      <c r="FI728" s="215"/>
      <c r="FJ728" s="215"/>
      <c r="FK728" s="215"/>
      <c r="FL728" s="215"/>
      <c r="FM728" s="215"/>
      <c r="FN728" s="215"/>
      <c r="FO728" s="215"/>
      <c r="FP728" s="215"/>
      <c r="FQ728" s="215"/>
      <c r="FR728" s="215"/>
      <c r="FS728" s="215"/>
      <c r="FT728" s="215"/>
      <c r="FU728" s="215"/>
      <c r="FV728" s="215"/>
      <c r="FW728" s="215"/>
      <c r="FX728" s="215"/>
      <c r="FY728" s="215"/>
      <c r="FZ728" s="215"/>
      <c r="GA728" s="215"/>
      <c r="GB728" s="215"/>
      <c r="GC728" s="215"/>
    </row>
    <row r="729" spans="1:185" x14ac:dyDescent="0.3">
      <c r="A729" s="248"/>
      <c r="B729" s="80"/>
      <c r="C729" s="80"/>
      <c r="D729" s="81"/>
      <c r="E729" s="80"/>
      <c r="F729" s="80"/>
      <c r="G729" s="297">
        <f t="shared" si="49"/>
        <v>0</v>
      </c>
      <c r="H729" s="297">
        <f t="shared" si="50"/>
        <v>0</v>
      </c>
      <c r="I729" s="297">
        <f t="shared" si="51"/>
        <v>0</v>
      </c>
      <c r="J729" s="214"/>
      <c r="K729" s="214"/>
      <c r="L729" s="248"/>
      <c r="M729" s="248"/>
      <c r="N729" s="248"/>
      <c r="O729" s="248"/>
      <c r="P729" s="248"/>
      <c r="Q729" s="248"/>
      <c r="R729" s="248"/>
      <c r="S729" s="248"/>
      <c r="T729" s="248"/>
      <c r="U729" s="248"/>
      <c r="V729" s="248"/>
      <c r="W729" s="248"/>
      <c r="X729" s="248"/>
      <c r="Y729" s="248"/>
      <c r="Z729" s="248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  <c r="AM729" s="248"/>
      <c r="AN729" s="248"/>
      <c r="AO729" s="248"/>
      <c r="AP729" s="248"/>
      <c r="AQ729" s="248"/>
      <c r="AR729" s="248"/>
      <c r="AS729" s="248"/>
      <c r="AT729" s="248"/>
      <c r="AU729" s="248"/>
      <c r="AV729" s="248"/>
      <c r="AW729" s="248"/>
      <c r="AX729" s="248"/>
      <c r="AY729" s="248"/>
      <c r="AZ729" s="248"/>
      <c r="BA729" s="248"/>
      <c r="BB729" s="248"/>
      <c r="BC729" s="248"/>
      <c r="BD729" s="248"/>
      <c r="BE729" s="248"/>
      <c r="BF729" s="248"/>
      <c r="BG729" s="248"/>
      <c r="BH729" s="248"/>
      <c r="BI729" s="248"/>
      <c r="BJ729" s="248"/>
      <c r="BK729" s="248"/>
      <c r="BL729" s="248"/>
      <c r="BM729" s="248"/>
      <c r="BN729" s="248"/>
      <c r="BO729" s="248"/>
      <c r="BP729" s="248"/>
      <c r="BQ729" s="248"/>
      <c r="BR729" s="248"/>
      <c r="BS729" s="248"/>
      <c r="BT729" s="248"/>
      <c r="BU729" s="248"/>
      <c r="BV729" s="248"/>
      <c r="BW729" s="248"/>
      <c r="BX729" s="248"/>
      <c r="BY729" s="248"/>
      <c r="BZ729" s="248"/>
      <c r="CA729" s="248"/>
      <c r="CB729" s="248"/>
      <c r="CC729" s="248"/>
      <c r="CD729" s="248"/>
      <c r="CE729" s="248"/>
      <c r="CF729" s="248"/>
      <c r="CG729" s="248"/>
      <c r="CH729" s="248"/>
      <c r="CI729" s="248"/>
      <c r="CJ729" s="248"/>
      <c r="CK729" s="248"/>
      <c r="CL729" s="248"/>
      <c r="CM729" s="248"/>
      <c r="CN729" s="248"/>
      <c r="CO729" s="248"/>
      <c r="CP729" s="248"/>
      <c r="CQ729" s="248"/>
      <c r="CR729" s="248"/>
      <c r="CS729" s="248"/>
      <c r="CT729" s="248"/>
      <c r="CU729" s="248"/>
      <c r="CV729" s="248"/>
      <c r="CW729" s="248"/>
      <c r="CX729" s="248"/>
      <c r="CY729" s="248"/>
      <c r="CZ729" s="248"/>
      <c r="DA729" s="248"/>
      <c r="DB729" s="248"/>
      <c r="DC729" s="248"/>
      <c r="DD729" s="248"/>
      <c r="DE729" s="248"/>
      <c r="DF729" s="248"/>
      <c r="DG729" s="248"/>
      <c r="DH729" s="248"/>
      <c r="DI729" s="248"/>
      <c r="DJ729" s="248"/>
      <c r="DK729" s="248"/>
      <c r="DL729" s="248"/>
      <c r="DM729" s="248"/>
      <c r="DN729" s="248"/>
      <c r="DO729" s="248"/>
      <c r="DP729" s="248"/>
      <c r="DQ729" s="248"/>
      <c r="DR729" s="248"/>
      <c r="DS729" s="248"/>
      <c r="DT729" s="248"/>
      <c r="DU729" s="248"/>
      <c r="DV729" s="248"/>
      <c r="DW729" s="248"/>
      <c r="DX729" s="248"/>
      <c r="DY729" s="248"/>
      <c r="DZ729" s="248"/>
      <c r="EA729" s="248"/>
      <c r="EB729" s="248"/>
      <c r="EC729" s="248"/>
      <c r="ED729" s="248"/>
      <c r="EE729" s="248"/>
      <c r="EF729" s="248"/>
      <c r="EG729" s="248"/>
      <c r="EH729" s="248"/>
      <c r="EI729" s="248"/>
      <c r="EJ729" s="248"/>
      <c r="EK729" s="248"/>
      <c r="EL729" s="248"/>
      <c r="EM729" s="248"/>
      <c r="EN729" s="248"/>
      <c r="EO729" s="248"/>
      <c r="EP729" s="248"/>
      <c r="EQ729" s="248"/>
      <c r="ER729" s="248"/>
      <c r="ES729" s="248"/>
      <c r="ET729" s="248"/>
      <c r="EU729" s="248"/>
      <c r="EV729" s="248"/>
      <c r="EW729" s="248"/>
      <c r="EX729" s="248"/>
      <c r="EY729" s="248"/>
      <c r="EZ729" s="248"/>
      <c r="FA729" s="248"/>
      <c r="FB729" s="248"/>
      <c r="FC729" s="248"/>
      <c r="FD729" s="248"/>
      <c r="FE729" s="248"/>
      <c r="FF729" s="248"/>
      <c r="FG729" s="215"/>
      <c r="FH729" s="215"/>
      <c r="FI729" s="215"/>
      <c r="FJ729" s="215"/>
      <c r="FK729" s="215"/>
      <c r="FL729" s="215"/>
      <c r="FM729" s="215"/>
      <c r="FN729" s="215"/>
      <c r="FO729" s="215"/>
      <c r="FP729" s="215"/>
      <c r="FQ729" s="215"/>
      <c r="FR729" s="215"/>
      <c r="FS729" s="215"/>
      <c r="FT729" s="215"/>
      <c r="FU729" s="215"/>
      <c r="FV729" s="215"/>
      <c r="FW729" s="215"/>
      <c r="FX729" s="215"/>
      <c r="FY729" s="215"/>
      <c r="FZ729" s="215"/>
      <c r="GA729" s="215"/>
      <c r="GB729" s="215"/>
      <c r="GC729" s="215"/>
    </row>
    <row r="730" spans="1:185" x14ac:dyDescent="0.3">
      <c r="A730" s="248"/>
      <c r="B730" s="80"/>
      <c r="C730" s="80"/>
      <c r="D730" s="81"/>
      <c r="E730" s="80"/>
      <c r="F730" s="80"/>
      <c r="G730" s="297">
        <f t="shared" si="49"/>
        <v>0</v>
      </c>
      <c r="H730" s="297">
        <f t="shared" si="50"/>
        <v>0</v>
      </c>
      <c r="I730" s="297">
        <f t="shared" si="51"/>
        <v>0</v>
      </c>
      <c r="J730" s="214"/>
      <c r="K730" s="214"/>
      <c r="L730" s="248"/>
      <c r="M730" s="248"/>
      <c r="N730" s="248"/>
      <c r="O730" s="248"/>
      <c r="P730" s="248"/>
      <c r="Q730" s="248"/>
      <c r="R730" s="248"/>
      <c r="S730" s="248"/>
      <c r="T730" s="248"/>
      <c r="U730" s="248"/>
      <c r="V730" s="248"/>
      <c r="W730" s="248"/>
      <c r="X730" s="248"/>
      <c r="Y730" s="248"/>
      <c r="Z730" s="248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  <c r="AM730" s="248"/>
      <c r="AN730" s="248"/>
      <c r="AO730" s="248"/>
      <c r="AP730" s="248"/>
      <c r="AQ730" s="248"/>
      <c r="AR730" s="248"/>
      <c r="AS730" s="248"/>
      <c r="AT730" s="248"/>
      <c r="AU730" s="248"/>
      <c r="AV730" s="248"/>
      <c r="AW730" s="248"/>
      <c r="AX730" s="248"/>
      <c r="AY730" s="248"/>
      <c r="AZ730" s="248"/>
      <c r="BA730" s="248"/>
      <c r="BB730" s="248"/>
      <c r="BC730" s="248"/>
      <c r="BD730" s="248"/>
      <c r="BE730" s="248"/>
      <c r="BF730" s="248"/>
      <c r="BG730" s="248"/>
      <c r="BH730" s="248"/>
      <c r="BI730" s="248"/>
      <c r="BJ730" s="248"/>
      <c r="BK730" s="248"/>
      <c r="BL730" s="248"/>
      <c r="BM730" s="248"/>
      <c r="BN730" s="248"/>
      <c r="BO730" s="248"/>
      <c r="BP730" s="248"/>
      <c r="BQ730" s="248"/>
      <c r="BR730" s="248"/>
      <c r="BS730" s="248"/>
      <c r="BT730" s="248"/>
      <c r="BU730" s="248"/>
      <c r="BV730" s="248"/>
      <c r="BW730" s="248"/>
      <c r="BX730" s="248"/>
      <c r="BY730" s="248"/>
      <c r="BZ730" s="248"/>
      <c r="CA730" s="248"/>
      <c r="CB730" s="248"/>
      <c r="CC730" s="248"/>
      <c r="CD730" s="248"/>
      <c r="CE730" s="248"/>
      <c r="CF730" s="248"/>
      <c r="CG730" s="248"/>
      <c r="CH730" s="248"/>
      <c r="CI730" s="248"/>
      <c r="CJ730" s="248"/>
      <c r="CK730" s="248"/>
      <c r="CL730" s="248"/>
      <c r="CM730" s="248"/>
      <c r="CN730" s="248"/>
      <c r="CO730" s="248"/>
      <c r="CP730" s="248"/>
      <c r="CQ730" s="248"/>
      <c r="CR730" s="248"/>
      <c r="CS730" s="248"/>
      <c r="CT730" s="248"/>
      <c r="CU730" s="248"/>
      <c r="CV730" s="248"/>
      <c r="CW730" s="248"/>
      <c r="CX730" s="248"/>
      <c r="CY730" s="248"/>
      <c r="CZ730" s="248"/>
      <c r="DA730" s="248"/>
      <c r="DB730" s="248"/>
      <c r="DC730" s="248"/>
      <c r="DD730" s="248"/>
      <c r="DE730" s="248"/>
      <c r="DF730" s="248"/>
      <c r="DG730" s="248"/>
      <c r="DH730" s="248"/>
      <c r="DI730" s="248"/>
      <c r="DJ730" s="248"/>
      <c r="DK730" s="248"/>
      <c r="DL730" s="248"/>
      <c r="DM730" s="248"/>
      <c r="DN730" s="248"/>
      <c r="DO730" s="248"/>
      <c r="DP730" s="248"/>
      <c r="DQ730" s="248"/>
      <c r="DR730" s="248"/>
      <c r="DS730" s="248"/>
      <c r="DT730" s="248"/>
      <c r="DU730" s="248"/>
      <c r="DV730" s="248"/>
      <c r="DW730" s="248"/>
      <c r="DX730" s="248"/>
      <c r="DY730" s="248"/>
      <c r="DZ730" s="248"/>
      <c r="EA730" s="248"/>
      <c r="EB730" s="248"/>
      <c r="EC730" s="248"/>
      <c r="ED730" s="248"/>
      <c r="EE730" s="248"/>
      <c r="EF730" s="248"/>
      <c r="EG730" s="248"/>
      <c r="EH730" s="248"/>
      <c r="EI730" s="248"/>
      <c r="EJ730" s="248"/>
      <c r="EK730" s="248"/>
      <c r="EL730" s="248"/>
      <c r="EM730" s="248"/>
      <c r="EN730" s="248"/>
      <c r="EO730" s="248"/>
      <c r="EP730" s="248"/>
      <c r="EQ730" s="248"/>
      <c r="ER730" s="248"/>
      <c r="ES730" s="248"/>
      <c r="ET730" s="248"/>
      <c r="EU730" s="248"/>
      <c r="EV730" s="248"/>
      <c r="EW730" s="248"/>
      <c r="EX730" s="248"/>
      <c r="EY730" s="248"/>
      <c r="EZ730" s="248"/>
      <c r="FA730" s="248"/>
      <c r="FB730" s="248"/>
      <c r="FC730" s="248"/>
      <c r="FD730" s="248"/>
      <c r="FE730" s="248"/>
      <c r="FF730" s="248"/>
      <c r="FG730" s="215"/>
      <c r="FH730" s="215"/>
      <c r="FI730" s="215"/>
      <c r="FJ730" s="215"/>
      <c r="FK730" s="215"/>
      <c r="FL730" s="215"/>
      <c r="FM730" s="215"/>
      <c r="FN730" s="215"/>
      <c r="FO730" s="215"/>
      <c r="FP730" s="215"/>
      <c r="FQ730" s="215"/>
      <c r="FR730" s="215"/>
      <c r="FS730" s="215"/>
      <c r="FT730" s="215"/>
      <c r="FU730" s="215"/>
      <c r="FV730" s="215"/>
      <c r="FW730" s="215"/>
      <c r="FX730" s="215"/>
      <c r="FY730" s="215"/>
      <c r="FZ730" s="215"/>
      <c r="GA730" s="215"/>
      <c r="GB730" s="215"/>
      <c r="GC730" s="215"/>
    </row>
    <row r="731" spans="1:185" x14ac:dyDescent="0.3">
      <c r="A731" s="248"/>
      <c r="B731" s="80"/>
      <c r="C731" s="80"/>
      <c r="D731" s="81"/>
      <c r="E731" s="80"/>
      <c r="F731" s="80"/>
      <c r="G731" s="297">
        <f t="shared" si="49"/>
        <v>0</v>
      </c>
      <c r="H731" s="297">
        <f t="shared" si="50"/>
        <v>0</v>
      </c>
      <c r="I731" s="297">
        <f t="shared" si="51"/>
        <v>0</v>
      </c>
      <c r="J731" s="214"/>
      <c r="K731" s="214"/>
      <c r="L731" s="248"/>
      <c r="M731" s="248"/>
      <c r="N731" s="248"/>
      <c r="O731" s="248"/>
      <c r="P731" s="248"/>
      <c r="Q731" s="248"/>
      <c r="R731" s="248"/>
      <c r="S731" s="248"/>
      <c r="T731" s="248"/>
      <c r="U731" s="248"/>
      <c r="V731" s="248"/>
      <c r="W731" s="248"/>
      <c r="X731" s="248"/>
      <c r="Y731" s="248"/>
      <c r="Z731" s="248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  <c r="AM731" s="248"/>
      <c r="AN731" s="248"/>
      <c r="AO731" s="248"/>
      <c r="AP731" s="248"/>
      <c r="AQ731" s="248"/>
      <c r="AR731" s="248"/>
      <c r="AS731" s="248"/>
      <c r="AT731" s="248"/>
      <c r="AU731" s="248"/>
      <c r="AV731" s="248"/>
      <c r="AW731" s="248"/>
      <c r="AX731" s="248"/>
      <c r="AY731" s="248"/>
      <c r="AZ731" s="248"/>
      <c r="BA731" s="248"/>
      <c r="BB731" s="248"/>
      <c r="BC731" s="248"/>
      <c r="BD731" s="248"/>
      <c r="BE731" s="248"/>
      <c r="BF731" s="248"/>
      <c r="BG731" s="248"/>
      <c r="BH731" s="248"/>
      <c r="BI731" s="248"/>
      <c r="BJ731" s="248"/>
      <c r="BK731" s="248"/>
      <c r="BL731" s="248"/>
      <c r="BM731" s="248"/>
      <c r="BN731" s="248"/>
      <c r="BO731" s="248"/>
      <c r="BP731" s="248"/>
      <c r="BQ731" s="248"/>
      <c r="BR731" s="248"/>
      <c r="BS731" s="248"/>
      <c r="BT731" s="248"/>
      <c r="BU731" s="248"/>
      <c r="BV731" s="248"/>
      <c r="BW731" s="248"/>
      <c r="BX731" s="248"/>
      <c r="BY731" s="248"/>
      <c r="BZ731" s="248"/>
      <c r="CA731" s="248"/>
      <c r="CB731" s="248"/>
      <c r="CC731" s="248"/>
      <c r="CD731" s="248"/>
      <c r="CE731" s="248"/>
      <c r="CF731" s="248"/>
      <c r="CG731" s="248"/>
      <c r="CH731" s="248"/>
      <c r="CI731" s="248"/>
      <c r="CJ731" s="248"/>
      <c r="CK731" s="248"/>
      <c r="CL731" s="248"/>
      <c r="CM731" s="248"/>
      <c r="CN731" s="248"/>
      <c r="CO731" s="248"/>
      <c r="CP731" s="248"/>
      <c r="CQ731" s="248"/>
      <c r="CR731" s="248"/>
      <c r="CS731" s="248"/>
      <c r="CT731" s="248"/>
      <c r="CU731" s="248"/>
      <c r="CV731" s="248"/>
      <c r="CW731" s="248"/>
      <c r="CX731" s="248"/>
      <c r="CY731" s="248"/>
      <c r="CZ731" s="248"/>
      <c r="DA731" s="248"/>
      <c r="DB731" s="248"/>
      <c r="DC731" s="248"/>
      <c r="DD731" s="248"/>
      <c r="DE731" s="248"/>
      <c r="DF731" s="248"/>
      <c r="DG731" s="248"/>
      <c r="DH731" s="248"/>
      <c r="DI731" s="248"/>
      <c r="DJ731" s="248"/>
      <c r="DK731" s="248"/>
      <c r="DL731" s="248"/>
      <c r="DM731" s="248"/>
      <c r="DN731" s="248"/>
      <c r="DO731" s="248"/>
      <c r="DP731" s="248"/>
      <c r="DQ731" s="248"/>
      <c r="DR731" s="248"/>
      <c r="DS731" s="248"/>
      <c r="DT731" s="248"/>
      <c r="DU731" s="248"/>
      <c r="DV731" s="248"/>
      <c r="DW731" s="248"/>
      <c r="DX731" s="248"/>
      <c r="DY731" s="248"/>
      <c r="DZ731" s="248"/>
      <c r="EA731" s="248"/>
      <c r="EB731" s="248"/>
      <c r="EC731" s="248"/>
      <c r="ED731" s="248"/>
      <c r="EE731" s="248"/>
      <c r="EF731" s="248"/>
      <c r="EG731" s="248"/>
      <c r="EH731" s="248"/>
      <c r="EI731" s="248"/>
      <c r="EJ731" s="248"/>
      <c r="EK731" s="248"/>
      <c r="EL731" s="248"/>
      <c r="EM731" s="248"/>
      <c r="EN731" s="248"/>
      <c r="EO731" s="248"/>
      <c r="EP731" s="248"/>
      <c r="EQ731" s="248"/>
      <c r="ER731" s="248"/>
      <c r="ES731" s="248"/>
      <c r="ET731" s="248"/>
      <c r="EU731" s="248"/>
      <c r="EV731" s="248"/>
      <c r="EW731" s="248"/>
      <c r="EX731" s="248"/>
      <c r="EY731" s="248"/>
      <c r="EZ731" s="248"/>
      <c r="FA731" s="248"/>
      <c r="FB731" s="248"/>
      <c r="FC731" s="248"/>
      <c r="FD731" s="248"/>
      <c r="FE731" s="248"/>
      <c r="FF731" s="248"/>
      <c r="FG731" s="215"/>
      <c r="FH731" s="215"/>
      <c r="FI731" s="215"/>
      <c r="FJ731" s="215"/>
      <c r="FK731" s="215"/>
      <c r="FL731" s="215"/>
      <c r="FM731" s="215"/>
      <c r="FN731" s="215"/>
      <c r="FO731" s="215"/>
      <c r="FP731" s="215"/>
      <c r="FQ731" s="215"/>
      <c r="FR731" s="215"/>
      <c r="FS731" s="215"/>
      <c r="FT731" s="215"/>
      <c r="FU731" s="215"/>
      <c r="FV731" s="215"/>
      <c r="FW731" s="215"/>
      <c r="FX731" s="215"/>
      <c r="FY731" s="215"/>
      <c r="FZ731" s="215"/>
      <c r="GA731" s="215"/>
      <c r="GB731" s="215"/>
      <c r="GC731" s="215"/>
    </row>
    <row r="732" spans="1:185" x14ac:dyDescent="0.3">
      <c r="A732" s="248"/>
      <c r="B732" s="80"/>
      <c r="C732" s="80"/>
      <c r="D732" s="81"/>
      <c r="E732" s="80"/>
      <c r="F732" s="80"/>
      <c r="G732" s="297">
        <f t="shared" si="49"/>
        <v>0</v>
      </c>
      <c r="H732" s="297">
        <f t="shared" si="50"/>
        <v>0</v>
      </c>
      <c r="I732" s="297">
        <f t="shared" si="51"/>
        <v>0</v>
      </c>
      <c r="J732" s="214"/>
      <c r="K732" s="214"/>
      <c r="L732" s="248"/>
      <c r="M732" s="248"/>
      <c r="N732" s="248"/>
      <c r="O732" s="248"/>
      <c r="P732" s="248"/>
      <c r="Q732" s="248"/>
      <c r="R732" s="248"/>
      <c r="S732" s="248"/>
      <c r="T732" s="248"/>
      <c r="U732" s="248"/>
      <c r="V732" s="248"/>
      <c r="W732" s="248"/>
      <c r="X732" s="248"/>
      <c r="Y732" s="248"/>
      <c r="Z732" s="248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  <c r="AM732" s="248"/>
      <c r="AN732" s="248"/>
      <c r="AO732" s="248"/>
      <c r="AP732" s="248"/>
      <c r="AQ732" s="248"/>
      <c r="AR732" s="248"/>
      <c r="AS732" s="248"/>
      <c r="AT732" s="248"/>
      <c r="AU732" s="248"/>
      <c r="AV732" s="248"/>
      <c r="AW732" s="248"/>
      <c r="AX732" s="248"/>
      <c r="AY732" s="248"/>
      <c r="AZ732" s="248"/>
      <c r="BA732" s="248"/>
      <c r="BB732" s="248"/>
      <c r="BC732" s="248"/>
      <c r="BD732" s="248"/>
      <c r="BE732" s="248"/>
      <c r="BF732" s="248"/>
      <c r="BG732" s="248"/>
      <c r="BH732" s="248"/>
      <c r="BI732" s="248"/>
      <c r="BJ732" s="248"/>
      <c r="BK732" s="248"/>
      <c r="BL732" s="248"/>
      <c r="BM732" s="248"/>
      <c r="BN732" s="248"/>
      <c r="BO732" s="248"/>
      <c r="BP732" s="248"/>
      <c r="BQ732" s="248"/>
      <c r="BR732" s="248"/>
      <c r="BS732" s="248"/>
      <c r="BT732" s="248"/>
      <c r="BU732" s="248"/>
      <c r="BV732" s="248"/>
      <c r="BW732" s="248"/>
      <c r="BX732" s="248"/>
      <c r="BY732" s="248"/>
      <c r="BZ732" s="248"/>
      <c r="CA732" s="248"/>
      <c r="CB732" s="248"/>
      <c r="CC732" s="248"/>
      <c r="CD732" s="248"/>
      <c r="CE732" s="248"/>
      <c r="CF732" s="248"/>
      <c r="CG732" s="248"/>
      <c r="CH732" s="248"/>
      <c r="CI732" s="248"/>
      <c r="CJ732" s="248"/>
      <c r="CK732" s="248"/>
      <c r="CL732" s="248"/>
      <c r="CM732" s="248"/>
      <c r="CN732" s="248"/>
      <c r="CO732" s="248"/>
      <c r="CP732" s="248"/>
      <c r="CQ732" s="248"/>
      <c r="CR732" s="248"/>
      <c r="CS732" s="248"/>
      <c r="CT732" s="248"/>
      <c r="CU732" s="248"/>
      <c r="CV732" s="248"/>
      <c r="CW732" s="248"/>
      <c r="CX732" s="248"/>
      <c r="CY732" s="248"/>
      <c r="CZ732" s="248"/>
      <c r="DA732" s="248"/>
      <c r="DB732" s="248"/>
      <c r="DC732" s="248"/>
      <c r="DD732" s="248"/>
      <c r="DE732" s="248"/>
      <c r="DF732" s="248"/>
      <c r="DG732" s="248"/>
      <c r="DH732" s="248"/>
      <c r="DI732" s="248"/>
      <c r="DJ732" s="248"/>
      <c r="DK732" s="248"/>
      <c r="DL732" s="248"/>
      <c r="DM732" s="248"/>
      <c r="DN732" s="248"/>
      <c r="DO732" s="248"/>
      <c r="DP732" s="248"/>
      <c r="DQ732" s="248"/>
      <c r="DR732" s="248"/>
      <c r="DS732" s="248"/>
      <c r="DT732" s="248"/>
      <c r="DU732" s="248"/>
      <c r="DV732" s="248"/>
      <c r="DW732" s="248"/>
      <c r="DX732" s="248"/>
      <c r="DY732" s="248"/>
      <c r="DZ732" s="248"/>
      <c r="EA732" s="248"/>
      <c r="EB732" s="248"/>
      <c r="EC732" s="248"/>
      <c r="ED732" s="248"/>
      <c r="EE732" s="248"/>
      <c r="EF732" s="248"/>
      <c r="EG732" s="248"/>
      <c r="EH732" s="248"/>
      <c r="EI732" s="248"/>
      <c r="EJ732" s="248"/>
      <c r="EK732" s="248"/>
      <c r="EL732" s="248"/>
      <c r="EM732" s="248"/>
      <c r="EN732" s="248"/>
      <c r="EO732" s="248"/>
      <c r="EP732" s="248"/>
      <c r="EQ732" s="248"/>
      <c r="ER732" s="248"/>
      <c r="ES732" s="248"/>
      <c r="ET732" s="248"/>
      <c r="EU732" s="248"/>
      <c r="EV732" s="248"/>
      <c r="EW732" s="248"/>
      <c r="EX732" s="248"/>
      <c r="EY732" s="248"/>
      <c r="EZ732" s="248"/>
      <c r="FA732" s="248"/>
      <c r="FB732" s="248"/>
      <c r="FC732" s="248"/>
      <c r="FD732" s="248"/>
      <c r="FE732" s="248"/>
      <c r="FF732" s="248"/>
      <c r="FG732" s="215"/>
      <c r="FH732" s="215"/>
      <c r="FI732" s="215"/>
      <c r="FJ732" s="215"/>
      <c r="FK732" s="215"/>
      <c r="FL732" s="215"/>
      <c r="FM732" s="215"/>
      <c r="FN732" s="215"/>
      <c r="FO732" s="215"/>
      <c r="FP732" s="215"/>
      <c r="FQ732" s="215"/>
      <c r="FR732" s="215"/>
      <c r="FS732" s="215"/>
      <c r="FT732" s="215"/>
      <c r="FU732" s="215"/>
      <c r="FV732" s="215"/>
      <c r="FW732" s="215"/>
      <c r="FX732" s="215"/>
      <c r="FY732" s="215"/>
      <c r="FZ732" s="215"/>
      <c r="GA732" s="215"/>
      <c r="GB732" s="215"/>
      <c r="GC732" s="215"/>
    </row>
    <row r="733" spans="1:185" x14ac:dyDescent="0.3">
      <c r="A733" s="248"/>
      <c r="B733" s="80"/>
      <c r="C733" s="80"/>
      <c r="D733" s="81"/>
      <c r="E733" s="80"/>
      <c r="F733" s="80"/>
      <c r="G733" s="297">
        <f t="shared" si="49"/>
        <v>0</v>
      </c>
      <c r="H733" s="297">
        <f t="shared" si="50"/>
        <v>0</v>
      </c>
      <c r="I733" s="297">
        <f t="shared" si="51"/>
        <v>0</v>
      </c>
      <c r="J733" s="214"/>
      <c r="K733" s="214"/>
      <c r="L733" s="248"/>
      <c r="M733" s="248"/>
      <c r="N733" s="248"/>
      <c r="O733" s="248"/>
      <c r="P733" s="248"/>
      <c r="Q733" s="248"/>
      <c r="R733" s="248"/>
      <c r="S733" s="248"/>
      <c r="T733" s="248"/>
      <c r="U733" s="248"/>
      <c r="V733" s="248"/>
      <c r="W733" s="248"/>
      <c r="X733" s="248"/>
      <c r="Y733" s="248"/>
      <c r="Z733" s="248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  <c r="AM733" s="248"/>
      <c r="AN733" s="248"/>
      <c r="AO733" s="248"/>
      <c r="AP733" s="248"/>
      <c r="AQ733" s="248"/>
      <c r="AR733" s="248"/>
      <c r="AS733" s="248"/>
      <c r="AT733" s="248"/>
      <c r="AU733" s="248"/>
      <c r="AV733" s="248"/>
      <c r="AW733" s="248"/>
      <c r="AX733" s="248"/>
      <c r="AY733" s="248"/>
      <c r="AZ733" s="248"/>
      <c r="BA733" s="248"/>
      <c r="BB733" s="248"/>
      <c r="BC733" s="248"/>
      <c r="BD733" s="248"/>
      <c r="BE733" s="248"/>
      <c r="BF733" s="248"/>
      <c r="BG733" s="248"/>
      <c r="BH733" s="248"/>
      <c r="BI733" s="248"/>
      <c r="BJ733" s="248"/>
      <c r="BK733" s="248"/>
      <c r="BL733" s="248"/>
      <c r="BM733" s="248"/>
      <c r="BN733" s="248"/>
      <c r="BO733" s="248"/>
      <c r="BP733" s="248"/>
      <c r="BQ733" s="248"/>
      <c r="BR733" s="248"/>
      <c r="BS733" s="248"/>
      <c r="BT733" s="248"/>
      <c r="BU733" s="248"/>
      <c r="BV733" s="248"/>
      <c r="BW733" s="248"/>
      <c r="BX733" s="248"/>
      <c r="BY733" s="248"/>
      <c r="BZ733" s="248"/>
      <c r="CA733" s="248"/>
      <c r="CB733" s="248"/>
      <c r="CC733" s="248"/>
      <c r="CD733" s="248"/>
      <c r="CE733" s="248"/>
      <c r="CF733" s="248"/>
      <c r="CG733" s="248"/>
      <c r="CH733" s="248"/>
      <c r="CI733" s="248"/>
      <c r="CJ733" s="248"/>
      <c r="CK733" s="248"/>
      <c r="CL733" s="248"/>
      <c r="CM733" s="248"/>
      <c r="CN733" s="248"/>
      <c r="CO733" s="248"/>
      <c r="CP733" s="248"/>
      <c r="CQ733" s="248"/>
      <c r="CR733" s="248"/>
      <c r="CS733" s="248"/>
      <c r="CT733" s="248"/>
      <c r="CU733" s="248"/>
      <c r="CV733" s="248"/>
      <c r="CW733" s="248"/>
      <c r="CX733" s="248"/>
      <c r="CY733" s="248"/>
      <c r="CZ733" s="248"/>
      <c r="DA733" s="248"/>
      <c r="DB733" s="248"/>
      <c r="DC733" s="248"/>
      <c r="DD733" s="248"/>
      <c r="DE733" s="248"/>
      <c r="DF733" s="248"/>
      <c r="DG733" s="248"/>
      <c r="DH733" s="248"/>
      <c r="DI733" s="248"/>
      <c r="DJ733" s="248"/>
      <c r="DK733" s="248"/>
      <c r="DL733" s="248"/>
      <c r="DM733" s="248"/>
      <c r="DN733" s="248"/>
      <c r="DO733" s="248"/>
      <c r="DP733" s="248"/>
      <c r="DQ733" s="248"/>
      <c r="DR733" s="248"/>
      <c r="DS733" s="248"/>
      <c r="DT733" s="248"/>
      <c r="DU733" s="248"/>
      <c r="DV733" s="248"/>
      <c r="DW733" s="248"/>
      <c r="DX733" s="248"/>
      <c r="DY733" s="248"/>
      <c r="DZ733" s="248"/>
      <c r="EA733" s="248"/>
      <c r="EB733" s="248"/>
      <c r="EC733" s="248"/>
      <c r="ED733" s="248"/>
      <c r="EE733" s="248"/>
      <c r="EF733" s="248"/>
      <c r="EG733" s="248"/>
      <c r="EH733" s="248"/>
      <c r="EI733" s="248"/>
      <c r="EJ733" s="248"/>
      <c r="EK733" s="248"/>
      <c r="EL733" s="248"/>
      <c r="EM733" s="248"/>
      <c r="EN733" s="248"/>
      <c r="EO733" s="248"/>
      <c r="EP733" s="248"/>
      <c r="EQ733" s="248"/>
      <c r="ER733" s="248"/>
      <c r="ES733" s="248"/>
      <c r="ET733" s="248"/>
      <c r="EU733" s="248"/>
      <c r="EV733" s="248"/>
      <c r="EW733" s="248"/>
      <c r="EX733" s="248"/>
      <c r="EY733" s="248"/>
      <c r="EZ733" s="248"/>
      <c r="FA733" s="248"/>
      <c r="FB733" s="248"/>
      <c r="FC733" s="248"/>
      <c r="FD733" s="248"/>
      <c r="FE733" s="248"/>
      <c r="FF733" s="248"/>
      <c r="FG733" s="215"/>
      <c r="FH733" s="215"/>
      <c r="FI733" s="215"/>
      <c r="FJ733" s="215"/>
      <c r="FK733" s="215"/>
      <c r="FL733" s="215"/>
      <c r="FM733" s="215"/>
      <c r="FN733" s="215"/>
      <c r="FO733" s="215"/>
      <c r="FP733" s="215"/>
      <c r="FQ733" s="215"/>
      <c r="FR733" s="215"/>
      <c r="FS733" s="215"/>
      <c r="FT733" s="215"/>
      <c r="FU733" s="215"/>
      <c r="FV733" s="215"/>
      <c r="FW733" s="215"/>
      <c r="FX733" s="215"/>
      <c r="FY733" s="215"/>
      <c r="FZ733" s="215"/>
      <c r="GA733" s="215"/>
      <c r="GB733" s="215"/>
      <c r="GC733" s="215"/>
    </row>
    <row r="734" spans="1:185" x14ac:dyDescent="0.3">
      <c r="A734" s="248"/>
      <c r="B734" s="80"/>
      <c r="C734" s="80"/>
      <c r="D734" s="81"/>
      <c r="E734" s="80"/>
      <c r="F734" s="80"/>
      <c r="G734" s="297">
        <f t="shared" si="49"/>
        <v>0</v>
      </c>
      <c r="H734" s="297">
        <f t="shared" si="50"/>
        <v>0</v>
      </c>
      <c r="I734" s="297">
        <f t="shared" si="51"/>
        <v>0</v>
      </c>
      <c r="J734" s="214"/>
      <c r="K734" s="214"/>
      <c r="L734" s="248"/>
      <c r="M734" s="248"/>
      <c r="N734" s="248"/>
      <c r="O734" s="248"/>
      <c r="P734" s="248"/>
      <c r="Q734" s="248"/>
      <c r="R734" s="248"/>
      <c r="S734" s="248"/>
      <c r="T734" s="248"/>
      <c r="U734" s="248"/>
      <c r="V734" s="248"/>
      <c r="W734" s="248"/>
      <c r="X734" s="248"/>
      <c r="Y734" s="248"/>
      <c r="Z734" s="248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  <c r="AM734" s="248"/>
      <c r="AN734" s="248"/>
      <c r="AO734" s="248"/>
      <c r="AP734" s="248"/>
      <c r="AQ734" s="248"/>
      <c r="AR734" s="248"/>
      <c r="AS734" s="248"/>
      <c r="AT734" s="248"/>
      <c r="AU734" s="248"/>
      <c r="AV734" s="248"/>
      <c r="AW734" s="248"/>
      <c r="AX734" s="248"/>
      <c r="AY734" s="248"/>
      <c r="AZ734" s="248"/>
      <c r="BA734" s="248"/>
      <c r="BB734" s="248"/>
      <c r="BC734" s="248"/>
      <c r="BD734" s="248"/>
      <c r="BE734" s="248"/>
      <c r="BF734" s="248"/>
      <c r="BG734" s="248"/>
      <c r="BH734" s="248"/>
      <c r="BI734" s="248"/>
      <c r="BJ734" s="248"/>
      <c r="BK734" s="248"/>
      <c r="BL734" s="248"/>
      <c r="BM734" s="248"/>
      <c r="BN734" s="248"/>
      <c r="BO734" s="248"/>
      <c r="BP734" s="248"/>
      <c r="BQ734" s="248"/>
      <c r="BR734" s="248"/>
      <c r="BS734" s="248"/>
      <c r="BT734" s="248"/>
      <c r="BU734" s="248"/>
      <c r="BV734" s="248"/>
      <c r="BW734" s="248"/>
      <c r="BX734" s="248"/>
      <c r="BY734" s="248"/>
      <c r="BZ734" s="248"/>
      <c r="CA734" s="248"/>
      <c r="CB734" s="248"/>
      <c r="CC734" s="248"/>
      <c r="CD734" s="248"/>
      <c r="CE734" s="248"/>
      <c r="CF734" s="248"/>
      <c r="CG734" s="248"/>
      <c r="CH734" s="248"/>
      <c r="CI734" s="248"/>
      <c r="CJ734" s="248"/>
      <c r="CK734" s="248"/>
      <c r="CL734" s="248"/>
      <c r="CM734" s="248"/>
      <c r="CN734" s="248"/>
      <c r="CO734" s="248"/>
      <c r="CP734" s="248"/>
      <c r="CQ734" s="248"/>
      <c r="CR734" s="248"/>
      <c r="CS734" s="248"/>
      <c r="CT734" s="248"/>
      <c r="CU734" s="248"/>
      <c r="CV734" s="248"/>
      <c r="CW734" s="248"/>
      <c r="CX734" s="248"/>
      <c r="CY734" s="248"/>
      <c r="CZ734" s="248"/>
      <c r="DA734" s="248"/>
      <c r="DB734" s="248"/>
      <c r="DC734" s="248"/>
      <c r="DD734" s="248"/>
      <c r="DE734" s="248"/>
      <c r="DF734" s="248"/>
      <c r="DG734" s="248"/>
      <c r="DH734" s="248"/>
      <c r="DI734" s="248"/>
      <c r="DJ734" s="248"/>
      <c r="DK734" s="248"/>
      <c r="DL734" s="248"/>
      <c r="DM734" s="248"/>
      <c r="DN734" s="248"/>
      <c r="DO734" s="248"/>
      <c r="DP734" s="248"/>
      <c r="DQ734" s="248"/>
      <c r="DR734" s="248"/>
      <c r="DS734" s="248"/>
      <c r="DT734" s="248"/>
      <c r="DU734" s="248"/>
      <c r="DV734" s="248"/>
      <c r="DW734" s="248"/>
      <c r="DX734" s="248"/>
      <c r="DY734" s="248"/>
      <c r="DZ734" s="248"/>
      <c r="EA734" s="248"/>
      <c r="EB734" s="248"/>
      <c r="EC734" s="248"/>
      <c r="ED734" s="248"/>
      <c r="EE734" s="248"/>
      <c r="EF734" s="248"/>
      <c r="EG734" s="248"/>
      <c r="EH734" s="248"/>
      <c r="EI734" s="248"/>
      <c r="EJ734" s="248"/>
      <c r="EK734" s="248"/>
      <c r="EL734" s="248"/>
      <c r="EM734" s="248"/>
      <c r="EN734" s="248"/>
      <c r="EO734" s="248"/>
      <c r="EP734" s="248"/>
      <c r="EQ734" s="248"/>
      <c r="ER734" s="248"/>
      <c r="ES734" s="248"/>
      <c r="ET734" s="248"/>
      <c r="EU734" s="248"/>
      <c r="EV734" s="248"/>
      <c r="EW734" s="248"/>
      <c r="EX734" s="248"/>
      <c r="EY734" s="248"/>
      <c r="EZ734" s="248"/>
      <c r="FA734" s="248"/>
      <c r="FB734" s="248"/>
      <c r="FC734" s="248"/>
      <c r="FD734" s="248"/>
      <c r="FE734" s="248"/>
      <c r="FF734" s="248"/>
      <c r="FG734" s="215"/>
      <c r="FH734" s="215"/>
      <c r="FI734" s="215"/>
      <c r="FJ734" s="215"/>
      <c r="FK734" s="215"/>
      <c r="FL734" s="215"/>
      <c r="FM734" s="215"/>
      <c r="FN734" s="215"/>
      <c r="FO734" s="215"/>
      <c r="FP734" s="215"/>
      <c r="FQ734" s="215"/>
      <c r="FR734" s="215"/>
      <c r="FS734" s="215"/>
      <c r="FT734" s="215"/>
      <c r="FU734" s="215"/>
      <c r="FV734" s="215"/>
      <c r="FW734" s="215"/>
      <c r="FX734" s="215"/>
      <c r="FY734" s="215"/>
      <c r="FZ734" s="215"/>
      <c r="GA734" s="215"/>
      <c r="GB734" s="215"/>
      <c r="GC734" s="215"/>
    </row>
    <row r="735" spans="1:185" x14ac:dyDescent="0.3">
      <c r="A735" s="248"/>
      <c r="B735" s="80"/>
      <c r="C735" s="80"/>
      <c r="D735" s="81"/>
      <c r="E735" s="80"/>
      <c r="F735" s="80"/>
      <c r="G735" s="297">
        <f t="shared" si="49"/>
        <v>0</v>
      </c>
      <c r="H735" s="297">
        <f t="shared" si="50"/>
        <v>0</v>
      </c>
      <c r="I735" s="297">
        <f t="shared" si="51"/>
        <v>0</v>
      </c>
      <c r="J735" s="214"/>
      <c r="K735" s="214"/>
      <c r="L735" s="248"/>
      <c r="M735" s="248"/>
      <c r="N735" s="248"/>
      <c r="O735" s="248"/>
      <c r="P735" s="248"/>
      <c r="Q735" s="248"/>
      <c r="R735" s="248"/>
      <c r="S735" s="248"/>
      <c r="T735" s="248"/>
      <c r="U735" s="248"/>
      <c r="V735" s="248"/>
      <c r="W735" s="248"/>
      <c r="X735" s="248"/>
      <c r="Y735" s="248"/>
      <c r="Z735" s="248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  <c r="AM735" s="248"/>
      <c r="AN735" s="248"/>
      <c r="AO735" s="248"/>
      <c r="AP735" s="248"/>
      <c r="AQ735" s="248"/>
      <c r="AR735" s="248"/>
      <c r="AS735" s="248"/>
      <c r="AT735" s="248"/>
      <c r="AU735" s="248"/>
      <c r="AV735" s="248"/>
      <c r="AW735" s="248"/>
      <c r="AX735" s="248"/>
      <c r="AY735" s="248"/>
      <c r="AZ735" s="248"/>
      <c r="BA735" s="248"/>
      <c r="BB735" s="248"/>
      <c r="BC735" s="248"/>
      <c r="BD735" s="248"/>
      <c r="BE735" s="248"/>
      <c r="BF735" s="248"/>
      <c r="BG735" s="248"/>
      <c r="BH735" s="248"/>
      <c r="BI735" s="248"/>
      <c r="BJ735" s="248"/>
      <c r="BK735" s="248"/>
      <c r="BL735" s="248"/>
      <c r="BM735" s="248"/>
      <c r="BN735" s="248"/>
      <c r="BO735" s="248"/>
      <c r="BP735" s="248"/>
      <c r="BQ735" s="248"/>
      <c r="BR735" s="248"/>
      <c r="BS735" s="248"/>
      <c r="BT735" s="248"/>
      <c r="BU735" s="248"/>
      <c r="BV735" s="248"/>
      <c r="BW735" s="248"/>
      <c r="BX735" s="248"/>
      <c r="BY735" s="248"/>
      <c r="BZ735" s="248"/>
      <c r="CA735" s="248"/>
      <c r="CB735" s="248"/>
      <c r="CC735" s="248"/>
      <c r="CD735" s="248"/>
      <c r="CE735" s="248"/>
      <c r="CF735" s="248"/>
      <c r="CG735" s="248"/>
      <c r="CH735" s="248"/>
      <c r="CI735" s="248"/>
      <c r="CJ735" s="248"/>
      <c r="CK735" s="248"/>
      <c r="CL735" s="248"/>
      <c r="CM735" s="248"/>
      <c r="CN735" s="248"/>
      <c r="CO735" s="248"/>
      <c r="CP735" s="248"/>
      <c r="CQ735" s="248"/>
      <c r="CR735" s="248"/>
      <c r="CS735" s="248"/>
      <c r="CT735" s="248"/>
      <c r="CU735" s="248"/>
      <c r="CV735" s="248"/>
      <c r="CW735" s="248"/>
      <c r="CX735" s="248"/>
      <c r="CY735" s="248"/>
      <c r="CZ735" s="248"/>
      <c r="DA735" s="248"/>
      <c r="DB735" s="248"/>
      <c r="DC735" s="248"/>
      <c r="DD735" s="248"/>
      <c r="DE735" s="248"/>
      <c r="DF735" s="248"/>
      <c r="DG735" s="248"/>
      <c r="DH735" s="248"/>
      <c r="DI735" s="248"/>
      <c r="DJ735" s="248"/>
      <c r="DK735" s="248"/>
      <c r="DL735" s="248"/>
      <c r="DM735" s="248"/>
      <c r="DN735" s="248"/>
      <c r="DO735" s="248"/>
      <c r="DP735" s="248"/>
      <c r="DQ735" s="248"/>
      <c r="DR735" s="248"/>
      <c r="DS735" s="248"/>
      <c r="DT735" s="248"/>
      <c r="DU735" s="248"/>
      <c r="DV735" s="248"/>
      <c r="DW735" s="248"/>
      <c r="DX735" s="248"/>
      <c r="DY735" s="248"/>
      <c r="DZ735" s="248"/>
      <c r="EA735" s="248"/>
      <c r="EB735" s="248"/>
      <c r="EC735" s="248"/>
      <c r="ED735" s="248"/>
      <c r="EE735" s="248"/>
      <c r="EF735" s="248"/>
      <c r="EG735" s="248"/>
      <c r="EH735" s="248"/>
      <c r="EI735" s="248"/>
      <c r="EJ735" s="248"/>
      <c r="EK735" s="248"/>
      <c r="EL735" s="248"/>
      <c r="EM735" s="248"/>
      <c r="EN735" s="248"/>
      <c r="EO735" s="248"/>
      <c r="EP735" s="248"/>
      <c r="EQ735" s="248"/>
      <c r="ER735" s="248"/>
      <c r="ES735" s="248"/>
      <c r="ET735" s="248"/>
      <c r="EU735" s="248"/>
      <c r="EV735" s="248"/>
      <c r="EW735" s="248"/>
      <c r="EX735" s="248"/>
      <c r="EY735" s="248"/>
      <c r="EZ735" s="248"/>
      <c r="FA735" s="248"/>
      <c r="FB735" s="248"/>
      <c r="FC735" s="248"/>
      <c r="FD735" s="248"/>
      <c r="FE735" s="248"/>
      <c r="FF735" s="248"/>
      <c r="FG735" s="215"/>
      <c r="FH735" s="215"/>
      <c r="FI735" s="215"/>
      <c r="FJ735" s="215"/>
      <c r="FK735" s="215"/>
      <c r="FL735" s="215"/>
      <c r="FM735" s="215"/>
      <c r="FN735" s="215"/>
      <c r="FO735" s="215"/>
      <c r="FP735" s="215"/>
      <c r="FQ735" s="215"/>
      <c r="FR735" s="215"/>
      <c r="FS735" s="215"/>
      <c r="FT735" s="215"/>
      <c r="FU735" s="215"/>
      <c r="FV735" s="215"/>
      <c r="FW735" s="215"/>
      <c r="FX735" s="215"/>
      <c r="FY735" s="215"/>
      <c r="FZ735" s="215"/>
      <c r="GA735" s="215"/>
      <c r="GB735" s="215"/>
      <c r="GC735" s="215"/>
    </row>
    <row r="736" spans="1:185" x14ac:dyDescent="0.3">
      <c r="A736" s="248"/>
      <c r="B736" s="80"/>
      <c r="C736" s="80"/>
      <c r="D736" s="81"/>
      <c r="E736" s="80"/>
      <c r="F736" s="80"/>
      <c r="G736" s="297">
        <f t="shared" si="49"/>
        <v>0</v>
      </c>
      <c r="H736" s="297">
        <f t="shared" si="50"/>
        <v>0</v>
      </c>
      <c r="I736" s="297">
        <f t="shared" si="51"/>
        <v>0</v>
      </c>
      <c r="J736" s="214"/>
      <c r="K736" s="214"/>
      <c r="L736" s="248"/>
      <c r="M736" s="248"/>
      <c r="N736" s="248"/>
      <c r="O736" s="248"/>
      <c r="P736" s="248"/>
      <c r="Q736" s="248"/>
      <c r="R736" s="248"/>
      <c r="S736" s="248"/>
      <c r="T736" s="248"/>
      <c r="U736" s="248"/>
      <c r="V736" s="248"/>
      <c r="W736" s="248"/>
      <c r="X736" s="248"/>
      <c r="Y736" s="248"/>
      <c r="Z736" s="248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  <c r="AM736" s="248"/>
      <c r="AN736" s="248"/>
      <c r="AO736" s="248"/>
      <c r="AP736" s="248"/>
      <c r="AQ736" s="248"/>
      <c r="AR736" s="248"/>
      <c r="AS736" s="248"/>
      <c r="AT736" s="248"/>
      <c r="AU736" s="248"/>
      <c r="AV736" s="248"/>
      <c r="AW736" s="248"/>
      <c r="AX736" s="248"/>
      <c r="AY736" s="248"/>
      <c r="AZ736" s="248"/>
      <c r="BA736" s="248"/>
      <c r="BB736" s="248"/>
      <c r="BC736" s="248"/>
      <c r="BD736" s="248"/>
      <c r="BE736" s="248"/>
      <c r="BF736" s="248"/>
      <c r="BG736" s="248"/>
      <c r="BH736" s="248"/>
      <c r="BI736" s="248"/>
      <c r="BJ736" s="248"/>
      <c r="BK736" s="248"/>
      <c r="BL736" s="248"/>
      <c r="BM736" s="248"/>
      <c r="BN736" s="248"/>
      <c r="BO736" s="248"/>
      <c r="BP736" s="248"/>
      <c r="BQ736" s="248"/>
      <c r="BR736" s="248"/>
      <c r="BS736" s="248"/>
      <c r="BT736" s="248"/>
      <c r="BU736" s="248"/>
      <c r="BV736" s="248"/>
      <c r="BW736" s="248"/>
      <c r="BX736" s="248"/>
      <c r="BY736" s="248"/>
      <c r="BZ736" s="248"/>
      <c r="CA736" s="248"/>
      <c r="CB736" s="248"/>
      <c r="CC736" s="248"/>
      <c r="CD736" s="248"/>
      <c r="CE736" s="248"/>
      <c r="CF736" s="248"/>
      <c r="CG736" s="248"/>
      <c r="CH736" s="248"/>
      <c r="CI736" s="248"/>
      <c r="CJ736" s="248"/>
      <c r="CK736" s="248"/>
      <c r="CL736" s="248"/>
      <c r="CM736" s="248"/>
      <c r="CN736" s="248"/>
      <c r="CO736" s="248"/>
      <c r="CP736" s="248"/>
      <c r="CQ736" s="248"/>
      <c r="CR736" s="248"/>
      <c r="CS736" s="248"/>
      <c r="CT736" s="248"/>
      <c r="CU736" s="248"/>
      <c r="CV736" s="248"/>
      <c r="CW736" s="248"/>
      <c r="CX736" s="248"/>
      <c r="CY736" s="248"/>
      <c r="CZ736" s="248"/>
      <c r="DA736" s="248"/>
      <c r="DB736" s="248"/>
      <c r="DC736" s="248"/>
      <c r="DD736" s="248"/>
      <c r="DE736" s="248"/>
      <c r="DF736" s="248"/>
      <c r="DG736" s="248"/>
      <c r="DH736" s="248"/>
      <c r="DI736" s="248"/>
      <c r="DJ736" s="248"/>
      <c r="DK736" s="248"/>
      <c r="DL736" s="248"/>
      <c r="DM736" s="248"/>
      <c r="DN736" s="248"/>
      <c r="DO736" s="248"/>
      <c r="DP736" s="248"/>
      <c r="DQ736" s="248"/>
      <c r="DR736" s="248"/>
      <c r="DS736" s="248"/>
      <c r="DT736" s="248"/>
      <c r="DU736" s="248"/>
      <c r="DV736" s="248"/>
      <c r="DW736" s="248"/>
      <c r="DX736" s="248"/>
      <c r="DY736" s="248"/>
      <c r="DZ736" s="248"/>
      <c r="EA736" s="248"/>
      <c r="EB736" s="248"/>
      <c r="EC736" s="248"/>
      <c r="ED736" s="248"/>
      <c r="EE736" s="248"/>
      <c r="EF736" s="248"/>
      <c r="EG736" s="248"/>
      <c r="EH736" s="248"/>
      <c r="EI736" s="248"/>
      <c r="EJ736" s="248"/>
      <c r="EK736" s="248"/>
      <c r="EL736" s="248"/>
      <c r="EM736" s="248"/>
      <c r="EN736" s="248"/>
      <c r="EO736" s="248"/>
      <c r="EP736" s="248"/>
      <c r="EQ736" s="248"/>
      <c r="ER736" s="248"/>
      <c r="ES736" s="248"/>
      <c r="ET736" s="248"/>
      <c r="EU736" s="248"/>
      <c r="EV736" s="248"/>
      <c r="EW736" s="248"/>
      <c r="EX736" s="248"/>
      <c r="EY736" s="248"/>
      <c r="EZ736" s="248"/>
      <c r="FA736" s="248"/>
      <c r="FB736" s="248"/>
      <c r="FC736" s="248"/>
      <c r="FD736" s="248"/>
      <c r="FE736" s="248"/>
      <c r="FF736" s="248"/>
      <c r="FG736" s="215"/>
      <c r="FH736" s="215"/>
      <c r="FI736" s="215"/>
      <c r="FJ736" s="215"/>
      <c r="FK736" s="215"/>
      <c r="FL736" s="215"/>
      <c r="FM736" s="215"/>
      <c r="FN736" s="215"/>
      <c r="FO736" s="215"/>
      <c r="FP736" s="215"/>
      <c r="FQ736" s="215"/>
      <c r="FR736" s="215"/>
      <c r="FS736" s="215"/>
      <c r="FT736" s="215"/>
      <c r="FU736" s="215"/>
      <c r="FV736" s="215"/>
      <c r="FW736" s="215"/>
      <c r="FX736" s="215"/>
      <c r="FY736" s="215"/>
      <c r="FZ736" s="215"/>
      <c r="GA736" s="215"/>
      <c r="GB736" s="215"/>
      <c r="GC736" s="215"/>
    </row>
    <row r="737" spans="1:185" x14ac:dyDescent="0.3">
      <c r="A737" s="248"/>
      <c r="B737" s="80"/>
      <c r="C737" s="80"/>
      <c r="D737" s="81"/>
      <c r="E737" s="80"/>
      <c r="F737" s="80"/>
      <c r="G737" s="297">
        <f t="shared" si="49"/>
        <v>0</v>
      </c>
      <c r="H737" s="297">
        <f t="shared" si="50"/>
        <v>0</v>
      </c>
      <c r="I737" s="297">
        <f t="shared" si="51"/>
        <v>0</v>
      </c>
      <c r="J737" s="214"/>
      <c r="K737" s="214"/>
      <c r="L737" s="248"/>
      <c r="M737" s="248"/>
      <c r="N737" s="248"/>
      <c r="O737" s="248"/>
      <c r="P737" s="248"/>
      <c r="Q737" s="248"/>
      <c r="R737" s="248"/>
      <c r="S737" s="248"/>
      <c r="T737" s="248"/>
      <c r="U737" s="248"/>
      <c r="V737" s="248"/>
      <c r="W737" s="248"/>
      <c r="X737" s="248"/>
      <c r="Y737" s="248"/>
      <c r="Z737" s="248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  <c r="AM737" s="248"/>
      <c r="AN737" s="248"/>
      <c r="AO737" s="248"/>
      <c r="AP737" s="248"/>
      <c r="AQ737" s="248"/>
      <c r="AR737" s="248"/>
      <c r="AS737" s="248"/>
      <c r="AT737" s="248"/>
      <c r="AU737" s="248"/>
      <c r="AV737" s="248"/>
      <c r="AW737" s="248"/>
      <c r="AX737" s="248"/>
      <c r="AY737" s="248"/>
      <c r="AZ737" s="248"/>
      <c r="BA737" s="248"/>
      <c r="BB737" s="248"/>
      <c r="BC737" s="248"/>
      <c r="BD737" s="248"/>
      <c r="BE737" s="248"/>
      <c r="BF737" s="248"/>
      <c r="BG737" s="248"/>
      <c r="BH737" s="248"/>
      <c r="BI737" s="248"/>
      <c r="BJ737" s="248"/>
      <c r="BK737" s="248"/>
      <c r="BL737" s="248"/>
      <c r="BM737" s="248"/>
      <c r="BN737" s="248"/>
      <c r="BO737" s="248"/>
      <c r="BP737" s="248"/>
      <c r="BQ737" s="248"/>
      <c r="BR737" s="248"/>
      <c r="BS737" s="248"/>
      <c r="BT737" s="248"/>
      <c r="BU737" s="248"/>
      <c r="BV737" s="248"/>
      <c r="BW737" s="248"/>
      <c r="BX737" s="248"/>
      <c r="BY737" s="248"/>
      <c r="BZ737" s="248"/>
      <c r="CA737" s="248"/>
      <c r="CB737" s="248"/>
      <c r="CC737" s="248"/>
      <c r="CD737" s="248"/>
      <c r="CE737" s="248"/>
      <c r="CF737" s="248"/>
      <c r="CG737" s="248"/>
      <c r="CH737" s="248"/>
      <c r="CI737" s="248"/>
      <c r="CJ737" s="248"/>
      <c r="CK737" s="248"/>
      <c r="CL737" s="248"/>
      <c r="CM737" s="248"/>
      <c r="CN737" s="248"/>
      <c r="CO737" s="248"/>
      <c r="CP737" s="248"/>
      <c r="CQ737" s="248"/>
      <c r="CR737" s="248"/>
      <c r="CS737" s="248"/>
      <c r="CT737" s="248"/>
      <c r="CU737" s="248"/>
      <c r="CV737" s="248"/>
      <c r="CW737" s="248"/>
      <c r="CX737" s="248"/>
      <c r="CY737" s="248"/>
      <c r="CZ737" s="248"/>
      <c r="DA737" s="248"/>
      <c r="DB737" s="248"/>
      <c r="DC737" s="248"/>
      <c r="DD737" s="248"/>
      <c r="DE737" s="248"/>
      <c r="DF737" s="248"/>
      <c r="DG737" s="248"/>
      <c r="DH737" s="248"/>
      <c r="DI737" s="248"/>
      <c r="DJ737" s="248"/>
      <c r="DK737" s="248"/>
      <c r="DL737" s="248"/>
      <c r="DM737" s="248"/>
      <c r="DN737" s="248"/>
      <c r="DO737" s="248"/>
      <c r="DP737" s="248"/>
      <c r="DQ737" s="248"/>
      <c r="DR737" s="248"/>
      <c r="DS737" s="248"/>
      <c r="DT737" s="248"/>
      <c r="DU737" s="248"/>
      <c r="DV737" s="248"/>
      <c r="DW737" s="248"/>
      <c r="DX737" s="248"/>
      <c r="DY737" s="248"/>
      <c r="DZ737" s="248"/>
      <c r="EA737" s="248"/>
      <c r="EB737" s="248"/>
      <c r="EC737" s="248"/>
      <c r="ED737" s="248"/>
      <c r="EE737" s="248"/>
      <c r="EF737" s="248"/>
      <c r="EG737" s="248"/>
      <c r="EH737" s="248"/>
      <c r="EI737" s="248"/>
      <c r="EJ737" s="248"/>
      <c r="EK737" s="248"/>
      <c r="EL737" s="248"/>
      <c r="EM737" s="248"/>
      <c r="EN737" s="248"/>
      <c r="EO737" s="248"/>
      <c r="EP737" s="248"/>
      <c r="EQ737" s="248"/>
      <c r="ER737" s="248"/>
      <c r="ES737" s="248"/>
      <c r="ET737" s="248"/>
      <c r="EU737" s="248"/>
      <c r="EV737" s="248"/>
      <c r="EW737" s="248"/>
      <c r="EX737" s="248"/>
      <c r="EY737" s="248"/>
      <c r="EZ737" s="248"/>
      <c r="FA737" s="248"/>
      <c r="FB737" s="248"/>
      <c r="FC737" s="248"/>
      <c r="FD737" s="248"/>
      <c r="FE737" s="248"/>
      <c r="FF737" s="248"/>
      <c r="FG737" s="215"/>
      <c r="FH737" s="215"/>
      <c r="FI737" s="215"/>
      <c r="FJ737" s="215"/>
      <c r="FK737" s="215"/>
      <c r="FL737" s="215"/>
      <c r="FM737" s="215"/>
      <c r="FN737" s="215"/>
      <c r="FO737" s="215"/>
      <c r="FP737" s="215"/>
      <c r="FQ737" s="215"/>
      <c r="FR737" s="215"/>
      <c r="FS737" s="215"/>
      <c r="FT737" s="215"/>
      <c r="FU737" s="215"/>
      <c r="FV737" s="215"/>
      <c r="FW737" s="215"/>
      <c r="FX737" s="215"/>
      <c r="FY737" s="215"/>
      <c r="FZ737" s="215"/>
      <c r="GA737" s="215"/>
      <c r="GB737" s="215"/>
      <c r="GC737" s="215"/>
    </row>
    <row r="738" spans="1:185" x14ac:dyDescent="0.3">
      <c r="A738" s="248"/>
      <c r="B738" s="80"/>
      <c r="C738" s="80"/>
      <c r="D738" s="81"/>
      <c r="E738" s="80"/>
      <c r="F738" s="80"/>
      <c r="G738" s="297">
        <f t="shared" si="49"/>
        <v>0</v>
      </c>
      <c r="H738" s="297">
        <f t="shared" si="50"/>
        <v>0</v>
      </c>
      <c r="I738" s="297">
        <f t="shared" si="51"/>
        <v>0</v>
      </c>
      <c r="J738" s="214"/>
      <c r="K738" s="214"/>
      <c r="L738" s="248"/>
      <c r="M738" s="248"/>
      <c r="N738" s="248"/>
      <c r="O738" s="248"/>
      <c r="P738" s="248"/>
      <c r="Q738" s="248"/>
      <c r="R738" s="248"/>
      <c r="S738" s="248"/>
      <c r="T738" s="248"/>
      <c r="U738" s="248"/>
      <c r="V738" s="248"/>
      <c r="W738" s="248"/>
      <c r="X738" s="248"/>
      <c r="Y738" s="248"/>
      <c r="Z738" s="248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  <c r="AM738" s="248"/>
      <c r="AN738" s="248"/>
      <c r="AO738" s="248"/>
      <c r="AP738" s="248"/>
      <c r="AQ738" s="248"/>
      <c r="AR738" s="248"/>
      <c r="AS738" s="248"/>
      <c r="AT738" s="248"/>
      <c r="AU738" s="248"/>
      <c r="AV738" s="248"/>
      <c r="AW738" s="248"/>
      <c r="AX738" s="248"/>
      <c r="AY738" s="248"/>
      <c r="AZ738" s="248"/>
      <c r="BA738" s="248"/>
      <c r="BB738" s="248"/>
      <c r="BC738" s="248"/>
      <c r="BD738" s="248"/>
      <c r="BE738" s="248"/>
      <c r="BF738" s="248"/>
      <c r="BG738" s="248"/>
      <c r="BH738" s="248"/>
      <c r="BI738" s="248"/>
      <c r="BJ738" s="248"/>
      <c r="BK738" s="248"/>
      <c r="BL738" s="248"/>
      <c r="BM738" s="248"/>
      <c r="BN738" s="248"/>
      <c r="BO738" s="248"/>
      <c r="BP738" s="248"/>
      <c r="BQ738" s="248"/>
      <c r="BR738" s="248"/>
      <c r="BS738" s="248"/>
      <c r="BT738" s="248"/>
      <c r="BU738" s="248"/>
      <c r="BV738" s="248"/>
      <c r="BW738" s="248"/>
      <c r="BX738" s="248"/>
      <c r="BY738" s="248"/>
      <c r="BZ738" s="248"/>
      <c r="CA738" s="248"/>
      <c r="CB738" s="248"/>
      <c r="CC738" s="248"/>
      <c r="CD738" s="248"/>
      <c r="CE738" s="248"/>
      <c r="CF738" s="248"/>
      <c r="CG738" s="248"/>
      <c r="CH738" s="248"/>
      <c r="CI738" s="248"/>
      <c r="CJ738" s="248"/>
      <c r="CK738" s="248"/>
      <c r="CL738" s="248"/>
      <c r="CM738" s="248"/>
      <c r="CN738" s="248"/>
      <c r="CO738" s="248"/>
      <c r="CP738" s="248"/>
      <c r="CQ738" s="248"/>
      <c r="CR738" s="248"/>
      <c r="CS738" s="248"/>
      <c r="CT738" s="248"/>
      <c r="CU738" s="248"/>
      <c r="CV738" s="248"/>
      <c r="CW738" s="248"/>
      <c r="CX738" s="248"/>
      <c r="CY738" s="248"/>
      <c r="CZ738" s="248"/>
      <c r="DA738" s="248"/>
      <c r="DB738" s="248"/>
      <c r="DC738" s="248"/>
      <c r="DD738" s="248"/>
      <c r="DE738" s="248"/>
      <c r="DF738" s="248"/>
      <c r="DG738" s="248"/>
      <c r="DH738" s="248"/>
      <c r="DI738" s="248"/>
      <c r="DJ738" s="248"/>
      <c r="DK738" s="248"/>
      <c r="DL738" s="248"/>
      <c r="DM738" s="248"/>
      <c r="DN738" s="248"/>
      <c r="DO738" s="248"/>
      <c r="DP738" s="248"/>
      <c r="DQ738" s="248"/>
      <c r="DR738" s="248"/>
      <c r="DS738" s="248"/>
      <c r="DT738" s="248"/>
      <c r="DU738" s="248"/>
      <c r="DV738" s="248"/>
      <c r="DW738" s="248"/>
      <c r="DX738" s="248"/>
      <c r="DY738" s="248"/>
      <c r="DZ738" s="248"/>
      <c r="EA738" s="248"/>
      <c r="EB738" s="248"/>
      <c r="EC738" s="248"/>
      <c r="ED738" s="248"/>
      <c r="EE738" s="248"/>
      <c r="EF738" s="248"/>
      <c r="EG738" s="248"/>
      <c r="EH738" s="248"/>
      <c r="EI738" s="248"/>
      <c r="EJ738" s="248"/>
      <c r="EK738" s="248"/>
      <c r="EL738" s="248"/>
      <c r="EM738" s="248"/>
      <c r="EN738" s="248"/>
      <c r="EO738" s="248"/>
      <c r="EP738" s="248"/>
      <c r="EQ738" s="248"/>
      <c r="ER738" s="248"/>
      <c r="ES738" s="248"/>
      <c r="ET738" s="248"/>
      <c r="EU738" s="248"/>
      <c r="EV738" s="248"/>
      <c r="EW738" s="248"/>
      <c r="EX738" s="248"/>
      <c r="EY738" s="248"/>
      <c r="EZ738" s="248"/>
      <c r="FA738" s="248"/>
      <c r="FB738" s="248"/>
      <c r="FC738" s="248"/>
      <c r="FD738" s="248"/>
      <c r="FE738" s="248"/>
      <c r="FF738" s="248"/>
      <c r="FG738" s="215"/>
      <c r="FH738" s="215"/>
      <c r="FI738" s="215"/>
      <c r="FJ738" s="215"/>
      <c r="FK738" s="215"/>
      <c r="FL738" s="215"/>
      <c r="FM738" s="215"/>
      <c r="FN738" s="215"/>
      <c r="FO738" s="215"/>
      <c r="FP738" s="215"/>
      <c r="FQ738" s="215"/>
      <c r="FR738" s="215"/>
      <c r="FS738" s="215"/>
      <c r="FT738" s="215"/>
      <c r="FU738" s="215"/>
      <c r="FV738" s="215"/>
      <c r="FW738" s="215"/>
      <c r="FX738" s="215"/>
      <c r="FY738" s="215"/>
      <c r="FZ738" s="215"/>
      <c r="GA738" s="215"/>
      <c r="GB738" s="215"/>
      <c r="GC738" s="215"/>
    </row>
    <row r="739" spans="1:185" x14ac:dyDescent="0.3">
      <c r="A739" s="248"/>
      <c r="B739" s="80"/>
      <c r="C739" s="80"/>
      <c r="D739" s="81"/>
      <c r="E739" s="80"/>
      <c r="F739" s="80"/>
      <c r="G739" s="297">
        <f t="shared" si="49"/>
        <v>0</v>
      </c>
      <c r="H739" s="297">
        <f t="shared" si="50"/>
        <v>0</v>
      </c>
      <c r="I739" s="297">
        <f t="shared" si="51"/>
        <v>0</v>
      </c>
      <c r="J739" s="214"/>
      <c r="K739" s="214"/>
      <c r="L739" s="248"/>
      <c r="M739" s="248"/>
      <c r="N739" s="248"/>
      <c r="O739" s="248"/>
      <c r="P739" s="248"/>
      <c r="Q739" s="248"/>
      <c r="R739" s="248"/>
      <c r="S739" s="248"/>
      <c r="T739" s="248"/>
      <c r="U739" s="248"/>
      <c r="V739" s="248"/>
      <c r="W739" s="248"/>
      <c r="X739" s="248"/>
      <c r="Y739" s="248"/>
      <c r="Z739" s="248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  <c r="AM739" s="248"/>
      <c r="AN739" s="248"/>
      <c r="AO739" s="248"/>
      <c r="AP739" s="248"/>
      <c r="AQ739" s="248"/>
      <c r="AR739" s="248"/>
      <c r="AS739" s="248"/>
      <c r="AT739" s="248"/>
      <c r="AU739" s="248"/>
      <c r="AV739" s="248"/>
      <c r="AW739" s="248"/>
      <c r="AX739" s="248"/>
      <c r="AY739" s="248"/>
      <c r="AZ739" s="248"/>
      <c r="BA739" s="248"/>
      <c r="BB739" s="248"/>
      <c r="BC739" s="248"/>
      <c r="BD739" s="248"/>
      <c r="BE739" s="248"/>
      <c r="BF739" s="248"/>
      <c r="BG739" s="248"/>
      <c r="BH739" s="248"/>
      <c r="BI739" s="248"/>
      <c r="BJ739" s="248"/>
      <c r="BK739" s="248"/>
      <c r="BL739" s="248"/>
      <c r="BM739" s="248"/>
      <c r="BN739" s="248"/>
      <c r="BO739" s="248"/>
      <c r="BP739" s="248"/>
      <c r="BQ739" s="248"/>
      <c r="BR739" s="248"/>
      <c r="BS739" s="248"/>
      <c r="BT739" s="248"/>
      <c r="BU739" s="248"/>
      <c r="BV739" s="248"/>
      <c r="BW739" s="248"/>
      <c r="BX739" s="248"/>
      <c r="BY739" s="248"/>
      <c r="BZ739" s="248"/>
      <c r="CA739" s="248"/>
      <c r="CB739" s="248"/>
      <c r="CC739" s="248"/>
      <c r="CD739" s="248"/>
      <c r="CE739" s="248"/>
      <c r="CF739" s="248"/>
      <c r="CG739" s="248"/>
      <c r="CH739" s="248"/>
      <c r="CI739" s="248"/>
      <c r="CJ739" s="248"/>
      <c r="CK739" s="248"/>
      <c r="CL739" s="248"/>
      <c r="CM739" s="248"/>
      <c r="CN739" s="248"/>
      <c r="CO739" s="248"/>
      <c r="CP739" s="248"/>
      <c r="CQ739" s="248"/>
      <c r="CR739" s="248"/>
      <c r="CS739" s="248"/>
      <c r="CT739" s="248"/>
      <c r="CU739" s="248"/>
      <c r="CV739" s="248"/>
      <c r="CW739" s="248"/>
      <c r="CX739" s="248"/>
      <c r="CY739" s="248"/>
      <c r="CZ739" s="248"/>
      <c r="DA739" s="248"/>
      <c r="DB739" s="248"/>
      <c r="DC739" s="248"/>
      <c r="DD739" s="248"/>
      <c r="DE739" s="248"/>
      <c r="DF739" s="248"/>
      <c r="DG739" s="248"/>
      <c r="DH739" s="248"/>
      <c r="DI739" s="248"/>
      <c r="DJ739" s="248"/>
      <c r="DK739" s="248"/>
      <c r="DL739" s="248"/>
      <c r="DM739" s="248"/>
      <c r="DN739" s="248"/>
      <c r="DO739" s="248"/>
      <c r="DP739" s="248"/>
      <c r="DQ739" s="248"/>
      <c r="DR739" s="248"/>
      <c r="DS739" s="248"/>
      <c r="DT739" s="248"/>
      <c r="DU739" s="248"/>
      <c r="DV739" s="248"/>
      <c r="DW739" s="248"/>
      <c r="DX739" s="248"/>
      <c r="DY739" s="248"/>
      <c r="DZ739" s="248"/>
      <c r="EA739" s="248"/>
      <c r="EB739" s="248"/>
      <c r="EC739" s="248"/>
      <c r="ED739" s="248"/>
      <c r="EE739" s="248"/>
      <c r="EF739" s="248"/>
      <c r="EG739" s="248"/>
      <c r="EH739" s="248"/>
      <c r="EI739" s="248"/>
      <c r="EJ739" s="248"/>
      <c r="EK739" s="248"/>
      <c r="EL739" s="248"/>
      <c r="EM739" s="248"/>
      <c r="EN739" s="248"/>
      <c r="EO739" s="248"/>
      <c r="EP739" s="248"/>
      <c r="EQ739" s="248"/>
      <c r="ER739" s="248"/>
      <c r="ES739" s="248"/>
      <c r="ET739" s="248"/>
      <c r="EU739" s="248"/>
      <c r="EV739" s="248"/>
      <c r="EW739" s="248"/>
      <c r="EX739" s="248"/>
      <c r="EY739" s="248"/>
      <c r="EZ739" s="248"/>
      <c r="FA739" s="248"/>
      <c r="FB739" s="248"/>
      <c r="FC739" s="248"/>
      <c r="FD739" s="248"/>
      <c r="FE739" s="248"/>
      <c r="FF739" s="248"/>
      <c r="FG739" s="215"/>
      <c r="FH739" s="215"/>
      <c r="FI739" s="215"/>
      <c r="FJ739" s="215"/>
      <c r="FK739" s="215"/>
      <c r="FL739" s="215"/>
      <c r="FM739" s="215"/>
      <c r="FN739" s="215"/>
      <c r="FO739" s="215"/>
      <c r="FP739" s="215"/>
      <c r="FQ739" s="215"/>
      <c r="FR739" s="215"/>
      <c r="FS739" s="215"/>
      <c r="FT739" s="215"/>
      <c r="FU739" s="215"/>
      <c r="FV739" s="215"/>
      <c r="FW739" s="215"/>
      <c r="FX739" s="215"/>
      <c r="FY739" s="215"/>
      <c r="FZ739" s="215"/>
      <c r="GA739" s="215"/>
      <c r="GB739" s="215"/>
      <c r="GC739" s="215"/>
    </row>
    <row r="740" spans="1:185" x14ac:dyDescent="0.3">
      <c r="A740" s="248"/>
      <c r="B740" s="80"/>
      <c r="C740" s="80"/>
      <c r="D740" s="81"/>
      <c r="E740" s="80"/>
      <c r="F740" s="80"/>
      <c r="G740" s="297">
        <f t="shared" si="49"/>
        <v>0</v>
      </c>
      <c r="H740" s="297">
        <f t="shared" si="50"/>
        <v>0</v>
      </c>
      <c r="I740" s="297">
        <f t="shared" si="51"/>
        <v>0</v>
      </c>
      <c r="J740" s="214"/>
      <c r="K740" s="214"/>
      <c r="L740" s="248"/>
      <c r="M740" s="248"/>
      <c r="N740" s="248"/>
      <c r="O740" s="248"/>
      <c r="P740" s="248"/>
      <c r="Q740" s="248"/>
      <c r="R740" s="248"/>
      <c r="S740" s="248"/>
      <c r="T740" s="248"/>
      <c r="U740" s="248"/>
      <c r="V740" s="248"/>
      <c r="W740" s="248"/>
      <c r="X740" s="248"/>
      <c r="Y740" s="248"/>
      <c r="Z740" s="248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  <c r="AM740" s="248"/>
      <c r="AN740" s="248"/>
      <c r="AO740" s="248"/>
      <c r="AP740" s="248"/>
      <c r="AQ740" s="248"/>
      <c r="AR740" s="248"/>
      <c r="AS740" s="248"/>
      <c r="AT740" s="248"/>
      <c r="AU740" s="248"/>
      <c r="AV740" s="248"/>
      <c r="AW740" s="248"/>
      <c r="AX740" s="248"/>
      <c r="AY740" s="248"/>
      <c r="AZ740" s="248"/>
      <c r="BA740" s="248"/>
      <c r="BB740" s="248"/>
      <c r="BC740" s="248"/>
      <c r="BD740" s="248"/>
      <c r="BE740" s="248"/>
      <c r="BF740" s="248"/>
      <c r="BG740" s="248"/>
      <c r="BH740" s="248"/>
      <c r="BI740" s="248"/>
      <c r="BJ740" s="248"/>
      <c r="BK740" s="248"/>
      <c r="BL740" s="248"/>
      <c r="BM740" s="248"/>
      <c r="BN740" s="248"/>
      <c r="BO740" s="248"/>
      <c r="BP740" s="248"/>
      <c r="BQ740" s="248"/>
      <c r="BR740" s="248"/>
      <c r="BS740" s="248"/>
      <c r="BT740" s="248"/>
      <c r="BU740" s="248"/>
      <c r="BV740" s="248"/>
      <c r="BW740" s="248"/>
      <c r="BX740" s="248"/>
      <c r="BY740" s="248"/>
      <c r="BZ740" s="248"/>
      <c r="CA740" s="248"/>
      <c r="CB740" s="248"/>
      <c r="CC740" s="248"/>
      <c r="CD740" s="248"/>
      <c r="CE740" s="248"/>
      <c r="CF740" s="248"/>
      <c r="CG740" s="248"/>
      <c r="CH740" s="248"/>
      <c r="CI740" s="248"/>
      <c r="CJ740" s="248"/>
      <c r="CK740" s="248"/>
      <c r="CL740" s="248"/>
      <c r="CM740" s="248"/>
      <c r="CN740" s="248"/>
      <c r="CO740" s="248"/>
      <c r="CP740" s="248"/>
      <c r="CQ740" s="248"/>
      <c r="CR740" s="248"/>
      <c r="CS740" s="248"/>
      <c r="CT740" s="248"/>
      <c r="CU740" s="248"/>
      <c r="CV740" s="248"/>
      <c r="CW740" s="248"/>
      <c r="CX740" s="248"/>
      <c r="CY740" s="248"/>
      <c r="CZ740" s="248"/>
      <c r="DA740" s="248"/>
      <c r="DB740" s="248"/>
      <c r="DC740" s="248"/>
      <c r="DD740" s="248"/>
      <c r="DE740" s="248"/>
      <c r="DF740" s="248"/>
      <c r="DG740" s="248"/>
      <c r="DH740" s="248"/>
      <c r="DI740" s="248"/>
      <c r="DJ740" s="248"/>
      <c r="DK740" s="248"/>
      <c r="DL740" s="248"/>
      <c r="DM740" s="248"/>
      <c r="DN740" s="248"/>
      <c r="DO740" s="248"/>
      <c r="DP740" s="248"/>
      <c r="DQ740" s="248"/>
      <c r="DR740" s="248"/>
      <c r="DS740" s="248"/>
      <c r="DT740" s="248"/>
      <c r="DU740" s="248"/>
      <c r="DV740" s="248"/>
      <c r="DW740" s="248"/>
      <c r="DX740" s="248"/>
      <c r="DY740" s="248"/>
      <c r="DZ740" s="248"/>
      <c r="EA740" s="248"/>
      <c r="EB740" s="248"/>
      <c r="EC740" s="248"/>
      <c r="ED740" s="248"/>
      <c r="EE740" s="248"/>
      <c r="EF740" s="248"/>
      <c r="EG740" s="248"/>
      <c r="EH740" s="248"/>
      <c r="EI740" s="248"/>
      <c r="EJ740" s="248"/>
      <c r="EK740" s="248"/>
      <c r="EL740" s="248"/>
      <c r="EM740" s="248"/>
      <c r="EN740" s="248"/>
      <c r="EO740" s="248"/>
      <c r="EP740" s="248"/>
      <c r="EQ740" s="248"/>
      <c r="ER740" s="248"/>
      <c r="ES740" s="248"/>
      <c r="ET740" s="248"/>
      <c r="EU740" s="248"/>
      <c r="EV740" s="248"/>
      <c r="EW740" s="248"/>
      <c r="EX740" s="248"/>
      <c r="EY740" s="248"/>
      <c r="EZ740" s="248"/>
      <c r="FA740" s="248"/>
      <c r="FB740" s="248"/>
      <c r="FC740" s="248"/>
      <c r="FD740" s="248"/>
      <c r="FE740" s="248"/>
      <c r="FF740" s="248"/>
      <c r="FG740" s="215"/>
      <c r="FH740" s="215"/>
      <c r="FI740" s="215"/>
      <c r="FJ740" s="215"/>
      <c r="FK740" s="215"/>
      <c r="FL740" s="215"/>
      <c r="FM740" s="215"/>
      <c r="FN740" s="215"/>
      <c r="FO740" s="215"/>
      <c r="FP740" s="215"/>
      <c r="FQ740" s="215"/>
      <c r="FR740" s="215"/>
      <c r="FS740" s="215"/>
      <c r="FT740" s="215"/>
      <c r="FU740" s="215"/>
      <c r="FV740" s="215"/>
      <c r="FW740" s="215"/>
      <c r="FX740" s="215"/>
      <c r="FY740" s="215"/>
      <c r="FZ740" s="215"/>
      <c r="GA740" s="215"/>
      <c r="GB740" s="215"/>
      <c r="GC740" s="215"/>
    </row>
    <row r="741" spans="1:185" x14ac:dyDescent="0.3">
      <c r="A741" s="248"/>
      <c r="B741" s="80"/>
      <c r="C741" s="80"/>
      <c r="D741" s="81"/>
      <c r="E741" s="80"/>
      <c r="F741" s="80"/>
      <c r="G741" s="297">
        <f t="shared" si="49"/>
        <v>0</v>
      </c>
      <c r="H741" s="297">
        <f t="shared" si="50"/>
        <v>0</v>
      </c>
      <c r="I741" s="297">
        <f t="shared" si="51"/>
        <v>0</v>
      </c>
      <c r="J741" s="214"/>
      <c r="K741" s="214"/>
      <c r="L741" s="248"/>
      <c r="M741" s="248"/>
      <c r="N741" s="248"/>
      <c r="O741" s="248"/>
      <c r="P741" s="248"/>
      <c r="Q741" s="248"/>
      <c r="R741" s="248"/>
      <c r="S741" s="248"/>
      <c r="T741" s="248"/>
      <c r="U741" s="248"/>
      <c r="V741" s="248"/>
      <c r="W741" s="248"/>
      <c r="X741" s="248"/>
      <c r="Y741" s="248"/>
      <c r="Z741" s="248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  <c r="AM741" s="248"/>
      <c r="AN741" s="248"/>
      <c r="AO741" s="248"/>
      <c r="AP741" s="248"/>
      <c r="AQ741" s="248"/>
      <c r="AR741" s="248"/>
      <c r="AS741" s="248"/>
      <c r="AT741" s="248"/>
      <c r="AU741" s="248"/>
      <c r="AV741" s="248"/>
      <c r="AW741" s="248"/>
      <c r="AX741" s="248"/>
      <c r="AY741" s="248"/>
      <c r="AZ741" s="248"/>
      <c r="BA741" s="248"/>
      <c r="BB741" s="248"/>
      <c r="BC741" s="248"/>
      <c r="BD741" s="248"/>
      <c r="BE741" s="248"/>
      <c r="BF741" s="248"/>
      <c r="BG741" s="248"/>
      <c r="BH741" s="248"/>
      <c r="BI741" s="248"/>
      <c r="BJ741" s="248"/>
      <c r="BK741" s="248"/>
      <c r="BL741" s="248"/>
      <c r="BM741" s="248"/>
      <c r="BN741" s="248"/>
      <c r="BO741" s="248"/>
      <c r="BP741" s="248"/>
      <c r="BQ741" s="248"/>
      <c r="BR741" s="248"/>
      <c r="BS741" s="248"/>
      <c r="BT741" s="248"/>
      <c r="BU741" s="248"/>
      <c r="BV741" s="248"/>
      <c r="BW741" s="248"/>
      <c r="BX741" s="248"/>
      <c r="BY741" s="248"/>
      <c r="BZ741" s="248"/>
      <c r="CA741" s="248"/>
      <c r="CB741" s="248"/>
      <c r="CC741" s="248"/>
      <c r="CD741" s="248"/>
      <c r="CE741" s="248"/>
      <c r="CF741" s="248"/>
      <c r="CG741" s="248"/>
      <c r="CH741" s="248"/>
      <c r="CI741" s="248"/>
      <c r="CJ741" s="248"/>
      <c r="CK741" s="248"/>
      <c r="CL741" s="248"/>
      <c r="CM741" s="248"/>
      <c r="CN741" s="248"/>
      <c r="CO741" s="248"/>
      <c r="CP741" s="248"/>
      <c r="CQ741" s="248"/>
      <c r="CR741" s="248"/>
      <c r="CS741" s="248"/>
      <c r="CT741" s="248"/>
      <c r="CU741" s="248"/>
      <c r="CV741" s="248"/>
      <c r="CW741" s="248"/>
      <c r="CX741" s="248"/>
      <c r="CY741" s="248"/>
      <c r="CZ741" s="248"/>
      <c r="DA741" s="248"/>
      <c r="DB741" s="248"/>
      <c r="DC741" s="248"/>
      <c r="DD741" s="248"/>
      <c r="DE741" s="248"/>
      <c r="DF741" s="248"/>
      <c r="DG741" s="248"/>
      <c r="DH741" s="248"/>
      <c r="DI741" s="248"/>
      <c r="DJ741" s="248"/>
      <c r="DK741" s="248"/>
      <c r="DL741" s="248"/>
      <c r="DM741" s="248"/>
      <c r="DN741" s="248"/>
      <c r="DO741" s="248"/>
      <c r="DP741" s="248"/>
      <c r="DQ741" s="248"/>
      <c r="DR741" s="248"/>
      <c r="DS741" s="248"/>
      <c r="DT741" s="248"/>
      <c r="DU741" s="248"/>
      <c r="DV741" s="248"/>
      <c r="DW741" s="248"/>
      <c r="DX741" s="248"/>
      <c r="DY741" s="248"/>
      <c r="DZ741" s="248"/>
      <c r="EA741" s="248"/>
      <c r="EB741" s="248"/>
      <c r="EC741" s="248"/>
      <c r="ED741" s="248"/>
      <c r="EE741" s="248"/>
      <c r="EF741" s="248"/>
      <c r="EG741" s="248"/>
      <c r="EH741" s="248"/>
      <c r="EI741" s="248"/>
      <c r="EJ741" s="248"/>
      <c r="EK741" s="248"/>
      <c r="EL741" s="248"/>
      <c r="EM741" s="248"/>
      <c r="EN741" s="248"/>
      <c r="EO741" s="248"/>
      <c r="EP741" s="248"/>
      <c r="EQ741" s="248"/>
      <c r="ER741" s="248"/>
      <c r="ES741" s="248"/>
      <c r="ET741" s="248"/>
      <c r="EU741" s="248"/>
      <c r="EV741" s="248"/>
      <c r="EW741" s="248"/>
      <c r="EX741" s="248"/>
      <c r="EY741" s="248"/>
      <c r="EZ741" s="248"/>
      <c r="FA741" s="248"/>
      <c r="FB741" s="248"/>
      <c r="FC741" s="248"/>
      <c r="FD741" s="248"/>
      <c r="FE741" s="248"/>
      <c r="FF741" s="248"/>
      <c r="FG741" s="215"/>
      <c r="FH741" s="215"/>
      <c r="FI741" s="215"/>
      <c r="FJ741" s="215"/>
      <c r="FK741" s="215"/>
      <c r="FL741" s="215"/>
      <c r="FM741" s="215"/>
      <c r="FN741" s="215"/>
      <c r="FO741" s="215"/>
      <c r="FP741" s="215"/>
      <c r="FQ741" s="215"/>
      <c r="FR741" s="215"/>
      <c r="FS741" s="215"/>
      <c r="FT741" s="215"/>
      <c r="FU741" s="215"/>
      <c r="FV741" s="215"/>
      <c r="FW741" s="215"/>
      <c r="FX741" s="215"/>
      <c r="FY741" s="215"/>
      <c r="FZ741" s="215"/>
      <c r="GA741" s="215"/>
      <c r="GB741" s="215"/>
      <c r="GC741" s="215"/>
    </row>
    <row r="742" spans="1:185" x14ac:dyDescent="0.3">
      <c r="A742" s="248"/>
      <c r="B742" s="80"/>
      <c r="C742" s="80"/>
      <c r="D742" s="81"/>
      <c r="E742" s="80"/>
      <c r="F742" s="80"/>
      <c r="G742" s="297">
        <f t="shared" si="49"/>
        <v>0</v>
      </c>
      <c r="H742" s="297">
        <f t="shared" si="50"/>
        <v>0</v>
      </c>
      <c r="I742" s="297">
        <f t="shared" si="51"/>
        <v>0</v>
      </c>
      <c r="J742" s="214"/>
      <c r="K742" s="214"/>
      <c r="L742" s="248"/>
      <c r="M742" s="248"/>
      <c r="N742" s="248"/>
      <c r="O742" s="248"/>
      <c r="P742" s="248"/>
      <c r="Q742" s="248"/>
      <c r="R742" s="248"/>
      <c r="S742" s="248"/>
      <c r="T742" s="248"/>
      <c r="U742" s="248"/>
      <c r="V742" s="248"/>
      <c r="W742" s="248"/>
      <c r="X742" s="248"/>
      <c r="Y742" s="248"/>
      <c r="Z742" s="248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  <c r="AM742" s="248"/>
      <c r="AN742" s="248"/>
      <c r="AO742" s="248"/>
      <c r="AP742" s="248"/>
      <c r="AQ742" s="248"/>
      <c r="AR742" s="248"/>
      <c r="AS742" s="248"/>
      <c r="AT742" s="248"/>
      <c r="AU742" s="248"/>
      <c r="AV742" s="248"/>
      <c r="AW742" s="248"/>
      <c r="AX742" s="248"/>
      <c r="AY742" s="248"/>
      <c r="AZ742" s="248"/>
      <c r="BA742" s="248"/>
      <c r="BB742" s="248"/>
      <c r="BC742" s="248"/>
      <c r="BD742" s="248"/>
      <c r="BE742" s="248"/>
      <c r="BF742" s="248"/>
      <c r="BG742" s="248"/>
      <c r="BH742" s="248"/>
      <c r="BI742" s="248"/>
      <c r="BJ742" s="248"/>
      <c r="BK742" s="248"/>
      <c r="BL742" s="248"/>
      <c r="BM742" s="248"/>
      <c r="BN742" s="248"/>
      <c r="BO742" s="248"/>
      <c r="BP742" s="248"/>
      <c r="BQ742" s="248"/>
      <c r="BR742" s="248"/>
      <c r="BS742" s="248"/>
      <c r="BT742" s="248"/>
      <c r="BU742" s="248"/>
      <c r="BV742" s="248"/>
      <c r="BW742" s="248"/>
      <c r="BX742" s="248"/>
      <c r="BY742" s="248"/>
      <c r="BZ742" s="248"/>
      <c r="CA742" s="248"/>
      <c r="CB742" s="248"/>
      <c r="CC742" s="248"/>
      <c r="CD742" s="248"/>
      <c r="CE742" s="248"/>
      <c r="CF742" s="248"/>
      <c r="CG742" s="248"/>
      <c r="CH742" s="248"/>
      <c r="CI742" s="248"/>
      <c r="CJ742" s="248"/>
      <c r="CK742" s="248"/>
      <c r="CL742" s="248"/>
      <c r="CM742" s="248"/>
      <c r="CN742" s="248"/>
      <c r="CO742" s="248"/>
      <c r="CP742" s="248"/>
      <c r="CQ742" s="248"/>
      <c r="CR742" s="248"/>
      <c r="CS742" s="248"/>
      <c r="CT742" s="248"/>
      <c r="CU742" s="248"/>
      <c r="CV742" s="248"/>
      <c r="CW742" s="248"/>
      <c r="CX742" s="248"/>
      <c r="CY742" s="248"/>
      <c r="CZ742" s="248"/>
      <c r="DA742" s="248"/>
      <c r="DB742" s="248"/>
      <c r="DC742" s="248"/>
      <c r="DD742" s="248"/>
      <c r="DE742" s="248"/>
      <c r="DF742" s="248"/>
      <c r="DG742" s="248"/>
      <c r="DH742" s="248"/>
      <c r="DI742" s="248"/>
      <c r="DJ742" s="248"/>
      <c r="DK742" s="248"/>
      <c r="DL742" s="248"/>
      <c r="DM742" s="248"/>
      <c r="DN742" s="248"/>
      <c r="DO742" s="248"/>
      <c r="DP742" s="248"/>
      <c r="DQ742" s="248"/>
      <c r="DR742" s="248"/>
      <c r="DS742" s="248"/>
      <c r="DT742" s="248"/>
      <c r="DU742" s="248"/>
      <c r="DV742" s="248"/>
      <c r="DW742" s="248"/>
      <c r="DX742" s="248"/>
      <c r="DY742" s="248"/>
      <c r="DZ742" s="248"/>
      <c r="EA742" s="248"/>
      <c r="EB742" s="248"/>
      <c r="EC742" s="248"/>
      <c r="ED742" s="248"/>
      <c r="EE742" s="248"/>
      <c r="EF742" s="248"/>
      <c r="EG742" s="248"/>
      <c r="EH742" s="248"/>
      <c r="EI742" s="248"/>
      <c r="EJ742" s="248"/>
      <c r="EK742" s="248"/>
      <c r="EL742" s="248"/>
      <c r="EM742" s="248"/>
      <c r="EN742" s="248"/>
      <c r="EO742" s="248"/>
      <c r="EP742" s="248"/>
      <c r="EQ742" s="248"/>
      <c r="ER742" s="248"/>
      <c r="ES742" s="248"/>
      <c r="ET742" s="248"/>
      <c r="EU742" s="248"/>
      <c r="EV742" s="248"/>
      <c r="EW742" s="248"/>
      <c r="EX742" s="248"/>
      <c r="EY742" s="248"/>
      <c r="EZ742" s="248"/>
      <c r="FA742" s="248"/>
      <c r="FB742" s="248"/>
      <c r="FC742" s="248"/>
      <c r="FD742" s="248"/>
      <c r="FE742" s="248"/>
      <c r="FF742" s="248"/>
      <c r="FG742" s="215"/>
      <c r="FH742" s="215"/>
      <c r="FI742" s="215"/>
      <c r="FJ742" s="215"/>
      <c r="FK742" s="215"/>
      <c r="FL742" s="215"/>
      <c r="FM742" s="215"/>
      <c r="FN742" s="215"/>
      <c r="FO742" s="215"/>
      <c r="FP742" s="215"/>
      <c r="FQ742" s="215"/>
      <c r="FR742" s="215"/>
      <c r="FS742" s="215"/>
      <c r="FT742" s="215"/>
      <c r="FU742" s="215"/>
      <c r="FV742" s="215"/>
      <c r="FW742" s="215"/>
      <c r="FX742" s="215"/>
      <c r="FY742" s="215"/>
      <c r="FZ742" s="215"/>
      <c r="GA742" s="215"/>
      <c r="GB742" s="215"/>
      <c r="GC742" s="215"/>
    </row>
    <row r="743" spans="1:185" x14ac:dyDescent="0.3">
      <c r="A743" s="248"/>
      <c r="B743" s="80"/>
      <c r="C743" s="80"/>
      <c r="D743" s="81"/>
      <c r="E743" s="80"/>
      <c r="F743" s="80"/>
      <c r="G743" s="297">
        <f t="shared" si="49"/>
        <v>0</v>
      </c>
      <c r="H743" s="297">
        <f t="shared" si="50"/>
        <v>0</v>
      </c>
      <c r="I743" s="297">
        <f t="shared" si="51"/>
        <v>0</v>
      </c>
      <c r="J743" s="214"/>
      <c r="K743" s="214"/>
      <c r="L743" s="248"/>
      <c r="M743" s="248"/>
      <c r="N743" s="248"/>
      <c r="O743" s="248"/>
      <c r="P743" s="248"/>
      <c r="Q743" s="248"/>
      <c r="R743" s="248"/>
      <c r="S743" s="248"/>
      <c r="T743" s="248"/>
      <c r="U743" s="248"/>
      <c r="V743" s="248"/>
      <c r="W743" s="248"/>
      <c r="X743" s="248"/>
      <c r="Y743" s="248"/>
      <c r="Z743" s="248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  <c r="AM743" s="248"/>
      <c r="AN743" s="248"/>
      <c r="AO743" s="248"/>
      <c r="AP743" s="248"/>
      <c r="AQ743" s="248"/>
      <c r="AR743" s="248"/>
      <c r="AS743" s="248"/>
      <c r="AT743" s="248"/>
      <c r="AU743" s="248"/>
      <c r="AV743" s="248"/>
      <c r="AW743" s="248"/>
      <c r="AX743" s="248"/>
      <c r="AY743" s="248"/>
      <c r="AZ743" s="248"/>
      <c r="BA743" s="248"/>
      <c r="BB743" s="248"/>
      <c r="BC743" s="248"/>
      <c r="BD743" s="248"/>
      <c r="BE743" s="248"/>
      <c r="BF743" s="248"/>
      <c r="BG743" s="248"/>
      <c r="BH743" s="248"/>
      <c r="BI743" s="248"/>
      <c r="BJ743" s="248"/>
      <c r="BK743" s="248"/>
      <c r="BL743" s="248"/>
      <c r="BM743" s="248"/>
      <c r="BN743" s="248"/>
      <c r="BO743" s="248"/>
      <c r="BP743" s="248"/>
      <c r="BQ743" s="248"/>
      <c r="BR743" s="248"/>
      <c r="BS743" s="248"/>
      <c r="BT743" s="248"/>
      <c r="BU743" s="248"/>
      <c r="BV743" s="248"/>
      <c r="BW743" s="248"/>
      <c r="BX743" s="248"/>
      <c r="BY743" s="248"/>
      <c r="BZ743" s="248"/>
      <c r="CA743" s="248"/>
      <c r="CB743" s="248"/>
      <c r="CC743" s="248"/>
      <c r="CD743" s="248"/>
      <c r="CE743" s="248"/>
      <c r="CF743" s="248"/>
      <c r="CG743" s="248"/>
      <c r="CH743" s="248"/>
      <c r="CI743" s="248"/>
      <c r="CJ743" s="248"/>
      <c r="CK743" s="248"/>
      <c r="CL743" s="248"/>
      <c r="CM743" s="248"/>
      <c r="CN743" s="248"/>
      <c r="CO743" s="248"/>
      <c r="CP743" s="248"/>
      <c r="CQ743" s="248"/>
      <c r="CR743" s="248"/>
      <c r="CS743" s="248"/>
      <c r="CT743" s="248"/>
      <c r="CU743" s="248"/>
      <c r="CV743" s="248"/>
      <c r="CW743" s="248"/>
      <c r="CX743" s="248"/>
      <c r="CY743" s="248"/>
      <c r="CZ743" s="248"/>
      <c r="DA743" s="248"/>
      <c r="DB743" s="248"/>
      <c r="DC743" s="248"/>
      <c r="DD743" s="248"/>
      <c r="DE743" s="248"/>
      <c r="DF743" s="248"/>
      <c r="DG743" s="248"/>
      <c r="DH743" s="248"/>
      <c r="DI743" s="248"/>
      <c r="DJ743" s="248"/>
      <c r="DK743" s="248"/>
      <c r="DL743" s="248"/>
      <c r="DM743" s="248"/>
      <c r="DN743" s="248"/>
      <c r="DO743" s="248"/>
      <c r="DP743" s="248"/>
      <c r="DQ743" s="248"/>
      <c r="DR743" s="248"/>
      <c r="DS743" s="248"/>
      <c r="DT743" s="248"/>
      <c r="DU743" s="248"/>
      <c r="DV743" s="248"/>
      <c r="DW743" s="248"/>
      <c r="DX743" s="248"/>
      <c r="DY743" s="248"/>
      <c r="DZ743" s="248"/>
      <c r="EA743" s="248"/>
      <c r="EB743" s="248"/>
      <c r="EC743" s="248"/>
      <c r="ED743" s="248"/>
      <c r="EE743" s="248"/>
      <c r="EF743" s="248"/>
      <c r="EG743" s="248"/>
      <c r="EH743" s="248"/>
      <c r="EI743" s="248"/>
      <c r="EJ743" s="248"/>
      <c r="EK743" s="248"/>
      <c r="EL743" s="248"/>
      <c r="EM743" s="248"/>
      <c r="EN743" s="248"/>
      <c r="EO743" s="248"/>
      <c r="EP743" s="248"/>
      <c r="EQ743" s="248"/>
      <c r="ER743" s="248"/>
      <c r="ES743" s="248"/>
      <c r="ET743" s="248"/>
      <c r="EU743" s="248"/>
      <c r="EV743" s="248"/>
      <c r="EW743" s="248"/>
      <c r="EX743" s="248"/>
      <c r="EY743" s="248"/>
      <c r="EZ743" s="248"/>
      <c r="FA743" s="248"/>
      <c r="FB743" s="248"/>
      <c r="FC743" s="248"/>
      <c r="FD743" s="248"/>
      <c r="FE743" s="248"/>
      <c r="FF743" s="248"/>
      <c r="FG743" s="215"/>
      <c r="FH743" s="215"/>
      <c r="FI743" s="215"/>
      <c r="FJ743" s="215"/>
      <c r="FK743" s="215"/>
      <c r="FL743" s="215"/>
      <c r="FM743" s="215"/>
      <c r="FN743" s="215"/>
      <c r="FO743" s="215"/>
      <c r="FP743" s="215"/>
      <c r="FQ743" s="215"/>
      <c r="FR743" s="215"/>
      <c r="FS743" s="215"/>
      <c r="FT743" s="215"/>
      <c r="FU743" s="215"/>
      <c r="FV743" s="215"/>
      <c r="FW743" s="215"/>
      <c r="FX743" s="215"/>
      <c r="FY743" s="215"/>
      <c r="FZ743" s="215"/>
      <c r="GA743" s="215"/>
      <c r="GB743" s="215"/>
      <c r="GC743" s="215"/>
    </row>
    <row r="744" spans="1:185" x14ac:dyDescent="0.3">
      <c r="A744" s="248"/>
      <c r="B744" s="80"/>
      <c r="C744" s="80"/>
      <c r="D744" s="81"/>
      <c r="E744" s="80"/>
      <c r="F744" s="80"/>
      <c r="G744" s="297">
        <f t="shared" si="49"/>
        <v>0</v>
      </c>
      <c r="H744" s="297">
        <f t="shared" si="50"/>
        <v>0</v>
      </c>
      <c r="I744" s="297">
        <f t="shared" si="51"/>
        <v>0</v>
      </c>
      <c r="J744" s="214"/>
      <c r="K744" s="214"/>
      <c r="L744" s="248"/>
      <c r="M744" s="248"/>
      <c r="N744" s="248"/>
      <c r="O744" s="248"/>
      <c r="P744" s="248"/>
      <c r="Q744" s="248"/>
      <c r="R744" s="248"/>
      <c r="S744" s="248"/>
      <c r="T744" s="248"/>
      <c r="U744" s="248"/>
      <c r="V744" s="248"/>
      <c r="W744" s="248"/>
      <c r="X744" s="248"/>
      <c r="Y744" s="248"/>
      <c r="Z744" s="248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  <c r="AM744" s="248"/>
      <c r="AN744" s="248"/>
      <c r="AO744" s="248"/>
      <c r="AP744" s="248"/>
      <c r="AQ744" s="248"/>
      <c r="AR744" s="248"/>
      <c r="AS744" s="248"/>
      <c r="AT744" s="248"/>
      <c r="AU744" s="248"/>
      <c r="AV744" s="248"/>
      <c r="AW744" s="248"/>
      <c r="AX744" s="248"/>
      <c r="AY744" s="248"/>
      <c r="AZ744" s="248"/>
      <c r="BA744" s="248"/>
      <c r="BB744" s="248"/>
      <c r="BC744" s="248"/>
      <c r="BD744" s="248"/>
      <c r="BE744" s="248"/>
      <c r="BF744" s="248"/>
      <c r="BG744" s="248"/>
      <c r="BH744" s="248"/>
      <c r="BI744" s="248"/>
      <c r="BJ744" s="248"/>
      <c r="BK744" s="248"/>
      <c r="BL744" s="248"/>
      <c r="BM744" s="248"/>
      <c r="BN744" s="248"/>
      <c r="BO744" s="248"/>
      <c r="BP744" s="248"/>
      <c r="BQ744" s="248"/>
      <c r="BR744" s="248"/>
      <c r="BS744" s="248"/>
      <c r="BT744" s="248"/>
      <c r="BU744" s="248"/>
      <c r="BV744" s="248"/>
      <c r="BW744" s="248"/>
      <c r="BX744" s="248"/>
      <c r="BY744" s="248"/>
      <c r="BZ744" s="248"/>
      <c r="CA744" s="248"/>
      <c r="CB744" s="248"/>
      <c r="CC744" s="248"/>
      <c r="CD744" s="248"/>
      <c r="CE744" s="248"/>
      <c r="CF744" s="248"/>
      <c r="CG744" s="248"/>
      <c r="CH744" s="248"/>
      <c r="CI744" s="248"/>
      <c r="CJ744" s="248"/>
      <c r="CK744" s="248"/>
      <c r="CL744" s="248"/>
      <c r="CM744" s="248"/>
      <c r="CN744" s="248"/>
      <c r="CO744" s="248"/>
      <c r="CP744" s="248"/>
      <c r="CQ744" s="248"/>
      <c r="CR744" s="248"/>
      <c r="CS744" s="248"/>
      <c r="CT744" s="248"/>
      <c r="CU744" s="248"/>
      <c r="CV744" s="248"/>
      <c r="CW744" s="248"/>
      <c r="CX744" s="248"/>
      <c r="CY744" s="248"/>
      <c r="CZ744" s="248"/>
      <c r="DA744" s="248"/>
      <c r="DB744" s="248"/>
      <c r="DC744" s="248"/>
      <c r="DD744" s="248"/>
      <c r="DE744" s="248"/>
      <c r="DF744" s="248"/>
      <c r="DG744" s="248"/>
      <c r="DH744" s="248"/>
      <c r="DI744" s="248"/>
      <c r="DJ744" s="248"/>
      <c r="DK744" s="248"/>
      <c r="DL744" s="248"/>
      <c r="DM744" s="248"/>
      <c r="DN744" s="248"/>
      <c r="DO744" s="248"/>
      <c r="DP744" s="248"/>
      <c r="DQ744" s="248"/>
      <c r="DR744" s="248"/>
      <c r="DS744" s="248"/>
      <c r="DT744" s="248"/>
      <c r="DU744" s="248"/>
      <c r="DV744" s="248"/>
      <c r="DW744" s="248"/>
      <c r="DX744" s="248"/>
      <c r="DY744" s="248"/>
      <c r="DZ744" s="248"/>
      <c r="EA744" s="248"/>
      <c r="EB744" s="248"/>
      <c r="EC744" s="248"/>
      <c r="ED744" s="248"/>
      <c r="EE744" s="248"/>
      <c r="EF744" s="248"/>
      <c r="EG744" s="248"/>
      <c r="EH744" s="248"/>
      <c r="EI744" s="248"/>
      <c r="EJ744" s="248"/>
      <c r="EK744" s="248"/>
      <c r="EL744" s="248"/>
      <c r="EM744" s="248"/>
      <c r="EN744" s="248"/>
      <c r="EO744" s="248"/>
      <c r="EP744" s="248"/>
      <c r="EQ744" s="248"/>
      <c r="ER744" s="248"/>
      <c r="ES744" s="248"/>
      <c r="ET744" s="248"/>
      <c r="EU744" s="248"/>
      <c r="EV744" s="248"/>
      <c r="EW744" s="248"/>
      <c r="EX744" s="248"/>
      <c r="EY744" s="248"/>
      <c r="EZ744" s="248"/>
      <c r="FA744" s="248"/>
      <c r="FB744" s="248"/>
      <c r="FC744" s="248"/>
      <c r="FD744" s="248"/>
      <c r="FE744" s="248"/>
      <c r="FF744" s="248"/>
      <c r="FG744" s="215"/>
      <c r="FH744" s="215"/>
      <c r="FI744" s="215"/>
      <c r="FJ744" s="215"/>
      <c r="FK744" s="215"/>
      <c r="FL744" s="215"/>
      <c r="FM744" s="215"/>
      <c r="FN744" s="215"/>
      <c r="FO744" s="215"/>
      <c r="FP744" s="215"/>
      <c r="FQ744" s="215"/>
      <c r="FR744" s="215"/>
      <c r="FS744" s="215"/>
      <c r="FT744" s="215"/>
      <c r="FU744" s="215"/>
      <c r="FV744" s="215"/>
      <c r="FW744" s="215"/>
      <c r="FX744" s="215"/>
      <c r="FY744" s="215"/>
      <c r="FZ744" s="215"/>
      <c r="GA744" s="215"/>
      <c r="GB744" s="215"/>
      <c r="GC744" s="215"/>
    </row>
    <row r="745" spans="1:185" x14ac:dyDescent="0.3">
      <c r="A745" s="248"/>
      <c r="B745" s="80"/>
      <c r="C745" s="80"/>
      <c r="D745" s="81"/>
      <c r="E745" s="80"/>
      <c r="F745" s="80"/>
      <c r="G745" s="297">
        <f t="shared" si="49"/>
        <v>0</v>
      </c>
      <c r="H745" s="297">
        <f t="shared" si="50"/>
        <v>0</v>
      </c>
      <c r="I745" s="297">
        <f t="shared" si="51"/>
        <v>0</v>
      </c>
      <c r="J745" s="214"/>
      <c r="K745" s="214"/>
      <c r="L745" s="248"/>
      <c r="M745" s="248"/>
      <c r="N745" s="248"/>
      <c r="O745" s="248"/>
      <c r="P745" s="248"/>
      <c r="Q745" s="248"/>
      <c r="R745" s="248"/>
      <c r="S745" s="248"/>
      <c r="T745" s="248"/>
      <c r="U745" s="248"/>
      <c r="V745" s="248"/>
      <c r="W745" s="248"/>
      <c r="X745" s="248"/>
      <c r="Y745" s="248"/>
      <c r="Z745" s="248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  <c r="AM745" s="248"/>
      <c r="AN745" s="248"/>
      <c r="AO745" s="248"/>
      <c r="AP745" s="248"/>
      <c r="AQ745" s="248"/>
      <c r="AR745" s="248"/>
      <c r="AS745" s="248"/>
      <c r="AT745" s="248"/>
      <c r="AU745" s="248"/>
      <c r="AV745" s="248"/>
      <c r="AW745" s="248"/>
      <c r="AX745" s="248"/>
      <c r="AY745" s="248"/>
      <c r="AZ745" s="248"/>
      <c r="BA745" s="248"/>
      <c r="BB745" s="248"/>
      <c r="BC745" s="248"/>
      <c r="BD745" s="248"/>
      <c r="BE745" s="248"/>
      <c r="BF745" s="248"/>
      <c r="BG745" s="248"/>
      <c r="BH745" s="248"/>
      <c r="BI745" s="248"/>
      <c r="BJ745" s="248"/>
      <c r="BK745" s="248"/>
      <c r="BL745" s="248"/>
      <c r="BM745" s="248"/>
      <c r="BN745" s="248"/>
      <c r="BO745" s="248"/>
      <c r="BP745" s="248"/>
      <c r="BQ745" s="248"/>
      <c r="BR745" s="248"/>
      <c r="BS745" s="248"/>
      <c r="BT745" s="248"/>
      <c r="BU745" s="248"/>
      <c r="BV745" s="248"/>
      <c r="BW745" s="248"/>
      <c r="BX745" s="248"/>
      <c r="BY745" s="248"/>
      <c r="BZ745" s="248"/>
      <c r="CA745" s="248"/>
      <c r="CB745" s="248"/>
      <c r="CC745" s="248"/>
      <c r="CD745" s="248"/>
      <c r="CE745" s="248"/>
      <c r="CF745" s="248"/>
      <c r="CG745" s="248"/>
      <c r="CH745" s="248"/>
      <c r="CI745" s="248"/>
      <c r="CJ745" s="248"/>
      <c r="CK745" s="248"/>
      <c r="CL745" s="248"/>
      <c r="CM745" s="248"/>
      <c r="CN745" s="248"/>
      <c r="CO745" s="248"/>
      <c r="CP745" s="248"/>
      <c r="CQ745" s="248"/>
      <c r="CR745" s="248"/>
      <c r="CS745" s="248"/>
      <c r="CT745" s="248"/>
      <c r="CU745" s="248"/>
      <c r="CV745" s="248"/>
      <c r="CW745" s="248"/>
      <c r="CX745" s="248"/>
      <c r="CY745" s="248"/>
      <c r="CZ745" s="248"/>
      <c r="DA745" s="248"/>
      <c r="DB745" s="248"/>
      <c r="DC745" s="248"/>
      <c r="DD745" s="248"/>
      <c r="DE745" s="248"/>
      <c r="DF745" s="248"/>
      <c r="DG745" s="248"/>
      <c r="DH745" s="248"/>
      <c r="DI745" s="248"/>
      <c r="DJ745" s="248"/>
      <c r="DK745" s="248"/>
      <c r="DL745" s="248"/>
      <c r="DM745" s="248"/>
      <c r="DN745" s="248"/>
      <c r="DO745" s="248"/>
      <c r="DP745" s="248"/>
      <c r="DQ745" s="248"/>
      <c r="DR745" s="248"/>
      <c r="DS745" s="248"/>
      <c r="DT745" s="248"/>
      <c r="DU745" s="248"/>
      <c r="DV745" s="248"/>
      <c r="DW745" s="248"/>
      <c r="DX745" s="248"/>
      <c r="DY745" s="248"/>
      <c r="DZ745" s="248"/>
      <c r="EA745" s="248"/>
      <c r="EB745" s="248"/>
      <c r="EC745" s="248"/>
      <c r="ED745" s="248"/>
      <c r="EE745" s="248"/>
      <c r="EF745" s="248"/>
      <c r="EG745" s="248"/>
      <c r="EH745" s="248"/>
      <c r="EI745" s="248"/>
      <c r="EJ745" s="248"/>
      <c r="EK745" s="248"/>
      <c r="EL745" s="248"/>
      <c r="EM745" s="248"/>
      <c r="EN745" s="248"/>
      <c r="EO745" s="248"/>
      <c r="EP745" s="248"/>
      <c r="EQ745" s="248"/>
      <c r="ER745" s="248"/>
      <c r="ES745" s="248"/>
      <c r="ET745" s="248"/>
      <c r="EU745" s="248"/>
      <c r="EV745" s="248"/>
      <c r="EW745" s="248"/>
      <c r="EX745" s="248"/>
      <c r="EY745" s="248"/>
      <c r="EZ745" s="248"/>
      <c r="FA745" s="248"/>
      <c r="FB745" s="248"/>
      <c r="FC745" s="248"/>
      <c r="FD745" s="248"/>
      <c r="FE745" s="248"/>
      <c r="FF745" s="248"/>
      <c r="FG745" s="215"/>
      <c r="FH745" s="215"/>
      <c r="FI745" s="215"/>
      <c r="FJ745" s="215"/>
      <c r="FK745" s="215"/>
      <c r="FL745" s="215"/>
      <c r="FM745" s="215"/>
      <c r="FN745" s="215"/>
      <c r="FO745" s="215"/>
      <c r="FP745" s="215"/>
      <c r="FQ745" s="215"/>
      <c r="FR745" s="215"/>
      <c r="FS745" s="215"/>
      <c r="FT745" s="215"/>
      <c r="FU745" s="215"/>
      <c r="FV745" s="215"/>
      <c r="FW745" s="215"/>
      <c r="FX745" s="215"/>
      <c r="FY745" s="215"/>
      <c r="FZ745" s="215"/>
      <c r="GA745" s="215"/>
      <c r="GB745" s="215"/>
      <c r="GC745" s="215"/>
    </row>
    <row r="746" spans="1:185" x14ac:dyDescent="0.3">
      <c r="A746" s="248"/>
      <c r="B746" s="80"/>
      <c r="C746" s="80"/>
      <c r="D746" s="81"/>
      <c r="E746" s="80"/>
      <c r="F746" s="80"/>
      <c r="G746" s="297">
        <f t="shared" si="49"/>
        <v>0</v>
      </c>
      <c r="H746" s="297">
        <f t="shared" si="50"/>
        <v>0</v>
      </c>
      <c r="I746" s="297">
        <f t="shared" si="51"/>
        <v>0</v>
      </c>
      <c r="J746" s="214"/>
      <c r="K746" s="214"/>
      <c r="L746" s="248"/>
      <c r="M746" s="248"/>
      <c r="N746" s="248"/>
      <c r="O746" s="248"/>
      <c r="P746" s="248"/>
      <c r="Q746" s="248"/>
      <c r="R746" s="248"/>
      <c r="S746" s="248"/>
      <c r="T746" s="248"/>
      <c r="U746" s="248"/>
      <c r="V746" s="248"/>
      <c r="W746" s="248"/>
      <c r="X746" s="248"/>
      <c r="Y746" s="248"/>
      <c r="Z746" s="248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  <c r="AM746" s="248"/>
      <c r="AN746" s="248"/>
      <c r="AO746" s="248"/>
      <c r="AP746" s="248"/>
      <c r="AQ746" s="248"/>
      <c r="AR746" s="248"/>
      <c r="AS746" s="248"/>
      <c r="AT746" s="248"/>
      <c r="AU746" s="248"/>
      <c r="AV746" s="248"/>
      <c r="AW746" s="248"/>
      <c r="AX746" s="248"/>
      <c r="AY746" s="248"/>
      <c r="AZ746" s="248"/>
      <c r="BA746" s="248"/>
      <c r="BB746" s="248"/>
      <c r="BC746" s="248"/>
      <c r="BD746" s="248"/>
      <c r="BE746" s="248"/>
      <c r="BF746" s="248"/>
      <c r="BG746" s="248"/>
      <c r="BH746" s="248"/>
      <c r="BI746" s="248"/>
      <c r="BJ746" s="248"/>
      <c r="BK746" s="248"/>
      <c r="BL746" s="248"/>
      <c r="BM746" s="248"/>
      <c r="BN746" s="248"/>
      <c r="BO746" s="248"/>
      <c r="BP746" s="248"/>
      <c r="BQ746" s="248"/>
      <c r="BR746" s="248"/>
      <c r="BS746" s="248"/>
      <c r="BT746" s="248"/>
      <c r="BU746" s="248"/>
      <c r="BV746" s="248"/>
      <c r="BW746" s="248"/>
      <c r="BX746" s="248"/>
      <c r="BY746" s="248"/>
      <c r="BZ746" s="248"/>
      <c r="CA746" s="248"/>
      <c r="CB746" s="248"/>
      <c r="CC746" s="248"/>
      <c r="CD746" s="248"/>
      <c r="CE746" s="248"/>
      <c r="CF746" s="248"/>
      <c r="CG746" s="248"/>
      <c r="CH746" s="248"/>
      <c r="CI746" s="248"/>
      <c r="CJ746" s="248"/>
      <c r="CK746" s="248"/>
      <c r="CL746" s="248"/>
      <c r="CM746" s="248"/>
      <c r="CN746" s="248"/>
      <c r="CO746" s="248"/>
      <c r="CP746" s="248"/>
      <c r="CQ746" s="248"/>
      <c r="CR746" s="248"/>
      <c r="CS746" s="248"/>
      <c r="CT746" s="248"/>
      <c r="CU746" s="248"/>
      <c r="CV746" s="248"/>
      <c r="CW746" s="248"/>
      <c r="CX746" s="248"/>
      <c r="CY746" s="248"/>
      <c r="CZ746" s="248"/>
      <c r="DA746" s="248"/>
      <c r="DB746" s="248"/>
      <c r="DC746" s="248"/>
      <c r="DD746" s="248"/>
      <c r="DE746" s="248"/>
      <c r="DF746" s="248"/>
      <c r="DG746" s="248"/>
      <c r="DH746" s="248"/>
      <c r="DI746" s="248"/>
      <c r="DJ746" s="248"/>
      <c r="DK746" s="248"/>
      <c r="DL746" s="248"/>
      <c r="DM746" s="248"/>
      <c r="DN746" s="248"/>
      <c r="DO746" s="248"/>
      <c r="DP746" s="248"/>
      <c r="DQ746" s="248"/>
      <c r="DR746" s="248"/>
      <c r="DS746" s="248"/>
      <c r="DT746" s="248"/>
      <c r="DU746" s="248"/>
      <c r="DV746" s="248"/>
      <c r="DW746" s="248"/>
      <c r="DX746" s="248"/>
      <c r="DY746" s="248"/>
      <c r="DZ746" s="248"/>
      <c r="EA746" s="248"/>
      <c r="EB746" s="248"/>
      <c r="EC746" s="248"/>
      <c r="ED746" s="248"/>
      <c r="EE746" s="248"/>
      <c r="EF746" s="248"/>
      <c r="EG746" s="248"/>
      <c r="EH746" s="248"/>
      <c r="EI746" s="248"/>
      <c r="EJ746" s="248"/>
      <c r="EK746" s="248"/>
      <c r="EL746" s="248"/>
      <c r="EM746" s="248"/>
      <c r="EN746" s="248"/>
      <c r="EO746" s="248"/>
      <c r="EP746" s="248"/>
      <c r="EQ746" s="248"/>
      <c r="ER746" s="248"/>
      <c r="ES746" s="248"/>
      <c r="ET746" s="248"/>
      <c r="EU746" s="248"/>
      <c r="EV746" s="248"/>
      <c r="EW746" s="248"/>
      <c r="EX746" s="248"/>
      <c r="EY746" s="248"/>
      <c r="EZ746" s="248"/>
      <c r="FA746" s="248"/>
      <c r="FB746" s="248"/>
      <c r="FC746" s="248"/>
      <c r="FD746" s="248"/>
      <c r="FE746" s="248"/>
      <c r="FF746" s="248"/>
      <c r="FG746" s="215"/>
      <c r="FH746" s="215"/>
      <c r="FI746" s="215"/>
      <c r="FJ746" s="215"/>
      <c r="FK746" s="215"/>
      <c r="FL746" s="215"/>
      <c r="FM746" s="215"/>
      <c r="FN746" s="215"/>
      <c r="FO746" s="215"/>
      <c r="FP746" s="215"/>
      <c r="FQ746" s="215"/>
      <c r="FR746" s="215"/>
      <c r="FS746" s="215"/>
      <c r="FT746" s="215"/>
      <c r="FU746" s="215"/>
      <c r="FV746" s="215"/>
      <c r="FW746" s="215"/>
      <c r="FX746" s="215"/>
      <c r="FY746" s="215"/>
      <c r="FZ746" s="215"/>
      <c r="GA746" s="215"/>
      <c r="GB746" s="215"/>
      <c r="GC746" s="215"/>
    </row>
    <row r="747" spans="1:185" x14ac:dyDescent="0.3">
      <c r="A747" s="248"/>
      <c r="B747" s="80"/>
      <c r="C747" s="80"/>
      <c r="D747" s="81"/>
      <c r="E747" s="80"/>
      <c r="F747" s="80"/>
      <c r="G747" s="297">
        <f t="shared" si="49"/>
        <v>0</v>
      </c>
      <c r="H747" s="297">
        <f t="shared" si="50"/>
        <v>0</v>
      </c>
      <c r="I747" s="297">
        <f t="shared" si="51"/>
        <v>0</v>
      </c>
      <c r="J747" s="214"/>
      <c r="K747" s="214"/>
      <c r="L747" s="248"/>
      <c r="M747" s="248"/>
      <c r="N747" s="248"/>
      <c r="O747" s="248"/>
      <c r="P747" s="248"/>
      <c r="Q747" s="248"/>
      <c r="R747" s="248"/>
      <c r="S747" s="248"/>
      <c r="T747" s="248"/>
      <c r="U747" s="248"/>
      <c r="V747" s="248"/>
      <c r="W747" s="248"/>
      <c r="X747" s="248"/>
      <c r="Y747" s="248"/>
      <c r="Z747" s="248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  <c r="AM747" s="248"/>
      <c r="AN747" s="248"/>
      <c r="AO747" s="248"/>
      <c r="AP747" s="248"/>
      <c r="AQ747" s="248"/>
      <c r="AR747" s="248"/>
      <c r="AS747" s="248"/>
      <c r="AT747" s="248"/>
      <c r="AU747" s="248"/>
      <c r="AV747" s="248"/>
      <c r="AW747" s="248"/>
      <c r="AX747" s="248"/>
      <c r="AY747" s="248"/>
      <c r="AZ747" s="248"/>
      <c r="BA747" s="248"/>
      <c r="BB747" s="248"/>
      <c r="BC747" s="248"/>
      <c r="BD747" s="248"/>
      <c r="BE747" s="248"/>
      <c r="BF747" s="248"/>
      <c r="BG747" s="248"/>
      <c r="BH747" s="248"/>
      <c r="BI747" s="248"/>
      <c r="BJ747" s="248"/>
      <c r="BK747" s="248"/>
      <c r="BL747" s="248"/>
      <c r="BM747" s="248"/>
      <c r="BN747" s="248"/>
      <c r="BO747" s="248"/>
      <c r="BP747" s="248"/>
      <c r="BQ747" s="248"/>
      <c r="BR747" s="248"/>
      <c r="BS747" s="248"/>
      <c r="BT747" s="248"/>
      <c r="BU747" s="248"/>
      <c r="BV747" s="248"/>
      <c r="BW747" s="248"/>
      <c r="BX747" s="248"/>
      <c r="BY747" s="248"/>
      <c r="BZ747" s="248"/>
      <c r="CA747" s="248"/>
      <c r="CB747" s="248"/>
      <c r="CC747" s="248"/>
      <c r="CD747" s="248"/>
      <c r="CE747" s="248"/>
      <c r="CF747" s="248"/>
      <c r="CG747" s="248"/>
      <c r="CH747" s="248"/>
      <c r="CI747" s="248"/>
      <c r="CJ747" s="248"/>
      <c r="CK747" s="248"/>
      <c r="CL747" s="248"/>
      <c r="CM747" s="248"/>
      <c r="CN747" s="248"/>
      <c r="CO747" s="248"/>
      <c r="CP747" s="248"/>
      <c r="CQ747" s="248"/>
      <c r="CR747" s="248"/>
      <c r="CS747" s="248"/>
      <c r="CT747" s="248"/>
      <c r="CU747" s="248"/>
      <c r="CV747" s="248"/>
      <c r="CW747" s="248"/>
      <c r="CX747" s="248"/>
      <c r="CY747" s="248"/>
      <c r="CZ747" s="248"/>
      <c r="DA747" s="248"/>
      <c r="DB747" s="248"/>
      <c r="DC747" s="248"/>
      <c r="DD747" s="248"/>
      <c r="DE747" s="248"/>
      <c r="DF747" s="248"/>
      <c r="DG747" s="248"/>
      <c r="DH747" s="248"/>
      <c r="DI747" s="248"/>
      <c r="DJ747" s="248"/>
      <c r="DK747" s="248"/>
      <c r="DL747" s="248"/>
      <c r="DM747" s="248"/>
      <c r="DN747" s="248"/>
      <c r="DO747" s="248"/>
      <c r="DP747" s="248"/>
      <c r="DQ747" s="248"/>
      <c r="DR747" s="248"/>
      <c r="DS747" s="248"/>
      <c r="DT747" s="248"/>
      <c r="DU747" s="248"/>
      <c r="DV747" s="248"/>
      <c r="DW747" s="248"/>
      <c r="DX747" s="248"/>
      <c r="DY747" s="248"/>
      <c r="DZ747" s="248"/>
      <c r="EA747" s="248"/>
      <c r="EB747" s="248"/>
      <c r="EC747" s="248"/>
      <c r="ED747" s="248"/>
      <c r="EE747" s="248"/>
      <c r="EF747" s="248"/>
      <c r="EG747" s="248"/>
      <c r="EH747" s="248"/>
      <c r="EI747" s="248"/>
      <c r="EJ747" s="248"/>
      <c r="EK747" s="248"/>
      <c r="EL747" s="248"/>
      <c r="EM747" s="248"/>
      <c r="EN747" s="248"/>
      <c r="EO747" s="248"/>
      <c r="EP747" s="248"/>
      <c r="EQ747" s="248"/>
      <c r="ER747" s="248"/>
      <c r="ES747" s="248"/>
      <c r="ET747" s="248"/>
      <c r="EU747" s="248"/>
      <c r="EV747" s="248"/>
      <c r="EW747" s="248"/>
      <c r="EX747" s="248"/>
      <c r="EY747" s="248"/>
      <c r="EZ747" s="248"/>
      <c r="FA747" s="248"/>
      <c r="FB747" s="248"/>
      <c r="FC747" s="248"/>
      <c r="FD747" s="248"/>
      <c r="FE747" s="248"/>
      <c r="FF747" s="248"/>
      <c r="FG747" s="215"/>
      <c r="FH747" s="215"/>
      <c r="FI747" s="215"/>
      <c r="FJ747" s="215"/>
      <c r="FK747" s="215"/>
      <c r="FL747" s="215"/>
      <c r="FM747" s="215"/>
      <c r="FN747" s="215"/>
      <c r="FO747" s="215"/>
      <c r="FP747" s="215"/>
      <c r="FQ747" s="215"/>
      <c r="FR747" s="215"/>
      <c r="FS747" s="215"/>
      <c r="FT747" s="215"/>
      <c r="FU747" s="215"/>
      <c r="FV747" s="215"/>
      <c r="FW747" s="215"/>
      <c r="FX747" s="215"/>
      <c r="FY747" s="215"/>
      <c r="FZ747" s="215"/>
      <c r="GA747" s="215"/>
      <c r="GB747" s="215"/>
      <c r="GC747" s="215"/>
    </row>
    <row r="748" spans="1:185" x14ac:dyDescent="0.3">
      <c r="A748" s="248"/>
      <c r="B748" s="80"/>
      <c r="C748" s="80"/>
      <c r="D748" s="81"/>
      <c r="E748" s="80"/>
      <c r="F748" s="80"/>
      <c r="G748" s="297">
        <f t="shared" si="49"/>
        <v>0</v>
      </c>
      <c r="H748" s="297">
        <f t="shared" si="50"/>
        <v>0</v>
      </c>
      <c r="I748" s="297">
        <f t="shared" si="51"/>
        <v>0</v>
      </c>
      <c r="J748" s="214"/>
      <c r="K748" s="214"/>
      <c r="L748" s="248"/>
      <c r="M748" s="248"/>
      <c r="N748" s="248"/>
      <c r="O748" s="248"/>
      <c r="P748" s="248"/>
      <c r="Q748" s="248"/>
      <c r="R748" s="248"/>
      <c r="S748" s="248"/>
      <c r="T748" s="248"/>
      <c r="U748" s="248"/>
      <c r="V748" s="248"/>
      <c r="W748" s="248"/>
      <c r="X748" s="248"/>
      <c r="Y748" s="248"/>
      <c r="Z748" s="248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  <c r="AM748" s="248"/>
      <c r="AN748" s="248"/>
      <c r="AO748" s="248"/>
      <c r="AP748" s="248"/>
      <c r="AQ748" s="248"/>
      <c r="AR748" s="248"/>
      <c r="AS748" s="248"/>
      <c r="AT748" s="248"/>
      <c r="AU748" s="248"/>
      <c r="AV748" s="248"/>
      <c r="AW748" s="248"/>
      <c r="AX748" s="248"/>
      <c r="AY748" s="248"/>
      <c r="AZ748" s="248"/>
      <c r="BA748" s="248"/>
      <c r="BB748" s="248"/>
      <c r="BC748" s="248"/>
      <c r="BD748" s="248"/>
      <c r="BE748" s="248"/>
      <c r="BF748" s="248"/>
      <c r="BG748" s="248"/>
      <c r="BH748" s="248"/>
      <c r="BI748" s="248"/>
      <c r="BJ748" s="248"/>
      <c r="BK748" s="248"/>
      <c r="BL748" s="248"/>
      <c r="BM748" s="248"/>
      <c r="BN748" s="248"/>
      <c r="BO748" s="248"/>
      <c r="BP748" s="248"/>
      <c r="BQ748" s="248"/>
      <c r="BR748" s="248"/>
      <c r="BS748" s="248"/>
      <c r="BT748" s="248"/>
      <c r="BU748" s="248"/>
      <c r="BV748" s="248"/>
      <c r="BW748" s="248"/>
      <c r="BX748" s="248"/>
      <c r="BY748" s="248"/>
      <c r="BZ748" s="248"/>
      <c r="CA748" s="248"/>
      <c r="CB748" s="248"/>
      <c r="CC748" s="248"/>
      <c r="CD748" s="248"/>
      <c r="CE748" s="248"/>
      <c r="CF748" s="248"/>
      <c r="CG748" s="248"/>
      <c r="CH748" s="248"/>
      <c r="CI748" s="248"/>
      <c r="CJ748" s="248"/>
      <c r="CK748" s="248"/>
      <c r="CL748" s="248"/>
      <c r="CM748" s="248"/>
      <c r="CN748" s="248"/>
      <c r="CO748" s="248"/>
      <c r="CP748" s="248"/>
      <c r="CQ748" s="248"/>
      <c r="CR748" s="248"/>
      <c r="CS748" s="248"/>
      <c r="CT748" s="248"/>
      <c r="CU748" s="248"/>
      <c r="CV748" s="248"/>
      <c r="CW748" s="248"/>
      <c r="CX748" s="248"/>
      <c r="CY748" s="248"/>
      <c r="CZ748" s="248"/>
      <c r="DA748" s="248"/>
      <c r="DB748" s="248"/>
      <c r="DC748" s="248"/>
      <c r="DD748" s="248"/>
      <c r="DE748" s="248"/>
      <c r="DF748" s="248"/>
      <c r="DG748" s="248"/>
      <c r="DH748" s="248"/>
      <c r="DI748" s="248"/>
      <c r="DJ748" s="248"/>
      <c r="DK748" s="248"/>
      <c r="DL748" s="248"/>
      <c r="DM748" s="248"/>
      <c r="DN748" s="248"/>
      <c r="DO748" s="248"/>
      <c r="DP748" s="248"/>
      <c r="DQ748" s="248"/>
      <c r="DR748" s="248"/>
      <c r="DS748" s="248"/>
      <c r="DT748" s="248"/>
      <c r="DU748" s="248"/>
      <c r="DV748" s="248"/>
      <c r="DW748" s="248"/>
      <c r="DX748" s="248"/>
      <c r="DY748" s="248"/>
      <c r="DZ748" s="248"/>
      <c r="EA748" s="248"/>
      <c r="EB748" s="248"/>
      <c r="EC748" s="248"/>
      <c r="ED748" s="248"/>
      <c r="EE748" s="248"/>
      <c r="EF748" s="248"/>
      <c r="EG748" s="248"/>
      <c r="EH748" s="248"/>
      <c r="EI748" s="248"/>
      <c r="EJ748" s="248"/>
      <c r="EK748" s="248"/>
      <c r="EL748" s="248"/>
      <c r="EM748" s="248"/>
      <c r="EN748" s="248"/>
      <c r="EO748" s="248"/>
      <c r="EP748" s="248"/>
      <c r="EQ748" s="248"/>
      <c r="ER748" s="248"/>
      <c r="ES748" s="248"/>
      <c r="ET748" s="248"/>
      <c r="EU748" s="248"/>
      <c r="EV748" s="248"/>
      <c r="EW748" s="248"/>
      <c r="EX748" s="248"/>
      <c r="EY748" s="248"/>
      <c r="EZ748" s="248"/>
      <c r="FA748" s="248"/>
      <c r="FB748" s="248"/>
      <c r="FC748" s="248"/>
      <c r="FD748" s="248"/>
      <c r="FE748" s="248"/>
      <c r="FF748" s="248"/>
      <c r="FG748" s="215"/>
      <c r="FH748" s="215"/>
      <c r="FI748" s="215"/>
      <c r="FJ748" s="215"/>
      <c r="FK748" s="215"/>
      <c r="FL748" s="215"/>
      <c r="FM748" s="215"/>
      <c r="FN748" s="215"/>
      <c r="FO748" s="215"/>
      <c r="FP748" s="215"/>
      <c r="FQ748" s="215"/>
      <c r="FR748" s="215"/>
      <c r="FS748" s="215"/>
      <c r="FT748" s="215"/>
      <c r="FU748" s="215"/>
      <c r="FV748" s="215"/>
      <c r="FW748" s="215"/>
      <c r="FX748" s="215"/>
      <c r="FY748" s="215"/>
      <c r="FZ748" s="215"/>
      <c r="GA748" s="215"/>
      <c r="GB748" s="215"/>
      <c r="GC748" s="215"/>
    </row>
    <row r="749" spans="1:185" x14ac:dyDescent="0.3">
      <c r="A749" s="248"/>
      <c r="B749" s="80"/>
      <c r="C749" s="80"/>
      <c r="D749" s="81"/>
      <c r="E749" s="80"/>
      <c r="F749" s="80"/>
      <c r="G749" s="297">
        <f t="shared" si="49"/>
        <v>0</v>
      </c>
      <c r="H749" s="297">
        <f t="shared" si="50"/>
        <v>0</v>
      </c>
      <c r="I749" s="297">
        <f t="shared" si="51"/>
        <v>0</v>
      </c>
      <c r="J749" s="214"/>
      <c r="K749" s="214"/>
      <c r="L749" s="248"/>
      <c r="M749" s="248"/>
      <c r="N749" s="248"/>
      <c r="O749" s="248"/>
      <c r="P749" s="248"/>
      <c r="Q749" s="248"/>
      <c r="R749" s="248"/>
      <c r="S749" s="248"/>
      <c r="T749" s="248"/>
      <c r="U749" s="248"/>
      <c r="V749" s="248"/>
      <c r="W749" s="248"/>
      <c r="X749" s="248"/>
      <c r="Y749" s="248"/>
      <c r="Z749" s="248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  <c r="AM749" s="248"/>
      <c r="AN749" s="248"/>
      <c r="AO749" s="248"/>
      <c r="AP749" s="248"/>
      <c r="AQ749" s="248"/>
      <c r="AR749" s="248"/>
      <c r="AS749" s="248"/>
      <c r="AT749" s="248"/>
      <c r="AU749" s="248"/>
      <c r="AV749" s="248"/>
      <c r="AW749" s="248"/>
      <c r="AX749" s="248"/>
      <c r="AY749" s="248"/>
      <c r="AZ749" s="248"/>
      <c r="BA749" s="248"/>
      <c r="BB749" s="248"/>
      <c r="BC749" s="248"/>
      <c r="BD749" s="248"/>
      <c r="BE749" s="248"/>
      <c r="BF749" s="248"/>
      <c r="BG749" s="248"/>
      <c r="BH749" s="248"/>
      <c r="BI749" s="248"/>
      <c r="BJ749" s="248"/>
      <c r="BK749" s="248"/>
      <c r="BL749" s="248"/>
      <c r="BM749" s="248"/>
      <c r="BN749" s="248"/>
      <c r="BO749" s="248"/>
      <c r="BP749" s="248"/>
      <c r="BQ749" s="248"/>
      <c r="BR749" s="248"/>
      <c r="BS749" s="248"/>
      <c r="BT749" s="248"/>
      <c r="BU749" s="248"/>
      <c r="BV749" s="248"/>
      <c r="BW749" s="248"/>
      <c r="BX749" s="248"/>
      <c r="BY749" s="248"/>
      <c r="BZ749" s="248"/>
      <c r="CA749" s="248"/>
      <c r="CB749" s="248"/>
      <c r="CC749" s="248"/>
      <c r="CD749" s="248"/>
      <c r="CE749" s="248"/>
      <c r="CF749" s="248"/>
      <c r="CG749" s="248"/>
      <c r="CH749" s="248"/>
      <c r="CI749" s="248"/>
      <c r="CJ749" s="248"/>
      <c r="CK749" s="248"/>
      <c r="CL749" s="248"/>
      <c r="CM749" s="248"/>
      <c r="CN749" s="248"/>
      <c r="CO749" s="248"/>
      <c r="CP749" s="248"/>
      <c r="CQ749" s="248"/>
      <c r="CR749" s="248"/>
      <c r="CS749" s="248"/>
      <c r="CT749" s="248"/>
      <c r="CU749" s="248"/>
      <c r="CV749" s="248"/>
      <c r="CW749" s="248"/>
      <c r="CX749" s="248"/>
      <c r="CY749" s="248"/>
      <c r="CZ749" s="248"/>
      <c r="DA749" s="248"/>
      <c r="DB749" s="248"/>
      <c r="DC749" s="248"/>
      <c r="DD749" s="248"/>
      <c r="DE749" s="248"/>
      <c r="DF749" s="248"/>
      <c r="DG749" s="248"/>
      <c r="DH749" s="248"/>
      <c r="DI749" s="248"/>
      <c r="DJ749" s="248"/>
      <c r="DK749" s="248"/>
      <c r="DL749" s="248"/>
      <c r="DM749" s="248"/>
      <c r="DN749" s="248"/>
      <c r="DO749" s="248"/>
      <c r="DP749" s="248"/>
      <c r="DQ749" s="248"/>
      <c r="DR749" s="248"/>
      <c r="DS749" s="248"/>
      <c r="DT749" s="248"/>
      <c r="DU749" s="248"/>
      <c r="DV749" s="248"/>
      <c r="DW749" s="248"/>
      <c r="DX749" s="248"/>
      <c r="DY749" s="248"/>
      <c r="DZ749" s="248"/>
      <c r="EA749" s="248"/>
      <c r="EB749" s="248"/>
      <c r="EC749" s="248"/>
      <c r="ED749" s="248"/>
      <c r="EE749" s="248"/>
      <c r="EF749" s="248"/>
      <c r="EG749" s="248"/>
      <c r="EH749" s="248"/>
      <c r="EI749" s="248"/>
      <c r="EJ749" s="248"/>
      <c r="EK749" s="248"/>
      <c r="EL749" s="248"/>
      <c r="EM749" s="248"/>
      <c r="EN749" s="248"/>
      <c r="EO749" s="248"/>
      <c r="EP749" s="248"/>
      <c r="EQ749" s="248"/>
      <c r="ER749" s="248"/>
      <c r="ES749" s="248"/>
      <c r="ET749" s="248"/>
      <c r="EU749" s="248"/>
      <c r="EV749" s="248"/>
      <c r="EW749" s="248"/>
      <c r="EX749" s="248"/>
      <c r="EY749" s="248"/>
      <c r="EZ749" s="248"/>
      <c r="FA749" s="248"/>
      <c r="FB749" s="248"/>
      <c r="FC749" s="248"/>
      <c r="FD749" s="248"/>
      <c r="FE749" s="248"/>
      <c r="FF749" s="248"/>
      <c r="FG749" s="215"/>
      <c r="FH749" s="215"/>
      <c r="FI749" s="215"/>
      <c r="FJ749" s="215"/>
      <c r="FK749" s="215"/>
      <c r="FL749" s="215"/>
      <c r="FM749" s="215"/>
      <c r="FN749" s="215"/>
      <c r="FO749" s="215"/>
      <c r="FP749" s="215"/>
      <c r="FQ749" s="215"/>
      <c r="FR749" s="215"/>
      <c r="FS749" s="215"/>
      <c r="FT749" s="215"/>
      <c r="FU749" s="215"/>
      <c r="FV749" s="215"/>
      <c r="FW749" s="215"/>
      <c r="FX749" s="215"/>
      <c r="FY749" s="215"/>
      <c r="FZ749" s="215"/>
      <c r="GA749" s="215"/>
      <c r="GB749" s="215"/>
      <c r="GC749" s="215"/>
    </row>
    <row r="750" spans="1:185" x14ac:dyDescent="0.3">
      <c r="A750" s="248"/>
      <c r="B750" s="80"/>
      <c r="C750" s="80"/>
      <c r="D750" s="81"/>
      <c r="E750" s="80"/>
      <c r="F750" s="80"/>
      <c r="G750" s="297">
        <f t="shared" si="49"/>
        <v>0</v>
      </c>
      <c r="H750" s="297">
        <f t="shared" si="50"/>
        <v>0</v>
      </c>
      <c r="I750" s="297">
        <f t="shared" si="51"/>
        <v>0</v>
      </c>
      <c r="J750" s="214"/>
      <c r="K750" s="214"/>
      <c r="L750" s="248"/>
      <c r="M750" s="248"/>
      <c r="N750" s="248"/>
      <c r="O750" s="248"/>
      <c r="P750" s="248"/>
      <c r="Q750" s="248"/>
      <c r="R750" s="248"/>
      <c r="S750" s="248"/>
      <c r="T750" s="248"/>
      <c r="U750" s="248"/>
      <c r="V750" s="248"/>
      <c r="W750" s="248"/>
      <c r="X750" s="248"/>
      <c r="Y750" s="248"/>
      <c r="Z750" s="248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  <c r="AM750" s="248"/>
      <c r="AN750" s="248"/>
      <c r="AO750" s="248"/>
      <c r="AP750" s="248"/>
      <c r="AQ750" s="248"/>
      <c r="AR750" s="248"/>
      <c r="AS750" s="248"/>
      <c r="AT750" s="248"/>
      <c r="AU750" s="248"/>
      <c r="AV750" s="248"/>
      <c r="AW750" s="248"/>
      <c r="AX750" s="248"/>
      <c r="AY750" s="248"/>
      <c r="AZ750" s="248"/>
      <c r="BA750" s="248"/>
      <c r="BB750" s="248"/>
      <c r="BC750" s="248"/>
      <c r="BD750" s="248"/>
      <c r="BE750" s="248"/>
      <c r="BF750" s="248"/>
      <c r="BG750" s="248"/>
      <c r="BH750" s="248"/>
      <c r="BI750" s="248"/>
      <c r="BJ750" s="248"/>
      <c r="BK750" s="248"/>
      <c r="BL750" s="248"/>
      <c r="BM750" s="248"/>
      <c r="BN750" s="248"/>
      <c r="BO750" s="248"/>
      <c r="BP750" s="248"/>
      <c r="BQ750" s="248"/>
      <c r="BR750" s="248"/>
      <c r="BS750" s="248"/>
      <c r="BT750" s="248"/>
      <c r="BU750" s="248"/>
      <c r="BV750" s="248"/>
      <c r="BW750" s="248"/>
      <c r="BX750" s="248"/>
      <c r="BY750" s="248"/>
      <c r="BZ750" s="248"/>
      <c r="CA750" s="248"/>
      <c r="CB750" s="248"/>
      <c r="CC750" s="248"/>
      <c r="CD750" s="248"/>
      <c r="CE750" s="248"/>
      <c r="CF750" s="248"/>
      <c r="CG750" s="248"/>
      <c r="CH750" s="248"/>
      <c r="CI750" s="248"/>
      <c r="CJ750" s="248"/>
      <c r="CK750" s="248"/>
      <c r="CL750" s="248"/>
      <c r="CM750" s="248"/>
      <c r="CN750" s="248"/>
      <c r="CO750" s="248"/>
      <c r="CP750" s="248"/>
      <c r="CQ750" s="248"/>
      <c r="CR750" s="248"/>
      <c r="CS750" s="248"/>
      <c r="CT750" s="248"/>
      <c r="CU750" s="248"/>
      <c r="CV750" s="248"/>
      <c r="CW750" s="248"/>
      <c r="CX750" s="248"/>
      <c r="CY750" s="248"/>
      <c r="CZ750" s="248"/>
      <c r="DA750" s="248"/>
      <c r="DB750" s="248"/>
      <c r="DC750" s="248"/>
      <c r="DD750" s="248"/>
      <c r="DE750" s="248"/>
      <c r="DF750" s="248"/>
      <c r="DG750" s="248"/>
      <c r="DH750" s="248"/>
      <c r="DI750" s="248"/>
      <c r="DJ750" s="248"/>
      <c r="DK750" s="248"/>
      <c r="DL750" s="248"/>
      <c r="DM750" s="248"/>
      <c r="DN750" s="248"/>
      <c r="DO750" s="248"/>
      <c r="DP750" s="248"/>
      <c r="DQ750" s="248"/>
      <c r="DR750" s="248"/>
      <c r="DS750" s="248"/>
      <c r="DT750" s="248"/>
      <c r="DU750" s="248"/>
      <c r="DV750" s="248"/>
      <c r="DW750" s="248"/>
      <c r="DX750" s="248"/>
      <c r="DY750" s="248"/>
      <c r="DZ750" s="248"/>
      <c r="EA750" s="248"/>
      <c r="EB750" s="248"/>
      <c r="EC750" s="248"/>
      <c r="ED750" s="248"/>
      <c r="EE750" s="248"/>
      <c r="EF750" s="248"/>
      <c r="EG750" s="248"/>
      <c r="EH750" s="248"/>
      <c r="EI750" s="248"/>
      <c r="EJ750" s="248"/>
      <c r="EK750" s="248"/>
      <c r="EL750" s="248"/>
      <c r="EM750" s="248"/>
      <c r="EN750" s="248"/>
      <c r="EO750" s="248"/>
      <c r="EP750" s="248"/>
      <c r="EQ750" s="248"/>
      <c r="ER750" s="248"/>
      <c r="ES750" s="248"/>
      <c r="ET750" s="248"/>
      <c r="EU750" s="248"/>
      <c r="EV750" s="248"/>
      <c r="EW750" s="248"/>
      <c r="EX750" s="248"/>
      <c r="EY750" s="248"/>
      <c r="EZ750" s="248"/>
      <c r="FA750" s="248"/>
      <c r="FB750" s="248"/>
      <c r="FC750" s="248"/>
      <c r="FD750" s="248"/>
      <c r="FE750" s="248"/>
      <c r="FF750" s="248"/>
      <c r="FG750" s="215"/>
      <c r="FH750" s="215"/>
      <c r="FI750" s="215"/>
      <c r="FJ750" s="215"/>
      <c r="FK750" s="215"/>
      <c r="FL750" s="215"/>
      <c r="FM750" s="215"/>
      <c r="FN750" s="215"/>
      <c r="FO750" s="215"/>
      <c r="FP750" s="215"/>
      <c r="FQ750" s="215"/>
      <c r="FR750" s="215"/>
      <c r="FS750" s="215"/>
      <c r="FT750" s="215"/>
      <c r="FU750" s="215"/>
      <c r="FV750" s="215"/>
      <c r="FW750" s="215"/>
      <c r="FX750" s="215"/>
      <c r="FY750" s="215"/>
      <c r="FZ750" s="215"/>
      <c r="GA750" s="215"/>
      <c r="GB750" s="215"/>
      <c r="GC750" s="215"/>
    </row>
    <row r="751" spans="1:185" x14ac:dyDescent="0.3">
      <c r="A751" s="248"/>
      <c r="B751" s="80"/>
      <c r="C751" s="80"/>
      <c r="D751" s="81"/>
      <c r="E751" s="80"/>
      <c r="F751" s="80"/>
      <c r="G751" s="297">
        <f t="shared" si="49"/>
        <v>0</v>
      </c>
      <c r="H751" s="297">
        <f t="shared" si="50"/>
        <v>0</v>
      </c>
      <c r="I751" s="297">
        <f t="shared" si="51"/>
        <v>0</v>
      </c>
      <c r="J751" s="214"/>
      <c r="K751" s="214"/>
      <c r="L751" s="248"/>
      <c r="M751" s="248"/>
      <c r="N751" s="248"/>
      <c r="O751" s="248"/>
      <c r="P751" s="248"/>
      <c r="Q751" s="248"/>
      <c r="R751" s="248"/>
      <c r="S751" s="248"/>
      <c r="T751" s="248"/>
      <c r="U751" s="248"/>
      <c r="V751" s="248"/>
      <c r="W751" s="248"/>
      <c r="X751" s="248"/>
      <c r="Y751" s="248"/>
      <c r="Z751" s="248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  <c r="AM751" s="248"/>
      <c r="AN751" s="248"/>
      <c r="AO751" s="248"/>
      <c r="AP751" s="248"/>
      <c r="AQ751" s="248"/>
      <c r="AR751" s="248"/>
      <c r="AS751" s="248"/>
      <c r="AT751" s="248"/>
      <c r="AU751" s="248"/>
      <c r="AV751" s="248"/>
      <c r="AW751" s="248"/>
      <c r="AX751" s="248"/>
      <c r="AY751" s="248"/>
      <c r="AZ751" s="248"/>
      <c r="BA751" s="248"/>
      <c r="BB751" s="248"/>
      <c r="BC751" s="248"/>
      <c r="BD751" s="248"/>
      <c r="BE751" s="248"/>
      <c r="BF751" s="248"/>
      <c r="BG751" s="248"/>
      <c r="BH751" s="248"/>
      <c r="BI751" s="248"/>
      <c r="BJ751" s="248"/>
      <c r="BK751" s="248"/>
      <c r="BL751" s="248"/>
      <c r="BM751" s="248"/>
      <c r="BN751" s="248"/>
      <c r="BO751" s="248"/>
      <c r="BP751" s="248"/>
      <c r="BQ751" s="248"/>
      <c r="BR751" s="248"/>
      <c r="BS751" s="248"/>
      <c r="BT751" s="248"/>
      <c r="BU751" s="248"/>
      <c r="BV751" s="248"/>
      <c r="BW751" s="248"/>
      <c r="BX751" s="248"/>
      <c r="BY751" s="248"/>
      <c r="BZ751" s="248"/>
      <c r="CA751" s="248"/>
      <c r="CB751" s="248"/>
      <c r="CC751" s="248"/>
      <c r="CD751" s="248"/>
      <c r="CE751" s="248"/>
      <c r="CF751" s="248"/>
      <c r="CG751" s="248"/>
      <c r="CH751" s="248"/>
      <c r="CI751" s="248"/>
      <c r="CJ751" s="248"/>
      <c r="CK751" s="248"/>
      <c r="CL751" s="248"/>
      <c r="CM751" s="248"/>
      <c r="CN751" s="248"/>
      <c r="CO751" s="248"/>
      <c r="CP751" s="248"/>
      <c r="CQ751" s="248"/>
      <c r="CR751" s="248"/>
      <c r="CS751" s="248"/>
      <c r="CT751" s="248"/>
      <c r="CU751" s="248"/>
      <c r="CV751" s="248"/>
      <c r="CW751" s="248"/>
      <c r="CX751" s="248"/>
      <c r="CY751" s="248"/>
      <c r="CZ751" s="248"/>
      <c r="DA751" s="248"/>
      <c r="DB751" s="248"/>
      <c r="DC751" s="248"/>
      <c r="DD751" s="248"/>
      <c r="DE751" s="248"/>
      <c r="DF751" s="248"/>
      <c r="DG751" s="248"/>
      <c r="DH751" s="248"/>
      <c r="DI751" s="248"/>
      <c r="DJ751" s="248"/>
      <c r="DK751" s="248"/>
      <c r="DL751" s="248"/>
      <c r="DM751" s="248"/>
      <c r="DN751" s="248"/>
      <c r="DO751" s="248"/>
      <c r="DP751" s="248"/>
      <c r="DQ751" s="248"/>
      <c r="DR751" s="248"/>
      <c r="DS751" s="248"/>
      <c r="DT751" s="248"/>
      <c r="DU751" s="248"/>
      <c r="DV751" s="248"/>
      <c r="DW751" s="248"/>
      <c r="DX751" s="248"/>
      <c r="DY751" s="248"/>
      <c r="DZ751" s="248"/>
      <c r="EA751" s="248"/>
      <c r="EB751" s="248"/>
      <c r="EC751" s="248"/>
      <c r="ED751" s="248"/>
      <c r="EE751" s="248"/>
      <c r="EF751" s="248"/>
      <c r="EG751" s="248"/>
      <c r="EH751" s="248"/>
      <c r="EI751" s="248"/>
      <c r="EJ751" s="248"/>
      <c r="EK751" s="248"/>
      <c r="EL751" s="248"/>
      <c r="EM751" s="248"/>
      <c r="EN751" s="248"/>
      <c r="EO751" s="248"/>
      <c r="EP751" s="248"/>
      <c r="EQ751" s="248"/>
      <c r="ER751" s="248"/>
      <c r="ES751" s="248"/>
      <c r="ET751" s="248"/>
      <c r="EU751" s="248"/>
      <c r="EV751" s="248"/>
      <c r="EW751" s="248"/>
      <c r="EX751" s="248"/>
      <c r="EY751" s="248"/>
      <c r="EZ751" s="248"/>
      <c r="FA751" s="248"/>
      <c r="FB751" s="248"/>
      <c r="FC751" s="248"/>
      <c r="FD751" s="248"/>
      <c r="FE751" s="248"/>
      <c r="FF751" s="248"/>
      <c r="FG751" s="215"/>
      <c r="FH751" s="215"/>
      <c r="FI751" s="215"/>
      <c r="FJ751" s="215"/>
      <c r="FK751" s="215"/>
      <c r="FL751" s="215"/>
      <c r="FM751" s="215"/>
      <c r="FN751" s="215"/>
      <c r="FO751" s="215"/>
      <c r="FP751" s="215"/>
      <c r="FQ751" s="215"/>
      <c r="FR751" s="215"/>
      <c r="FS751" s="215"/>
      <c r="FT751" s="215"/>
      <c r="FU751" s="215"/>
      <c r="FV751" s="215"/>
      <c r="FW751" s="215"/>
      <c r="FX751" s="215"/>
      <c r="FY751" s="215"/>
      <c r="FZ751" s="215"/>
      <c r="GA751" s="215"/>
      <c r="GB751" s="215"/>
      <c r="GC751" s="215"/>
    </row>
    <row r="752" spans="1:185" x14ac:dyDescent="0.3">
      <c r="A752" s="248"/>
      <c r="B752" s="80"/>
      <c r="C752" s="80"/>
      <c r="D752" s="81"/>
      <c r="E752" s="80"/>
      <c r="F752" s="80"/>
      <c r="G752" s="297">
        <f t="shared" si="49"/>
        <v>0</v>
      </c>
      <c r="H752" s="297">
        <f t="shared" si="50"/>
        <v>0</v>
      </c>
      <c r="I752" s="297">
        <f t="shared" si="51"/>
        <v>0</v>
      </c>
      <c r="J752" s="214"/>
      <c r="K752" s="214"/>
      <c r="L752" s="248"/>
      <c r="M752" s="248"/>
      <c r="N752" s="248"/>
      <c r="O752" s="248"/>
      <c r="P752" s="248"/>
      <c r="Q752" s="248"/>
      <c r="R752" s="248"/>
      <c r="S752" s="248"/>
      <c r="T752" s="248"/>
      <c r="U752" s="248"/>
      <c r="V752" s="248"/>
      <c r="W752" s="248"/>
      <c r="X752" s="248"/>
      <c r="Y752" s="248"/>
      <c r="Z752" s="248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  <c r="AM752" s="248"/>
      <c r="AN752" s="248"/>
      <c r="AO752" s="248"/>
      <c r="AP752" s="248"/>
      <c r="AQ752" s="248"/>
      <c r="AR752" s="248"/>
      <c r="AS752" s="248"/>
      <c r="AT752" s="248"/>
      <c r="AU752" s="248"/>
      <c r="AV752" s="248"/>
      <c r="AW752" s="248"/>
      <c r="AX752" s="248"/>
      <c r="AY752" s="248"/>
      <c r="AZ752" s="248"/>
      <c r="BA752" s="248"/>
      <c r="BB752" s="248"/>
      <c r="BC752" s="248"/>
      <c r="BD752" s="248"/>
      <c r="BE752" s="248"/>
      <c r="BF752" s="248"/>
      <c r="BG752" s="248"/>
      <c r="BH752" s="248"/>
      <c r="BI752" s="248"/>
      <c r="BJ752" s="248"/>
      <c r="BK752" s="248"/>
      <c r="BL752" s="248"/>
      <c r="BM752" s="248"/>
      <c r="BN752" s="248"/>
      <c r="BO752" s="248"/>
      <c r="BP752" s="248"/>
      <c r="BQ752" s="248"/>
      <c r="BR752" s="248"/>
      <c r="BS752" s="248"/>
      <c r="BT752" s="248"/>
      <c r="BU752" s="248"/>
      <c r="BV752" s="248"/>
      <c r="BW752" s="248"/>
      <c r="BX752" s="248"/>
      <c r="BY752" s="248"/>
      <c r="BZ752" s="248"/>
      <c r="CA752" s="248"/>
      <c r="CB752" s="248"/>
      <c r="CC752" s="248"/>
      <c r="CD752" s="248"/>
      <c r="CE752" s="248"/>
      <c r="CF752" s="248"/>
      <c r="CG752" s="248"/>
      <c r="CH752" s="248"/>
      <c r="CI752" s="248"/>
      <c r="CJ752" s="248"/>
      <c r="CK752" s="248"/>
      <c r="CL752" s="248"/>
      <c r="CM752" s="248"/>
      <c r="CN752" s="248"/>
      <c r="CO752" s="248"/>
      <c r="CP752" s="248"/>
      <c r="CQ752" s="248"/>
      <c r="CR752" s="248"/>
      <c r="CS752" s="248"/>
      <c r="CT752" s="248"/>
      <c r="CU752" s="248"/>
      <c r="CV752" s="248"/>
      <c r="CW752" s="248"/>
      <c r="CX752" s="248"/>
      <c r="CY752" s="248"/>
      <c r="CZ752" s="248"/>
      <c r="DA752" s="248"/>
      <c r="DB752" s="248"/>
      <c r="DC752" s="248"/>
      <c r="DD752" s="248"/>
      <c r="DE752" s="248"/>
      <c r="DF752" s="248"/>
      <c r="DG752" s="248"/>
      <c r="DH752" s="248"/>
      <c r="DI752" s="248"/>
      <c r="DJ752" s="248"/>
      <c r="DK752" s="248"/>
      <c r="DL752" s="248"/>
      <c r="DM752" s="248"/>
      <c r="DN752" s="248"/>
      <c r="DO752" s="248"/>
      <c r="DP752" s="248"/>
      <c r="DQ752" s="248"/>
      <c r="DR752" s="248"/>
      <c r="DS752" s="248"/>
      <c r="DT752" s="248"/>
      <c r="DU752" s="248"/>
      <c r="DV752" s="248"/>
      <c r="DW752" s="248"/>
      <c r="DX752" s="248"/>
      <c r="DY752" s="248"/>
      <c r="DZ752" s="248"/>
      <c r="EA752" s="248"/>
      <c r="EB752" s="248"/>
      <c r="EC752" s="248"/>
      <c r="ED752" s="248"/>
      <c r="EE752" s="248"/>
      <c r="EF752" s="248"/>
      <c r="EG752" s="248"/>
      <c r="EH752" s="248"/>
      <c r="EI752" s="248"/>
      <c r="EJ752" s="248"/>
      <c r="EK752" s="248"/>
      <c r="EL752" s="248"/>
      <c r="EM752" s="248"/>
      <c r="EN752" s="248"/>
      <c r="EO752" s="248"/>
      <c r="EP752" s="248"/>
      <c r="EQ752" s="248"/>
      <c r="ER752" s="248"/>
      <c r="ES752" s="248"/>
      <c r="ET752" s="248"/>
      <c r="EU752" s="248"/>
      <c r="EV752" s="248"/>
      <c r="EW752" s="248"/>
      <c r="EX752" s="248"/>
      <c r="EY752" s="248"/>
      <c r="EZ752" s="248"/>
      <c r="FA752" s="248"/>
      <c r="FB752" s="248"/>
      <c r="FC752" s="248"/>
      <c r="FD752" s="248"/>
      <c r="FE752" s="248"/>
      <c r="FF752" s="248"/>
      <c r="FG752" s="215"/>
      <c r="FH752" s="215"/>
      <c r="FI752" s="215"/>
      <c r="FJ752" s="215"/>
      <c r="FK752" s="215"/>
      <c r="FL752" s="215"/>
      <c r="FM752" s="215"/>
      <c r="FN752" s="215"/>
      <c r="FO752" s="215"/>
      <c r="FP752" s="215"/>
      <c r="FQ752" s="215"/>
      <c r="FR752" s="215"/>
      <c r="FS752" s="215"/>
      <c r="FT752" s="215"/>
      <c r="FU752" s="215"/>
      <c r="FV752" s="215"/>
      <c r="FW752" s="215"/>
      <c r="FX752" s="215"/>
      <c r="FY752" s="215"/>
      <c r="FZ752" s="215"/>
      <c r="GA752" s="215"/>
      <c r="GB752" s="215"/>
      <c r="GC752" s="215"/>
    </row>
    <row r="753" spans="1:185" x14ac:dyDescent="0.3">
      <c r="A753" s="248"/>
      <c r="B753" s="80"/>
      <c r="C753" s="80"/>
      <c r="D753" s="81"/>
      <c r="E753" s="80"/>
      <c r="F753" s="80"/>
      <c r="G753" s="297">
        <f t="shared" si="49"/>
        <v>0</v>
      </c>
      <c r="H753" s="297">
        <f t="shared" si="50"/>
        <v>0</v>
      </c>
      <c r="I753" s="297">
        <f t="shared" si="51"/>
        <v>0</v>
      </c>
      <c r="J753" s="214"/>
      <c r="K753" s="214"/>
      <c r="L753" s="248"/>
      <c r="M753" s="248"/>
      <c r="N753" s="248"/>
      <c r="O753" s="248"/>
      <c r="P753" s="248"/>
      <c r="Q753" s="248"/>
      <c r="R753" s="248"/>
      <c r="S753" s="248"/>
      <c r="T753" s="248"/>
      <c r="U753" s="248"/>
      <c r="V753" s="248"/>
      <c r="W753" s="248"/>
      <c r="X753" s="248"/>
      <c r="Y753" s="248"/>
      <c r="Z753" s="248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  <c r="AM753" s="248"/>
      <c r="AN753" s="248"/>
      <c r="AO753" s="248"/>
      <c r="AP753" s="248"/>
      <c r="AQ753" s="248"/>
      <c r="AR753" s="248"/>
      <c r="AS753" s="248"/>
      <c r="AT753" s="248"/>
      <c r="AU753" s="248"/>
      <c r="AV753" s="248"/>
      <c r="AW753" s="248"/>
      <c r="AX753" s="248"/>
      <c r="AY753" s="248"/>
      <c r="AZ753" s="248"/>
      <c r="BA753" s="248"/>
      <c r="BB753" s="248"/>
      <c r="BC753" s="248"/>
      <c r="BD753" s="248"/>
      <c r="BE753" s="248"/>
      <c r="BF753" s="248"/>
      <c r="BG753" s="248"/>
      <c r="BH753" s="248"/>
      <c r="BI753" s="248"/>
      <c r="BJ753" s="248"/>
      <c r="BK753" s="248"/>
      <c r="BL753" s="248"/>
      <c r="BM753" s="248"/>
      <c r="BN753" s="248"/>
      <c r="BO753" s="248"/>
      <c r="BP753" s="248"/>
      <c r="BQ753" s="248"/>
      <c r="BR753" s="248"/>
      <c r="BS753" s="248"/>
      <c r="BT753" s="248"/>
      <c r="BU753" s="248"/>
      <c r="BV753" s="248"/>
      <c r="BW753" s="248"/>
      <c r="BX753" s="248"/>
      <c r="BY753" s="248"/>
      <c r="BZ753" s="248"/>
      <c r="CA753" s="248"/>
      <c r="CB753" s="248"/>
      <c r="CC753" s="248"/>
      <c r="CD753" s="248"/>
      <c r="CE753" s="248"/>
      <c r="CF753" s="248"/>
      <c r="CG753" s="248"/>
      <c r="CH753" s="248"/>
      <c r="CI753" s="248"/>
      <c r="CJ753" s="248"/>
      <c r="CK753" s="248"/>
      <c r="CL753" s="248"/>
      <c r="CM753" s="248"/>
      <c r="CN753" s="248"/>
      <c r="CO753" s="248"/>
      <c r="CP753" s="248"/>
      <c r="CQ753" s="248"/>
      <c r="CR753" s="248"/>
      <c r="CS753" s="248"/>
      <c r="CT753" s="248"/>
      <c r="CU753" s="248"/>
      <c r="CV753" s="248"/>
      <c r="CW753" s="248"/>
      <c r="CX753" s="248"/>
      <c r="CY753" s="248"/>
      <c r="CZ753" s="248"/>
      <c r="DA753" s="248"/>
      <c r="DB753" s="248"/>
      <c r="DC753" s="248"/>
      <c r="DD753" s="248"/>
      <c r="DE753" s="248"/>
      <c r="DF753" s="248"/>
      <c r="DG753" s="248"/>
      <c r="DH753" s="248"/>
      <c r="DI753" s="248"/>
      <c r="DJ753" s="248"/>
      <c r="DK753" s="248"/>
      <c r="DL753" s="248"/>
      <c r="DM753" s="248"/>
      <c r="DN753" s="248"/>
      <c r="DO753" s="248"/>
      <c r="DP753" s="248"/>
      <c r="DQ753" s="248"/>
      <c r="DR753" s="248"/>
      <c r="DS753" s="248"/>
      <c r="DT753" s="248"/>
      <c r="DU753" s="248"/>
      <c r="DV753" s="248"/>
      <c r="DW753" s="248"/>
      <c r="DX753" s="248"/>
      <c r="DY753" s="248"/>
      <c r="DZ753" s="248"/>
      <c r="EA753" s="248"/>
      <c r="EB753" s="248"/>
      <c r="EC753" s="248"/>
      <c r="ED753" s="248"/>
      <c r="EE753" s="248"/>
      <c r="EF753" s="248"/>
      <c r="EG753" s="248"/>
      <c r="EH753" s="248"/>
      <c r="EI753" s="248"/>
      <c r="EJ753" s="248"/>
      <c r="EK753" s="248"/>
      <c r="EL753" s="248"/>
      <c r="EM753" s="248"/>
      <c r="EN753" s="248"/>
      <c r="EO753" s="248"/>
      <c r="EP753" s="248"/>
      <c r="EQ753" s="248"/>
      <c r="ER753" s="248"/>
      <c r="ES753" s="248"/>
      <c r="ET753" s="248"/>
      <c r="EU753" s="248"/>
      <c r="EV753" s="248"/>
      <c r="EW753" s="248"/>
      <c r="EX753" s="248"/>
      <c r="EY753" s="248"/>
      <c r="EZ753" s="248"/>
      <c r="FA753" s="248"/>
      <c r="FB753" s="248"/>
      <c r="FC753" s="248"/>
      <c r="FD753" s="248"/>
      <c r="FE753" s="248"/>
      <c r="FF753" s="248"/>
      <c r="FG753" s="215"/>
      <c r="FH753" s="215"/>
      <c r="FI753" s="215"/>
      <c r="FJ753" s="215"/>
      <c r="FK753" s="215"/>
      <c r="FL753" s="215"/>
      <c r="FM753" s="215"/>
      <c r="FN753" s="215"/>
      <c r="FO753" s="215"/>
      <c r="FP753" s="215"/>
      <c r="FQ753" s="215"/>
      <c r="FR753" s="215"/>
      <c r="FS753" s="215"/>
      <c r="FT753" s="215"/>
      <c r="FU753" s="215"/>
      <c r="FV753" s="215"/>
      <c r="FW753" s="215"/>
      <c r="FX753" s="215"/>
      <c r="FY753" s="215"/>
      <c r="FZ753" s="215"/>
      <c r="GA753" s="215"/>
      <c r="GB753" s="215"/>
      <c r="GC753" s="215"/>
    </row>
    <row r="754" spans="1:185" x14ac:dyDescent="0.3">
      <c r="A754" s="248"/>
      <c r="B754" s="80"/>
      <c r="C754" s="80"/>
      <c r="D754" s="81"/>
      <c r="E754" s="80"/>
      <c r="F754" s="80"/>
      <c r="G754" s="297">
        <f t="shared" si="49"/>
        <v>0</v>
      </c>
      <c r="H754" s="297">
        <f t="shared" si="50"/>
        <v>0</v>
      </c>
      <c r="I754" s="297">
        <f t="shared" si="51"/>
        <v>0</v>
      </c>
      <c r="J754" s="214"/>
      <c r="K754" s="214"/>
      <c r="L754" s="248"/>
      <c r="M754" s="248"/>
      <c r="N754" s="248"/>
      <c r="O754" s="248"/>
      <c r="P754" s="248"/>
      <c r="Q754" s="248"/>
      <c r="R754" s="248"/>
      <c r="S754" s="248"/>
      <c r="T754" s="248"/>
      <c r="U754" s="248"/>
      <c r="V754" s="248"/>
      <c r="W754" s="248"/>
      <c r="X754" s="248"/>
      <c r="Y754" s="248"/>
      <c r="Z754" s="248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  <c r="AM754" s="248"/>
      <c r="AN754" s="248"/>
      <c r="AO754" s="248"/>
      <c r="AP754" s="248"/>
      <c r="AQ754" s="248"/>
      <c r="AR754" s="248"/>
      <c r="AS754" s="248"/>
      <c r="AT754" s="248"/>
      <c r="AU754" s="248"/>
      <c r="AV754" s="248"/>
      <c r="AW754" s="248"/>
      <c r="AX754" s="248"/>
      <c r="AY754" s="248"/>
      <c r="AZ754" s="248"/>
      <c r="BA754" s="248"/>
      <c r="BB754" s="248"/>
      <c r="BC754" s="248"/>
      <c r="BD754" s="248"/>
      <c r="BE754" s="248"/>
      <c r="BF754" s="248"/>
      <c r="BG754" s="248"/>
      <c r="BH754" s="248"/>
      <c r="BI754" s="248"/>
      <c r="BJ754" s="248"/>
      <c r="BK754" s="248"/>
      <c r="BL754" s="248"/>
      <c r="BM754" s="248"/>
      <c r="BN754" s="248"/>
      <c r="BO754" s="248"/>
      <c r="BP754" s="248"/>
      <c r="BQ754" s="248"/>
      <c r="BR754" s="248"/>
      <c r="BS754" s="248"/>
      <c r="BT754" s="248"/>
      <c r="BU754" s="248"/>
      <c r="BV754" s="248"/>
      <c r="BW754" s="248"/>
      <c r="BX754" s="248"/>
      <c r="BY754" s="248"/>
      <c r="BZ754" s="248"/>
      <c r="CA754" s="248"/>
      <c r="CB754" s="248"/>
      <c r="CC754" s="248"/>
      <c r="CD754" s="248"/>
      <c r="CE754" s="248"/>
      <c r="CF754" s="248"/>
      <c r="CG754" s="248"/>
      <c r="CH754" s="248"/>
      <c r="CI754" s="248"/>
      <c r="CJ754" s="248"/>
      <c r="CK754" s="248"/>
      <c r="CL754" s="248"/>
      <c r="CM754" s="248"/>
      <c r="CN754" s="248"/>
      <c r="CO754" s="248"/>
      <c r="CP754" s="248"/>
      <c r="CQ754" s="248"/>
      <c r="CR754" s="248"/>
      <c r="CS754" s="248"/>
      <c r="CT754" s="248"/>
      <c r="CU754" s="248"/>
      <c r="CV754" s="248"/>
      <c r="CW754" s="248"/>
      <c r="CX754" s="248"/>
      <c r="CY754" s="248"/>
      <c r="CZ754" s="248"/>
      <c r="DA754" s="248"/>
      <c r="DB754" s="248"/>
      <c r="DC754" s="248"/>
      <c r="DD754" s="248"/>
      <c r="DE754" s="248"/>
      <c r="DF754" s="248"/>
      <c r="DG754" s="248"/>
      <c r="DH754" s="248"/>
      <c r="DI754" s="248"/>
      <c r="DJ754" s="248"/>
      <c r="DK754" s="248"/>
      <c r="DL754" s="248"/>
      <c r="DM754" s="248"/>
      <c r="DN754" s="248"/>
      <c r="DO754" s="248"/>
      <c r="DP754" s="248"/>
      <c r="DQ754" s="248"/>
      <c r="DR754" s="248"/>
      <c r="DS754" s="248"/>
      <c r="DT754" s="248"/>
      <c r="DU754" s="248"/>
      <c r="DV754" s="248"/>
      <c r="DW754" s="248"/>
      <c r="DX754" s="248"/>
      <c r="DY754" s="248"/>
      <c r="DZ754" s="248"/>
      <c r="EA754" s="248"/>
      <c r="EB754" s="248"/>
      <c r="EC754" s="248"/>
      <c r="ED754" s="248"/>
      <c r="EE754" s="248"/>
      <c r="EF754" s="248"/>
      <c r="EG754" s="248"/>
      <c r="EH754" s="248"/>
      <c r="EI754" s="248"/>
      <c r="EJ754" s="248"/>
      <c r="EK754" s="248"/>
      <c r="EL754" s="248"/>
      <c r="EM754" s="248"/>
      <c r="EN754" s="248"/>
      <c r="EO754" s="248"/>
      <c r="EP754" s="248"/>
      <c r="EQ754" s="248"/>
      <c r="ER754" s="248"/>
      <c r="ES754" s="248"/>
      <c r="ET754" s="248"/>
      <c r="EU754" s="248"/>
      <c r="EV754" s="248"/>
      <c r="EW754" s="248"/>
      <c r="EX754" s="248"/>
      <c r="EY754" s="248"/>
      <c r="EZ754" s="248"/>
      <c r="FA754" s="248"/>
      <c r="FB754" s="248"/>
      <c r="FC754" s="248"/>
      <c r="FD754" s="248"/>
      <c r="FE754" s="248"/>
      <c r="FF754" s="248"/>
      <c r="FG754" s="215"/>
      <c r="FH754" s="215"/>
      <c r="FI754" s="215"/>
      <c r="FJ754" s="215"/>
      <c r="FK754" s="215"/>
      <c r="FL754" s="215"/>
      <c r="FM754" s="215"/>
      <c r="FN754" s="215"/>
      <c r="FO754" s="215"/>
      <c r="FP754" s="215"/>
      <c r="FQ754" s="215"/>
      <c r="FR754" s="215"/>
      <c r="FS754" s="215"/>
      <c r="FT754" s="215"/>
      <c r="FU754" s="215"/>
      <c r="FV754" s="215"/>
      <c r="FW754" s="215"/>
      <c r="FX754" s="215"/>
      <c r="FY754" s="215"/>
      <c r="FZ754" s="215"/>
      <c r="GA754" s="215"/>
      <c r="GB754" s="215"/>
      <c r="GC754" s="215"/>
    </row>
    <row r="755" spans="1:185" x14ac:dyDescent="0.3">
      <c r="A755" s="248"/>
      <c r="B755" s="80"/>
      <c r="C755" s="80"/>
      <c r="D755" s="81"/>
      <c r="E755" s="80"/>
      <c r="F755" s="80"/>
      <c r="G755" s="297">
        <f t="shared" si="49"/>
        <v>0</v>
      </c>
      <c r="H755" s="297">
        <f t="shared" si="50"/>
        <v>0</v>
      </c>
      <c r="I755" s="297">
        <f t="shared" si="51"/>
        <v>0</v>
      </c>
      <c r="J755" s="214"/>
      <c r="K755" s="214"/>
      <c r="L755" s="248"/>
      <c r="M755" s="248"/>
      <c r="N755" s="248"/>
      <c r="O755" s="248"/>
      <c r="P755" s="248"/>
      <c r="Q755" s="248"/>
      <c r="R755" s="248"/>
      <c r="S755" s="248"/>
      <c r="T755" s="248"/>
      <c r="U755" s="248"/>
      <c r="V755" s="248"/>
      <c r="W755" s="248"/>
      <c r="X755" s="248"/>
      <c r="Y755" s="248"/>
      <c r="Z755" s="248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  <c r="AM755" s="248"/>
      <c r="AN755" s="248"/>
      <c r="AO755" s="248"/>
      <c r="AP755" s="248"/>
      <c r="AQ755" s="248"/>
      <c r="AR755" s="248"/>
      <c r="AS755" s="248"/>
      <c r="AT755" s="248"/>
      <c r="AU755" s="248"/>
      <c r="AV755" s="248"/>
      <c r="AW755" s="248"/>
      <c r="AX755" s="248"/>
      <c r="AY755" s="248"/>
      <c r="AZ755" s="248"/>
      <c r="BA755" s="248"/>
      <c r="BB755" s="248"/>
      <c r="BC755" s="248"/>
      <c r="BD755" s="248"/>
      <c r="BE755" s="248"/>
      <c r="BF755" s="248"/>
      <c r="BG755" s="248"/>
      <c r="BH755" s="248"/>
      <c r="BI755" s="248"/>
      <c r="BJ755" s="248"/>
      <c r="BK755" s="248"/>
      <c r="BL755" s="248"/>
      <c r="BM755" s="248"/>
      <c r="BN755" s="248"/>
      <c r="BO755" s="248"/>
      <c r="BP755" s="248"/>
      <c r="BQ755" s="248"/>
      <c r="BR755" s="248"/>
      <c r="BS755" s="248"/>
      <c r="BT755" s="248"/>
      <c r="BU755" s="248"/>
      <c r="BV755" s="248"/>
      <c r="BW755" s="248"/>
      <c r="BX755" s="248"/>
      <c r="BY755" s="248"/>
      <c r="BZ755" s="248"/>
      <c r="CA755" s="248"/>
      <c r="CB755" s="248"/>
      <c r="CC755" s="248"/>
      <c r="CD755" s="248"/>
      <c r="CE755" s="248"/>
      <c r="CF755" s="248"/>
      <c r="CG755" s="248"/>
      <c r="CH755" s="248"/>
      <c r="CI755" s="248"/>
      <c r="CJ755" s="248"/>
      <c r="CK755" s="248"/>
      <c r="CL755" s="248"/>
      <c r="CM755" s="248"/>
      <c r="CN755" s="248"/>
      <c r="CO755" s="248"/>
      <c r="CP755" s="248"/>
      <c r="CQ755" s="248"/>
      <c r="CR755" s="248"/>
      <c r="CS755" s="248"/>
      <c r="CT755" s="248"/>
      <c r="CU755" s="248"/>
      <c r="CV755" s="248"/>
      <c r="CW755" s="248"/>
      <c r="CX755" s="248"/>
      <c r="CY755" s="248"/>
      <c r="CZ755" s="248"/>
      <c r="DA755" s="248"/>
      <c r="DB755" s="248"/>
      <c r="DC755" s="248"/>
      <c r="DD755" s="248"/>
      <c r="DE755" s="248"/>
      <c r="DF755" s="248"/>
      <c r="DG755" s="248"/>
      <c r="DH755" s="248"/>
      <c r="DI755" s="248"/>
      <c r="DJ755" s="248"/>
      <c r="DK755" s="248"/>
      <c r="DL755" s="248"/>
      <c r="DM755" s="248"/>
      <c r="DN755" s="248"/>
      <c r="DO755" s="248"/>
      <c r="DP755" s="248"/>
      <c r="DQ755" s="248"/>
      <c r="DR755" s="248"/>
      <c r="DS755" s="248"/>
      <c r="DT755" s="248"/>
      <c r="DU755" s="248"/>
      <c r="DV755" s="248"/>
      <c r="DW755" s="248"/>
      <c r="DX755" s="248"/>
      <c r="DY755" s="248"/>
      <c r="DZ755" s="248"/>
      <c r="EA755" s="248"/>
      <c r="EB755" s="248"/>
      <c r="EC755" s="248"/>
      <c r="ED755" s="248"/>
      <c r="EE755" s="248"/>
      <c r="EF755" s="248"/>
      <c r="EG755" s="248"/>
      <c r="EH755" s="248"/>
      <c r="EI755" s="248"/>
      <c r="EJ755" s="248"/>
      <c r="EK755" s="248"/>
      <c r="EL755" s="248"/>
      <c r="EM755" s="248"/>
      <c r="EN755" s="248"/>
      <c r="EO755" s="248"/>
      <c r="EP755" s="248"/>
      <c r="EQ755" s="248"/>
      <c r="ER755" s="248"/>
      <c r="ES755" s="248"/>
      <c r="ET755" s="248"/>
      <c r="EU755" s="248"/>
      <c r="EV755" s="248"/>
      <c r="EW755" s="248"/>
      <c r="EX755" s="248"/>
      <c r="EY755" s="248"/>
      <c r="EZ755" s="248"/>
      <c r="FA755" s="248"/>
      <c r="FB755" s="248"/>
      <c r="FC755" s="248"/>
      <c r="FD755" s="248"/>
      <c r="FE755" s="248"/>
      <c r="FF755" s="248"/>
      <c r="FG755" s="215"/>
      <c r="FH755" s="215"/>
      <c r="FI755" s="215"/>
      <c r="FJ755" s="215"/>
      <c r="FK755" s="215"/>
      <c r="FL755" s="215"/>
      <c r="FM755" s="215"/>
      <c r="FN755" s="215"/>
      <c r="FO755" s="215"/>
      <c r="FP755" s="215"/>
      <c r="FQ755" s="215"/>
      <c r="FR755" s="215"/>
      <c r="FS755" s="215"/>
      <c r="FT755" s="215"/>
      <c r="FU755" s="215"/>
      <c r="FV755" s="215"/>
      <c r="FW755" s="215"/>
      <c r="FX755" s="215"/>
      <c r="FY755" s="215"/>
      <c r="FZ755" s="215"/>
      <c r="GA755" s="215"/>
      <c r="GB755" s="215"/>
      <c r="GC755" s="215"/>
    </row>
    <row r="756" spans="1:185" x14ac:dyDescent="0.3">
      <c r="A756" s="248"/>
      <c r="B756" s="80"/>
      <c r="C756" s="80"/>
      <c r="D756" s="81"/>
      <c r="E756" s="80"/>
      <c r="F756" s="80"/>
      <c r="G756" s="297">
        <f t="shared" si="49"/>
        <v>0</v>
      </c>
      <c r="H756" s="297">
        <f t="shared" si="50"/>
        <v>0</v>
      </c>
      <c r="I756" s="297">
        <f t="shared" si="51"/>
        <v>0</v>
      </c>
      <c r="J756" s="214"/>
      <c r="K756" s="214"/>
      <c r="L756" s="248"/>
      <c r="M756" s="248"/>
      <c r="N756" s="248"/>
      <c r="O756" s="248"/>
      <c r="P756" s="248"/>
      <c r="Q756" s="248"/>
      <c r="R756" s="248"/>
      <c r="S756" s="248"/>
      <c r="T756" s="248"/>
      <c r="U756" s="248"/>
      <c r="V756" s="248"/>
      <c r="W756" s="248"/>
      <c r="X756" s="248"/>
      <c r="Y756" s="248"/>
      <c r="Z756" s="248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  <c r="AM756" s="248"/>
      <c r="AN756" s="248"/>
      <c r="AO756" s="248"/>
      <c r="AP756" s="248"/>
      <c r="AQ756" s="248"/>
      <c r="AR756" s="248"/>
      <c r="AS756" s="248"/>
      <c r="AT756" s="248"/>
      <c r="AU756" s="248"/>
      <c r="AV756" s="248"/>
      <c r="AW756" s="248"/>
      <c r="AX756" s="248"/>
      <c r="AY756" s="248"/>
      <c r="AZ756" s="248"/>
      <c r="BA756" s="248"/>
      <c r="BB756" s="248"/>
      <c r="BC756" s="248"/>
      <c r="BD756" s="248"/>
      <c r="BE756" s="248"/>
      <c r="BF756" s="248"/>
      <c r="BG756" s="248"/>
      <c r="BH756" s="248"/>
      <c r="BI756" s="248"/>
      <c r="BJ756" s="248"/>
      <c r="BK756" s="248"/>
      <c r="BL756" s="248"/>
      <c r="BM756" s="248"/>
      <c r="BN756" s="248"/>
      <c r="BO756" s="248"/>
      <c r="BP756" s="248"/>
      <c r="BQ756" s="248"/>
      <c r="BR756" s="248"/>
      <c r="BS756" s="248"/>
      <c r="BT756" s="248"/>
      <c r="BU756" s="248"/>
      <c r="BV756" s="248"/>
      <c r="BW756" s="248"/>
      <c r="BX756" s="248"/>
      <c r="BY756" s="248"/>
      <c r="BZ756" s="248"/>
      <c r="CA756" s="248"/>
      <c r="CB756" s="248"/>
      <c r="CC756" s="248"/>
      <c r="CD756" s="248"/>
      <c r="CE756" s="248"/>
      <c r="CF756" s="248"/>
      <c r="CG756" s="248"/>
      <c r="CH756" s="248"/>
      <c r="CI756" s="248"/>
      <c r="CJ756" s="248"/>
      <c r="CK756" s="248"/>
      <c r="CL756" s="248"/>
      <c r="CM756" s="248"/>
      <c r="CN756" s="248"/>
      <c r="CO756" s="248"/>
      <c r="CP756" s="248"/>
      <c r="CQ756" s="248"/>
      <c r="CR756" s="248"/>
      <c r="CS756" s="248"/>
      <c r="CT756" s="248"/>
      <c r="CU756" s="248"/>
      <c r="CV756" s="248"/>
      <c r="CW756" s="248"/>
      <c r="CX756" s="248"/>
      <c r="CY756" s="248"/>
      <c r="CZ756" s="248"/>
      <c r="DA756" s="248"/>
      <c r="DB756" s="248"/>
      <c r="DC756" s="248"/>
      <c r="DD756" s="248"/>
      <c r="DE756" s="248"/>
      <c r="DF756" s="248"/>
      <c r="DG756" s="248"/>
      <c r="DH756" s="248"/>
      <c r="DI756" s="248"/>
      <c r="DJ756" s="248"/>
      <c r="DK756" s="248"/>
      <c r="DL756" s="248"/>
      <c r="DM756" s="248"/>
      <c r="DN756" s="248"/>
      <c r="DO756" s="248"/>
      <c r="DP756" s="248"/>
      <c r="DQ756" s="248"/>
      <c r="DR756" s="248"/>
      <c r="DS756" s="248"/>
      <c r="DT756" s="248"/>
      <c r="DU756" s="248"/>
      <c r="DV756" s="248"/>
      <c r="DW756" s="248"/>
      <c r="DX756" s="248"/>
      <c r="DY756" s="248"/>
      <c r="DZ756" s="248"/>
      <c r="EA756" s="248"/>
      <c r="EB756" s="248"/>
      <c r="EC756" s="248"/>
      <c r="ED756" s="248"/>
      <c r="EE756" s="248"/>
      <c r="EF756" s="248"/>
      <c r="EG756" s="248"/>
      <c r="EH756" s="248"/>
      <c r="EI756" s="248"/>
      <c r="EJ756" s="248"/>
      <c r="EK756" s="248"/>
      <c r="EL756" s="248"/>
      <c r="EM756" s="248"/>
      <c r="EN756" s="248"/>
      <c r="EO756" s="248"/>
      <c r="EP756" s="248"/>
      <c r="EQ756" s="248"/>
      <c r="ER756" s="248"/>
      <c r="ES756" s="248"/>
      <c r="ET756" s="248"/>
      <c r="EU756" s="248"/>
      <c r="EV756" s="248"/>
      <c r="EW756" s="248"/>
      <c r="EX756" s="248"/>
      <c r="EY756" s="248"/>
      <c r="EZ756" s="248"/>
      <c r="FA756" s="248"/>
      <c r="FB756" s="248"/>
      <c r="FC756" s="248"/>
      <c r="FD756" s="248"/>
      <c r="FE756" s="248"/>
      <c r="FF756" s="248"/>
      <c r="FG756" s="215"/>
      <c r="FH756" s="215"/>
      <c r="FI756" s="215"/>
      <c r="FJ756" s="215"/>
      <c r="FK756" s="215"/>
      <c r="FL756" s="215"/>
      <c r="FM756" s="215"/>
      <c r="FN756" s="215"/>
      <c r="FO756" s="215"/>
      <c r="FP756" s="215"/>
      <c r="FQ756" s="215"/>
      <c r="FR756" s="215"/>
      <c r="FS756" s="215"/>
      <c r="FT756" s="215"/>
      <c r="FU756" s="215"/>
      <c r="FV756" s="215"/>
      <c r="FW756" s="215"/>
      <c r="FX756" s="215"/>
      <c r="FY756" s="215"/>
      <c r="FZ756" s="215"/>
      <c r="GA756" s="215"/>
      <c r="GB756" s="215"/>
      <c r="GC756" s="215"/>
    </row>
    <row r="757" spans="1:185" x14ac:dyDescent="0.3">
      <c r="A757" s="248"/>
      <c r="B757" s="80"/>
      <c r="C757" s="80"/>
      <c r="D757" s="81"/>
      <c r="E757" s="80"/>
      <c r="F757" s="80"/>
      <c r="G757" s="297">
        <f t="shared" si="49"/>
        <v>0</v>
      </c>
      <c r="H757" s="297">
        <f t="shared" si="50"/>
        <v>0</v>
      </c>
      <c r="I757" s="297">
        <f t="shared" si="51"/>
        <v>0</v>
      </c>
      <c r="J757" s="214"/>
      <c r="K757" s="214"/>
      <c r="L757" s="248"/>
      <c r="M757" s="248"/>
      <c r="N757" s="248"/>
      <c r="O757" s="248"/>
      <c r="P757" s="248"/>
      <c r="Q757" s="248"/>
      <c r="R757" s="248"/>
      <c r="S757" s="248"/>
      <c r="T757" s="248"/>
      <c r="U757" s="248"/>
      <c r="V757" s="248"/>
      <c r="W757" s="248"/>
      <c r="X757" s="248"/>
      <c r="Y757" s="248"/>
      <c r="Z757" s="248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  <c r="AM757" s="248"/>
      <c r="AN757" s="248"/>
      <c r="AO757" s="248"/>
      <c r="AP757" s="248"/>
      <c r="AQ757" s="248"/>
      <c r="AR757" s="248"/>
      <c r="AS757" s="248"/>
      <c r="AT757" s="248"/>
      <c r="AU757" s="248"/>
      <c r="AV757" s="248"/>
      <c r="AW757" s="248"/>
      <c r="AX757" s="248"/>
      <c r="AY757" s="248"/>
      <c r="AZ757" s="248"/>
      <c r="BA757" s="248"/>
      <c r="BB757" s="248"/>
      <c r="BC757" s="248"/>
      <c r="BD757" s="248"/>
      <c r="BE757" s="248"/>
      <c r="BF757" s="248"/>
      <c r="BG757" s="248"/>
      <c r="BH757" s="248"/>
      <c r="BI757" s="248"/>
      <c r="BJ757" s="248"/>
      <c r="BK757" s="248"/>
      <c r="BL757" s="248"/>
      <c r="BM757" s="248"/>
      <c r="BN757" s="248"/>
      <c r="BO757" s="248"/>
      <c r="BP757" s="248"/>
      <c r="BQ757" s="248"/>
      <c r="BR757" s="248"/>
      <c r="BS757" s="248"/>
      <c r="BT757" s="248"/>
      <c r="BU757" s="248"/>
      <c r="BV757" s="248"/>
      <c r="BW757" s="248"/>
      <c r="BX757" s="248"/>
      <c r="BY757" s="248"/>
      <c r="BZ757" s="248"/>
      <c r="CA757" s="248"/>
      <c r="CB757" s="248"/>
      <c r="CC757" s="248"/>
      <c r="CD757" s="248"/>
      <c r="CE757" s="248"/>
      <c r="CF757" s="248"/>
      <c r="CG757" s="248"/>
      <c r="CH757" s="248"/>
      <c r="CI757" s="248"/>
      <c r="CJ757" s="248"/>
      <c r="CK757" s="248"/>
      <c r="CL757" s="248"/>
      <c r="CM757" s="248"/>
      <c r="CN757" s="248"/>
      <c r="CO757" s="248"/>
      <c r="CP757" s="248"/>
      <c r="CQ757" s="248"/>
      <c r="CR757" s="248"/>
      <c r="CS757" s="248"/>
      <c r="CT757" s="248"/>
      <c r="CU757" s="248"/>
      <c r="CV757" s="248"/>
      <c r="CW757" s="248"/>
      <c r="CX757" s="248"/>
      <c r="CY757" s="248"/>
      <c r="CZ757" s="248"/>
      <c r="DA757" s="248"/>
      <c r="DB757" s="248"/>
      <c r="DC757" s="248"/>
      <c r="DD757" s="248"/>
      <c r="DE757" s="248"/>
      <c r="DF757" s="248"/>
      <c r="DG757" s="248"/>
      <c r="DH757" s="248"/>
      <c r="DI757" s="248"/>
      <c r="DJ757" s="248"/>
      <c r="DK757" s="248"/>
      <c r="DL757" s="248"/>
      <c r="DM757" s="248"/>
      <c r="DN757" s="248"/>
      <c r="DO757" s="248"/>
      <c r="DP757" s="248"/>
      <c r="DQ757" s="248"/>
      <c r="DR757" s="248"/>
      <c r="DS757" s="248"/>
      <c r="DT757" s="248"/>
      <c r="DU757" s="248"/>
      <c r="DV757" s="248"/>
      <c r="DW757" s="248"/>
      <c r="DX757" s="248"/>
      <c r="DY757" s="248"/>
      <c r="DZ757" s="248"/>
      <c r="EA757" s="248"/>
      <c r="EB757" s="248"/>
      <c r="EC757" s="248"/>
      <c r="ED757" s="248"/>
      <c r="EE757" s="248"/>
      <c r="EF757" s="248"/>
      <c r="EG757" s="248"/>
      <c r="EH757" s="248"/>
      <c r="EI757" s="248"/>
      <c r="EJ757" s="248"/>
      <c r="EK757" s="248"/>
      <c r="EL757" s="248"/>
      <c r="EM757" s="248"/>
      <c r="EN757" s="248"/>
      <c r="EO757" s="248"/>
      <c r="EP757" s="248"/>
      <c r="EQ757" s="248"/>
      <c r="ER757" s="248"/>
      <c r="ES757" s="248"/>
      <c r="ET757" s="248"/>
      <c r="EU757" s="248"/>
      <c r="EV757" s="248"/>
      <c r="EW757" s="248"/>
      <c r="EX757" s="248"/>
      <c r="EY757" s="248"/>
      <c r="EZ757" s="248"/>
      <c r="FA757" s="248"/>
      <c r="FB757" s="248"/>
      <c r="FC757" s="248"/>
      <c r="FD757" s="248"/>
      <c r="FE757" s="248"/>
      <c r="FF757" s="248"/>
      <c r="FG757" s="215"/>
      <c r="FH757" s="215"/>
      <c r="FI757" s="215"/>
      <c r="FJ757" s="215"/>
      <c r="FK757" s="215"/>
      <c r="FL757" s="215"/>
      <c r="FM757" s="215"/>
      <c r="FN757" s="215"/>
      <c r="FO757" s="215"/>
      <c r="FP757" s="215"/>
      <c r="FQ757" s="215"/>
      <c r="FR757" s="215"/>
      <c r="FS757" s="215"/>
      <c r="FT757" s="215"/>
      <c r="FU757" s="215"/>
      <c r="FV757" s="215"/>
      <c r="FW757" s="215"/>
      <c r="FX757" s="215"/>
      <c r="FY757" s="215"/>
      <c r="FZ757" s="215"/>
      <c r="GA757" s="215"/>
      <c r="GB757" s="215"/>
      <c r="GC757" s="215"/>
    </row>
    <row r="758" spans="1:185" x14ac:dyDescent="0.3">
      <c r="A758" s="248"/>
      <c r="B758" s="80"/>
      <c r="C758" s="80"/>
      <c r="D758" s="81"/>
      <c r="E758" s="80"/>
      <c r="F758" s="80"/>
      <c r="G758" s="297">
        <f t="shared" si="49"/>
        <v>0</v>
      </c>
      <c r="H758" s="297">
        <f t="shared" si="50"/>
        <v>0</v>
      </c>
      <c r="I758" s="297">
        <f t="shared" si="51"/>
        <v>0</v>
      </c>
      <c r="J758" s="214"/>
      <c r="K758" s="214"/>
      <c r="L758" s="248"/>
      <c r="M758" s="248"/>
      <c r="N758" s="248"/>
      <c r="O758" s="248"/>
      <c r="P758" s="248"/>
      <c r="Q758" s="248"/>
      <c r="R758" s="248"/>
      <c r="S758" s="248"/>
      <c r="T758" s="248"/>
      <c r="U758" s="248"/>
      <c r="V758" s="248"/>
      <c r="W758" s="248"/>
      <c r="X758" s="248"/>
      <c r="Y758" s="248"/>
      <c r="Z758" s="248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  <c r="AM758" s="248"/>
      <c r="AN758" s="248"/>
      <c r="AO758" s="248"/>
      <c r="AP758" s="248"/>
      <c r="AQ758" s="248"/>
      <c r="AR758" s="248"/>
      <c r="AS758" s="248"/>
      <c r="AT758" s="248"/>
      <c r="AU758" s="248"/>
      <c r="AV758" s="248"/>
      <c r="AW758" s="248"/>
      <c r="AX758" s="248"/>
      <c r="AY758" s="248"/>
      <c r="AZ758" s="248"/>
      <c r="BA758" s="248"/>
      <c r="BB758" s="248"/>
      <c r="BC758" s="248"/>
      <c r="BD758" s="248"/>
      <c r="BE758" s="248"/>
      <c r="BF758" s="248"/>
      <c r="BG758" s="248"/>
      <c r="BH758" s="248"/>
      <c r="BI758" s="248"/>
      <c r="BJ758" s="248"/>
      <c r="BK758" s="248"/>
      <c r="BL758" s="248"/>
      <c r="BM758" s="248"/>
      <c r="BN758" s="248"/>
      <c r="BO758" s="248"/>
      <c r="BP758" s="248"/>
      <c r="BQ758" s="248"/>
      <c r="BR758" s="248"/>
      <c r="BS758" s="248"/>
      <c r="BT758" s="248"/>
      <c r="BU758" s="248"/>
      <c r="BV758" s="248"/>
      <c r="BW758" s="248"/>
      <c r="BX758" s="248"/>
      <c r="BY758" s="248"/>
      <c r="BZ758" s="248"/>
      <c r="CA758" s="248"/>
      <c r="CB758" s="248"/>
      <c r="CC758" s="248"/>
      <c r="CD758" s="248"/>
      <c r="CE758" s="248"/>
      <c r="CF758" s="248"/>
      <c r="CG758" s="248"/>
      <c r="CH758" s="248"/>
      <c r="CI758" s="248"/>
      <c r="CJ758" s="248"/>
      <c r="CK758" s="248"/>
      <c r="CL758" s="248"/>
      <c r="CM758" s="248"/>
      <c r="CN758" s="248"/>
      <c r="CO758" s="248"/>
      <c r="CP758" s="248"/>
      <c r="CQ758" s="248"/>
      <c r="CR758" s="248"/>
      <c r="CS758" s="248"/>
      <c r="CT758" s="248"/>
      <c r="CU758" s="248"/>
      <c r="CV758" s="248"/>
      <c r="CW758" s="248"/>
      <c r="CX758" s="248"/>
      <c r="CY758" s="248"/>
      <c r="CZ758" s="248"/>
      <c r="DA758" s="248"/>
      <c r="DB758" s="248"/>
      <c r="DC758" s="248"/>
      <c r="DD758" s="248"/>
      <c r="DE758" s="248"/>
      <c r="DF758" s="248"/>
      <c r="DG758" s="248"/>
      <c r="DH758" s="248"/>
      <c r="DI758" s="248"/>
      <c r="DJ758" s="248"/>
      <c r="DK758" s="248"/>
      <c r="DL758" s="248"/>
      <c r="DM758" s="248"/>
      <c r="DN758" s="248"/>
      <c r="DO758" s="248"/>
      <c r="DP758" s="248"/>
      <c r="DQ758" s="248"/>
      <c r="DR758" s="248"/>
      <c r="DS758" s="248"/>
      <c r="DT758" s="248"/>
      <c r="DU758" s="248"/>
      <c r="DV758" s="248"/>
      <c r="DW758" s="248"/>
      <c r="DX758" s="248"/>
      <c r="DY758" s="248"/>
      <c r="DZ758" s="248"/>
      <c r="EA758" s="248"/>
      <c r="EB758" s="248"/>
      <c r="EC758" s="248"/>
      <c r="ED758" s="248"/>
      <c r="EE758" s="248"/>
      <c r="EF758" s="248"/>
      <c r="EG758" s="248"/>
      <c r="EH758" s="248"/>
      <c r="EI758" s="248"/>
      <c r="EJ758" s="248"/>
      <c r="EK758" s="248"/>
      <c r="EL758" s="248"/>
      <c r="EM758" s="248"/>
      <c r="EN758" s="248"/>
      <c r="EO758" s="248"/>
      <c r="EP758" s="248"/>
      <c r="EQ758" s="248"/>
      <c r="ER758" s="248"/>
      <c r="ES758" s="248"/>
      <c r="ET758" s="248"/>
      <c r="EU758" s="248"/>
      <c r="EV758" s="248"/>
      <c r="EW758" s="248"/>
      <c r="EX758" s="248"/>
      <c r="EY758" s="248"/>
      <c r="EZ758" s="248"/>
      <c r="FA758" s="248"/>
      <c r="FB758" s="248"/>
      <c r="FC758" s="248"/>
      <c r="FD758" s="248"/>
      <c r="FE758" s="248"/>
      <c r="FF758" s="248"/>
      <c r="FG758" s="215"/>
      <c r="FH758" s="215"/>
      <c r="FI758" s="215"/>
      <c r="FJ758" s="215"/>
      <c r="FK758" s="215"/>
      <c r="FL758" s="215"/>
      <c r="FM758" s="215"/>
      <c r="FN758" s="215"/>
      <c r="FO758" s="215"/>
      <c r="FP758" s="215"/>
      <c r="FQ758" s="215"/>
      <c r="FR758" s="215"/>
      <c r="FS758" s="215"/>
      <c r="FT758" s="215"/>
      <c r="FU758" s="215"/>
      <c r="FV758" s="215"/>
      <c r="FW758" s="215"/>
      <c r="FX758" s="215"/>
      <c r="FY758" s="215"/>
      <c r="FZ758" s="215"/>
      <c r="GA758" s="215"/>
      <c r="GB758" s="215"/>
      <c r="GC758" s="215"/>
    </row>
    <row r="759" spans="1:185" x14ac:dyDescent="0.3">
      <c r="A759" s="248"/>
      <c r="B759" s="80"/>
      <c r="C759" s="80"/>
      <c r="D759" s="81"/>
      <c r="E759" s="80"/>
      <c r="F759" s="80"/>
      <c r="G759" s="297">
        <f t="shared" si="49"/>
        <v>0</v>
      </c>
      <c r="H759" s="297">
        <f t="shared" si="50"/>
        <v>0</v>
      </c>
      <c r="I759" s="297">
        <f t="shared" si="51"/>
        <v>0</v>
      </c>
      <c r="J759" s="214"/>
      <c r="K759" s="214"/>
      <c r="L759" s="248"/>
      <c r="M759" s="248"/>
      <c r="N759" s="248"/>
      <c r="O759" s="248"/>
      <c r="P759" s="248"/>
      <c r="Q759" s="248"/>
      <c r="R759" s="248"/>
      <c r="S759" s="248"/>
      <c r="T759" s="248"/>
      <c r="U759" s="248"/>
      <c r="V759" s="248"/>
      <c r="W759" s="248"/>
      <c r="X759" s="248"/>
      <c r="Y759" s="248"/>
      <c r="Z759" s="248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  <c r="AM759" s="248"/>
      <c r="AN759" s="248"/>
      <c r="AO759" s="248"/>
      <c r="AP759" s="248"/>
      <c r="AQ759" s="248"/>
      <c r="AR759" s="248"/>
      <c r="AS759" s="248"/>
      <c r="AT759" s="248"/>
      <c r="AU759" s="248"/>
      <c r="AV759" s="248"/>
      <c r="AW759" s="248"/>
      <c r="AX759" s="248"/>
      <c r="AY759" s="248"/>
      <c r="AZ759" s="248"/>
      <c r="BA759" s="248"/>
      <c r="BB759" s="248"/>
      <c r="BC759" s="248"/>
      <c r="BD759" s="248"/>
      <c r="BE759" s="248"/>
      <c r="BF759" s="248"/>
      <c r="BG759" s="248"/>
      <c r="BH759" s="248"/>
      <c r="BI759" s="248"/>
      <c r="BJ759" s="248"/>
      <c r="BK759" s="248"/>
      <c r="BL759" s="248"/>
      <c r="BM759" s="248"/>
      <c r="BN759" s="248"/>
      <c r="BO759" s="248"/>
      <c r="BP759" s="248"/>
      <c r="BQ759" s="248"/>
      <c r="BR759" s="248"/>
      <c r="BS759" s="248"/>
      <c r="BT759" s="248"/>
      <c r="BU759" s="248"/>
      <c r="BV759" s="248"/>
      <c r="BW759" s="248"/>
      <c r="BX759" s="248"/>
      <c r="BY759" s="248"/>
      <c r="BZ759" s="248"/>
      <c r="CA759" s="248"/>
      <c r="CB759" s="248"/>
      <c r="CC759" s="248"/>
      <c r="CD759" s="248"/>
      <c r="CE759" s="248"/>
      <c r="CF759" s="248"/>
      <c r="CG759" s="248"/>
      <c r="CH759" s="248"/>
      <c r="CI759" s="248"/>
      <c r="CJ759" s="248"/>
      <c r="CK759" s="248"/>
      <c r="CL759" s="248"/>
      <c r="CM759" s="248"/>
      <c r="CN759" s="248"/>
      <c r="CO759" s="248"/>
      <c r="CP759" s="248"/>
      <c r="CQ759" s="248"/>
      <c r="CR759" s="248"/>
      <c r="CS759" s="248"/>
      <c r="CT759" s="248"/>
      <c r="CU759" s="248"/>
      <c r="CV759" s="248"/>
      <c r="CW759" s="248"/>
      <c r="CX759" s="248"/>
      <c r="CY759" s="248"/>
      <c r="CZ759" s="248"/>
      <c r="DA759" s="248"/>
      <c r="DB759" s="248"/>
      <c r="DC759" s="248"/>
      <c r="DD759" s="248"/>
      <c r="DE759" s="248"/>
      <c r="DF759" s="248"/>
      <c r="DG759" s="248"/>
      <c r="DH759" s="248"/>
      <c r="DI759" s="248"/>
      <c r="DJ759" s="248"/>
      <c r="DK759" s="248"/>
      <c r="DL759" s="248"/>
      <c r="DM759" s="248"/>
      <c r="DN759" s="248"/>
      <c r="DO759" s="248"/>
      <c r="DP759" s="248"/>
      <c r="DQ759" s="248"/>
      <c r="DR759" s="248"/>
      <c r="DS759" s="248"/>
      <c r="DT759" s="248"/>
      <c r="DU759" s="248"/>
      <c r="DV759" s="248"/>
      <c r="DW759" s="248"/>
      <c r="DX759" s="248"/>
      <c r="DY759" s="248"/>
      <c r="DZ759" s="248"/>
      <c r="EA759" s="248"/>
      <c r="EB759" s="248"/>
      <c r="EC759" s="248"/>
      <c r="ED759" s="248"/>
      <c r="EE759" s="248"/>
      <c r="EF759" s="248"/>
      <c r="EG759" s="248"/>
      <c r="EH759" s="248"/>
      <c r="EI759" s="248"/>
      <c r="EJ759" s="248"/>
      <c r="EK759" s="248"/>
      <c r="EL759" s="248"/>
      <c r="EM759" s="248"/>
      <c r="EN759" s="248"/>
      <c r="EO759" s="248"/>
      <c r="EP759" s="248"/>
      <c r="EQ759" s="248"/>
      <c r="ER759" s="248"/>
      <c r="ES759" s="248"/>
      <c r="ET759" s="248"/>
      <c r="EU759" s="248"/>
      <c r="EV759" s="248"/>
      <c r="EW759" s="248"/>
      <c r="EX759" s="248"/>
      <c r="EY759" s="248"/>
      <c r="EZ759" s="248"/>
      <c r="FA759" s="248"/>
      <c r="FB759" s="248"/>
      <c r="FC759" s="248"/>
      <c r="FD759" s="248"/>
      <c r="FE759" s="248"/>
      <c r="FF759" s="248"/>
      <c r="FG759" s="215"/>
      <c r="FH759" s="215"/>
      <c r="FI759" s="215"/>
      <c r="FJ759" s="215"/>
      <c r="FK759" s="215"/>
      <c r="FL759" s="215"/>
      <c r="FM759" s="215"/>
      <c r="FN759" s="215"/>
      <c r="FO759" s="215"/>
      <c r="FP759" s="215"/>
      <c r="FQ759" s="215"/>
      <c r="FR759" s="215"/>
      <c r="FS759" s="215"/>
      <c r="FT759" s="215"/>
      <c r="FU759" s="215"/>
      <c r="FV759" s="215"/>
      <c r="FW759" s="215"/>
      <c r="FX759" s="215"/>
      <c r="FY759" s="215"/>
      <c r="FZ759" s="215"/>
      <c r="GA759" s="215"/>
      <c r="GB759" s="215"/>
      <c r="GC759" s="215"/>
    </row>
    <row r="760" spans="1:185" x14ac:dyDescent="0.3">
      <c r="A760" s="248"/>
      <c r="B760" s="80"/>
      <c r="C760" s="80"/>
      <c r="D760" s="81"/>
      <c r="E760" s="80"/>
      <c r="F760" s="80"/>
      <c r="G760" s="297">
        <f t="shared" si="49"/>
        <v>0</v>
      </c>
      <c r="H760" s="297">
        <f t="shared" si="50"/>
        <v>0</v>
      </c>
      <c r="I760" s="297">
        <f t="shared" si="51"/>
        <v>0</v>
      </c>
      <c r="J760" s="214"/>
      <c r="K760" s="214"/>
      <c r="L760" s="248"/>
      <c r="M760" s="248"/>
      <c r="N760" s="248"/>
      <c r="O760" s="248"/>
      <c r="P760" s="248"/>
      <c r="Q760" s="248"/>
      <c r="R760" s="248"/>
      <c r="S760" s="248"/>
      <c r="T760" s="248"/>
      <c r="U760" s="248"/>
      <c r="V760" s="248"/>
      <c r="W760" s="248"/>
      <c r="X760" s="248"/>
      <c r="Y760" s="248"/>
      <c r="Z760" s="248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  <c r="AM760" s="248"/>
      <c r="AN760" s="248"/>
      <c r="AO760" s="248"/>
      <c r="AP760" s="248"/>
      <c r="AQ760" s="248"/>
      <c r="AR760" s="248"/>
      <c r="AS760" s="248"/>
      <c r="AT760" s="248"/>
      <c r="AU760" s="248"/>
      <c r="AV760" s="248"/>
      <c r="AW760" s="248"/>
      <c r="AX760" s="248"/>
      <c r="AY760" s="248"/>
      <c r="AZ760" s="248"/>
      <c r="BA760" s="248"/>
      <c r="BB760" s="248"/>
      <c r="BC760" s="248"/>
      <c r="BD760" s="248"/>
      <c r="BE760" s="248"/>
      <c r="BF760" s="248"/>
      <c r="BG760" s="248"/>
      <c r="BH760" s="248"/>
      <c r="BI760" s="248"/>
      <c r="BJ760" s="248"/>
      <c r="BK760" s="248"/>
      <c r="BL760" s="248"/>
      <c r="BM760" s="248"/>
      <c r="BN760" s="248"/>
      <c r="BO760" s="248"/>
      <c r="BP760" s="248"/>
      <c r="BQ760" s="248"/>
      <c r="BR760" s="248"/>
      <c r="BS760" s="248"/>
      <c r="BT760" s="248"/>
      <c r="BU760" s="248"/>
      <c r="BV760" s="248"/>
      <c r="BW760" s="248"/>
      <c r="BX760" s="248"/>
      <c r="BY760" s="248"/>
      <c r="BZ760" s="248"/>
      <c r="CA760" s="248"/>
      <c r="CB760" s="248"/>
      <c r="CC760" s="248"/>
      <c r="CD760" s="248"/>
      <c r="CE760" s="248"/>
      <c r="CF760" s="248"/>
      <c r="CG760" s="248"/>
      <c r="CH760" s="248"/>
      <c r="CI760" s="248"/>
      <c r="CJ760" s="248"/>
      <c r="CK760" s="248"/>
      <c r="CL760" s="248"/>
      <c r="CM760" s="248"/>
      <c r="CN760" s="248"/>
      <c r="CO760" s="248"/>
      <c r="CP760" s="248"/>
      <c r="CQ760" s="248"/>
      <c r="CR760" s="248"/>
      <c r="CS760" s="248"/>
      <c r="CT760" s="248"/>
      <c r="CU760" s="248"/>
      <c r="CV760" s="248"/>
      <c r="CW760" s="248"/>
      <c r="CX760" s="248"/>
      <c r="CY760" s="248"/>
      <c r="CZ760" s="248"/>
      <c r="DA760" s="248"/>
      <c r="DB760" s="248"/>
      <c r="DC760" s="248"/>
      <c r="DD760" s="248"/>
      <c r="DE760" s="248"/>
      <c r="DF760" s="248"/>
      <c r="DG760" s="248"/>
      <c r="DH760" s="248"/>
      <c r="DI760" s="248"/>
      <c r="DJ760" s="248"/>
      <c r="DK760" s="248"/>
      <c r="DL760" s="248"/>
      <c r="DM760" s="248"/>
      <c r="DN760" s="248"/>
      <c r="DO760" s="248"/>
      <c r="DP760" s="248"/>
      <c r="DQ760" s="248"/>
      <c r="DR760" s="248"/>
      <c r="DS760" s="248"/>
      <c r="DT760" s="248"/>
      <c r="DU760" s="248"/>
      <c r="DV760" s="248"/>
      <c r="DW760" s="248"/>
      <c r="DX760" s="248"/>
      <c r="DY760" s="248"/>
      <c r="DZ760" s="248"/>
      <c r="EA760" s="248"/>
      <c r="EB760" s="248"/>
      <c r="EC760" s="248"/>
      <c r="ED760" s="248"/>
      <c r="EE760" s="248"/>
      <c r="EF760" s="248"/>
      <c r="EG760" s="248"/>
      <c r="EH760" s="248"/>
      <c r="EI760" s="248"/>
      <c r="EJ760" s="248"/>
      <c r="EK760" s="248"/>
      <c r="EL760" s="248"/>
      <c r="EM760" s="248"/>
      <c r="EN760" s="248"/>
      <c r="EO760" s="248"/>
      <c r="EP760" s="248"/>
      <c r="EQ760" s="248"/>
      <c r="ER760" s="248"/>
      <c r="ES760" s="248"/>
      <c r="ET760" s="248"/>
      <c r="EU760" s="248"/>
      <c r="EV760" s="248"/>
      <c r="EW760" s="248"/>
      <c r="EX760" s="248"/>
      <c r="EY760" s="248"/>
      <c r="EZ760" s="248"/>
      <c r="FA760" s="248"/>
      <c r="FB760" s="248"/>
      <c r="FC760" s="248"/>
      <c r="FD760" s="248"/>
      <c r="FE760" s="248"/>
      <c r="FF760" s="248"/>
      <c r="FG760" s="215"/>
      <c r="FH760" s="215"/>
      <c r="FI760" s="215"/>
      <c r="FJ760" s="215"/>
      <c r="FK760" s="215"/>
      <c r="FL760" s="215"/>
      <c r="FM760" s="215"/>
      <c r="FN760" s="215"/>
      <c r="FO760" s="215"/>
      <c r="FP760" s="215"/>
      <c r="FQ760" s="215"/>
      <c r="FR760" s="215"/>
      <c r="FS760" s="215"/>
      <c r="FT760" s="215"/>
      <c r="FU760" s="215"/>
      <c r="FV760" s="215"/>
      <c r="FW760" s="215"/>
      <c r="FX760" s="215"/>
      <c r="FY760" s="215"/>
      <c r="FZ760" s="215"/>
      <c r="GA760" s="215"/>
      <c r="GB760" s="215"/>
      <c r="GC760" s="215"/>
    </row>
    <row r="761" spans="1:185" x14ac:dyDescent="0.3">
      <c r="A761" s="248"/>
      <c r="B761" s="80"/>
      <c r="C761" s="80"/>
      <c r="D761" s="81"/>
      <c r="E761" s="80"/>
      <c r="F761" s="80"/>
      <c r="G761" s="297">
        <f t="shared" si="49"/>
        <v>0</v>
      </c>
      <c r="H761" s="297">
        <f t="shared" si="50"/>
        <v>0</v>
      </c>
      <c r="I761" s="297">
        <f t="shared" si="51"/>
        <v>0</v>
      </c>
      <c r="J761" s="214"/>
      <c r="K761" s="214"/>
      <c r="L761" s="248"/>
      <c r="M761" s="248"/>
      <c r="N761" s="248"/>
      <c r="O761" s="248"/>
      <c r="P761" s="248"/>
      <c r="Q761" s="248"/>
      <c r="R761" s="248"/>
      <c r="S761" s="248"/>
      <c r="T761" s="248"/>
      <c r="U761" s="248"/>
      <c r="V761" s="248"/>
      <c r="W761" s="248"/>
      <c r="X761" s="248"/>
      <c r="Y761" s="248"/>
      <c r="Z761" s="248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  <c r="AM761" s="248"/>
      <c r="AN761" s="248"/>
      <c r="AO761" s="248"/>
      <c r="AP761" s="248"/>
      <c r="AQ761" s="248"/>
      <c r="AR761" s="248"/>
      <c r="AS761" s="248"/>
      <c r="AT761" s="248"/>
      <c r="AU761" s="248"/>
      <c r="AV761" s="248"/>
      <c r="AW761" s="248"/>
      <c r="AX761" s="248"/>
      <c r="AY761" s="248"/>
      <c r="AZ761" s="248"/>
      <c r="BA761" s="248"/>
      <c r="BB761" s="248"/>
      <c r="BC761" s="248"/>
      <c r="BD761" s="248"/>
      <c r="BE761" s="248"/>
      <c r="BF761" s="248"/>
      <c r="BG761" s="248"/>
      <c r="BH761" s="248"/>
      <c r="BI761" s="248"/>
      <c r="BJ761" s="248"/>
      <c r="BK761" s="248"/>
      <c r="BL761" s="248"/>
      <c r="BM761" s="248"/>
      <c r="BN761" s="248"/>
      <c r="BO761" s="248"/>
      <c r="BP761" s="248"/>
      <c r="BQ761" s="248"/>
      <c r="BR761" s="248"/>
      <c r="BS761" s="248"/>
      <c r="BT761" s="248"/>
      <c r="BU761" s="248"/>
      <c r="BV761" s="248"/>
      <c r="BW761" s="248"/>
      <c r="BX761" s="248"/>
      <c r="BY761" s="248"/>
      <c r="BZ761" s="248"/>
      <c r="CA761" s="248"/>
      <c r="CB761" s="248"/>
      <c r="CC761" s="248"/>
      <c r="CD761" s="248"/>
      <c r="CE761" s="248"/>
      <c r="CF761" s="248"/>
      <c r="CG761" s="248"/>
      <c r="CH761" s="248"/>
      <c r="CI761" s="248"/>
      <c r="CJ761" s="248"/>
      <c r="CK761" s="248"/>
      <c r="CL761" s="248"/>
      <c r="CM761" s="248"/>
      <c r="CN761" s="248"/>
      <c r="CO761" s="248"/>
      <c r="CP761" s="248"/>
      <c r="CQ761" s="248"/>
      <c r="CR761" s="248"/>
      <c r="CS761" s="248"/>
      <c r="CT761" s="248"/>
      <c r="CU761" s="248"/>
      <c r="CV761" s="248"/>
      <c r="CW761" s="248"/>
      <c r="CX761" s="248"/>
      <c r="CY761" s="248"/>
      <c r="CZ761" s="248"/>
      <c r="DA761" s="248"/>
      <c r="DB761" s="248"/>
      <c r="DC761" s="248"/>
      <c r="DD761" s="248"/>
      <c r="DE761" s="248"/>
      <c r="DF761" s="248"/>
      <c r="DG761" s="248"/>
      <c r="DH761" s="248"/>
      <c r="DI761" s="248"/>
      <c r="DJ761" s="248"/>
      <c r="DK761" s="248"/>
      <c r="DL761" s="248"/>
      <c r="DM761" s="248"/>
      <c r="DN761" s="248"/>
      <c r="DO761" s="248"/>
      <c r="DP761" s="248"/>
      <c r="DQ761" s="248"/>
      <c r="DR761" s="248"/>
      <c r="DS761" s="248"/>
      <c r="DT761" s="248"/>
      <c r="DU761" s="248"/>
      <c r="DV761" s="248"/>
      <c r="DW761" s="248"/>
      <c r="DX761" s="248"/>
      <c r="DY761" s="248"/>
      <c r="DZ761" s="248"/>
      <c r="EA761" s="248"/>
      <c r="EB761" s="248"/>
      <c r="EC761" s="248"/>
      <c r="ED761" s="248"/>
      <c r="EE761" s="248"/>
      <c r="EF761" s="248"/>
      <c r="EG761" s="248"/>
      <c r="EH761" s="248"/>
      <c r="EI761" s="248"/>
      <c r="EJ761" s="248"/>
      <c r="EK761" s="248"/>
      <c r="EL761" s="248"/>
      <c r="EM761" s="248"/>
      <c r="EN761" s="248"/>
      <c r="EO761" s="248"/>
      <c r="EP761" s="248"/>
      <c r="EQ761" s="248"/>
      <c r="ER761" s="248"/>
      <c r="ES761" s="248"/>
      <c r="ET761" s="248"/>
      <c r="EU761" s="248"/>
      <c r="EV761" s="248"/>
      <c r="EW761" s="248"/>
      <c r="EX761" s="248"/>
      <c r="EY761" s="248"/>
      <c r="EZ761" s="248"/>
      <c r="FA761" s="248"/>
      <c r="FB761" s="248"/>
      <c r="FC761" s="248"/>
      <c r="FD761" s="248"/>
      <c r="FE761" s="248"/>
      <c r="FF761" s="248"/>
      <c r="FG761" s="215"/>
      <c r="FH761" s="215"/>
      <c r="FI761" s="215"/>
      <c r="FJ761" s="215"/>
      <c r="FK761" s="215"/>
      <c r="FL761" s="215"/>
      <c r="FM761" s="215"/>
      <c r="FN761" s="215"/>
      <c r="FO761" s="215"/>
      <c r="FP761" s="215"/>
      <c r="FQ761" s="215"/>
      <c r="FR761" s="215"/>
      <c r="FS761" s="215"/>
      <c r="FT761" s="215"/>
      <c r="FU761" s="215"/>
      <c r="FV761" s="215"/>
      <c r="FW761" s="215"/>
      <c r="FX761" s="215"/>
      <c r="FY761" s="215"/>
      <c r="FZ761" s="215"/>
      <c r="GA761" s="215"/>
      <c r="GB761" s="215"/>
      <c r="GC761" s="215"/>
    </row>
    <row r="762" spans="1:185" x14ac:dyDescent="0.3">
      <c r="A762" s="248"/>
      <c r="B762" s="80"/>
      <c r="C762" s="80"/>
      <c r="D762" s="81"/>
      <c r="E762" s="80"/>
      <c r="F762" s="80"/>
      <c r="G762" s="297">
        <f t="shared" si="49"/>
        <v>0</v>
      </c>
      <c r="H762" s="297">
        <f t="shared" si="50"/>
        <v>0</v>
      </c>
      <c r="I762" s="297">
        <f t="shared" si="51"/>
        <v>0</v>
      </c>
      <c r="J762" s="214"/>
      <c r="K762" s="214"/>
      <c r="L762" s="248"/>
      <c r="M762" s="248"/>
      <c r="N762" s="248"/>
      <c r="O762" s="248"/>
      <c r="P762" s="248"/>
      <c r="Q762" s="248"/>
      <c r="R762" s="248"/>
      <c r="S762" s="248"/>
      <c r="T762" s="248"/>
      <c r="U762" s="248"/>
      <c r="V762" s="248"/>
      <c r="W762" s="248"/>
      <c r="X762" s="248"/>
      <c r="Y762" s="248"/>
      <c r="Z762" s="248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  <c r="AM762" s="248"/>
      <c r="AN762" s="248"/>
      <c r="AO762" s="248"/>
      <c r="AP762" s="248"/>
      <c r="AQ762" s="248"/>
      <c r="AR762" s="248"/>
      <c r="AS762" s="248"/>
      <c r="AT762" s="248"/>
      <c r="AU762" s="248"/>
      <c r="AV762" s="248"/>
      <c r="AW762" s="248"/>
      <c r="AX762" s="248"/>
      <c r="AY762" s="248"/>
      <c r="AZ762" s="248"/>
      <c r="BA762" s="248"/>
      <c r="BB762" s="248"/>
      <c r="BC762" s="248"/>
      <c r="BD762" s="248"/>
      <c r="BE762" s="248"/>
      <c r="BF762" s="248"/>
      <c r="BG762" s="248"/>
      <c r="BH762" s="248"/>
      <c r="BI762" s="248"/>
      <c r="BJ762" s="248"/>
      <c r="BK762" s="248"/>
      <c r="BL762" s="248"/>
      <c r="BM762" s="248"/>
      <c r="BN762" s="248"/>
      <c r="BO762" s="248"/>
      <c r="BP762" s="248"/>
      <c r="BQ762" s="248"/>
      <c r="BR762" s="248"/>
      <c r="BS762" s="248"/>
      <c r="BT762" s="248"/>
      <c r="BU762" s="248"/>
      <c r="BV762" s="248"/>
      <c r="BW762" s="248"/>
      <c r="BX762" s="248"/>
      <c r="BY762" s="248"/>
      <c r="BZ762" s="248"/>
      <c r="CA762" s="248"/>
      <c r="CB762" s="248"/>
      <c r="CC762" s="248"/>
      <c r="CD762" s="248"/>
      <c r="CE762" s="248"/>
      <c r="CF762" s="248"/>
      <c r="CG762" s="248"/>
      <c r="CH762" s="248"/>
      <c r="CI762" s="248"/>
      <c r="CJ762" s="248"/>
      <c r="CK762" s="248"/>
      <c r="CL762" s="248"/>
      <c r="CM762" s="248"/>
      <c r="CN762" s="248"/>
      <c r="CO762" s="248"/>
      <c r="CP762" s="248"/>
      <c r="CQ762" s="248"/>
      <c r="CR762" s="248"/>
      <c r="CS762" s="248"/>
      <c r="CT762" s="248"/>
      <c r="CU762" s="248"/>
      <c r="CV762" s="248"/>
      <c r="CW762" s="248"/>
      <c r="CX762" s="248"/>
      <c r="CY762" s="248"/>
      <c r="CZ762" s="248"/>
      <c r="DA762" s="248"/>
      <c r="DB762" s="248"/>
      <c r="DC762" s="248"/>
      <c r="DD762" s="248"/>
      <c r="DE762" s="248"/>
      <c r="DF762" s="248"/>
      <c r="DG762" s="248"/>
      <c r="DH762" s="248"/>
      <c r="DI762" s="248"/>
      <c r="DJ762" s="248"/>
      <c r="DK762" s="248"/>
      <c r="DL762" s="248"/>
      <c r="DM762" s="248"/>
      <c r="DN762" s="248"/>
      <c r="DO762" s="248"/>
      <c r="DP762" s="248"/>
      <c r="DQ762" s="248"/>
      <c r="DR762" s="248"/>
      <c r="DS762" s="248"/>
      <c r="DT762" s="248"/>
      <c r="DU762" s="248"/>
      <c r="DV762" s="248"/>
      <c r="DW762" s="248"/>
      <c r="DX762" s="248"/>
      <c r="DY762" s="248"/>
      <c r="DZ762" s="248"/>
      <c r="EA762" s="248"/>
      <c r="EB762" s="248"/>
      <c r="EC762" s="248"/>
      <c r="ED762" s="248"/>
      <c r="EE762" s="248"/>
      <c r="EF762" s="248"/>
      <c r="EG762" s="248"/>
      <c r="EH762" s="248"/>
      <c r="EI762" s="248"/>
      <c r="EJ762" s="248"/>
      <c r="EK762" s="248"/>
      <c r="EL762" s="248"/>
      <c r="EM762" s="248"/>
      <c r="EN762" s="248"/>
      <c r="EO762" s="248"/>
      <c r="EP762" s="248"/>
      <c r="EQ762" s="248"/>
      <c r="ER762" s="248"/>
      <c r="ES762" s="248"/>
      <c r="ET762" s="248"/>
      <c r="EU762" s="248"/>
      <c r="EV762" s="248"/>
      <c r="EW762" s="248"/>
      <c r="EX762" s="248"/>
      <c r="EY762" s="248"/>
      <c r="EZ762" s="248"/>
      <c r="FA762" s="248"/>
      <c r="FB762" s="248"/>
      <c r="FC762" s="248"/>
      <c r="FD762" s="248"/>
      <c r="FE762" s="248"/>
      <c r="FF762" s="248"/>
      <c r="FG762" s="215"/>
      <c r="FH762" s="215"/>
      <c r="FI762" s="215"/>
      <c r="FJ762" s="215"/>
      <c r="FK762" s="215"/>
      <c r="FL762" s="215"/>
      <c r="FM762" s="215"/>
      <c r="FN762" s="215"/>
      <c r="FO762" s="215"/>
      <c r="FP762" s="215"/>
      <c r="FQ762" s="215"/>
      <c r="FR762" s="215"/>
      <c r="FS762" s="215"/>
      <c r="FT762" s="215"/>
      <c r="FU762" s="215"/>
      <c r="FV762" s="215"/>
      <c r="FW762" s="215"/>
      <c r="FX762" s="215"/>
      <c r="FY762" s="215"/>
      <c r="FZ762" s="215"/>
      <c r="GA762" s="215"/>
      <c r="GB762" s="215"/>
      <c r="GC762" s="215"/>
    </row>
    <row r="763" spans="1:185" x14ac:dyDescent="0.3">
      <c r="A763" s="248"/>
      <c r="B763" s="80"/>
      <c r="C763" s="80"/>
      <c r="D763" s="81"/>
      <c r="E763" s="80"/>
      <c r="F763" s="80"/>
      <c r="G763" s="297">
        <f t="shared" si="49"/>
        <v>0</v>
      </c>
      <c r="H763" s="297">
        <f t="shared" si="50"/>
        <v>0</v>
      </c>
      <c r="I763" s="297">
        <f t="shared" si="51"/>
        <v>0</v>
      </c>
      <c r="J763" s="214"/>
      <c r="K763" s="214"/>
      <c r="L763" s="248"/>
      <c r="M763" s="248"/>
      <c r="N763" s="248"/>
      <c r="O763" s="248"/>
      <c r="P763" s="248"/>
      <c r="Q763" s="248"/>
      <c r="R763" s="248"/>
      <c r="S763" s="248"/>
      <c r="T763" s="248"/>
      <c r="U763" s="248"/>
      <c r="V763" s="248"/>
      <c r="W763" s="248"/>
      <c r="X763" s="248"/>
      <c r="Y763" s="248"/>
      <c r="Z763" s="248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  <c r="AM763" s="248"/>
      <c r="AN763" s="248"/>
      <c r="AO763" s="248"/>
      <c r="AP763" s="248"/>
      <c r="AQ763" s="248"/>
      <c r="AR763" s="248"/>
      <c r="AS763" s="248"/>
      <c r="AT763" s="248"/>
      <c r="AU763" s="248"/>
      <c r="AV763" s="248"/>
      <c r="AW763" s="248"/>
      <c r="AX763" s="248"/>
      <c r="AY763" s="248"/>
      <c r="AZ763" s="248"/>
      <c r="BA763" s="248"/>
      <c r="BB763" s="248"/>
      <c r="BC763" s="248"/>
      <c r="BD763" s="248"/>
      <c r="BE763" s="248"/>
      <c r="BF763" s="248"/>
      <c r="BG763" s="248"/>
      <c r="BH763" s="248"/>
      <c r="BI763" s="248"/>
      <c r="BJ763" s="248"/>
      <c r="BK763" s="248"/>
      <c r="BL763" s="248"/>
      <c r="BM763" s="248"/>
      <c r="BN763" s="248"/>
      <c r="BO763" s="248"/>
      <c r="BP763" s="248"/>
      <c r="BQ763" s="248"/>
      <c r="BR763" s="248"/>
      <c r="BS763" s="248"/>
      <c r="BT763" s="248"/>
      <c r="BU763" s="248"/>
      <c r="BV763" s="248"/>
      <c r="BW763" s="248"/>
      <c r="BX763" s="248"/>
      <c r="BY763" s="248"/>
      <c r="BZ763" s="248"/>
      <c r="CA763" s="248"/>
      <c r="CB763" s="248"/>
      <c r="CC763" s="248"/>
      <c r="CD763" s="248"/>
      <c r="CE763" s="248"/>
      <c r="CF763" s="248"/>
      <c r="CG763" s="248"/>
      <c r="CH763" s="248"/>
      <c r="CI763" s="248"/>
      <c r="CJ763" s="248"/>
      <c r="CK763" s="248"/>
      <c r="CL763" s="248"/>
      <c r="CM763" s="248"/>
      <c r="CN763" s="248"/>
      <c r="CO763" s="248"/>
      <c r="CP763" s="248"/>
      <c r="CQ763" s="248"/>
      <c r="CR763" s="248"/>
      <c r="CS763" s="248"/>
      <c r="CT763" s="248"/>
      <c r="CU763" s="248"/>
      <c r="CV763" s="248"/>
      <c r="CW763" s="248"/>
      <c r="CX763" s="248"/>
      <c r="CY763" s="248"/>
      <c r="CZ763" s="248"/>
      <c r="DA763" s="248"/>
      <c r="DB763" s="248"/>
      <c r="DC763" s="248"/>
      <c r="DD763" s="248"/>
      <c r="DE763" s="248"/>
      <c r="DF763" s="248"/>
      <c r="DG763" s="248"/>
      <c r="DH763" s="248"/>
      <c r="DI763" s="248"/>
      <c r="DJ763" s="248"/>
      <c r="DK763" s="248"/>
      <c r="DL763" s="248"/>
      <c r="DM763" s="248"/>
      <c r="DN763" s="248"/>
      <c r="DO763" s="248"/>
      <c r="DP763" s="248"/>
      <c r="DQ763" s="248"/>
      <c r="DR763" s="248"/>
      <c r="DS763" s="248"/>
      <c r="DT763" s="248"/>
      <c r="DU763" s="248"/>
      <c r="DV763" s="248"/>
      <c r="DW763" s="248"/>
      <c r="DX763" s="248"/>
      <c r="DY763" s="248"/>
      <c r="DZ763" s="248"/>
      <c r="EA763" s="248"/>
      <c r="EB763" s="248"/>
      <c r="EC763" s="248"/>
      <c r="ED763" s="248"/>
      <c r="EE763" s="248"/>
      <c r="EF763" s="248"/>
      <c r="EG763" s="248"/>
      <c r="EH763" s="248"/>
      <c r="EI763" s="248"/>
      <c r="EJ763" s="248"/>
      <c r="EK763" s="248"/>
      <c r="EL763" s="248"/>
      <c r="EM763" s="248"/>
      <c r="EN763" s="248"/>
      <c r="EO763" s="248"/>
      <c r="EP763" s="248"/>
      <c r="EQ763" s="248"/>
      <c r="ER763" s="248"/>
      <c r="ES763" s="248"/>
      <c r="ET763" s="248"/>
      <c r="EU763" s="248"/>
      <c r="EV763" s="248"/>
      <c r="EW763" s="248"/>
      <c r="EX763" s="248"/>
      <c r="EY763" s="248"/>
      <c r="EZ763" s="248"/>
      <c r="FA763" s="248"/>
      <c r="FB763" s="248"/>
      <c r="FC763" s="248"/>
      <c r="FD763" s="248"/>
      <c r="FE763" s="248"/>
      <c r="FF763" s="248"/>
      <c r="FG763" s="215"/>
      <c r="FH763" s="215"/>
      <c r="FI763" s="215"/>
      <c r="FJ763" s="215"/>
      <c r="FK763" s="215"/>
      <c r="FL763" s="215"/>
      <c r="FM763" s="215"/>
      <c r="FN763" s="215"/>
      <c r="FO763" s="215"/>
      <c r="FP763" s="215"/>
      <c r="FQ763" s="215"/>
      <c r="FR763" s="215"/>
      <c r="FS763" s="215"/>
      <c r="FT763" s="215"/>
      <c r="FU763" s="215"/>
      <c r="FV763" s="215"/>
      <c r="FW763" s="215"/>
      <c r="FX763" s="215"/>
      <c r="FY763" s="215"/>
      <c r="FZ763" s="215"/>
      <c r="GA763" s="215"/>
      <c r="GB763" s="215"/>
      <c r="GC763" s="215"/>
    </row>
    <row r="764" spans="1:185" x14ac:dyDescent="0.3">
      <c r="A764" s="248"/>
      <c r="B764" s="80"/>
      <c r="C764" s="80"/>
      <c r="D764" s="81"/>
      <c r="E764" s="80"/>
      <c r="F764" s="80"/>
      <c r="G764" s="297">
        <f t="shared" si="49"/>
        <v>0</v>
      </c>
      <c r="H764" s="297">
        <f t="shared" si="50"/>
        <v>0</v>
      </c>
      <c r="I764" s="297">
        <f t="shared" si="51"/>
        <v>0</v>
      </c>
      <c r="J764" s="214"/>
      <c r="K764" s="214"/>
      <c r="L764" s="248"/>
      <c r="M764" s="248"/>
      <c r="N764" s="248"/>
      <c r="O764" s="248"/>
      <c r="P764" s="248"/>
      <c r="Q764" s="248"/>
      <c r="R764" s="248"/>
      <c r="S764" s="248"/>
      <c r="T764" s="248"/>
      <c r="U764" s="248"/>
      <c r="V764" s="248"/>
      <c r="W764" s="248"/>
      <c r="X764" s="248"/>
      <c r="Y764" s="248"/>
      <c r="Z764" s="248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  <c r="AM764" s="248"/>
      <c r="AN764" s="248"/>
      <c r="AO764" s="248"/>
      <c r="AP764" s="248"/>
      <c r="AQ764" s="248"/>
      <c r="AR764" s="248"/>
      <c r="AS764" s="248"/>
      <c r="AT764" s="248"/>
      <c r="AU764" s="248"/>
      <c r="AV764" s="248"/>
      <c r="AW764" s="248"/>
      <c r="AX764" s="248"/>
      <c r="AY764" s="248"/>
      <c r="AZ764" s="248"/>
      <c r="BA764" s="248"/>
      <c r="BB764" s="248"/>
      <c r="BC764" s="248"/>
      <c r="BD764" s="248"/>
      <c r="BE764" s="248"/>
      <c r="BF764" s="248"/>
      <c r="BG764" s="248"/>
      <c r="BH764" s="248"/>
      <c r="BI764" s="248"/>
      <c r="BJ764" s="248"/>
      <c r="BK764" s="248"/>
      <c r="BL764" s="248"/>
      <c r="BM764" s="248"/>
      <c r="BN764" s="248"/>
      <c r="BO764" s="248"/>
      <c r="BP764" s="248"/>
      <c r="BQ764" s="248"/>
      <c r="BR764" s="248"/>
      <c r="BS764" s="248"/>
      <c r="BT764" s="248"/>
      <c r="BU764" s="248"/>
      <c r="BV764" s="248"/>
      <c r="BW764" s="248"/>
      <c r="BX764" s="248"/>
      <c r="BY764" s="248"/>
      <c r="BZ764" s="248"/>
      <c r="CA764" s="248"/>
      <c r="CB764" s="248"/>
      <c r="CC764" s="248"/>
      <c r="CD764" s="248"/>
      <c r="CE764" s="248"/>
      <c r="CF764" s="248"/>
      <c r="CG764" s="248"/>
      <c r="CH764" s="248"/>
      <c r="CI764" s="248"/>
      <c r="CJ764" s="248"/>
      <c r="CK764" s="248"/>
      <c r="CL764" s="248"/>
      <c r="CM764" s="248"/>
      <c r="CN764" s="248"/>
      <c r="CO764" s="248"/>
      <c r="CP764" s="248"/>
      <c r="CQ764" s="248"/>
      <c r="CR764" s="248"/>
      <c r="CS764" s="248"/>
      <c r="CT764" s="248"/>
      <c r="CU764" s="248"/>
      <c r="CV764" s="248"/>
      <c r="CW764" s="248"/>
      <c r="CX764" s="248"/>
      <c r="CY764" s="248"/>
      <c r="CZ764" s="248"/>
      <c r="DA764" s="248"/>
      <c r="DB764" s="248"/>
      <c r="DC764" s="248"/>
      <c r="DD764" s="248"/>
      <c r="DE764" s="248"/>
      <c r="DF764" s="248"/>
      <c r="DG764" s="248"/>
      <c r="DH764" s="248"/>
      <c r="DI764" s="248"/>
      <c r="DJ764" s="248"/>
      <c r="DK764" s="248"/>
      <c r="DL764" s="248"/>
      <c r="DM764" s="248"/>
      <c r="DN764" s="248"/>
      <c r="DO764" s="248"/>
      <c r="DP764" s="248"/>
      <c r="DQ764" s="248"/>
      <c r="DR764" s="248"/>
      <c r="DS764" s="248"/>
      <c r="DT764" s="248"/>
      <c r="DU764" s="248"/>
      <c r="DV764" s="248"/>
      <c r="DW764" s="248"/>
      <c r="DX764" s="248"/>
      <c r="DY764" s="248"/>
      <c r="DZ764" s="248"/>
      <c r="EA764" s="248"/>
      <c r="EB764" s="248"/>
      <c r="EC764" s="248"/>
      <c r="ED764" s="248"/>
      <c r="EE764" s="248"/>
      <c r="EF764" s="248"/>
      <c r="EG764" s="248"/>
      <c r="EH764" s="248"/>
      <c r="EI764" s="248"/>
      <c r="EJ764" s="248"/>
      <c r="EK764" s="248"/>
      <c r="EL764" s="248"/>
      <c r="EM764" s="248"/>
      <c r="EN764" s="248"/>
      <c r="EO764" s="248"/>
      <c r="EP764" s="248"/>
      <c r="EQ764" s="248"/>
      <c r="ER764" s="248"/>
      <c r="ES764" s="248"/>
      <c r="ET764" s="248"/>
      <c r="EU764" s="248"/>
      <c r="EV764" s="248"/>
      <c r="EW764" s="248"/>
      <c r="EX764" s="248"/>
      <c r="EY764" s="248"/>
      <c r="EZ764" s="248"/>
      <c r="FA764" s="248"/>
      <c r="FB764" s="248"/>
      <c r="FC764" s="248"/>
      <c r="FD764" s="248"/>
      <c r="FE764" s="248"/>
      <c r="FF764" s="248"/>
      <c r="FG764" s="215"/>
      <c r="FH764" s="215"/>
      <c r="FI764" s="215"/>
      <c r="FJ764" s="215"/>
      <c r="FK764" s="215"/>
      <c r="FL764" s="215"/>
      <c r="FM764" s="215"/>
      <c r="FN764" s="215"/>
      <c r="FO764" s="215"/>
      <c r="FP764" s="215"/>
      <c r="FQ764" s="215"/>
      <c r="FR764" s="215"/>
      <c r="FS764" s="215"/>
      <c r="FT764" s="215"/>
      <c r="FU764" s="215"/>
      <c r="FV764" s="215"/>
      <c r="FW764" s="215"/>
      <c r="FX764" s="215"/>
      <c r="FY764" s="215"/>
      <c r="FZ764" s="215"/>
      <c r="GA764" s="215"/>
      <c r="GB764" s="215"/>
      <c r="GC764" s="215"/>
    </row>
    <row r="765" spans="1:185" x14ac:dyDescent="0.3">
      <c r="A765" s="248"/>
      <c r="B765" s="80"/>
      <c r="C765" s="80"/>
      <c r="D765" s="81"/>
      <c r="E765" s="80"/>
      <c r="F765" s="80"/>
      <c r="G765" s="297">
        <f t="shared" si="49"/>
        <v>0</v>
      </c>
      <c r="H765" s="297">
        <f t="shared" si="50"/>
        <v>0</v>
      </c>
      <c r="I765" s="297">
        <f t="shared" si="51"/>
        <v>0</v>
      </c>
      <c r="J765" s="214"/>
      <c r="K765" s="214"/>
      <c r="L765" s="248"/>
      <c r="M765" s="248"/>
      <c r="N765" s="248"/>
      <c r="O765" s="248"/>
      <c r="P765" s="248"/>
      <c r="Q765" s="248"/>
      <c r="R765" s="248"/>
      <c r="S765" s="248"/>
      <c r="T765" s="248"/>
      <c r="U765" s="248"/>
      <c r="V765" s="248"/>
      <c r="W765" s="248"/>
      <c r="X765" s="248"/>
      <c r="Y765" s="248"/>
      <c r="Z765" s="248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  <c r="AM765" s="248"/>
      <c r="AN765" s="248"/>
      <c r="AO765" s="248"/>
      <c r="AP765" s="248"/>
      <c r="AQ765" s="248"/>
      <c r="AR765" s="248"/>
      <c r="AS765" s="248"/>
      <c r="AT765" s="248"/>
      <c r="AU765" s="248"/>
      <c r="AV765" s="248"/>
      <c r="AW765" s="248"/>
      <c r="AX765" s="248"/>
      <c r="AY765" s="248"/>
      <c r="AZ765" s="248"/>
      <c r="BA765" s="248"/>
      <c r="BB765" s="248"/>
      <c r="BC765" s="248"/>
      <c r="BD765" s="248"/>
      <c r="BE765" s="248"/>
      <c r="BF765" s="248"/>
      <c r="BG765" s="248"/>
      <c r="BH765" s="248"/>
      <c r="BI765" s="248"/>
      <c r="BJ765" s="248"/>
      <c r="BK765" s="248"/>
      <c r="BL765" s="248"/>
      <c r="BM765" s="248"/>
      <c r="BN765" s="248"/>
      <c r="BO765" s="248"/>
      <c r="BP765" s="248"/>
      <c r="BQ765" s="248"/>
      <c r="BR765" s="248"/>
      <c r="BS765" s="248"/>
      <c r="BT765" s="248"/>
      <c r="BU765" s="248"/>
      <c r="BV765" s="248"/>
      <c r="BW765" s="248"/>
      <c r="BX765" s="248"/>
      <c r="BY765" s="248"/>
      <c r="BZ765" s="248"/>
      <c r="CA765" s="248"/>
      <c r="CB765" s="248"/>
      <c r="CC765" s="248"/>
      <c r="CD765" s="248"/>
      <c r="CE765" s="248"/>
      <c r="CF765" s="248"/>
      <c r="CG765" s="248"/>
      <c r="CH765" s="248"/>
      <c r="CI765" s="248"/>
      <c r="CJ765" s="248"/>
      <c r="CK765" s="248"/>
      <c r="CL765" s="248"/>
      <c r="CM765" s="248"/>
      <c r="CN765" s="248"/>
      <c r="CO765" s="248"/>
      <c r="CP765" s="248"/>
      <c r="CQ765" s="248"/>
      <c r="CR765" s="248"/>
      <c r="CS765" s="248"/>
      <c r="CT765" s="248"/>
      <c r="CU765" s="248"/>
      <c r="CV765" s="248"/>
      <c r="CW765" s="248"/>
      <c r="CX765" s="248"/>
      <c r="CY765" s="248"/>
      <c r="CZ765" s="248"/>
      <c r="DA765" s="248"/>
      <c r="DB765" s="248"/>
      <c r="DC765" s="248"/>
      <c r="DD765" s="248"/>
      <c r="DE765" s="248"/>
      <c r="DF765" s="248"/>
      <c r="DG765" s="248"/>
      <c r="DH765" s="248"/>
      <c r="DI765" s="248"/>
      <c r="DJ765" s="248"/>
      <c r="DK765" s="248"/>
      <c r="DL765" s="248"/>
      <c r="DM765" s="248"/>
      <c r="DN765" s="248"/>
      <c r="DO765" s="248"/>
      <c r="DP765" s="248"/>
      <c r="DQ765" s="248"/>
      <c r="DR765" s="248"/>
      <c r="DS765" s="248"/>
      <c r="DT765" s="248"/>
      <c r="DU765" s="248"/>
      <c r="DV765" s="248"/>
      <c r="DW765" s="248"/>
      <c r="DX765" s="248"/>
      <c r="DY765" s="248"/>
      <c r="DZ765" s="248"/>
      <c r="EA765" s="248"/>
      <c r="EB765" s="248"/>
      <c r="EC765" s="248"/>
      <c r="ED765" s="248"/>
      <c r="EE765" s="248"/>
      <c r="EF765" s="248"/>
      <c r="EG765" s="248"/>
      <c r="EH765" s="248"/>
      <c r="EI765" s="248"/>
      <c r="EJ765" s="248"/>
      <c r="EK765" s="248"/>
      <c r="EL765" s="248"/>
      <c r="EM765" s="248"/>
      <c r="EN765" s="248"/>
      <c r="EO765" s="248"/>
      <c r="EP765" s="248"/>
      <c r="EQ765" s="248"/>
      <c r="ER765" s="248"/>
      <c r="ES765" s="248"/>
      <c r="ET765" s="248"/>
      <c r="EU765" s="248"/>
      <c r="EV765" s="248"/>
      <c r="EW765" s="248"/>
      <c r="EX765" s="248"/>
      <c r="EY765" s="248"/>
      <c r="EZ765" s="248"/>
      <c r="FA765" s="248"/>
      <c r="FB765" s="248"/>
      <c r="FC765" s="248"/>
      <c r="FD765" s="248"/>
      <c r="FE765" s="248"/>
      <c r="FF765" s="248"/>
      <c r="FG765" s="215"/>
      <c r="FH765" s="215"/>
      <c r="FI765" s="215"/>
      <c r="FJ765" s="215"/>
      <c r="FK765" s="215"/>
      <c r="FL765" s="215"/>
      <c r="FM765" s="215"/>
      <c r="FN765" s="215"/>
      <c r="FO765" s="215"/>
      <c r="FP765" s="215"/>
      <c r="FQ765" s="215"/>
      <c r="FR765" s="215"/>
      <c r="FS765" s="215"/>
      <c r="FT765" s="215"/>
      <c r="FU765" s="215"/>
      <c r="FV765" s="215"/>
      <c r="FW765" s="215"/>
      <c r="FX765" s="215"/>
      <c r="FY765" s="215"/>
      <c r="FZ765" s="215"/>
      <c r="GA765" s="215"/>
      <c r="GB765" s="215"/>
      <c r="GC765" s="215"/>
    </row>
    <row r="766" spans="1:185" x14ac:dyDescent="0.3">
      <c r="A766" s="248"/>
      <c r="B766" s="80"/>
      <c r="C766" s="80"/>
      <c r="D766" s="81"/>
      <c r="E766" s="80"/>
      <c r="F766" s="80"/>
      <c r="G766" s="297">
        <f t="shared" si="49"/>
        <v>0</v>
      </c>
      <c r="H766" s="297">
        <f t="shared" si="50"/>
        <v>0</v>
      </c>
      <c r="I766" s="297">
        <f t="shared" si="51"/>
        <v>0</v>
      </c>
      <c r="J766" s="214"/>
      <c r="K766" s="214"/>
      <c r="L766" s="248"/>
      <c r="M766" s="248"/>
      <c r="N766" s="248"/>
      <c r="O766" s="248"/>
      <c r="P766" s="248"/>
      <c r="Q766" s="248"/>
      <c r="R766" s="248"/>
      <c r="S766" s="248"/>
      <c r="T766" s="248"/>
      <c r="U766" s="248"/>
      <c r="V766" s="248"/>
      <c r="W766" s="248"/>
      <c r="X766" s="248"/>
      <c r="Y766" s="248"/>
      <c r="Z766" s="248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  <c r="AM766" s="248"/>
      <c r="AN766" s="248"/>
      <c r="AO766" s="248"/>
      <c r="AP766" s="248"/>
      <c r="AQ766" s="248"/>
      <c r="AR766" s="248"/>
      <c r="AS766" s="248"/>
      <c r="AT766" s="248"/>
      <c r="AU766" s="248"/>
      <c r="AV766" s="248"/>
      <c r="AW766" s="248"/>
      <c r="AX766" s="248"/>
      <c r="AY766" s="248"/>
      <c r="AZ766" s="248"/>
      <c r="BA766" s="248"/>
      <c r="BB766" s="248"/>
      <c r="BC766" s="248"/>
      <c r="BD766" s="248"/>
      <c r="BE766" s="248"/>
      <c r="BF766" s="248"/>
      <c r="BG766" s="248"/>
      <c r="BH766" s="248"/>
      <c r="BI766" s="248"/>
      <c r="BJ766" s="248"/>
      <c r="BK766" s="248"/>
      <c r="BL766" s="248"/>
      <c r="BM766" s="248"/>
      <c r="BN766" s="248"/>
      <c r="BO766" s="248"/>
      <c r="BP766" s="248"/>
      <c r="BQ766" s="248"/>
      <c r="BR766" s="248"/>
      <c r="BS766" s="248"/>
      <c r="BT766" s="248"/>
      <c r="BU766" s="248"/>
      <c r="BV766" s="248"/>
      <c r="BW766" s="248"/>
      <c r="BX766" s="248"/>
      <c r="BY766" s="248"/>
      <c r="BZ766" s="248"/>
      <c r="CA766" s="248"/>
      <c r="CB766" s="248"/>
      <c r="CC766" s="248"/>
      <c r="CD766" s="248"/>
      <c r="CE766" s="248"/>
      <c r="CF766" s="248"/>
      <c r="CG766" s="248"/>
      <c r="CH766" s="248"/>
      <c r="CI766" s="248"/>
      <c r="CJ766" s="248"/>
      <c r="CK766" s="248"/>
      <c r="CL766" s="248"/>
      <c r="CM766" s="248"/>
      <c r="CN766" s="248"/>
      <c r="CO766" s="248"/>
      <c r="CP766" s="248"/>
      <c r="CQ766" s="248"/>
      <c r="CR766" s="248"/>
      <c r="CS766" s="248"/>
      <c r="CT766" s="248"/>
      <c r="CU766" s="248"/>
      <c r="CV766" s="248"/>
      <c r="CW766" s="248"/>
      <c r="CX766" s="248"/>
      <c r="CY766" s="248"/>
      <c r="CZ766" s="248"/>
      <c r="DA766" s="248"/>
      <c r="DB766" s="248"/>
      <c r="DC766" s="248"/>
      <c r="DD766" s="248"/>
      <c r="DE766" s="248"/>
      <c r="DF766" s="248"/>
      <c r="DG766" s="248"/>
      <c r="DH766" s="248"/>
      <c r="DI766" s="248"/>
      <c r="DJ766" s="248"/>
      <c r="DK766" s="248"/>
      <c r="DL766" s="248"/>
      <c r="DM766" s="248"/>
      <c r="DN766" s="248"/>
      <c r="DO766" s="248"/>
      <c r="DP766" s="248"/>
      <c r="DQ766" s="248"/>
      <c r="DR766" s="248"/>
      <c r="DS766" s="248"/>
      <c r="DT766" s="248"/>
      <c r="DU766" s="248"/>
      <c r="DV766" s="248"/>
      <c r="DW766" s="248"/>
      <c r="DX766" s="248"/>
      <c r="DY766" s="248"/>
      <c r="DZ766" s="248"/>
      <c r="EA766" s="248"/>
      <c r="EB766" s="248"/>
      <c r="EC766" s="248"/>
      <c r="ED766" s="248"/>
      <c r="EE766" s="248"/>
      <c r="EF766" s="248"/>
      <c r="EG766" s="248"/>
      <c r="EH766" s="248"/>
      <c r="EI766" s="248"/>
      <c r="EJ766" s="248"/>
      <c r="EK766" s="248"/>
      <c r="EL766" s="248"/>
      <c r="EM766" s="248"/>
      <c r="EN766" s="248"/>
      <c r="EO766" s="248"/>
      <c r="EP766" s="248"/>
      <c r="EQ766" s="248"/>
      <c r="ER766" s="248"/>
      <c r="ES766" s="248"/>
      <c r="ET766" s="248"/>
      <c r="EU766" s="248"/>
      <c r="EV766" s="248"/>
      <c r="EW766" s="248"/>
      <c r="EX766" s="248"/>
      <c r="EY766" s="248"/>
      <c r="EZ766" s="248"/>
      <c r="FA766" s="248"/>
      <c r="FB766" s="248"/>
      <c r="FC766" s="248"/>
      <c r="FD766" s="248"/>
      <c r="FE766" s="248"/>
      <c r="FF766" s="248"/>
      <c r="FG766" s="215"/>
      <c r="FH766" s="215"/>
      <c r="FI766" s="215"/>
      <c r="FJ766" s="215"/>
      <c r="FK766" s="215"/>
      <c r="FL766" s="215"/>
      <c r="FM766" s="215"/>
      <c r="FN766" s="215"/>
      <c r="FO766" s="215"/>
      <c r="FP766" s="215"/>
      <c r="FQ766" s="215"/>
      <c r="FR766" s="215"/>
      <c r="FS766" s="215"/>
      <c r="FT766" s="215"/>
      <c r="FU766" s="215"/>
      <c r="FV766" s="215"/>
      <c r="FW766" s="215"/>
      <c r="FX766" s="215"/>
      <c r="FY766" s="215"/>
      <c r="FZ766" s="215"/>
      <c r="GA766" s="215"/>
      <c r="GB766" s="215"/>
      <c r="GC766" s="215"/>
    </row>
    <row r="767" spans="1:185" x14ac:dyDescent="0.3">
      <c r="A767" s="248"/>
      <c r="B767" s="80"/>
      <c r="C767" s="80"/>
      <c r="D767" s="81"/>
      <c r="E767" s="80"/>
      <c r="F767" s="80"/>
      <c r="G767" s="297">
        <f t="shared" si="49"/>
        <v>0</v>
      </c>
      <c r="H767" s="297">
        <f t="shared" si="50"/>
        <v>0</v>
      </c>
      <c r="I767" s="297">
        <f t="shared" si="51"/>
        <v>0</v>
      </c>
      <c r="J767" s="214"/>
      <c r="K767" s="214"/>
      <c r="L767" s="248"/>
      <c r="M767" s="248"/>
      <c r="N767" s="248"/>
      <c r="O767" s="248"/>
      <c r="P767" s="248"/>
      <c r="Q767" s="248"/>
      <c r="R767" s="248"/>
      <c r="S767" s="248"/>
      <c r="T767" s="248"/>
      <c r="U767" s="248"/>
      <c r="V767" s="248"/>
      <c r="W767" s="248"/>
      <c r="X767" s="248"/>
      <c r="Y767" s="248"/>
      <c r="Z767" s="248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  <c r="AM767" s="248"/>
      <c r="AN767" s="248"/>
      <c r="AO767" s="248"/>
      <c r="AP767" s="248"/>
      <c r="AQ767" s="248"/>
      <c r="AR767" s="248"/>
      <c r="AS767" s="248"/>
      <c r="AT767" s="248"/>
      <c r="AU767" s="248"/>
      <c r="AV767" s="248"/>
      <c r="AW767" s="248"/>
      <c r="AX767" s="248"/>
      <c r="AY767" s="248"/>
      <c r="AZ767" s="248"/>
      <c r="BA767" s="248"/>
      <c r="BB767" s="248"/>
      <c r="BC767" s="248"/>
      <c r="BD767" s="248"/>
      <c r="BE767" s="248"/>
      <c r="BF767" s="248"/>
      <c r="BG767" s="248"/>
      <c r="BH767" s="248"/>
      <c r="BI767" s="248"/>
      <c r="BJ767" s="248"/>
      <c r="BK767" s="248"/>
      <c r="BL767" s="248"/>
      <c r="BM767" s="248"/>
      <c r="BN767" s="248"/>
      <c r="BO767" s="248"/>
      <c r="BP767" s="248"/>
      <c r="BQ767" s="248"/>
      <c r="BR767" s="248"/>
      <c r="BS767" s="248"/>
      <c r="BT767" s="248"/>
      <c r="BU767" s="248"/>
      <c r="BV767" s="248"/>
      <c r="BW767" s="248"/>
      <c r="BX767" s="248"/>
      <c r="BY767" s="248"/>
      <c r="BZ767" s="248"/>
      <c r="CA767" s="248"/>
      <c r="CB767" s="248"/>
      <c r="CC767" s="248"/>
      <c r="CD767" s="248"/>
      <c r="CE767" s="248"/>
      <c r="CF767" s="248"/>
      <c r="CG767" s="248"/>
      <c r="CH767" s="248"/>
      <c r="CI767" s="248"/>
      <c r="CJ767" s="248"/>
      <c r="CK767" s="248"/>
      <c r="CL767" s="248"/>
      <c r="CM767" s="248"/>
      <c r="CN767" s="248"/>
      <c r="CO767" s="248"/>
      <c r="CP767" s="248"/>
      <c r="CQ767" s="248"/>
      <c r="CR767" s="248"/>
      <c r="CS767" s="248"/>
      <c r="CT767" s="248"/>
      <c r="CU767" s="248"/>
      <c r="CV767" s="248"/>
      <c r="CW767" s="248"/>
      <c r="CX767" s="248"/>
      <c r="CY767" s="248"/>
      <c r="CZ767" s="248"/>
      <c r="DA767" s="248"/>
      <c r="DB767" s="248"/>
      <c r="DC767" s="248"/>
      <c r="DD767" s="248"/>
      <c r="DE767" s="248"/>
      <c r="DF767" s="248"/>
      <c r="DG767" s="248"/>
      <c r="DH767" s="248"/>
      <c r="DI767" s="248"/>
      <c r="DJ767" s="248"/>
      <c r="DK767" s="248"/>
      <c r="DL767" s="248"/>
      <c r="DM767" s="248"/>
      <c r="DN767" s="248"/>
      <c r="DO767" s="248"/>
      <c r="DP767" s="248"/>
      <c r="DQ767" s="248"/>
      <c r="DR767" s="248"/>
      <c r="DS767" s="248"/>
      <c r="DT767" s="248"/>
      <c r="DU767" s="248"/>
      <c r="DV767" s="248"/>
      <c r="DW767" s="248"/>
      <c r="DX767" s="248"/>
      <c r="DY767" s="248"/>
      <c r="DZ767" s="248"/>
      <c r="EA767" s="248"/>
      <c r="EB767" s="248"/>
      <c r="EC767" s="248"/>
      <c r="ED767" s="248"/>
      <c r="EE767" s="248"/>
      <c r="EF767" s="248"/>
      <c r="EG767" s="248"/>
      <c r="EH767" s="248"/>
      <c r="EI767" s="248"/>
      <c r="EJ767" s="248"/>
      <c r="EK767" s="248"/>
      <c r="EL767" s="248"/>
      <c r="EM767" s="248"/>
      <c r="EN767" s="248"/>
      <c r="EO767" s="248"/>
      <c r="EP767" s="248"/>
      <c r="EQ767" s="248"/>
      <c r="ER767" s="248"/>
      <c r="ES767" s="248"/>
      <c r="ET767" s="248"/>
      <c r="EU767" s="248"/>
      <c r="EV767" s="248"/>
      <c r="EW767" s="248"/>
      <c r="EX767" s="248"/>
      <c r="EY767" s="248"/>
      <c r="EZ767" s="248"/>
      <c r="FA767" s="248"/>
      <c r="FB767" s="248"/>
      <c r="FC767" s="248"/>
      <c r="FD767" s="248"/>
      <c r="FE767" s="248"/>
      <c r="FF767" s="248"/>
      <c r="FG767" s="215"/>
      <c r="FH767" s="215"/>
      <c r="FI767" s="215"/>
      <c r="FJ767" s="215"/>
      <c r="FK767" s="215"/>
      <c r="FL767" s="215"/>
      <c r="FM767" s="215"/>
      <c r="FN767" s="215"/>
      <c r="FO767" s="215"/>
      <c r="FP767" s="215"/>
      <c r="FQ767" s="215"/>
      <c r="FR767" s="215"/>
      <c r="FS767" s="215"/>
      <c r="FT767" s="215"/>
      <c r="FU767" s="215"/>
      <c r="FV767" s="215"/>
      <c r="FW767" s="215"/>
      <c r="FX767" s="215"/>
      <c r="FY767" s="215"/>
      <c r="FZ767" s="215"/>
      <c r="GA767" s="215"/>
      <c r="GB767" s="215"/>
      <c r="GC767" s="215"/>
    </row>
    <row r="768" spans="1:185" x14ac:dyDescent="0.3">
      <c r="A768" s="248"/>
      <c r="B768" s="80"/>
      <c r="C768" s="80"/>
      <c r="D768" s="81"/>
      <c r="E768" s="80"/>
      <c r="F768" s="80"/>
      <c r="G768" s="297">
        <f t="shared" si="49"/>
        <v>0</v>
      </c>
      <c r="H768" s="297">
        <f t="shared" si="50"/>
        <v>0</v>
      </c>
      <c r="I768" s="297">
        <f t="shared" si="51"/>
        <v>0</v>
      </c>
      <c r="J768" s="214"/>
      <c r="K768" s="214"/>
      <c r="L768" s="248"/>
      <c r="M768" s="248"/>
      <c r="N768" s="248"/>
      <c r="O768" s="248"/>
      <c r="P768" s="248"/>
      <c r="Q768" s="248"/>
      <c r="R768" s="248"/>
      <c r="S768" s="248"/>
      <c r="T768" s="248"/>
      <c r="U768" s="248"/>
      <c r="V768" s="248"/>
      <c r="W768" s="248"/>
      <c r="X768" s="248"/>
      <c r="Y768" s="248"/>
      <c r="Z768" s="248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  <c r="AM768" s="248"/>
      <c r="AN768" s="248"/>
      <c r="AO768" s="248"/>
      <c r="AP768" s="248"/>
      <c r="AQ768" s="248"/>
      <c r="AR768" s="248"/>
      <c r="AS768" s="248"/>
      <c r="AT768" s="248"/>
      <c r="AU768" s="248"/>
      <c r="AV768" s="248"/>
      <c r="AW768" s="248"/>
      <c r="AX768" s="248"/>
      <c r="AY768" s="248"/>
      <c r="AZ768" s="248"/>
      <c r="BA768" s="248"/>
      <c r="BB768" s="248"/>
      <c r="BC768" s="248"/>
      <c r="BD768" s="248"/>
      <c r="BE768" s="248"/>
      <c r="BF768" s="248"/>
      <c r="BG768" s="248"/>
      <c r="BH768" s="248"/>
      <c r="BI768" s="248"/>
      <c r="BJ768" s="248"/>
      <c r="BK768" s="248"/>
      <c r="BL768" s="248"/>
      <c r="BM768" s="248"/>
      <c r="BN768" s="248"/>
      <c r="BO768" s="248"/>
      <c r="BP768" s="248"/>
      <c r="BQ768" s="248"/>
      <c r="BR768" s="248"/>
      <c r="BS768" s="248"/>
      <c r="BT768" s="248"/>
      <c r="BU768" s="248"/>
      <c r="BV768" s="248"/>
      <c r="BW768" s="248"/>
      <c r="BX768" s="248"/>
      <c r="BY768" s="248"/>
      <c r="BZ768" s="248"/>
      <c r="CA768" s="248"/>
      <c r="CB768" s="248"/>
      <c r="CC768" s="248"/>
      <c r="CD768" s="248"/>
      <c r="CE768" s="248"/>
      <c r="CF768" s="248"/>
      <c r="CG768" s="248"/>
      <c r="CH768" s="248"/>
      <c r="CI768" s="248"/>
      <c r="CJ768" s="248"/>
      <c r="CK768" s="248"/>
      <c r="CL768" s="248"/>
      <c r="CM768" s="248"/>
      <c r="CN768" s="248"/>
      <c r="CO768" s="248"/>
      <c r="CP768" s="248"/>
      <c r="CQ768" s="248"/>
      <c r="CR768" s="248"/>
      <c r="CS768" s="248"/>
      <c r="CT768" s="248"/>
      <c r="CU768" s="248"/>
      <c r="CV768" s="248"/>
      <c r="CW768" s="248"/>
      <c r="CX768" s="248"/>
      <c r="CY768" s="248"/>
      <c r="CZ768" s="248"/>
      <c r="DA768" s="248"/>
      <c r="DB768" s="248"/>
      <c r="DC768" s="248"/>
      <c r="DD768" s="248"/>
      <c r="DE768" s="248"/>
      <c r="DF768" s="248"/>
      <c r="DG768" s="248"/>
      <c r="DH768" s="248"/>
      <c r="DI768" s="248"/>
      <c r="DJ768" s="248"/>
      <c r="DK768" s="248"/>
      <c r="DL768" s="248"/>
      <c r="DM768" s="248"/>
      <c r="DN768" s="248"/>
      <c r="DO768" s="248"/>
      <c r="DP768" s="248"/>
      <c r="DQ768" s="248"/>
      <c r="DR768" s="248"/>
      <c r="DS768" s="248"/>
      <c r="DT768" s="248"/>
      <c r="DU768" s="248"/>
      <c r="DV768" s="248"/>
      <c r="DW768" s="248"/>
      <c r="DX768" s="248"/>
      <c r="DY768" s="248"/>
      <c r="DZ768" s="248"/>
      <c r="EA768" s="248"/>
      <c r="EB768" s="248"/>
      <c r="EC768" s="248"/>
      <c r="ED768" s="248"/>
      <c r="EE768" s="248"/>
      <c r="EF768" s="248"/>
      <c r="EG768" s="248"/>
      <c r="EH768" s="248"/>
      <c r="EI768" s="248"/>
      <c r="EJ768" s="248"/>
      <c r="EK768" s="248"/>
      <c r="EL768" s="248"/>
      <c r="EM768" s="248"/>
      <c r="EN768" s="248"/>
      <c r="EO768" s="248"/>
      <c r="EP768" s="248"/>
      <c r="EQ768" s="248"/>
      <c r="ER768" s="248"/>
      <c r="ES768" s="248"/>
      <c r="ET768" s="248"/>
      <c r="EU768" s="248"/>
      <c r="EV768" s="248"/>
      <c r="EW768" s="248"/>
      <c r="EX768" s="248"/>
      <c r="EY768" s="248"/>
      <c r="EZ768" s="248"/>
      <c r="FA768" s="248"/>
      <c r="FB768" s="248"/>
      <c r="FC768" s="248"/>
      <c r="FD768" s="248"/>
      <c r="FE768" s="248"/>
      <c r="FF768" s="248"/>
      <c r="FG768" s="215"/>
      <c r="FH768" s="215"/>
      <c r="FI768" s="215"/>
      <c r="FJ768" s="215"/>
      <c r="FK768" s="215"/>
      <c r="FL768" s="215"/>
      <c r="FM768" s="215"/>
      <c r="FN768" s="215"/>
      <c r="FO768" s="215"/>
      <c r="FP768" s="215"/>
      <c r="FQ768" s="215"/>
      <c r="FR768" s="215"/>
      <c r="FS768" s="215"/>
      <c r="FT768" s="215"/>
      <c r="FU768" s="215"/>
      <c r="FV768" s="215"/>
      <c r="FW768" s="215"/>
      <c r="FX768" s="215"/>
      <c r="FY768" s="215"/>
      <c r="FZ768" s="215"/>
      <c r="GA768" s="215"/>
      <c r="GB768" s="215"/>
      <c r="GC768" s="215"/>
    </row>
    <row r="769" spans="1:185" x14ac:dyDescent="0.3">
      <c r="A769" s="248"/>
      <c r="B769" s="80"/>
      <c r="C769" s="80"/>
      <c r="D769" s="81"/>
      <c r="E769" s="80"/>
      <c r="F769" s="80"/>
      <c r="G769" s="297">
        <f t="shared" si="49"/>
        <v>0</v>
      </c>
      <c r="H769" s="297">
        <f t="shared" si="50"/>
        <v>0</v>
      </c>
      <c r="I769" s="297">
        <f t="shared" si="51"/>
        <v>0</v>
      </c>
      <c r="J769" s="214"/>
      <c r="K769" s="214"/>
      <c r="L769" s="248"/>
      <c r="M769" s="248"/>
      <c r="N769" s="248"/>
      <c r="O769" s="248"/>
      <c r="P769" s="248"/>
      <c r="Q769" s="248"/>
      <c r="R769" s="248"/>
      <c r="S769" s="248"/>
      <c r="T769" s="248"/>
      <c r="U769" s="248"/>
      <c r="V769" s="248"/>
      <c r="W769" s="248"/>
      <c r="X769" s="248"/>
      <c r="Y769" s="248"/>
      <c r="Z769" s="248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  <c r="AM769" s="248"/>
      <c r="AN769" s="248"/>
      <c r="AO769" s="248"/>
      <c r="AP769" s="248"/>
      <c r="AQ769" s="248"/>
      <c r="AR769" s="248"/>
      <c r="AS769" s="248"/>
      <c r="AT769" s="248"/>
      <c r="AU769" s="248"/>
      <c r="AV769" s="248"/>
      <c r="AW769" s="248"/>
      <c r="AX769" s="248"/>
      <c r="AY769" s="248"/>
      <c r="AZ769" s="248"/>
      <c r="BA769" s="248"/>
      <c r="BB769" s="248"/>
      <c r="BC769" s="248"/>
      <c r="BD769" s="248"/>
      <c r="BE769" s="248"/>
      <c r="BF769" s="248"/>
      <c r="BG769" s="248"/>
      <c r="BH769" s="248"/>
      <c r="BI769" s="248"/>
      <c r="BJ769" s="248"/>
      <c r="BK769" s="248"/>
      <c r="BL769" s="248"/>
      <c r="BM769" s="248"/>
      <c r="BN769" s="248"/>
      <c r="BO769" s="248"/>
      <c r="BP769" s="248"/>
      <c r="BQ769" s="248"/>
      <c r="BR769" s="248"/>
      <c r="BS769" s="248"/>
      <c r="BT769" s="248"/>
      <c r="BU769" s="248"/>
      <c r="BV769" s="248"/>
      <c r="BW769" s="248"/>
      <c r="BX769" s="248"/>
      <c r="BY769" s="248"/>
      <c r="BZ769" s="248"/>
      <c r="CA769" s="248"/>
      <c r="CB769" s="248"/>
      <c r="CC769" s="248"/>
      <c r="CD769" s="248"/>
      <c r="CE769" s="248"/>
      <c r="CF769" s="248"/>
      <c r="CG769" s="248"/>
      <c r="CH769" s="248"/>
      <c r="CI769" s="248"/>
      <c r="CJ769" s="248"/>
      <c r="CK769" s="248"/>
      <c r="CL769" s="248"/>
      <c r="CM769" s="248"/>
      <c r="CN769" s="248"/>
      <c r="CO769" s="248"/>
      <c r="CP769" s="248"/>
      <c r="CQ769" s="248"/>
      <c r="CR769" s="248"/>
      <c r="CS769" s="248"/>
      <c r="CT769" s="248"/>
      <c r="CU769" s="248"/>
      <c r="CV769" s="248"/>
      <c r="CW769" s="248"/>
      <c r="CX769" s="248"/>
      <c r="CY769" s="248"/>
      <c r="CZ769" s="248"/>
      <c r="DA769" s="248"/>
      <c r="DB769" s="248"/>
      <c r="DC769" s="248"/>
      <c r="DD769" s="248"/>
      <c r="DE769" s="248"/>
      <c r="DF769" s="248"/>
      <c r="DG769" s="248"/>
      <c r="DH769" s="248"/>
      <c r="DI769" s="248"/>
      <c r="DJ769" s="248"/>
      <c r="DK769" s="248"/>
      <c r="DL769" s="248"/>
      <c r="DM769" s="248"/>
      <c r="DN769" s="248"/>
      <c r="DO769" s="248"/>
      <c r="DP769" s="248"/>
      <c r="DQ769" s="248"/>
      <c r="DR769" s="248"/>
      <c r="DS769" s="248"/>
      <c r="DT769" s="248"/>
      <c r="DU769" s="248"/>
      <c r="DV769" s="248"/>
      <c r="DW769" s="248"/>
      <c r="DX769" s="248"/>
      <c r="DY769" s="248"/>
      <c r="DZ769" s="248"/>
      <c r="EA769" s="248"/>
      <c r="EB769" s="248"/>
      <c r="EC769" s="248"/>
      <c r="ED769" s="248"/>
      <c r="EE769" s="248"/>
      <c r="EF769" s="248"/>
      <c r="EG769" s="248"/>
      <c r="EH769" s="248"/>
      <c r="EI769" s="248"/>
      <c r="EJ769" s="248"/>
      <c r="EK769" s="248"/>
      <c r="EL769" s="248"/>
      <c r="EM769" s="248"/>
      <c r="EN769" s="248"/>
      <c r="EO769" s="248"/>
      <c r="EP769" s="248"/>
      <c r="EQ769" s="248"/>
      <c r="ER769" s="248"/>
      <c r="ES769" s="248"/>
      <c r="ET769" s="248"/>
      <c r="EU769" s="248"/>
      <c r="EV769" s="248"/>
      <c r="EW769" s="248"/>
      <c r="EX769" s="248"/>
      <c r="EY769" s="248"/>
      <c r="EZ769" s="248"/>
      <c r="FA769" s="248"/>
      <c r="FB769" s="248"/>
      <c r="FC769" s="248"/>
      <c r="FD769" s="248"/>
      <c r="FE769" s="248"/>
      <c r="FF769" s="248"/>
      <c r="FG769" s="215"/>
      <c r="FH769" s="215"/>
      <c r="FI769" s="215"/>
      <c r="FJ769" s="215"/>
      <c r="FK769" s="215"/>
      <c r="FL769" s="215"/>
      <c r="FM769" s="215"/>
      <c r="FN769" s="215"/>
      <c r="FO769" s="215"/>
      <c r="FP769" s="215"/>
      <c r="FQ769" s="215"/>
      <c r="FR769" s="215"/>
      <c r="FS769" s="215"/>
      <c r="FT769" s="215"/>
      <c r="FU769" s="215"/>
      <c r="FV769" s="215"/>
      <c r="FW769" s="215"/>
      <c r="FX769" s="215"/>
      <c r="FY769" s="215"/>
      <c r="FZ769" s="215"/>
      <c r="GA769" s="215"/>
      <c r="GB769" s="215"/>
      <c r="GC769" s="215"/>
    </row>
    <row r="770" spans="1:185" x14ac:dyDescent="0.3">
      <c r="A770" s="248"/>
      <c r="B770" s="80"/>
      <c r="C770" s="80"/>
      <c r="D770" s="81"/>
      <c r="E770" s="80"/>
      <c r="F770" s="80"/>
      <c r="G770" s="297">
        <f t="shared" si="49"/>
        <v>0</v>
      </c>
      <c r="H770" s="297">
        <f t="shared" si="50"/>
        <v>0</v>
      </c>
      <c r="I770" s="297">
        <f t="shared" si="51"/>
        <v>0</v>
      </c>
      <c r="J770" s="214"/>
      <c r="K770" s="214"/>
      <c r="L770" s="248"/>
      <c r="M770" s="248"/>
      <c r="N770" s="248"/>
      <c r="O770" s="248"/>
      <c r="P770" s="248"/>
      <c r="Q770" s="248"/>
      <c r="R770" s="248"/>
      <c r="S770" s="248"/>
      <c r="T770" s="248"/>
      <c r="U770" s="248"/>
      <c r="V770" s="248"/>
      <c r="W770" s="248"/>
      <c r="X770" s="248"/>
      <c r="Y770" s="248"/>
      <c r="Z770" s="248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  <c r="AM770" s="248"/>
      <c r="AN770" s="248"/>
      <c r="AO770" s="248"/>
      <c r="AP770" s="248"/>
      <c r="AQ770" s="248"/>
      <c r="AR770" s="248"/>
      <c r="AS770" s="248"/>
      <c r="AT770" s="248"/>
      <c r="AU770" s="248"/>
      <c r="AV770" s="248"/>
      <c r="AW770" s="248"/>
      <c r="AX770" s="248"/>
      <c r="AY770" s="248"/>
      <c r="AZ770" s="248"/>
      <c r="BA770" s="248"/>
      <c r="BB770" s="248"/>
      <c r="BC770" s="248"/>
      <c r="BD770" s="248"/>
      <c r="BE770" s="248"/>
      <c r="BF770" s="248"/>
      <c r="BG770" s="248"/>
      <c r="BH770" s="248"/>
      <c r="BI770" s="248"/>
      <c r="BJ770" s="248"/>
      <c r="BK770" s="248"/>
      <c r="BL770" s="248"/>
      <c r="BM770" s="248"/>
      <c r="BN770" s="248"/>
      <c r="BO770" s="248"/>
      <c r="BP770" s="248"/>
      <c r="BQ770" s="248"/>
      <c r="BR770" s="248"/>
      <c r="BS770" s="248"/>
      <c r="BT770" s="248"/>
      <c r="BU770" s="248"/>
      <c r="BV770" s="248"/>
      <c r="BW770" s="248"/>
      <c r="BX770" s="248"/>
      <c r="BY770" s="248"/>
      <c r="BZ770" s="248"/>
      <c r="CA770" s="248"/>
      <c r="CB770" s="248"/>
      <c r="CC770" s="248"/>
      <c r="CD770" s="248"/>
      <c r="CE770" s="248"/>
      <c r="CF770" s="248"/>
      <c r="CG770" s="248"/>
      <c r="CH770" s="248"/>
      <c r="CI770" s="248"/>
      <c r="CJ770" s="248"/>
      <c r="CK770" s="248"/>
      <c r="CL770" s="248"/>
      <c r="CM770" s="248"/>
      <c r="CN770" s="248"/>
      <c r="CO770" s="248"/>
      <c r="CP770" s="248"/>
      <c r="CQ770" s="248"/>
      <c r="CR770" s="248"/>
      <c r="CS770" s="248"/>
      <c r="CT770" s="248"/>
      <c r="CU770" s="248"/>
      <c r="CV770" s="248"/>
      <c r="CW770" s="248"/>
      <c r="CX770" s="248"/>
      <c r="CY770" s="248"/>
      <c r="CZ770" s="248"/>
      <c r="DA770" s="248"/>
      <c r="DB770" s="248"/>
      <c r="DC770" s="248"/>
      <c r="DD770" s="248"/>
      <c r="DE770" s="248"/>
      <c r="DF770" s="248"/>
      <c r="DG770" s="248"/>
      <c r="DH770" s="248"/>
      <c r="DI770" s="248"/>
      <c r="DJ770" s="248"/>
      <c r="DK770" s="248"/>
      <c r="DL770" s="248"/>
      <c r="DM770" s="248"/>
      <c r="DN770" s="248"/>
      <c r="DO770" s="248"/>
      <c r="DP770" s="248"/>
      <c r="DQ770" s="248"/>
      <c r="DR770" s="248"/>
      <c r="DS770" s="248"/>
      <c r="DT770" s="248"/>
      <c r="DU770" s="248"/>
      <c r="DV770" s="248"/>
      <c r="DW770" s="248"/>
      <c r="DX770" s="248"/>
      <c r="DY770" s="248"/>
      <c r="DZ770" s="248"/>
      <c r="EA770" s="248"/>
      <c r="EB770" s="248"/>
      <c r="EC770" s="248"/>
      <c r="ED770" s="248"/>
      <c r="EE770" s="248"/>
      <c r="EF770" s="248"/>
      <c r="EG770" s="248"/>
      <c r="EH770" s="248"/>
      <c r="EI770" s="248"/>
      <c r="EJ770" s="248"/>
      <c r="EK770" s="248"/>
      <c r="EL770" s="248"/>
      <c r="EM770" s="248"/>
      <c r="EN770" s="248"/>
      <c r="EO770" s="248"/>
      <c r="EP770" s="248"/>
      <c r="EQ770" s="248"/>
      <c r="ER770" s="248"/>
      <c r="ES770" s="248"/>
      <c r="ET770" s="248"/>
      <c r="EU770" s="248"/>
      <c r="EV770" s="248"/>
      <c r="EW770" s="248"/>
      <c r="EX770" s="248"/>
      <c r="EY770" s="248"/>
      <c r="EZ770" s="248"/>
      <c r="FA770" s="248"/>
      <c r="FB770" s="248"/>
      <c r="FC770" s="248"/>
      <c r="FD770" s="248"/>
      <c r="FE770" s="248"/>
      <c r="FF770" s="248"/>
      <c r="FG770" s="215"/>
      <c r="FH770" s="215"/>
      <c r="FI770" s="215"/>
      <c r="FJ770" s="215"/>
      <c r="FK770" s="215"/>
      <c r="FL770" s="215"/>
      <c r="FM770" s="215"/>
      <c r="FN770" s="215"/>
      <c r="FO770" s="215"/>
      <c r="FP770" s="215"/>
      <c r="FQ770" s="215"/>
      <c r="FR770" s="215"/>
      <c r="FS770" s="215"/>
      <c r="FT770" s="215"/>
      <c r="FU770" s="215"/>
      <c r="FV770" s="215"/>
      <c r="FW770" s="215"/>
      <c r="FX770" s="215"/>
      <c r="FY770" s="215"/>
      <c r="FZ770" s="215"/>
      <c r="GA770" s="215"/>
      <c r="GB770" s="215"/>
      <c r="GC770" s="215"/>
    </row>
    <row r="771" spans="1:185" x14ac:dyDescent="0.3">
      <c r="A771" s="248"/>
      <c r="B771" s="80"/>
      <c r="C771" s="80"/>
      <c r="D771" s="81"/>
      <c r="E771" s="80"/>
      <c r="F771" s="80"/>
      <c r="G771" s="297">
        <f t="shared" si="49"/>
        <v>0</v>
      </c>
      <c r="H771" s="297">
        <f t="shared" si="50"/>
        <v>0</v>
      </c>
      <c r="I771" s="297">
        <f t="shared" si="51"/>
        <v>0</v>
      </c>
      <c r="J771" s="214"/>
      <c r="K771" s="214"/>
      <c r="L771" s="248"/>
      <c r="M771" s="248"/>
      <c r="N771" s="248"/>
      <c r="O771" s="248"/>
      <c r="P771" s="248"/>
      <c r="Q771" s="248"/>
      <c r="R771" s="248"/>
      <c r="S771" s="248"/>
      <c r="T771" s="248"/>
      <c r="U771" s="248"/>
      <c r="V771" s="248"/>
      <c r="W771" s="248"/>
      <c r="X771" s="248"/>
      <c r="Y771" s="248"/>
      <c r="Z771" s="248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  <c r="AM771" s="248"/>
      <c r="AN771" s="248"/>
      <c r="AO771" s="248"/>
      <c r="AP771" s="248"/>
      <c r="AQ771" s="248"/>
      <c r="AR771" s="248"/>
      <c r="AS771" s="248"/>
      <c r="AT771" s="248"/>
      <c r="AU771" s="248"/>
      <c r="AV771" s="248"/>
      <c r="AW771" s="248"/>
      <c r="AX771" s="248"/>
      <c r="AY771" s="248"/>
      <c r="AZ771" s="248"/>
      <c r="BA771" s="248"/>
      <c r="BB771" s="248"/>
      <c r="BC771" s="248"/>
      <c r="BD771" s="248"/>
      <c r="BE771" s="248"/>
      <c r="BF771" s="248"/>
      <c r="BG771" s="248"/>
      <c r="BH771" s="248"/>
      <c r="BI771" s="248"/>
      <c r="BJ771" s="248"/>
      <c r="BK771" s="248"/>
      <c r="BL771" s="248"/>
      <c r="BM771" s="248"/>
      <c r="BN771" s="248"/>
      <c r="BO771" s="248"/>
      <c r="BP771" s="248"/>
      <c r="BQ771" s="248"/>
      <c r="BR771" s="248"/>
      <c r="BS771" s="248"/>
      <c r="BT771" s="248"/>
      <c r="BU771" s="248"/>
      <c r="BV771" s="248"/>
      <c r="BW771" s="248"/>
      <c r="BX771" s="248"/>
      <c r="BY771" s="248"/>
      <c r="BZ771" s="248"/>
      <c r="CA771" s="248"/>
      <c r="CB771" s="248"/>
      <c r="CC771" s="248"/>
      <c r="CD771" s="248"/>
      <c r="CE771" s="248"/>
      <c r="CF771" s="248"/>
      <c r="CG771" s="248"/>
      <c r="CH771" s="248"/>
      <c r="CI771" s="248"/>
      <c r="CJ771" s="248"/>
      <c r="CK771" s="248"/>
      <c r="CL771" s="248"/>
      <c r="CM771" s="248"/>
      <c r="CN771" s="248"/>
      <c r="CO771" s="248"/>
      <c r="CP771" s="248"/>
      <c r="CQ771" s="248"/>
      <c r="CR771" s="248"/>
      <c r="CS771" s="248"/>
      <c r="CT771" s="248"/>
      <c r="CU771" s="248"/>
      <c r="CV771" s="248"/>
      <c r="CW771" s="248"/>
      <c r="CX771" s="248"/>
      <c r="CY771" s="248"/>
      <c r="CZ771" s="248"/>
      <c r="DA771" s="248"/>
      <c r="DB771" s="248"/>
      <c r="DC771" s="248"/>
      <c r="DD771" s="248"/>
      <c r="DE771" s="248"/>
      <c r="DF771" s="248"/>
      <c r="DG771" s="248"/>
      <c r="DH771" s="248"/>
      <c r="DI771" s="248"/>
      <c r="DJ771" s="248"/>
      <c r="DK771" s="248"/>
      <c r="DL771" s="248"/>
      <c r="DM771" s="248"/>
      <c r="DN771" s="248"/>
      <c r="DO771" s="248"/>
      <c r="DP771" s="248"/>
      <c r="DQ771" s="248"/>
      <c r="DR771" s="248"/>
      <c r="DS771" s="248"/>
      <c r="DT771" s="248"/>
      <c r="DU771" s="248"/>
      <c r="DV771" s="248"/>
      <c r="DW771" s="248"/>
      <c r="DX771" s="248"/>
      <c r="DY771" s="248"/>
      <c r="DZ771" s="248"/>
      <c r="EA771" s="248"/>
      <c r="EB771" s="248"/>
      <c r="EC771" s="248"/>
      <c r="ED771" s="248"/>
      <c r="EE771" s="248"/>
      <c r="EF771" s="248"/>
      <c r="EG771" s="248"/>
      <c r="EH771" s="248"/>
      <c r="EI771" s="248"/>
      <c r="EJ771" s="248"/>
      <c r="EK771" s="248"/>
      <c r="EL771" s="248"/>
      <c r="EM771" s="248"/>
      <c r="EN771" s="248"/>
      <c r="EO771" s="248"/>
      <c r="EP771" s="248"/>
      <c r="EQ771" s="248"/>
      <c r="ER771" s="248"/>
      <c r="ES771" s="248"/>
      <c r="ET771" s="248"/>
      <c r="EU771" s="248"/>
      <c r="EV771" s="248"/>
      <c r="EW771" s="248"/>
      <c r="EX771" s="248"/>
      <c r="EY771" s="248"/>
      <c r="EZ771" s="248"/>
      <c r="FA771" s="248"/>
      <c r="FB771" s="248"/>
      <c r="FC771" s="248"/>
      <c r="FD771" s="248"/>
      <c r="FE771" s="248"/>
      <c r="FF771" s="248"/>
      <c r="FG771" s="215"/>
      <c r="FH771" s="215"/>
      <c r="FI771" s="215"/>
      <c r="FJ771" s="215"/>
      <c r="FK771" s="215"/>
      <c r="FL771" s="215"/>
      <c r="FM771" s="215"/>
      <c r="FN771" s="215"/>
      <c r="FO771" s="215"/>
      <c r="FP771" s="215"/>
      <c r="FQ771" s="215"/>
      <c r="FR771" s="215"/>
      <c r="FS771" s="215"/>
      <c r="FT771" s="215"/>
      <c r="FU771" s="215"/>
      <c r="FV771" s="215"/>
      <c r="FW771" s="215"/>
      <c r="FX771" s="215"/>
      <c r="FY771" s="215"/>
      <c r="FZ771" s="215"/>
      <c r="GA771" s="215"/>
      <c r="GB771" s="215"/>
      <c r="GC771" s="215"/>
    </row>
    <row r="772" spans="1:185" x14ac:dyDescent="0.3">
      <c r="A772" s="248"/>
      <c r="B772" s="80"/>
      <c r="C772" s="80"/>
      <c r="D772" s="81"/>
      <c r="E772" s="80"/>
      <c r="F772" s="80"/>
      <c r="G772" s="297">
        <f t="shared" si="49"/>
        <v>0</v>
      </c>
      <c r="H772" s="297">
        <f t="shared" si="50"/>
        <v>0</v>
      </c>
      <c r="I772" s="297">
        <f t="shared" si="51"/>
        <v>0</v>
      </c>
      <c r="J772" s="214"/>
      <c r="K772" s="214"/>
      <c r="L772" s="248"/>
      <c r="M772" s="248"/>
      <c r="N772" s="248"/>
      <c r="O772" s="248"/>
      <c r="P772" s="248"/>
      <c r="Q772" s="248"/>
      <c r="R772" s="248"/>
      <c r="S772" s="248"/>
      <c r="T772" s="248"/>
      <c r="U772" s="248"/>
      <c r="V772" s="248"/>
      <c r="W772" s="248"/>
      <c r="X772" s="248"/>
      <c r="Y772" s="248"/>
      <c r="Z772" s="248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  <c r="AM772" s="248"/>
      <c r="AN772" s="248"/>
      <c r="AO772" s="248"/>
      <c r="AP772" s="248"/>
      <c r="AQ772" s="248"/>
      <c r="AR772" s="248"/>
      <c r="AS772" s="248"/>
      <c r="AT772" s="248"/>
      <c r="AU772" s="248"/>
      <c r="AV772" s="248"/>
      <c r="AW772" s="248"/>
      <c r="AX772" s="248"/>
      <c r="AY772" s="248"/>
      <c r="AZ772" s="248"/>
      <c r="BA772" s="248"/>
      <c r="BB772" s="248"/>
      <c r="BC772" s="248"/>
      <c r="BD772" s="248"/>
      <c r="BE772" s="248"/>
      <c r="BF772" s="248"/>
      <c r="BG772" s="248"/>
      <c r="BH772" s="248"/>
      <c r="BI772" s="248"/>
      <c r="BJ772" s="248"/>
      <c r="BK772" s="248"/>
      <c r="BL772" s="248"/>
      <c r="BM772" s="248"/>
      <c r="BN772" s="248"/>
      <c r="BO772" s="248"/>
      <c r="BP772" s="248"/>
      <c r="BQ772" s="248"/>
      <c r="BR772" s="248"/>
      <c r="BS772" s="248"/>
      <c r="BT772" s="248"/>
      <c r="BU772" s="248"/>
      <c r="BV772" s="248"/>
      <c r="BW772" s="248"/>
      <c r="BX772" s="248"/>
      <c r="BY772" s="248"/>
      <c r="BZ772" s="248"/>
      <c r="CA772" s="248"/>
      <c r="CB772" s="248"/>
      <c r="CC772" s="248"/>
      <c r="CD772" s="248"/>
      <c r="CE772" s="248"/>
      <c r="CF772" s="248"/>
      <c r="CG772" s="248"/>
      <c r="CH772" s="248"/>
      <c r="CI772" s="248"/>
      <c r="CJ772" s="248"/>
      <c r="CK772" s="248"/>
      <c r="CL772" s="248"/>
      <c r="CM772" s="248"/>
      <c r="CN772" s="248"/>
      <c r="CO772" s="248"/>
      <c r="CP772" s="248"/>
      <c r="CQ772" s="248"/>
      <c r="CR772" s="248"/>
      <c r="CS772" s="248"/>
      <c r="CT772" s="248"/>
      <c r="CU772" s="248"/>
      <c r="CV772" s="248"/>
      <c r="CW772" s="248"/>
      <c r="CX772" s="248"/>
      <c r="CY772" s="248"/>
      <c r="CZ772" s="248"/>
      <c r="DA772" s="248"/>
      <c r="DB772" s="248"/>
      <c r="DC772" s="248"/>
      <c r="DD772" s="248"/>
      <c r="DE772" s="248"/>
      <c r="DF772" s="248"/>
      <c r="DG772" s="248"/>
      <c r="DH772" s="248"/>
      <c r="DI772" s="248"/>
      <c r="DJ772" s="248"/>
      <c r="DK772" s="248"/>
      <c r="DL772" s="248"/>
      <c r="DM772" s="248"/>
      <c r="DN772" s="248"/>
      <c r="DO772" s="248"/>
      <c r="DP772" s="248"/>
      <c r="DQ772" s="248"/>
      <c r="DR772" s="248"/>
      <c r="DS772" s="248"/>
      <c r="DT772" s="248"/>
      <c r="DU772" s="248"/>
      <c r="DV772" s="248"/>
      <c r="DW772" s="248"/>
      <c r="DX772" s="248"/>
      <c r="DY772" s="248"/>
      <c r="DZ772" s="248"/>
      <c r="EA772" s="248"/>
      <c r="EB772" s="248"/>
      <c r="EC772" s="248"/>
      <c r="ED772" s="248"/>
      <c r="EE772" s="248"/>
      <c r="EF772" s="248"/>
      <c r="EG772" s="248"/>
      <c r="EH772" s="248"/>
      <c r="EI772" s="248"/>
      <c r="EJ772" s="248"/>
      <c r="EK772" s="248"/>
      <c r="EL772" s="248"/>
      <c r="EM772" s="248"/>
      <c r="EN772" s="248"/>
      <c r="EO772" s="248"/>
      <c r="EP772" s="248"/>
      <c r="EQ772" s="248"/>
      <c r="ER772" s="248"/>
      <c r="ES772" s="248"/>
      <c r="ET772" s="248"/>
      <c r="EU772" s="248"/>
      <c r="EV772" s="248"/>
      <c r="EW772" s="248"/>
      <c r="EX772" s="248"/>
      <c r="EY772" s="248"/>
      <c r="EZ772" s="248"/>
      <c r="FA772" s="248"/>
      <c r="FB772" s="248"/>
      <c r="FC772" s="248"/>
      <c r="FD772" s="248"/>
      <c r="FE772" s="248"/>
      <c r="FF772" s="248"/>
      <c r="FG772" s="215"/>
      <c r="FH772" s="215"/>
      <c r="FI772" s="215"/>
      <c r="FJ772" s="215"/>
      <c r="FK772" s="215"/>
      <c r="FL772" s="215"/>
      <c r="FM772" s="215"/>
      <c r="FN772" s="215"/>
      <c r="FO772" s="215"/>
      <c r="FP772" s="215"/>
      <c r="FQ772" s="215"/>
      <c r="FR772" s="215"/>
      <c r="FS772" s="215"/>
      <c r="FT772" s="215"/>
      <c r="FU772" s="215"/>
      <c r="FV772" s="215"/>
      <c r="FW772" s="215"/>
      <c r="FX772" s="215"/>
      <c r="FY772" s="215"/>
      <c r="FZ772" s="215"/>
      <c r="GA772" s="215"/>
      <c r="GB772" s="215"/>
      <c r="GC772" s="215"/>
    </row>
    <row r="773" spans="1:185" x14ac:dyDescent="0.3">
      <c r="A773" s="248"/>
      <c r="B773" s="80"/>
      <c r="C773" s="80"/>
      <c r="D773" s="81"/>
      <c r="E773" s="80"/>
      <c r="F773" s="80"/>
      <c r="G773" s="297">
        <f t="shared" si="49"/>
        <v>0</v>
      </c>
      <c r="H773" s="297">
        <f t="shared" si="50"/>
        <v>0</v>
      </c>
      <c r="I773" s="297">
        <f t="shared" si="51"/>
        <v>0</v>
      </c>
      <c r="J773" s="214"/>
      <c r="K773" s="214"/>
      <c r="L773" s="248"/>
      <c r="M773" s="248"/>
      <c r="N773" s="248"/>
      <c r="O773" s="248"/>
      <c r="P773" s="248"/>
      <c r="Q773" s="248"/>
      <c r="R773" s="248"/>
      <c r="S773" s="248"/>
      <c r="T773" s="248"/>
      <c r="U773" s="248"/>
      <c r="V773" s="248"/>
      <c r="W773" s="248"/>
      <c r="X773" s="248"/>
      <c r="Y773" s="248"/>
      <c r="Z773" s="248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  <c r="AM773" s="248"/>
      <c r="AN773" s="248"/>
      <c r="AO773" s="248"/>
      <c r="AP773" s="248"/>
      <c r="AQ773" s="248"/>
      <c r="AR773" s="248"/>
      <c r="AS773" s="248"/>
      <c r="AT773" s="248"/>
      <c r="AU773" s="248"/>
      <c r="AV773" s="248"/>
      <c r="AW773" s="248"/>
      <c r="AX773" s="248"/>
      <c r="AY773" s="248"/>
      <c r="AZ773" s="248"/>
      <c r="BA773" s="248"/>
      <c r="BB773" s="248"/>
      <c r="BC773" s="248"/>
      <c r="BD773" s="248"/>
      <c r="BE773" s="248"/>
      <c r="BF773" s="248"/>
      <c r="BG773" s="248"/>
      <c r="BH773" s="248"/>
      <c r="BI773" s="248"/>
      <c r="BJ773" s="248"/>
      <c r="BK773" s="248"/>
      <c r="BL773" s="248"/>
      <c r="BM773" s="248"/>
      <c r="BN773" s="248"/>
      <c r="BO773" s="248"/>
      <c r="BP773" s="248"/>
      <c r="BQ773" s="248"/>
      <c r="BR773" s="248"/>
      <c r="BS773" s="248"/>
      <c r="BT773" s="248"/>
      <c r="BU773" s="248"/>
      <c r="BV773" s="248"/>
      <c r="BW773" s="248"/>
      <c r="BX773" s="248"/>
      <c r="BY773" s="248"/>
      <c r="BZ773" s="248"/>
      <c r="CA773" s="248"/>
      <c r="CB773" s="248"/>
      <c r="CC773" s="248"/>
      <c r="CD773" s="248"/>
      <c r="CE773" s="248"/>
      <c r="CF773" s="248"/>
      <c r="CG773" s="248"/>
      <c r="CH773" s="248"/>
      <c r="CI773" s="248"/>
      <c r="CJ773" s="248"/>
      <c r="CK773" s="248"/>
      <c r="CL773" s="248"/>
      <c r="CM773" s="248"/>
      <c r="CN773" s="248"/>
      <c r="CO773" s="248"/>
      <c r="CP773" s="248"/>
      <c r="CQ773" s="248"/>
      <c r="CR773" s="248"/>
      <c r="CS773" s="248"/>
      <c r="CT773" s="248"/>
      <c r="CU773" s="248"/>
      <c r="CV773" s="248"/>
      <c r="CW773" s="248"/>
      <c r="CX773" s="248"/>
      <c r="CY773" s="248"/>
      <c r="CZ773" s="248"/>
      <c r="DA773" s="248"/>
      <c r="DB773" s="248"/>
      <c r="DC773" s="248"/>
      <c r="DD773" s="248"/>
      <c r="DE773" s="248"/>
      <c r="DF773" s="248"/>
      <c r="DG773" s="248"/>
      <c r="DH773" s="248"/>
      <c r="DI773" s="248"/>
      <c r="DJ773" s="248"/>
      <c r="DK773" s="248"/>
      <c r="DL773" s="248"/>
      <c r="DM773" s="248"/>
      <c r="DN773" s="248"/>
      <c r="DO773" s="248"/>
      <c r="DP773" s="248"/>
      <c r="DQ773" s="248"/>
      <c r="DR773" s="248"/>
      <c r="DS773" s="248"/>
      <c r="DT773" s="248"/>
      <c r="DU773" s="248"/>
      <c r="DV773" s="248"/>
      <c r="DW773" s="248"/>
      <c r="DX773" s="248"/>
      <c r="DY773" s="248"/>
      <c r="DZ773" s="248"/>
      <c r="EA773" s="248"/>
      <c r="EB773" s="248"/>
      <c r="EC773" s="248"/>
      <c r="ED773" s="248"/>
      <c r="EE773" s="248"/>
      <c r="EF773" s="248"/>
      <c r="EG773" s="248"/>
      <c r="EH773" s="248"/>
      <c r="EI773" s="248"/>
      <c r="EJ773" s="248"/>
      <c r="EK773" s="248"/>
      <c r="EL773" s="248"/>
      <c r="EM773" s="248"/>
      <c r="EN773" s="248"/>
      <c r="EO773" s="248"/>
      <c r="EP773" s="248"/>
      <c r="EQ773" s="248"/>
      <c r="ER773" s="248"/>
      <c r="ES773" s="248"/>
      <c r="ET773" s="248"/>
      <c r="EU773" s="248"/>
      <c r="EV773" s="248"/>
      <c r="EW773" s="248"/>
      <c r="EX773" s="248"/>
      <c r="EY773" s="248"/>
      <c r="EZ773" s="248"/>
      <c r="FA773" s="248"/>
      <c r="FB773" s="248"/>
      <c r="FC773" s="248"/>
      <c r="FD773" s="248"/>
      <c r="FE773" s="248"/>
      <c r="FF773" s="248"/>
      <c r="FG773" s="215"/>
      <c r="FH773" s="215"/>
      <c r="FI773" s="215"/>
      <c r="FJ773" s="215"/>
      <c r="FK773" s="215"/>
      <c r="FL773" s="215"/>
      <c r="FM773" s="215"/>
      <c r="FN773" s="215"/>
      <c r="FO773" s="215"/>
      <c r="FP773" s="215"/>
      <c r="FQ773" s="215"/>
      <c r="FR773" s="215"/>
      <c r="FS773" s="215"/>
      <c r="FT773" s="215"/>
      <c r="FU773" s="215"/>
      <c r="FV773" s="215"/>
      <c r="FW773" s="215"/>
      <c r="FX773" s="215"/>
      <c r="FY773" s="215"/>
      <c r="FZ773" s="215"/>
      <c r="GA773" s="215"/>
      <c r="GB773" s="215"/>
      <c r="GC773" s="215"/>
    </row>
    <row r="774" spans="1:185" x14ac:dyDescent="0.3">
      <c r="A774" s="248"/>
      <c r="B774" s="80"/>
      <c r="C774" s="80"/>
      <c r="D774" s="81"/>
      <c r="E774" s="80"/>
      <c r="F774" s="80"/>
      <c r="G774" s="297">
        <f t="shared" si="49"/>
        <v>0</v>
      </c>
      <c r="H774" s="297">
        <f t="shared" si="50"/>
        <v>0</v>
      </c>
      <c r="I774" s="297">
        <f t="shared" si="51"/>
        <v>0</v>
      </c>
      <c r="J774" s="214"/>
      <c r="K774" s="214"/>
      <c r="L774" s="248"/>
      <c r="M774" s="248"/>
      <c r="N774" s="248"/>
      <c r="O774" s="248"/>
      <c r="P774" s="248"/>
      <c r="Q774" s="248"/>
      <c r="R774" s="248"/>
      <c r="S774" s="248"/>
      <c r="T774" s="248"/>
      <c r="U774" s="248"/>
      <c r="V774" s="248"/>
      <c r="W774" s="248"/>
      <c r="X774" s="248"/>
      <c r="Y774" s="248"/>
      <c r="Z774" s="248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  <c r="AM774" s="248"/>
      <c r="AN774" s="248"/>
      <c r="AO774" s="248"/>
      <c r="AP774" s="248"/>
      <c r="AQ774" s="248"/>
      <c r="AR774" s="248"/>
      <c r="AS774" s="248"/>
      <c r="AT774" s="248"/>
      <c r="AU774" s="248"/>
      <c r="AV774" s="248"/>
      <c r="AW774" s="248"/>
      <c r="AX774" s="248"/>
      <c r="AY774" s="248"/>
      <c r="AZ774" s="248"/>
      <c r="BA774" s="248"/>
      <c r="BB774" s="248"/>
      <c r="BC774" s="248"/>
      <c r="BD774" s="248"/>
      <c r="BE774" s="248"/>
      <c r="BF774" s="248"/>
      <c r="BG774" s="248"/>
      <c r="BH774" s="248"/>
      <c r="BI774" s="248"/>
      <c r="BJ774" s="248"/>
      <c r="BK774" s="248"/>
      <c r="BL774" s="248"/>
      <c r="BM774" s="248"/>
      <c r="BN774" s="248"/>
      <c r="BO774" s="248"/>
      <c r="BP774" s="248"/>
      <c r="BQ774" s="248"/>
      <c r="BR774" s="248"/>
      <c r="BS774" s="248"/>
      <c r="BT774" s="248"/>
      <c r="BU774" s="248"/>
      <c r="BV774" s="248"/>
      <c r="BW774" s="248"/>
      <c r="BX774" s="248"/>
      <c r="BY774" s="248"/>
      <c r="BZ774" s="248"/>
      <c r="CA774" s="248"/>
      <c r="CB774" s="248"/>
      <c r="CC774" s="248"/>
      <c r="CD774" s="248"/>
      <c r="CE774" s="248"/>
      <c r="CF774" s="248"/>
      <c r="CG774" s="248"/>
      <c r="CH774" s="248"/>
      <c r="CI774" s="248"/>
      <c r="CJ774" s="248"/>
      <c r="CK774" s="248"/>
      <c r="CL774" s="248"/>
      <c r="CM774" s="248"/>
      <c r="CN774" s="248"/>
      <c r="CO774" s="248"/>
      <c r="CP774" s="248"/>
      <c r="CQ774" s="248"/>
      <c r="CR774" s="248"/>
      <c r="CS774" s="248"/>
      <c r="CT774" s="248"/>
      <c r="CU774" s="248"/>
      <c r="CV774" s="248"/>
      <c r="CW774" s="248"/>
      <c r="CX774" s="248"/>
      <c r="CY774" s="248"/>
      <c r="CZ774" s="248"/>
      <c r="DA774" s="248"/>
      <c r="DB774" s="248"/>
      <c r="DC774" s="248"/>
      <c r="DD774" s="248"/>
      <c r="DE774" s="248"/>
      <c r="DF774" s="248"/>
      <c r="DG774" s="248"/>
      <c r="DH774" s="248"/>
      <c r="DI774" s="248"/>
      <c r="DJ774" s="248"/>
      <c r="DK774" s="248"/>
      <c r="DL774" s="248"/>
      <c r="DM774" s="248"/>
      <c r="DN774" s="248"/>
      <c r="DO774" s="248"/>
      <c r="DP774" s="248"/>
      <c r="DQ774" s="248"/>
      <c r="DR774" s="248"/>
      <c r="DS774" s="248"/>
      <c r="DT774" s="248"/>
      <c r="DU774" s="248"/>
      <c r="DV774" s="248"/>
      <c r="DW774" s="248"/>
      <c r="DX774" s="248"/>
      <c r="DY774" s="248"/>
      <c r="DZ774" s="248"/>
      <c r="EA774" s="248"/>
      <c r="EB774" s="248"/>
      <c r="EC774" s="248"/>
      <c r="ED774" s="248"/>
      <c r="EE774" s="248"/>
      <c r="EF774" s="248"/>
      <c r="EG774" s="248"/>
      <c r="EH774" s="248"/>
      <c r="EI774" s="248"/>
      <c r="EJ774" s="248"/>
      <c r="EK774" s="248"/>
      <c r="EL774" s="248"/>
      <c r="EM774" s="248"/>
      <c r="EN774" s="248"/>
      <c r="EO774" s="248"/>
      <c r="EP774" s="248"/>
      <c r="EQ774" s="248"/>
      <c r="ER774" s="248"/>
      <c r="ES774" s="248"/>
      <c r="ET774" s="248"/>
      <c r="EU774" s="248"/>
      <c r="EV774" s="248"/>
      <c r="EW774" s="248"/>
      <c r="EX774" s="248"/>
      <c r="EY774" s="248"/>
      <c r="EZ774" s="248"/>
      <c r="FA774" s="248"/>
      <c r="FB774" s="248"/>
      <c r="FC774" s="248"/>
      <c r="FD774" s="248"/>
      <c r="FE774" s="248"/>
      <c r="FF774" s="248"/>
      <c r="FG774" s="215"/>
      <c r="FH774" s="215"/>
      <c r="FI774" s="215"/>
      <c r="FJ774" s="215"/>
      <c r="FK774" s="215"/>
      <c r="FL774" s="215"/>
      <c r="FM774" s="215"/>
      <c r="FN774" s="215"/>
      <c r="FO774" s="215"/>
      <c r="FP774" s="215"/>
      <c r="FQ774" s="215"/>
      <c r="FR774" s="215"/>
      <c r="FS774" s="215"/>
      <c r="FT774" s="215"/>
      <c r="FU774" s="215"/>
      <c r="FV774" s="215"/>
      <c r="FW774" s="215"/>
      <c r="FX774" s="215"/>
      <c r="FY774" s="215"/>
      <c r="FZ774" s="215"/>
      <c r="GA774" s="215"/>
      <c r="GB774" s="215"/>
      <c r="GC774" s="215"/>
    </row>
    <row r="775" spans="1:185" x14ac:dyDescent="0.3">
      <c r="A775" s="248"/>
      <c r="B775" s="80"/>
      <c r="C775" s="80"/>
      <c r="D775" s="81"/>
      <c r="E775" s="80"/>
      <c r="F775" s="80"/>
      <c r="G775" s="297">
        <f t="shared" si="49"/>
        <v>0</v>
      </c>
      <c r="H775" s="297">
        <f t="shared" si="50"/>
        <v>0</v>
      </c>
      <c r="I775" s="297">
        <f t="shared" si="51"/>
        <v>0</v>
      </c>
      <c r="J775" s="214"/>
      <c r="K775" s="214"/>
      <c r="L775" s="248"/>
      <c r="M775" s="248"/>
      <c r="N775" s="248"/>
      <c r="O775" s="248"/>
      <c r="P775" s="248"/>
      <c r="Q775" s="248"/>
      <c r="R775" s="248"/>
      <c r="S775" s="248"/>
      <c r="T775" s="248"/>
      <c r="U775" s="248"/>
      <c r="V775" s="248"/>
      <c r="W775" s="248"/>
      <c r="X775" s="248"/>
      <c r="Y775" s="248"/>
      <c r="Z775" s="248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  <c r="AM775" s="248"/>
      <c r="AN775" s="248"/>
      <c r="AO775" s="248"/>
      <c r="AP775" s="248"/>
      <c r="AQ775" s="248"/>
      <c r="AR775" s="248"/>
      <c r="AS775" s="248"/>
      <c r="AT775" s="248"/>
      <c r="AU775" s="248"/>
      <c r="AV775" s="248"/>
      <c r="AW775" s="248"/>
      <c r="AX775" s="248"/>
      <c r="AY775" s="248"/>
      <c r="AZ775" s="248"/>
      <c r="BA775" s="248"/>
      <c r="BB775" s="248"/>
      <c r="BC775" s="248"/>
      <c r="BD775" s="248"/>
      <c r="BE775" s="248"/>
      <c r="BF775" s="248"/>
      <c r="BG775" s="248"/>
      <c r="BH775" s="248"/>
      <c r="BI775" s="248"/>
      <c r="BJ775" s="248"/>
      <c r="BK775" s="248"/>
      <c r="BL775" s="248"/>
      <c r="BM775" s="248"/>
      <c r="BN775" s="248"/>
      <c r="BO775" s="248"/>
      <c r="BP775" s="248"/>
      <c r="BQ775" s="248"/>
      <c r="BR775" s="248"/>
      <c r="BS775" s="248"/>
      <c r="BT775" s="248"/>
      <c r="BU775" s="248"/>
      <c r="BV775" s="248"/>
      <c r="BW775" s="248"/>
      <c r="BX775" s="248"/>
      <c r="BY775" s="248"/>
      <c r="BZ775" s="248"/>
      <c r="CA775" s="248"/>
      <c r="CB775" s="248"/>
      <c r="CC775" s="248"/>
      <c r="CD775" s="248"/>
      <c r="CE775" s="248"/>
      <c r="CF775" s="248"/>
      <c r="CG775" s="248"/>
      <c r="CH775" s="248"/>
      <c r="CI775" s="248"/>
      <c r="CJ775" s="248"/>
      <c r="CK775" s="248"/>
      <c r="CL775" s="248"/>
      <c r="CM775" s="248"/>
      <c r="CN775" s="248"/>
      <c r="CO775" s="248"/>
      <c r="CP775" s="248"/>
      <c r="CQ775" s="248"/>
      <c r="CR775" s="248"/>
      <c r="CS775" s="248"/>
      <c r="CT775" s="248"/>
      <c r="CU775" s="248"/>
      <c r="CV775" s="248"/>
      <c r="CW775" s="248"/>
      <c r="CX775" s="248"/>
      <c r="CY775" s="248"/>
      <c r="CZ775" s="248"/>
      <c r="DA775" s="248"/>
      <c r="DB775" s="248"/>
      <c r="DC775" s="248"/>
      <c r="DD775" s="248"/>
      <c r="DE775" s="248"/>
      <c r="DF775" s="248"/>
      <c r="DG775" s="248"/>
      <c r="DH775" s="248"/>
      <c r="DI775" s="248"/>
      <c r="DJ775" s="248"/>
      <c r="DK775" s="248"/>
      <c r="DL775" s="248"/>
      <c r="DM775" s="248"/>
      <c r="DN775" s="248"/>
      <c r="DO775" s="248"/>
      <c r="DP775" s="248"/>
      <c r="DQ775" s="248"/>
      <c r="DR775" s="248"/>
      <c r="DS775" s="248"/>
      <c r="DT775" s="248"/>
      <c r="DU775" s="248"/>
      <c r="DV775" s="248"/>
      <c r="DW775" s="248"/>
      <c r="DX775" s="248"/>
      <c r="DY775" s="248"/>
      <c r="DZ775" s="248"/>
      <c r="EA775" s="248"/>
      <c r="EB775" s="248"/>
      <c r="EC775" s="248"/>
      <c r="ED775" s="248"/>
      <c r="EE775" s="248"/>
      <c r="EF775" s="248"/>
      <c r="EG775" s="248"/>
      <c r="EH775" s="248"/>
      <c r="EI775" s="248"/>
      <c r="EJ775" s="248"/>
      <c r="EK775" s="248"/>
      <c r="EL775" s="248"/>
      <c r="EM775" s="248"/>
      <c r="EN775" s="248"/>
      <c r="EO775" s="248"/>
      <c r="EP775" s="248"/>
      <c r="EQ775" s="248"/>
      <c r="ER775" s="248"/>
      <c r="ES775" s="248"/>
      <c r="ET775" s="248"/>
      <c r="EU775" s="248"/>
      <c r="EV775" s="248"/>
      <c r="EW775" s="248"/>
      <c r="EX775" s="248"/>
      <c r="EY775" s="248"/>
      <c r="EZ775" s="248"/>
      <c r="FA775" s="248"/>
      <c r="FB775" s="248"/>
      <c r="FC775" s="248"/>
      <c r="FD775" s="248"/>
      <c r="FE775" s="248"/>
      <c r="FF775" s="248"/>
      <c r="FG775" s="215"/>
      <c r="FH775" s="215"/>
      <c r="FI775" s="215"/>
      <c r="FJ775" s="215"/>
      <c r="FK775" s="215"/>
      <c r="FL775" s="215"/>
      <c r="FM775" s="215"/>
      <c r="FN775" s="215"/>
      <c r="FO775" s="215"/>
      <c r="FP775" s="215"/>
      <c r="FQ775" s="215"/>
      <c r="FR775" s="215"/>
      <c r="FS775" s="215"/>
      <c r="FT775" s="215"/>
      <c r="FU775" s="215"/>
      <c r="FV775" s="215"/>
      <c r="FW775" s="215"/>
      <c r="FX775" s="215"/>
      <c r="FY775" s="215"/>
      <c r="FZ775" s="215"/>
      <c r="GA775" s="215"/>
      <c r="GB775" s="215"/>
      <c r="GC775" s="215"/>
    </row>
    <row r="776" spans="1:185" x14ac:dyDescent="0.3">
      <c r="A776" s="248"/>
      <c r="B776" s="80"/>
      <c r="C776" s="80"/>
      <c r="D776" s="81"/>
      <c r="E776" s="80"/>
      <c r="F776" s="80"/>
      <c r="G776" s="297">
        <f t="shared" si="49"/>
        <v>0</v>
      </c>
      <c r="H776" s="297">
        <f t="shared" si="50"/>
        <v>0</v>
      </c>
      <c r="I776" s="297">
        <f t="shared" si="51"/>
        <v>0</v>
      </c>
      <c r="J776" s="214"/>
      <c r="K776" s="214"/>
      <c r="L776" s="248"/>
      <c r="M776" s="248"/>
      <c r="N776" s="248"/>
      <c r="O776" s="248"/>
      <c r="P776" s="248"/>
      <c r="Q776" s="248"/>
      <c r="R776" s="248"/>
      <c r="S776" s="248"/>
      <c r="T776" s="248"/>
      <c r="U776" s="248"/>
      <c r="V776" s="248"/>
      <c r="W776" s="248"/>
      <c r="X776" s="248"/>
      <c r="Y776" s="248"/>
      <c r="Z776" s="248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  <c r="AM776" s="248"/>
      <c r="AN776" s="248"/>
      <c r="AO776" s="248"/>
      <c r="AP776" s="248"/>
      <c r="AQ776" s="248"/>
      <c r="AR776" s="248"/>
      <c r="AS776" s="248"/>
      <c r="AT776" s="248"/>
      <c r="AU776" s="248"/>
      <c r="AV776" s="248"/>
      <c r="AW776" s="248"/>
      <c r="AX776" s="248"/>
      <c r="AY776" s="248"/>
      <c r="AZ776" s="248"/>
      <c r="BA776" s="248"/>
      <c r="BB776" s="248"/>
      <c r="BC776" s="248"/>
      <c r="BD776" s="248"/>
      <c r="BE776" s="248"/>
      <c r="BF776" s="248"/>
      <c r="BG776" s="248"/>
      <c r="BH776" s="248"/>
      <c r="BI776" s="248"/>
      <c r="BJ776" s="248"/>
      <c r="BK776" s="248"/>
      <c r="BL776" s="248"/>
      <c r="BM776" s="248"/>
      <c r="BN776" s="248"/>
      <c r="BO776" s="248"/>
      <c r="BP776" s="248"/>
      <c r="BQ776" s="248"/>
      <c r="BR776" s="248"/>
      <c r="BS776" s="248"/>
      <c r="BT776" s="248"/>
      <c r="BU776" s="248"/>
      <c r="BV776" s="248"/>
      <c r="BW776" s="248"/>
      <c r="BX776" s="248"/>
      <c r="BY776" s="248"/>
      <c r="BZ776" s="248"/>
      <c r="CA776" s="248"/>
      <c r="CB776" s="248"/>
      <c r="CC776" s="248"/>
      <c r="CD776" s="248"/>
      <c r="CE776" s="248"/>
      <c r="CF776" s="248"/>
      <c r="CG776" s="248"/>
      <c r="CH776" s="248"/>
      <c r="CI776" s="248"/>
      <c r="CJ776" s="248"/>
      <c r="CK776" s="248"/>
      <c r="CL776" s="248"/>
      <c r="CM776" s="248"/>
      <c r="CN776" s="248"/>
      <c r="CO776" s="248"/>
      <c r="CP776" s="248"/>
      <c r="CQ776" s="248"/>
      <c r="CR776" s="248"/>
      <c r="CS776" s="248"/>
      <c r="CT776" s="248"/>
      <c r="CU776" s="248"/>
      <c r="CV776" s="248"/>
      <c r="CW776" s="248"/>
      <c r="CX776" s="248"/>
      <c r="CY776" s="248"/>
      <c r="CZ776" s="248"/>
      <c r="DA776" s="248"/>
      <c r="DB776" s="248"/>
      <c r="DC776" s="248"/>
      <c r="DD776" s="248"/>
      <c r="DE776" s="248"/>
      <c r="DF776" s="248"/>
      <c r="DG776" s="248"/>
      <c r="DH776" s="248"/>
      <c r="DI776" s="248"/>
      <c r="DJ776" s="248"/>
      <c r="DK776" s="248"/>
      <c r="DL776" s="248"/>
      <c r="DM776" s="248"/>
      <c r="DN776" s="248"/>
      <c r="DO776" s="248"/>
      <c r="DP776" s="248"/>
      <c r="DQ776" s="248"/>
      <c r="DR776" s="248"/>
      <c r="DS776" s="248"/>
      <c r="DT776" s="248"/>
      <c r="DU776" s="248"/>
      <c r="DV776" s="248"/>
      <c r="DW776" s="248"/>
      <c r="DX776" s="248"/>
      <c r="DY776" s="248"/>
      <c r="DZ776" s="248"/>
      <c r="EA776" s="248"/>
      <c r="EB776" s="248"/>
      <c r="EC776" s="248"/>
      <c r="ED776" s="248"/>
      <c r="EE776" s="248"/>
      <c r="EF776" s="248"/>
      <c r="EG776" s="248"/>
      <c r="EH776" s="248"/>
      <c r="EI776" s="248"/>
      <c r="EJ776" s="248"/>
      <c r="EK776" s="248"/>
      <c r="EL776" s="248"/>
      <c r="EM776" s="248"/>
      <c r="EN776" s="248"/>
      <c r="EO776" s="248"/>
      <c r="EP776" s="248"/>
      <c r="EQ776" s="248"/>
      <c r="ER776" s="248"/>
      <c r="ES776" s="248"/>
      <c r="ET776" s="248"/>
      <c r="EU776" s="248"/>
      <c r="EV776" s="248"/>
      <c r="EW776" s="248"/>
      <c r="EX776" s="248"/>
      <c r="EY776" s="248"/>
      <c r="EZ776" s="248"/>
      <c r="FA776" s="248"/>
      <c r="FB776" s="248"/>
      <c r="FC776" s="248"/>
      <c r="FD776" s="248"/>
      <c r="FE776" s="248"/>
      <c r="FF776" s="248"/>
      <c r="FG776" s="215"/>
      <c r="FH776" s="215"/>
      <c r="FI776" s="215"/>
      <c r="FJ776" s="215"/>
      <c r="FK776" s="215"/>
      <c r="FL776" s="215"/>
      <c r="FM776" s="215"/>
      <c r="FN776" s="215"/>
      <c r="FO776" s="215"/>
      <c r="FP776" s="215"/>
      <c r="FQ776" s="215"/>
      <c r="FR776" s="215"/>
      <c r="FS776" s="215"/>
      <c r="FT776" s="215"/>
      <c r="FU776" s="215"/>
      <c r="FV776" s="215"/>
      <c r="FW776" s="215"/>
      <c r="FX776" s="215"/>
      <c r="FY776" s="215"/>
      <c r="FZ776" s="215"/>
      <c r="GA776" s="215"/>
      <c r="GB776" s="215"/>
      <c r="GC776" s="215"/>
    </row>
    <row r="777" spans="1:185" x14ac:dyDescent="0.3">
      <c r="A777" s="248"/>
      <c r="B777" s="80"/>
      <c r="C777" s="80"/>
      <c r="D777" s="81"/>
      <c r="E777" s="80"/>
      <c r="F777" s="80"/>
      <c r="G777" s="297">
        <f t="shared" ref="G777:G840" si="52">SUM(J777,L777,N777,O777,P777,T777,U777,V777,AN777,AP777,BA777,BC777,CO777,CQ777,CZ777,DB777,DK777,DM777,DP777,DR777,DY777,EA777,EK777,EM777,EV777,EX777,FG777,FI777,FR777,FT777)</f>
        <v>0</v>
      </c>
      <c r="H777" s="297">
        <f t="shared" ref="H777:H840" si="53">SUM(K777,M777,Q777,R777,S777,W777,X777,Y777,AO777,AQ777,AR777,AS777,AU777,AX777,BB777,BD777,BK777,BL777,CP777,CR777,CS777,CT777,CU777,CV777,DA777,DC777,DD777,DE777,DF777,DG777,,DL777,DN777,DQ777,DS777,DZ777,EB777,EC777,ED777,EE777,FC777,FH777,FJ777,FK777,FL777,FM777,FN777,FO777,FQ777,FS777,FU777,FV777,FW777,FX777,FY777,FZ777,GC777,EL777,EN777,EO777,EP777,EQ777,ET777,EW777,EY777,EZ777,FA777,FB777,FD777,AT777,AV777,AW777,BE777,BF777,BG777,BH777,FP777,ER777,DH777,DT777,DU777,DV777,DW777,EF777,EG777,EI777,EH777,ES777,FE777,Z777,AA777,AB777,AC777,AD777,AE777,AF777,AG777,AH777,AI777,AJ777,AK777,GA777,GB777)</f>
        <v>0</v>
      </c>
      <c r="I777" s="297">
        <f t="shared" ref="I777:I840" si="54">G777+H777</f>
        <v>0</v>
      </c>
      <c r="J777" s="214"/>
      <c r="K777" s="214"/>
      <c r="L777" s="248"/>
      <c r="M777" s="248"/>
      <c r="N777" s="248"/>
      <c r="O777" s="248"/>
      <c r="P777" s="248"/>
      <c r="Q777" s="248"/>
      <c r="R777" s="248"/>
      <c r="S777" s="248"/>
      <c r="T777" s="248"/>
      <c r="U777" s="248"/>
      <c r="V777" s="248"/>
      <c r="W777" s="248"/>
      <c r="X777" s="248"/>
      <c r="Y777" s="248"/>
      <c r="Z777" s="248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  <c r="AM777" s="248"/>
      <c r="AN777" s="248"/>
      <c r="AO777" s="248"/>
      <c r="AP777" s="248"/>
      <c r="AQ777" s="248"/>
      <c r="AR777" s="248"/>
      <c r="AS777" s="248"/>
      <c r="AT777" s="248"/>
      <c r="AU777" s="248"/>
      <c r="AV777" s="248"/>
      <c r="AW777" s="248"/>
      <c r="AX777" s="248"/>
      <c r="AY777" s="248"/>
      <c r="AZ777" s="248"/>
      <c r="BA777" s="248"/>
      <c r="BB777" s="248"/>
      <c r="BC777" s="248"/>
      <c r="BD777" s="248"/>
      <c r="BE777" s="248"/>
      <c r="BF777" s="248"/>
      <c r="BG777" s="248"/>
      <c r="BH777" s="248"/>
      <c r="BI777" s="248"/>
      <c r="BJ777" s="248"/>
      <c r="BK777" s="248"/>
      <c r="BL777" s="248"/>
      <c r="BM777" s="248"/>
      <c r="BN777" s="248"/>
      <c r="BO777" s="248"/>
      <c r="BP777" s="248"/>
      <c r="BQ777" s="248"/>
      <c r="BR777" s="248"/>
      <c r="BS777" s="248"/>
      <c r="BT777" s="248"/>
      <c r="BU777" s="248"/>
      <c r="BV777" s="248"/>
      <c r="BW777" s="248"/>
      <c r="BX777" s="248"/>
      <c r="BY777" s="248"/>
      <c r="BZ777" s="248"/>
      <c r="CA777" s="248"/>
      <c r="CB777" s="248"/>
      <c r="CC777" s="248"/>
      <c r="CD777" s="248"/>
      <c r="CE777" s="248"/>
      <c r="CF777" s="248"/>
      <c r="CG777" s="248"/>
      <c r="CH777" s="248"/>
      <c r="CI777" s="248"/>
      <c r="CJ777" s="248"/>
      <c r="CK777" s="248"/>
      <c r="CL777" s="248"/>
      <c r="CM777" s="248"/>
      <c r="CN777" s="248"/>
      <c r="CO777" s="248"/>
      <c r="CP777" s="248"/>
      <c r="CQ777" s="248"/>
      <c r="CR777" s="248"/>
      <c r="CS777" s="248"/>
      <c r="CT777" s="248"/>
      <c r="CU777" s="248"/>
      <c r="CV777" s="248"/>
      <c r="CW777" s="248"/>
      <c r="CX777" s="248"/>
      <c r="CY777" s="248"/>
      <c r="CZ777" s="248"/>
      <c r="DA777" s="248"/>
      <c r="DB777" s="248"/>
      <c r="DC777" s="248"/>
      <c r="DD777" s="248"/>
      <c r="DE777" s="248"/>
      <c r="DF777" s="248"/>
      <c r="DG777" s="248"/>
      <c r="DH777" s="248"/>
      <c r="DI777" s="248"/>
      <c r="DJ777" s="248"/>
      <c r="DK777" s="248"/>
      <c r="DL777" s="248"/>
      <c r="DM777" s="248"/>
      <c r="DN777" s="248"/>
      <c r="DO777" s="248"/>
      <c r="DP777" s="248"/>
      <c r="DQ777" s="248"/>
      <c r="DR777" s="248"/>
      <c r="DS777" s="248"/>
      <c r="DT777" s="248"/>
      <c r="DU777" s="248"/>
      <c r="DV777" s="248"/>
      <c r="DW777" s="248"/>
      <c r="DX777" s="248"/>
      <c r="DY777" s="248"/>
      <c r="DZ777" s="248"/>
      <c r="EA777" s="248"/>
      <c r="EB777" s="248"/>
      <c r="EC777" s="248"/>
      <c r="ED777" s="248"/>
      <c r="EE777" s="248"/>
      <c r="EF777" s="248"/>
      <c r="EG777" s="248"/>
      <c r="EH777" s="248"/>
      <c r="EI777" s="248"/>
      <c r="EJ777" s="248"/>
      <c r="EK777" s="248"/>
      <c r="EL777" s="248"/>
      <c r="EM777" s="248"/>
      <c r="EN777" s="248"/>
      <c r="EO777" s="248"/>
      <c r="EP777" s="248"/>
      <c r="EQ777" s="248"/>
      <c r="ER777" s="248"/>
      <c r="ES777" s="248"/>
      <c r="ET777" s="248"/>
      <c r="EU777" s="248"/>
      <c r="EV777" s="248"/>
      <c r="EW777" s="248"/>
      <c r="EX777" s="248"/>
      <c r="EY777" s="248"/>
      <c r="EZ777" s="248"/>
      <c r="FA777" s="248"/>
      <c r="FB777" s="248"/>
      <c r="FC777" s="248"/>
      <c r="FD777" s="248"/>
      <c r="FE777" s="248"/>
      <c r="FF777" s="248"/>
      <c r="FG777" s="215"/>
      <c r="FH777" s="215"/>
      <c r="FI777" s="215"/>
      <c r="FJ777" s="215"/>
      <c r="FK777" s="215"/>
      <c r="FL777" s="215"/>
      <c r="FM777" s="215"/>
      <c r="FN777" s="215"/>
      <c r="FO777" s="215"/>
      <c r="FP777" s="215"/>
      <c r="FQ777" s="215"/>
      <c r="FR777" s="215"/>
      <c r="FS777" s="215"/>
      <c r="FT777" s="215"/>
      <c r="FU777" s="215"/>
      <c r="FV777" s="215"/>
      <c r="FW777" s="215"/>
      <c r="FX777" s="215"/>
      <c r="FY777" s="215"/>
      <c r="FZ777" s="215"/>
      <c r="GA777" s="215"/>
      <c r="GB777" s="215"/>
      <c r="GC777" s="215"/>
    </row>
    <row r="778" spans="1:185" x14ac:dyDescent="0.3">
      <c r="A778" s="248"/>
      <c r="B778" s="80"/>
      <c r="C778" s="80"/>
      <c r="D778" s="81"/>
      <c r="E778" s="80"/>
      <c r="F778" s="80"/>
      <c r="G778" s="297">
        <f t="shared" si="52"/>
        <v>0</v>
      </c>
      <c r="H778" s="297">
        <f t="shared" si="53"/>
        <v>0</v>
      </c>
      <c r="I778" s="297">
        <f t="shared" si="54"/>
        <v>0</v>
      </c>
      <c r="J778" s="214"/>
      <c r="K778" s="214"/>
      <c r="L778" s="248"/>
      <c r="M778" s="248"/>
      <c r="N778" s="248"/>
      <c r="O778" s="248"/>
      <c r="P778" s="248"/>
      <c r="Q778" s="248"/>
      <c r="R778" s="248"/>
      <c r="S778" s="248"/>
      <c r="T778" s="248"/>
      <c r="U778" s="248"/>
      <c r="V778" s="248"/>
      <c r="W778" s="248"/>
      <c r="X778" s="248"/>
      <c r="Y778" s="248"/>
      <c r="Z778" s="248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  <c r="AM778" s="248"/>
      <c r="AN778" s="248"/>
      <c r="AO778" s="248"/>
      <c r="AP778" s="248"/>
      <c r="AQ778" s="248"/>
      <c r="AR778" s="248"/>
      <c r="AS778" s="248"/>
      <c r="AT778" s="248"/>
      <c r="AU778" s="248"/>
      <c r="AV778" s="248"/>
      <c r="AW778" s="248"/>
      <c r="AX778" s="248"/>
      <c r="AY778" s="248"/>
      <c r="AZ778" s="248"/>
      <c r="BA778" s="248"/>
      <c r="BB778" s="248"/>
      <c r="BC778" s="248"/>
      <c r="BD778" s="248"/>
      <c r="BE778" s="248"/>
      <c r="BF778" s="248"/>
      <c r="BG778" s="248"/>
      <c r="BH778" s="248"/>
      <c r="BI778" s="248"/>
      <c r="BJ778" s="248"/>
      <c r="BK778" s="248"/>
      <c r="BL778" s="248"/>
      <c r="BM778" s="248"/>
      <c r="BN778" s="248"/>
      <c r="BO778" s="248"/>
      <c r="BP778" s="248"/>
      <c r="BQ778" s="248"/>
      <c r="BR778" s="248"/>
      <c r="BS778" s="248"/>
      <c r="BT778" s="248"/>
      <c r="BU778" s="248"/>
      <c r="BV778" s="248"/>
      <c r="BW778" s="248"/>
      <c r="BX778" s="248"/>
      <c r="BY778" s="248"/>
      <c r="BZ778" s="248"/>
      <c r="CA778" s="248"/>
      <c r="CB778" s="248"/>
      <c r="CC778" s="248"/>
      <c r="CD778" s="248"/>
      <c r="CE778" s="248"/>
      <c r="CF778" s="248"/>
      <c r="CG778" s="248"/>
      <c r="CH778" s="248"/>
      <c r="CI778" s="248"/>
      <c r="CJ778" s="248"/>
      <c r="CK778" s="248"/>
      <c r="CL778" s="248"/>
      <c r="CM778" s="248"/>
      <c r="CN778" s="248"/>
      <c r="CO778" s="248"/>
      <c r="CP778" s="248"/>
      <c r="CQ778" s="248"/>
      <c r="CR778" s="248"/>
      <c r="CS778" s="248"/>
      <c r="CT778" s="248"/>
      <c r="CU778" s="248"/>
      <c r="CV778" s="248"/>
      <c r="CW778" s="248"/>
      <c r="CX778" s="248"/>
      <c r="CY778" s="248"/>
      <c r="CZ778" s="248"/>
      <c r="DA778" s="248"/>
      <c r="DB778" s="248"/>
      <c r="DC778" s="248"/>
      <c r="DD778" s="248"/>
      <c r="DE778" s="248"/>
      <c r="DF778" s="248"/>
      <c r="DG778" s="248"/>
      <c r="DH778" s="248"/>
      <c r="DI778" s="248"/>
      <c r="DJ778" s="248"/>
      <c r="DK778" s="248"/>
      <c r="DL778" s="248"/>
      <c r="DM778" s="248"/>
      <c r="DN778" s="248"/>
      <c r="DO778" s="248"/>
      <c r="DP778" s="248"/>
      <c r="DQ778" s="248"/>
      <c r="DR778" s="248"/>
      <c r="DS778" s="248"/>
      <c r="DT778" s="248"/>
      <c r="DU778" s="248"/>
      <c r="DV778" s="248"/>
      <c r="DW778" s="248"/>
      <c r="DX778" s="248"/>
      <c r="DY778" s="248"/>
      <c r="DZ778" s="248"/>
      <c r="EA778" s="248"/>
      <c r="EB778" s="248"/>
      <c r="EC778" s="248"/>
      <c r="ED778" s="248"/>
      <c r="EE778" s="248"/>
      <c r="EF778" s="248"/>
      <c r="EG778" s="248"/>
      <c r="EH778" s="248"/>
      <c r="EI778" s="248"/>
      <c r="EJ778" s="248"/>
      <c r="EK778" s="248"/>
      <c r="EL778" s="248"/>
      <c r="EM778" s="248"/>
      <c r="EN778" s="248"/>
      <c r="EO778" s="248"/>
      <c r="EP778" s="248"/>
      <c r="EQ778" s="248"/>
      <c r="ER778" s="248"/>
      <c r="ES778" s="248"/>
      <c r="ET778" s="248"/>
      <c r="EU778" s="248"/>
      <c r="EV778" s="248"/>
      <c r="EW778" s="248"/>
      <c r="EX778" s="248"/>
      <c r="EY778" s="248"/>
      <c r="EZ778" s="248"/>
      <c r="FA778" s="248"/>
      <c r="FB778" s="248"/>
      <c r="FC778" s="248"/>
      <c r="FD778" s="248"/>
      <c r="FE778" s="248"/>
      <c r="FF778" s="248"/>
      <c r="FG778" s="215"/>
      <c r="FH778" s="215"/>
      <c r="FI778" s="215"/>
      <c r="FJ778" s="215"/>
      <c r="FK778" s="215"/>
      <c r="FL778" s="215"/>
      <c r="FM778" s="215"/>
      <c r="FN778" s="215"/>
      <c r="FO778" s="215"/>
      <c r="FP778" s="215"/>
      <c r="FQ778" s="215"/>
      <c r="FR778" s="215"/>
      <c r="FS778" s="215"/>
      <c r="FT778" s="215"/>
      <c r="FU778" s="215"/>
      <c r="FV778" s="215"/>
      <c r="FW778" s="215"/>
      <c r="FX778" s="215"/>
      <c r="FY778" s="215"/>
      <c r="FZ778" s="215"/>
      <c r="GA778" s="215"/>
      <c r="GB778" s="215"/>
      <c r="GC778" s="215"/>
    </row>
    <row r="779" spans="1:185" x14ac:dyDescent="0.3">
      <c r="A779" s="248"/>
      <c r="B779" s="80"/>
      <c r="C779" s="80"/>
      <c r="D779" s="81"/>
      <c r="E779" s="80"/>
      <c r="F779" s="80"/>
      <c r="G779" s="297">
        <f t="shared" si="52"/>
        <v>0</v>
      </c>
      <c r="H779" s="297">
        <f t="shared" si="53"/>
        <v>0</v>
      </c>
      <c r="I779" s="297">
        <f t="shared" si="54"/>
        <v>0</v>
      </c>
      <c r="J779" s="214"/>
      <c r="K779" s="214"/>
      <c r="L779" s="248"/>
      <c r="M779" s="248"/>
      <c r="N779" s="248"/>
      <c r="O779" s="248"/>
      <c r="P779" s="248"/>
      <c r="Q779" s="248"/>
      <c r="R779" s="248"/>
      <c r="S779" s="248"/>
      <c r="T779" s="248"/>
      <c r="U779" s="248"/>
      <c r="V779" s="248"/>
      <c r="W779" s="248"/>
      <c r="X779" s="248"/>
      <c r="Y779" s="248"/>
      <c r="Z779" s="248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  <c r="AM779" s="248"/>
      <c r="AN779" s="248"/>
      <c r="AO779" s="248"/>
      <c r="AP779" s="248"/>
      <c r="AQ779" s="248"/>
      <c r="AR779" s="248"/>
      <c r="AS779" s="248"/>
      <c r="AT779" s="248"/>
      <c r="AU779" s="248"/>
      <c r="AV779" s="248"/>
      <c r="AW779" s="248"/>
      <c r="AX779" s="248"/>
      <c r="AY779" s="248"/>
      <c r="AZ779" s="248"/>
      <c r="BA779" s="248"/>
      <c r="BB779" s="248"/>
      <c r="BC779" s="248"/>
      <c r="BD779" s="248"/>
      <c r="BE779" s="248"/>
      <c r="BF779" s="248"/>
      <c r="BG779" s="248"/>
      <c r="BH779" s="248"/>
      <c r="BI779" s="248"/>
      <c r="BJ779" s="248"/>
      <c r="BK779" s="248"/>
      <c r="BL779" s="248"/>
      <c r="BM779" s="248"/>
      <c r="BN779" s="248"/>
      <c r="BO779" s="248"/>
      <c r="BP779" s="248"/>
      <c r="BQ779" s="248"/>
      <c r="BR779" s="248"/>
      <c r="BS779" s="248"/>
      <c r="BT779" s="248"/>
      <c r="BU779" s="248"/>
      <c r="BV779" s="248"/>
      <c r="BW779" s="248"/>
      <c r="BX779" s="248"/>
      <c r="BY779" s="248"/>
      <c r="BZ779" s="248"/>
      <c r="CA779" s="248"/>
      <c r="CB779" s="248"/>
      <c r="CC779" s="248"/>
      <c r="CD779" s="248"/>
      <c r="CE779" s="248"/>
      <c r="CF779" s="248"/>
      <c r="CG779" s="248"/>
      <c r="CH779" s="248"/>
      <c r="CI779" s="248"/>
      <c r="CJ779" s="248"/>
      <c r="CK779" s="248"/>
      <c r="CL779" s="248"/>
      <c r="CM779" s="248"/>
      <c r="CN779" s="248"/>
      <c r="CO779" s="248"/>
      <c r="CP779" s="248"/>
      <c r="CQ779" s="248"/>
      <c r="CR779" s="248"/>
      <c r="CS779" s="248"/>
      <c r="CT779" s="248"/>
      <c r="CU779" s="248"/>
      <c r="CV779" s="248"/>
      <c r="CW779" s="248"/>
      <c r="CX779" s="248"/>
      <c r="CY779" s="248"/>
      <c r="CZ779" s="248"/>
      <c r="DA779" s="248"/>
      <c r="DB779" s="248"/>
      <c r="DC779" s="248"/>
      <c r="DD779" s="248"/>
      <c r="DE779" s="248"/>
      <c r="DF779" s="248"/>
      <c r="DG779" s="248"/>
      <c r="DH779" s="248"/>
      <c r="DI779" s="248"/>
      <c r="DJ779" s="248"/>
      <c r="DK779" s="248"/>
      <c r="DL779" s="248"/>
      <c r="DM779" s="248"/>
      <c r="DN779" s="248"/>
      <c r="DO779" s="248"/>
      <c r="DP779" s="248"/>
      <c r="DQ779" s="248"/>
      <c r="DR779" s="248"/>
      <c r="DS779" s="248"/>
      <c r="DT779" s="248"/>
      <c r="DU779" s="248"/>
      <c r="DV779" s="248"/>
      <c r="DW779" s="248"/>
      <c r="DX779" s="248"/>
      <c r="DY779" s="248"/>
      <c r="DZ779" s="248"/>
      <c r="EA779" s="248"/>
      <c r="EB779" s="248"/>
      <c r="EC779" s="248"/>
      <c r="ED779" s="248"/>
      <c r="EE779" s="248"/>
      <c r="EF779" s="248"/>
      <c r="EG779" s="248"/>
      <c r="EH779" s="248"/>
      <c r="EI779" s="248"/>
      <c r="EJ779" s="248"/>
      <c r="EK779" s="248"/>
      <c r="EL779" s="248"/>
      <c r="EM779" s="248"/>
      <c r="EN779" s="248"/>
      <c r="EO779" s="248"/>
      <c r="EP779" s="248"/>
      <c r="EQ779" s="248"/>
      <c r="ER779" s="248"/>
      <c r="ES779" s="248"/>
      <c r="ET779" s="248"/>
      <c r="EU779" s="248"/>
      <c r="EV779" s="248"/>
      <c r="EW779" s="248"/>
      <c r="EX779" s="248"/>
      <c r="EY779" s="248"/>
      <c r="EZ779" s="248"/>
      <c r="FA779" s="248"/>
      <c r="FB779" s="248"/>
      <c r="FC779" s="248"/>
      <c r="FD779" s="248"/>
      <c r="FE779" s="248"/>
      <c r="FF779" s="248"/>
      <c r="FG779" s="215"/>
      <c r="FH779" s="215"/>
      <c r="FI779" s="215"/>
      <c r="FJ779" s="215"/>
      <c r="FK779" s="215"/>
      <c r="FL779" s="215"/>
      <c r="FM779" s="215"/>
      <c r="FN779" s="215"/>
      <c r="FO779" s="215"/>
      <c r="FP779" s="215"/>
      <c r="FQ779" s="215"/>
      <c r="FR779" s="215"/>
      <c r="FS779" s="215"/>
      <c r="FT779" s="215"/>
      <c r="FU779" s="215"/>
      <c r="FV779" s="215"/>
      <c r="FW779" s="215"/>
      <c r="FX779" s="215"/>
      <c r="FY779" s="215"/>
      <c r="FZ779" s="215"/>
      <c r="GA779" s="215"/>
      <c r="GB779" s="215"/>
      <c r="GC779" s="215"/>
    </row>
    <row r="780" spans="1:185" x14ac:dyDescent="0.3">
      <c r="A780" s="248"/>
      <c r="B780" s="80"/>
      <c r="C780" s="80"/>
      <c r="D780" s="81"/>
      <c r="E780" s="80"/>
      <c r="F780" s="80"/>
      <c r="G780" s="297">
        <f t="shared" si="52"/>
        <v>0</v>
      </c>
      <c r="H780" s="297">
        <f t="shared" si="53"/>
        <v>0</v>
      </c>
      <c r="I780" s="297">
        <f t="shared" si="54"/>
        <v>0</v>
      </c>
      <c r="J780" s="214"/>
      <c r="K780" s="214"/>
      <c r="L780" s="248"/>
      <c r="M780" s="248"/>
      <c r="N780" s="248"/>
      <c r="O780" s="248"/>
      <c r="P780" s="248"/>
      <c r="Q780" s="248"/>
      <c r="R780" s="248"/>
      <c r="S780" s="248"/>
      <c r="T780" s="248"/>
      <c r="U780" s="248"/>
      <c r="V780" s="248"/>
      <c r="W780" s="248"/>
      <c r="X780" s="248"/>
      <c r="Y780" s="248"/>
      <c r="Z780" s="248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  <c r="AM780" s="248"/>
      <c r="AN780" s="248"/>
      <c r="AO780" s="248"/>
      <c r="AP780" s="248"/>
      <c r="AQ780" s="248"/>
      <c r="AR780" s="248"/>
      <c r="AS780" s="248"/>
      <c r="AT780" s="248"/>
      <c r="AU780" s="248"/>
      <c r="AV780" s="248"/>
      <c r="AW780" s="248"/>
      <c r="AX780" s="248"/>
      <c r="AY780" s="248"/>
      <c r="AZ780" s="248"/>
      <c r="BA780" s="248"/>
      <c r="BB780" s="248"/>
      <c r="BC780" s="248"/>
      <c r="BD780" s="248"/>
      <c r="BE780" s="248"/>
      <c r="BF780" s="248"/>
      <c r="BG780" s="248"/>
      <c r="BH780" s="248"/>
      <c r="BI780" s="248"/>
      <c r="BJ780" s="248"/>
      <c r="BK780" s="248"/>
      <c r="BL780" s="248"/>
      <c r="BM780" s="248"/>
      <c r="BN780" s="248"/>
      <c r="BO780" s="248"/>
      <c r="BP780" s="248"/>
      <c r="BQ780" s="248"/>
      <c r="BR780" s="248"/>
      <c r="BS780" s="248"/>
      <c r="BT780" s="248"/>
      <c r="BU780" s="248"/>
      <c r="BV780" s="248"/>
      <c r="BW780" s="248"/>
      <c r="BX780" s="248"/>
      <c r="BY780" s="248"/>
      <c r="BZ780" s="248"/>
      <c r="CA780" s="248"/>
      <c r="CB780" s="248"/>
      <c r="CC780" s="248"/>
      <c r="CD780" s="248"/>
      <c r="CE780" s="248"/>
      <c r="CF780" s="248"/>
      <c r="CG780" s="248"/>
      <c r="CH780" s="248"/>
      <c r="CI780" s="248"/>
      <c r="CJ780" s="248"/>
      <c r="CK780" s="248"/>
      <c r="CL780" s="248"/>
      <c r="CM780" s="248"/>
      <c r="CN780" s="248"/>
      <c r="CO780" s="248"/>
      <c r="CP780" s="248"/>
      <c r="CQ780" s="248"/>
      <c r="CR780" s="248"/>
      <c r="CS780" s="248"/>
      <c r="CT780" s="248"/>
      <c r="CU780" s="248"/>
      <c r="CV780" s="248"/>
      <c r="CW780" s="248"/>
      <c r="CX780" s="248"/>
      <c r="CY780" s="248"/>
      <c r="CZ780" s="248"/>
      <c r="DA780" s="248"/>
      <c r="DB780" s="248"/>
      <c r="DC780" s="248"/>
      <c r="DD780" s="248"/>
      <c r="DE780" s="248"/>
      <c r="DF780" s="248"/>
      <c r="DG780" s="248"/>
      <c r="DH780" s="248"/>
      <c r="DI780" s="248"/>
      <c r="DJ780" s="248"/>
      <c r="DK780" s="248"/>
      <c r="DL780" s="248"/>
      <c r="DM780" s="248"/>
      <c r="DN780" s="248"/>
      <c r="DO780" s="248"/>
      <c r="DP780" s="248"/>
      <c r="DQ780" s="248"/>
      <c r="DR780" s="248"/>
      <c r="DS780" s="248"/>
      <c r="DT780" s="248"/>
      <c r="DU780" s="248"/>
      <c r="DV780" s="248"/>
      <c r="DW780" s="248"/>
      <c r="DX780" s="248"/>
      <c r="DY780" s="248"/>
      <c r="DZ780" s="248"/>
      <c r="EA780" s="248"/>
      <c r="EB780" s="248"/>
      <c r="EC780" s="248"/>
      <c r="ED780" s="248"/>
      <c r="EE780" s="248"/>
      <c r="EF780" s="248"/>
      <c r="EG780" s="248"/>
      <c r="EH780" s="248"/>
      <c r="EI780" s="248"/>
      <c r="EJ780" s="248"/>
      <c r="EK780" s="248"/>
      <c r="EL780" s="248"/>
      <c r="EM780" s="248"/>
      <c r="EN780" s="248"/>
      <c r="EO780" s="248"/>
      <c r="EP780" s="248"/>
      <c r="EQ780" s="248"/>
      <c r="ER780" s="248"/>
      <c r="ES780" s="248"/>
      <c r="ET780" s="248"/>
      <c r="EU780" s="248"/>
      <c r="EV780" s="248"/>
      <c r="EW780" s="248"/>
      <c r="EX780" s="248"/>
      <c r="EY780" s="248"/>
      <c r="EZ780" s="248"/>
      <c r="FA780" s="248"/>
      <c r="FB780" s="248"/>
      <c r="FC780" s="248"/>
      <c r="FD780" s="248"/>
      <c r="FE780" s="248"/>
      <c r="FF780" s="248"/>
      <c r="FG780" s="215"/>
      <c r="FH780" s="215"/>
      <c r="FI780" s="215"/>
      <c r="FJ780" s="215"/>
      <c r="FK780" s="215"/>
      <c r="FL780" s="215"/>
      <c r="FM780" s="215"/>
      <c r="FN780" s="215"/>
      <c r="FO780" s="215"/>
      <c r="FP780" s="215"/>
      <c r="FQ780" s="215"/>
      <c r="FR780" s="215"/>
      <c r="FS780" s="215"/>
      <c r="FT780" s="215"/>
      <c r="FU780" s="215"/>
      <c r="FV780" s="215"/>
      <c r="FW780" s="215"/>
      <c r="FX780" s="215"/>
      <c r="FY780" s="215"/>
      <c r="FZ780" s="215"/>
      <c r="GA780" s="215"/>
      <c r="GB780" s="215"/>
      <c r="GC780" s="215"/>
    </row>
    <row r="781" spans="1:185" x14ac:dyDescent="0.3">
      <c r="A781" s="248"/>
      <c r="B781" s="80"/>
      <c r="C781" s="80"/>
      <c r="D781" s="81"/>
      <c r="E781" s="80"/>
      <c r="F781" s="80"/>
      <c r="G781" s="297">
        <f t="shared" si="52"/>
        <v>0</v>
      </c>
      <c r="H781" s="297">
        <f t="shared" si="53"/>
        <v>0</v>
      </c>
      <c r="I781" s="297">
        <f t="shared" si="54"/>
        <v>0</v>
      </c>
      <c r="J781" s="214"/>
      <c r="K781" s="214"/>
      <c r="L781" s="248"/>
      <c r="M781" s="248"/>
      <c r="N781" s="248"/>
      <c r="O781" s="248"/>
      <c r="P781" s="248"/>
      <c r="Q781" s="248"/>
      <c r="R781" s="248"/>
      <c r="S781" s="248"/>
      <c r="T781" s="248"/>
      <c r="U781" s="248"/>
      <c r="V781" s="248"/>
      <c r="W781" s="248"/>
      <c r="X781" s="248"/>
      <c r="Y781" s="248"/>
      <c r="Z781" s="248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  <c r="AM781" s="248"/>
      <c r="AN781" s="248"/>
      <c r="AO781" s="248"/>
      <c r="AP781" s="248"/>
      <c r="AQ781" s="248"/>
      <c r="AR781" s="248"/>
      <c r="AS781" s="248"/>
      <c r="AT781" s="248"/>
      <c r="AU781" s="248"/>
      <c r="AV781" s="248"/>
      <c r="AW781" s="248"/>
      <c r="AX781" s="248"/>
      <c r="AY781" s="248"/>
      <c r="AZ781" s="248"/>
      <c r="BA781" s="248"/>
      <c r="BB781" s="248"/>
      <c r="BC781" s="248"/>
      <c r="BD781" s="248"/>
      <c r="BE781" s="248"/>
      <c r="BF781" s="248"/>
      <c r="BG781" s="248"/>
      <c r="BH781" s="248"/>
      <c r="BI781" s="248"/>
      <c r="BJ781" s="248"/>
      <c r="BK781" s="248"/>
      <c r="BL781" s="248"/>
      <c r="BM781" s="248"/>
      <c r="BN781" s="248"/>
      <c r="BO781" s="248"/>
      <c r="BP781" s="248"/>
      <c r="BQ781" s="248"/>
      <c r="BR781" s="248"/>
      <c r="BS781" s="248"/>
      <c r="BT781" s="248"/>
      <c r="BU781" s="248"/>
      <c r="BV781" s="248"/>
      <c r="BW781" s="248"/>
      <c r="BX781" s="248"/>
      <c r="BY781" s="248"/>
      <c r="BZ781" s="248"/>
      <c r="CA781" s="248"/>
      <c r="CB781" s="248"/>
      <c r="CC781" s="248"/>
      <c r="CD781" s="248"/>
      <c r="CE781" s="248"/>
      <c r="CF781" s="248"/>
      <c r="CG781" s="248"/>
      <c r="CH781" s="248"/>
      <c r="CI781" s="248"/>
      <c r="CJ781" s="248"/>
      <c r="CK781" s="248"/>
      <c r="CL781" s="248"/>
      <c r="CM781" s="248"/>
      <c r="CN781" s="248"/>
      <c r="CO781" s="248"/>
      <c r="CP781" s="248"/>
      <c r="CQ781" s="248"/>
      <c r="CR781" s="248"/>
      <c r="CS781" s="248"/>
      <c r="CT781" s="248"/>
      <c r="CU781" s="248"/>
      <c r="CV781" s="248"/>
      <c r="CW781" s="248"/>
      <c r="CX781" s="248"/>
      <c r="CY781" s="248"/>
      <c r="CZ781" s="248"/>
      <c r="DA781" s="248"/>
      <c r="DB781" s="248"/>
      <c r="DC781" s="248"/>
      <c r="DD781" s="248"/>
      <c r="DE781" s="248"/>
      <c r="DF781" s="248"/>
      <c r="DG781" s="248"/>
      <c r="DH781" s="248"/>
      <c r="DI781" s="248"/>
      <c r="DJ781" s="248"/>
      <c r="DK781" s="248"/>
      <c r="DL781" s="248"/>
      <c r="DM781" s="248"/>
      <c r="DN781" s="248"/>
      <c r="DO781" s="248"/>
      <c r="DP781" s="248"/>
      <c r="DQ781" s="248"/>
      <c r="DR781" s="248"/>
      <c r="DS781" s="248"/>
      <c r="DT781" s="248"/>
      <c r="DU781" s="248"/>
      <c r="DV781" s="248"/>
      <c r="DW781" s="248"/>
      <c r="DX781" s="248"/>
      <c r="DY781" s="248"/>
      <c r="DZ781" s="248"/>
      <c r="EA781" s="248"/>
      <c r="EB781" s="248"/>
      <c r="EC781" s="248"/>
      <c r="ED781" s="248"/>
      <c r="EE781" s="248"/>
      <c r="EF781" s="248"/>
      <c r="EG781" s="248"/>
      <c r="EH781" s="248"/>
      <c r="EI781" s="248"/>
      <c r="EJ781" s="248"/>
      <c r="EK781" s="248"/>
      <c r="EL781" s="248"/>
      <c r="EM781" s="248"/>
      <c r="EN781" s="248"/>
      <c r="EO781" s="248"/>
      <c r="EP781" s="248"/>
      <c r="EQ781" s="248"/>
      <c r="ER781" s="248"/>
      <c r="ES781" s="248"/>
      <c r="ET781" s="248"/>
      <c r="EU781" s="248"/>
      <c r="EV781" s="248"/>
      <c r="EW781" s="248"/>
      <c r="EX781" s="248"/>
      <c r="EY781" s="248"/>
      <c r="EZ781" s="248"/>
      <c r="FA781" s="248"/>
      <c r="FB781" s="248"/>
      <c r="FC781" s="248"/>
      <c r="FD781" s="248"/>
      <c r="FE781" s="248"/>
      <c r="FF781" s="248"/>
      <c r="FG781" s="215"/>
      <c r="FH781" s="215"/>
      <c r="FI781" s="215"/>
      <c r="FJ781" s="215"/>
      <c r="FK781" s="215"/>
      <c r="FL781" s="215"/>
      <c r="FM781" s="215"/>
      <c r="FN781" s="215"/>
      <c r="FO781" s="215"/>
      <c r="FP781" s="215"/>
      <c r="FQ781" s="215"/>
      <c r="FR781" s="215"/>
      <c r="FS781" s="215"/>
      <c r="FT781" s="215"/>
      <c r="FU781" s="215"/>
      <c r="FV781" s="215"/>
      <c r="FW781" s="215"/>
      <c r="FX781" s="215"/>
      <c r="FY781" s="215"/>
      <c r="FZ781" s="215"/>
      <c r="GA781" s="215"/>
      <c r="GB781" s="215"/>
      <c r="GC781" s="215"/>
    </row>
    <row r="782" spans="1:185" x14ac:dyDescent="0.3">
      <c r="A782" s="248"/>
      <c r="B782" s="80"/>
      <c r="C782" s="80"/>
      <c r="D782" s="81"/>
      <c r="E782" s="80"/>
      <c r="F782" s="80"/>
      <c r="G782" s="297">
        <f t="shared" si="52"/>
        <v>0</v>
      </c>
      <c r="H782" s="297">
        <f t="shared" si="53"/>
        <v>0</v>
      </c>
      <c r="I782" s="297">
        <f t="shared" si="54"/>
        <v>0</v>
      </c>
      <c r="J782" s="214"/>
      <c r="K782" s="214"/>
      <c r="L782" s="248"/>
      <c r="M782" s="248"/>
      <c r="N782" s="248"/>
      <c r="O782" s="248"/>
      <c r="P782" s="248"/>
      <c r="Q782" s="248"/>
      <c r="R782" s="248"/>
      <c r="S782" s="248"/>
      <c r="T782" s="248"/>
      <c r="U782" s="248"/>
      <c r="V782" s="248"/>
      <c r="W782" s="248"/>
      <c r="X782" s="248"/>
      <c r="Y782" s="248"/>
      <c r="Z782" s="248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  <c r="AM782" s="248"/>
      <c r="AN782" s="248"/>
      <c r="AO782" s="248"/>
      <c r="AP782" s="248"/>
      <c r="AQ782" s="248"/>
      <c r="AR782" s="248"/>
      <c r="AS782" s="248"/>
      <c r="AT782" s="248"/>
      <c r="AU782" s="248"/>
      <c r="AV782" s="248"/>
      <c r="AW782" s="248"/>
      <c r="AX782" s="248"/>
      <c r="AY782" s="248"/>
      <c r="AZ782" s="248"/>
      <c r="BA782" s="248"/>
      <c r="BB782" s="248"/>
      <c r="BC782" s="248"/>
      <c r="BD782" s="248"/>
      <c r="BE782" s="248"/>
      <c r="BF782" s="248"/>
      <c r="BG782" s="248"/>
      <c r="BH782" s="248"/>
      <c r="BI782" s="248"/>
      <c r="BJ782" s="248"/>
      <c r="BK782" s="248"/>
      <c r="BL782" s="248"/>
      <c r="BM782" s="248"/>
      <c r="BN782" s="248"/>
      <c r="BO782" s="248"/>
      <c r="BP782" s="248"/>
      <c r="BQ782" s="248"/>
      <c r="BR782" s="248"/>
      <c r="BS782" s="248"/>
      <c r="BT782" s="248"/>
      <c r="BU782" s="248"/>
      <c r="BV782" s="248"/>
      <c r="BW782" s="248"/>
      <c r="BX782" s="248"/>
      <c r="BY782" s="248"/>
      <c r="BZ782" s="248"/>
      <c r="CA782" s="248"/>
      <c r="CB782" s="248"/>
      <c r="CC782" s="248"/>
      <c r="CD782" s="248"/>
      <c r="CE782" s="248"/>
      <c r="CF782" s="248"/>
      <c r="CG782" s="248"/>
      <c r="CH782" s="248"/>
      <c r="CI782" s="248"/>
      <c r="CJ782" s="248"/>
      <c r="CK782" s="248"/>
      <c r="CL782" s="248"/>
      <c r="CM782" s="248"/>
      <c r="CN782" s="248"/>
      <c r="CO782" s="248"/>
      <c r="CP782" s="248"/>
      <c r="CQ782" s="248"/>
      <c r="CR782" s="248"/>
      <c r="CS782" s="248"/>
      <c r="CT782" s="248"/>
      <c r="CU782" s="248"/>
      <c r="CV782" s="248"/>
      <c r="CW782" s="248"/>
      <c r="CX782" s="248"/>
      <c r="CY782" s="248"/>
      <c r="CZ782" s="248"/>
      <c r="DA782" s="248"/>
      <c r="DB782" s="248"/>
      <c r="DC782" s="248"/>
      <c r="DD782" s="248"/>
      <c r="DE782" s="248"/>
      <c r="DF782" s="248"/>
      <c r="DG782" s="248"/>
      <c r="DH782" s="248"/>
      <c r="DI782" s="248"/>
      <c r="DJ782" s="248"/>
      <c r="DK782" s="248"/>
      <c r="DL782" s="248"/>
      <c r="DM782" s="248"/>
      <c r="DN782" s="248"/>
      <c r="DO782" s="248"/>
      <c r="DP782" s="248"/>
      <c r="DQ782" s="248"/>
      <c r="DR782" s="248"/>
      <c r="DS782" s="248"/>
      <c r="DT782" s="248"/>
      <c r="DU782" s="248"/>
      <c r="DV782" s="248"/>
      <c r="DW782" s="248"/>
      <c r="DX782" s="248"/>
      <c r="DY782" s="248"/>
      <c r="DZ782" s="248"/>
      <c r="EA782" s="248"/>
      <c r="EB782" s="248"/>
      <c r="EC782" s="248"/>
      <c r="ED782" s="248"/>
      <c r="EE782" s="248"/>
      <c r="EF782" s="248"/>
      <c r="EG782" s="248"/>
      <c r="EH782" s="248"/>
      <c r="EI782" s="248"/>
      <c r="EJ782" s="248"/>
      <c r="EK782" s="248"/>
      <c r="EL782" s="248"/>
      <c r="EM782" s="248"/>
      <c r="EN782" s="248"/>
      <c r="EO782" s="248"/>
      <c r="EP782" s="248"/>
      <c r="EQ782" s="248"/>
      <c r="ER782" s="248"/>
      <c r="ES782" s="248"/>
      <c r="ET782" s="248"/>
      <c r="EU782" s="248"/>
      <c r="EV782" s="248"/>
      <c r="EW782" s="248"/>
      <c r="EX782" s="248"/>
      <c r="EY782" s="248"/>
      <c r="EZ782" s="248"/>
      <c r="FA782" s="248"/>
      <c r="FB782" s="248"/>
      <c r="FC782" s="248"/>
      <c r="FD782" s="248"/>
      <c r="FE782" s="248"/>
      <c r="FF782" s="248"/>
      <c r="FG782" s="215"/>
      <c r="FH782" s="215"/>
      <c r="FI782" s="215"/>
      <c r="FJ782" s="215"/>
      <c r="FK782" s="215"/>
      <c r="FL782" s="215"/>
      <c r="FM782" s="215"/>
      <c r="FN782" s="215"/>
      <c r="FO782" s="215"/>
      <c r="FP782" s="215"/>
      <c r="FQ782" s="215"/>
      <c r="FR782" s="215"/>
      <c r="FS782" s="215"/>
      <c r="FT782" s="215"/>
      <c r="FU782" s="215"/>
      <c r="FV782" s="215"/>
      <c r="FW782" s="215"/>
      <c r="FX782" s="215"/>
      <c r="FY782" s="215"/>
      <c r="FZ782" s="215"/>
      <c r="GA782" s="215"/>
      <c r="GB782" s="215"/>
      <c r="GC782" s="215"/>
    </row>
    <row r="783" spans="1:185" x14ac:dyDescent="0.3">
      <c r="A783" s="248"/>
      <c r="B783" s="80"/>
      <c r="C783" s="80"/>
      <c r="D783" s="81"/>
      <c r="E783" s="80"/>
      <c r="F783" s="80"/>
      <c r="G783" s="297">
        <f t="shared" si="52"/>
        <v>0</v>
      </c>
      <c r="H783" s="297">
        <f t="shared" si="53"/>
        <v>0</v>
      </c>
      <c r="I783" s="297">
        <f t="shared" si="54"/>
        <v>0</v>
      </c>
      <c r="J783" s="214"/>
      <c r="K783" s="214"/>
      <c r="L783" s="248"/>
      <c r="M783" s="248"/>
      <c r="N783" s="248"/>
      <c r="O783" s="248"/>
      <c r="P783" s="248"/>
      <c r="Q783" s="248"/>
      <c r="R783" s="248"/>
      <c r="S783" s="248"/>
      <c r="T783" s="248"/>
      <c r="U783" s="248"/>
      <c r="V783" s="248"/>
      <c r="W783" s="248"/>
      <c r="X783" s="248"/>
      <c r="Y783" s="248"/>
      <c r="Z783" s="248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  <c r="AM783" s="248"/>
      <c r="AN783" s="248"/>
      <c r="AO783" s="248"/>
      <c r="AP783" s="248"/>
      <c r="AQ783" s="248"/>
      <c r="AR783" s="248"/>
      <c r="AS783" s="248"/>
      <c r="AT783" s="248"/>
      <c r="AU783" s="248"/>
      <c r="AV783" s="248"/>
      <c r="AW783" s="248"/>
      <c r="AX783" s="248"/>
      <c r="AY783" s="248"/>
      <c r="AZ783" s="248"/>
      <c r="BA783" s="248"/>
      <c r="BB783" s="248"/>
      <c r="BC783" s="248"/>
      <c r="BD783" s="248"/>
      <c r="BE783" s="248"/>
      <c r="BF783" s="248"/>
      <c r="BG783" s="248"/>
      <c r="BH783" s="248"/>
      <c r="BI783" s="248"/>
      <c r="BJ783" s="248"/>
      <c r="BK783" s="248"/>
      <c r="BL783" s="248"/>
      <c r="BM783" s="248"/>
      <c r="BN783" s="248"/>
      <c r="BO783" s="248"/>
      <c r="BP783" s="248"/>
      <c r="BQ783" s="248"/>
      <c r="BR783" s="248"/>
      <c r="BS783" s="248"/>
      <c r="BT783" s="248"/>
      <c r="BU783" s="248"/>
      <c r="BV783" s="248"/>
      <c r="BW783" s="248"/>
      <c r="BX783" s="248"/>
      <c r="BY783" s="248"/>
      <c r="BZ783" s="248"/>
      <c r="CA783" s="248"/>
      <c r="CB783" s="248"/>
      <c r="CC783" s="248"/>
      <c r="CD783" s="248"/>
      <c r="CE783" s="248"/>
      <c r="CF783" s="248"/>
      <c r="CG783" s="248"/>
      <c r="CH783" s="248"/>
      <c r="CI783" s="248"/>
      <c r="CJ783" s="248"/>
      <c r="CK783" s="248"/>
      <c r="CL783" s="248"/>
      <c r="CM783" s="248"/>
      <c r="CN783" s="248"/>
      <c r="CO783" s="248"/>
      <c r="CP783" s="248"/>
      <c r="CQ783" s="248"/>
      <c r="CR783" s="248"/>
      <c r="CS783" s="248"/>
      <c r="CT783" s="248"/>
      <c r="CU783" s="248"/>
      <c r="CV783" s="248"/>
      <c r="CW783" s="248"/>
      <c r="CX783" s="248"/>
      <c r="CY783" s="248"/>
      <c r="CZ783" s="248"/>
      <c r="DA783" s="248"/>
      <c r="DB783" s="248"/>
      <c r="DC783" s="248"/>
      <c r="DD783" s="248"/>
      <c r="DE783" s="248"/>
      <c r="DF783" s="248"/>
      <c r="DG783" s="248"/>
      <c r="DH783" s="248"/>
      <c r="DI783" s="248"/>
      <c r="DJ783" s="248"/>
      <c r="DK783" s="248"/>
      <c r="DL783" s="248"/>
      <c r="DM783" s="248"/>
      <c r="DN783" s="248"/>
      <c r="DO783" s="248"/>
      <c r="DP783" s="248"/>
      <c r="DQ783" s="248"/>
      <c r="DR783" s="248"/>
      <c r="DS783" s="248"/>
      <c r="DT783" s="248"/>
      <c r="DU783" s="248"/>
      <c r="DV783" s="248"/>
      <c r="DW783" s="248"/>
      <c r="DX783" s="248"/>
      <c r="DY783" s="248"/>
      <c r="DZ783" s="248"/>
      <c r="EA783" s="248"/>
      <c r="EB783" s="248"/>
      <c r="EC783" s="248"/>
      <c r="ED783" s="248"/>
      <c r="EE783" s="248"/>
      <c r="EF783" s="248"/>
      <c r="EG783" s="248"/>
      <c r="EH783" s="248"/>
      <c r="EI783" s="248"/>
      <c r="EJ783" s="248"/>
      <c r="EK783" s="248"/>
      <c r="EL783" s="248"/>
      <c r="EM783" s="248"/>
      <c r="EN783" s="248"/>
      <c r="EO783" s="248"/>
      <c r="EP783" s="248"/>
      <c r="EQ783" s="248"/>
      <c r="ER783" s="248"/>
      <c r="ES783" s="248"/>
      <c r="ET783" s="248"/>
      <c r="EU783" s="248"/>
      <c r="EV783" s="248"/>
      <c r="EW783" s="248"/>
      <c r="EX783" s="248"/>
      <c r="EY783" s="248"/>
      <c r="EZ783" s="248"/>
      <c r="FA783" s="248"/>
      <c r="FB783" s="248"/>
      <c r="FC783" s="248"/>
      <c r="FD783" s="248"/>
      <c r="FE783" s="248"/>
      <c r="FF783" s="248"/>
      <c r="FG783" s="215"/>
      <c r="FH783" s="215"/>
      <c r="FI783" s="215"/>
      <c r="FJ783" s="215"/>
      <c r="FK783" s="215"/>
      <c r="FL783" s="215"/>
      <c r="FM783" s="215"/>
      <c r="FN783" s="215"/>
      <c r="FO783" s="215"/>
      <c r="FP783" s="215"/>
      <c r="FQ783" s="215"/>
      <c r="FR783" s="215"/>
      <c r="FS783" s="215"/>
      <c r="FT783" s="215"/>
      <c r="FU783" s="215"/>
      <c r="FV783" s="215"/>
      <c r="FW783" s="215"/>
      <c r="FX783" s="215"/>
      <c r="FY783" s="215"/>
      <c r="FZ783" s="215"/>
      <c r="GA783" s="215"/>
      <c r="GB783" s="215"/>
      <c r="GC783" s="215"/>
    </row>
    <row r="784" spans="1:185" x14ac:dyDescent="0.3">
      <c r="A784" s="248"/>
      <c r="B784" s="80"/>
      <c r="C784" s="80"/>
      <c r="D784" s="81"/>
      <c r="E784" s="80"/>
      <c r="F784" s="80"/>
      <c r="G784" s="297">
        <f t="shared" si="52"/>
        <v>0</v>
      </c>
      <c r="H784" s="297">
        <f t="shared" si="53"/>
        <v>0</v>
      </c>
      <c r="I784" s="297">
        <f t="shared" si="54"/>
        <v>0</v>
      </c>
      <c r="J784" s="214"/>
      <c r="K784" s="214"/>
      <c r="L784" s="248"/>
      <c r="M784" s="248"/>
      <c r="N784" s="248"/>
      <c r="O784" s="248"/>
      <c r="P784" s="248"/>
      <c r="Q784" s="248"/>
      <c r="R784" s="248"/>
      <c r="S784" s="248"/>
      <c r="T784" s="248"/>
      <c r="U784" s="248"/>
      <c r="V784" s="248"/>
      <c r="W784" s="248"/>
      <c r="X784" s="248"/>
      <c r="Y784" s="248"/>
      <c r="Z784" s="248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  <c r="AM784" s="248"/>
      <c r="AN784" s="248"/>
      <c r="AO784" s="248"/>
      <c r="AP784" s="248"/>
      <c r="AQ784" s="248"/>
      <c r="AR784" s="248"/>
      <c r="AS784" s="248"/>
      <c r="AT784" s="248"/>
      <c r="AU784" s="248"/>
      <c r="AV784" s="248"/>
      <c r="AW784" s="248"/>
      <c r="AX784" s="248"/>
      <c r="AY784" s="248"/>
      <c r="AZ784" s="248"/>
      <c r="BA784" s="248"/>
      <c r="BB784" s="248"/>
      <c r="BC784" s="248"/>
      <c r="BD784" s="248"/>
      <c r="BE784" s="248"/>
      <c r="BF784" s="248"/>
      <c r="BG784" s="248"/>
      <c r="BH784" s="248"/>
      <c r="BI784" s="248"/>
      <c r="BJ784" s="248"/>
      <c r="BK784" s="248"/>
      <c r="BL784" s="248"/>
      <c r="BM784" s="248"/>
      <c r="BN784" s="248"/>
      <c r="BO784" s="248"/>
      <c r="BP784" s="248"/>
      <c r="BQ784" s="248"/>
      <c r="BR784" s="248"/>
      <c r="BS784" s="248"/>
      <c r="BT784" s="248"/>
      <c r="BU784" s="248"/>
      <c r="BV784" s="248"/>
      <c r="BW784" s="248"/>
      <c r="BX784" s="248"/>
      <c r="BY784" s="248"/>
      <c r="BZ784" s="248"/>
      <c r="CA784" s="248"/>
      <c r="CB784" s="248"/>
      <c r="CC784" s="248"/>
      <c r="CD784" s="248"/>
      <c r="CE784" s="248"/>
      <c r="CF784" s="248"/>
      <c r="CG784" s="248"/>
      <c r="CH784" s="248"/>
      <c r="CI784" s="248"/>
      <c r="CJ784" s="248"/>
      <c r="CK784" s="248"/>
      <c r="CL784" s="248"/>
      <c r="CM784" s="248"/>
      <c r="CN784" s="248"/>
      <c r="CO784" s="248"/>
      <c r="CP784" s="248"/>
      <c r="CQ784" s="248"/>
      <c r="CR784" s="248"/>
      <c r="CS784" s="248"/>
      <c r="CT784" s="248"/>
      <c r="CU784" s="248"/>
      <c r="CV784" s="248"/>
      <c r="CW784" s="248"/>
      <c r="CX784" s="248"/>
      <c r="CY784" s="248"/>
      <c r="CZ784" s="248"/>
      <c r="DA784" s="248"/>
      <c r="DB784" s="248"/>
      <c r="DC784" s="248"/>
      <c r="DD784" s="248"/>
      <c r="DE784" s="248"/>
      <c r="DF784" s="248"/>
      <c r="DG784" s="248"/>
      <c r="DH784" s="248"/>
      <c r="DI784" s="248"/>
      <c r="DJ784" s="248"/>
      <c r="DK784" s="248"/>
      <c r="DL784" s="248"/>
      <c r="DM784" s="248"/>
      <c r="DN784" s="248"/>
      <c r="DO784" s="248"/>
      <c r="DP784" s="248"/>
      <c r="DQ784" s="248"/>
      <c r="DR784" s="248"/>
      <c r="DS784" s="248"/>
      <c r="DT784" s="248"/>
      <c r="DU784" s="248"/>
      <c r="DV784" s="248"/>
      <c r="DW784" s="248"/>
      <c r="DX784" s="248"/>
      <c r="DY784" s="248"/>
      <c r="DZ784" s="248"/>
      <c r="EA784" s="248"/>
      <c r="EB784" s="248"/>
      <c r="EC784" s="248"/>
      <c r="ED784" s="248"/>
      <c r="EE784" s="248"/>
      <c r="EF784" s="248"/>
      <c r="EG784" s="248"/>
      <c r="EH784" s="248"/>
      <c r="EI784" s="248"/>
      <c r="EJ784" s="248"/>
      <c r="EK784" s="248"/>
      <c r="EL784" s="248"/>
      <c r="EM784" s="248"/>
      <c r="EN784" s="248"/>
      <c r="EO784" s="248"/>
      <c r="EP784" s="248"/>
      <c r="EQ784" s="248"/>
      <c r="ER784" s="248"/>
      <c r="ES784" s="248"/>
      <c r="ET784" s="248"/>
      <c r="EU784" s="248"/>
      <c r="EV784" s="248"/>
      <c r="EW784" s="248"/>
      <c r="EX784" s="248"/>
      <c r="EY784" s="248"/>
      <c r="EZ784" s="248"/>
      <c r="FA784" s="248"/>
      <c r="FB784" s="248"/>
      <c r="FC784" s="248"/>
      <c r="FD784" s="248"/>
      <c r="FE784" s="248"/>
      <c r="FF784" s="248"/>
      <c r="FG784" s="215"/>
      <c r="FH784" s="215"/>
      <c r="FI784" s="215"/>
      <c r="FJ784" s="215"/>
      <c r="FK784" s="215"/>
      <c r="FL784" s="215"/>
      <c r="FM784" s="215"/>
      <c r="FN784" s="215"/>
      <c r="FO784" s="215"/>
      <c r="FP784" s="215"/>
      <c r="FQ784" s="215"/>
      <c r="FR784" s="215"/>
      <c r="FS784" s="215"/>
      <c r="FT784" s="215"/>
      <c r="FU784" s="215"/>
      <c r="FV784" s="215"/>
      <c r="FW784" s="215"/>
      <c r="FX784" s="215"/>
      <c r="FY784" s="215"/>
      <c r="FZ784" s="215"/>
      <c r="GA784" s="215"/>
      <c r="GB784" s="215"/>
      <c r="GC784" s="215"/>
    </row>
    <row r="785" spans="1:185" x14ac:dyDescent="0.3">
      <c r="A785" s="248"/>
      <c r="B785" s="80"/>
      <c r="C785" s="80"/>
      <c r="D785" s="81"/>
      <c r="E785" s="80"/>
      <c r="F785" s="80"/>
      <c r="G785" s="297">
        <f t="shared" si="52"/>
        <v>0</v>
      </c>
      <c r="H785" s="297">
        <f t="shared" si="53"/>
        <v>0</v>
      </c>
      <c r="I785" s="297">
        <f t="shared" si="54"/>
        <v>0</v>
      </c>
      <c r="J785" s="214"/>
      <c r="K785" s="214"/>
      <c r="L785" s="248"/>
      <c r="M785" s="248"/>
      <c r="N785" s="248"/>
      <c r="O785" s="248"/>
      <c r="P785" s="248"/>
      <c r="Q785" s="248"/>
      <c r="R785" s="248"/>
      <c r="S785" s="248"/>
      <c r="T785" s="248"/>
      <c r="U785" s="248"/>
      <c r="V785" s="248"/>
      <c r="W785" s="248"/>
      <c r="X785" s="248"/>
      <c r="Y785" s="248"/>
      <c r="Z785" s="248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  <c r="AM785" s="248"/>
      <c r="AN785" s="248"/>
      <c r="AO785" s="248"/>
      <c r="AP785" s="248"/>
      <c r="AQ785" s="248"/>
      <c r="AR785" s="248"/>
      <c r="AS785" s="248"/>
      <c r="AT785" s="248"/>
      <c r="AU785" s="248"/>
      <c r="AV785" s="248"/>
      <c r="AW785" s="248"/>
      <c r="AX785" s="248"/>
      <c r="AY785" s="248"/>
      <c r="AZ785" s="248"/>
      <c r="BA785" s="248"/>
      <c r="BB785" s="248"/>
      <c r="BC785" s="248"/>
      <c r="BD785" s="248"/>
      <c r="BE785" s="248"/>
      <c r="BF785" s="248"/>
      <c r="BG785" s="248"/>
      <c r="BH785" s="248"/>
      <c r="BI785" s="248"/>
      <c r="BJ785" s="248"/>
      <c r="BK785" s="248"/>
      <c r="BL785" s="248"/>
      <c r="BM785" s="248"/>
      <c r="BN785" s="248"/>
      <c r="BO785" s="248"/>
      <c r="BP785" s="248"/>
      <c r="BQ785" s="248"/>
      <c r="BR785" s="248"/>
      <c r="BS785" s="248"/>
      <c r="BT785" s="248"/>
      <c r="BU785" s="248"/>
      <c r="BV785" s="248"/>
      <c r="BW785" s="248"/>
      <c r="BX785" s="248"/>
      <c r="BY785" s="248"/>
      <c r="BZ785" s="248"/>
      <c r="CA785" s="248"/>
      <c r="CB785" s="248"/>
      <c r="CC785" s="248"/>
      <c r="CD785" s="248"/>
      <c r="CE785" s="248"/>
      <c r="CF785" s="248"/>
      <c r="CG785" s="248"/>
      <c r="CH785" s="248"/>
      <c r="CI785" s="248"/>
      <c r="CJ785" s="248"/>
      <c r="CK785" s="248"/>
      <c r="CL785" s="248"/>
      <c r="CM785" s="248"/>
      <c r="CN785" s="248"/>
      <c r="CO785" s="248"/>
      <c r="CP785" s="248"/>
      <c r="CQ785" s="248"/>
      <c r="CR785" s="248"/>
      <c r="CS785" s="248"/>
      <c r="CT785" s="248"/>
      <c r="CU785" s="248"/>
      <c r="CV785" s="248"/>
      <c r="CW785" s="248"/>
      <c r="CX785" s="248"/>
      <c r="CY785" s="248"/>
      <c r="CZ785" s="248"/>
      <c r="DA785" s="248"/>
      <c r="DB785" s="248"/>
      <c r="DC785" s="248"/>
      <c r="DD785" s="248"/>
      <c r="DE785" s="248"/>
      <c r="DF785" s="248"/>
      <c r="DG785" s="248"/>
      <c r="DH785" s="248"/>
      <c r="DI785" s="248"/>
      <c r="DJ785" s="248"/>
      <c r="DK785" s="248"/>
      <c r="DL785" s="248"/>
      <c r="DM785" s="248"/>
      <c r="DN785" s="248"/>
      <c r="DO785" s="248"/>
      <c r="DP785" s="248"/>
      <c r="DQ785" s="248"/>
      <c r="DR785" s="248"/>
      <c r="DS785" s="248"/>
      <c r="DT785" s="248"/>
      <c r="DU785" s="248"/>
      <c r="DV785" s="248"/>
      <c r="DW785" s="248"/>
      <c r="DX785" s="248"/>
      <c r="DY785" s="248"/>
      <c r="DZ785" s="248"/>
      <c r="EA785" s="248"/>
      <c r="EB785" s="248"/>
      <c r="EC785" s="248"/>
      <c r="ED785" s="248"/>
      <c r="EE785" s="248"/>
      <c r="EF785" s="248"/>
      <c r="EG785" s="248"/>
      <c r="EH785" s="248"/>
      <c r="EI785" s="248"/>
      <c r="EJ785" s="248"/>
      <c r="EK785" s="248"/>
      <c r="EL785" s="248"/>
      <c r="EM785" s="248"/>
      <c r="EN785" s="248"/>
      <c r="EO785" s="248"/>
      <c r="EP785" s="248"/>
      <c r="EQ785" s="248"/>
      <c r="ER785" s="248"/>
      <c r="ES785" s="248"/>
      <c r="ET785" s="248"/>
      <c r="EU785" s="248"/>
      <c r="EV785" s="248"/>
      <c r="EW785" s="248"/>
      <c r="EX785" s="248"/>
      <c r="EY785" s="248"/>
      <c r="EZ785" s="248"/>
      <c r="FA785" s="248"/>
      <c r="FB785" s="248"/>
      <c r="FC785" s="248"/>
      <c r="FD785" s="248"/>
      <c r="FE785" s="248"/>
      <c r="FF785" s="248"/>
      <c r="FG785" s="215"/>
      <c r="FH785" s="215"/>
      <c r="FI785" s="215"/>
      <c r="FJ785" s="215"/>
      <c r="FK785" s="215"/>
      <c r="FL785" s="215"/>
      <c r="FM785" s="215"/>
      <c r="FN785" s="215"/>
      <c r="FO785" s="215"/>
      <c r="FP785" s="215"/>
      <c r="FQ785" s="215"/>
      <c r="FR785" s="215"/>
      <c r="FS785" s="215"/>
      <c r="FT785" s="215"/>
      <c r="FU785" s="215"/>
      <c r="FV785" s="215"/>
      <c r="FW785" s="215"/>
      <c r="FX785" s="215"/>
      <c r="FY785" s="215"/>
      <c r="FZ785" s="215"/>
      <c r="GA785" s="215"/>
      <c r="GB785" s="215"/>
      <c r="GC785" s="215"/>
    </row>
    <row r="786" spans="1:185" x14ac:dyDescent="0.3">
      <c r="A786" s="248"/>
      <c r="B786" s="80"/>
      <c r="C786" s="80"/>
      <c r="D786" s="81"/>
      <c r="E786" s="80"/>
      <c r="F786" s="80"/>
      <c r="G786" s="297">
        <f t="shared" si="52"/>
        <v>0</v>
      </c>
      <c r="H786" s="297">
        <f t="shared" si="53"/>
        <v>0</v>
      </c>
      <c r="I786" s="297">
        <f t="shared" si="54"/>
        <v>0</v>
      </c>
      <c r="J786" s="214"/>
      <c r="K786" s="214"/>
      <c r="L786" s="248"/>
      <c r="M786" s="248"/>
      <c r="N786" s="248"/>
      <c r="O786" s="248"/>
      <c r="P786" s="248"/>
      <c r="Q786" s="248"/>
      <c r="R786" s="248"/>
      <c r="S786" s="248"/>
      <c r="T786" s="248"/>
      <c r="U786" s="248"/>
      <c r="V786" s="248"/>
      <c r="W786" s="248"/>
      <c r="X786" s="248"/>
      <c r="Y786" s="248"/>
      <c r="Z786" s="248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  <c r="AM786" s="248"/>
      <c r="AN786" s="248"/>
      <c r="AO786" s="248"/>
      <c r="AP786" s="248"/>
      <c r="AQ786" s="248"/>
      <c r="AR786" s="248"/>
      <c r="AS786" s="248"/>
      <c r="AT786" s="248"/>
      <c r="AU786" s="248"/>
      <c r="AV786" s="248"/>
      <c r="AW786" s="248"/>
      <c r="AX786" s="248"/>
      <c r="AY786" s="248"/>
      <c r="AZ786" s="248"/>
      <c r="BA786" s="248"/>
      <c r="BB786" s="248"/>
      <c r="BC786" s="248"/>
      <c r="BD786" s="248"/>
      <c r="BE786" s="248"/>
      <c r="BF786" s="248"/>
      <c r="BG786" s="248"/>
      <c r="BH786" s="248"/>
      <c r="BI786" s="248"/>
      <c r="BJ786" s="248"/>
      <c r="BK786" s="248"/>
      <c r="BL786" s="248"/>
      <c r="BM786" s="248"/>
      <c r="BN786" s="248"/>
      <c r="BO786" s="248"/>
      <c r="BP786" s="248"/>
      <c r="BQ786" s="248"/>
      <c r="BR786" s="248"/>
      <c r="BS786" s="248"/>
      <c r="BT786" s="248"/>
      <c r="BU786" s="248"/>
      <c r="BV786" s="248"/>
      <c r="BW786" s="248"/>
      <c r="BX786" s="248"/>
      <c r="BY786" s="248"/>
      <c r="BZ786" s="248"/>
      <c r="CA786" s="248"/>
      <c r="CB786" s="248"/>
      <c r="CC786" s="248"/>
      <c r="CD786" s="248"/>
      <c r="CE786" s="248"/>
      <c r="CF786" s="248"/>
      <c r="CG786" s="248"/>
      <c r="CH786" s="248"/>
      <c r="CI786" s="248"/>
      <c r="CJ786" s="248"/>
      <c r="CK786" s="248"/>
      <c r="CL786" s="248"/>
      <c r="CM786" s="248"/>
      <c r="CN786" s="248"/>
      <c r="CO786" s="248"/>
      <c r="CP786" s="248"/>
      <c r="CQ786" s="248"/>
      <c r="CR786" s="248"/>
      <c r="CS786" s="248"/>
      <c r="CT786" s="248"/>
      <c r="CU786" s="248"/>
      <c r="CV786" s="248"/>
      <c r="CW786" s="248"/>
      <c r="CX786" s="248"/>
      <c r="CY786" s="248"/>
      <c r="CZ786" s="248"/>
      <c r="DA786" s="248"/>
      <c r="DB786" s="248"/>
      <c r="DC786" s="248"/>
      <c r="DD786" s="248"/>
      <c r="DE786" s="248"/>
      <c r="DF786" s="248"/>
      <c r="DG786" s="248"/>
      <c r="DH786" s="248"/>
      <c r="DI786" s="248"/>
      <c r="DJ786" s="248"/>
      <c r="DK786" s="248"/>
      <c r="DL786" s="248"/>
      <c r="DM786" s="248"/>
      <c r="DN786" s="248"/>
      <c r="DO786" s="248"/>
      <c r="DP786" s="248"/>
      <c r="DQ786" s="248"/>
      <c r="DR786" s="248"/>
      <c r="DS786" s="248"/>
      <c r="DT786" s="248"/>
      <c r="DU786" s="248"/>
      <c r="DV786" s="248"/>
      <c r="DW786" s="248"/>
      <c r="DX786" s="248"/>
      <c r="DY786" s="248"/>
      <c r="DZ786" s="248"/>
      <c r="EA786" s="248"/>
      <c r="EB786" s="248"/>
      <c r="EC786" s="248"/>
      <c r="ED786" s="248"/>
      <c r="EE786" s="248"/>
      <c r="EF786" s="248"/>
      <c r="EG786" s="248"/>
      <c r="EH786" s="248"/>
      <c r="EI786" s="248"/>
      <c r="EJ786" s="248"/>
      <c r="EK786" s="248"/>
      <c r="EL786" s="248"/>
      <c r="EM786" s="248"/>
      <c r="EN786" s="248"/>
      <c r="EO786" s="248"/>
      <c r="EP786" s="248"/>
      <c r="EQ786" s="248"/>
      <c r="ER786" s="248"/>
      <c r="ES786" s="248"/>
      <c r="ET786" s="248"/>
      <c r="EU786" s="248"/>
      <c r="EV786" s="248"/>
      <c r="EW786" s="248"/>
      <c r="EX786" s="248"/>
      <c r="EY786" s="248"/>
      <c r="EZ786" s="248"/>
      <c r="FA786" s="248"/>
      <c r="FB786" s="248"/>
      <c r="FC786" s="248"/>
      <c r="FD786" s="248"/>
      <c r="FE786" s="248"/>
      <c r="FF786" s="248"/>
      <c r="FG786" s="215"/>
      <c r="FH786" s="215"/>
      <c r="FI786" s="215"/>
      <c r="FJ786" s="215"/>
      <c r="FK786" s="215"/>
      <c r="FL786" s="215"/>
      <c r="FM786" s="215"/>
      <c r="FN786" s="215"/>
      <c r="FO786" s="215"/>
      <c r="FP786" s="215"/>
      <c r="FQ786" s="215"/>
      <c r="FR786" s="215"/>
      <c r="FS786" s="215"/>
      <c r="FT786" s="215"/>
      <c r="FU786" s="215"/>
      <c r="FV786" s="215"/>
      <c r="FW786" s="215"/>
      <c r="FX786" s="215"/>
      <c r="FY786" s="215"/>
      <c r="FZ786" s="215"/>
      <c r="GA786" s="215"/>
      <c r="GB786" s="215"/>
      <c r="GC786" s="215"/>
    </row>
    <row r="787" spans="1:185" x14ac:dyDescent="0.3">
      <c r="A787" s="248"/>
      <c r="B787" s="80"/>
      <c r="C787" s="80"/>
      <c r="D787" s="81"/>
      <c r="E787" s="80"/>
      <c r="F787" s="80"/>
      <c r="G787" s="297">
        <f t="shared" si="52"/>
        <v>0</v>
      </c>
      <c r="H787" s="297">
        <f t="shared" si="53"/>
        <v>0</v>
      </c>
      <c r="I787" s="297">
        <f t="shared" si="54"/>
        <v>0</v>
      </c>
      <c r="J787" s="214"/>
      <c r="K787" s="214"/>
      <c r="L787" s="248"/>
      <c r="M787" s="248"/>
      <c r="N787" s="248"/>
      <c r="O787" s="248"/>
      <c r="P787" s="248"/>
      <c r="Q787" s="248"/>
      <c r="R787" s="248"/>
      <c r="S787" s="248"/>
      <c r="T787" s="248"/>
      <c r="U787" s="248"/>
      <c r="V787" s="248"/>
      <c r="W787" s="248"/>
      <c r="X787" s="248"/>
      <c r="Y787" s="248"/>
      <c r="Z787" s="248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  <c r="AM787" s="248"/>
      <c r="AN787" s="248"/>
      <c r="AO787" s="248"/>
      <c r="AP787" s="248"/>
      <c r="AQ787" s="248"/>
      <c r="AR787" s="248"/>
      <c r="AS787" s="248"/>
      <c r="AT787" s="248"/>
      <c r="AU787" s="248"/>
      <c r="AV787" s="248"/>
      <c r="AW787" s="248"/>
      <c r="AX787" s="248"/>
      <c r="AY787" s="248"/>
      <c r="AZ787" s="248"/>
      <c r="BA787" s="248"/>
      <c r="BB787" s="248"/>
      <c r="BC787" s="248"/>
      <c r="BD787" s="248"/>
      <c r="BE787" s="248"/>
      <c r="BF787" s="248"/>
      <c r="BG787" s="248"/>
      <c r="BH787" s="248"/>
      <c r="BI787" s="248"/>
      <c r="BJ787" s="248"/>
      <c r="BK787" s="248"/>
      <c r="BL787" s="248"/>
      <c r="BM787" s="248"/>
      <c r="BN787" s="248"/>
      <c r="BO787" s="248"/>
      <c r="BP787" s="248"/>
      <c r="BQ787" s="248"/>
      <c r="BR787" s="248"/>
      <c r="BS787" s="248"/>
      <c r="BT787" s="248"/>
      <c r="BU787" s="248"/>
      <c r="BV787" s="248"/>
      <c r="BW787" s="248"/>
      <c r="BX787" s="248"/>
      <c r="BY787" s="248"/>
      <c r="BZ787" s="248"/>
      <c r="CA787" s="248"/>
      <c r="CB787" s="248"/>
      <c r="CC787" s="248"/>
      <c r="CD787" s="248"/>
      <c r="CE787" s="248"/>
      <c r="CF787" s="248"/>
      <c r="CG787" s="248"/>
      <c r="CH787" s="248"/>
      <c r="CI787" s="248"/>
      <c r="CJ787" s="248"/>
      <c r="CK787" s="248"/>
      <c r="CL787" s="248"/>
      <c r="CM787" s="248"/>
      <c r="CN787" s="248"/>
      <c r="CO787" s="248"/>
      <c r="CP787" s="248"/>
      <c r="CQ787" s="248"/>
      <c r="CR787" s="248"/>
      <c r="CS787" s="248"/>
      <c r="CT787" s="248"/>
      <c r="CU787" s="248"/>
      <c r="CV787" s="248"/>
      <c r="CW787" s="248"/>
      <c r="CX787" s="248"/>
      <c r="CY787" s="248"/>
      <c r="CZ787" s="248"/>
      <c r="DA787" s="248"/>
      <c r="DB787" s="248"/>
      <c r="DC787" s="248"/>
      <c r="DD787" s="248"/>
      <c r="DE787" s="248"/>
      <c r="DF787" s="248"/>
      <c r="DG787" s="248"/>
      <c r="DH787" s="248"/>
      <c r="DI787" s="248"/>
      <c r="DJ787" s="248"/>
      <c r="DK787" s="248"/>
      <c r="DL787" s="248"/>
      <c r="DM787" s="248"/>
      <c r="DN787" s="248"/>
      <c r="DO787" s="248"/>
      <c r="DP787" s="248"/>
      <c r="DQ787" s="248"/>
      <c r="DR787" s="248"/>
      <c r="DS787" s="248"/>
      <c r="DT787" s="248"/>
      <c r="DU787" s="248"/>
      <c r="DV787" s="248"/>
      <c r="DW787" s="248"/>
      <c r="DX787" s="248"/>
      <c r="DY787" s="248"/>
      <c r="DZ787" s="248"/>
      <c r="EA787" s="248"/>
      <c r="EB787" s="248"/>
      <c r="EC787" s="248"/>
      <c r="ED787" s="248"/>
      <c r="EE787" s="248"/>
      <c r="EF787" s="248"/>
      <c r="EG787" s="248"/>
      <c r="EH787" s="248"/>
      <c r="EI787" s="248"/>
      <c r="EJ787" s="248"/>
      <c r="EK787" s="248"/>
      <c r="EL787" s="248"/>
      <c r="EM787" s="248"/>
      <c r="EN787" s="248"/>
      <c r="EO787" s="248"/>
      <c r="EP787" s="248"/>
      <c r="EQ787" s="248"/>
      <c r="ER787" s="248"/>
      <c r="ES787" s="248"/>
      <c r="ET787" s="248"/>
      <c r="EU787" s="248"/>
      <c r="EV787" s="248"/>
      <c r="EW787" s="248"/>
      <c r="EX787" s="248"/>
      <c r="EY787" s="248"/>
      <c r="EZ787" s="248"/>
      <c r="FA787" s="248"/>
      <c r="FB787" s="248"/>
      <c r="FC787" s="248"/>
      <c r="FD787" s="248"/>
      <c r="FE787" s="248"/>
      <c r="FF787" s="248"/>
      <c r="FG787" s="215"/>
      <c r="FH787" s="215"/>
      <c r="FI787" s="215"/>
      <c r="FJ787" s="215"/>
      <c r="FK787" s="215"/>
      <c r="FL787" s="215"/>
      <c r="FM787" s="215"/>
      <c r="FN787" s="215"/>
      <c r="FO787" s="215"/>
      <c r="FP787" s="215"/>
      <c r="FQ787" s="215"/>
      <c r="FR787" s="215"/>
      <c r="FS787" s="215"/>
      <c r="FT787" s="215"/>
      <c r="FU787" s="215"/>
      <c r="FV787" s="215"/>
      <c r="FW787" s="215"/>
      <c r="FX787" s="215"/>
      <c r="FY787" s="215"/>
      <c r="FZ787" s="215"/>
      <c r="GA787" s="215"/>
      <c r="GB787" s="215"/>
      <c r="GC787" s="215"/>
    </row>
    <row r="788" spans="1:185" x14ac:dyDescent="0.3">
      <c r="A788" s="248"/>
      <c r="B788" s="80"/>
      <c r="C788" s="80"/>
      <c r="D788" s="81"/>
      <c r="E788" s="80"/>
      <c r="F788" s="80"/>
      <c r="G788" s="297">
        <f t="shared" si="52"/>
        <v>0</v>
      </c>
      <c r="H788" s="297">
        <f t="shared" si="53"/>
        <v>0</v>
      </c>
      <c r="I788" s="297">
        <f t="shared" si="54"/>
        <v>0</v>
      </c>
      <c r="J788" s="214"/>
      <c r="K788" s="214"/>
      <c r="L788" s="248"/>
      <c r="M788" s="248"/>
      <c r="N788" s="248"/>
      <c r="O788" s="248"/>
      <c r="P788" s="248"/>
      <c r="Q788" s="248"/>
      <c r="R788" s="248"/>
      <c r="S788" s="248"/>
      <c r="T788" s="248"/>
      <c r="U788" s="248"/>
      <c r="V788" s="248"/>
      <c r="W788" s="248"/>
      <c r="X788" s="248"/>
      <c r="Y788" s="248"/>
      <c r="Z788" s="248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  <c r="AM788" s="248"/>
      <c r="AN788" s="248"/>
      <c r="AO788" s="248"/>
      <c r="AP788" s="248"/>
      <c r="AQ788" s="248"/>
      <c r="AR788" s="248"/>
      <c r="AS788" s="248"/>
      <c r="AT788" s="248"/>
      <c r="AU788" s="248"/>
      <c r="AV788" s="248"/>
      <c r="AW788" s="248"/>
      <c r="AX788" s="248"/>
      <c r="AY788" s="248"/>
      <c r="AZ788" s="248"/>
      <c r="BA788" s="248"/>
      <c r="BB788" s="248"/>
      <c r="BC788" s="248"/>
      <c r="BD788" s="248"/>
      <c r="BE788" s="248"/>
      <c r="BF788" s="248"/>
      <c r="BG788" s="248"/>
      <c r="BH788" s="248"/>
      <c r="BI788" s="248"/>
      <c r="BJ788" s="248"/>
      <c r="BK788" s="248"/>
      <c r="BL788" s="248"/>
      <c r="BM788" s="248"/>
      <c r="BN788" s="248"/>
      <c r="BO788" s="248"/>
      <c r="BP788" s="248"/>
      <c r="BQ788" s="248"/>
      <c r="BR788" s="248"/>
      <c r="BS788" s="248"/>
      <c r="BT788" s="248"/>
      <c r="BU788" s="248"/>
      <c r="BV788" s="248"/>
      <c r="BW788" s="248"/>
      <c r="BX788" s="248"/>
      <c r="BY788" s="248"/>
      <c r="BZ788" s="248"/>
      <c r="CA788" s="248"/>
      <c r="CB788" s="248"/>
      <c r="CC788" s="248"/>
      <c r="CD788" s="248"/>
      <c r="CE788" s="248"/>
      <c r="CF788" s="248"/>
      <c r="CG788" s="248"/>
      <c r="CH788" s="248"/>
      <c r="CI788" s="248"/>
      <c r="CJ788" s="248"/>
      <c r="CK788" s="248"/>
      <c r="CL788" s="248"/>
      <c r="CM788" s="248"/>
      <c r="CN788" s="248"/>
      <c r="CO788" s="248"/>
      <c r="CP788" s="248"/>
      <c r="CQ788" s="248"/>
      <c r="CR788" s="248"/>
      <c r="CS788" s="248"/>
      <c r="CT788" s="248"/>
      <c r="CU788" s="248"/>
      <c r="CV788" s="248"/>
      <c r="CW788" s="248"/>
      <c r="CX788" s="248"/>
      <c r="CY788" s="248"/>
      <c r="CZ788" s="248"/>
      <c r="DA788" s="248"/>
      <c r="DB788" s="248"/>
      <c r="DC788" s="248"/>
      <c r="DD788" s="248"/>
      <c r="DE788" s="248"/>
      <c r="DF788" s="248"/>
      <c r="DG788" s="248"/>
      <c r="DH788" s="248"/>
      <c r="DI788" s="248"/>
      <c r="DJ788" s="248"/>
      <c r="DK788" s="248"/>
      <c r="DL788" s="248"/>
      <c r="DM788" s="248"/>
      <c r="DN788" s="248"/>
      <c r="DO788" s="248"/>
      <c r="DP788" s="248"/>
      <c r="DQ788" s="248"/>
      <c r="DR788" s="248"/>
      <c r="DS788" s="248"/>
      <c r="DT788" s="248"/>
      <c r="DU788" s="248"/>
      <c r="DV788" s="248"/>
      <c r="DW788" s="248"/>
      <c r="DX788" s="248"/>
      <c r="DY788" s="248"/>
      <c r="DZ788" s="248"/>
      <c r="EA788" s="248"/>
      <c r="EB788" s="248"/>
      <c r="EC788" s="248"/>
      <c r="ED788" s="248"/>
      <c r="EE788" s="248"/>
      <c r="EF788" s="248"/>
      <c r="EG788" s="248"/>
      <c r="EH788" s="248"/>
      <c r="EI788" s="248"/>
      <c r="EJ788" s="248"/>
      <c r="EK788" s="248"/>
      <c r="EL788" s="248"/>
      <c r="EM788" s="248"/>
      <c r="EN788" s="248"/>
      <c r="EO788" s="248"/>
      <c r="EP788" s="248"/>
      <c r="EQ788" s="248"/>
      <c r="ER788" s="248"/>
      <c r="ES788" s="248"/>
      <c r="ET788" s="248"/>
      <c r="EU788" s="248"/>
      <c r="EV788" s="248"/>
      <c r="EW788" s="248"/>
      <c r="EX788" s="248"/>
      <c r="EY788" s="248"/>
      <c r="EZ788" s="248"/>
      <c r="FA788" s="248"/>
      <c r="FB788" s="248"/>
      <c r="FC788" s="248"/>
      <c r="FD788" s="248"/>
      <c r="FE788" s="248"/>
      <c r="FF788" s="248"/>
      <c r="FG788" s="215"/>
      <c r="FH788" s="215"/>
      <c r="FI788" s="215"/>
      <c r="FJ788" s="215"/>
      <c r="FK788" s="215"/>
      <c r="FL788" s="215"/>
      <c r="FM788" s="215"/>
      <c r="FN788" s="215"/>
      <c r="FO788" s="215"/>
      <c r="FP788" s="215"/>
      <c r="FQ788" s="215"/>
      <c r="FR788" s="215"/>
      <c r="FS788" s="215"/>
      <c r="FT788" s="215"/>
      <c r="FU788" s="215"/>
      <c r="FV788" s="215"/>
      <c r="FW788" s="215"/>
      <c r="FX788" s="215"/>
      <c r="FY788" s="215"/>
      <c r="FZ788" s="215"/>
      <c r="GA788" s="215"/>
      <c r="GB788" s="215"/>
      <c r="GC788" s="215"/>
    </row>
    <row r="789" spans="1:185" x14ac:dyDescent="0.3">
      <c r="A789" s="248"/>
      <c r="B789" s="80"/>
      <c r="C789" s="80"/>
      <c r="D789" s="81"/>
      <c r="E789" s="80"/>
      <c r="F789" s="80"/>
      <c r="G789" s="297">
        <f t="shared" si="52"/>
        <v>0</v>
      </c>
      <c r="H789" s="297">
        <f t="shared" si="53"/>
        <v>0</v>
      </c>
      <c r="I789" s="297">
        <f t="shared" si="54"/>
        <v>0</v>
      </c>
      <c r="J789" s="214"/>
      <c r="K789" s="214"/>
      <c r="L789" s="248"/>
      <c r="M789" s="248"/>
      <c r="N789" s="248"/>
      <c r="O789" s="248"/>
      <c r="P789" s="248"/>
      <c r="Q789" s="248"/>
      <c r="R789" s="248"/>
      <c r="S789" s="248"/>
      <c r="T789" s="248"/>
      <c r="U789" s="248"/>
      <c r="V789" s="248"/>
      <c r="W789" s="248"/>
      <c r="X789" s="248"/>
      <c r="Y789" s="248"/>
      <c r="Z789" s="248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  <c r="AM789" s="248"/>
      <c r="AN789" s="248"/>
      <c r="AO789" s="248"/>
      <c r="AP789" s="248"/>
      <c r="AQ789" s="248"/>
      <c r="AR789" s="248"/>
      <c r="AS789" s="248"/>
      <c r="AT789" s="248"/>
      <c r="AU789" s="248"/>
      <c r="AV789" s="248"/>
      <c r="AW789" s="248"/>
      <c r="AX789" s="248"/>
      <c r="AY789" s="248"/>
      <c r="AZ789" s="248"/>
      <c r="BA789" s="248"/>
      <c r="BB789" s="248"/>
      <c r="BC789" s="248"/>
      <c r="BD789" s="248"/>
      <c r="BE789" s="248"/>
      <c r="BF789" s="248"/>
      <c r="BG789" s="248"/>
      <c r="BH789" s="248"/>
      <c r="BI789" s="248"/>
      <c r="BJ789" s="248"/>
      <c r="BK789" s="248"/>
      <c r="BL789" s="248"/>
      <c r="BM789" s="248"/>
      <c r="BN789" s="248"/>
      <c r="BO789" s="248"/>
      <c r="BP789" s="248"/>
      <c r="BQ789" s="248"/>
      <c r="BR789" s="248"/>
      <c r="BS789" s="248"/>
      <c r="BT789" s="248"/>
      <c r="BU789" s="248"/>
      <c r="BV789" s="248"/>
      <c r="BW789" s="248"/>
      <c r="BX789" s="248"/>
      <c r="BY789" s="248"/>
      <c r="BZ789" s="248"/>
      <c r="CA789" s="248"/>
      <c r="CB789" s="248"/>
      <c r="CC789" s="248"/>
      <c r="CD789" s="248"/>
      <c r="CE789" s="248"/>
      <c r="CF789" s="248"/>
      <c r="CG789" s="248"/>
      <c r="CH789" s="248"/>
      <c r="CI789" s="248"/>
      <c r="CJ789" s="248"/>
      <c r="CK789" s="248"/>
      <c r="CL789" s="248"/>
      <c r="CM789" s="248"/>
      <c r="CN789" s="248"/>
      <c r="CO789" s="248"/>
      <c r="CP789" s="248"/>
      <c r="CQ789" s="248"/>
      <c r="CR789" s="248"/>
      <c r="CS789" s="248"/>
      <c r="CT789" s="248"/>
      <c r="CU789" s="248"/>
      <c r="CV789" s="248"/>
      <c r="CW789" s="248"/>
      <c r="CX789" s="248"/>
      <c r="CY789" s="248"/>
      <c r="CZ789" s="248"/>
      <c r="DA789" s="248"/>
      <c r="DB789" s="248"/>
      <c r="DC789" s="248"/>
      <c r="DD789" s="248"/>
      <c r="DE789" s="248"/>
      <c r="DF789" s="248"/>
      <c r="DG789" s="248"/>
      <c r="DH789" s="248"/>
      <c r="DI789" s="248"/>
      <c r="DJ789" s="248"/>
      <c r="DK789" s="248"/>
      <c r="DL789" s="248"/>
      <c r="DM789" s="248"/>
      <c r="DN789" s="248"/>
      <c r="DO789" s="248"/>
      <c r="DP789" s="248"/>
      <c r="DQ789" s="248"/>
      <c r="DR789" s="248"/>
      <c r="DS789" s="248"/>
      <c r="DT789" s="248"/>
      <c r="DU789" s="248"/>
      <c r="DV789" s="248"/>
      <c r="DW789" s="248"/>
      <c r="DX789" s="248"/>
      <c r="DY789" s="248"/>
      <c r="DZ789" s="248"/>
      <c r="EA789" s="248"/>
      <c r="EB789" s="248"/>
      <c r="EC789" s="248"/>
      <c r="ED789" s="248"/>
      <c r="EE789" s="248"/>
      <c r="EF789" s="248"/>
      <c r="EG789" s="248"/>
      <c r="EH789" s="248"/>
      <c r="EI789" s="248"/>
      <c r="EJ789" s="248"/>
      <c r="EK789" s="248"/>
      <c r="EL789" s="248"/>
      <c r="EM789" s="248"/>
      <c r="EN789" s="248"/>
      <c r="EO789" s="248"/>
      <c r="EP789" s="248"/>
      <c r="EQ789" s="248"/>
      <c r="ER789" s="248"/>
      <c r="ES789" s="248"/>
      <c r="ET789" s="248"/>
      <c r="EU789" s="248"/>
      <c r="EV789" s="248"/>
      <c r="EW789" s="248"/>
      <c r="EX789" s="248"/>
      <c r="EY789" s="248"/>
      <c r="EZ789" s="248"/>
      <c r="FA789" s="248"/>
      <c r="FB789" s="248"/>
      <c r="FC789" s="248"/>
      <c r="FD789" s="248"/>
      <c r="FE789" s="248"/>
      <c r="FF789" s="248"/>
      <c r="FG789" s="215"/>
      <c r="FH789" s="215"/>
      <c r="FI789" s="215"/>
      <c r="FJ789" s="215"/>
      <c r="FK789" s="215"/>
      <c r="FL789" s="215"/>
      <c r="FM789" s="215"/>
      <c r="FN789" s="215"/>
      <c r="FO789" s="215"/>
      <c r="FP789" s="215"/>
      <c r="FQ789" s="215"/>
      <c r="FR789" s="215"/>
      <c r="FS789" s="215"/>
      <c r="FT789" s="215"/>
      <c r="FU789" s="215"/>
      <c r="FV789" s="215"/>
      <c r="FW789" s="215"/>
      <c r="FX789" s="215"/>
      <c r="FY789" s="215"/>
      <c r="FZ789" s="215"/>
      <c r="GA789" s="215"/>
      <c r="GB789" s="215"/>
      <c r="GC789" s="215"/>
    </row>
    <row r="790" spans="1:185" x14ac:dyDescent="0.3">
      <c r="A790" s="248"/>
      <c r="B790" s="80"/>
      <c r="C790" s="80"/>
      <c r="D790" s="81"/>
      <c r="E790" s="80"/>
      <c r="F790" s="80"/>
      <c r="G790" s="297">
        <f t="shared" si="52"/>
        <v>0</v>
      </c>
      <c r="H790" s="297">
        <f t="shared" si="53"/>
        <v>0</v>
      </c>
      <c r="I790" s="297">
        <f t="shared" si="54"/>
        <v>0</v>
      </c>
      <c r="J790" s="214"/>
      <c r="K790" s="214"/>
      <c r="L790" s="248"/>
      <c r="M790" s="248"/>
      <c r="N790" s="248"/>
      <c r="O790" s="248"/>
      <c r="P790" s="248"/>
      <c r="Q790" s="248"/>
      <c r="R790" s="248"/>
      <c r="S790" s="248"/>
      <c r="T790" s="248"/>
      <c r="U790" s="248"/>
      <c r="V790" s="248"/>
      <c r="W790" s="248"/>
      <c r="X790" s="248"/>
      <c r="Y790" s="248"/>
      <c r="Z790" s="248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  <c r="AM790" s="248"/>
      <c r="AN790" s="248"/>
      <c r="AO790" s="248"/>
      <c r="AP790" s="248"/>
      <c r="AQ790" s="248"/>
      <c r="AR790" s="248"/>
      <c r="AS790" s="248"/>
      <c r="AT790" s="248"/>
      <c r="AU790" s="248"/>
      <c r="AV790" s="248"/>
      <c r="AW790" s="248"/>
      <c r="AX790" s="248"/>
      <c r="AY790" s="248"/>
      <c r="AZ790" s="248"/>
      <c r="BA790" s="248"/>
      <c r="BB790" s="248"/>
      <c r="BC790" s="248"/>
      <c r="BD790" s="248"/>
      <c r="BE790" s="248"/>
      <c r="BF790" s="248"/>
      <c r="BG790" s="248"/>
      <c r="BH790" s="248"/>
      <c r="BI790" s="248"/>
      <c r="BJ790" s="248"/>
      <c r="BK790" s="248"/>
      <c r="BL790" s="248"/>
      <c r="BM790" s="248"/>
      <c r="BN790" s="248"/>
      <c r="BO790" s="248"/>
      <c r="BP790" s="248"/>
      <c r="BQ790" s="248"/>
      <c r="BR790" s="248"/>
      <c r="BS790" s="248"/>
      <c r="BT790" s="248"/>
      <c r="BU790" s="248"/>
      <c r="BV790" s="248"/>
      <c r="BW790" s="248"/>
      <c r="BX790" s="248"/>
      <c r="BY790" s="248"/>
      <c r="BZ790" s="248"/>
      <c r="CA790" s="248"/>
      <c r="CB790" s="248"/>
      <c r="CC790" s="248"/>
      <c r="CD790" s="248"/>
      <c r="CE790" s="248"/>
      <c r="CF790" s="248"/>
      <c r="CG790" s="248"/>
      <c r="CH790" s="248"/>
      <c r="CI790" s="248"/>
      <c r="CJ790" s="248"/>
      <c r="CK790" s="248"/>
      <c r="CL790" s="248"/>
      <c r="CM790" s="248"/>
      <c r="CN790" s="248"/>
      <c r="CO790" s="248"/>
      <c r="CP790" s="248"/>
      <c r="CQ790" s="248"/>
      <c r="CR790" s="248"/>
      <c r="CS790" s="248"/>
      <c r="CT790" s="248"/>
      <c r="CU790" s="248"/>
      <c r="CV790" s="248"/>
      <c r="CW790" s="248"/>
      <c r="CX790" s="248"/>
      <c r="CY790" s="248"/>
      <c r="CZ790" s="248"/>
      <c r="DA790" s="248"/>
      <c r="DB790" s="248"/>
      <c r="DC790" s="248"/>
      <c r="DD790" s="248"/>
      <c r="DE790" s="248"/>
      <c r="DF790" s="248"/>
      <c r="DG790" s="248"/>
      <c r="DH790" s="248"/>
      <c r="DI790" s="248"/>
      <c r="DJ790" s="248"/>
      <c r="DK790" s="248"/>
      <c r="DL790" s="248"/>
      <c r="DM790" s="248"/>
      <c r="DN790" s="248"/>
      <c r="DO790" s="248"/>
      <c r="DP790" s="248"/>
      <c r="DQ790" s="248"/>
      <c r="DR790" s="248"/>
      <c r="DS790" s="248"/>
      <c r="DT790" s="248"/>
      <c r="DU790" s="248"/>
      <c r="DV790" s="248"/>
      <c r="DW790" s="248"/>
      <c r="DX790" s="248"/>
      <c r="DY790" s="248"/>
      <c r="DZ790" s="248"/>
      <c r="EA790" s="248"/>
      <c r="EB790" s="248"/>
      <c r="EC790" s="248"/>
      <c r="ED790" s="248"/>
      <c r="EE790" s="248"/>
      <c r="EF790" s="248"/>
      <c r="EG790" s="248"/>
      <c r="EH790" s="248"/>
      <c r="EI790" s="248"/>
      <c r="EJ790" s="248"/>
      <c r="EK790" s="248"/>
      <c r="EL790" s="248"/>
      <c r="EM790" s="248"/>
      <c r="EN790" s="248"/>
      <c r="EO790" s="248"/>
      <c r="EP790" s="248"/>
      <c r="EQ790" s="248"/>
      <c r="ER790" s="248"/>
      <c r="ES790" s="248"/>
      <c r="ET790" s="248"/>
      <c r="EU790" s="248"/>
      <c r="EV790" s="248"/>
      <c r="EW790" s="248"/>
      <c r="EX790" s="248"/>
      <c r="EY790" s="248"/>
      <c r="EZ790" s="248"/>
      <c r="FA790" s="248"/>
      <c r="FB790" s="248"/>
      <c r="FC790" s="248"/>
      <c r="FD790" s="248"/>
      <c r="FE790" s="248"/>
      <c r="FF790" s="248"/>
      <c r="FG790" s="215"/>
      <c r="FH790" s="215"/>
      <c r="FI790" s="215"/>
      <c r="FJ790" s="215"/>
      <c r="FK790" s="215"/>
      <c r="FL790" s="215"/>
      <c r="FM790" s="215"/>
      <c r="FN790" s="215"/>
      <c r="FO790" s="215"/>
      <c r="FP790" s="215"/>
      <c r="FQ790" s="215"/>
      <c r="FR790" s="215"/>
      <c r="FS790" s="215"/>
      <c r="FT790" s="215"/>
      <c r="FU790" s="215"/>
      <c r="FV790" s="215"/>
      <c r="FW790" s="215"/>
      <c r="FX790" s="215"/>
      <c r="FY790" s="215"/>
      <c r="FZ790" s="215"/>
      <c r="GA790" s="215"/>
      <c r="GB790" s="215"/>
      <c r="GC790" s="215"/>
    </row>
    <row r="791" spans="1:185" x14ac:dyDescent="0.3">
      <c r="A791" s="248"/>
      <c r="B791" s="80"/>
      <c r="C791" s="80"/>
      <c r="D791" s="81"/>
      <c r="E791" s="80"/>
      <c r="F791" s="80"/>
      <c r="G791" s="297">
        <f t="shared" si="52"/>
        <v>0</v>
      </c>
      <c r="H791" s="297">
        <f t="shared" si="53"/>
        <v>0</v>
      </c>
      <c r="I791" s="297">
        <f t="shared" si="54"/>
        <v>0</v>
      </c>
      <c r="J791" s="214"/>
      <c r="K791" s="214"/>
      <c r="L791" s="248"/>
      <c r="M791" s="248"/>
      <c r="N791" s="248"/>
      <c r="O791" s="248"/>
      <c r="P791" s="248"/>
      <c r="Q791" s="248"/>
      <c r="R791" s="248"/>
      <c r="S791" s="248"/>
      <c r="T791" s="248"/>
      <c r="U791" s="248"/>
      <c r="V791" s="248"/>
      <c r="W791" s="248"/>
      <c r="X791" s="248"/>
      <c r="Y791" s="248"/>
      <c r="Z791" s="248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  <c r="AM791" s="248"/>
      <c r="AN791" s="248"/>
      <c r="AO791" s="248"/>
      <c r="AP791" s="248"/>
      <c r="AQ791" s="248"/>
      <c r="AR791" s="248"/>
      <c r="AS791" s="248"/>
      <c r="AT791" s="248"/>
      <c r="AU791" s="248"/>
      <c r="AV791" s="248"/>
      <c r="AW791" s="248"/>
      <c r="AX791" s="248"/>
      <c r="AY791" s="248"/>
      <c r="AZ791" s="248"/>
      <c r="BA791" s="248"/>
      <c r="BB791" s="248"/>
      <c r="BC791" s="248"/>
      <c r="BD791" s="248"/>
      <c r="BE791" s="248"/>
      <c r="BF791" s="248"/>
      <c r="BG791" s="248"/>
      <c r="BH791" s="248"/>
      <c r="BI791" s="248"/>
      <c r="BJ791" s="248"/>
      <c r="BK791" s="248"/>
      <c r="BL791" s="248"/>
      <c r="BM791" s="248"/>
      <c r="BN791" s="248"/>
      <c r="BO791" s="248"/>
      <c r="BP791" s="248"/>
      <c r="BQ791" s="248"/>
      <c r="BR791" s="248"/>
      <c r="BS791" s="248"/>
      <c r="BT791" s="248"/>
      <c r="BU791" s="248"/>
      <c r="BV791" s="248"/>
      <c r="BW791" s="248"/>
      <c r="BX791" s="248"/>
      <c r="BY791" s="248"/>
      <c r="BZ791" s="248"/>
      <c r="CA791" s="248"/>
      <c r="CB791" s="248"/>
      <c r="CC791" s="248"/>
      <c r="CD791" s="248"/>
      <c r="CE791" s="248"/>
      <c r="CF791" s="248"/>
      <c r="CG791" s="248"/>
      <c r="CH791" s="248"/>
      <c r="CI791" s="248"/>
      <c r="CJ791" s="248"/>
      <c r="CK791" s="248"/>
      <c r="CL791" s="248"/>
      <c r="CM791" s="248"/>
      <c r="CN791" s="248"/>
      <c r="CO791" s="248"/>
      <c r="CP791" s="248"/>
      <c r="CQ791" s="248"/>
      <c r="CR791" s="248"/>
      <c r="CS791" s="248"/>
      <c r="CT791" s="248"/>
      <c r="CU791" s="248"/>
      <c r="CV791" s="248"/>
      <c r="CW791" s="248"/>
      <c r="CX791" s="248"/>
      <c r="CY791" s="248"/>
      <c r="CZ791" s="248"/>
      <c r="DA791" s="248"/>
      <c r="DB791" s="248"/>
      <c r="DC791" s="248"/>
      <c r="DD791" s="248"/>
      <c r="DE791" s="248"/>
      <c r="DF791" s="248"/>
      <c r="DG791" s="248"/>
      <c r="DH791" s="248"/>
      <c r="DI791" s="248"/>
      <c r="DJ791" s="248"/>
      <c r="DK791" s="248"/>
      <c r="DL791" s="248"/>
      <c r="DM791" s="248"/>
      <c r="DN791" s="248"/>
      <c r="DO791" s="248"/>
      <c r="DP791" s="248"/>
      <c r="DQ791" s="248"/>
      <c r="DR791" s="248"/>
      <c r="DS791" s="248"/>
      <c r="DT791" s="248"/>
      <c r="DU791" s="248"/>
      <c r="DV791" s="248"/>
      <c r="DW791" s="248"/>
      <c r="DX791" s="248"/>
      <c r="DY791" s="248"/>
      <c r="DZ791" s="248"/>
      <c r="EA791" s="248"/>
      <c r="EB791" s="248"/>
      <c r="EC791" s="248"/>
      <c r="ED791" s="248"/>
      <c r="EE791" s="248"/>
      <c r="EF791" s="248"/>
      <c r="EG791" s="248"/>
      <c r="EH791" s="248"/>
      <c r="EI791" s="248"/>
      <c r="EJ791" s="248"/>
      <c r="EK791" s="248"/>
      <c r="EL791" s="248"/>
      <c r="EM791" s="248"/>
      <c r="EN791" s="248"/>
      <c r="EO791" s="248"/>
      <c r="EP791" s="248"/>
      <c r="EQ791" s="248"/>
      <c r="ER791" s="248"/>
      <c r="ES791" s="248"/>
      <c r="ET791" s="248"/>
      <c r="EU791" s="248"/>
      <c r="EV791" s="248"/>
      <c r="EW791" s="248"/>
      <c r="EX791" s="248"/>
      <c r="EY791" s="248"/>
      <c r="EZ791" s="248"/>
      <c r="FA791" s="248"/>
      <c r="FB791" s="248"/>
      <c r="FC791" s="248"/>
      <c r="FD791" s="248"/>
      <c r="FE791" s="248"/>
      <c r="FF791" s="248"/>
      <c r="FG791" s="215"/>
      <c r="FH791" s="215"/>
      <c r="FI791" s="215"/>
      <c r="FJ791" s="215"/>
      <c r="FK791" s="215"/>
      <c r="FL791" s="215"/>
      <c r="FM791" s="215"/>
      <c r="FN791" s="215"/>
      <c r="FO791" s="215"/>
      <c r="FP791" s="215"/>
      <c r="FQ791" s="215"/>
      <c r="FR791" s="215"/>
      <c r="FS791" s="215"/>
      <c r="FT791" s="215"/>
      <c r="FU791" s="215"/>
      <c r="FV791" s="215"/>
      <c r="FW791" s="215"/>
      <c r="FX791" s="215"/>
      <c r="FY791" s="215"/>
      <c r="FZ791" s="215"/>
      <c r="GA791" s="215"/>
      <c r="GB791" s="215"/>
      <c r="GC791" s="215"/>
    </row>
    <row r="792" spans="1:185" x14ac:dyDescent="0.3">
      <c r="A792" s="248"/>
      <c r="B792" s="80"/>
      <c r="C792" s="80"/>
      <c r="D792" s="81"/>
      <c r="E792" s="80"/>
      <c r="F792" s="80"/>
      <c r="G792" s="297">
        <f t="shared" si="52"/>
        <v>0</v>
      </c>
      <c r="H792" s="297">
        <f t="shared" si="53"/>
        <v>0</v>
      </c>
      <c r="I792" s="297">
        <f t="shared" si="54"/>
        <v>0</v>
      </c>
      <c r="J792" s="214"/>
      <c r="K792" s="214"/>
      <c r="L792" s="248"/>
      <c r="M792" s="248"/>
      <c r="N792" s="248"/>
      <c r="O792" s="248"/>
      <c r="P792" s="248"/>
      <c r="Q792" s="248"/>
      <c r="R792" s="248"/>
      <c r="S792" s="248"/>
      <c r="T792" s="248"/>
      <c r="U792" s="248"/>
      <c r="V792" s="248"/>
      <c r="W792" s="248"/>
      <c r="X792" s="248"/>
      <c r="Y792" s="248"/>
      <c r="Z792" s="248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  <c r="AM792" s="248"/>
      <c r="AN792" s="248"/>
      <c r="AO792" s="248"/>
      <c r="AP792" s="248"/>
      <c r="AQ792" s="248"/>
      <c r="AR792" s="248"/>
      <c r="AS792" s="248"/>
      <c r="AT792" s="248"/>
      <c r="AU792" s="248"/>
      <c r="AV792" s="248"/>
      <c r="AW792" s="248"/>
      <c r="AX792" s="248"/>
      <c r="AY792" s="248"/>
      <c r="AZ792" s="248"/>
      <c r="BA792" s="248"/>
      <c r="BB792" s="248"/>
      <c r="BC792" s="248"/>
      <c r="BD792" s="248"/>
      <c r="BE792" s="248"/>
      <c r="BF792" s="248"/>
      <c r="BG792" s="248"/>
      <c r="BH792" s="248"/>
      <c r="BI792" s="248"/>
      <c r="BJ792" s="248"/>
      <c r="BK792" s="248"/>
      <c r="BL792" s="248"/>
      <c r="BM792" s="248"/>
      <c r="BN792" s="248"/>
      <c r="BO792" s="248"/>
      <c r="BP792" s="248"/>
      <c r="BQ792" s="248"/>
      <c r="BR792" s="248"/>
      <c r="BS792" s="248"/>
      <c r="BT792" s="248"/>
      <c r="BU792" s="248"/>
      <c r="BV792" s="248"/>
      <c r="BW792" s="248"/>
      <c r="BX792" s="248"/>
      <c r="BY792" s="248"/>
      <c r="BZ792" s="248"/>
      <c r="CA792" s="248"/>
      <c r="CB792" s="248"/>
      <c r="CC792" s="248"/>
      <c r="CD792" s="248"/>
      <c r="CE792" s="248"/>
      <c r="CF792" s="248"/>
      <c r="CG792" s="248"/>
      <c r="CH792" s="248"/>
      <c r="CI792" s="248"/>
      <c r="CJ792" s="248"/>
      <c r="CK792" s="248"/>
      <c r="CL792" s="248"/>
      <c r="CM792" s="248"/>
      <c r="CN792" s="248"/>
      <c r="CO792" s="248"/>
      <c r="CP792" s="248"/>
      <c r="CQ792" s="248"/>
      <c r="CR792" s="248"/>
      <c r="CS792" s="248"/>
      <c r="CT792" s="248"/>
      <c r="CU792" s="248"/>
      <c r="CV792" s="248"/>
      <c r="CW792" s="248"/>
      <c r="CX792" s="248"/>
      <c r="CY792" s="248"/>
      <c r="CZ792" s="248"/>
      <c r="DA792" s="248"/>
      <c r="DB792" s="248"/>
      <c r="DC792" s="248"/>
      <c r="DD792" s="248"/>
      <c r="DE792" s="248"/>
      <c r="DF792" s="248"/>
      <c r="DG792" s="248"/>
      <c r="DH792" s="248"/>
      <c r="DI792" s="248"/>
      <c r="DJ792" s="248"/>
      <c r="DK792" s="248"/>
      <c r="DL792" s="248"/>
      <c r="DM792" s="248"/>
      <c r="DN792" s="248"/>
      <c r="DO792" s="248"/>
      <c r="DP792" s="248"/>
      <c r="DQ792" s="248"/>
      <c r="DR792" s="248"/>
      <c r="DS792" s="248"/>
      <c r="DT792" s="248"/>
      <c r="DU792" s="248"/>
      <c r="DV792" s="248"/>
      <c r="DW792" s="248"/>
      <c r="DX792" s="248"/>
      <c r="DY792" s="248"/>
      <c r="DZ792" s="248"/>
      <c r="EA792" s="248"/>
      <c r="EB792" s="248"/>
      <c r="EC792" s="248"/>
      <c r="ED792" s="248"/>
      <c r="EE792" s="248"/>
      <c r="EF792" s="248"/>
      <c r="EG792" s="248"/>
      <c r="EH792" s="248"/>
      <c r="EI792" s="248"/>
      <c r="EJ792" s="248"/>
      <c r="EK792" s="248"/>
      <c r="EL792" s="248"/>
      <c r="EM792" s="248"/>
      <c r="EN792" s="248"/>
      <c r="EO792" s="248"/>
      <c r="EP792" s="248"/>
      <c r="EQ792" s="248"/>
      <c r="ER792" s="248"/>
      <c r="ES792" s="248"/>
      <c r="ET792" s="248"/>
      <c r="EU792" s="248"/>
      <c r="EV792" s="248"/>
      <c r="EW792" s="248"/>
      <c r="EX792" s="248"/>
      <c r="EY792" s="248"/>
      <c r="EZ792" s="248"/>
      <c r="FA792" s="248"/>
      <c r="FB792" s="248"/>
      <c r="FC792" s="248"/>
      <c r="FD792" s="248"/>
      <c r="FE792" s="248"/>
      <c r="FF792" s="248"/>
      <c r="FG792" s="215"/>
      <c r="FH792" s="215"/>
      <c r="FI792" s="215"/>
      <c r="FJ792" s="215"/>
      <c r="FK792" s="215"/>
      <c r="FL792" s="215"/>
      <c r="FM792" s="215"/>
      <c r="FN792" s="215"/>
      <c r="FO792" s="215"/>
      <c r="FP792" s="215"/>
      <c r="FQ792" s="215"/>
      <c r="FR792" s="215"/>
      <c r="FS792" s="215"/>
      <c r="FT792" s="215"/>
      <c r="FU792" s="215"/>
      <c r="FV792" s="215"/>
      <c r="FW792" s="215"/>
      <c r="FX792" s="215"/>
      <c r="FY792" s="215"/>
      <c r="FZ792" s="215"/>
      <c r="GA792" s="215"/>
      <c r="GB792" s="215"/>
      <c r="GC792" s="215"/>
    </row>
    <row r="793" spans="1:185" x14ac:dyDescent="0.3">
      <c r="A793" s="248"/>
      <c r="B793" s="80"/>
      <c r="C793" s="80"/>
      <c r="D793" s="81"/>
      <c r="E793" s="80"/>
      <c r="F793" s="80"/>
      <c r="G793" s="297">
        <f t="shared" si="52"/>
        <v>0</v>
      </c>
      <c r="H793" s="297">
        <f t="shared" si="53"/>
        <v>0</v>
      </c>
      <c r="I793" s="297">
        <f t="shared" si="54"/>
        <v>0</v>
      </c>
      <c r="J793" s="214"/>
      <c r="K793" s="214"/>
      <c r="L793" s="248"/>
      <c r="M793" s="248"/>
      <c r="N793" s="248"/>
      <c r="O793" s="248"/>
      <c r="P793" s="248"/>
      <c r="Q793" s="248"/>
      <c r="R793" s="248"/>
      <c r="S793" s="248"/>
      <c r="T793" s="248"/>
      <c r="U793" s="248"/>
      <c r="V793" s="248"/>
      <c r="W793" s="248"/>
      <c r="X793" s="248"/>
      <c r="Y793" s="248"/>
      <c r="Z793" s="248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  <c r="AM793" s="248"/>
      <c r="AN793" s="248"/>
      <c r="AO793" s="248"/>
      <c r="AP793" s="248"/>
      <c r="AQ793" s="248"/>
      <c r="AR793" s="248"/>
      <c r="AS793" s="248"/>
      <c r="AT793" s="248"/>
      <c r="AU793" s="248"/>
      <c r="AV793" s="248"/>
      <c r="AW793" s="248"/>
      <c r="AX793" s="248"/>
      <c r="AY793" s="248"/>
      <c r="AZ793" s="248"/>
      <c r="BA793" s="248"/>
      <c r="BB793" s="248"/>
      <c r="BC793" s="248"/>
      <c r="BD793" s="248"/>
      <c r="BE793" s="248"/>
      <c r="BF793" s="248"/>
      <c r="BG793" s="248"/>
      <c r="BH793" s="248"/>
      <c r="BI793" s="248"/>
      <c r="BJ793" s="248"/>
      <c r="BK793" s="248"/>
      <c r="BL793" s="248"/>
      <c r="BM793" s="248"/>
      <c r="BN793" s="248"/>
      <c r="BO793" s="248"/>
      <c r="BP793" s="248"/>
      <c r="BQ793" s="248"/>
      <c r="BR793" s="248"/>
      <c r="BS793" s="248"/>
      <c r="BT793" s="248"/>
      <c r="BU793" s="248"/>
      <c r="BV793" s="248"/>
      <c r="BW793" s="248"/>
      <c r="BX793" s="248"/>
      <c r="BY793" s="248"/>
      <c r="BZ793" s="248"/>
      <c r="CA793" s="248"/>
      <c r="CB793" s="248"/>
      <c r="CC793" s="248"/>
      <c r="CD793" s="248"/>
      <c r="CE793" s="248"/>
      <c r="CF793" s="248"/>
      <c r="CG793" s="248"/>
      <c r="CH793" s="248"/>
      <c r="CI793" s="248"/>
      <c r="CJ793" s="248"/>
      <c r="CK793" s="248"/>
      <c r="CL793" s="248"/>
      <c r="CM793" s="248"/>
      <c r="CN793" s="248"/>
      <c r="CO793" s="248"/>
      <c r="CP793" s="248"/>
      <c r="CQ793" s="248"/>
      <c r="CR793" s="248"/>
      <c r="CS793" s="248"/>
      <c r="CT793" s="248"/>
      <c r="CU793" s="248"/>
      <c r="CV793" s="248"/>
      <c r="CW793" s="248"/>
      <c r="CX793" s="248"/>
      <c r="CY793" s="248"/>
      <c r="CZ793" s="248"/>
      <c r="DA793" s="248"/>
      <c r="DB793" s="248"/>
      <c r="DC793" s="248"/>
      <c r="DD793" s="248"/>
      <c r="DE793" s="248"/>
      <c r="DF793" s="248"/>
      <c r="DG793" s="248"/>
      <c r="DH793" s="248"/>
      <c r="DI793" s="248"/>
      <c r="DJ793" s="248"/>
      <c r="DK793" s="248"/>
      <c r="DL793" s="248"/>
      <c r="DM793" s="248"/>
      <c r="DN793" s="248"/>
      <c r="DO793" s="248"/>
      <c r="DP793" s="248"/>
      <c r="DQ793" s="248"/>
      <c r="DR793" s="248"/>
      <c r="DS793" s="248"/>
      <c r="DT793" s="248"/>
      <c r="DU793" s="248"/>
      <c r="DV793" s="248"/>
      <c r="DW793" s="248"/>
      <c r="DX793" s="248"/>
      <c r="DY793" s="248"/>
      <c r="DZ793" s="248"/>
      <c r="EA793" s="248"/>
      <c r="EB793" s="248"/>
      <c r="EC793" s="248"/>
      <c r="ED793" s="248"/>
      <c r="EE793" s="248"/>
      <c r="EF793" s="248"/>
      <c r="EG793" s="248"/>
      <c r="EH793" s="248"/>
      <c r="EI793" s="248"/>
      <c r="EJ793" s="248"/>
      <c r="EK793" s="248"/>
      <c r="EL793" s="248"/>
      <c r="EM793" s="248"/>
      <c r="EN793" s="248"/>
      <c r="EO793" s="248"/>
      <c r="EP793" s="248"/>
      <c r="EQ793" s="248"/>
      <c r="ER793" s="248"/>
      <c r="ES793" s="248"/>
      <c r="ET793" s="248"/>
      <c r="EU793" s="248"/>
      <c r="EV793" s="248"/>
      <c r="EW793" s="248"/>
      <c r="EX793" s="248"/>
      <c r="EY793" s="248"/>
      <c r="EZ793" s="248"/>
      <c r="FA793" s="248"/>
      <c r="FB793" s="248"/>
      <c r="FC793" s="248"/>
      <c r="FD793" s="248"/>
      <c r="FE793" s="248"/>
      <c r="FF793" s="248"/>
      <c r="FG793" s="215"/>
      <c r="FH793" s="215"/>
      <c r="FI793" s="215"/>
      <c r="FJ793" s="215"/>
      <c r="FK793" s="215"/>
      <c r="FL793" s="215"/>
      <c r="FM793" s="215"/>
      <c r="FN793" s="215"/>
      <c r="FO793" s="215"/>
      <c r="FP793" s="215"/>
      <c r="FQ793" s="215"/>
      <c r="FR793" s="215"/>
      <c r="FS793" s="215"/>
      <c r="FT793" s="215"/>
      <c r="FU793" s="215"/>
      <c r="FV793" s="215"/>
      <c r="FW793" s="215"/>
      <c r="FX793" s="215"/>
      <c r="FY793" s="215"/>
      <c r="FZ793" s="215"/>
      <c r="GA793" s="215"/>
      <c r="GB793" s="215"/>
      <c r="GC793" s="215"/>
    </row>
    <row r="794" spans="1:185" x14ac:dyDescent="0.3">
      <c r="A794" s="248"/>
      <c r="B794" s="80"/>
      <c r="C794" s="80"/>
      <c r="D794" s="81"/>
      <c r="E794" s="80"/>
      <c r="F794" s="80"/>
      <c r="G794" s="297">
        <f t="shared" si="52"/>
        <v>0</v>
      </c>
      <c r="H794" s="297">
        <f t="shared" si="53"/>
        <v>0</v>
      </c>
      <c r="I794" s="297">
        <f t="shared" si="54"/>
        <v>0</v>
      </c>
      <c r="J794" s="214"/>
      <c r="K794" s="214"/>
      <c r="L794" s="248"/>
      <c r="M794" s="248"/>
      <c r="N794" s="248"/>
      <c r="O794" s="248"/>
      <c r="P794" s="248"/>
      <c r="Q794" s="248"/>
      <c r="R794" s="248"/>
      <c r="S794" s="248"/>
      <c r="T794" s="248"/>
      <c r="U794" s="248"/>
      <c r="V794" s="248"/>
      <c r="W794" s="248"/>
      <c r="X794" s="248"/>
      <c r="Y794" s="248"/>
      <c r="Z794" s="248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  <c r="AM794" s="248"/>
      <c r="AN794" s="248"/>
      <c r="AO794" s="248"/>
      <c r="AP794" s="248"/>
      <c r="AQ794" s="248"/>
      <c r="AR794" s="248"/>
      <c r="AS794" s="248"/>
      <c r="AT794" s="248"/>
      <c r="AU794" s="248"/>
      <c r="AV794" s="248"/>
      <c r="AW794" s="248"/>
      <c r="AX794" s="248"/>
      <c r="AY794" s="248"/>
      <c r="AZ794" s="248"/>
      <c r="BA794" s="248"/>
      <c r="BB794" s="248"/>
      <c r="BC794" s="248"/>
      <c r="BD794" s="248"/>
      <c r="BE794" s="248"/>
      <c r="BF794" s="248"/>
      <c r="BG794" s="248"/>
      <c r="BH794" s="248"/>
      <c r="BI794" s="248"/>
      <c r="BJ794" s="248"/>
      <c r="BK794" s="248"/>
      <c r="BL794" s="248"/>
      <c r="BM794" s="248"/>
      <c r="BN794" s="248"/>
      <c r="BO794" s="248"/>
      <c r="BP794" s="248"/>
      <c r="BQ794" s="248"/>
      <c r="BR794" s="248"/>
      <c r="BS794" s="248"/>
      <c r="BT794" s="248"/>
      <c r="BU794" s="248"/>
      <c r="BV794" s="248"/>
      <c r="BW794" s="248"/>
      <c r="BX794" s="248"/>
      <c r="BY794" s="248"/>
      <c r="BZ794" s="248"/>
      <c r="CA794" s="248"/>
      <c r="CB794" s="248"/>
      <c r="CC794" s="248"/>
      <c r="CD794" s="248"/>
      <c r="CE794" s="248"/>
      <c r="CF794" s="248"/>
      <c r="CG794" s="248"/>
      <c r="CH794" s="248"/>
      <c r="CI794" s="248"/>
      <c r="CJ794" s="248"/>
      <c r="CK794" s="248"/>
      <c r="CL794" s="248"/>
      <c r="CM794" s="248"/>
      <c r="CN794" s="248"/>
      <c r="CO794" s="248"/>
      <c r="CP794" s="248"/>
      <c r="CQ794" s="248"/>
      <c r="CR794" s="248"/>
      <c r="CS794" s="248"/>
      <c r="CT794" s="248"/>
      <c r="CU794" s="248"/>
      <c r="CV794" s="248"/>
      <c r="CW794" s="248"/>
      <c r="CX794" s="248"/>
      <c r="CY794" s="248"/>
      <c r="CZ794" s="248"/>
      <c r="DA794" s="248"/>
      <c r="DB794" s="248"/>
      <c r="DC794" s="248"/>
      <c r="DD794" s="248"/>
      <c r="DE794" s="248"/>
      <c r="DF794" s="248"/>
      <c r="DG794" s="248"/>
      <c r="DH794" s="248"/>
      <c r="DI794" s="248"/>
      <c r="DJ794" s="248"/>
      <c r="DK794" s="248"/>
      <c r="DL794" s="248"/>
      <c r="DM794" s="248"/>
      <c r="DN794" s="248"/>
      <c r="DO794" s="248"/>
      <c r="DP794" s="248"/>
      <c r="DQ794" s="248"/>
      <c r="DR794" s="248"/>
      <c r="DS794" s="248"/>
      <c r="DT794" s="248"/>
      <c r="DU794" s="248"/>
      <c r="DV794" s="248"/>
      <c r="DW794" s="248"/>
      <c r="DX794" s="248"/>
      <c r="DY794" s="248"/>
      <c r="DZ794" s="248"/>
      <c r="EA794" s="248"/>
      <c r="EB794" s="248"/>
      <c r="EC794" s="248"/>
      <c r="ED794" s="248"/>
      <c r="EE794" s="248"/>
      <c r="EF794" s="248"/>
      <c r="EG794" s="248"/>
      <c r="EH794" s="248"/>
      <c r="EI794" s="248"/>
      <c r="EJ794" s="248"/>
      <c r="EK794" s="248"/>
      <c r="EL794" s="248"/>
      <c r="EM794" s="248"/>
      <c r="EN794" s="248"/>
      <c r="EO794" s="248"/>
      <c r="EP794" s="248"/>
      <c r="EQ794" s="248"/>
      <c r="ER794" s="248"/>
      <c r="ES794" s="248"/>
      <c r="ET794" s="248"/>
      <c r="EU794" s="248"/>
      <c r="EV794" s="248"/>
      <c r="EW794" s="248"/>
      <c r="EX794" s="248"/>
      <c r="EY794" s="248"/>
      <c r="EZ794" s="248"/>
      <c r="FA794" s="248"/>
      <c r="FB794" s="248"/>
      <c r="FC794" s="248"/>
      <c r="FD794" s="248"/>
      <c r="FE794" s="248"/>
      <c r="FF794" s="248"/>
      <c r="FG794" s="215"/>
      <c r="FH794" s="215"/>
      <c r="FI794" s="215"/>
      <c r="FJ794" s="215"/>
      <c r="FK794" s="215"/>
      <c r="FL794" s="215"/>
      <c r="FM794" s="215"/>
      <c r="FN794" s="215"/>
      <c r="FO794" s="215"/>
      <c r="FP794" s="215"/>
      <c r="FQ794" s="215"/>
      <c r="FR794" s="215"/>
      <c r="FS794" s="215"/>
      <c r="FT794" s="215"/>
      <c r="FU794" s="215"/>
      <c r="FV794" s="215"/>
      <c r="FW794" s="215"/>
      <c r="FX794" s="215"/>
      <c r="FY794" s="215"/>
      <c r="FZ794" s="215"/>
      <c r="GA794" s="215"/>
      <c r="GB794" s="215"/>
      <c r="GC794" s="215"/>
    </row>
    <row r="795" spans="1:185" x14ac:dyDescent="0.3">
      <c r="A795" s="248"/>
      <c r="B795" s="80"/>
      <c r="C795" s="80"/>
      <c r="D795" s="81"/>
      <c r="E795" s="80"/>
      <c r="F795" s="80"/>
      <c r="G795" s="297">
        <f t="shared" si="52"/>
        <v>0</v>
      </c>
      <c r="H795" s="297">
        <f t="shared" si="53"/>
        <v>0</v>
      </c>
      <c r="I795" s="297">
        <f t="shared" si="54"/>
        <v>0</v>
      </c>
      <c r="J795" s="214"/>
      <c r="K795" s="214"/>
      <c r="L795" s="248"/>
      <c r="M795" s="248"/>
      <c r="N795" s="248"/>
      <c r="O795" s="248"/>
      <c r="P795" s="248"/>
      <c r="Q795" s="248"/>
      <c r="R795" s="248"/>
      <c r="S795" s="248"/>
      <c r="T795" s="248"/>
      <c r="U795" s="248"/>
      <c r="V795" s="248"/>
      <c r="W795" s="248"/>
      <c r="X795" s="248"/>
      <c r="Y795" s="248"/>
      <c r="Z795" s="248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  <c r="AM795" s="248"/>
      <c r="AN795" s="248"/>
      <c r="AO795" s="248"/>
      <c r="AP795" s="248"/>
      <c r="AQ795" s="248"/>
      <c r="AR795" s="248"/>
      <c r="AS795" s="248"/>
      <c r="AT795" s="248"/>
      <c r="AU795" s="248"/>
      <c r="AV795" s="248"/>
      <c r="AW795" s="248"/>
      <c r="AX795" s="248"/>
      <c r="AY795" s="248"/>
      <c r="AZ795" s="248"/>
      <c r="BA795" s="248"/>
      <c r="BB795" s="248"/>
      <c r="BC795" s="248"/>
      <c r="BD795" s="248"/>
      <c r="BE795" s="248"/>
      <c r="BF795" s="248"/>
      <c r="BG795" s="248"/>
      <c r="BH795" s="248"/>
      <c r="BI795" s="248"/>
      <c r="BJ795" s="248"/>
      <c r="BK795" s="248"/>
      <c r="BL795" s="248"/>
      <c r="BM795" s="248"/>
      <c r="BN795" s="248"/>
      <c r="BO795" s="248"/>
      <c r="BP795" s="248"/>
      <c r="BQ795" s="248"/>
      <c r="BR795" s="248"/>
      <c r="BS795" s="248"/>
      <c r="BT795" s="248"/>
      <c r="BU795" s="248"/>
      <c r="BV795" s="248"/>
      <c r="BW795" s="248"/>
      <c r="BX795" s="248"/>
      <c r="BY795" s="248"/>
      <c r="BZ795" s="248"/>
      <c r="CA795" s="248"/>
      <c r="CB795" s="248"/>
      <c r="CC795" s="248"/>
      <c r="CD795" s="248"/>
      <c r="CE795" s="248"/>
      <c r="CF795" s="248"/>
      <c r="CG795" s="248"/>
      <c r="CH795" s="248"/>
      <c r="CI795" s="248"/>
      <c r="CJ795" s="248"/>
      <c r="CK795" s="248"/>
      <c r="CL795" s="248"/>
      <c r="CM795" s="248"/>
      <c r="CN795" s="248"/>
      <c r="CO795" s="248"/>
      <c r="CP795" s="248"/>
      <c r="CQ795" s="248"/>
      <c r="CR795" s="248"/>
      <c r="CS795" s="248"/>
      <c r="CT795" s="248"/>
      <c r="CU795" s="248"/>
      <c r="CV795" s="248"/>
      <c r="CW795" s="248"/>
      <c r="CX795" s="248"/>
      <c r="CY795" s="248"/>
      <c r="CZ795" s="248"/>
      <c r="DA795" s="248"/>
      <c r="DB795" s="248"/>
      <c r="DC795" s="248"/>
      <c r="DD795" s="248"/>
      <c r="DE795" s="248"/>
      <c r="DF795" s="248"/>
      <c r="DG795" s="248"/>
      <c r="DH795" s="248"/>
      <c r="DI795" s="248"/>
      <c r="DJ795" s="248"/>
      <c r="DK795" s="248"/>
      <c r="DL795" s="248"/>
      <c r="DM795" s="248"/>
      <c r="DN795" s="248"/>
      <c r="DO795" s="248"/>
      <c r="DP795" s="248"/>
      <c r="DQ795" s="248"/>
      <c r="DR795" s="248"/>
      <c r="DS795" s="248"/>
      <c r="DT795" s="248"/>
      <c r="DU795" s="248"/>
      <c r="DV795" s="248"/>
      <c r="DW795" s="248"/>
      <c r="DX795" s="248"/>
      <c r="DY795" s="248"/>
      <c r="DZ795" s="248"/>
      <c r="EA795" s="248"/>
      <c r="EB795" s="248"/>
      <c r="EC795" s="248"/>
      <c r="ED795" s="248"/>
      <c r="EE795" s="248"/>
      <c r="EF795" s="248"/>
      <c r="EG795" s="248"/>
      <c r="EH795" s="248"/>
      <c r="EI795" s="248"/>
      <c r="EJ795" s="248"/>
      <c r="EK795" s="248"/>
      <c r="EL795" s="248"/>
      <c r="EM795" s="248"/>
      <c r="EN795" s="248"/>
      <c r="EO795" s="248"/>
      <c r="EP795" s="248"/>
      <c r="EQ795" s="248"/>
      <c r="ER795" s="248"/>
      <c r="ES795" s="248"/>
      <c r="ET795" s="248"/>
      <c r="EU795" s="248"/>
      <c r="EV795" s="248"/>
      <c r="EW795" s="248"/>
      <c r="EX795" s="248"/>
      <c r="EY795" s="248"/>
      <c r="EZ795" s="248"/>
      <c r="FA795" s="248"/>
      <c r="FB795" s="248"/>
      <c r="FC795" s="248"/>
      <c r="FD795" s="248"/>
      <c r="FE795" s="248"/>
      <c r="FF795" s="248"/>
      <c r="FG795" s="215"/>
      <c r="FH795" s="215"/>
      <c r="FI795" s="215"/>
      <c r="FJ795" s="215"/>
      <c r="FK795" s="215"/>
      <c r="FL795" s="215"/>
      <c r="FM795" s="215"/>
      <c r="FN795" s="215"/>
      <c r="FO795" s="215"/>
      <c r="FP795" s="215"/>
      <c r="FQ795" s="215"/>
      <c r="FR795" s="215"/>
      <c r="FS795" s="215"/>
      <c r="FT795" s="215"/>
      <c r="FU795" s="215"/>
      <c r="FV795" s="215"/>
      <c r="FW795" s="215"/>
      <c r="FX795" s="215"/>
      <c r="FY795" s="215"/>
      <c r="FZ795" s="215"/>
      <c r="GA795" s="215"/>
      <c r="GB795" s="215"/>
      <c r="GC795" s="215"/>
    </row>
    <row r="796" spans="1:185" x14ac:dyDescent="0.3">
      <c r="A796" s="248"/>
      <c r="B796" s="80"/>
      <c r="C796" s="80"/>
      <c r="D796" s="81"/>
      <c r="E796" s="80"/>
      <c r="F796" s="80"/>
      <c r="G796" s="297">
        <f t="shared" si="52"/>
        <v>0</v>
      </c>
      <c r="H796" s="297">
        <f t="shared" si="53"/>
        <v>0</v>
      </c>
      <c r="I796" s="297">
        <f t="shared" si="54"/>
        <v>0</v>
      </c>
      <c r="J796" s="214"/>
      <c r="K796" s="214"/>
      <c r="L796" s="248"/>
      <c r="M796" s="248"/>
      <c r="N796" s="248"/>
      <c r="O796" s="248"/>
      <c r="P796" s="248"/>
      <c r="Q796" s="248"/>
      <c r="R796" s="248"/>
      <c r="S796" s="248"/>
      <c r="T796" s="248"/>
      <c r="U796" s="248"/>
      <c r="V796" s="248"/>
      <c r="W796" s="248"/>
      <c r="X796" s="248"/>
      <c r="Y796" s="248"/>
      <c r="Z796" s="248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  <c r="AM796" s="248"/>
      <c r="AN796" s="248"/>
      <c r="AO796" s="248"/>
      <c r="AP796" s="248"/>
      <c r="AQ796" s="248"/>
      <c r="AR796" s="248"/>
      <c r="AS796" s="248"/>
      <c r="AT796" s="248"/>
      <c r="AU796" s="248"/>
      <c r="AV796" s="248"/>
      <c r="AW796" s="248"/>
      <c r="AX796" s="248"/>
      <c r="AY796" s="248"/>
      <c r="AZ796" s="248"/>
      <c r="BA796" s="248"/>
      <c r="BB796" s="248"/>
      <c r="BC796" s="248"/>
      <c r="BD796" s="248"/>
      <c r="BE796" s="248"/>
      <c r="BF796" s="248"/>
      <c r="BG796" s="248"/>
      <c r="BH796" s="248"/>
      <c r="BI796" s="248"/>
      <c r="BJ796" s="248"/>
      <c r="BK796" s="248"/>
      <c r="BL796" s="248"/>
      <c r="BM796" s="248"/>
      <c r="BN796" s="248"/>
      <c r="BO796" s="248"/>
      <c r="BP796" s="248"/>
      <c r="BQ796" s="248"/>
      <c r="BR796" s="248"/>
      <c r="BS796" s="248"/>
      <c r="BT796" s="248"/>
      <c r="BU796" s="248"/>
      <c r="BV796" s="248"/>
      <c r="BW796" s="248"/>
      <c r="BX796" s="248"/>
      <c r="BY796" s="248"/>
      <c r="BZ796" s="248"/>
      <c r="CA796" s="248"/>
      <c r="CB796" s="248"/>
      <c r="CC796" s="248"/>
      <c r="CD796" s="248"/>
      <c r="CE796" s="248"/>
      <c r="CF796" s="248"/>
      <c r="CG796" s="248"/>
      <c r="CH796" s="248"/>
      <c r="CI796" s="248"/>
      <c r="CJ796" s="248"/>
      <c r="CK796" s="248"/>
      <c r="CL796" s="248"/>
      <c r="CM796" s="248"/>
      <c r="CN796" s="248"/>
      <c r="CO796" s="248"/>
      <c r="CP796" s="248"/>
      <c r="CQ796" s="248"/>
      <c r="CR796" s="248"/>
      <c r="CS796" s="248"/>
      <c r="CT796" s="248"/>
      <c r="CU796" s="248"/>
      <c r="CV796" s="248"/>
      <c r="CW796" s="248"/>
      <c r="CX796" s="248"/>
      <c r="CY796" s="248"/>
      <c r="CZ796" s="248"/>
      <c r="DA796" s="248"/>
      <c r="DB796" s="248"/>
      <c r="DC796" s="248"/>
      <c r="DD796" s="248"/>
      <c r="DE796" s="248"/>
      <c r="DF796" s="248"/>
      <c r="DG796" s="248"/>
      <c r="DH796" s="248"/>
      <c r="DI796" s="248"/>
      <c r="DJ796" s="248"/>
      <c r="DK796" s="248"/>
      <c r="DL796" s="248"/>
      <c r="DM796" s="248"/>
      <c r="DN796" s="248"/>
      <c r="DO796" s="248"/>
      <c r="DP796" s="248"/>
      <c r="DQ796" s="248"/>
      <c r="DR796" s="248"/>
      <c r="DS796" s="248"/>
      <c r="DT796" s="248"/>
      <c r="DU796" s="248"/>
      <c r="DV796" s="248"/>
      <c r="DW796" s="248"/>
      <c r="DX796" s="248"/>
      <c r="DY796" s="248"/>
      <c r="DZ796" s="248"/>
      <c r="EA796" s="248"/>
      <c r="EB796" s="248"/>
      <c r="EC796" s="248"/>
      <c r="ED796" s="248"/>
      <c r="EE796" s="248"/>
      <c r="EF796" s="248"/>
      <c r="EG796" s="248"/>
      <c r="EH796" s="248"/>
      <c r="EI796" s="248"/>
      <c r="EJ796" s="248"/>
      <c r="EK796" s="248"/>
      <c r="EL796" s="248"/>
      <c r="EM796" s="248"/>
      <c r="EN796" s="248"/>
      <c r="EO796" s="248"/>
      <c r="EP796" s="248"/>
      <c r="EQ796" s="248"/>
      <c r="ER796" s="248"/>
      <c r="ES796" s="248"/>
      <c r="ET796" s="248"/>
      <c r="EU796" s="248"/>
      <c r="EV796" s="248"/>
      <c r="EW796" s="248"/>
      <c r="EX796" s="248"/>
      <c r="EY796" s="248"/>
      <c r="EZ796" s="248"/>
      <c r="FA796" s="248"/>
      <c r="FB796" s="248"/>
      <c r="FC796" s="248"/>
      <c r="FD796" s="248"/>
      <c r="FE796" s="248"/>
      <c r="FF796" s="248"/>
      <c r="FG796" s="215"/>
      <c r="FH796" s="215"/>
      <c r="FI796" s="215"/>
      <c r="FJ796" s="215"/>
      <c r="FK796" s="215"/>
      <c r="FL796" s="215"/>
      <c r="FM796" s="215"/>
      <c r="FN796" s="215"/>
      <c r="FO796" s="215"/>
      <c r="FP796" s="215"/>
      <c r="FQ796" s="215"/>
      <c r="FR796" s="215"/>
      <c r="FS796" s="215"/>
      <c r="FT796" s="215"/>
      <c r="FU796" s="215"/>
      <c r="FV796" s="215"/>
      <c r="FW796" s="215"/>
      <c r="FX796" s="215"/>
      <c r="FY796" s="215"/>
      <c r="FZ796" s="215"/>
      <c r="GA796" s="215"/>
      <c r="GB796" s="215"/>
      <c r="GC796" s="215"/>
    </row>
    <row r="797" spans="1:185" x14ac:dyDescent="0.3">
      <c r="A797" s="248"/>
      <c r="B797" s="80"/>
      <c r="C797" s="80"/>
      <c r="D797" s="81"/>
      <c r="E797" s="80"/>
      <c r="F797" s="80"/>
      <c r="G797" s="297">
        <f t="shared" si="52"/>
        <v>0</v>
      </c>
      <c r="H797" s="297">
        <f t="shared" si="53"/>
        <v>0</v>
      </c>
      <c r="I797" s="297">
        <f t="shared" si="54"/>
        <v>0</v>
      </c>
      <c r="J797" s="214"/>
      <c r="K797" s="214"/>
      <c r="L797" s="248"/>
      <c r="M797" s="248"/>
      <c r="N797" s="248"/>
      <c r="O797" s="248"/>
      <c r="P797" s="248"/>
      <c r="Q797" s="248"/>
      <c r="R797" s="248"/>
      <c r="S797" s="248"/>
      <c r="T797" s="248"/>
      <c r="U797" s="248"/>
      <c r="V797" s="248"/>
      <c r="W797" s="248"/>
      <c r="X797" s="248"/>
      <c r="Y797" s="248"/>
      <c r="Z797" s="248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  <c r="AM797" s="248"/>
      <c r="AN797" s="248"/>
      <c r="AO797" s="248"/>
      <c r="AP797" s="248"/>
      <c r="AQ797" s="248"/>
      <c r="AR797" s="248"/>
      <c r="AS797" s="248"/>
      <c r="AT797" s="248"/>
      <c r="AU797" s="248"/>
      <c r="AV797" s="248"/>
      <c r="AW797" s="248"/>
      <c r="AX797" s="248"/>
      <c r="AY797" s="248"/>
      <c r="AZ797" s="248"/>
      <c r="BA797" s="248"/>
      <c r="BB797" s="248"/>
      <c r="BC797" s="248"/>
      <c r="BD797" s="248"/>
      <c r="BE797" s="248"/>
      <c r="BF797" s="248"/>
      <c r="BG797" s="248"/>
      <c r="BH797" s="248"/>
      <c r="BI797" s="248"/>
      <c r="BJ797" s="248"/>
      <c r="BK797" s="248"/>
      <c r="BL797" s="248"/>
      <c r="BM797" s="248"/>
      <c r="BN797" s="248"/>
      <c r="BO797" s="248"/>
      <c r="BP797" s="248"/>
      <c r="BQ797" s="248"/>
      <c r="BR797" s="248"/>
      <c r="BS797" s="248"/>
      <c r="BT797" s="248"/>
      <c r="BU797" s="248"/>
      <c r="BV797" s="248"/>
      <c r="BW797" s="248"/>
      <c r="BX797" s="248"/>
      <c r="BY797" s="248"/>
      <c r="BZ797" s="248"/>
      <c r="CA797" s="248"/>
      <c r="CB797" s="248"/>
      <c r="CC797" s="248"/>
      <c r="CD797" s="248"/>
      <c r="CE797" s="248"/>
      <c r="CF797" s="248"/>
      <c r="CG797" s="248"/>
      <c r="CH797" s="248"/>
      <c r="CI797" s="248"/>
      <c r="CJ797" s="248"/>
      <c r="CK797" s="248"/>
      <c r="CL797" s="248"/>
      <c r="CM797" s="248"/>
      <c r="CN797" s="248"/>
      <c r="CO797" s="248"/>
      <c r="CP797" s="248"/>
      <c r="CQ797" s="248"/>
      <c r="CR797" s="248"/>
      <c r="CS797" s="248"/>
      <c r="CT797" s="248"/>
      <c r="CU797" s="248"/>
      <c r="CV797" s="248"/>
      <c r="CW797" s="248"/>
      <c r="CX797" s="248"/>
      <c r="CY797" s="248"/>
      <c r="CZ797" s="248"/>
      <c r="DA797" s="248"/>
      <c r="DB797" s="248"/>
      <c r="DC797" s="248"/>
      <c r="DD797" s="248"/>
      <c r="DE797" s="248"/>
      <c r="DF797" s="248"/>
      <c r="DG797" s="248"/>
      <c r="DH797" s="248"/>
      <c r="DI797" s="248"/>
      <c r="DJ797" s="248"/>
      <c r="DK797" s="248"/>
      <c r="DL797" s="248"/>
      <c r="DM797" s="248"/>
      <c r="DN797" s="248"/>
      <c r="DO797" s="248"/>
      <c r="DP797" s="248"/>
      <c r="DQ797" s="248"/>
      <c r="DR797" s="248"/>
      <c r="DS797" s="248"/>
      <c r="DT797" s="248"/>
      <c r="DU797" s="248"/>
      <c r="DV797" s="248"/>
      <c r="DW797" s="248"/>
      <c r="DX797" s="248"/>
      <c r="DY797" s="248"/>
      <c r="DZ797" s="248"/>
      <c r="EA797" s="248"/>
      <c r="EB797" s="248"/>
      <c r="EC797" s="248"/>
      <c r="ED797" s="248"/>
      <c r="EE797" s="248"/>
      <c r="EF797" s="248"/>
      <c r="EG797" s="248"/>
      <c r="EH797" s="248"/>
      <c r="EI797" s="248"/>
      <c r="EJ797" s="248"/>
      <c r="EK797" s="248"/>
      <c r="EL797" s="248"/>
      <c r="EM797" s="248"/>
      <c r="EN797" s="248"/>
      <c r="EO797" s="248"/>
      <c r="EP797" s="248"/>
      <c r="EQ797" s="248"/>
      <c r="ER797" s="248"/>
      <c r="ES797" s="248"/>
      <c r="ET797" s="248"/>
      <c r="EU797" s="248"/>
      <c r="EV797" s="248"/>
      <c r="EW797" s="248"/>
      <c r="EX797" s="248"/>
      <c r="EY797" s="248"/>
      <c r="EZ797" s="248"/>
      <c r="FA797" s="248"/>
      <c r="FB797" s="248"/>
      <c r="FC797" s="248"/>
      <c r="FD797" s="248"/>
      <c r="FE797" s="248"/>
      <c r="FF797" s="248"/>
      <c r="FG797" s="215"/>
      <c r="FH797" s="215"/>
      <c r="FI797" s="215"/>
      <c r="FJ797" s="215"/>
      <c r="FK797" s="215"/>
      <c r="FL797" s="215"/>
      <c r="FM797" s="215"/>
      <c r="FN797" s="215"/>
      <c r="FO797" s="215"/>
      <c r="FP797" s="215"/>
      <c r="FQ797" s="215"/>
      <c r="FR797" s="215"/>
      <c r="FS797" s="215"/>
      <c r="FT797" s="215"/>
      <c r="FU797" s="215"/>
      <c r="FV797" s="215"/>
      <c r="FW797" s="215"/>
      <c r="FX797" s="215"/>
      <c r="FY797" s="215"/>
      <c r="FZ797" s="215"/>
      <c r="GA797" s="215"/>
      <c r="GB797" s="215"/>
      <c r="GC797" s="215"/>
    </row>
    <row r="798" spans="1:185" x14ac:dyDescent="0.3">
      <c r="A798" s="248"/>
      <c r="B798" s="80"/>
      <c r="C798" s="80"/>
      <c r="D798" s="81"/>
      <c r="E798" s="80"/>
      <c r="F798" s="80"/>
      <c r="G798" s="297">
        <f t="shared" si="52"/>
        <v>0</v>
      </c>
      <c r="H798" s="297">
        <f t="shared" si="53"/>
        <v>0</v>
      </c>
      <c r="I798" s="297">
        <f t="shared" si="54"/>
        <v>0</v>
      </c>
      <c r="J798" s="214"/>
      <c r="K798" s="214"/>
      <c r="L798" s="248"/>
      <c r="M798" s="248"/>
      <c r="N798" s="248"/>
      <c r="O798" s="248"/>
      <c r="P798" s="248"/>
      <c r="Q798" s="248"/>
      <c r="R798" s="248"/>
      <c r="S798" s="248"/>
      <c r="T798" s="248"/>
      <c r="U798" s="248"/>
      <c r="V798" s="248"/>
      <c r="W798" s="248"/>
      <c r="X798" s="248"/>
      <c r="Y798" s="248"/>
      <c r="Z798" s="248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  <c r="AM798" s="248"/>
      <c r="AN798" s="248"/>
      <c r="AO798" s="248"/>
      <c r="AP798" s="248"/>
      <c r="AQ798" s="248"/>
      <c r="AR798" s="248"/>
      <c r="AS798" s="248"/>
      <c r="AT798" s="248"/>
      <c r="AU798" s="248"/>
      <c r="AV798" s="248"/>
      <c r="AW798" s="248"/>
      <c r="AX798" s="248"/>
      <c r="AY798" s="248"/>
      <c r="AZ798" s="248"/>
      <c r="BA798" s="248"/>
      <c r="BB798" s="248"/>
      <c r="BC798" s="248"/>
      <c r="BD798" s="248"/>
      <c r="BE798" s="248"/>
      <c r="BF798" s="248"/>
      <c r="BG798" s="248"/>
      <c r="BH798" s="248"/>
      <c r="BI798" s="248"/>
      <c r="BJ798" s="248"/>
      <c r="BK798" s="248"/>
      <c r="BL798" s="248"/>
      <c r="BM798" s="248"/>
      <c r="BN798" s="248"/>
      <c r="BO798" s="248"/>
      <c r="BP798" s="248"/>
      <c r="BQ798" s="248"/>
      <c r="BR798" s="248"/>
      <c r="BS798" s="248"/>
      <c r="BT798" s="248"/>
      <c r="BU798" s="248"/>
      <c r="BV798" s="248"/>
      <c r="BW798" s="248"/>
      <c r="BX798" s="248"/>
      <c r="BY798" s="248"/>
      <c r="BZ798" s="248"/>
      <c r="CA798" s="248"/>
      <c r="CB798" s="248"/>
      <c r="CC798" s="248"/>
      <c r="CD798" s="248"/>
      <c r="CE798" s="248"/>
      <c r="CF798" s="248"/>
      <c r="CG798" s="248"/>
      <c r="CH798" s="248"/>
      <c r="CI798" s="248"/>
      <c r="CJ798" s="248"/>
      <c r="CK798" s="248"/>
      <c r="CL798" s="248"/>
      <c r="CM798" s="248"/>
      <c r="CN798" s="248"/>
      <c r="CO798" s="248"/>
      <c r="CP798" s="248"/>
      <c r="CQ798" s="248"/>
      <c r="CR798" s="248"/>
      <c r="CS798" s="248"/>
      <c r="CT798" s="248"/>
      <c r="CU798" s="248"/>
      <c r="CV798" s="248"/>
      <c r="CW798" s="248"/>
      <c r="CX798" s="248"/>
      <c r="CY798" s="248"/>
      <c r="CZ798" s="248"/>
      <c r="DA798" s="248"/>
      <c r="DB798" s="248"/>
      <c r="DC798" s="248"/>
      <c r="DD798" s="248"/>
      <c r="DE798" s="248"/>
      <c r="DF798" s="248"/>
      <c r="DG798" s="248"/>
      <c r="DH798" s="248"/>
      <c r="DI798" s="248"/>
      <c r="DJ798" s="248"/>
      <c r="DK798" s="248"/>
      <c r="DL798" s="248"/>
      <c r="DM798" s="248"/>
      <c r="DN798" s="248"/>
      <c r="DO798" s="248"/>
      <c r="DP798" s="248"/>
      <c r="DQ798" s="248"/>
      <c r="DR798" s="248"/>
      <c r="DS798" s="248"/>
      <c r="DT798" s="248"/>
      <c r="DU798" s="248"/>
      <c r="DV798" s="248"/>
      <c r="DW798" s="248"/>
      <c r="DX798" s="248"/>
      <c r="DY798" s="248"/>
      <c r="DZ798" s="248"/>
      <c r="EA798" s="248"/>
      <c r="EB798" s="248"/>
      <c r="EC798" s="248"/>
      <c r="ED798" s="248"/>
      <c r="EE798" s="248"/>
      <c r="EF798" s="248"/>
      <c r="EG798" s="248"/>
      <c r="EH798" s="248"/>
      <c r="EI798" s="248"/>
      <c r="EJ798" s="248"/>
      <c r="EK798" s="248"/>
      <c r="EL798" s="248"/>
      <c r="EM798" s="248"/>
      <c r="EN798" s="248"/>
      <c r="EO798" s="248"/>
      <c r="EP798" s="248"/>
      <c r="EQ798" s="248"/>
      <c r="ER798" s="248"/>
      <c r="ES798" s="248"/>
      <c r="ET798" s="248"/>
      <c r="EU798" s="248"/>
      <c r="EV798" s="248"/>
      <c r="EW798" s="248"/>
      <c r="EX798" s="248"/>
      <c r="EY798" s="248"/>
      <c r="EZ798" s="248"/>
      <c r="FA798" s="248"/>
      <c r="FB798" s="248"/>
      <c r="FC798" s="248"/>
      <c r="FD798" s="248"/>
      <c r="FE798" s="248"/>
      <c r="FF798" s="248"/>
      <c r="FG798" s="215"/>
      <c r="FH798" s="215"/>
      <c r="FI798" s="215"/>
      <c r="FJ798" s="215"/>
      <c r="FK798" s="215"/>
      <c r="FL798" s="215"/>
      <c r="FM798" s="215"/>
      <c r="FN798" s="215"/>
      <c r="FO798" s="215"/>
      <c r="FP798" s="215"/>
      <c r="FQ798" s="215"/>
      <c r="FR798" s="215"/>
      <c r="FS798" s="215"/>
      <c r="FT798" s="215"/>
      <c r="FU798" s="215"/>
      <c r="FV798" s="215"/>
      <c r="FW798" s="215"/>
      <c r="FX798" s="215"/>
      <c r="FY798" s="215"/>
      <c r="FZ798" s="215"/>
      <c r="GA798" s="215"/>
      <c r="GB798" s="215"/>
      <c r="GC798" s="215"/>
    </row>
    <row r="799" spans="1:185" x14ac:dyDescent="0.3">
      <c r="A799" s="248"/>
      <c r="B799" s="80"/>
      <c r="C799" s="80"/>
      <c r="D799" s="81"/>
      <c r="E799" s="80"/>
      <c r="F799" s="80"/>
      <c r="G799" s="297">
        <f t="shared" si="52"/>
        <v>0</v>
      </c>
      <c r="H799" s="297">
        <f t="shared" si="53"/>
        <v>0</v>
      </c>
      <c r="I799" s="297">
        <f t="shared" si="54"/>
        <v>0</v>
      </c>
      <c r="J799" s="214"/>
      <c r="K799" s="214"/>
      <c r="L799" s="248"/>
      <c r="M799" s="248"/>
      <c r="N799" s="248"/>
      <c r="O799" s="248"/>
      <c r="P799" s="248"/>
      <c r="Q799" s="248"/>
      <c r="R799" s="248"/>
      <c r="S799" s="248"/>
      <c r="T799" s="248"/>
      <c r="U799" s="248"/>
      <c r="V799" s="248"/>
      <c r="W799" s="248"/>
      <c r="X799" s="248"/>
      <c r="Y799" s="248"/>
      <c r="Z799" s="248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  <c r="AM799" s="248"/>
      <c r="AN799" s="248"/>
      <c r="AO799" s="248"/>
      <c r="AP799" s="248"/>
      <c r="AQ799" s="248"/>
      <c r="AR799" s="248"/>
      <c r="AS799" s="248"/>
      <c r="AT799" s="248"/>
      <c r="AU799" s="248"/>
      <c r="AV799" s="248"/>
      <c r="AW799" s="248"/>
      <c r="AX799" s="248"/>
      <c r="AY799" s="248"/>
      <c r="AZ799" s="248"/>
      <c r="BA799" s="248"/>
      <c r="BB799" s="248"/>
      <c r="BC799" s="248"/>
      <c r="BD799" s="248"/>
      <c r="BE799" s="248"/>
      <c r="BF799" s="248"/>
      <c r="BG799" s="248"/>
      <c r="BH799" s="248"/>
      <c r="BI799" s="248"/>
      <c r="BJ799" s="248"/>
      <c r="BK799" s="248"/>
      <c r="BL799" s="248"/>
      <c r="BM799" s="248"/>
      <c r="BN799" s="248"/>
      <c r="BO799" s="248"/>
      <c r="BP799" s="248"/>
      <c r="BQ799" s="248"/>
      <c r="BR799" s="248"/>
      <c r="BS799" s="248"/>
      <c r="BT799" s="248"/>
      <c r="BU799" s="248"/>
      <c r="BV799" s="248"/>
      <c r="BW799" s="248"/>
      <c r="BX799" s="248"/>
      <c r="BY799" s="248"/>
      <c r="BZ799" s="248"/>
      <c r="CA799" s="248"/>
      <c r="CB799" s="248"/>
      <c r="CC799" s="248"/>
      <c r="CD799" s="248"/>
      <c r="CE799" s="248"/>
      <c r="CF799" s="248"/>
      <c r="CG799" s="248"/>
      <c r="CH799" s="248"/>
      <c r="CI799" s="248"/>
      <c r="CJ799" s="248"/>
      <c r="CK799" s="248"/>
      <c r="CL799" s="248"/>
      <c r="CM799" s="248"/>
      <c r="CN799" s="248"/>
      <c r="CO799" s="248"/>
      <c r="CP799" s="248"/>
      <c r="CQ799" s="248"/>
      <c r="CR799" s="248"/>
      <c r="CS799" s="248"/>
      <c r="CT799" s="248"/>
      <c r="CU799" s="248"/>
      <c r="CV799" s="248"/>
      <c r="CW799" s="248"/>
      <c r="CX799" s="248"/>
      <c r="CY799" s="248"/>
      <c r="CZ799" s="248"/>
      <c r="DA799" s="248"/>
      <c r="DB799" s="248"/>
      <c r="DC799" s="248"/>
      <c r="DD799" s="248"/>
      <c r="DE799" s="248"/>
      <c r="DF799" s="248"/>
      <c r="DG799" s="248"/>
      <c r="DH799" s="248"/>
      <c r="DI799" s="248"/>
      <c r="DJ799" s="248"/>
      <c r="DK799" s="248"/>
      <c r="DL799" s="248"/>
      <c r="DM799" s="248"/>
      <c r="DN799" s="248"/>
      <c r="DO799" s="248"/>
      <c r="DP799" s="248"/>
      <c r="DQ799" s="248"/>
      <c r="DR799" s="248"/>
      <c r="DS799" s="248"/>
      <c r="DT799" s="248"/>
      <c r="DU799" s="248"/>
      <c r="DV799" s="248"/>
      <c r="DW799" s="248"/>
      <c r="DX799" s="248"/>
      <c r="DY799" s="248"/>
      <c r="DZ799" s="248"/>
      <c r="EA799" s="248"/>
      <c r="EB799" s="248"/>
      <c r="EC799" s="248"/>
      <c r="ED799" s="248"/>
      <c r="EE799" s="248"/>
      <c r="EF799" s="248"/>
      <c r="EG799" s="248"/>
      <c r="EH799" s="248"/>
      <c r="EI799" s="248"/>
      <c r="EJ799" s="248"/>
      <c r="EK799" s="248"/>
      <c r="EL799" s="248"/>
      <c r="EM799" s="248"/>
      <c r="EN799" s="248"/>
      <c r="EO799" s="248"/>
      <c r="EP799" s="248"/>
      <c r="EQ799" s="248"/>
      <c r="ER799" s="248"/>
      <c r="ES799" s="248"/>
      <c r="ET799" s="248"/>
      <c r="EU799" s="248"/>
      <c r="EV799" s="248"/>
      <c r="EW799" s="248"/>
      <c r="EX799" s="248"/>
      <c r="EY799" s="248"/>
      <c r="EZ799" s="248"/>
      <c r="FA799" s="248"/>
      <c r="FB799" s="248"/>
      <c r="FC799" s="248"/>
      <c r="FD799" s="248"/>
      <c r="FE799" s="248"/>
      <c r="FF799" s="248"/>
      <c r="FG799" s="215"/>
      <c r="FH799" s="215"/>
      <c r="FI799" s="215"/>
      <c r="FJ799" s="215"/>
      <c r="FK799" s="215"/>
      <c r="FL799" s="215"/>
      <c r="FM799" s="215"/>
      <c r="FN799" s="215"/>
      <c r="FO799" s="215"/>
      <c r="FP799" s="215"/>
      <c r="FQ799" s="215"/>
      <c r="FR799" s="215"/>
      <c r="FS799" s="215"/>
      <c r="FT799" s="215"/>
      <c r="FU799" s="215"/>
      <c r="FV799" s="215"/>
      <c r="FW799" s="215"/>
      <c r="FX799" s="215"/>
      <c r="FY799" s="215"/>
      <c r="FZ799" s="215"/>
      <c r="GA799" s="215"/>
      <c r="GB799" s="215"/>
      <c r="GC799" s="215"/>
    </row>
    <row r="800" spans="1:185" x14ac:dyDescent="0.3">
      <c r="A800" s="248"/>
      <c r="B800" s="80"/>
      <c r="C800" s="80"/>
      <c r="D800" s="81"/>
      <c r="E800" s="80"/>
      <c r="F800" s="80"/>
      <c r="G800" s="297">
        <f t="shared" si="52"/>
        <v>0</v>
      </c>
      <c r="H800" s="297">
        <f t="shared" si="53"/>
        <v>0</v>
      </c>
      <c r="I800" s="297">
        <f t="shared" si="54"/>
        <v>0</v>
      </c>
      <c r="J800" s="214"/>
      <c r="K800" s="214"/>
      <c r="L800" s="248"/>
      <c r="M800" s="248"/>
      <c r="N800" s="248"/>
      <c r="O800" s="248"/>
      <c r="P800" s="248"/>
      <c r="Q800" s="248"/>
      <c r="R800" s="248"/>
      <c r="S800" s="248"/>
      <c r="T800" s="248"/>
      <c r="U800" s="248"/>
      <c r="V800" s="248"/>
      <c r="W800" s="248"/>
      <c r="X800" s="248"/>
      <c r="Y800" s="248"/>
      <c r="Z800" s="248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  <c r="AM800" s="248"/>
      <c r="AN800" s="248"/>
      <c r="AO800" s="248"/>
      <c r="AP800" s="248"/>
      <c r="AQ800" s="248"/>
      <c r="AR800" s="248"/>
      <c r="AS800" s="248"/>
      <c r="AT800" s="248"/>
      <c r="AU800" s="248"/>
      <c r="AV800" s="248"/>
      <c r="AW800" s="248"/>
      <c r="AX800" s="248"/>
      <c r="AY800" s="248"/>
      <c r="AZ800" s="248"/>
      <c r="BA800" s="248"/>
      <c r="BB800" s="248"/>
      <c r="BC800" s="248"/>
      <c r="BD800" s="248"/>
      <c r="BE800" s="248"/>
      <c r="BF800" s="248"/>
      <c r="BG800" s="248"/>
      <c r="BH800" s="248"/>
      <c r="BI800" s="248"/>
      <c r="BJ800" s="248"/>
      <c r="BK800" s="248"/>
      <c r="BL800" s="248"/>
      <c r="BM800" s="248"/>
      <c r="BN800" s="248"/>
      <c r="BO800" s="248"/>
      <c r="BP800" s="248"/>
      <c r="BQ800" s="248"/>
      <c r="BR800" s="248"/>
      <c r="BS800" s="248"/>
      <c r="BT800" s="248"/>
      <c r="BU800" s="248"/>
      <c r="BV800" s="248"/>
      <c r="BW800" s="248"/>
      <c r="BX800" s="248"/>
      <c r="BY800" s="248"/>
      <c r="BZ800" s="248"/>
      <c r="CA800" s="248"/>
      <c r="CB800" s="248"/>
      <c r="CC800" s="248"/>
      <c r="CD800" s="248"/>
      <c r="CE800" s="248"/>
      <c r="CF800" s="248"/>
      <c r="CG800" s="248"/>
      <c r="CH800" s="248"/>
      <c r="CI800" s="248"/>
      <c r="CJ800" s="248"/>
      <c r="CK800" s="248"/>
      <c r="CL800" s="248"/>
      <c r="CM800" s="248"/>
      <c r="CN800" s="248"/>
      <c r="CO800" s="248"/>
      <c r="CP800" s="248"/>
      <c r="CQ800" s="248"/>
      <c r="CR800" s="248"/>
      <c r="CS800" s="248"/>
      <c r="CT800" s="248"/>
      <c r="CU800" s="248"/>
      <c r="CV800" s="248"/>
      <c r="CW800" s="248"/>
      <c r="CX800" s="248"/>
      <c r="CY800" s="248"/>
      <c r="CZ800" s="248"/>
      <c r="DA800" s="248"/>
      <c r="DB800" s="248"/>
      <c r="DC800" s="248"/>
      <c r="DD800" s="248"/>
      <c r="DE800" s="248"/>
      <c r="DF800" s="248"/>
      <c r="DG800" s="248"/>
      <c r="DH800" s="248"/>
      <c r="DI800" s="248"/>
      <c r="DJ800" s="248"/>
      <c r="DK800" s="248"/>
      <c r="DL800" s="248"/>
      <c r="DM800" s="248"/>
      <c r="DN800" s="248"/>
      <c r="DO800" s="248"/>
      <c r="DP800" s="248"/>
      <c r="DQ800" s="248"/>
      <c r="DR800" s="248"/>
      <c r="DS800" s="248"/>
      <c r="DT800" s="248"/>
      <c r="DU800" s="248"/>
      <c r="DV800" s="248"/>
      <c r="DW800" s="248"/>
      <c r="DX800" s="248"/>
      <c r="DY800" s="248"/>
      <c r="DZ800" s="248"/>
      <c r="EA800" s="248"/>
      <c r="EB800" s="248"/>
      <c r="EC800" s="248"/>
      <c r="ED800" s="248"/>
      <c r="EE800" s="248"/>
      <c r="EF800" s="248"/>
      <c r="EG800" s="248"/>
      <c r="EH800" s="248"/>
      <c r="EI800" s="248"/>
      <c r="EJ800" s="248"/>
      <c r="EK800" s="248"/>
      <c r="EL800" s="248"/>
      <c r="EM800" s="248"/>
      <c r="EN800" s="248"/>
      <c r="EO800" s="248"/>
      <c r="EP800" s="248"/>
      <c r="EQ800" s="248"/>
      <c r="ER800" s="248"/>
      <c r="ES800" s="248"/>
      <c r="ET800" s="248"/>
      <c r="EU800" s="248"/>
      <c r="EV800" s="248"/>
      <c r="EW800" s="248"/>
      <c r="EX800" s="248"/>
      <c r="EY800" s="248"/>
      <c r="EZ800" s="248"/>
      <c r="FA800" s="248"/>
      <c r="FB800" s="248"/>
      <c r="FC800" s="248"/>
      <c r="FD800" s="248"/>
      <c r="FE800" s="248"/>
      <c r="FF800" s="248"/>
      <c r="FG800" s="215"/>
      <c r="FH800" s="215"/>
      <c r="FI800" s="215"/>
      <c r="FJ800" s="215"/>
      <c r="FK800" s="215"/>
      <c r="FL800" s="215"/>
      <c r="FM800" s="215"/>
      <c r="FN800" s="215"/>
      <c r="FO800" s="215"/>
      <c r="FP800" s="215"/>
      <c r="FQ800" s="215"/>
      <c r="FR800" s="215"/>
      <c r="FS800" s="215"/>
      <c r="FT800" s="215"/>
      <c r="FU800" s="215"/>
      <c r="FV800" s="215"/>
      <c r="FW800" s="215"/>
      <c r="FX800" s="215"/>
      <c r="FY800" s="215"/>
      <c r="FZ800" s="215"/>
      <c r="GA800" s="215"/>
      <c r="GB800" s="215"/>
      <c r="GC800" s="215"/>
    </row>
    <row r="801" spans="1:185" x14ac:dyDescent="0.3">
      <c r="A801" s="248"/>
      <c r="B801" s="80"/>
      <c r="C801" s="80"/>
      <c r="D801" s="81"/>
      <c r="E801" s="80"/>
      <c r="F801" s="80"/>
      <c r="G801" s="297">
        <f t="shared" si="52"/>
        <v>0</v>
      </c>
      <c r="H801" s="297">
        <f t="shared" si="53"/>
        <v>0</v>
      </c>
      <c r="I801" s="297">
        <f t="shared" si="54"/>
        <v>0</v>
      </c>
      <c r="J801" s="214"/>
      <c r="K801" s="214"/>
      <c r="L801" s="248"/>
      <c r="M801" s="248"/>
      <c r="N801" s="248"/>
      <c r="O801" s="248"/>
      <c r="P801" s="248"/>
      <c r="Q801" s="248"/>
      <c r="R801" s="248"/>
      <c r="S801" s="248"/>
      <c r="T801" s="248"/>
      <c r="U801" s="248"/>
      <c r="V801" s="248"/>
      <c r="W801" s="248"/>
      <c r="X801" s="248"/>
      <c r="Y801" s="248"/>
      <c r="Z801" s="248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  <c r="AM801" s="248"/>
      <c r="AN801" s="248"/>
      <c r="AO801" s="248"/>
      <c r="AP801" s="248"/>
      <c r="AQ801" s="248"/>
      <c r="AR801" s="248"/>
      <c r="AS801" s="248"/>
      <c r="AT801" s="248"/>
      <c r="AU801" s="248"/>
      <c r="AV801" s="248"/>
      <c r="AW801" s="248"/>
      <c r="AX801" s="248"/>
      <c r="AY801" s="248"/>
      <c r="AZ801" s="248"/>
      <c r="BA801" s="248"/>
      <c r="BB801" s="248"/>
      <c r="BC801" s="248"/>
      <c r="BD801" s="248"/>
      <c r="BE801" s="248"/>
      <c r="BF801" s="248"/>
      <c r="BG801" s="248"/>
      <c r="BH801" s="248"/>
      <c r="BI801" s="248"/>
      <c r="BJ801" s="248"/>
      <c r="BK801" s="248"/>
      <c r="BL801" s="248"/>
      <c r="BM801" s="248"/>
      <c r="BN801" s="248"/>
      <c r="BO801" s="248"/>
      <c r="BP801" s="248"/>
      <c r="BQ801" s="248"/>
      <c r="BR801" s="248"/>
      <c r="BS801" s="248"/>
      <c r="BT801" s="248"/>
      <c r="BU801" s="248"/>
      <c r="BV801" s="248"/>
      <c r="BW801" s="248"/>
      <c r="BX801" s="248"/>
      <c r="BY801" s="248"/>
      <c r="BZ801" s="248"/>
      <c r="CA801" s="248"/>
      <c r="CB801" s="248"/>
      <c r="CC801" s="248"/>
      <c r="CD801" s="248"/>
      <c r="CE801" s="248"/>
      <c r="CF801" s="248"/>
      <c r="CG801" s="248"/>
      <c r="CH801" s="248"/>
      <c r="CI801" s="248"/>
      <c r="CJ801" s="248"/>
      <c r="CK801" s="248"/>
      <c r="CL801" s="248"/>
      <c r="CM801" s="248"/>
      <c r="CN801" s="248"/>
      <c r="CO801" s="248"/>
      <c r="CP801" s="248"/>
      <c r="CQ801" s="248"/>
      <c r="CR801" s="248"/>
      <c r="CS801" s="248"/>
      <c r="CT801" s="248"/>
      <c r="CU801" s="248"/>
      <c r="CV801" s="248"/>
      <c r="CW801" s="248"/>
      <c r="CX801" s="248"/>
      <c r="CY801" s="248"/>
      <c r="CZ801" s="248"/>
      <c r="DA801" s="248"/>
      <c r="DB801" s="248"/>
      <c r="DC801" s="248"/>
      <c r="DD801" s="248"/>
      <c r="DE801" s="248"/>
      <c r="DF801" s="248"/>
      <c r="DG801" s="248"/>
      <c r="DH801" s="248"/>
      <c r="DI801" s="248"/>
      <c r="DJ801" s="248"/>
      <c r="DK801" s="248"/>
      <c r="DL801" s="248"/>
      <c r="DM801" s="248"/>
      <c r="DN801" s="248"/>
      <c r="DO801" s="248"/>
      <c r="DP801" s="248"/>
      <c r="DQ801" s="248"/>
      <c r="DR801" s="248"/>
      <c r="DS801" s="248"/>
      <c r="DT801" s="248"/>
      <c r="DU801" s="248"/>
      <c r="DV801" s="248"/>
      <c r="DW801" s="248"/>
      <c r="DX801" s="248"/>
      <c r="DY801" s="248"/>
      <c r="DZ801" s="248"/>
      <c r="EA801" s="248"/>
      <c r="EB801" s="248"/>
      <c r="EC801" s="248"/>
      <c r="ED801" s="248"/>
      <c r="EE801" s="248"/>
      <c r="EF801" s="248"/>
      <c r="EG801" s="248"/>
      <c r="EH801" s="248"/>
      <c r="EI801" s="248"/>
      <c r="EJ801" s="248"/>
      <c r="EK801" s="248"/>
      <c r="EL801" s="248"/>
      <c r="EM801" s="248"/>
      <c r="EN801" s="248"/>
      <c r="EO801" s="248"/>
      <c r="EP801" s="248"/>
      <c r="EQ801" s="248"/>
      <c r="ER801" s="248"/>
      <c r="ES801" s="248"/>
      <c r="ET801" s="248"/>
      <c r="EU801" s="248"/>
      <c r="EV801" s="248"/>
      <c r="EW801" s="248"/>
      <c r="EX801" s="248"/>
      <c r="EY801" s="248"/>
      <c r="EZ801" s="248"/>
      <c r="FA801" s="248"/>
      <c r="FB801" s="248"/>
      <c r="FC801" s="248"/>
      <c r="FD801" s="248"/>
      <c r="FE801" s="248"/>
      <c r="FF801" s="248"/>
      <c r="FG801" s="215"/>
      <c r="FH801" s="215"/>
      <c r="FI801" s="215"/>
      <c r="FJ801" s="215"/>
      <c r="FK801" s="215"/>
      <c r="FL801" s="215"/>
      <c r="FM801" s="215"/>
      <c r="FN801" s="215"/>
      <c r="FO801" s="215"/>
      <c r="FP801" s="215"/>
      <c r="FQ801" s="215"/>
      <c r="FR801" s="215"/>
      <c r="FS801" s="215"/>
      <c r="FT801" s="215"/>
      <c r="FU801" s="215"/>
      <c r="FV801" s="215"/>
      <c r="FW801" s="215"/>
      <c r="FX801" s="215"/>
      <c r="FY801" s="215"/>
      <c r="FZ801" s="215"/>
      <c r="GA801" s="215"/>
      <c r="GB801" s="215"/>
      <c r="GC801" s="215"/>
    </row>
    <row r="802" spans="1:185" x14ac:dyDescent="0.3">
      <c r="A802" s="248"/>
      <c r="B802" s="80"/>
      <c r="C802" s="80"/>
      <c r="D802" s="81"/>
      <c r="E802" s="80"/>
      <c r="F802" s="80"/>
      <c r="G802" s="297">
        <f t="shared" si="52"/>
        <v>0</v>
      </c>
      <c r="H802" s="297">
        <f t="shared" si="53"/>
        <v>0</v>
      </c>
      <c r="I802" s="297">
        <f t="shared" si="54"/>
        <v>0</v>
      </c>
      <c r="J802" s="214"/>
      <c r="K802" s="214"/>
      <c r="L802" s="248"/>
      <c r="M802" s="248"/>
      <c r="N802" s="248"/>
      <c r="O802" s="248"/>
      <c r="P802" s="248"/>
      <c r="Q802" s="248"/>
      <c r="R802" s="248"/>
      <c r="S802" s="248"/>
      <c r="T802" s="248"/>
      <c r="U802" s="248"/>
      <c r="V802" s="248"/>
      <c r="W802" s="248"/>
      <c r="X802" s="248"/>
      <c r="Y802" s="248"/>
      <c r="Z802" s="248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  <c r="AM802" s="248"/>
      <c r="AN802" s="248"/>
      <c r="AO802" s="248"/>
      <c r="AP802" s="248"/>
      <c r="AQ802" s="248"/>
      <c r="AR802" s="248"/>
      <c r="AS802" s="248"/>
      <c r="AT802" s="248"/>
      <c r="AU802" s="248"/>
      <c r="AV802" s="248"/>
      <c r="AW802" s="248"/>
      <c r="AX802" s="248"/>
      <c r="AY802" s="248"/>
      <c r="AZ802" s="248"/>
      <c r="BA802" s="248"/>
      <c r="BB802" s="248"/>
      <c r="BC802" s="248"/>
      <c r="BD802" s="248"/>
      <c r="BE802" s="248"/>
      <c r="BF802" s="248"/>
      <c r="BG802" s="248"/>
      <c r="BH802" s="248"/>
      <c r="BI802" s="248"/>
      <c r="BJ802" s="248"/>
      <c r="BK802" s="248"/>
      <c r="BL802" s="248"/>
      <c r="BM802" s="248"/>
      <c r="BN802" s="248"/>
      <c r="BO802" s="248"/>
      <c r="BP802" s="248"/>
      <c r="BQ802" s="248"/>
      <c r="BR802" s="248"/>
      <c r="BS802" s="248"/>
      <c r="BT802" s="248"/>
      <c r="BU802" s="248"/>
      <c r="BV802" s="248"/>
      <c r="BW802" s="248"/>
      <c r="BX802" s="248"/>
      <c r="BY802" s="248"/>
      <c r="BZ802" s="248"/>
      <c r="CA802" s="248"/>
      <c r="CB802" s="248"/>
      <c r="CC802" s="248"/>
      <c r="CD802" s="248"/>
      <c r="CE802" s="248"/>
      <c r="CF802" s="248"/>
      <c r="CG802" s="248"/>
      <c r="CH802" s="248"/>
      <c r="CI802" s="248"/>
      <c r="CJ802" s="248"/>
      <c r="CK802" s="248"/>
      <c r="CL802" s="248"/>
      <c r="CM802" s="248"/>
      <c r="CN802" s="248"/>
      <c r="CO802" s="248"/>
      <c r="CP802" s="248"/>
      <c r="CQ802" s="248"/>
      <c r="CR802" s="248"/>
      <c r="CS802" s="248"/>
      <c r="CT802" s="248"/>
      <c r="CU802" s="248"/>
      <c r="CV802" s="248"/>
      <c r="CW802" s="248"/>
      <c r="CX802" s="248"/>
      <c r="CY802" s="248"/>
      <c r="CZ802" s="248"/>
      <c r="DA802" s="248"/>
      <c r="DB802" s="248"/>
      <c r="DC802" s="248"/>
      <c r="DD802" s="248"/>
      <c r="DE802" s="248"/>
      <c r="DF802" s="248"/>
      <c r="DG802" s="248"/>
      <c r="DH802" s="248"/>
      <c r="DI802" s="248"/>
      <c r="DJ802" s="248"/>
      <c r="DK802" s="248"/>
      <c r="DL802" s="248"/>
      <c r="DM802" s="248"/>
      <c r="DN802" s="248"/>
      <c r="DO802" s="248"/>
      <c r="DP802" s="248"/>
      <c r="DQ802" s="248"/>
      <c r="DR802" s="248"/>
      <c r="DS802" s="248"/>
      <c r="DT802" s="248"/>
      <c r="DU802" s="248"/>
      <c r="DV802" s="248"/>
      <c r="DW802" s="248"/>
      <c r="DX802" s="248"/>
      <c r="DY802" s="248"/>
      <c r="DZ802" s="248"/>
      <c r="EA802" s="248"/>
      <c r="EB802" s="248"/>
      <c r="EC802" s="248"/>
      <c r="ED802" s="248"/>
      <c r="EE802" s="248"/>
      <c r="EF802" s="248"/>
      <c r="EG802" s="248"/>
      <c r="EH802" s="248"/>
      <c r="EI802" s="248"/>
      <c r="EJ802" s="248"/>
      <c r="EK802" s="248"/>
      <c r="EL802" s="248"/>
      <c r="EM802" s="248"/>
      <c r="EN802" s="248"/>
      <c r="EO802" s="248"/>
      <c r="EP802" s="248"/>
      <c r="EQ802" s="248"/>
      <c r="ER802" s="248"/>
      <c r="ES802" s="248"/>
      <c r="ET802" s="248"/>
      <c r="EU802" s="248"/>
      <c r="EV802" s="248"/>
      <c r="EW802" s="248"/>
      <c r="EX802" s="248"/>
      <c r="EY802" s="248"/>
      <c r="EZ802" s="248"/>
      <c r="FA802" s="248"/>
      <c r="FB802" s="248"/>
      <c r="FC802" s="248"/>
      <c r="FD802" s="248"/>
      <c r="FE802" s="248"/>
      <c r="FF802" s="248"/>
      <c r="FG802" s="215"/>
      <c r="FH802" s="215"/>
      <c r="FI802" s="215"/>
      <c r="FJ802" s="215"/>
      <c r="FK802" s="215"/>
      <c r="FL802" s="215"/>
      <c r="FM802" s="215"/>
      <c r="FN802" s="215"/>
      <c r="FO802" s="215"/>
      <c r="FP802" s="215"/>
      <c r="FQ802" s="215"/>
      <c r="FR802" s="215"/>
      <c r="FS802" s="215"/>
      <c r="FT802" s="215"/>
      <c r="FU802" s="215"/>
      <c r="FV802" s="215"/>
      <c r="FW802" s="215"/>
      <c r="FX802" s="215"/>
      <c r="FY802" s="215"/>
      <c r="FZ802" s="215"/>
      <c r="GA802" s="215"/>
      <c r="GB802" s="215"/>
      <c r="GC802" s="215"/>
    </row>
    <row r="803" spans="1:185" x14ac:dyDescent="0.3">
      <c r="A803" s="248"/>
      <c r="B803" s="80"/>
      <c r="C803" s="80"/>
      <c r="D803" s="81"/>
      <c r="E803" s="80"/>
      <c r="F803" s="80"/>
      <c r="G803" s="297">
        <f t="shared" si="52"/>
        <v>0</v>
      </c>
      <c r="H803" s="297">
        <f t="shared" si="53"/>
        <v>0</v>
      </c>
      <c r="I803" s="297">
        <f t="shared" si="54"/>
        <v>0</v>
      </c>
      <c r="J803" s="214"/>
      <c r="K803" s="214"/>
      <c r="L803" s="248"/>
      <c r="M803" s="248"/>
      <c r="N803" s="248"/>
      <c r="O803" s="248"/>
      <c r="P803" s="248"/>
      <c r="Q803" s="248"/>
      <c r="R803" s="248"/>
      <c r="S803" s="248"/>
      <c r="T803" s="248"/>
      <c r="U803" s="248"/>
      <c r="V803" s="248"/>
      <c r="W803" s="248"/>
      <c r="X803" s="248"/>
      <c r="Y803" s="248"/>
      <c r="Z803" s="248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  <c r="AM803" s="248"/>
      <c r="AN803" s="248"/>
      <c r="AO803" s="248"/>
      <c r="AP803" s="248"/>
      <c r="AQ803" s="248"/>
      <c r="AR803" s="248"/>
      <c r="AS803" s="248"/>
      <c r="AT803" s="248"/>
      <c r="AU803" s="248"/>
      <c r="AV803" s="248"/>
      <c r="AW803" s="248"/>
      <c r="AX803" s="248"/>
      <c r="AY803" s="248"/>
      <c r="AZ803" s="248"/>
      <c r="BA803" s="248"/>
      <c r="BB803" s="248"/>
      <c r="BC803" s="248"/>
      <c r="BD803" s="248"/>
      <c r="BE803" s="248"/>
      <c r="BF803" s="248"/>
      <c r="BG803" s="248"/>
      <c r="BH803" s="248"/>
      <c r="BI803" s="248"/>
      <c r="BJ803" s="248"/>
      <c r="BK803" s="248"/>
      <c r="BL803" s="248"/>
      <c r="BM803" s="248"/>
      <c r="BN803" s="248"/>
      <c r="BO803" s="248"/>
      <c r="BP803" s="248"/>
      <c r="BQ803" s="248"/>
      <c r="BR803" s="248"/>
      <c r="BS803" s="248"/>
      <c r="BT803" s="248"/>
      <c r="BU803" s="248"/>
      <c r="BV803" s="248"/>
      <c r="BW803" s="248"/>
      <c r="BX803" s="248"/>
      <c r="BY803" s="248"/>
      <c r="BZ803" s="248"/>
      <c r="CA803" s="248"/>
      <c r="CB803" s="248"/>
      <c r="CC803" s="248"/>
      <c r="CD803" s="248"/>
      <c r="CE803" s="248"/>
      <c r="CF803" s="248"/>
      <c r="CG803" s="248"/>
      <c r="CH803" s="248"/>
      <c r="CI803" s="248"/>
      <c r="CJ803" s="248"/>
      <c r="CK803" s="248"/>
      <c r="CL803" s="248"/>
      <c r="CM803" s="248"/>
      <c r="CN803" s="248"/>
      <c r="CO803" s="248"/>
      <c r="CP803" s="248"/>
      <c r="CQ803" s="248"/>
      <c r="CR803" s="248"/>
      <c r="CS803" s="248"/>
      <c r="CT803" s="248"/>
      <c r="CU803" s="248"/>
      <c r="CV803" s="248"/>
      <c r="CW803" s="248"/>
      <c r="CX803" s="248"/>
      <c r="CY803" s="248"/>
      <c r="CZ803" s="248"/>
      <c r="DA803" s="248"/>
      <c r="DB803" s="248"/>
      <c r="DC803" s="248"/>
      <c r="DD803" s="248"/>
      <c r="DE803" s="248"/>
      <c r="DF803" s="248"/>
      <c r="DG803" s="248"/>
      <c r="DH803" s="248"/>
      <c r="DI803" s="248"/>
      <c r="DJ803" s="248"/>
      <c r="DK803" s="248"/>
      <c r="DL803" s="248"/>
      <c r="DM803" s="248"/>
      <c r="DN803" s="248"/>
      <c r="DO803" s="248"/>
      <c r="DP803" s="248"/>
      <c r="DQ803" s="248"/>
      <c r="DR803" s="248"/>
      <c r="DS803" s="248"/>
      <c r="DT803" s="248"/>
      <c r="DU803" s="248"/>
      <c r="DV803" s="248"/>
      <c r="DW803" s="248"/>
      <c r="DX803" s="248"/>
      <c r="DY803" s="248"/>
      <c r="DZ803" s="248"/>
      <c r="EA803" s="248"/>
      <c r="EB803" s="248"/>
      <c r="EC803" s="248"/>
      <c r="ED803" s="248"/>
      <c r="EE803" s="248"/>
      <c r="EF803" s="248"/>
      <c r="EG803" s="248"/>
      <c r="EH803" s="248"/>
      <c r="EI803" s="248"/>
      <c r="EJ803" s="248"/>
      <c r="EK803" s="248"/>
      <c r="EL803" s="248"/>
      <c r="EM803" s="248"/>
      <c r="EN803" s="248"/>
      <c r="EO803" s="248"/>
      <c r="EP803" s="248"/>
      <c r="EQ803" s="248"/>
      <c r="ER803" s="248"/>
      <c r="ES803" s="248"/>
      <c r="ET803" s="248"/>
      <c r="EU803" s="248"/>
      <c r="EV803" s="248"/>
      <c r="EW803" s="248"/>
      <c r="EX803" s="248"/>
      <c r="EY803" s="248"/>
      <c r="EZ803" s="248"/>
      <c r="FA803" s="248"/>
      <c r="FB803" s="248"/>
      <c r="FC803" s="248"/>
      <c r="FD803" s="248"/>
      <c r="FE803" s="248"/>
      <c r="FF803" s="248"/>
      <c r="FG803" s="215"/>
      <c r="FH803" s="215"/>
      <c r="FI803" s="215"/>
      <c r="FJ803" s="215"/>
      <c r="FK803" s="215"/>
      <c r="FL803" s="215"/>
      <c r="FM803" s="215"/>
      <c r="FN803" s="215"/>
      <c r="FO803" s="215"/>
      <c r="FP803" s="215"/>
      <c r="FQ803" s="215"/>
      <c r="FR803" s="215"/>
      <c r="FS803" s="215"/>
      <c r="FT803" s="215"/>
      <c r="FU803" s="215"/>
      <c r="FV803" s="215"/>
      <c r="FW803" s="215"/>
      <c r="FX803" s="215"/>
      <c r="FY803" s="215"/>
      <c r="FZ803" s="215"/>
      <c r="GA803" s="215"/>
      <c r="GB803" s="215"/>
      <c r="GC803" s="215"/>
    </row>
    <row r="804" spans="1:185" x14ac:dyDescent="0.3">
      <c r="A804" s="248"/>
      <c r="B804" s="80"/>
      <c r="C804" s="80"/>
      <c r="D804" s="81"/>
      <c r="E804" s="80"/>
      <c r="F804" s="80"/>
      <c r="G804" s="297">
        <f t="shared" si="52"/>
        <v>0</v>
      </c>
      <c r="H804" s="297">
        <f t="shared" si="53"/>
        <v>0</v>
      </c>
      <c r="I804" s="297">
        <f t="shared" si="54"/>
        <v>0</v>
      </c>
      <c r="J804" s="214"/>
      <c r="K804" s="214"/>
      <c r="L804" s="248"/>
      <c r="M804" s="248"/>
      <c r="N804" s="248"/>
      <c r="O804" s="248"/>
      <c r="P804" s="248"/>
      <c r="Q804" s="248"/>
      <c r="R804" s="248"/>
      <c r="S804" s="248"/>
      <c r="T804" s="248"/>
      <c r="U804" s="248"/>
      <c r="V804" s="248"/>
      <c r="W804" s="248"/>
      <c r="X804" s="248"/>
      <c r="Y804" s="248"/>
      <c r="Z804" s="248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  <c r="AM804" s="248"/>
      <c r="AN804" s="248"/>
      <c r="AO804" s="248"/>
      <c r="AP804" s="248"/>
      <c r="AQ804" s="248"/>
      <c r="AR804" s="248"/>
      <c r="AS804" s="248"/>
      <c r="AT804" s="248"/>
      <c r="AU804" s="248"/>
      <c r="AV804" s="248"/>
      <c r="AW804" s="248"/>
      <c r="AX804" s="248"/>
      <c r="AY804" s="248"/>
      <c r="AZ804" s="248"/>
      <c r="BA804" s="248"/>
      <c r="BB804" s="248"/>
      <c r="BC804" s="248"/>
      <c r="BD804" s="248"/>
      <c r="BE804" s="248"/>
      <c r="BF804" s="248"/>
      <c r="BG804" s="248"/>
      <c r="BH804" s="248"/>
      <c r="BI804" s="248"/>
      <c r="BJ804" s="248"/>
      <c r="BK804" s="248"/>
      <c r="BL804" s="248"/>
      <c r="BM804" s="248"/>
      <c r="BN804" s="248"/>
      <c r="BO804" s="248"/>
      <c r="BP804" s="248"/>
      <c r="BQ804" s="248"/>
      <c r="BR804" s="248"/>
      <c r="BS804" s="248"/>
      <c r="BT804" s="248"/>
      <c r="BU804" s="248"/>
      <c r="BV804" s="248"/>
      <c r="BW804" s="248"/>
      <c r="BX804" s="248"/>
      <c r="BY804" s="248"/>
      <c r="BZ804" s="248"/>
      <c r="CA804" s="248"/>
      <c r="CB804" s="248"/>
      <c r="CC804" s="248"/>
      <c r="CD804" s="248"/>
      <c r="CE804" s="248"/>
      <c r="CF804" s="248"/>
      <c r="CG804" s="248"/>
      <c r="CH804" s="248"/>
      <c r="CI804" s="248"/>
      <c r="CJ804" s="248"/>
      <c r="CK804" s="248"/>
      <c r="CL804" s="248"/>
      <c r="CM804" s="248"/>
      <c r="CN804" s="248"/>
      <c r="CO804" s="248"/>
      <c r="CP804" s="248"/>
      <c r="CQ804" s="248"/>
      <c r="CR804" s="248"/>
      <c r="CS804" s="248"/>
      <c r="CT804" s="248"/>
      <c r="CU804" s="248"/>
      <c r="CV804" s="248"/>
      <c r="CW804" s="248"/>
      <c r="CX804" s="248"/>
      <c r="CY804" s="248"/>
      <c r="CZ804" s="248"/>
      <c r="DA804" s="248"/>
      <c r="DB804" s="248"/>
      <c r="DC804" s="248"/>
      <c r="DD804" s="248"/>
      <c r="DE804" s="248"/>
      <c r="DF804" s="248"/>
      <c r="DG804" s="248"/>
      <c r="DH804" s="248"/>
      <c r="DI804" s="248"/>
      <c r="DJ804" s="248"/>
      <c r="DK804" s="248"/>
      <c r="DL804" s="248"/>
      <c r="DM804" s="248"/>
      <c r="DN804" s="248"/>
      <c r="DO804" s="248"/>
      <c r="DP804" s="248"/>
      <c r="DQ804" s="248"/>
      <c r="DR804" s="248"/>
      <c r="DS804" s="248"/>
      <c r="DT804" s="248"/>
      <c r="DU804" s="248"/>
      <c r="DV804" s="248"/>
      <c r="DW804" s="248"/>
      <c r="DX804" s="248"/>
      <c r="DY804" s="248"/>
      <c r="DZ804" s="248"/>
      <c r="EA804" s="248"/>
      <c r="EB804" s="248"/>
      <c r="EC804" s="248"/>
      <c r="ED804" s="248"/>
      <c r="EE804" s="248"/>
      <c r="EF804" s="248"/>
      <c r="EG804" s="248"/>
      <c r="EH804" s="248"/>
      <c r="EI804" s="248"/>
      <c r="EJ804" s="248"/>
      <c r="EK804" s="248"/>
      <c r="EL804" s="248"/>
      <c r="EM804" s="248"/>
      <c r="EN804" s="248"/>
      <c r="EO804" s="248"/>
      <c r="EP804" s="248"/>
      <c r="EQ804" s="248"/>
      <c r="ER804" s="248"/>
      <c r="ES804" s="248"/>
      <c r="ET804" s="248"/>
      <c r="EU804" s="248"/>
      <c r="EV804" s="248"/>
      <c r="EW804" s="248"/>
      <c r="EX804" s="248"/>
      <c r="EY804" s="248"/>
      <c r="EZ804" s="248"/>
      <c r="FA804" s="248"/>
      <c r="FB804" s="248"/>
      <c r="FC804" s="248"/>
      <c r="FD804" s="248"/>
      <c r="FE804" s="248"/>
      <c r="FF804" s="248"/>
      <c r="FG804" s="215"/>
      <c r="FH804" s="215"/>
      <c r="FI804" s="215"/>
      <c r="FJ804" s="215"/>
      <c r="FK804" s="215"/>
      <c r="FL804" s="215"/>
      <c r="FM804" s="215"/>
      <c r="FN804" s="215"/>
      <c r="FO804" s="215"/>
      <c r="FP804" s="215"/>
      <c r="FQ804" s="215"/>
      <c r="FR804" s="215"/>
      <c r="FS804" s="215"/>
      <c r="FT804" s="215"/>
      <c r="FU804" s="215"/>
      <c r="FV804" s="215"/>
      <c r="FW804" s="215"/>
      <c r="FX804" s="215"/>
      <c r="FY804" s="215"/>
      <c r="FZ804" s="215"/>
      <c r="GA804" s="215"/>
      <c r="GB804" s="215"/>
      <c r="GC804" s="215"/>
    </row>
    <row r="805" spans="1:185" x14ac:dyDescent="0.3">
      <c r="A805" s="248"/>
      <c r="B805" s="80"/>
      <c r="C805" s="80"/>
      <c r="D805" s="81"/>
      <c r="E805" s="80"/>
      <c r="F805" s="80"/>
      <c r="G805" s="297">
        <f t="shared" si="52"/>
        <v>0</v>
      </c>
      <c r="H805" s="297">
        <f t="shared" si="53"/>
        <v>0</v>
      </c>
      <c r="I805" s="297">
        <f t="shared" si="54"/>
        <v>0</v>
      </c>
      <c r="J805" s="214"/>
      <c r="K805" s="214"/>
      <c r="L805" s="248"/>
      <c r="M805" s="248"/>
      <c r="N805" s="248"/>
      <c r="O805" s="248"/>
      <c r="P805" s="248"/>
      <c r="Q805" s="248"/>
      <c r="R805" s="248"/>
      <c r="S805" s="248"/>
      <c r="T805" s="248"/>
      <c r="U805" s="248"/>
      <c r="V805" s="248"/>
      <c r="W805" s="248"/>
      <c r="X805" s="248"/>
      <c r="Y805" s="248"/>
      <c r="Z805" s="248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  <c r="AM805" s="248"/>
      <c r="AN805" s="248"/>
      <c r="AO805" s="248"/>
      <c r="AP805" s="248"/>
      <c r="AQ805" s="248"/>
      <c r="AR805" s="248"/>
      <c r="AS805" s="248"/>
      <c r="AT805" s="248"/>
      <c r="AU805" s="248"/>
      <c r="AV805" s="248"/>
      <c r="AW805" s="248"/>
      <c r="AX805" s="248"/>
      <c r="AY805" s="248"/>
      <c r="AZ805" s="248"/>
      <c r="BA805" s="248"/>
      <c r="BB805" s="248"/>
      <c r="BC805" s="248"/>
      <c r="BD805" s="248"/>
      <c r="BE805" s="248"/>
      <c r="BF805" s="248"/>
      <c r="BG805" s="248"/>
      <c r="BH805" s="248"/>
      <c r="BI805" s="248"/>
      <c r="BJ805" s="248"/>
      <c r="BK805" s="248"/>
      <c r="BL805" s="248"/>
      <c r="BM805" s="248"/>
      <c r="BN805" s="248"/>
      <c r="BO805" s="248"/>
      <c r="BP805" s="248"/>
      <c r="BQ805" s="248"/>
      <c r="BR805" s="248"/>
      <c r="BS805" s="248"/>
      <c r="BT805" s="248"/>
      <c r="BU805" s="248"/>
      <c r="BV805" s="248"/>
      <c r="BW805" s="248"/>
      <c r="BX805" s="248"/>
      <c r="BY805" s="248"/>
      <c r="BZ805" s="248"/>
      <c r="CA805" s="248"/>
      <c r="CB805" s="248"/>
      <c r="CC805" s="248"/>
      <c r="CD805" s="248"/>
      <c r="CE805" s="248"/>
      <c r="CF805" s="248"/>
      <c r="CG805" s="248"/>
      <c r="CH805" s="248"/>
      <c r="CI805" s="248"/>
      <c r="CJ805" s="248"/>
      <c r="CK805" s="248"/>
      <c r="CL805" s="248"/>
      <c r="CM805" s="248"/>
      <c r="CN805" s="248"/>
      <c r="CO805" s="248"/>
      <c r="CP805" s="248"/>
      <c r="CQ805" s="248"/>
      <c r="CR805" s="248"/>
      <c r="CS805" s="248"/>
      <c r="CT805" s="248"/>
      <c r="CU805" s="248"/>
      <c r="CV805" s="248"/>
      <c r="CW805" s="248"/>
      <c r="CX805" s="248"/>
      <c r="CY805" s="248"/>
      <c r="CZ805" s="248"/>
      <c r="DA805" s="248"/>
      <c r="DB805" s="248"/>
      <c r="DC805" s="248"/>
      <c r="DD805" s="248"/>
      <c r="DE805" s="248"/>
      <c r="DF805" s="248"/>
      <c r="DG805" s="248"/>
      <c r="DH805" s="248"/>
      <c r="DI805" s="248"/>
      <c r="DJ805" s="248"/>
      <c r="DK805" s="248"/>
      <c r="DL805" s="248"/>
      <c r="DM805" s="248"/>
      <c r="DN805" s="248"/>
      <c r="DO805" s="248"/>
      <c r="DP805" s="248"/>
      <c r="DQ805" s="248"/>
      <c r="DR805" s="248"/>
      <c r="DS805" s="248"/>
      <c r="DT805" s="248"/>
      <c r="DU805" s="248"/>
      <c r="DV805" s="248"/>
      <c r="DW805" s="248"/>
      <c r="DX805" s="248"/>
      <c r="DY805" s="248"/>
      <c r="DZ805" s="248"/>
      <c r="EA805" s="248"/>
      <c r="EB805" s="248"/>
      <c r="EC805" s="248"/>
      <c r="ED805" s="248"/>
      <c r="EE805" s="248"/>
      <c r="EF805" s="248"/>
      <c r="EG805" s="248"/>
      <c r="EH805" s="248"/>
      <c r="EI805" s="248"/>
      <c r="EJ805" s="248"/>
      <c r="EK805" s="248"/>
      <c r="EL805" s="248"/>
      <c r="EM805" s="248"/>
      <c r="EN805" s="248"/>
      <c r="EO805" s="248"/>
      <c r="EP805" s="248"/>
      <c r="EQ805" s="248"/>
      <c r="ER805" s="248"/>
      <c r="ES805" s="248"/>
      <c r="ET805" s="248"/>
      <c r="EU805" s="248"/>
      <c r="EV805" s="248"/>
      <c r="EW805" s="248"/>
      <c r="EX805" s="248"/>
      <c r="EY805" s="248"/>
      <c r="EZ805" s="248"/>
      <c r="FA805" s="248"/>
      <c r="FB805" s="248"/>
      <c r="FC805" s="248"/>
      <c r="FD805" s="248"/>
      <c r="FE805" s="248"/>
      <c r="FF805" s="248"/>
      <c r="FG805" s="215"/>
      <c r="FH805" s="215"/>
      <c r="FI805" s="215"/>
      <c r="FJ805" s="215"/>
      <c r="FK805" s="215"/>
      <c r="FL805" s="215"/>
      <c r="FM805" s="215"/>
      <c r="FN805" s="215"/>
      <c r="FO805" s="215"/>
      <c r="FP805" s="215"/>
      <c r="FQ805" s="215"/>
      <c r="FR805" s="215"/>
      <c r="FS805" s="215"/>
      <c r="FT805" s="215"/>
      <c r="FU805" s="215"/>
      <c r="FV805" s="215"/>
      <c r="FW805" s="215"/>
      <c r="FX805" s="215"/>
      <c r="FY805" s="215"/>
      <c r="FZ805" s="215"/>
      <c r="GA805" s="215"/>
      <c r="GB805" s="215"/>
      <c r="GC805" s="215"/>
    </row>
    <row r="806" spans="1:185" x14ac:dyDescent="0.3">
      <c r="A806" s="248"/>
      <c r="B806" s="80"/>
      <c r="C806" s="80"/>
      <c r="D806" s="81"/>
      <c r="E806" s="80"/>
      <c r="F806" s="80"/>
      <c r="G806" s="297">
        <f t="shared" si="52"/>
        <v>0</v>
      </c>
      <c r="H806" s="297">
        <f t="shared" si="53"/>
        <v>0</v>
      </c>
      <c r="I806" s="297">
        <f t="shared" si="54"/>
        <v>0</v>
      </c>
      <c r="J806" s="214"/>
      <c r="K806" s="214"/>
      <c r="L806" s="248"/>
      <c r="M806" s="248"/>
      <c r="N806" s="248"/>
      <c r="O806" s="248"/>
      <c r="P806" s="248"/>
      <c r="Q806" s="248"/>
      <c r="R806" s="248"/>
      <c r="S806" s="248"/>
      <c r="T806" s="248"/>
      <c r="U806" s="248"/>
      <c r="V806" s="248"/>
      <c r="W806" s="248"/>
      <c r="X806" s="248"/>
      <c r="Y806" s="248"/>
      <c r="Z806" s="248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  <c r="AM806" s="248"/>
      <c r="AN806" s="248"/>
      <c r="AO806" s="248"/>
      <c r="AP806" s="248"/>
      <c r="AQ806" s="248"/>
      <c r="AR806" s="248"/>
      <c r="AS806" s="248"/>
      <c r="AT806" s="248"/>
      <c r="AU806" s="248"/>
      <c r="AV806" s="248"/>
      <c r="AW806" s="248"/>
      <c r="AX806" s="248"/>
      <c r="AY806" s="248"/>
      <c r="AZ806" s="248"/>
      <c r="BA806" s="248"/>
      <c r="BB806" s="248"/>
      <c r="BC806" s="248"/>
      <c r="BD806" s="248"/>
      <c r="BE806" s="248"/>
      <c r="BF806" s="248"/>
      <c r="BG806" s="248"/>
      <c r="BH806" s="248"/>
      <c r="BI806" s="248"/>
      <c r="BJ806" s="248"/>
      <c r="BK806" s="248"/>
      <c r="BL806" s="248"/>
      <c r="BM806" s="248"/>
      <c r="BN806" s="248"/>
      <c r="BO806" s="248"/>
      <c r="BP806" s="248"/>
      <c r="BQ806" s="248"/>
      <c r="BR806" s="248"/>
      <c r="BS806" s="248"/>
      <c r="BT806" s="248"/>
      <c r="BU806" s="248"/>
      <c r="BV806" s="248"/>
      <c r="BW806" s="248"/>
      <c r="BX806" s="248"/>
      <c r="BY806" s="248"/>
      <c r="BZ806" s="248"/>
      <c r="CA806" s="248"/>
      <c r="CB806" s="248"/>
      <c r="CC806" s="248"/>
      <c r="CD806" s="248"/>
      <c r="CE806" s="248"/>
      <c r="CF806" s="248"/>
      <c r="CG806" s="248"/>
      <c r="CH806" s="248"/>
      <c r="CI806" s="248"/>
      <c r="CJ806" s="248"/>
      <c r="CK806" s="248"/>
      <c r="CL806" s="248"/>
      <c r="CM806" s="248"/>
      <c r="CN806" s="248"/>
      <c r="CO806" s="248"/>
      <c r="CP806" s="248"/>
      <c r="CQ806" s="248"/>
      <c r="CR806" s="248"/>
      <c r="CS806" s="248"/>
      <c r="CT806" s="248"/>
      <c r="CU806" s="248"/>
      <c r="CV806" s="248"/>
      <c r="CW806" s="248"/>
      <c r="CX806" s="248"/>
      <c r="CY806" s="248"/>
      <c r="CZ806" s="248"/>
      <c r="DA806" s="248"/>
      <c r="DB806" s="248"/>
      <c r="DC806" s="248"/>
      <c r="DD806" s="248"/>
      <c r="DE806" s="248"/>
      <c r="DF806" s="248"/>
      <c r="DG806" s="248"/>
      <c r="DH806" s="248"/>
      <c r="DI806" s="248"/>
      <c r="DJ806" s="248"/>
      <c r="DK806" s="248"/>
      <c r="DL806" s="248"/>
      <c r="DM806" s="248"/>
      <c r="DN806" s="248"/>
      <c r="DO806" s="248"/>
      <c r="DP806" s="248"/>
      <c r="DQ806" s="248"/>
      <c r="DR806" s="248"/>
      <c r="DS806" s="248"/>
      <c r="DT806" s="248"/>
      <c r="DU806" s="248"/>
      <c r="DV806" s="248"/>
      <c r="DW806" s="248"/>
      <c r="DX806" s="248"/>
      <c r="DY806" s="248"/>
      <c r="DZ806" s="248"/>
      <c r="EA806" s="248"/>
      <c r="EB806" s="248"/>
      <c r="EC806" s="248"/>
      <c r="ED806" s="248"/>
      <c r="EE806" s="248"/>
      <c r="EF806" s="248"/>
      <c r="EG806" s="248"/>
      <c r="EH806" s="248"/>
      <c r="EI806" s="248"/>
      <c r="EJ806" s="248"/>
      <c r="EK806" s="248"/>
      <c r="EL806" s="248"/>
      <c r="EM806" s="248"/>
      <c r="EN806" s="248"/>
      <c r="EO806" s="248"/>
      <c r="EP806" s="248"/>
      <c r="EQ806" s="248"/>
      <c r="ER806" s="248"/>
      <c r="ES806" s="248"/>
      <c r="ET806" s="248"/>
      <c r="EU806" s="248"/>
      <c r="EV806" s="248"/>
      <c r="EW806" s="248"/>
      <c r="EX806" s="248"/>
      <c r="EY806" s="248"/>
      <c r="EZ806" s="248"/>
      <c r="FA806" s="248"/>
      <c r="FB806" s="248"/>
      <c r="FC806" s="248"/>
      <c r="FD806" s="248"/>
      <c r="FE806" s="248"/>
      <c r="FF806" s="248"/>
      <c r="FG806" s="215"/>
      <c r="FH806" s="215"/>
      <c r="FI806" s="215"/>
      <c r="FJ806" s="215"/>
      <c r="FK806" s="215"/>
      <c r="FL806" s="215"/>
      <c r="FM806" s="215"/>
      <c r="FN806" s="215"/>
      <c r="FO806" s="215"/>
      <c r="FP806" s="215"/>
      <c r="FQ806" s="215"/>
      <c r="FR806" s="215"/>
      <c r="FS806" s="215"/>
      <c r="FT806" s="215"/>
      <c r="FU806" s="215"/>
      <c r="FV806" s="215"/>
      <c r="FW806" s="215"/>
      <c r="FX806" s="215"/>
      <c r="FY806" s="215"/>
      <c r="FZ806" s="215"/>
      <c r="GA806" s="215"/>
      <c r="GB806" s="215"/>
      <c r="GC806" s="215"/>
    </row>
    <row r="807" spans="1:185" x14ac:dyDescent="0.3">
      <c r="A807" s="248"/>
      <c r="B807" s="80"/>
      <c r="C807" s="80"/>
      <c r="D807" s="81"/>
      <c r="E807" s="80"/>
      <c r="F807" s="80"/>
      <c r="G807" s="297">
        <f t="shared" si="52"/>
        <v>0</v>
      </c>
      <c r="H807" s="297">
        <f t="shared" si="53"/>
        <v>0</v>
      </c>
      <c r="I807" s="297">
        <f t="shared" si="54"/>
        <v>0</v>
      </c>
      <c r="J807" s="214"/>
      <c r="K807" s="214"/>
      <c r="L807" s="248"/>
      <c r="M807" s="248"/>
      <c r="N807" s="248"/>
      <c r="O807" s="248"/>
      <c r="P807" s="248"/>
      <c r="Q807" s="248"/>
      <c r="R807" s="248"/>
      <c r="S807" s="248"/>
      <c r="T807" s="248"/>
      <c r="U807" s="248"/>
      <c r="V807" s="248"/>
      <c r="W807" s="248"/>
      <c r="X807" s="248"/>
      <c r="Y807" s="248"/>
      <c r="Z807" s="248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  <c r="AM807" s="248"/>
      <c r="AN807" s="248"/>
      <c r="AO807" s="248"/>
      <c r="AP807" s="248"/>
      <c r="AQ807" s="248"/>
      <c r="AR807" s="248"/>
      <c r="AS807" s="248"/>
      <c r="AT807" s="248"/>
      <c r="AU807" s="248"/>
      <c r="AV807" s="248"/>
      <c r="AW807" s="248"/>
      <c r="AX807" s="248"/>
      <c r="AY807" s="248"/>
      <c r="AZ807" s="248"/>
      <c r="BA807" s="248"/>
      <c r="BB807" s="248"/>
      <c r="BC807" s="248"/>
      <c r="BD807" s="248"/>
      <c r="BE807" s="248"/>
      <c r="BF807" s="248"/>
      <c r="BG807" s="248"/>
      <c r="BH807" s="248"/>
      <c r="BI807" s="248"/>
      <c r="BJ807" s="248"/>
      <c r="BK807" s="248"/>
      <c r="BL807" s="248"/>
      <c r="BM807" s="248"/>
      <c r="BN807" s="248"/>
      <c r="BO807" s="248"/>
      <c r="BP807" s="248"/>
      <c r="BQ807" s="248"/>
      <c r="BR807" s="248"/>
      <c r="BS807" s="248"/>
      <c r="BT807" s="248"/>
      <c r="BU807" s="248"/>
      <c r="BV807" s="248"/>
      <c r="BW807" s="248"/>
      <c r="BX807" s="248"/>
      <c r="BY807" s="248"/>
      <c r="BZ807" s="248"/>
      <c r="CA807" s="248"/>
      <c r="CB807" s="248"/>
      <c r="CC807" s="248"/>
      <c r="CD807" s="248"/>
      <c r="CE807" s="248"/>
      <c r="CF807" s="248"/>
      <c r="CG807" s="248"/>
      <c r="CH807" s="248"/>
      <c r="CI807" s="248"/>
      <c r="CJ807" s="248"/>
      <c r="CK807" s="248"/>
      <c r="CL807" s="248"/>
      <c r="CM807" s="248"/>
      <c r="CN807" s="248"/>
      <c r="CO807" s="248"/>
      <c r="CP807" s="248"/>
      <c r="CQ807" s="248"/>
      <c r="CR807" s="248"/>
      <c r="CS807" s="248"/>
      <c r="CT807" s="248"/>
      <c r="CU807" s="248"/>
      <c r="CV807" s="248"/>
      <c r="CW807" s="248"/>
      <c r="CX807" s="248"/>
      <c r="CY807" s="248"/>
      <c r="CZ807" s="248"/>
      <c r="DA807" s="248"/>
      <c r="DB807" s="248"/>
      <c r="DC807" s="248"/>
      <c r="DD807" s="248"/>
      <c r="DE807" s="248"/>
      <c r="DF807" s="248"/>
      <c r="DG807" s="248"/>
      <c r="DH807" s="248"/>
      <c r="DI807" s="248"/>
      <c r="DJ807" s="248"/>
      <c r="DK807" s="248"/>
      <c r="DL807" s="248"/>
      <c r="DM807" s="248"/>
      <c r="DN807" s="248"/>
      <c r="DO807" s="248"/>
      <c r="DP807" s="248"/>
      <c r="DQ807" s="248"/>
      <c r="DR807" s="248"/>
      <c r="DS807" s="248"/>
      <c r="DT807" s="248"/>
      <c r="DU807" s="248"/>
      <c r="DV807" s="248"/>
      <c r="DW807" s="248"/>
      <c r="DX807" s="248"/>
      <c r="DY807" s="248"/>
      <c r="DZ807" s="248"/>
      <c r="EA807" s="248"/>
      <c r="EB807" s="248"/>
      <c r="EC807" s="248"/>
      <c r="ED807" s="248"/>
      <c r="EE807" s="248"/>
      <c r="EF807" s="248"/>
      <c r="EG807" s="248"/>
      <c r="EH807" s="248"/>
      <c r="EI807" s="248"/>
      <c r="EJ807" s="248"/>
      <c r="EK807" s="248"/>
      <c r="EL807" s="248"/>
      <c r="EM807" s="248"/>
      <c r="EN807" s="248"/>
      <c r="EO807" s="248"/>
      <c r="EP807" s="248"/>
      <c r="EQ807" s="248"/>
      <c r="ER807" s="248"/>
      <c r="ES807" s="248"/>
      <c r="ET807" s="248"/>
      <c r="EU807" s="248"/>
      <c r="EV807" s="248"/>
      <c r="EW807" s="248"/>
      <c r="EX807" s="248"/>
      <c r="EY807" s="248"/>
      <c r="EZ807" s="248"/>
      <c r="FA807" s="248"/>
      <c r="FB807" s="248"/>
      <c r="FC807" s="248"/>
      <c r="FD807" s="248"/>
      <c r="FE807" s="248"/>
      <c r="FF807" s="248"/>
      <c r="FG807" s="215"/>
      <c r="FH807" s="215"/>
      <c r="FI807" s="215"/>
      <c r="FJ807" s="215"/>
      <c r="FK807" s="215"/>
      <c r="FL807" s="215"/>
      <c r="FM807" s="215"/>
      <c r="FN807" s="215"/>
      <c r="FO807" s="215"/>
      <c r="FP807" s="215"/>
      <c r="FQ807" s="215"/>
      <c r="FR807" s="215"/>
      <c r="FS807" s="215"/>
      <c r="FT807" s="215"/>
      <c r="FU807" s="215"/>
      <c r="FV807" s="215"/>
      <c r="FW807" s="215"/>
      <c r="FX807" s="215"/>
      <c r="FY807" s="215"/>
      <c r="FZ807" s="215"/>
      <c r="GA807" s="215"/>
      <c r="GB807" s="215"/>
      <c r="GC807" s="215"/>
    </row>
    <row r="808" spans="1:185" x14ac:dyDescent="0.3">
      <c r="A808" s="248"/>
      <c r="B808" s="80"/>
      <c r="C808" s="80"/>
      <c r="D808" s="81"/>
      <c r="E808" s="80"/>
      <c r="F808" s="80"/>
      <c r="G808" s="297">
        <f t="shared" si="52"/>
        <v>0</v>
      </c>
      <c r="H808" s="297">
        <f t="shared" si="53"/>
        <v>0</v>
      </c>
      <c r="I808" s="297">
        <f t="shared" si="54"/>
        <v>0</v>
      </c>
      <c r="J808" s="214"/>
      <c r="K808" s="214"/>
      <c r="L808" s="248"/>
      <c r="M808" s="248"/>
      <c r="N808" s="248"/>
      <c r="O808" s="248"/>
      <c r="P808" s="248"/>
      <c r="Q808" s="248"/>
      <c r="R808" s="248"/>
      <c r="S808" s="248"/>
      <c r="T808" s="248"/>
      <c r="U808" s="248"/>
      <c r="V808" s="248"/>
      <c r="W808" s="248"/>
      <c r="X808" s="248"/>
      <c r="Y808" s="248"/>
      <c r="Z808" s="248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  <c r="AM808" s="248"/>
      <c r="AN808" s="248"/>
      <c r="AO808" s="248"/>
      <c r="AP808" s="248"/>
      <c r="AQ808" s="248"/>
      <c r="AR808" s="248"/>
      <c r="AS808" s="248"/>
      <c r="AT808" s="248"/>
      <c r="AU808" s="248"/>
      <c r="AV808" s="248"/>
      <c r="AW808" s="248"/>
      <c r="AX808" s="248"/>
      <c r="AY808" s="248"/>
      <c r="AZ808" s="248"/>
      <c r="BA808" s="248"/>
      <c r="BB808" s="248"/>
      <c r="BC808" s="248"/>
      <c r="BD808" s="248"/>
      <c r="BE808" s="248"/>
      <c r="BF808" s="248"/>
      <c r="BG808" s="248"/>
      <c r="BH808" s="248"/>
      <c r="BI808" s="248"/>
      <c r="BJ808" s="248"/>
      <c r="BK808" s="248"/>
      <c r="BL808" s="248"/>
      <c r="BM808" s="248"/>
      <c r="BN808" s="248"/>
      <c r="BO808" s="248"/>
      <c r="BP808" s="248"/>
      <c r="BQ808" s="248"/>
      <c r="BR808" s="248"/>
      <c r="BS808" s="248"/>
      <c r="BT808" s="248"/>
      <c r="BU808" s="248"/>
      <c r="BV808" s="248"/>
      <c r="BW808" s="248"/>
      <c r="BX808" s="248"/>
      <c r="BY808" s="248"/>
      <c r="BZ808" s="248"/>
      <c r="CA808" s="248"/>
      <c r="CB808" s="248"/>
      <c r="CC808" s="248"/>
      <c r="CD808" s="248"/>
      <c r="CE808" s="248"/>
      <c r="CF808" s="248"/>
      <c r="CG808" s="248"/>
      <c r="CH808" s="248"/>
      <c r="CI808" s="248"/>
      <c r="CJ808" s="248"/>
      <c r="CK808" s="248"/>
      <c r="CL808" s="248"/>
      <c r="CM808" s="248"/>
      <c r="CN808" s="248"/>
      <c r="CO808" s="248"/>
      <c r="CP808" s="248"/>
      <c r="CQ808" s="248"/>
      <c r="CR808" s="248"/>
      <c r="CS808" s="248"/>
      <c r="CT808" s="248"/>
      <c r="CU808" s="248"/>
      <c r="CV808" s="248"/>
      <c r="CW808" s="248"/>
      <c r="CX808" s="248"/>
      <c r="CY808" s="248"/>
      <c r="CZ808" s="248"/>
      <c r="DA808" s="248"/>
      <c r="DB808" s="248"/>
      <c r="DC808" s="248"/>
      <c r="DD808" s="248"/>
      <c r="DE808" s="248"/>
      <c r="DF808" s="248"/>
      <c r="DG808" s="248"/>
      <c r="DH808" s="248"/>
      <c r="DI808" s="248"/>
      <c r="DJ808" s="248"/>
      <c r="DK808" s="248"/>
      <c r="DL808" s="248"/>
      <c r="DM808" s="248"/>
      <c r="DN808" s="248"/>
      <c r="DO808" s="248"/>
      <c r="DP808" s="248"/>
      <c r="DQ808" s="248"/>
      <c r="DR808" s="248"/>
      <c r="DS808" s="248"/>
      <c r="DT808" s="248"/>
      <c r="DU808" s="248"/>
      <c r="DV808" s="248"/>
      <c r="DW808" s="248"/>
      <c r="DX808" s="248"/>
      <c r="DY808" s="248"/>
      <c r="DZ808" s="248"/>
      <c r="EA808" s="248"/>
      <c r="EB808" s="248"/>
      <c r="EC808" s="248"/>
      <c r="ED808" s="248"/>
      <c r="EE808" s="248"/>
      <c r="EF808" s="248"/>
      <c r="EG808" s="248"/>
      <c r="EH808" s="248"/>
      <c r="EI808" s="248"/>
      <c r="EJ808" s="248"/>
      <c r="EK808" s="248"/>
      <c r="EL808" s="248"/>
      <c r="EM808" s="248"/>
      <c r="EN808" s="248"/>
      <c r="EO808" s="248"/>
      <c r="EP808" s="248"/>
      <c r="EQ808" s="248"/>
      <c r="ER808" s="248"/>
      <c r="ES808" s="248"/>
      <c r="ET808" s="248"/>
      <c r="EU808" s="248"/>
      <c r="EV808" s="248"/>
      <c r="EW808" s="248"/>
      <c r="EX808" s="248"/>
      <c r="EY808" s="248"/>
      <c r="EZ808" s="248"/>
      <c r="FA808" s="248"/>
      <c r="FB808" s="248"/>
      <c r="FC808" s="248"/>
      <c r="FD808" s="248"/>
      <c r="FE808" s="248"/>
      <c r="FF808" s="248"/>
      <c r="FG808" s="215"/>
      <c r="FH808" s="215"/>
      <c r="FI808" s="215"/>
      <c r="FJ808" s="215"/>
      <c r="FK808" s="215"/>
      <c r="FL808" s="215"/>
      <c r="FM808" s="215"/>
      <c r="FN808" s="215"/>
      <c r="FO808" s="215"/>
      <c r="FP808" s="215"/>
      <c r="FQ808" s="215"/>
      <c r="FR808" s="215"/>
      <c r="FS808" s="215"/>
      <c r="FT808" s="215"/>
      <c r="FU808" s="215"/>
      <c r="FV808" s="215"/>
      <c r="FW808" s="215"/>
      <c r="FX808" s="215"/>
      <c r="FY808" s="215"/>
      <c r="FZ808" s="215"/>
      <c r="GA808" s="215"/>
      <c r="GB808" s="215"/>
      <c r="GC808" s="215"/>
    </row>
    <row r="809" spans="1:185" x14ac:dyDescent="0.3">
      <c r="A809" s="248"/>
      <c r="B809" s="80"/>
      <c r="C809" s="80"/>
      <c r="D809" s="81"/>
      <c r="E809" s="80"/>
      <c r="F809" s="80"/>
      <c r="G809" s="297">
        <f t="shared" si="52"/>
        <v>0</v>
      </c>
      <c r="H809" s="297">
        <f t="shared" si="53"/>
        <v>0</v>
      </c>
      <c r="I809" s="297">
        <f t="shared" si="54"/>
        <v>0</v>
      </c>
      <c r="J809" s="214"/>
      <c r="K809" s="214"/>
      <c r="L809" s="248"/>
      <c r="M809" s="248"/>
      <c r="N809" s="248"/>
      <c r="O809" s="248"/>
      <c r="P809" s="248"/>
      <c r="Q809" s="248"/>
      <c r="R809" s="248"/>
      <c r="S809" s="248"/>
      <c r="T809" s="248"/>
      <c r="U809" s="248"/>
      <c r="V809" s="248"/>
      <c r="W809" s="248"/>
      <c r="X809" s="248"/>
      <c r="Y809" s="248"/>
      <c r="Z809" s="248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  <c r="AM809" s="248"/>
      <c r="AN809" s="248"/>
      <c r="AO809" s="248"/>
      <c r="AP809" s="248"/>
      <c r="AQ809" s="248"/>
      <c r="AR809" s="248"/>
      <c r="AS809" s="248"/>
      <c r="AT809" s="248"/>
      <c r="AU809" s="248"/>
      <c r="AV809" s="248"/>
      <c r="AW809" s="248"/>
      <c r="AX809" s="248"/>
      <c r="AY809" s="248"/>
      <c r="AZ809" s="248"/>
      <c r="BA809" s="248"/>
      <c r="BB809" s="248"/>
      <c r="BC809" s="248"/>
      <c r="BD809" s="248"/>
      <c r="BE809" s="248"/>
      <c r="BF809" s="248"/>
      <c r="BG809" s="248"/>
      <c r="BH809" s="248"/>
      <c r="BI809" s="248"/>
      <c r="BJ809" s="248"/>
      <c r="BK809" s="248"/>
      <c r="BL809" s="248"/>
      <c r="BM809" s="248"/>
      <c r="BN809" s="248"/>
      <c r="BO809" s="248"/>
      <c r="BP809" s="248"/>
      <c r="BQ809" s="248"/>
      <c r="BR809" s="248"/>
      <c r="BS809" s="248"/>
      <c r="BT809" s="248"/>
      <c r="BU809" s="248"/>
      <c r="BV809" s="248"/>
      <c r="BW809" s="248"/>
      <c r="BX809" s="248"/>
      <c r="BY809" s="248"/>
      <c r="BZ809" s="248"/>
      <c r="CA809" s="248"/>
      <c r="CB809" s="248"/>
      <c r="CC809" s="248"/>
      <c r="CD809" s="248"/>
      <c r="CE809" s="248"/>
      <c r="CF809" s="248"/>
      <c r="CG809" s="248"/>
      <c r="CH809" s="248"/>
      <c r="CI809" s="248"/>
      <c r="CJ809" s="248"/>
      <c r="CK809" s="248"/>
      <c r="CL809" s="248"/>
      <c r="CM809" s="248"/>
      <c r="CN809" s="248"/>
      <c r="CO809" s="248"/>
      <c r="CP809" s="248"/>
      <c r="CQ809" s="248"/>
      <c r="CR809" s="248"/>
      <c r="CS809" s="248"/>
      <c r="CT809" s="248"/>
      <c r="CU809" s="248"/>
      <c r="CV809" s="248"/>
      <c r="CW809" s="248"/>
      <c r="CX809" s="248"/>
      <c r="CY809" s="248"/>
      <c r="CZ809" s="248"/>
      <c r="DA809" s="248"/>
      <c r="DB809" s="248"/>
      <c r="DC809" s="248"/>
      <c r="DD809" s="248"/>
      <c r="DE809" s="248"/>
      <c r="DF809" s="248"/>
      <c r="DG809" s="248"/>
      <c r="DH809" s="248"/>
      <c r="DI809" s="248"/>
      <c r="DJ809" s="248"/>
      <c r="DK809" s="248"/>
      <c r="DL809" s="248"/>
      <c r="DM809" s="248"/>
      <c r="DN809" s="248"/>
      <c r="DO809" s="248"/>
      <c r="DP809" s="248"/>
      <c r="DQ809" s="248"/>
      <c r="DR809" s="248"/>
      <c r="DS809" s="248"/>
      <c r="DT809" s="248"/>
      <c r="DU809" s="248"/>
      <c r="DV809" s="248"/>
      <c r="DW809" s="248"/>
      <c r="DX809" s="248"/>
      <c r="DY809" s="248"/>
      <c r="DZ809" s="248"/>
      <c r="EA809" s="248"/>
      <c r="EB809" s="248"/>
      <c r="EC809" s="248"/>
      <c r="ED809" s="248"/>
      <c r="EE809" s="248"/>
      <c r="EF809" s="248"/>
      <c r="EG809" s="248"/>
      <c r="EH809" s="248"/>
      <c r="EI809" s="248"/>
      <c r="EJ809" s="248"/>
      <c r="EK809" s="248"/>
      <c r="EL809" s="248"/>
      <c r="EM809" s="248"/>
      <c r="EN809" s="248"/>
      <c r="EO809" s="248"/>
      <c r="EP809" s="248"/>
      <c r="EQ809" s="248"/>
      <c r="ER809" s="248"/>
      <c r="ES809" s="248"/>
      <c r="ET809" s="248"/>
      <c r="EU809" s="248"/>
      <c r="EV809" s="248"/>
      <c r="EW809" s="248"/>
      <c r="EX809" s="248"/>
      <c r="EY809" s="248"/>
      <c r="EZ809" s="248"/>
      <c r="FA809" s="248"/>
      <c r="FB809" s="248"/>
      <c r="FC809" s="248"/>
      <c r="FD809" s="248"/>
      <c r="FE809" s="248"/>
      <c r="FF809" s="248"/>
      <c r="FG809" s="215"/>
      <c r="FH809" s="215"/>
      <c r="FI809" s="215"/>
      <c r="FJ809" s="215"/>
      <c r="FK809" s="215"/>
      <c r="FL809" s="215"/>
      <c r="FM809" s="215"/>
      <c r="FN809" s="215"/>
      <c r="FO809" s="215"/>
      <c r="FP809" s="215"/>
      <c r="FQ809" s="215"/>
      <c r="FR809" s="215"/>
      <c r="FS809" s="215"/>
      <c r="FT809" s="215"/>
      <c r="FU809" s="215"/>
      <c r="FV809" s="215"/>
      <c r="FW809" s="215"/>
      <c r="FX809" s="215"/>
      <c r="FY809" s="215"/>
      <c r="FZ809" s="215"/>
      <c r="GA809" s="215"/>
      <c r="GB809" s="215"/>
      <c r="GC809" s="215"/>
    </row>
    <row r="810" spans="1:185" x14ac:dyDescent="0.3">
      <c r="A810" s="248"/>
      <c r="B810" s="80"/>
      <c r="C810" s="80"/>
      <c r="D810" s="81"/>
      <c r="E810" s="80"/>
      <c r="F810" s="80"/>
      <c r="G810" s="297">
        <f t="shared" si="52"/>
        <v>0</v>
      </c>
      <c r="H810" s="297">
        <f t="shared" si="53"/>
        <v>0</v>
      </c>
      <c r="I810" s="297">
        <f t="shared" si="54"/>
        <v>0</v>
      </c>
      <c r="J810" s="214"/>
      <c r="K810" s="214"/>
      <c r="L810" s="248"/>
      <c r="M810" s="248"/>
      <c r="N810" s="248"/>
      <c r="O810" s="248"/>
      <c r="P810" s="248"/>
      <c r="Q810" s="248"/>
      <c r="R810" s="248"/>
      <c r="S810" s="248"/>
      <c r="T810" s="248"/>
      <c r="U810" s="248"/>
      <c r="V810" s="248"/>
      <c r="W810" s="248"/>
      <c r="X810" s="248"/>
      <c r="Y810" s="248"/>
      <c r="Z810" s="248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  <c r="AM810" s="248"/>
      <c r="AN810" s="248"/>
      <c r="AO810" s="248"/>
      <c r="AP810" s="248"/>
      <c r="AQ810" s="248"/>
      <c r="AR810" s="248"/>
      <c r="AS810" s="248"/>
      <c r="AT810" s="248"/>
      <c r="AU810" s="248"/>
      <c r="AV810" s="248"/>
      <c r="AW810" s="248"/>
      <c r="AX810" s="248"/>
      <c r="AY810" s="248"/>
      <c r="AZ810" s="248"/>
      <c r="BA810" s="248"/>
      <c r="BB810" s="248"/>
      <c r="BC810" s="248"/>
      <c r="BD810" s="248"/>
      <c r="BE810" s="248"/>
      <c r="BF810" s="248"/>
      <c r="BG810" s="248"/>
      <c r="BH810" s="248"/>
      <c r="BI810" s="248"/>
      <c r="BJ810" s="248"/>
      <c r="BK810" s="248"/>
      <c r="BL810" s="248"/>
      <c r="BM810" s="248"/>
      <c r="BN810" s="248"/>
      <c r="BO810" s="248"/>
      <c r="BP810" s="248"/>
      <c r="BQ810" s="248"/>
      <c r="BR810" s="248"/>
      <c r="BS810" s="248"/>
      <c r="BT810" s="248"/>
      <c r="BU810" s="248"/>
      <c r="BV810" s="248"/>
      <c r="BW810" s="248"/>
      <c r="BX810" s="248"/>
      <c r="BY810" s="248"/>
      <c r="BZ810" s="248"/>
      <c r="CA810" s="248"/>
      <c r="CB810" s="248"/>
      <c r="CC810" s="248"/>
      <c r="CD810" s="248"/>
      <c r="CE810" s="248"/>
      <c r="CF810" s="248"/>
      <c r="CG810" s="248"/>
      <c r="CH810" s="248"/>
      <c r="CI810" s="248"/>
      <c r="CJ810" s="248"/>
      <c r="CK810" s="248"/>
      <c r="CL810" s="248"/>
      <c r="CM810" s="248"/>
      <c r="CN810" s="248"/>
      <c r="CO810" s="248"/>
      <c r="CP810" s="248"/>
      <c r="CQ810" s="248"/>
      <c r="CR810" s="248"/>
      <c r="CS810" s="248"/>
      <c r="CT810" s="248"/>
      <c r="CU810" s="248"/>
      <c r="CV810" s="248"/>
      <c r="CW810" s="248"/>
      <c r="CX810" s="248"/>
      <c r="CY810" s="248"/>
      <c r="CZ810" s="248"/>
      <c r="DA810" s="248"/>
      <c r="DB810" s="248"/>
      <c r="DC810" s="248"/>
      <c r="DD810" s="248"/>
      <c r="DE810" s="248"/>
      <c r="DF810" s="248"/>
      <c r="DG810" s="248"/>
      <c r="DH810" s="248"/>
      <c r="DI810" s="248"/>
      <c r="DJ810" s="248"/>
      <c r="DK810" s="248"/>
      <c r="DL810" s="248"/>
      <c r="DM810" s="248"/>
      <c r="DN810" s="248"/>
      <c r="DO810" s="248"/>
      <c r="DP810" s="248"/>
      <c r="DQ810" s="248"/>
      <c r="DR810" s="248"/>
      <c r="DS810" s="248"/>
      <c r="DT810" s="248"/>
      <c r="DU810" s="248"/>
      <c r="DV810" s="248"/>
      <c r="DW810" s="248"/>
      <c r="DX810" s="248"/>
      <c r="DY810" s="248"/>
      <c r="DZ810" s="248"/>
      <c r="EA810" s="248"/>
      <c r="EB810" s="248"/>
      <c r="EC810" s="248"/>
      <c r="ED810" s="248"/>
      <c r="EE810" s="248"/>
      <c r="EF810" s="248"/>
      <c r="EG810" s="248"/>
      <c r="EH810" s="248"/>
      <c r="EI810" s="248"/>
      <c r="EJ810" s="248"/>
      <c r="EK810" s="248"/>
      <c r="EL810" s="248"/>
      <c r="EM810" s="248"/>
      <c r="EN810" s="248"/>
      <c r="EO810" s="248"/>
      <c r="EP810" s="248"/>
      <c r="EQ810" s="248"/>
      <c r="ER810" s="248"/>
      <c r="ES810" s="248"/>
      <c r="ET810" s="248"/>
      <c r="EU810" s="248"/>
      <c r="EV810" s="248"/>
      <c r="EW810" s="248"/>
      <c r="EX810" s="248"/>
      <c r="EY810" s="248"/>
      <c r="EZ810" s="248"/>
      <c r="FA810" s="248"/>
      <c r="FB810" s="248"/>
      <c r="FC810" s="248"/>
      <c r="FD810" s="248"/>
      <c r="FE810" s="248"/>
      <c r="FF810" s="248"/>
      <c r="FG810" s="215"/>
      <c r="FH810" s="215"/>
      <c r="FI810" s="215"/>
      <c r="FJ810" s="215"/>
      <c r="FK810" s="215"/>
      <c r="FL810" s="215"/>
      <c r="FM810" s="215"/>
      <c r="FN810" s="215"/>
      <c r="FO810" s="215"/>
      <c r="FP810" s="215"/>
      <c r="FQ810" s="215"/>
      <c r="FR810" s="215"/>
      <c r="FS810" s="215"/>
      <c r="FT810" s="215"/>
      <c r="FU810" s="215"/>
      <c r="FV810" s="215"/>
      <c r="FW810" s="215"/>
      <c r="FX810" s="215"/>
      <c r="FY810" s="215"/>
      <c r="FZ810" s="215"/>
      <c r="GA810" s="215"/>
      <c r="GB810" s="215"/>
      <c r="GC810" s="215"/>
    </row>
    <row r="811" spans="1:185" x14ac:dyDescent="0.3">
      <c r="A811" s="248"/>
      <c r="B811" s="80"/>
      <c r="C811" s="80"/>
      <c r="D811" s="81"/>
      <c r="E811" s="80"/>
      <c r="F811" s="80"/>
      <c r="G811" s="297">
        <f t="shared" si="52"/>
        <v>0</v>
      </c>
      <c r="H811" s="297">
        <f t="shared" si="53"/>
        <v>0</v>
      </c>
      <c r="I811" s="297">
        <f t="shared" si="54"/>
        <v>0</v>
      </c>
      <c r="J811" s="214"/>
      <c r="K811" s="214"/>
      <c r="L811" s="248"/>
      <c r="M811" s="248"/>
      <c r="N811" s="248"/>
      <c r="O811" s="248"/>
      <c r="P811" s="248"/>
      <c r="Q811" s="248"/>
      <c r="R811" s="248"/>
      <c r="S811" s="248"/>
      <c r="T811" s="248"/>
      <c r="U811" s="248"/>
      <c r="V811" s="248"/>
      <c r="W811" s="248"/>
      <c r="X811" s="248"/>
      <c r="Y811" s="248"/>
      <c r="Z811" s="248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  <c r="AM811" s="248"/>
      <c r="AN811" s="248"/>
      <c r="AO811" s="248"/>
      <c r="AP811" s="248"/>
      <c r="AQ811" s="248"/>
      <c r="AR811" s="248"/>
      <c r="AS811" s="248"/>
      <c r="AT811" s="248"/>
      <c r="AU811" s="248"/>
      <c r="AV811" s="248"/>
      <c r="AW811" s="248"/>
      <c r="AX811" s="248"/>
      <c r="AY811" s="248"/>
      <c r="AZ811" s="248"/>
      <c r="BA811" s="248"/>
      <c r="BB811" s="248"/>
      <c r="BC811" s="248"/>
      <c r="BD811" s="248"/>
      <c r="BE811" s="248"/>
      <c r="BF811" s="248"/>
      <c r="BG811" s="248"/>
      <c r="BH811" s="248"/>
      <c r="BI811" s="248"/>
      <c r="BJ811" s="248"/>
      <c r="BK811" s="248"/>
      <c r="BL811" s="248"/>
      <c r="BM811" s="248"/>
      <c r="BN811" s="248"/>
      <c r="BO811" s="248"/>
      <c r="BP811" s="248"/>
      <c r="BQ811" s="248"/>
      <c r="BR811" s="248"/>
      <c r="BS811" s="248"/>
      <c r="BT811" s="248"/>
      <c r="BU811" s="248"/>
      <c r="BV811" s="248"/>
      <c r="BW811" s="248"/>
      <c r="BX811" s="248"/>
      <c r="BY811" s="248"/>
      <c r="BZ811" s="248"/>
      <c r="CA811" s="248"/>
      <c r="CB811" s="248"/>
      <c r="CC811" s="248"/>
      <c r="CD811" s="248"/>
      <c r="CE811" s="248"/>
      <c r="CF811" s="248"/>
      <c r="CG811" s="248"/>
      <c r="CH811" s="248"/>
      <c r="CI811" s="248"/>
      <c r="CJ811" s="248"/>
      <c r="CK811" s="248"/>
      <c r="CL811" s="248"/>
      <c r="CM811" s="248"/>
      <c r="CN811" s="248"/>
      <c r="CO811" s="248"/>
      <c r="CP811" s="248"/>
      <c r="CQ811" s="248"/>
      <c r="CR811" s="248"/>
      <c r="CS811" s="248"/>
      <c r="CT811" s="248"/>
      <c r="CU811" s="248"/>
      <c r="CV811" s="248"/>
      <c r="CW811" s="248"/>
      <c r="CX811" s="248"/>
      <c r="CY811" s="248"/>
      <c r="CZ811" s="248"/>
      <c r="DA811" s="248"/>
      <c r="DB811" s="248"/>
      <c r="DC811" s="248"/>
      <c r="DD811" s="248"/>
      <c r="DE811" s="248"/>
      <c r="DF811" s="248"/>
      <c r="DG811" s="248"/>
      <c r="DH811" s="248"/>
      <c r="DI811" s="248"/>
      <c r="DJ811" s="248"/>
      <c r="DK811" s="248"/>
      <c r="DL811" s="248"/>
      <c r="DM811" s="248"/>
      <c r="DN811" s="248"/>
      <c r="DO811" s="248"/>
      <c r="DP811" s="248"/>
      <c r="DQ811" s="248"/>
      <c r="DR811" s="248"/>
      <c r="DS811" s="248"/>
      <c r="DT811" s="248"/>
      <c r="DU811" s="248"/>
      <c r="DV811" s="248"/>
      <c r="DW811" s="248"/>
      <c r="DX811" s="248"/>
      <c r="DY811" s="248"/>
      <c r="DZ811" s="248"/>
      <c r="EA811" s="248"/>
      <c r="EB811" s="248"/>
      <c r="EC811" s="248"/>
      <c r="ED811" s="248"/>
      <c r="EE811" s="248"/>
      <c r="EF811" s="248"/>
      <c r="EG811" s="248"/>
      <c r="EH811" s="248"/>
      <c r="EI811" s="248"/>
      <c r="EJ811" s="248"/>
      <c r="EK811" s="248"/>
      <c r="EL811" s="248"/>
      <c r="EM811" s="248"/>
      <c r="EN811" s="248"/>
      <c r="EO811" s="248"/>
      <c r="EP811" s="248"/>
      <c r="EQ811" s="248"/>
      <c r="ER811" s="248"/>
      <c r="ES811" s="248"/>
      <c r="ET811" s="248"/>
      <c r="EU811" s="248"/>
      <c r="EV811" s="248"/>
      <c r="EW811" s="248"/>
      <c r="EX811" s="248"/>
      <c r="EY811" s="248"/>
      <c r="EZ811" s="248"/>
      <c r="FA811" s="248"/>
      <c r="FB811" s="248"/>
      <c r="FC811" s="248"/>
      <c r="FD811" s="248"/>
      <c r="FE811" s="248"/>
      <c r="FF811" s="248"/>
      <c r="FG811" s="215"/>
      <c r="FH811" s="215"/>
      <c r="FI811" s="215"/>
      <c r="FJ811" s="215"/>
      <c r="FK811" s="215"/>
      <c r="FL811" s="215"/>
      <c r="FM811" s="215"/>
      <c r="FN811" s="215"/>
      <c r="FO811" s="215"/>
      <c r="FP811" s="215"/>
      <c r="FQ811" s="215"/>
      <c r="FR811" s="215"/>
      <c r="FS811" s="215"/>
      <c r="FT811" s="215"/>
      <c r="FU811" s="215"/>
      <c r="FV811" s="215"/>
      <c r="FW811" s="215"/>
      <c r="FX811" s="215"/>
      <c r="FY811" s="215"/>
      <c r="FZ811" s="215"/>
      <c r="GA811" s="215"/>
      <c r="GB811" s="215"/>
      <c r="GC811" s="215"/>
    </row>
    <row r="812" spans="1:185" x14ac:dyDescent="0.3">
      <c r="A812" s="248"/>
      <c r="B812" s="80"/>
      <c r="C812" s="80"/>
      <c r="D812" s="81"/>
      <c r="E812" s="80"/>
      <c r="F812" s="80"/>
      <c r="G812" s="297">
        <f t="shared" si="52"/>
        <v>0</v>
      </c>
      <c r="H812" s="297">
        <f t="shared" si="53"/>
        <v>0</v>
      </c>
      <c r="I812" s="297">
        <f t="shared" si="54"/>
        <v>0</v>
      </c>
      <c r="J812" s="214"/>
      <c r="K812" s="214"/>
      <c r="L812" s="248"/>
      <c r="M812" s="248"/>
      <c r="N812" s="248"/>
      <c r="O812" s="248"/>
      <c r="P812" s="248"/>
      <c r="Q812" s="248"/>
      <c r="R812" s="248"/>
      <c r="S812" s="248"/>
      <c r="T812" s="248"/>
      <c r="U812" s="248"/>
      <c r="V812" s="248"/>
      <c r="W812" s="248"/>
      <c r="X812" s="248"/>
      <c r="Y812" s="248"/>
      <c r="Z812" s="248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  <c r="AM812" s="248"/>
      <c r="AN812" s="248"/>
      <c r="AO812" s="248"/>
      <c r="AP812" s="248"/>
      <c r="AQ812" s="248"/>
      <c r="AR812" s="248"/>
      <c r="AS812" s="248"/>
      <c r="AT812" s="248"/>
      <c r="AU812" s="248"/>
      <c r="AV812" s="248"/>
      <c r="AW812" s="248"/>
      <c r="AX812" s="248"/>
      <c r="AY812" s="248"/>
      <c r="AZ812" s="248"/>
      <c r="BA812" s="248"/>
      <c r="BB812" s="248"/>
      <c r="BC812" s="248"/>
      <c r="BD812" s="248"/>
      <c r="BE812" s="248"/>
      <c r="BF812" s="248"/>
      <c r="BG812" s="248"/>
      <c r="BH812" s="248"/>
      <c r="BI812" s="248"/>
      <c r="BJ812" s="248"/>
      <c r="BK812" s="248"/>
      <c r="BL812" s="248"/>
      <c r="BM812" s="248"/>
      <c r="BN812" s="248"/>
      <c r="BO812" s="248"/>
      <c r="BP812" s="248"/>
      <c r="BQ812" s="248"/>
      <c r="BR812" s="248"/>
      <c r="BS812" s="248"/>
      <c r="BT812" s="248"/>
      <c r="BU812" s="248"/>
      <c r="BV812" s="248"/>
      <c r="BW812" s="248"/>
      <c r="BX812" s="248"/>
      <c r="BY812" s="248"/>
      <c r="BZ812" s="248"/>
      <c r="CA812" s="248"/>
      <c r="CB812" s="248"/>
      <c r="CC812" s="248"/>
      <c r="CD812" s="248"/>
      <c r="CE812" s="248"/>
      <c r="CF812" s="248"/>
      <c r="CG812" s="248"/>
      <c r="CH812" s="248"/>
      <c r="CI812" s="248"/>
      <c r="CJ812" s="248"/>
      <c r="CK812" s="248"/>
      <c r="CL812" s="248"/>
      <c r="CM812" s="248"/>
      <c r="CN812" s="248"/>
      <c r="CO812" s="248"/>
      <c r="CP812" s="248"/>
      <c r="CQ812" s="248"/>
      <c r="CR812" s="248"/>
      <c r="CS812" s="248"/>
      <c r="CT812" s="248"/>
      <c r="CU812" s="248"/>
      <c r="CV812" s="248"/>
      <c r="CW812" s="248"/>
      <c r="CX812" s="248"/>
      <c r="CY812" s="248"/>
      <c r="CZ812" s="248"/>
      <c r="DA812" s="248"/>
      <c r="DB812" s="248"/>
      <c r="DC812" s="248"/>
      <c r="DD812" s="248"/>
      <c r="DE812" s="248"/>
      <c r="DF812" s="248"/>
      <c r="DG812" s="248"/>
      <c r="DH812" s="248"/>
      <c r="DI812" s="248"/>
      <c r="DJ812" s="248"/>
      <c r="DK812" s="248"/>
      <c r="DL812" s="248"/>
      <c r="DM812" s="248"/>
      <c r="DN812" s="248"/>
      <c r="DO812" s="248"/>
      <c r="DP812" s="248"/>
      <c r="DQ812" s="248"/>
      <c r="DR812" s="248"/>
      <c r="DS812" s="248"/>
      <c r="DT812" s="248"/>
      <c r="DU812" s="248"/>
      <c r="DV812" s="248"/>
      <c r="DW812" s="248"/>
      <c r="DX812" s="248"/>
      <c r="DY812" s="248"/>
      <c r="DZ812" s="248"/>
      <c r="EA812" s="248"/>
      <c r="EB812" s="248"/>
      <c r="EC812" s="248"/>
      <c r="ED812" s="248"/>
      <c r="EE812" s="248"/>
      <c r="EF812" s="248"/>
      <c r="EG812" s="248"/>
      <c r="EH812" s="248"/>
      <c r="EI812" s="248"/>
      <c r="EJ812" s="248"/>
      <c r="EK812" s="248"/>
      <c r="EL812" s="248"/>
      <c r="EM812" s="248"/>
      <c r="EN812" s="248"/>
      <c r="EO812" s="248"/>
      <c r="EP812" s="248"/>
      <c r="EQ812" s="248"/>
      <c r="ER812" s="248"/>
      <c r="ES812" s="248"/>
      <c r="ET812" s="248"/>
      <c r="EU812" s="248"/>
      <c r="EV812" s="248"/>
      <c r="EW812" s="248"/>
      <c r="EX812" s="248"/>
      <c r="EY812" s="248"/>
      <c r="EZ812" s="248"/>
      <c r="FA812" s="248"/>
      <c r="FB812" s="248"/>
      <c r="FC812" s="248"/>
      <c r="FD812" s="248"/>
      <c r="FE812" s="248"/>
      <c r="FF812" s="248"/>
      <c r="FG812" s="215"/>
      <c r="FH812" s="215"/>
      <c r="FI812" s="215"/>
      <c r="FJ812" s="215"/>
      <c r="FK812" s="215"/>
      <c r="FL812" s="215"/>
      <c r="FM812" s="215"/>
      <c r="FN812" s="215"/>
      <c r="FO812" s="215"/>
      <c r="FP812" s="215"/>
      <c r="FQ812" s="215"/>
      <c r="FR812" s="215"/>
      <c r="FS812" s="215"/>
      <c r="FT812" s="215"/>
      <c r="FU812" s="215"/>
      <c r="FV812" s="215"/>
      <c r="FW812" s="215"/>
      <c r="FX812" s="215"/>
      <c r="FY812" s="215"/>
      <c r="FZ812" s="215"/>
      <c r="GA812" s="215"/>
      <c r="GB812" s="215"/>
      <c r="GC812" s="215"/>
    </row>
    <row r="813" spans="1:185" x14ac:dyDescent="0.3">
      <c r="A813" s="248"/>
      <c r="B813" s="80"/>
      <c r="C813" s="80"/>
      <c r="D813" s="81"/>
      <c r="E813" s="80"/>
      <c r="F813" s="80"/>
      <c r="G813" s="297">
        <f t="shared" si="52"/>
        <v>0</v>
      </c>
      <c r="H813" s="297">
        <f t="shared" si="53"/>
        <v>0</v>
      </c>
      <c r="I813" s="297">
        <f t="shared" si="54"/>
        <v>0</v>
      </c>
      <c r="J813" s="214"/>
      <c r="K813" s="214"/>
      <c r="L813" s="248"/>
      <c r="M813" s="248"/>
      <c r="N813" s="248"/>
      <c r="O813" s="248"/>
      <c r="P813" s="248"/>
      <c r="Q813" s="248"/>
      <c r="R813" s="248"/>
      <c r="S813" s="248"/>
      <c r="T813" s="248"/>
      <c r="U813" s="248"/>
      <c r="V813" s="248"/>
      <c r="W813" s="248"/>
      <c r="X813" s="248"/>
      <c r="Y813" s="248"/>
      <c r="Z813" s="248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  <c r="AM813" s="248"/>
      <c r="AN813" s="248"/>
      <c r="AO813" s="248"/>
      <c r="AP813" s="248"/>
      <c r="AQ813" s="248"/>
      <c r="AR813" s="248"/>
      <c r="AS813" s="248"/>
      <c r="AT813" s="248"/>
      <c r="AU813" s="248"/>
      <c r="AV813" s="248"/>
      <c r="AW813" s="248"/>
      <c r="AX813" s="248"/>
      <c r="AY813" s="248"/>
      <c r="AZ813" s="248"/>
      <c r="BA813" s="248"/>
      <c r="BB813" s="248"/>
      <c r="BC813" s="248"/>
      <c r="BD813" s="248"/>
      <c r="BE813" s="248"/>
      <c r="BF813" s="248"/>
      <c r="BG813" s="248"/>
      <c r="BH813" s="248"/>
      <c r="BI813" s="248"/>
      <c r="BJ813" s="248"/>
      <c r="BK813" s="248"/>
      <c r="BL813" s="248"/>
      <c r="BM813" s="248"/>
      <c r="BN813" s="248"/>
      <c r="BO813" s="248"/>
      <c r="BP813" s="248"/>
      <c r="BQ813" s="248"/>
      <c r="BR813" s="248"/>
      <c r="BS813" s="248"/>
      <c r="BT813" s="248"/>
      <c r="BU813" s="248"/>
      <c r="BV813" s="248"/>
      <c r="BW813" s="248"/>
      <c r="BX813" s="248"/>
      <c r="BY813" s="248"/>
      <c r="BZ813" s="248"/>
      <c r="CA813" s="248"/>
      <c r="CB813" s="248"/>
      <c r="CC813" s="248"/>
      <c r="CD813" s="248"/>
      <c r="CE813" s="248"/>
      <c r="CF813" s="248"/>
      <c r="CG813" s="248"/>
      <c r="CH813" s="248"/>
      <c r="CI813" s="248"/>
      <c r="CJ813" s="248"/>
      <c r="CK813" s="248"/>
      <c r="CL813" s="248"/>
      <c r="CM813" s="248"/>
      <c r="CN813" s="248"/>
      <c r="CO813" s="248"/>
      <c r="CP813" s="248"/>
      <c r="CQ813" s="248"/>
      <c r="CR813" s="248"/>
      <c r="CS813" s="248"/>
      <c r="CT813" s="248"/>
      <c r="CU813" s="248"/>
      <c r="CV813" s="248"/>
      <c r="CW813" s="248"/>
      <c r="CX813" s="248"/>
      <c r="CY813" s="248"/>
      <c r="CZ813" s="248"/>
      <c r="DA813" s="248"/>
      <c r="DB813" s="248"/>
      <c r="DC813" s="248"/>
      <c r="DD813" s="248"/>
      <c r="DE813" s="248"/>
      <c r="DF813" s="248"/>
      <c r="DG813" s="248"/>
      <c r="DH813" s="248"/>
      <c r="DI813" s="248"/>
      <c r="DJ813" s="248"/>
      <c r="DK813" s="248"/>
      <c r="DL813" s="248"/>
      <c r="DM813" s="248"/>
      <c r="DN813" s="248"/>
      <c r="DO813" s="248"/>
      <c r="DP813" s="248"/>
      <c r="DQ813" s="248"/>
      <c r="DR813" s="248"/>
      <c r="DS813" s="248"/>
      <c r="DT813" s="248"/>
      <c r="DU813" s="248"/>
      <c r="DV813" s="248"/>
      <c r="DW813" s="248"/>
      <c r="DX813" s="248"/>
      <c r="DY813" s="248"/>
      <c r="DZ813" s="248"/>
      <c r="EA813" s="248"/>
      <c r="EB813" s="248"/>
      <c r="EC813" s="248"/>
      <c r="ED813" s="248"/>
      <c r="EE813" s="248"/>
      <c r="EF813" s="248"/>
      <c r="EG813" s="248"/>
      <c r="EH813" s="248"/>
      <c r="EI813" s="248"/>
      <c r="EJ813" s="248"/>
      <c r="EK813" s="248"/>
      <c r="EL813" s="248"/>
      <c r="EM813" s="248"/>
      <c r="EN813" s="248"/>
      <c r="EO813" s="248"/>
      <c r="EP813" s="248"/>
      <c r="EQ813" s="248"/>
      <c r="ER813" s="248"/>
      <c r="ES813" s="248"/>
      <c r="ET813" s="248"/>
      <c r="EU813" s="248"/>
      <c r="EV813" s="248"/>
      <c r="EW813" s="248"/>
      <c r="EX813" s="248"/>
      <c r="EY813" s="248"/>
      <c r="EZ813" s="248"/>
      <c r="FA813" s="248"/>
      <c r="FB813" s="248"/>
      <c r="FC813" s="248"/>
      <c r="FD813" s="248"/>
      <c r="FE813" s="248"/>
      <c r="FF813" s="248"/>
      <c r="FG813" s="215"/>
      <c r="FH813" s="215"/>
      <c r="FI813" s="215"/>
      <c r="FJ813" s="215"/>
      <c r="FK813" s="215"/>
      <c r="FL813" s="215"/>
      <c r="FM813" s="215"/>
      <c r="FN813" s="215"/>
      <c r="FO813" s="215"/>
      <c r="FP813" s="215"/>
      <c r="FQ813" s="215"/>
      <c r="FR813" s="215"/>
      <c r="FS813" s="215"/>
      <c r="FT813" s="215"/>
      <c r="FU813" s="215"/>
      <c r="FV813" s="215"/>
      <c r="FW813" s="215"/>
      <c r="FX813" s="215"/>
      <c r="FY813" s="215"/>
      <c r="FZ813" s="215"/>
      <c r="GA813" s="215"/>
      <c r="GB813" s="215"/>
      <c r="GC813" s="215"/>
    </row>
    <row r="814" spans="1:185" x14ac:dyDescent="0.3">
      <c r="A814" s="248"/>
      <c r="B814" s="80"/>
      <c r="C814" s="80"/>
      <c r="D814" s="81"/>
      <c r="E814" s="80"/>
      <c r="F814" s="80"/>
      <c r="G814" s="297">
        <f t="shared" si="52"/>
        <v>0</v>
      </c>
      <c r="H814" s="297">
        <f t="shared" si="53"/>
        <v>0</v>
      </c>
      <c r="I814" s="297">
        <f t="shared" si="54"/>
        <v>0</v>
      </c>
      <c r="J814" s="214"/>
      <c r="K814" s="214"/>
      <c r="L814" s="248"/>
      <c r="M814" s="248"/>
      <c r="N814" s="248"/>
      <c r="O814" s="248"/>
      <c r="P814" s="248"/>
      <c r="Q814" s="248"/>
      <c r="R814" s="248"/>
      <c r="S814" s="248"/>
      <c r="T814" s="248"/>
      <c r="U814" s="248"/>
      <c r="V814" s="248"/>
      <c r="W814" s="248"/>
      <c r="X814" s="248"/>
      <c r="Y814" s="248"/>
      <c r="Z814" s="248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  <c r="AM814" s="248"/>
      <c r="AN814" s="248"/>
      <c r="AO814" s="248"/>
      <c r="AP814" s="248"/>
      <c r="AQ814" s="248"/>
      <c r="AR814" s="248"/>
      <c r="AS814" s="248"/>
      <c r="AT814" s="248"/>
      <c r="AU814" s="248"/>
      <c r="AV814" s="248"/>
      <c r="AW814" s="248"/>
      <c r="AX814" s="248"/>
      <c r="AY814" s="248"/>
      <c r="AZ814" s="248"/>
      <c r="BA814" s="248"/>
      <c r="BB814" s="248"/>
      <c r="BC814" s="248"/>
      <c r="BD814" s="248"/>
      <c r="BE814" s="248"/>
      <c r="BF814" s="248"/>
      <c r="BG814" s="248"/>
      <c r="BH814" s="248"/>
      <c r="BI814" s="248"/>
      <c r="BJ814" s="248"/>
      <c r="BK814" s="248"/>
      <c r="BL814" s="248"/>
      <c r="BM814" s="248"/>
      <c r="BN814" s="248"/>
      <c r="BO814" s="248"/>
      <c r="BP814" s="248"/>
      <c r="BQ814" s="248"/>
      <c r="BR814" s="248"/>
      <c r="BS814" s="248"/>
      <c r="BT814" s="248"/>
      <c r="BU814" s="248"/>
      <c r="BV814" s="248"/>
      <c r="BW814" s="248"/>
      <c r="BX814" s="248"/>
      <c r="BY814" s="248"/>
      <c r="BZ814" s="248"/>
      <c r="CA814" s="248"/>
      <c r="CB814" s="248"/>
      <c r="CC814" s="248"/>
      <c r="CD814" s="248"/>
      <c r="CE814" s="248"/>
      <c r="CF814" s="248"/>
      <c r="CG814" s="248"/>
      <c r="CH814" s="248"/>
      <c r="CI814" s="248"/>
      <c r="CJ814" s="248"/>
      <c r="CK814" s="248"/>
      <c r="CL814" s="248"/>
      <c r="CM814" s="248"/>
      <c r="CN814" s="248"/>
      <c r="CO814" s="248"/>
      <c r="CP814" s="248"/>
      <c r="CQ814" s="248"/>
      <c r="CR814" s="248"/>
      <c r="CS814" s="248"/>
      <c r="CT814" s="248"/>
      <c r="CU814" s="248"/>
      <c r="CV814" s="248"/>
      <c r="CW814" s="248"/>
      <c r="CX814" s="248"/>
      <c r="CY814" s="248"/>
      <c r="CZ814" s="248"/>
      <c r="DA814" s="248"/>
      <c r="DB814" s="248"/>
      <c r="DC814" s="248"/>
      <c r="DD814" s="248"/>
      <c r="DE814" s="248"/>
      <c r="DF814" s="248"/>
      <c r="DG814" s="248"/>
      <c r="DH814" s="248"/>
      <c r="DI814" s="248"/>
      <c r="DJ814" s="248"/>
      <c r="DK814" s="248"/>
      <c r="DL814" s="248"/>
      <c r="DM814" s="248"/>
      <c r="DN814" s="248"/>
      <c r="DO814" s="248"/>
      <c r="DP814" s="248"/>
      <c r="DQ814" s="248"/>
      <c r="DR814" s="248"/>
      <c r="DS814" s="248"/>
      <c r="DT814" s="248"/>
      <c r="DU814" s="248"/>
      <c r="DV814" s="248"/>
      <c r="DW814" s="248"/>
      <c r="DX814" s="248"/>
      <c r="DY814" s="248"/>
      <c r="DZ814" s="248"/>
      <c r="EA814" s="248"/>
      <c r="EB814" s="248"/>
      <c r="EC814" s="248"/>
      <c r="ED814" s="248"/>
      <c r="EE814" s="248"/>
      <c r="EF814" s="248"/>
      <c r="EG814" s="248"/>
      <c r="EH814" s="248"/>
      <c r="EI814" s="248"/>
      <c r="EJ814" s="248"/>
      <c r="EK814" s="248"/>
      <c r="EL814" s="248"/>
      <c r="EM814" s="248"/>
      <c r="EN814" s="248"/>
      <c r="EO814" s="248"/>
      <c r="EP814" s="248"/>
      <c r="EQ814" s="248"/>
      <c r="ER814" s="248"/>
      <c r="ES814" s="248"/>
      <c r="ET814" s="248"/>
      <c r="EU814" s="248"/>
      <c r="EV814" s="248"/>
      <c r="EW814" s="248"/>
      <c r="EX814" s="248"/>
      <c r="EY814" s="248"/>
      <c r="EZ814" s="248"/>
      <c r="FA814" s="248"/>
      <c r="FB814" s="248"/>
      <c r="FC814" s="248"/>
      <c r="FD814" s="248"/>
      <c r="FE814" s="248"/>
      <c r="FF814" s="248"/>
      <c r="FG814" s="215"/>
      <c r="FH814" s="215"/>
      <c r="FI814" s="215"/>
      <c r="FJ814" s="215"/>
      <c r="FK814" s="215"/>
      <c r="FL814" s="215"/>
      <c r="FM814" s="215"/>
      <c r="FN814" s="215"/>
      <c r="FO814" s="215"/>
      <c r="FP814" s="215"/>
      <c r="FQ814" s="215"/>
      <c r="FR814" s="215"/>
      <c r="FS814" s="215"/>
      <c r="FT814" s="215"/>
      <c r="FU814" s="215"/>
      <c r="FV814" s="215"/>
      <c r="FW814" s="215"/>
      <c r="FX814" s="215"/>
      <c r="FY814" s="215"/>
      <c r="FZ814" s="215"/>
      <c r="GA814" s="215"/>
      <c r="GB814" s="215"/>
      <c r="GC814" s="215"/>
    </row>
    <row r="815" spans="1:185" x14ac:dyDescent="0.3">
      <c r="A815" s="248"/>
      <c r="B815" s="80"/>
      <c r="C815" s="80"/>
      <c r="D815" s="81"/>
      <c r="E815" s="80"/>
      <c r="F815" s="80"/>
      <c r="G815" s="297">
        <f t="shared" si="52"/>
        <v>0</v>
      </c>
      <c r="H815" s="297">
        <f t="shared" si="53"/>
        <v>0</v>
      </c>
      <c r="I815" s="297">
        <f t="shared" si="54"/>
        <v>0</v>
      </c>
      <c r="J815" s="214"/>
      <c r="K815" s="214"/>
      <c r="L815" s="248"/>
      <c r="M815" s="248"/>
      <c r="N815" s="248"/>
      <c r="O815" s="248"/>
      <c r="P815" s="248"/>
      <c r="Q815" s="248"/>
      <c r="R815" s="248"/>
      <c r="S815" s="248"/>
      <c r="T815" s="248"/>
      <c r="U815" s="248"/>
      <c r="V815" s="248"/>
      <c r="W815" s="248"/>
      <c r="X815" s="248"/>
      <c r="Y815" s="248"/>
      <c r="Z815" s="248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  <c r="AM815" s="248"/>
      <c r="AN815" s="248"/>
      <c r="AO815" s="248"/>
      <c r="AP815" s="248"/>
      <c r="AQ815" s="248"/>
      <c r="AR815" s="248"/>
      <c r="AS815" s="248"/>
      <c r="AT815" s="248"/>
      <c r="AU815" s="248"/>
      <c r="AV815" s="248"/>
      <c r="AW815" s="248"/>
      <c r="AX815" s="248"/>
      <c r="AY815" s="248"/>
      <c r="AZ815" s="248"/>
      <c r="BA815" s="248"/>
      <c r="BB815" s="248"/>
      <c r="BC815" s="248"/>
      <c r="BD815" s="248"/>
      <c r="BE815" s="248"/>
      <c r="BF815" s="248"/>
      <c r="BG815" s="248"/>
      <c r="BH815" s="248"/>
      <c r="BI815" s="248"/>
      <c r="BJ815" s="248"/>
      <c r="BK815" s="248"/>
      <c r="BL815" s="248"/>
      <c r="BM815" s="248"/>
      <c r="BN815" s="248"/>
      <c r="BO815" s="248"/>
      <c r="BP815" s="248"/>
      <c r="BQ815" s="248"/>
      <c r="BR815" s="248"/>
      <c r="BS815" s="248"/>
      <c r="BT815" s="248"/>
      <c r="BU815" s="248"/>
      <c r="BV815" s="248"/>
      <c r="BW815" s="248"/>
      <c r="BX815" s="248"/>
      <c r="BY815" s="248"/>
      <c r="BZ815" s="248"/>
      <c r="CA815" s="248"/>
      <c r="CB815" s="248"/>
      <c r="CC815" s="248"/>
      <c r="CD815" s="248"/>
      <c r="CE815" s="248"/>
      <c r="CF815" s="248"/>
      <c r="CG815" s="248"/>
      <c r="CH815" s="248"/>
      <c r="CI815" s="248"/>
      <c r="CJ815" s="248"/>
      <c r="CK815" s="248"/>
      <c r="CL815" s="248"/>
      <c r="CM815" s="248"/>
      <c r="CN815" s="248"/>
      <c r="CO815" s="248"/>
      <c r="CP815" s="248"/>
      <c r="CQ815" s="248"/>
      <c r="CR815" s="248"/>
      <c r="CS815" s="248"/>
      <c r="CT815" s="248"/>
      <c r="CU815" s="248"/>
      <c r="CV815" s="248"/>
      <c r="CW815" s="248"/>
      <c r="CX815" s="248"/>
      <c r="CY815" s="248"/>
      <c r="CZ815" s="248"/>
      <c r="DA815" s="248"/>
      <c r="DB815" s="248"/>
      <c r="DC815" s="248"/>
      <c r="DD815" s="248"/>
      <c r="DE815" s="248"/>
      <c r="DF815" s="248"/>
      <c r="DG815" s="248"/>
      <c r="DH815" s="248"/>
      <c r="DI815" s="248"/>
      <c r="DJ815" s="248"/>
      <c r="DK815" s="248"/>
      <c r="DL815" s="248"/>
      <c r="DM815" s="248"/>
      <c r="DN815" s="248"/>
      <c r="DO815" s="248"/>
      <c r="DP815" s="248"/>
      <c r="DQ815" s="248"/>
      <c r="DR815" s="248"/>
      <c r="DS815" s="248"/>
      <c r="DT815" s="248"/>
      <c r="DU815" s="248"/>
      <c r="DV815" s="248"/>
      <c r="DW815" s="248"/>
      <c r="DX815" s="248"/>
      <c r="DY815" s="248"/>
      <c r="DZ815" s="248"/>
      <c r="EA815" s="248"/>
      <c r="EB815" s="248"/>
      <c r="EC815" s="248"/>
      <c r="ED815" s="248"/>
      <c r="EE815" s="248"/>
      <c r="EF815" s="248"/>
      <c r="EG815" s="248"/>
      <c r="EH815" s="248"/>
      <c r="EI815" s="248"/>
      <c r="EJ815" s="248"/>
      <c r="EK815" s="248"/>
      <c r="EL815" s="248"/>
      <c r="EM815" s="248"/>
      <c r="EN815" s="248"/>
      <c r="EO815" s="248"/>
      <c r="EP815" s="248"/>
      <c r="EQ815" s="248"/>
      <c r="ER815" s="248"/>
      <c r="ES815" s="248"/>
      <c r="ET815" s="248"/>
      <c r="EU815" s="248"/>
      <c r="EV815" s="248"/>
      <c r="EW815" s="248"/>
      <c r="EX815" s="248"/>
      <c r="EY815" s="248"/>
      <c r="EZ815" s="248"/>
      <c r="FA815" s="248"/>
      <c r="FB815" s="248"/>
      <c r="FC815" s="248"/>
      <c r="FD815" s="248"/>
      <c r="FE815" s="248"/>
      <c r="FF815" s="248"/>
      <c r="FG815" s="215"/>
      <c r="FH815" s="215"/>
      <c r="FI815" s="215"/>
      <c r="FJ815" s="215"/>
      <c r="FK815" s="215"/>
      <c r="FL815" s="215"/>
      <c r="FM815" s="215"/>
      <c r="FN815" s="215"/>
      <c r="FO815" s="215"/>
      <c r="FP815" s="215"/>
      <c r="FQ815" s="215"/>
      <c r="FR815" s="215"/>
      <c r="FS815" s="215"/>
      <c r="FT815" s="215"/>
      <c r="FU815" s="215"/>
      <c r="FV815" s="215"/>
      <c r="FW815" s="215"/>
      <c r="FX815" s="215"/>
      <c r="FY815" s="215"/>
      <c r="FZ815" s="215"/>
      <c r="GA815" s="215"/>
      <c r="GB815" s="215"/>
      <c r="GC815" s="215"/>
    </row>
    <row r="816" spans="1:185" x14ac:dyDescent="0.3">
      <c r="A816" s="248"/>
      <c r="B816" s="80"/>
      <c r="C816" s="80"/>
      <c r="D816" s="81"/>
      <c r="E816" s="80"/>
      <c r="F816" s="80"/>
      <c r="G816" s="297">
        <f t="shared" si="52"/>
        <v>0</v>
      </c>
      <c r="H816" s="297">
        <f t="shared" si="53"/>
        <v>0</v>
      </c>
      <c r="I816" s="297">
        <f t="shared" si="54"/>
        <v>0</v>
      </c>
      <c r="J816" s="214"/>
      <c r="K816" s="214"/>
      <c r="L816" s="248"/>
      <c r="M816" s="248"/>
      <c r="N816" s="248"/>
      <c r="O816" s="248"/>
      <c r="P816" s="248"/>
      <c r="Q816" s="248"/>
      <c r="R816" s="248"/>
      <c r="S816" s="248"/>
      <c r="T816" s="248"/>
      <c r="U816" s="248"/>
      <c r="V816" s="248"/>
      <c r="W816" s="248"/>
      <c r="X816" s="248"/>
      <c r="Y816" s="248"/>
      <c r="Z816" s="248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  <c r="AM816" s="248"/>
      <c r="AN816" s="248"/>
      <c r="AO816" s="248"/>
      <c r="AP816" s="248"/>
      <c r="AQ816" s="248"/>
      <c r="AR816" s="248"/>
      <c r="AS816" s="248"/>
      <c r="AT816" s="248"/>
      <c r="AU816" s="248"/>
      <c r="AV816" s="248"/>
      <c r="AW816" s="248"/>
      <c r="AX816" s="248"/>
      <c r="AY816" s="248"/>
      <c r="AZ816" s="248"/>
      <c r="BA816" s="248"/>
      <c r="BB816" s="248"/>
      <c r="BC816" s="248"/>
      <c r="BD816" s="248"/>
      <c r="BE816" s="248"/>
      <c r="BF816" s="248"/>
      <c r="BG816" s="248"/>
      <c r="BH816" s="248"/>
      <c r="BI816" s="248"/>
      <c r="BJ816" s="248"/>
      <c r="BK816" s="248"/>
      <c r="BL816" s="248"/>
      <c r="BM816" s="248"/>
      <c r="BN816" s="248"/>
      <c r="BO816" s="248"/>
      <c r="BP816" s="248"/>
      <c r="BQ816" s="248"/>
      <c r="BR816" s="248"/>
      <c r="BS816" s="248"/>
      <c r="BT816" s="248"/>
      <c r="BU816" s="248"/>
      <c r="BV816" s="248"/>
      <c r="BW816" s="248"/>
      <c r="BX816" s="248"/>
      <c r="BY816" s="248"/>
      <c r="BZ816" s="248"/>
      <c r="CA816" s="248"/>
      <c r="CB816" s="248"/>
      <c r="CC816" s="248"/>
      <c r="CD816" s="248"/>
      <c r="CE816" s="248"/>
      <c r="CF816" s="248"/>
      <c r="CG816" s="248"/>
      <c r="CH816" s="248"/>
      <c r="CI816" s="248"/>
      <c r="CJ816" s="248"/>
      <c r="CK816" s="248"/>
      <c r="CL816" s="248"/>
      <c r="CM816" s="248"/>
      <c r="CN816" s="248"/>
      <c r="CO816" s="248"/>
      <c r="CP816" s="248"/>
      <c r="CQ816" s="248"/>
      <c r="CR816" s="248"/>
      <c r="CS816" s="248"/>
      <c r="CT816" s="248"/>
      <c r="CU816" s="248"/>
      <c r="CV816" s="248"/>
      <c r="CW816" s="248"/>
      <c r="CX816" s="248"/>
      <c r="CY816" s="248"/>
      <c r="CZ816" s="248"/>
      <c r="DA816" s="248"/>
      <c r="DB816" s="248"/>
      <c r="DC816" s="248"/>
      <c r="DD816" s="248"/>
      <c r="DE816" s="248"/>
      <c r="DF816" s="248"/>
      <c r="DG816" s="248"/>
      <c r="DH816" s="248"/>
      <c r="DI816" s="248"/>
      <c r="DJ816" s="248"/>
      <c r="DK816" s="248"/>
      <c r="DL816" s="248"/>
      <c r="DM816" s="248"/>
      <c r="DN816" s="248"/>
      <c r="DO816" s="248"/>
      <c r="DP816" s="248"/>
      <c r="DQ816" s="248"/>
      <c r="DR816" s="248"/>
      <c r="DS816" s="248"/>
      <c r="DT816" s="248"/>
      <c r="DU816" s="248"/>
      <c r="DV816" s="248"/>
      <c r="DW816" s="248"/>
      <c r="DX816" s="248"/>
      <c r="DY816" s="248"/>
      <c r="DZ816" s="248"/>
      <c r="EA816" s="248"/>
      <c r="EB816" s="248"/>
      <c r="EC816" s="248"/>
      <c r="ED816" s="248"/>
      <c r="EE816" s="248"/>
      <c r="EF816" s="248"/>
      <c r="EG816" s="248"/>
      <c r="EH816" s="248"/>
      <c r="EI816" s="248"/>
      <c r="EJ816" s="248"/>
      <c r="EK816" s="248"/>
      <c r="EL816" s="248"/>
      <c r="EM816" s="248"/>
      <c r="EN816" s="248"/>
      <c r="EO816" s="248"/>
      <c r="EP816" s="248"/>
      <c r="EQ816" s="248"/>
      <c r="ER816" s="248"/>
      <c r="ES816" s="248"/>
      <c r="ET816" s="248"/>
      <c r="EU816" s="248"/>
      <c r="EV816" s="248"/>
      <c r="EW816" s="248"/>
      <c r="EX816" s="248"/>
      <c r="EY816" s="248"/>
      <c r="EZ816" s="248"/>
      <c r="FA816" s="248"/>
      <c r="FB816" s="248"/>
      <c r="FC816" s="248"/>
      <c r="FD816" s="248"/>
      <c r="FE816" s="248"/>
      <c r="FF816" s="248"/>
      <c r="FG816" s="215"/>
      <c r="FH816" s="215"/>
      <c r="FI816" s="215"/>
      <c r="FJ816" s="215"/>
      <c r="FK816" s="215"/>
      <c r="FL816" s="215"/>
      <c r="FM816" s="215"/>
      <c r="FN816" s="215"/>
      <c r="FO816" s="215"/>
      <c r="FP816" s="215"/>
      <c r="FQ816" s="215"/>
      <c r="FR816" s="215"/>
      <c r="FS816" s="215"/>
      <c r="FT816" s="215"/>
      <c r="FU816" s="215"/>
      <c r="FV816" s="215"/>
      <c r="FW816" s="215"/>
      <c r="FX816" s="215"/>
      <c r="FY816" s="215"/>
      <c r="FZ816" s="215"/>
      <c r="GA816" s="215"/>
      <c r="GB816" s="215"/>
      <c r="GC816" s="215"/>
    </row>
    <row r="817" spans="1:185" x14ac:dyDescent="0.3">
      <c r="A817" s="248"/>
      <c r="B817" s="80"/>
      <c r="C817" s="80"/>
      <c r="D817" s="81"/>
      <c r="E817" s="80"/>
      <c r="F817" s="80"/>
      <c r="G817" s="297">
        <f t="shared" si="52"/>
        <v>0</v>
      </c>
      <c r="H817" s="297">
        <f t="shared" si="53"/>
        <v>0</v>
      </c>
      <c r="I817" s="297">
        <f t="shared" si="54"/>
        <v>0</v>
      </c>
      <c r="J817" s="214"/>
      <c r="K817" s="214"/>
      <c r="L817" s="248"/>
      <c r="M817" s="248"/>
      <c r="N817" s="248"/>
      <c r="O817" s="248"/>
      <c r="P817" s="248"/>
      <c r="Q817" s="248"/>
      <c r="R817" s="248"/>
      <c r="S817" s="248"/>
      <c r="T817" s="248"/>
      <c r="U817" s="248"/>
      <c r="V817" s="248"/>
      <c r="W817" s="248"/>
      <c r="X817" s="248"/>
      <c r="Y817" s="248"/>
      <c r="Z817" s="248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  <c r="AM817" s="248"/>
      <c r="AN817" s="248"/>
      <c r="AO817" s="248"/>
      <c r="AP817" s="248"/>
      <c r="AQ817" s="248"/>
      <c r="AR817" s="248"/>
      <c r="AS817" s="248"/>
      <c r="AT817" s="248"/>
      <c r="AU817" s="248"/>
      <c r="AV817" s="248"/>
      <c r="AW817" s="248"/>
      <c r="AX817" s="248"/>
      <c r="AY817" s="248"/>
      <c r="AZ817" s="248"/>
      <c r="BA817" s="248"/>
      <c r="BB817" s="248"/>
      <c r="BC817" s="248"/>
      <c r="BD817" s="248"/>
      <c r="BE817" s="248"/>
      <c r="BF817" s="248"/>
      <c r="BG817" s="248"/>
      <c r="BH817" s="248"/>
      <c r="BI817" s="248"/>
      <c r="BJ817" s="248"/>
      <c r="BK817" s="248"/>
      <c r="BL817" s="248"/>
      <c r="BM817" s="248"/>
      <c r="BN817" s="248"/>
      <c r="BO817" s="248"/>
      <c r="BP817" s="248"/>
      <c r="BQ817" s="248"/>
      <c r="BR817" s="248"/>
      <c r="BS817" s="248"/>
      <c r="BT817" s="248"/>
      <c r="BU817" s="248"/>
      <c r="BV817" s="248"/>
      <c r="BW817" s="248"/>
      <c r="BX817" s="248"/>
      <c r="BY817" s="248"/>
      <c r="BZ817" s="248"/>
      <c r="CA817" s="248"/>
      <c r="CB817" s="248"/>
      <c r="CC817" s="248"/>
      <c r="CD817" s="248"/>
      <c r="CE817" s="248"/>
      <c r="CF817" s="248"/>
      <c r="CG817" s="248"/>
      <c r="CH817" s="248"/>
      <c r="CI817" s="248"/>
      <c r="CJ817" s="248"/>
      <c r="CK817" s="248"/>
      <c r="CL817" s="248"/>
      <c r="CM817" s="248"/>
      <c r="CN817" s="248"/>
      <c r="CO817" s="248"/>
      <c r="CP817" s="248"/>
      <c r="CQ817" s="248"/>
      <c r="CR817" s="248"/>
      <c r="CS817" s="248"/>
      <c r="CT817" s="248"/>
      <c r="CU817" s="248"/>
      <c r="CV817" s="248"/>
      <c r="CW817" s="248"/>
      <c r="CX817" s="248"/>
      <c r="CY817" s="248"/>
      <c r="CZ817" s="248"/>
      <c r="DA817" s="248"/>
      <c r="DB817" s="248"/>
      <c r="DC817" s="248"/>
      <c r="DD817" s="248"/>
      <c r="DE817" s="248"/>
      <c r="DF817" s="248"/>
      <c r="DG817" s="248"/>
      <c r="DH817" s="248"/>
      <c r="DI817" s="248"/>
      <c r="DJ817" s="248"/>
      <c r="DK817" s="248"/>
      <c r="DL817" s="248"/>
      <c r="DM817" s="248"/>
      <c r="DN817" s="248"/>
      <c r="DO817" s="248"/>
      <c r="DP817" s="248"/>
      <c r="DQ817" s="248"/>
      <c r="DR817" s="248"/>
      <c r="DS817" s="248"/>
      <c r="DT817" s="248"/>
      <c r="DU817" s="248"/>
      <c r="DV817" s="248"/>
      <c r="DW817" s="248"/>
      <c r="DX817" s="248"/>
      <c r="DY817" s="248"/>
      <c r="DZ817" s="248"/>
      <c r="EA817" s="248"/>
      <c r="EB817" s="248"/>
      <c r="EC817" s="248"/>
      <c r="ED817" s="248"/>
      <c r="EE817" s="248"/>
      <c r="EF817" s="248"/>
      <c r="EG817" s="248"/>
      <c r="EH817" s="248"/>
      <c r="EI817" s="248"/>
      <c r="EJ817" s="248"/>
      <c r="EK817" s="248"/>
      <c r="EL817" s="248"/>
      <c r="EM817" s="248"/>
      <c r="EN817" s="248"/>
      <c r="EO817" s="248"/>
      <c r="EP817" s="248"/>
      <c r="EQ817" s="248"/>
      <c r="ER817" s="248"/>
      <c r="ES817" s="248"/>
      <c r="ET817" s="248"/>
      <c r="EU817" s="248"/>
      <c r="EV817" s="248"/>
      <c r="EW817" s="248"/>
      <c r="EX817" s="248"/>
      <c r="EY817" s="248"/>
      <c r="EZ817" s="248"/>
      <c r="FA817" s="248"/>
      <c r="FB817" s="248"/>
      <c r="FC817" s="248"/>
      <c r="FD817" s="248"/>
      <c r="FE817" s="248"/>
      <c r="FF817" s="248"/>
      <c r="FG817" s="215"/>
      <c r="FH817" s="215"/>
      <c r="FI817" s="215"/>
      <c r="FJ817" s="215"/>
      <c r="FK817" s="215"/>
      <c r="FL817" s="215"/>
      <c r="FM817" s="215"/>
      <c r="FN817" s="215"/>
      <c r="FO817" s="215"/>
      <c r="FP817" s="215"/>
      <c r="FQ817" s="215"/>
      <c r="FR817" s="215"/>
      <c r="FS817" s="215"/>
      <c r="FT817" s="215"/>
      <c r="FU817" s="215"/>
      <c r="FV817" s="215"/>
      <c r="FW817" s="215"/>
      <c r="FX817" s="215"/>
      <c r="FY817" s="215"/>
      <c r="FZ817" s="215"/>
      <c r="GA817" s="215"/>
      <c r="GB817" s="215"/>
      <c r="GC817" s="215"/>
    </row>
    <row r="818" spans="1:185" x14ac:dyDescent="0.3">
      <c r="A818" s="248"/>
      <c r="B818" s="80"/>
      <c r="C818" s="80"/>
      <c r="D818" s="81"/>
      <c r="E818" s="80"/>
      <c r="F818" s="80"/>
      <c r="G818" s="297">
        <f t="shared" si="52"/>
        <v>0</v>
      </c>
      <c r="H818" s="297">
        <f t="shared" si="53"/>
        <v>0</v>
      </c>
      <c r="I818" s="297">
        <f t="shared" si="54"/>
        <v>0</v>
      </c>
      <c r="J818" s="214"/>
      <c r="K818" s="214"/>
      <c r="L818" s="248"/>
      <c r="M818" s="248"/>
      <c r="N818" s="248"/>
      <c r="O818" s="248"/>
      <c r="P818" s="248"/>
      <c r="Q818" s="248"/>
      <c r="R818" s="248"/>
      <c r="S818" s="248"/>
      <c r="T818" s="248"/>
      <c r="U818" s="248"/>
      <c r="V818" s="248"/>
      <c r="W818" s="248"/>
      <c r="X818" s="248"/>
      <c r="Y818" s="248"/>
      <c r="Z818" s="248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  <c r="AM818" s="248"/>
      <c r="AN818" s="248"/>
      <c r="AO818" s="248"/>
      <c r="AP818" s="248"/>
      <c r="AQ818" s="248"/>
      <c r="AR818" s="248"/>
      <c r="AS818" s="248"/>
      <c r="AT818" s="248"/>
      <c r="AU818" s="248"/>
      <c r="AV818" s="248"/>
      <c r="AW818" s="248"/>
      <c r="AX818" s="248"/>
      <c r="AY818" s="248"/>
      <c r="AZ818" s="248"/>
      <c r="BA818" s="248"/>
      <c r="BB818" s="248"/>
      <c r="BC818" s="248"/>
      <c r="BD818" s="248"/>
      <c r="BE818" s="248"/>
      <c r="BF818" s="248"/>
      <c r="BG818" s="248"/>
      <c r="BH818" s="248"/>
      <c r="BI818" s="248"/>
      <c r="BJ818" s="248"/>
      <c r="BK818" s="248"/>
      <c r="BL818" s="248"/>
      <c r="BM818" s="248"/>
      <c r="BN818" s="248"/>
      <c r="BO818" s="248"/>
      <c r="BP818" s="248"/>
      <c r="BQ818" s="248"/>
      <c r="BR818" s="248"/>
      <c r="BS818" s="248"/>
      <c r="BT818" s="248"/>
      <c r="BU818" s="248"/>
      <c r="BV818" s="248"/>
      <c r="BW818" s="248"/>
      <c r="BX818" s="248"/>
      <c r="BY818" s="248"/>
      <c r="BZ818" s="248"/>
      <c r="CA818" s="248"/>
      <c r="CB818" s="248"/>
      <c r="CC818" s="248"/>
      <c r="CD818" s="248"/>
      <c r="CE818" s="248"/>
      <c r="CF818" s="248"/>
      <c r="CG818" s="248"/>
      <c r="CH818" s="248"/>
      <c r="CI818" s="248"/>
      <c r="CJ818" s="248"/>
      <c r="CK818" s="248"/>
      <c r="CL818" s="248"/>
      <c r="CM818" s="248"/>
      <c r="CN818" s="248"/>
      <c r="CO818" s="248"/>
      <c r="CP818" s="248"/>
      <c r="CQ818" s="248"/>
      <c r="CR818" s="248"/>
      <c r="CS818" s="248"/>
      <c r="CT818" s="248"/>
      <c r="CU818" s="248"/>
      <c r="CV818" s="248"/>
      <c r="CW818" s="248"/>
      <c r="CX818" s="248"/>
      <c r="CY818" s="248"/>
      <c r="CZ818" s="248"/>
      <c r="DA818" s="248"/>
      <c r="DB818" s="248"/>
      <c r="DC818" s="248"/>
      <c r="DD818" s="248"/>
      <c r="DE818" s="248"/>
      <c r="DF818" s="248"/>
      <c r="DG818" s="248"/>
      <c r="DH818" s="248"/>
      <c r="DI818" s="248"/>
      <c r="DJ818" s="248"/>
      <c r="DK818" s="248"/>
      <c r="DL818" s="248"/>
      <c r="DM818" s="248"/>
      <c r="DN818" s="248"/>
      <c r="DO818" s="248"/>
      <c r="DP818" s="248"/>
      <c r="DQ818" s="248"/>
      <c r="DR818" s="248"/>
      <c r="DS818" s="248"/>
      <c r="DT818" s="248"/>
      <c r="DU818" s="248"/>
      <c r="DV818" s="248"/>
      <c r="DW818" s="248"/>
      <c r="DX818" s="248"/>
      <c r="DY818" s="248"/>
      <c r="DZ818" s="248"/>
      <c r="EA818" s="248"/>
      <c r="EB818" s="248"/>
      <c r="EC818" s="248"/>
      <c r="ED818" s="248"/>
      <c r="EE818" s="248"/>
      <c r="EF818" s="248"/>
      <c r="EG818" s="248"/>
      <c r="EH818" s="248"/>
      <c r="EI818" s="248"/>
      <c r="EJ818" s="248"/>
      <c r="EK818" s="248"/>
      <c r="EL818" s="248"/>
      <c r="EM818" s="248"/>
      <c r="EN818" s="248"/>
      <c r="EO818" s="248"/>
      <c r="EP818" s="248"/>
      <c r="EQ818" s="248"/>
      <c r="ER818" s="248"/>
      <c r="ES818" s="248"/>
      <c r="ET818" s="248"/>
      <c r="EU818" s="248"/>
      <c r="EV818" s="248"/>
      <c r="EW818" s="248"/>
      <c r="EX818" s="248"/>
      <c r="EY818" s="248"/>
      <c r="EZ818" s="248"/>
      <c r="FA818" s="248"/>
      <c r="FB818" s="248"/>
      <c r="FC818" s="248"/>
      <c r="FD818" s="248"/>
      <c r="FE818" s="248"/>
      <c r="FF818" s="248"/>
      <c r="FG818" s="215"/>
      <c r="FH818" s="215"/>
      <c r="FI818" s="215"/>
      <c r="FJ818" s="215"/>
      <c r="FK818" s="215"/>
      <c r="FL818" s="215"/>
      <c r="FM818" s="215"/>
      <c r="FN818" s="215"/>
      <c r="FO818" s="215"/>
      <c r="FP818" s="215"/>
      <c r="FQ818" s="215"/>
      <c r="FR818" s="215"/>
      <c r="FS818" s="215"/>
      <c r="FT818" s="215"/>
      <c r="FU818" s="215"/>
      <c r="FV818" s="215"/>
      <c r="FW818" s="215"/>
      <c r="FX818" s="215"/>
      <c r="FY818" s="215"/>
      <c r="FZ818" s="215"/>
      <c r="GA818" s="215"/>
      <c r="GB818" s="215"/>
      <c r="GC818" s="215"/>
    </row>
    <row r="819" spans="1:185" x14ac:dyDescent="0.3">
      <c r="A819" s="248"/>
      <c r="B819" s="80"/>
      <c r="C819" s="80"/>
      <c r="D819" s="81"/>
      <c r="E819" s="80"/>
      <c r="F819" s="80"/>
      <c r="G819" s="297">
        <f t="shared" si="52"/>
        <v>0</v>
      </c>
      <c r="H819" s="297">
        <f t="shared" si="53"/>
        <v>0</v>
      </c>
      <c r="I819" s="297">
        <f t="shared" si="54"/>
        <v>0</v>
      </c>
      <c r="J819" s="214"/>
      <c r="K819" s="214"/>
      <c r="L819" s="248"/>
      <c r="M819" s="248"/>
      <c r="N819" s="248"/>
      <c r="O819" s="248"/>
      <c r="P819" s="248"/>
      <c r="Q819" s="248"/>
      <c r="R819" s="248"/>
      <c r="S819" s="248"/>
      <c r="T819" s="248"/>
      <c r="U819" s="248"/>
      <c r="V819" s="248"/>
      <c r="W819" s="248"/>
      <c r="X819" s="248"/>
      <c r="Y819" s="248"/>
      <c r="Z819" s="248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  <c r="AM819" s="248"/>
      <c r="AN819" s="248"/>
      <c r="AO819" s="248"/>
      <c r="AP819" s="248"/>
      <c r="AQ819" s="248"/>
      <c r="AR819" s="248"/>
      <c r="AS819" s="248"/>
      <c r="AT819" s="248"/>
      <c r="AU819" s="248"/>
      <c r="AV819" s="248"/>
      <c r="AW819" s="248"/>
      <c r="AX819" s="248"/>
      <c r="AY819" s="248"/>
      <c r="AZ819" s="248"/>
      <c r="BA819" s="248"/>
      <c r="BB819" s="248"/>
      <c r="BC819" s="248"/>
      <c r="BD819" s="248"/>
      <c r="BE819" s="248"/>
      <c r="BF819" s="248"/>
      <c r="BG819" s="248"/>
      <c r="BH819" s="248"/>
      <c r="BI819" s="248"/>
      <c r="BJ819" s="248"/>
      <c r="BK819" s="248"/>
      <c r="BL819" s="248"/>
      <c r="BM819" s="248"/>
      <c r="BN819" s="248"/>
      <c r="BO819" s="248"/>
      <c r="BP819" s="248"/>
      <c r="BQ819" s="248"/>
      <c r="BR819" s="248"/>
      <c r="BS819" s="248"/>
      <c r="BT819" s="248"/>
      <c r="BU819" s="248"/>
      <c r="BV819" s="248"/>
      <c r="BW819" s="248"/>
      <c r="BX819" s="248"/>
      <c r="BY819" s="248"/>
      <c r="BZ819" s="248"/>
      <c r="CA819" s="248"/>
      <c r="CB819" s="248"/>
      <c r="CC819" s="248"/>
      <c r="CD819" s="248"/>
      <c r="CE819" s="248"/>
      <c r="CF819" s="248"/>
      <c r="CG819" s="248"/>
      <c r="CH819" s="248"/>
      <c r="CI819" s="248"/>
      <c r="CJ819" s="248"/>
      <c r="CK819" s="248"/>
      <c r="CL819" s="248"/>
      <c r="CM819" s="248"/>
      <c r="CN819" s="248"/>
      <c r="CO819" s="248"/>
      <c r="CP819" s="248"/>
      <c r="CQ819" s="248"/>
      <c r="CR819" s="248"/>
      <c r="CS819" s="248"/>
      <c r="CT819" s="248"/>
      <c r="CU819" s="248"/>
      <c r="CV819" s="248"/>
      <c r="CW819" s="248"/>
      <c r="CX819" s="248"/>
      <c r="CY819" s="248"/>
      <c r="CZ819" s="248"/>
      <c r="DA819" s="248"/>
      <c r="DB819" s="248"/>
      <c r="DC819" s="248"/>
      <c r="DD819" s="248"/>
      <c r="DE819" s="248"/>
      <c r="DF819" s="248"/>
      <c r="DG819" s="248"/>
      <c r="DH819" s="248"/>
      <c r="DI819" s="248"/>
      <c r="DJ819" s="248"/>
      <c r="DK819" s="248"/>
      <c r="DL819" s="248"/>
      <c r="DM819" s="248"/>
      <c r="DN819" s="248"/>
      <c r="DO819" s="248"/>
      <c r="DP819" s="248"/>
      <c r="DQ819" s="248"/>
      <c r="DR819" s="248"/>
      <c r="DS819" s="248"/>
      <c r="DT819" s="248"/>
      <c r="DU819" s="248"/>
      <c r="DV819" s="248"/>
      <c r="DW819" s="248"/>
      <c r="DX819" s="248"/>
      <c r="DY819" s="248"/>
      <c r="DZ819" s="248"/>
      <c r="EA819" s="248"/>
      <c r="EB819" s="248"/>
      <c r="EC819" s="248"/>
      <c r="ED819" s="248"/>
      <c r="EE819" s="248"/>
      <c r="EF819" s="248"/>
      <c r="EG819" s="248"/>
      <c r="EH819" s="248"/>
      <c r="EI819" s="248"/>
      <c r="EJ819" s="248"/>
      <c r="EK819" s="248"/>
      <c r="EL819" s="248"/>
      <c r="EM819" s="248"/>
      <c r="EN819" s="248"/>
      <c r="EO819" s="248"/>
      <c r="EP819" s="248"/>
      <c r="EQ819" s="248"/>
      <c r="ER819" s="248"/>
      <c r="ES819" s="248"/>
      <c r="ET819" s="248"/>
      <c r="EU819" s="248"/>
      <c r="EV819" s="248"/>
      <c r="EW819" s="248"/>
      <c r="EX819" s="248"/>
      <c r="EY819" s="248"/>
      <c r="EZ819" s="248"/>
      <c r="FA819" s="248"/>
      <c r="FB819" s="248"/>
      <c r="FC819" s="248"/>
      <c r="FD819" s="248"/>
      <c r="FE819" s="248"/>
      <c r="FF819" s="248"/>
      <c r="FG819" s="215"/>
      <c r="FH819" s="215"/>
      <c r="FI819" s="215"/>
      <c r="FJ819" s="215"/>
      <c r="FK819" s="215"/>
      <c r="FL819" s="215"/>
      <c r="FM819" s="215"/>
      <c r="FN819" s="215"/>
      <c r="FO819" s="215"/>
      <c r="FP819" s="215"/>
      <c r="FQ819" s="215"/>
      <c r="FR819" s="215"/>
      <c r="FS819" s="215"/>
      <c r="FT819" s="215"/>
      <c r="FU819" s="215"/>
      <c r="FV819" s="215"/>
      <c r="FW819" s="215"/>
      <c r="FX819" s="215"/>
      <c r="FY819" s="215"/>
      <c r="FZ819" s="215"/>
      <c r="GA819" s="215"/>
      <c r="GB819" s="215"/>
      <c r="GC819" s="215"/>
    </row>
    <row r="820" spans="1:185" x14ac:dyDescent="0.3">
      <c r="A820" s="248"/>
      <c r="B820" s="80"/>
      <c r="C820" s="80"/>
      <c r="D820" s="81"/>
      <c r="E820" s="80"/>
      <c r="F820" s="80"/>
      <c r="G820" s="297">
        <f t="shared" si="52"/>
        <v>0</v>
      </c>
      <c r="H820" s="297">
        <f t="shared" si="53"/>
        <v>0</v>
      </c>
      <c r="I820" s="297">
        <f t="shared" si="54"/>
        <v>0</v>
      </c>
      <c r="J820" s="214"/>
      <c r="K820" s="214"/>
      <c r="L820" s="248"/>
      <c r="M820" s="248"/>
      <c r="N820" s="248"/>
      <c r="O820" s="248"/>
      <c r="P820" s="248"/>
      <c r="Q820" s="248"/>
      <c r="R820" s="248"/>
      <c r="S820" s="248"/>
      <c r="T820" s="248"/>
      <c r="U820" s="248"/>
      <c r="V820" s="248"/>
      <c r="W820" s="248"/>
      <c r="X820" s="248"/>
      <c r="Y820" s="248"/>
      <c r="Z820" s="248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  <c r="AM820" s="248"/>
      <c r="AN820" s="248"/>
      <c r="AO820" s="248"/>
      <c r="AP820" s="248"/>
      <c r="AQ820" s="248"/>
      <c r="AR820" s="248"/>
      <c r="AS820" s="248"/>
      <c r="AT820" s="248"/>
      <c r="AU820" s="248"/>
      <c r="AV820" s="248"/>
      <c r="AW820" s="248"/>
      <c r="AX820" s="248"/>
      <c r="AY820" s="248"/>
      <c r="AZ820" s="248"/>
      <c r="BA820" s="248"/>
      <c r="BB820" s="248"/>
      <c r="BC820" s="248"/>
      <c r="BD820" s="248"/>
      <c r="BE820" s="248"/>
      <c r="BF820" s="248"/>
      <c r="BG820" s="248"/>
      <c r="BH820" s="248"/>
      <c r="BI820" s="248"/>
      <c r="BJ820" s="248"/>
      <c r="BK820" s="248"/>
      <c r="BL820" s="248"/>
      <c r="BM820" s="248"/>
      <c r="BN820" s="248"/>
      <c r="BO820" s="248"/>
      <c r="BP820" s="248"/>
      <c r="BQ820" s="248"/>
      <c r="BR820" s="248"/>
      <c r="BS820" s="248"/>
      <c r="BT820" s="248"/>
      <c r="BU820" s="248"/>
      <c r="BV820" s="248"/>
      <c r="BW820" s="248"/>
      <c r="BX820" s="248"/>
      <c r="BY820" s="248"/>
      <c r="BZ820" s="248"/>
      <c r="CA820" s="248"/>
      <c r="CB820" s="248"/>
      <c r="CC820" s="248"/>
      <c r="CD820" s="248"/>
      <c r="CE820" s="248"/>
      <c r="CF820" s="248"/>
      <c r="CG820" s="248"/>
      <c r="CH820" s="248"/>
      <c r="CI820" s="248"/>
      <c r="CJ820" s="248"/>
      <c r="CK820" s="248"/>
      <c r="CL820" s="248"/>
      <c r="CM820" s="248"/>
      <c r="CN820" s="248"/>
      <c r="CO820" s="248"/>
      <c r="CP820" s="248"/>
      <c r="CQ820" s="248"/>
      <c r="CR820" s="248"/>
      <c r="CS820" s="248"/>
      <c r="CT820" s="248"/>
      <c r="CU820" s="248"/>
      <c r="CV820" s="248"/>
      <c r="CW820" s="248"/>
      <c r="CX820" s="248"/>
      <c r="CY820" s="248"/>
      <c r="CZ820" s="248"/>
      <c r="DA820" s="248"/>
      <c r="DB820" s="248"/>
      <c r="DC820" s="248"/>
      <c r="DD820" s="248"/>
      <c r="DE820" s="248"/>
      <c r="DF820" s="248"/>
      <c r="DG820" s="248"/>
      <c r="DH820" s="248"/>
      <c r="DI820" s="248"/>
      <c r="DJ820" s="248"/>
      <c r="DK820" s="248"/>
      <c r="DL820" s="248"/>
      <c r="DM820" s="248"/>
      <c r="DN820" s="248"/>
      <c r="DO820" s="248"/>
      <c r="DP820" s="248"/>
      <c r="DQ820" s="248"/>
      <c r="DR820" s="248"/>
      <c r="DS820" s="248"/>
      <c r="DT820" s="248"/>
      <c r="DU820" s="248"/>
      <c r="DV820" s="248"/>
      <c r="DW820" s="248"/>
      <c r="DX820" s="248"/>
      <c r="DY820" s="248"/>
      <c r="DZ820" s="248"/>
      <c r="EA820" s="248"/>
      <c r="EB820" s="248"/>
      <c r="EC820" s="248"/>
      <c r="ED820" s="248"/>
      <c r="EE820" s="248"/>
      <c r="EF820" s="248"/>
      <c r="EG820" s="248"/>
      <c r="EH820" s="248"/>
      <c r="EI820" s="248"/>
      <c r="EJ820" s="248"/>
      <c r="EK820" s="248"/>
      <c r="EL820" s="248"/>
      <c r="EM820" s="248"/>
      <c r="EN820" s="248"/>
      <c r="EO820" s="248"/>
      <c r="EP820" s="248"/>
      <c r="EQ820" s="248"/>
      <c r="ER820" s="248"/>
      <c r="ES820" s="248"/>
      <c r="ET820" s="248"/>
      <c r="EU820" s="248"/>
      <c r="EV820" s="248"/>
      <c r="EW820" s="248"/>
      <c r="EX820" s="248"/>
      <c r="EY820" s="248"/>
      <c r="EZ820" s="248"/>
      <c r="FA820" s="248"/>
      <c r="FB820" s="248"/>
      <c r="FC820" s="248"/>
      <c r="FD820" s="248"/>
      <c r="FE820" s="248"/>
      <c r="FF820" s="248"/>
      <c r="FG820" s="215"/>
      <c r="FH820" s="215"/>
      <c r="FI820" s="215"/>
      <c r="FJ820" s="215"/>
      <c r="FK820" s="215"/>
      <c r="FL820" s="215"/>
      <c r="FM820" s="215"/>
      <c r="FN820" s="215"/>
      <c r="FO820" s="215"/>
      <c r="FP820" s="215"/>
      <c r="FQ820" s="215"/>
      <c r="FR820" s="215"/>
      <c r="FS820" s="215"/>
      <c r="FT820" s="215"/>
      <c r="FU820" s="215"/>
      <c r="FV820" s="215"/>
      <c r="FW820" s="215"/>
      <c r="FX820" s="215"/>
      <c r="FY820" s="215"/>
      <c r="FZ820" s="215"/>
      <c r="GA820" s="215"/>
      <c r="GB820" s="215"/>
      <c r="GC820" s="215"/>
    </row>
    <row r="821" spans="1:185" x14ac:dyDescent="0.3">
      <c r="A821" s="248"/>
      <c r="B821" s="80"/>
      <c r="C821" s="80"/>
      <c r="D821" s="81"/>
      <c r="E821" s="80"/>
      <c r="F821" s="80"/>
      <c r="G821" s="297">
        <f t="shared" si="52"/>
        <v>0</v>
      </c>
      <c r="H821" s="297">
        <f t="shared" si="53"/>
        <v>0</v>
      </c>
      <c r="I821" s="297">
        <f t="shared" si="54"/>
        <v>0</v>
      </c>
      <c r="J821" s="214"/>
      <c r="K821" s="214"/>
      <c r="L821" s="248"/>
      <c r="M821" s="248"/>
      <c r="N821" s="248"/>
      <c r="O821" s="248"/>
      <c r="P821" s="248"/>
      <c r="Q821" s="248"/>
      <c r="R821" s="248"/>
      <c r="S821" s="248"/>
      <c r="T821" s="248"/>
      <c r="U821" s="248"/>
      <c r="V821" s="248"/>
      <c r="W821" s="248"/>
      <c r="X821" s="248"/>
      <c r="Y821" s="248"/>
      <c r="Z821" s="248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  <c r="AM821" s="248"/>
      <c r="AN821" s="248"/>
      <c r="AO821" s="248"/>
      <c r="AP821" s="248"/>
      <c r="AQ821" s="248"/>
      <c r="AR821" s="248"/>
      <c r="AS821" s="248"/>
      <c r="AT821" s="248"/>
      <c r="AU821" s="248"/>
      <c r="AV821" s="248"/>
      <c r="AW821" s="248"/>
      <c r="AX821" s="248"/>
      <c r="AY821" s="248"/>
      <c r="AZ821" s="248"/>
      <c r="BA821" s="248"/>
      <c r="BB821" s="248"/>
      <c r="BC821" s="248"/>
      <c r="BD821" s="248"/>
      <c r="BE821" s="248"/>
      <c r="BF821" s="248"/>
      <c r="BG821" s="248"/>
      <c r="BH821" s="248"/>
      <c r="BI821" s="248"/>
      <c r="BJ821" s="248"/>
      <c r="BK821" s="248"/>
      <c r="BL821" s="248"/>
      <c r="BM821" s="248"/>
      <c r="BN821" s="248"/>
      <c r="BO821" s="248"/>
      <c r="BP821" s="248"/>
      <c r="BQ821" s="248"/>
      <c r="BR821" s="248"/>
      <c r="BS821" s="248"/>
      <c r="BT821" s="248"/>
      <c r="BU821" s="248"/>
      <c r="BV821" s="248"/>
      <c r="BW821" s="248"/>
      <c r="BX821" s="248"/>
      <c r="BY821" s="248"/>
      <c r="BZ821" s="248"/>
      <c r="CA821" s="248"/>
      <c r="CB821" s="248"/>
      <c r="CC821" s="248"/>
      <c r="CD821" s="248"/>
      <c r="CE821" s="248"/>
      <c r="CF821" s="248"/>
      <c r="CG821" s="248"/>
      <c r="CH821" s="248"/>
      <c r="CI821" s="248"/>
      <c r="CJ821" s="248"/>
      <c r="CK821" s="248"/>
      <c r="CL821" s="248"/>
      <c r="CM821" s="248"/>
      <c r="CN821" s="248"/>
      <c r="CO821" s="248"/>
      <c r="CP821" s="248"/>
      <c r="CQ821" s="248"/>
      <c r="CR821" s="248"/>
      <c r="CS821" s="248"/>
      <c r="CT821" s="248"/>
      <c r="CU821" s="248"/>
      <c r="CV821" s="248"/>
      <c r="CW821" s="248"/>
      <c r="CX821" s="248"/>
      <c r="CY821" s="248"/>
      <c r="CZ821" s="248"/>
      <c r="DA821" s="248"/>
      <c r="DB821" s="248"/>
      <c r="DC821" s="248"/>
      <c r="DD821" s="248"/>
      <c r="DE821" s="248"/>
      <c r="DF821" s="248"/>
      <c r="DG821" s="248"/>
      <c r="DH821" s="248"/>
      <c r="DI821" s="248"/>
      <c r="DJ821" s="248"/>
      <c r="DK821" s="248"/>
      <c r="DL821" s="248"/>
      <c r="DM821" s="248"/>
      <c r="DN821" s="248"/>
      <c r="DO821" s="248"/>
      <c r="DP821" s="248"/>
      <c r="DQ821" s="248"/>
      <c r="DR821" s="248"/>
      <c r="DS821" s="248"/>
      <c r="DT821" s="248"/>
      <c r="DU821" s="248"/>
      <c r="DV821" s="248"/>
      <c r="DW821" s="248"/>
      <c r="DX821" s="248"/>
      <c r="DY821" s="248"/>
      <c r="DZ821" s="248"/>
      <c r="EA821" s="248"/>
      <c r="EB821" s="248"/>
      <c r="EC821" s="248"/>
      <c r="ED821" s="248"/>
      <c r="EE821" s="248"/>
      <c r="EF821" s="248"/>
      <c r="EG821" s="248"/>
      <c r="EH821" s="248"/>
      <c r="EI821" s="248"/>
      <c r="EJ821" s="248"/>
      <c r="EK821" s="248"/>
      <c r="EL821" s="248"/>
      <c r="EM821" s="248"/>
      <c r="EN821" s="248"/>
      <c r="EO821" s="248"/>
      <c r="EP821" s="248"/>
      <c r="EQ821" s="248"/>
      <c r="ER821" s="248"/>
      <c r="ES821" s="248"/>
      <c r="ET821" s="248"/>
      <c r="EU821" s="248"/>
      <c r="EV821" s="248"/>
      <c r="EW821" s="248"/>
      <c r="EX821" s="248"/>
      <c r="EY821" s="248"/>
      <c r="EZ821" s="248"/>
      <c r="FA821" s="248"/>
      <c r="FB821" s="248"/>
      <c r="FC821" s="248"/>
      <c r="FD821" s="248"/>
      <c r="FE821" s="248"/>
      <c r="FF821" s="248"/>
      <c r="FG821" s="215"/>
      <c r="FH821" s="215"/>
      <c r="FI821" s="215"/>
      <c r="FJ821" s="215"/>
      <c r="FK821" s="215"/>
      <c r="FL821" s="215"/>
      <c r="FM821" s="215"/>
      <c r="FN821" s="215"/>
      <c r="FO821" s="215"/>
      <c r="FP821" s="215"/>
      <c r="FQ821" s="215"/>
      <c r="FR821" s="215"/>
      <c r="FS821" s="215"/>
      <c r="FT821" s="215"/>
      <c r="FU821" s="215"/>
      <c r="FV821" s="215"/>
      <c r="FW821" s="215"/>
      <c r="FX821" s="215"/>
      <c r="FY821" s="215"/>
      <c r="FZ821" s="215"/>
      <c r="GA821" s="215"/>
      <c r="GB821" s="215"/>
      <c r="GC821" s="215"/>
    </row>
    <row r="822" spans="1:185" x14ac:dyDescent="0.3">
      <c r="A822" s="248"/>
      <c r="B822" s="80"/>
      <c r="C822" s="80"/>
      <c r="D822" s="81"/>
      <c r="E822" s="80"/>
      <c r="F822" s="80"/>
      <c r="G822" s="297">
        <f t="shared" si="52"/>
        <v>0</v>
      </c>
      <c r="H822" s="297">
        <f t="shared" si="53"/>
        <v>0</v>
      </c>
      <c r="I822" s="297">
        <f t="shared" si="54"/>
        <v>0</v>
      </c>
      <c r="J822" s="214"/>
      <c r="K822" s="214"/>
      <c r="L822" s="248"/>
      <c r="M822" s="248"/>
      <c r="N822" s="248"/>
      <c r="O822" s="248"/>
      <c r="P822" s="248"/>
      <c r="Q822" s="248"/>
      <c r="R822" s="248"/>
      <c r="S822" s="248"/>
      <c r="T822" s="248"/>
      <c r="U822" s="248"/>
      <c r="V822" s="248"/>
      <c r="W822" s="248"/>
      <c r="X822" s="248"/>
      <c r="Y822" s="248"/>
      <c r="Z822" s="248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  <c r="AM822" s="248"/>
      <c r="AN822" s="248"/>
      <c r="AO822" s="248"/>
      <c r="AP822" s="248"/>
      <c r="AQ822" s="248"/>
      <c r="AR822" s="248"/>
      <c r="AS822" s="248"/>
      <c r="AT822" s="248"/>
      <c r="AU822" s="248"/>
      <c r="AV822" s="248"/>
      <c r="AW822" s="248"/>
      <c r="AX822" s="248"/>
      <c r="AY822" s="248"/>
      <c r="AZ822" s="248"/>
      <c r="BA822" s="248"/>
      <c r="BB822" s="248"/>
      <c r="BC822" s="248"/>
      <c r="BD822" s="248"/>
      <c r="BE822" s="248"/>
      <c r="BF822" s="248"/>
      <c r="BG822" s="248"/>
      <c r="BH822" s="248"/>
      <c r="BI822" s="248"/>
      <c r="BJ822" s="248"/>
      <c r="BK822" s="248"/>
      <c r="BL822" s="248"/>
      <c r="BM822" s="248"/>
      <c r="BN822" s="248"/>
      <c r="BO822" s="248"/>
      <c r="BP822" s="248"/>
      <c r="BQ822" s="248"/>
      <c r="BR822" s="248"/>
      <c r="BS822" s="248"/>
      <c r="BT822" s="248"/>
      <c r="BU822" s="248"/>
      <c r="BV822" s="248"/>
      <c r="BW822" s="248"/>
      <c r="BX822" s="248"/>
      <c r="BY822" s="248"/>
      <c r="BZ822" s="248"/>
      <c r="CA822" s="248"/>
      <c r="CB822" s="248"/>
      <c r="CC822" s="248"/>
      <c r="CD822" s="248"/>
      <c r="CE822" s="248"/>
      <c r="CF822" s="248"/>
      <c r="CG822" s="248"/>
      <c r="CH822" s="248"/>
      <c r="CI822" s="248"/>
      <c r="CJ822" s="248"/>
      <c r="CK822" s="248"/>
      <c r="CL822" s="248"/>
      <c r="CM822" s="248"/>
      <c r="CN822" s="248"/>
      <c r="CO822" s="248"/>
      <c r="CP822" s="248"/>
      <c r="CQ822" s="248"/>
      <c r="CR822" s="248"/>
      <c r="CS822" s="248"/>
      <c r="CT822" s="248"/>
      <c r="CU822" s="248"/>
      <c r="CV822" s="248"/>
      <c r="CW822" s="248"/>
      <c r="CX822" s="248"/>
      <c r="CY822" s="248"/>
      <c r="CZ822" s="248"/>
      <c r="DA822" s="248"/>
      <c r="DB822" s="248"/>
      <c r="DC822" s="248"/>
      <c r="DD822" s="248"/>
      <c r="DE822" s="248"/>
      <c r="DF822" s="248"/>
      <c r="DG822" s="248"/>
      <c r="DH822" s="248"/>
      <c r="DI822" s="248"/>
      <c r="DJ822" s="248"/>
      <c r="DK822" s="248"/>
      <c r="DL822" s="248"/>
      <c r="DM822" s="248"/>
      <c r="DN822" s="248"/>
      <c r="DO822" s="248"/>
      <c r="DP822" s="248"/>
      <c r="DQ822" s="248"/>
      <c r="DR822" s="248"/>
      <c r="DS822" s="248"/>
      <c r="DT822" s="248"/>
      <c r="DU822" s="248"/>
      <c r="DV822" s="248"/>
      <c r="DW822" s="248"/>
      <c r="DX822" s="248"/>
      <c r="DY822" s="248"/>
      <c r="DZ822" s="248"/>
      <c r="EA822" s="248"/>
      <c r="EB822" s="248"/>
      <c r="EC822" s="248"/>
      <c r="ED822" s="248"/>
      <c r="EE822" s="248"/>
      <c r="EF822" s="248"/>
      <c r="EG822" s="248"/>
      <c r="EH822" s="248"/>
      <c r="EI822" s="248"/>
      <c r="EJ822" s="248"/>
      <c r="EK822" s="248"/>
      <c r="EL822" s="248"/>
      <c r="EM822" s="248"/>
      <c r="EN822" s="248"/>
      <c r="EO822" s="248"/>
      <c r="EP822" s="248"/>
      <c r="EQ822" s="248"/>
      <c r="ER822" s="248"/>
      <c r="ES822" s="248"/>
      <c r="ET822" s="248"/>
      <c r="EU822" s="248"/>
      <c r="EV822" s="248"/>
      <c r="EW822" s="248"/>
      <c r="EX822" s="248"/>
      <c r="EY822" s="248"/>
      <c r="EZ822" s="248"/>
      <c r="FA822" s="248"/>
      <c r="FB822" s="248"/>
      <c r="FC822" s="248"/>
      <c r="FD822" s="248"/>
      <c r="FE822" s="248"/>
      <c r="FF822" s="248"/>
      <c r="FG822" s="215"/>
      <c r="FH822" s="215"/>
      <c r="FI822" s="215"/>
      <c r="FJ822" s="215"/>
      <c r="FK822" s="215"/>
      <c r="FL822" s="215"/>
      <c r="FM822" s="215"/>
      <c r="FN822" s="215"/>
      <c r="FO822" s="215"/>
      <c r="FP822" s="215"/>
      <c r="FQ822" s="215"/>
      <c r="FR822" s="215"/>
      <c r="FS822" s="215"/>
      <c r="FT822" s="215"/>
      <c r="FU822" s="215"/>
      <c r="FV822" s="215"/>
      <c r="FW822" s="215"/>
      <c r="FX822" s="215"/>
      <c r="FY822" s="215"/>
      <c r="FZ822" s="215"/>
      <c r="GA822" s="215"/>
      <c r="GB822" s="215"/>
      <c r="GC822" s="215"/>
    </row>
    <row r="823" spans="1:185" x14ac:dyDescent="0.3">
      <c r="A823" s="248"/>
      <c r="B823" s="80"/>
      <c r="C823" s="80"/>
      <c r="D823" s="81"/>
      <c r="E823" s="80"/>
      <c r="F823" s="80"/>
      <c r="G823" s="297">
        <f t="shared" si="52"/>
        <v>0</v>
      </c>
      <c r="H823" s="297">
        <f t="shared" si="53"/>
        <v>0</v>
      </c>
      <c r="I823" s="297">
        <f t="shared" si="54"/>
        <v>0</v>
      </c>
      <c r="J823" s="214"/>
      <c r="K823" s="214"/>
      <c r="L823" s="248"/>
      <c r="M823" s="248"/>
      <c r="N823" s="248"/>
      <c r="O823" s="248"/>
      <c r="P823" s="248"/>
      <c r="Q823" s="248"/>
      <c r="R823" s="248"/>
      <c r="S823" s="248"/>
      <c r="T823" s="248"/>
      <c r="U823" s="248"/>
      <c r="V823" s="248"/>
      <c r="W823" s="248"/>
      <c r="X823" s="248"/>
      <c r="Y823" s="248"/>
      <c r="Z823" s="248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  <c r="AM823" s="248"/>
      <c r="AN823" s="248"/>
      <c r="AO823" s="248"/>
      <c r="AP823" s="248"/>
      <c r="AQ823" s="248"/>
      <c r="AR823" s="248"/>
      <c r="AS823" s="248"/>
      <c r="AT823" s="248"/>
      <c r="AU823" s="248"/>
      <c r="AV823" s="248"/>
      <c r="AW823" s="248"/>
      <c r="AX823" s="248"/>
      <c r="AY823" s="248"/>
      <c r="AZ823" s="248"/>
      <c r="BA823" s="248"/>
      <c r="BB823" s="248"/>
      <c r="BC823" s="248"/>
      <c r="BD823" s="248"/>
      <c r="BE823" s="248"/>
      <c r="BF823" s="248"/>
      <c r="BG823" s="248"/>
      <c r="BH823" s="248"/>
      <c r="BI823" s="248"/>
      <c r="BJ823" s="248"/>
      <c r="BK823" s="248"/>
      <c r="BL823" s="248"/>
      <c r="BM823" s="248"/>
      <c r="BN823" s="248"/>
      <c r="BO823" s="248"/>
      <c r="BP823" s="248"/>
      <c r="BQ823" s="248"/>
      <c r="BR823" s="248"/>
      <c r="BS823" s="248"/>
      <c r="BT823" s="248"/>
      <c r="BU823" s="248"/>
      <c r="BV823" s="248"/>
      <c r="BW823" s="248"/>
      <c r="BX823" s="248"/>
      <c r="BY823" s="248"/>
      <c r="BZ823" s="248"/>
      <c r="CA823" s="248"/>
      <c r="CB823" s="248"/>
      <c r="CC823" s="248"/>
      <c r="CD823" s="248"/>
      <c r="CE823" s="248"/>
      <c r="CF823" s="248"/>
      <c r="CG823" s="248"/>
      <c r="CH823" s="248"/>
      <c r="CI823" s="248"/>
      <c r="CJ823" s="248"/>
      <c r="CK823" s="248"/>
      <c r="CL823" s="248"/>
      <c r="CM823" s="248"/>
      <c r="CN823" s="248"/>
      <c r="CO823" s="248"/>
      <c r="CP823" s="248"/>
      <c r="CQ823" s="248"/>
      <c r="CR823" s="248"/>
      <c r="CS823" s="248"/>
      <c r="CT823" s="248"/>
      <c r="CU823" s="248"/>
      <c r="CV823" s="248"/>
      <c r="CW823" s="248"/>
      <c r="CX823" s="248"/>
      <c r="CY823" s="248"/>
      <c r="CZ823" s="248"/>
      <c r="DA823" s="248"/>
      <c r="DB823" s="248"/>
      <c r="DC823" s="248"/>
      <c r="DD823" s="248"/>
      <c r="DE823" s="248"/>
      <c r="DF823" s="248"/>
      <c r="DG823" s="248"/>
      <c r="DH823" s="248"/>
      <c r="DI823" s="248"/>
      <c r="DJ823" s="248"/>
      <c r="DK823" s="248"/>
      <c r="DL823" s="248"/>
      <c r="DM823" s="248"/>
      <c r="DN823" s="248"/>
      <c r="DO823" s="248"/>
      <c r="DP823" s="248"/>
      <c r="DQ823" s="248"/>
      <c r="DR823" s="248"/>
      <c r="DS823" s="248"/>
      <c r="DT823" s="248"/>
      <c r="DU823" s="248"/>
      <c r="DV823" s="248"/>
      <c r="DW823" s="248"/>
      <c r="DX823" s="248"/>
      <c r="DY823" s="248"/>
      <c r="DZ823" s="248"/>
      <c r="EA823" s="248"/>
      <c r="EB823" s="248"/>
      <c r="EC823" s="248"/>
      <c r="ED823" s="248"/>
      <c r="EE823" s="248"/>
      <c r="EF823" s="248"/>
      <c r="EG823" s="248"/>
      <c r="EH823" s="248"/>
      <c r="EI823" s="248"/>
      <c r="EJ823" s="248"/>
      <c r="EK823" s="248"/>
      <c r="EL823" s="248"/>
      <c r="EM823" s="248"/>
      <c r="EN823" s="248"/>
      <c r="EO823" s="248"/>
      <c r="EP823" s="248"/>
      <c r="EQ823" s="248"/>
      <c r="ER823" s="248"/>
      <c r="ES823" s="248"/>
      <c r="ET823" s="248"/>
      <c r="EU823" s="248"/>
      <c r="EV823" s="248"/>
      <c r="EW823" s="248"/>
      <c r="EX823" s="248"/>
      <c r="EY823" s="248"/>
      <c r="EZ823" s="248"/>
      <c r="FA823" s="248"/>
      <c r="FB823" s="248"/>
      <c r="FC823" s="248"/>
      <c r="FD823" s="248"/>
      <c r="FE823" s="248"/>
      <c r="FF823" s="248"/>
      <c r="FG823" s="215"/>
      <c r="FH823" s="215"/>
      <c r="FI823" s="215"/>
      <c r="FJ823" s="215"/>
      <c r="FK823" s="215"/>
      <c r="FL823" s="215"/>
      <c r="FM823" s="215"/>
      <c r="FN823" s="215"/>
      <c r="FO823" s="215"/>
      <c r="FP823" s="215"/>
      <c r="FQ823" s="215"/>
      <c r="FR823" s="215"/>
      <c r="FS823" s="215"/>
      <c r="FT823" s="215"/>
      <c r="FU823" s="215"/>
      <c r="FV823" s="215"/>
      <c r="FW823" s="215"/>
      <c r="FX823" s="215"/>
      <c r="FY823" s="215"/>
      <c r="FZ823" s="215"/>
      <c r="GA823" s="215"/>
      <c r="GB823" s="215"/>
      <c r="GC823" s="215"/>
    </row>
    <row r="824" spans="1:185" x14ac:dyDescent="0.3">
      <c r="A824" s="248"/>
      <c r="B824" s="80"/>
      <c r="C824" s="80"/>
      <c r="D824" s="81"/>
      <c r="E824" s="80"/>
      <c r="F824" s="80"/>
      <c r="G824" s="297">
        <f t="shared" si="52"/>
        <v>0</v>
      </c>
      <c r="H824" s="297">
        <f t="shared" si="53"/>
        <v>0</v>
      </c>
      <c r="I824" s="297">
        <f t="shared" si="54"/>
        <v>0</v>
      </c>
      <c r="J824" s="214"/>
      <c r="K824" s="214"/>
      <c r="L824" s="248"/>
      <c r="M824" s="248"/>
      <c r="N824" s="248"/>
      <c r="O824" s="248"/>
      <c r="P824" s="248"/>
      <c r="Q824" s="248"/>
      <c r="R824" s="248"/>
      <c r="S824" s="248"/>
      <c r="T824" s="248"/>
      <c r="U824" s="248"/>
      <c r="V824" s="248"/>
      <c r="W824" s="248"/>
      <c r="X824" s="248"/>
      <c r="Y824" s="248"/>
      <c r="Z824" s="248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  <c r="AM824" s="248"/>
      <c r="AN824" s="248"/>
      <c r="AO824" s="248"/>
      <c r="AP824" s="248"/>
      <c r="AQ824" s="248"/>
      <c r="AR824" s="248"/>
      <c r="AS824" s="248"/>
      <c r="AT824" s="248"/>
      <c r="AU824" s="248"/>
      <c r="AV824" s="248"/>
      <c r="AW824" s="248"/>
      <c r="AX824" s="248"/>
      <c r="AY824" s="248"/>
      <c r="AZ824" s="248"/>
      <c r="BA824" s="248"/>
      <c r="BB824" s="248"/>
      <c r="BC824" s="248"/>
      <c r="BD824" s="248"/>
      <c r="BE824" s="248"/>
      <c r="BF824" s="248"/>
      <c r="BG824" s="248"/>
      <c r="BH824" s="248"/>
      <c r="BI824" s="248"/>
      <c r="BJ824" s="248"/>
      <c r="BK824" s="248"/>
      <c r="BL824" s="248"/>
      <c r="BM824" s="248"/>
      <c r="BN824" s="248"/>
      <c r="BO824" s="248"/>
      <c r="BP824" s="248"/>
      <c r="BQ824" s="248"/>
      <c r="BR824" s="248"/>
      <c r="BS824" s="248"/>
      <c r="BT824" s="248"/>
      <c r="BU824" s="248"/>
      <c r="BV824" s="248"/>
      <c r="BW824" s="248"/>
      <c r="BX824" s="248"/>
      <c r="BY824" s="248"/>
      <c r="BZ824" s="248"/>
      <c r="CA824" s="248"/>
      <c r="CB824" s="248"/>
      <c r="CC824" s="248"/>
      <c r="CD824" s="248"/>
      <c r="CE824" s="248"/>
      <c r="CF824" s="248"/>
      <c r="CG824" s="248"/>
      <c r="CH824" s="248"/>
      <c r="CI824" s="248"/>
      <c r="CJ824" s="248"/>
      <c r="CK824" s="248"/>
      <c r="CL824" s="248"/>
      <c r="CM824" s="248"/>
      <c r="CN824" s="248"/>
      <c r="CO824" s="248"/>
      <c r="CP824" s="248"/>
      <c r="CQ824" s="248"/>
      <c r="CR824" s="248"/>
      <c r="CS824" s="248"/>
      <c r="CT824" s="248"/>
      <c r="CU824" s="248"/>
      <c r="CV824" s="248"/>
      <c r="CW824" s="248"/>
      <c r="CX824" s="248"/>
      <c r="CY824" s="248"/>
      <c r="CZ824" s="248"/>
      <c r="DA824" s="248"/>
      <c r="DB824" s="248"/>
      <c r="DC824" s="248"/>
      <c r="DD824" s="248"/>
      <c r="DE824" s="248"/>
      <c r="DF824" s="248"/>
      <c r="DG824" s="248"/>
      <c r="DH824" s="248"/>
      <c r="DI824" s="248"/>
      <c r="DJ824" s="248"/>
      <c r="DK824" s="248"/>
      <c r="DL824" s="248"/>
      <c r="DM824" s="248"/>
      <c r="DN824" s="248"/>
      <c r="DO824" s="248"/>
      <c r="DP824" s="248"/>
      <c r="DQ824" s="248"/>
      <c r="DR824" s="248"/>
      <c r="DS824" s="248"/>
      <c r="DT824" s="248"/>
      <c r="DU824" s="248"/>
      <c r="DV824" s="248"/>
      <c r="DW824" s="248"/>
      <c r="DX824" s="248"/>
      <c r="DY824" s="248"/>
      <c r="DZ824" s="248"/>
      <c r="EA824" s="248"/>
      <c r="EB824" s="248"/>
      <c r="EC824" s="248"/>
      <c r="ED824" s="248"/>
      <c r="EE824" s="248"/>
      <c r="EF824" s="248"/>
      <c r="EG824" s="248"/>
      <c r="EH824" s="248"/>
      <c r="EI824" s="248"/>
      <c r="EJ824" s="248"/>
      <c r="EK824" s="248"/>
      <c r="EL824" s="248"/>
      <c r="EM824" s="248"/>
      <c r="EN824" s="248"/>
      <c r="EO824" s="248"/>
      <c r="EP824" s="248"/>
      <c r="EQ824" s="248"/>
      <c r="ER824" s="248"/>
      <c r="ES824" s="248"/>
      <c r="ET824" s="248"/>
      <c r="EU824" s="248"/>
      <c r="EV824" s="248"/>
      <c r="EW824" s="248"/>
      <c r="EX824" s="248"/>
      <c r="EY824" s="248"/>
      <c r="EZ824" s="248"/>
      <c r="FA824" s="248"/>
      <c r="FB824" s="248"/>
      <c r="FC824" s="248"/>
      <c r="FD824" s="248"/>
      <c r="FE824" s="248"/>
      <c r="FF824" s="248"/>
      <c r="FG824" s="215"/>
      <c r="FH824" s="215"/>
      <c r="FI824" s="215"/>
      <c r="FJ824" s="215"/>
      <c r="FK824" s="215"/>
      <c r="FL824" s="215"/>
      <c r="FM824" s="215"/>
      <c r="FN824" s="215"/>
      <c r="FO824" s="215"/>
      <c r="FP824" s="215"/>
      <c r="FQ824" s="215"/>
      <c r="FR824" s="215"/>
      <c r="FS824" s="215"/>
      <c r="FT824" s="215"/>
      <c r="FU824" s="215"/>
      <c r="FV824" s="215"/>
      <c r="FW824" s="215"/>
      <c r="FX824" s="215"/>
      <c r="FY824" s="215"/>
      <c r="FZ824" s="215"/>
      <c r="GA824" s="215"/>
      <c r="GB824" s="215"/>
      <c r="GC824" s="215"/>
    </row>
    <row r="825" spans="1:185" x14ac:dyDescent="0.3">
      <c r="A825" s="248"/>
      <c r="B825" s="80"/>
      <c r="C825" s="80"/>
      <c r="D825" s="81"/>
      <c r="E825" s="80"/>
      <c r="F825" s="80"/>
      <c r="G825" s="297">
        <f t="shared" si="52"/>
        <v>0</v>
      </c>
      <c r="H825" s="297">
        <f t="shared" si="53"/>
        <v>0</v>
      </c>
      <c r="I825" s="297">
        <f t="shared" si="54"/>
        <v>0</v>
      </c>
      <c r="J825" s="214"/>
      <c r="K825" s="214"/>
      <c r="L825" s="248"/>
      <c r="M825" s="248"/>
      <c r="N825" s="248"/>
      <c r="O825" s="248"/>
      <c r="P825" s="248"/>
      <c r="Q825" s="248"/>
      <c r="R825" s="248"/>
      <c r="S825" s="248"/>
      <c r="T825" s="248"/>
      <c r="U825" s="248"/>
      <c r="V825" s="248"/>
      <c r="W825" s="248"/>
      <c r="X825" s="248"/>
      <c r="Y825" s="248"/>
      <c r="Z825" s="248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  <c r="AM825" s="248"/>
      <c r="AN825" s="248"/>
      <c r="AO825" s="248"/>
      <c r="AP825" s="248"/>
      <c r="AQ825" s="248"/>
      <c r="AR825" s="248"/>
      <c r="AS825" s="248"/>
      <c r="AT825" s="248"/>
      <c r="AU825" s="248"/>
      <c r="AV825" s="248"/>
      <c r="AW825" s="248"/>
      <c r="AX825" s="248"/>
      <c r="AY825" s="248"/>
      <c r="AZ825" s="248"/>
      <c r="BA825" s="248"/>
      <c r="BB825" s="248"/>
      <c r="BC825" s="248"/>
      <c r="BD825" s="248"/>
      <c r="BE825" s="248"/>
      <c r="BF825" s="248"/>
      <c r="BG825" s="248"/>
      <c r="BH825" s="248"/>
      <c r="BI825" s="248"/>
      <c r="BJ825" s="248"/>
      <c r="BK825" s="248"/>
      <c r="BL825" s="248"/>
      <c r="BM825" s="248"/>
      <c r="BN825" s="248"/>
      <c r="BO825" s="248"/>
      <c r="BP825" s="248"/>
      <c r="BQ825" s="248"/>
      <c r="BR825" s="248"/>
      <c r="BS825" s="248"/>
      <c r="BT825" s="248"/>
      <c r="BU825" s="248"/>
      <c r="BV825" s="248"/>
      <c r="BW825" s="248"/>
      <c r="BX825" s="248"/>
      <c r="BY825" s="248"/>
      <c r="BZ825" s="248"/>
      <c r="CA825" s="248"/>
      <c r="CB825" s="248"/>
      <c r="CC825" s="248"/>
      <c r="CD825" s="248"/>
      <c r="CE825" s="248"/>
      <c r="CF825" s="248"/>
      <c r="CG825" s="248"/>
      <c r="CH825" s="248"/>
      <c r="CI825" s="248"/>
      <c r="CJ825" s="248"/>
      <c r="CK825" s="248"/>
      <c r="CL825" s="248"/>
      <c r="CM825" s="248"/>
      <c r="CN825" s="248"/>
      <c r="CO825" s="248"/>
      <c r="CP825" s="248"/>
      <c r="CQ825" s="248"/>
      <c r="CR825" s="248"/>
      <c r="CS825" s="248"/>
      <c r="CT825" s="248"/>
      <c r="CU825" s="248"/>
      <c r="CV825" s="248"/>
      <c r="CW825" s="248"/>
      <c r="CX825" s="248"/>
      <c r="CY825" s="248"/>
      <c r="CZ825" s="248"/>
      <c r="DA825" s="248"/>
      <c r="DB825" s="248"/>
      <c r="DC825" s="248"/>
      <c r="DD825" s="248"/>
      <c r="DE825" s="248"/>
      <c r="DF825" s="248"/>
      <c r="DG825" s="248"/>
      <c r="DH825" s="248"/>
      <c r="DI825" s="248"/>
      <c r="DJ825" s="248"/>
      <c r="DK825" s="248"/>
      <c r="DL825" s="248"/>
      <c r="DM825" s="248"/>
      <c r="DN825" s="248"/>
      <c r="DO825" s="248"/>
      <c r="DP825" s="248"/>
      <c r="DQ825" s="248"/>
      <c r="DR825" s="248"/>
      <c r="DS825" s="248"/>
      <c r="DT825" s="248"/>
      <c r="DU825" s="248"/>
      <c r="DV825" s="248"/>
      <c r="DW825" s="248"/>
      <c r="DX825" s="248"/>
      <c r="DY825" s="248"/>
      <c r="DZ825" s="248"/>
      <c r="EA825" s="248"/>
      <c r="EB825" s="248"/>
      <c r="EC825" s="248"/>
      <c r="ED825" s="248"/>
      <c r="EE825" s="248"/>
      <c r="EF825" s="248"/>
      <c r="EG825" s="248"/>
      <c r="EH825" s="248"/>
      <c r="EI825" s="248"/>
      <c r="EJ825" s="248"/>
      <c r="EK825" s="248"/>
      <c r="EL825" s="248"/>
      <c r="EM825" s="248"/>
      <c r="EN825" s="248"/>
      <c r="EO825" s="248"/>
      <c r="EP825" s="248"/>
      <c r="EQ825" s="248"/>
      <c r="ER825" s="248"/>
      <c r="ES825" s="248"/>
      <c r="ET825" s="248"/>
      <c r="EU825" s="248"/>
      <c r="EV825" s="248"/>
      <c r="EW825" s="248"/>
      <c r="EX825" s="248"/>
      <c r="EY825" s="248"/>
      <c r="EZ825" s="248"/>
      <c r="FA825" s="248"/>
      <c r="FB825" s="248"/>
      <c r="FC825" s="248"/>
      <c r="FD825" s="248"/>
      <c r="FE825" s="248"/>
      <c r="FF825" s="248"/>
      <c r="FG825" s="215"/>
      <c r="FH825" s="215"/>
      <c r="FI825" s="215"/>
      <c r="FJ825" s="215"/>
      <c r="FK825" s="215"/>
      <c r="FL825" s="215"/>
      <c r="FM825" s="215"/>
      <c r="FN825" s="215"/>
      <c r="FO825" s="215"/>
      <c r="FP825" s="215"/>
      <c r="FQ825" s="215"/>
      <c r="FR825" s="215"/>
      <c r="FS825" s="215"/>
      <c r="FT825" s="215"/>
      <c r="FU825" s="215"/>
      <c r="FV825" s="215"/>
      <c r="FW825" s="215"/>
      <c r="FX825" s="215"/>
      <c r="FY825" s="215"/>
      <c r="FZ825" s="215"/>
      <c r="GA825" s="215"/>
      <c r="GB825" s="215"/>
      <c r="GC825" s="215"/>
    </row>
    <row r="826" spans="1:185" x14ac:dyDescent="0.3">
      <c r="A826" s="248"/>
      <c r="B826" s="80"/>
      <c r="C826" s="80"/>
      <c r="D826" s="81"/>
      <c r="E826" s="80"/>
      <c r="F826" s="80"/>
      <c r="G826" s="297">
        <f t="shared" si="52"/>
        <v>0</v>
      </c>
      <c r="H826" s="297">
        <f t="shared" si="53"/>
        <v>0</v>
      </c>
      <c r="I826" s="297">
        <f t="shared" si="54"/>
        <v>0</v>
      </c>
      <c r="J826" s="214"/>
      <c r="K826" s="214"/>
      <c r="L826" s="248"/>
      <c r="M826" s="248"/>
      <c r="N826" s="248"/>
      <c r="O826" s="248"/>
      <c r="P826" s="248"/>
      <c r="Q826" s="248"/>
      <c r="R826" s="248"/>
      <c r="S826" s="248"/>
      <c r="T826" s="248"/>
      <c r="U826" s="248"/>
      <c r="V826" s="248"/>
      <c r="W826" s="248"/>
      <c r="X826" s="248"/>
      <c r="Y826" s="248"/>
      <c r="Z826" s="248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  <c r="AM826" s="248"/>
      <c r="AN826" s="248"/>
      <c r="AO826" s="248"/>
      <c r="AP826" s="248"/>
      <c r="AQ826" s="248"/>
      <c r="AR826" s="248"/>
      <c r="AS826" s="248"/>
      <c r="AT826" s="248"/>
      <c r="AU826" s="248"/>
      <c r="AV826" s="248"/>
      <c r="AW826" s="248"/>
      <c r="AX826" s="248"/>
      <c r="AY826" s="248"/>
      <c r="AZ826" s="248"/>
      <c r="BA826" s="248"/>
      <c r="BB826" s="248"/>
      <c r="BC826" s="248"/>
      <c r="BD826" s="248"/>
      <c r="BE826" s="248"/>
      <c r="BF826" s="248"/>
      <c r="BG826" s="248"/>
      <c r="BH826" s="248"/>
      <c r="BI826" s="248"/>
      <c r="BJ826" s="248"/>
      <c r="BK826" s="248"/>
      <c r="BL826" s="248"/>
      <c r="BM826" s="248"/>
      <c r="BN826" s="248"/>
      <c r="BO826" s="248"/>
      <c r="BP826" s="248"/>
      <c r="BQ826" s="248"/>
      <c r="BR826" s="248"/>
      <c r="BS826" s="248"/>
      <c r="BT826" s="248"/>
      <c r="BU826" s="248"/>
      <c r="BV826" s="248"/>
      <c r="BW826" s="248"/>
      <c r="BX826" s="248"/>
      <c r="BY826" s="248"/>
      <c r="BZ826" s="248"/>
      <c r="CA826" s="248"/>
      <c r="CB826" s="248"/>
      <c r="CC826" s="248"/>
      <c r="CD826" s="248"/>
      <c r="CE826" s="248"/>
      <c r="CF826" s="248"/>
      <c r="CG826" s="248"/>
      <c r="CH826" s="248"/>
      <c r="CI826" s="248"/>
      <c r="CJ826" s="248"/>
      <c r="CK826" s="248"/>
      <c r="CL826" s="248"/>
      <c r="CM826" s="248"/>
      <c r="CN826" s="248"/>
      <c r="CO826" s="248"/>
      <c r="CP826" s="248"/>
      <c r="CQ826" s="248"/>
      <c r="CR826" s="248"/>
      <c r="CS826" s="248"/>
      <c r="CT826" s="248"/>
      <c r="CU826" s="248"/>
      <c r="CV826" s="248"/>
      <c r="CW826" s="248"/>
      <c r="CX826" s="248"/>
      <c r="CY826" s="248"/>
      <c r="CZ826" s="248"/>
      <c r="DA826" s="248"/>
      <c r="DB826" s="248"/>
      <c r="DC826" s="248"/>
      <c r="DD826" s="248"/>
      <c r="DE826" s="248"/>
      <c r="DF826" s="248"/>
      <c r="DG826" s="248"/>
      <c r="DH826" s="248"/>
      <c r="DI826" s="248"/>
      <c r="DJ826" s="248"/>
      <c r="DK826" s="248"/>
      <c r="DL826" s="248"/>
      <c r="DM826" s="248"/>
      <c r="DN826" s="248"/>
      <c r="DO826" s="248"/>
      <c r="DP826" s="248"/>
      <c r="DQ826" s="248"/>
      <c r="DR826" s="248"/>
      <c r="DS826" s="248"/>
      <c r="DT826" s="248"/>
      <c r="DU826" s="248"/>
      <c r="DV826" s="248"/>
      <c r="DW826" s="248"/>
      <c r="DX826" s="248"/>
      <c r="DY826" s="248"/>
      <c r="DZ826" s="248"/>
      <c r="EA826" s="248"/>
      <c r="EB826" s="248"/>
      <c r="EC826" s="248"/>
      <c r="ED826" s="248"/>
      <c r="EE826" s="248"/>
      <c r="EF826" s="248"/>
      <c r="EG826" s="248"/>
      <c r="EH826" s="248"/>
      <c r="EI826" s="248"/>
      <c r="EJ826" s="248"/>
      <c r="EK826" s="248"/>
      <c r="EL826" s="248"/>
      <c r="EM826" s="248"/>
      <c r="EN826" s="248"/>
      <c r="EO826" s="248"/>
      <c r="EP826" s="248"/>
      <c r="EQ826" s="248"/>
      <c r="ER826" s="248"/>
      <c r="ES826" s="248"/>
      <c r="ET826" s="248"/>
      <c r="EU826" s="248"/>
      <c r="EV826" s="248"/>
      <c r="EW826" s="248"/>
      <c r="EX826" s="248"/>
      <c r="EY826" s="248"/>
      <c r="EZ826" s="248"/>
      <c r="FA826" s="248"/>
      <c r="FB826" s="248"/>
      <c r="FC826" s="248"/>
      <c r="FD826" s="248"/>
      <c r="FE826" s="248"/>
      <c r="FF826" s="248"/>
      <c r="FG826" s="215"/>
      <c r="FH826" s="215"/>
      <c r="FI826" s="215"/>
      <c r="FJ826" s="215"/>
      <c r="FK826" s="215"/>
      <c r="FL826" s="215"/>
      <c r="FM826" s="215"/>
      <c r="FN826" s="215"/>
      <c r="FO826" s="215"/>
      <c r="FP826" s="215"/>
      <c r="FQ826" s="215"/>
      <c r="FR826" s="215"/>
      <c r="FS826" s="215"/>
      <c r="FT826" s="215"/>
      <c r="FU826" s="215"/>
      <c r="FV826" s="215"/>
      <c r="FW826" s="215"/>
      <c r="FX826" s="215"/>
      <c r="FY826" s="215"/>
      <c r="FZ826" s="215"/>
      <c r="GA826" s="215"/>
      <c r="GB826" s="215"/>
      <c r="GC826" s="215"/>
    </row>
    <row r="827" spans="1:185" x14ac:dyDescent="0.3">
      <c r="A827" s="248"/>
      <c r="B827" s="80"/>
      <c r="C827" s="80"/>
      <c r="D827" s="81"/>
      <c r="E827" s="80"/>
      <c r="F827" s="80"/>
      <c r="G827" s="297">
        <f t="shared" si="52"/>
        <v>0</v>
      </c>
      <c r="H827" s="297">
        <f t="shared" si="53"/>
        <v>0</v>
      </c>
      <c r="I827" s="297">
        <f t="shared" si="54"/>
        <v>0</v>
      </c>
      <c r="J827" s="214"/>
      <c r="K827" s="214"/>
      <c r="L827" s="248"/>
      <c r="M827" s="248"/>
      <c r="N827" s="248"/>
      <c r="O827" s="248"/>
      <c r="P827" s="248"/>
      <c r="Q827" s="248"/>
      <c r="R827" s="248"/>
      <c r="S827" s="248"/>
      <c r="T827" s="248"/>
      <c r="U827" s="248"/>
      <c r="V827" s="248"/>
      <c r="W827" s="248"/>
      <c r="X827" s="248"/>
      <c r="Y827" s="248"/>
      <c r="Z827" s="248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  <c r="AM827" s="248"/>
      <c r="AN827" s="248"/>
      <c r="AO827" s="248"/>
      <c r="AP827" s="248"/>
      <c r="AQ827" s="248"/>
      <c r="AR827" s="248"/>
      <c r="AS827" s="248"/>
      <c r="AT827" s="248"/>
      <c r="AU827" s="248"/>
      <c r="AV827" s="248"/>
      <c r="AW827" s="248"/>
      <c r="AX827" s="248"/>
      <c r="AY827" s="248"/>
      <c r="AZ827" s="248"/>
      <c r="BA827" s="248"/>
      <c r="BB827" s="248"/>
      <c r="BC827" s="248"/>
      <c r="BD827" s="248"/>
      <c r="BE827" s="248"/>
      <c r="BF827" s="248"/>
      <c r="BG827" s="248"/>
      <c r="BH827" s="248"/>
      <c r="BI827" s="248"/>
      <c r="BJ827" s="248"/>
      <c r="BK827" s="248"/>
      <c r="BL827" s="248"/>
      <c r="BM827" s="248"/>
      <c r="BN827" s="248"/>
      <c r="BO827" s="248"/>
      <c r="BP827" s="248"/>
      <c r="BQ827" s="248"/>
      <c r="BR827" s="248"/>
      <c r="BS827" s="248"/>
      <c r="BT827" s="248"/>
      <c r="BU827" s="248"/>
      <c r="BV827" s="248"/>
      <c r="BW827" s="248"/>
      <c r="BX827" s="248"/>
      <c r="BY827" s="248"/>
      <c r="BZ827" s="248"/>
      <c r="CA827" s="248"/>
      <c r="CB827" s="248"/>
      <c r="CC827" s="248"/>
      <c r="CD827" s="248"/>
      <c r="CE827" s="248"/>
      <c r="CF827" s="248"/>
      <c r="CG827" s="248"/>
      <c r="CH827" s="248"/>
      <c r="CI827" s="248"/>
      <c r="CJ827" s="248"/>
      <c r="CK827" s="248"/>
      <c r="CL827" s="248"/>
      <c r="CM827" s="248"/>
      <c r="CN827" s="248"/>
      <c r="CO827" s="248"/>
      <c r="CP827" s="248"/>
      <c r="CQ827" s="248"/>
      <c r="CR827" s="248"/>
      <c r="CS827" s="248"/>
      <c r="CT827" s="248"/>
      <c r="CU827" s="248"/>
      <c r="CV827" s="248"/>
      <c r="CW827" s="248"/>
      <c r="CX827" s="248"/>
      <c r="CY827" s="248"/>
      <c r="CZ827" s="248"/>
      <c r="DA827" s="248"/>
      <c r="DB827" s="248"/>
      <c r="DC827" s="248"/>
      <c r="DD827" s="248"/>
      <c r="DE827" s="248"/>
      <c r="DF827" s="248"/>
      <c r="DG827" s="248"/>
      <c r="DH827" s="248"/>
      <c r="DI827" s="248"/>
      <c r="DJ827" s="248"/>
      <c r="DK827" s="248"/>
      <c r="DL827" s="248"/>
      <c r="DM827" s="248"/>
      <c r="DN827" s="248"/>
      <c r="DO827" s="248"/>
      <c r="DP827" s="248"/>
      <c r="DQ827" s="248"/>
      <c r="DR827" s="248"/>
      <c r="DS827" s="248"/>
      <c r="DT827" s="248"/>
      <c r="DU827" s="248"/>
      <c r="DV827" s="248"/>
      <c r="DW827" s="248"/>
      <c r="DX827" s="248"/>
      <c r="DY827" s="248"/>
      <c r="DZ827" s="248"/>
      <c r="EA827" s="248"/>
      <c r="EB827" s="248"/>
      <c r="EC827" s="248"/>
      <c r="ED827" s="248"/>
      <c r="EE827" s="248"/>
      <c r="EF827" s="248"/>
      <c r="EG827" s="248"/>
      <c r="EH827" s="248"/>
      <c r="EI827" s="248"/>
      <c r="EJ827" s="248"/>
      <c r="EK827" s="248"/>
      <c r="EL827" s="248"/>
      <c r="EM827" s="248"/>
      <c r="EN827" s="248"/>
      <c r="EO827" s="248"/>
      <c r="EP827" s="248"/>
      <c r="EQ827" s="248"/>
      <c r="ER827" s="248"/>
      <c r="ES827" s="248"/>
      <c r="ET827" s="248"/>
      <c r="EU827" s="248"/>
      <c r="EV827" s="248"/>
      <c r="EW827" s="248"/>
      <c r="EX827" s="248"/>
      <c r="EY827" s="248"/>
      <c r="EZ827" s="248"/>
      <c r="FA827" s="248"/>
      <c r="FB827" s="248"/>
      <c r="FC827" s="248"/>
      <c r="FD827" s="248"/>
      <c r="FE827" s="248"/>
      <c r="FF827" s="248"/>
      <c r="FG827" s="215"/>
      <c r="FH827" s="215"/>
      <c r="FI827" s="215"/>
      <c r="FJ827" s="215"/>
      <c r="FK827" s="215"/>
      <c r="FL827" s="215"/>
      <c r="FM827" s="215"/>
      <c r="FN827" s="215"/>
      <c r="FO827" s="215"/>
      <c r="FP827" s="215"/>
      <c r="FQ827" s="215"/>
      <c r="FR827" s="215"/>
      <c r="FS827" s="215"/>
      <c r="FT827" s="215"/>
      <c r="FU827" s="215"/>
      <c r="FV827" s="215"/>
      <c r="FW827" s="215"/>
      <c r="FX827" s="215"/>
      <c r="FY827" s="215"/>
      <c r="FZ827" s="215"/>
      <c r="GA827" s="215"/>
      <c r="GB827" s="215"/>
      <c r="GC827" s="215"/>
    </row>
    <row r="828" spans="1:185" x14ac:dyDescent="0.3">
      <c r="A828" s="248"/>
      <c r="B828" s="80"/>
      <c r="C828" s="80"/>
      <c r="D828" s="81"/>
      <c r="E828" s="80"/>
      <c r="F828" s="80"/>
      <c r="G828" s="297">
        <f t="shared" si="52"/>
        <v>0</v>
      </c>
      <c r="H828" s="297">
        <f t="shared" si="53"/>
        <v>0</v>
      </c>
      <c r="I828" s="297">
        <f t="shared" si="54"/>
        <v>0</v>
      </c>
      <c r="J828" s="214"/>
      <c r="K828" s="214"/>
      <c r="L828" s="248"/>
      <c r="M828" s="248"/>
      <c r="N828" s="248"/>
      <c r="O828" s="248"/>
      <c r="P828" s="248"/>
      <c r="Q828" s="248"/>
      <c r="R828" s="248"/>
      <c r="S828" s="248"/>
      <c r="T828" s="248"/>
      <c r="U828" s="248"/>
      <c r="V828" s="248"/>
      <c r="W828" s="248"/>
      <c r="X828" s="248"/>
      <c r="Y828" s="248"/>
      <c r="Z828" s="248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  <c r="AM828" s="248"/>
      <c r="AN828" s="248"/>
      <c r="AO828" s="248"/>
      <c r="AP828" s="248"/>
      <c r="AQ828" s="248"/>
      <c r="AR828" s="248"/>
      <c r="AS828" s="248"/>
      <c r="AT828" s="248"/>
      <c r="AU828" s="248"/>
      <c r="AV828" s="248"/>
      <c r="AW828" s="248"/>
      <c r="AX828" s="248"/>
      <c r="AY828" s="248"/>
      <c r="AZ828" s="248"/>
      <c r="BA828" s="248"/>
      <c r="BB828" s="248"/>
      <c r="BC828" s="248"/>
      <c r="BD828" s="248"/>
      <c r="BE828" s="248"/>
      <c r="BF828" s="248"/>
      <c r="BG828" s="248"/>
      <c r="BH828" s="248"/>
      <c r="BI828" s="248"/>
      <c r="BJ828" s="248"/>
      <c r="BK828" s="248"/>
      <c r="BL828" s="248"/>
      <c r="BM828" s="248"/>
      <c r="BN828" s="248"/>
      <c r="BO828" s="248"/>
      <c r="BP828" s="248"/>
      <c r="BQ828" s="248"/>
      <c r="BR828" s="248"/>
      <c r="BS828" s="248"/>
      <c r="BT828" s="248"/>
      <c r="BU828" s="248"/>
      <c r="BV828" s="248"/>
      <c r="BW828" s="248"/>
      <c r="BX828" s="248"/>
      <c r="BY828" s="248"/>
      <c r="BZ828" s="248"/>
      <c r="CA828" s="248"/>
      <c r="CB828" s="248"/>
      <c r="CC828" s="248"/>
      <c r="CD828" s="248"/>
      <c r="CE828" s="248"/>
      <c r="CF828" s="248"/>
      <c r="CG828" s="248"/>
      <c r="CH828" s="248"/>
      <c r="CI828" s="248"/>
      <c r="CJ828" s="248"/>
      <c r="CK828" s="248"/>
      <c r="CL828" s="248"/>
      <c r="CM828" s="248"/>
      <c r="CN828" s="248"/>
      <c r="CO828" s="248"/>
      <c r="CP828" s="248"/>
      <c r="CQ828" s="248"/>
      <c r="CR828" s="248"/>
      <c r="CS828" s="248"/>
      <c r="CT828" s="248"/>
      <c r="CU828" s="248"/>
      <c r="CV828" s="248"/>
      <c r="CW828" s="248"/>
      <c r="CX828" s="248"/>
      <c r="CY828" s="248"/>
      <c r="CZ828" s="248"/>
      <c r="DA828" s="248"/>
      <c r="DB828" s="248"/>
      <c r="DC828" s="248"/>
      <c r="DD828" s="248"/>
      <c r="DE828" s="248"/>
      <c r="DF828" s="248"/>
      <c r="DG828" s="248"/>
      <c r="DH828" s="248"/>
      <c r="DI828" s="248"/>
      <c r="DJ828" s="248"/>
      <c r="DK828" s="248"/>
      <c r="DL828" s="248"/>
      <c r="DM828" s="248"/>
      <c r="DN828" s="248"/>
      <c r="DO828" s="248"/>
      <c r="DP828" s="248"/>
      <c r="DQ828" s="248"/>
      <c r="DR828" s="248"/>
      <c r="DS828" s="248"/>
      <c r="DT828" s="248"/>
      <c r="DU828" s="248"/>
      <c r="DV828" s="248"/>
      <c r="DW828" s="248"/>
      <c r="DX828" s="248"/>
      <c r="DY828" s="248"/>
      <c r="DZ828" s="248"/>
      <c r="EA828" s="248"/>
      <c r="EB828" s="248"/>
      <c r="EC828" s="248"/>
      <c r="ED828" s="248"/>
      <c r="EE828" s="248"/>
      <c r="EF828" s="248"/>
      <c r="EG828" s="248"/>
      <c r="EH828" s="248"/>
      <c r="EI828" s="248"/>
      <c r="EJ828" s="248"/>
      <c r="EK828" s="248"/>
      <c r="EL828" s="248"/>
      <c r="EM828" s="248"/>
      <c r="EN828" s="248"/>
      <c r="EO828" s="248"/>
      <c r="EP828" s="248"/>
      <c r="EQ828" s="248"/>
      <c r="ER828" s="248"/>
      <c r="ES828" s="248"/>
      <c r="ET828" s="248"/>
      <c r="EU828" s="248"/>
      <c r="EV828" s="248"/>
      <c r="EW828" s="248"/>
      <c r="EX828" s="248"/>
      <c r="EY828" s="248"/>
      <c r="EZ828" s="248"/>
      <c r="FA828" s="248"/>
      <c r="FB828" s="248"/>
      <c r="FC828" s="248"/>
      <c r="FD828" s="248"/>
      <c r="FE828" s="248"/>
      <c r="FF828" s="248"/>
      <c r="FG828" s="215"/>
      <c r="FH828" s="215"/>
      <c r="FI828" s="215"/>
      <c r="FJ828" s="215"/>
      <c r="FK828" s="215"/>
      <c r="FL828" s="215"/>
      <c r="FM828" s="215"/>
      <c r="FN828" s="215"/>
      <c r="FO828" s="215"/>
      <c r="FP828" s="215"/>
      <c r="FQ828" s="215"/>
      <c r="FR828" s="215"/>
      <c r="FS828" s="215"/>
      <c r="FT828" s="215"/>
      <c r="FU828" s="215"/>
      <c r="FV828" s="215"/>
      <c r="FW828" s="215"/>
      <c r="FX828" s="215"/>
      <c r="FY828" s="215"/>
      <c r="FZ828" s="215"/>
      <c r="GA828" s="215"/>
      <c r="GB828" s="215"/>
      <c r="GC828" s="215"/>
    </row>
    <row r="829" spans="1:185" x14ac:dyDescent="0.3">
      <c r="A829" s="248"/>
      <c r="B829" s="80"/>
      <c r="C829" s="80"/>
      <c r="D829" s="81"/>
      <c r="E829" s="80"/>
      <c r="F829" s="80"/>
      <c r="G829" s="297">
        <f t="shared" si="52"/>
        <v>0</v>
      </c>
      <c r="H829" s="297">
        <f t="shared" si="53"/>
        <v>0</v>
      </c>
      <c r="I829" s="297">
        <f t="shared" si="54"/>
        <v>0</v>
      </c>
      <c r="J829" s="214"/>
      <c r="K829" s="214"/>
      <c r="L829" s="248"/>
      <c r="M829" s="248"/>
      <c r="N829" s="248"/>
      <c r="O829" s="248"/>
      <c r="P829" s="248"/>
      <c r="Q829" s="248"/>
      <c r="R829" s="248"/>
      <c r="S829" s="248"/>
      <c r="T829" s="248"/>
      <c r="U829" s="248"/>
      <c r="V829" s="248"/>
      <c r="W829" s="248"/>
      <c r="X829" s="248"/>
      <c r="Y829" s="248"/>
      <c r="Z829" s="248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  <c r="AM829" s="248"/>
      <c r="AN829" s="248"/>
      <c r="AO829" s="248"/>
      <c r="AP829" s="248"/>
      <c r="AQ829" s="248"/>
      <c r="AR829" s="248"/>
      <c r="AS829" s="248"/>
      <c r="AT829" s="248"/>
      <c r="AU829" s="248"/>
      <c r="AV829" s="248"/>
      <c r="AW829" s="248"/>
      <c r="AX829" s="248"/>
      <c r="AY829" s="248"/>
      <c r="AZ829" s="248"/>
      <c r="BA829" s="248"/>
      <c r="BB829" s="248"/>
      <c r="BC829" s="248"/>
      <c r="BD829" s="248"/>
      <c r="BE829" s="248"/>
      <c r="BF829" s="248"/>
      <c r="BG829" s="248"/>
      <c r="BH829" s="248"/>
      <c r="BI829" s="248"/>
      <c r="BJ829" s="248"/>
      <c r="BK829" s="248"/>
      <c r="BL829" s="248"/>
      <c r="BM829" s="248"/>
      <c r="BN829" s="248"/>
      <c r="BO829" s="248"/>
      <c r="BP829" s="248"/>
      <c r="BQ829" s="248"/>
      <c r="BR829" s="248"/>
      <c r="BS829" s="248"/>
      <c r="BT829" s="248"/>
      <c r="BU829" s="248"/>
      <c r="BV829" s="248"/>
      <c r="BW829" s="248"/>
      <c r="BX829" s="248"/>
      <c r="BY829" s="248"/>
      <c r="BZ829" s="248"/>
      <c r="CA829" s="248"/>
      <c r="CB829" s="248"/>
      <c r="CC829" s="248"/>
      <c r="CD829" s="248"/>
      <c r="CE829" s="248"/>
      <c r="CF829" s="248"/>
      <c r="CG829" s="248"/>
      <c r="CH829" s="248"/>
      <c r="CI829" s="248"/>
      <c r="CJ829" s="248"/>
      <c r="CK829" s="248"/>
      <c r="CL829" s="248"/>
      <c r="CM829" s="248"/>
      <c r="CN829" s="248"/>
      <c r="CO829" s="248"/>
      <c r="CP829" s="248"/>
      <c r="CQ829" s="248"/>
      <c r="CR829" s="248"/>
      <c r="CS829" s="248"/>
      <c r="CT829" s="248"/>
      <c r="CU829" s="248"/>
      <c r="CV829" s="248"/>
      <c r="CW829" s="248"/>
      <c r="CX829" s="248"/>
      <c r="CY829" s="248"/>
      <c r="CZ829" s="248"/>
      <c r="DA829" s="248"/>
      <c r="DB829" s="248"/>
      <c r="DC829" s="248"/>
      <c r="DD829" s="248"/>
      <c r="DE829" s="248"/>
      <c r="DF829" s="248"/>
      <c r="DG829" s="248"/>
      <c r="DH829" s="248"/>
      <c r="DI829" s="248"/>
      <c r="DJ829" s="248"/>
      <c r="DK829" s="248"/>
      <c r="DL829" s="248"/>
      <c r="DM829" s="248"/>
      <c r="DN829" s="248"/>
      <c r="DO829" s="248"/>
      <c r="DP829" s="248"/>
      <c r="DQ829" s="248"/>
      <c r="DR829" s="248"/>
      <c r="DS829" s="248"/>
      <c r="DT829" s="248"/>
      <c r="DU829" s="248"/>
      <c r="DV829" s="248"/>
      <c r="DW829" s="248"/>
      <c r="DX829" s="248"/>
      <c r="DY829" s="248"/>
      <c r="DZ829" s="248"/>
      <c r="EA829" s="248"/>
      <c r="EB829" s="248"/>
      <c r="EC829" s="248"/>
      <c r="ED829" s="248"/>
      <c r="EE829" s="248"/>
      <c r="EF829" s="248"/>
      <c r="EG829" s="248"/>
      <c r="EH829" s="248"/>
      <c r="EI829" s="248"/>
      <c r="EJ829" s="248"/>
      <c r="EK829" s="248"/>
      <c r="EL829" s="248"/>
      <c r="EM829" s="248"/>
      <c r="EN829" s="248"/>
      <c r="EO829" s="248"/>
      <c r="EP829" s="248"/>
      <c r="EQ829" s="248"/>
      <c r="ER829" s="248"/>
      <c r="ES829" s="248"/>
      <c r="ET829" s="248"/>
      <c r="EU829" s="248"/>
      <c r="EV829" s="248"/>
      <c r="EW829" s="248"/>
      <c r="EX829" s="248"/>
      <c r="EY829" s="248"/>
      <c r="EZ829" s="248"/>
      <c r="FA829" s="248"/>
      <c r="FB829" s="248"/>
      <c r="FC829" s="248"/>
      <c r="FD829" s="248"/>
      <c r="FE829" s="248"/>
      <c r="FF829" s="248"/>
      <c r="FG829" s="215"/>
      <c r="FH829" s="215"/>
      <c r="FI829" s="215"/>
      <c r="FJ829" s="215"/>
      <c r="FK829" s="215"/>
      <c r="FL829" s="215"/>
      <c r="FM829" s="215"/>
      <c r="FN829" s="215"/>
      <c r="FO829" s="215"/>
      <c r="FP829" s="215"/>
      <c r="FQ829" s="215"/>
      <c r="FR829" s="215"/>
      <c r="FS829" s="215"/>
      <c r="FT829" s="215"/>
      <c r="FU829" s="215"/>
      <c r="FV829" s="215"/>
      <c r="FW829" s="215"/>
      <c r="FX829" s="215"/>
      <c r="FY829" s="215"/>
      <c r="FZ829" s="215"/>
      <c r="GA829" s="215"/>
      <c r="GB829" s="215"/>
      <c r="GC829" s="215"/>
    </row>
    <row r="830" spans="1:185" x14ac:dyDescent="0.3">
      <c r="A830" s="248"/>
      <c r="B830" s="80"/>
      <c r="C830" s="80"/>
      <c r="D830" s="81"/>
      <c r="E830" s="80"/>
      <c r="F830" s="80"/>
      <c r="G830" s="297">
        <f t="shared" si="52"/>
        <v>0</v>
      </c>
      <c r="H830" s="297">
        <f t="shared" si="53"/>
        <v>0</v>
      </c>
      <c r="I830" s="297">
        <f t="shared" si="54"/>
        <v>0</v>
      </c>
      <c r="J830" s="214"/>
      <c r="K830" s="214"/>
      <c r="L830" s="248"/>
      <c r="M830" s="248"/>
      <c r="N830" s="248"/>
      <c r="O830" s="248"/>
      <c r="P830" s="248"/>
      <c r="Q830" s="248"/>
      <c r="R830" s="248"/>
      <c r="S830" s="248"/>
      <c r="T830" s="248"/>
      <c r="U830" s="248"/>
      <c r="V830" s="248"/>
      <c r="W830" s="248"/>
      <c r="X830" s="248"/>
      <c r="Y830" s="248"/>
      <c r="Z830" s="248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  <c r="AM830" s="248"/>
      <c r="AN830" s="248"/>
      <c r="AO830" s="248"/>
      <c r="AP830" s="248"/>
      <c r="AQ830" s="248"/>
      <c r="AR830" s="248"/>
      <c r="AS830" s="248"/>
      <c r="AT830" s="248"/>
      <c r="AU830" s="248"/>
      <c r="AV830" s="248"/>
      <c r="AW830" s="248"/>
      <c r="AX830" s="248"/>
      <c r="AY830" s="248"/>
      <c r="AZ830" s="248"/>
      <c r="BA830" s="248"/>
      <c r="BB830" s="248"/>
      <c r="BC830" s="248"/>
      <c r="BD830" s="248"/>
      <c r="BE830" s="248"/>
      <c r="BF830" s="248"/>
      <c r="BG830" s="248"/>
      <c r="BH830" s="248"/>
      <c r="BI830" s="248"/>
      <c r="BJ830" s="248"/>
      <c r="BK830" s="248"/>
      <c r="BL830" s="248"/>
      <c r="BM830" s="248"/>
      <c r="BN830" s="248"/>
      <c r="BO830" s="248"/>
      <c r="BP830" s="248"/>
      <c r="BQ830" s="248"/>
      <c r="BR830" s="248"/>
      <c r="BS830" s="248"/>
      <c r="BT830" s="248"/>
      <c r="BU830" s="248"/>
      <c r="BV830" s="248"/>
      <c r="BW830" s="248"/>
      <c r="BX830" s="248"/>
      <c r="BY830" s="248"/>
      <c r="BZ830" s="248"/>
      <c r="CA830" s="248"/>
      <c r="CB830" s="248"/>
      <c r="CC830" s="248"/>
      <c r="CD830" s="248"/>
      <c r="CE830" s="248"/>
      <c r="CF830" s="248"/>
      <c r="CG830" s="248"/>
      <c r="CH830" s="248"/>
      <c r="CI830" s="248"/>
      <c r="CJ830" s="248"/>
      <c r="CK830" s="248"/>
      <c r="CL830" s="248"/>
      <c r="CM830" s="248"/>
      <c r="CN830" s="248"/>
      <c r="CO830" s="248"/>
      <c r="CP830" s="248"/>
      <c r="CQ830" s="248"/>
      <c r="CR830" s="248"/>
      <c r="CS830" s="248"/>
      <c r="CT830" s="248"/>
      <c r="CU830" s="248"/>
      <c r="CV830" s="248"/>
      <c r="CW830" s="248"/>
      <c r="CX830" s="248"/>
      <c r="CY830" s="248"/>
      <c r="CZ830" s="248"/>
      <c r="DA830" s="248"/>
      <c r="DB830" s="248"/>
      <c r="DC830" s="248"/>
      <c r="DD830" s="248"/>
      <c r="DE830" s="248"/>
      <c r="DF830" s="248"/>
      <c r="DG830" s="248"/>
      <c r="DH830" s="248"/>
      <c r="DI830" s="248"/>
      <c r="DJ830" s="248"/>
      <c r="DK830" s="248"/>
      <c r="DL830" s="248"/>
      <c r="DM830" s="248"/>
      <c r="DN830" s="248"/>
      <c r="DO830" s="248"/>
      <c r="DP830" s="248"/>
      <c r="DQ830" s="248"/>
      <c r="DR830" s="248"/>
      <c r="DS830" s="248"/>
      <c r="DT830" s="248"/>
      <c r="DU830" s="248"/>
      <c r="DV830" s="248"/>
      <c r="DW830" s="248"/>
      <c r="DX830" s="248"/>
      <c r="DY830" s="248"/>
      <c r="DZ830" s="248"/>
      <c r="EA830" s="248"/>
      <c r="EB830" s="248"/>
      <c r="EC830" s="248"/>
      <c r="ED830" s="248"/>
      <c r="EE830" s="248"/>
      <c r="EF830" s="248"/>
      <c r="EG830" s="248"/>
      <c r="EH830" s="248"/>
      <c r="EI830" s="248"/>
      <c r="EJ830" s="248"/>
      <c r="EK830" s="248"/>
      <c r="EL830" s="248"/>
      <c r="EM830" s="248"/>
      <c r="EN830" s="248"/>
      <c r="EO830" s="248"/>
      <c r="EP830" s="248"/>
      <c r="EQ830" s="248"/>
      <c r="ER830" s="248"/>
      <c r="ES830" s="248"/>
      <c r="ET830" s="248"/>
      <c r="EU830" s="248"/>
      <c r="EV830" s="248"/>
      <c r="EW830" s="248"/>
      <c r="EX830" s="248"/>
      <c r="EY830" s="248"/>
      <c r="EZ830" s="248"/>
      <c r="FA830" s="248"/>
      <c r="FB830" s="248"/>
      <c r="FC830" s="248"/>
      <c r="FD830" s="248"/>
      <c r="FE830" s="248"/>
      <c r="FF830" s="248"/>
      <c r="FG830" s="215"/>
      <c r="FH830" s="215"/>
      <c r="FI830" s="215"/>
      <c r="FJ830" s="215"/>
      <c r="FK830" s="215"/>
      <c r="FL830" s="215"/>
      <c r="FM830" s="215"/>
      <c r="FN830" s="215"/>
      <c r="FO830" s="215"/>
      <c r="FP830" s="215"/>
      <c r="FQ830" s="215"/>
      <c r="FR830" s="215"/>
      <c r="FS830" s="215"/>
      <c r="FT830" s="215"/>
      <c r="FU830" s="215"/>
      <c r="FV830" s="215"/>
      <c r="FW830" s="215"/>
      <c r="FX830" s="215"/>
      <c r="FY830" s="215"/>
      <c r="FZ830" s="215"/>
      <c r="GA830" s="215"/>
      <c r="GB830" s="215"/>
      <c r="GC830" s="215"/>
    </row>
    <row r="831" spans="1:185" x14ac:dyDescent="0.3">
      <c r="A831" s="248"/>
      <c r="B831" s="80"/>
      <c r="C831" s="80"/>
      <c r="D831" s="81"/>
      <c r="E831" s="80"/>
      <c r="F831" s="80"/>
      <c r="G831" s="297">
        <f t="shared" si="52"/>
        <v>0</v>
      </c>
      <c r="H831" s="297">
        <f t="shared" si="53"/>
        <v>0</v>
      </c>
      <c r="I831" s="297">
        <f t="shared" si="54"/>
        <v>0</v>
      </c>
      <c r="J831" s="214"/>
      <c r="K831" s="214"/>
      <c r="L831" s="248"/>
      <c r="M831" s="248"/>
      <c r="N831" s="248"/>
      <c r="O831" s="248"/>
      <c r="P831" s="248"/>
      <c r="Q831" s="248"/>
      <c r="R831" s="248"/>
      <c r="S831" s="248"/>
      <c r="T831" s="248"/>
      <c r="U831" s="248"/>
      <c r="V831" s="248"/>
      <c r="W831" s="248"/>
      <c r="X831" s="248"/>
      <c r="Y831" s="248"/>
      <c r="Z831" s="248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  <c r="AM831" s="248"/>
      <c r="AN831" s="248"/>
      <c r="AO831" s="248"/>
      <c r="AP831" s="248"/>
      <c r="AQ831" s="248"/>
      <c r="AR831" s="248"/>
      <c r="AS831" s="248"/>
      <c r="AT831" s="248"/>
      <c r="AU831" s="248"/>
      <c r="AV831" s="248"/>
      <c r="AW831" s="248"/>
      <c r="AX831" s="248"/>
      <c r="AY831" s="248"/>
      <c r="AZ831" s="248"/>
      <c r="BA831" s="248"/>
      <c r="BB831" s="248"/>
      <c r="BC831" s="248"/>
      <c r="BD831" s="248"/>
      <c r="BE831" s="248"/>
      <c r="BF831" s="248"/>
      <c r="BG831" s="248"/>
      <c r="BH831" s="248"/>
      <c r="BI831" s="248"/>
      <c r="BJ831" s="248"/>
      <c r="BK831" s="248"/>
      <c r="BL831" s="248"/>
      <c r="BM831" s="248"/>
      <c r="BN831" s="248"/>
      <c r="BO831" s="248"/>
      <c r="BP831" s="248"/>
      <c r="BQ831" s="248"/>
      <c r="BR831" s="248"/>
      <c r="BS831" s="248"/>
      <c r="BT831" s="248"/>
      <c r="BU831" s="248"/>
      <c r="BV831" s="248"/>
      <c r="BW831" s="248"/>
      <c r="BX831" s="248"/>
      <c r="BY831" s="248"/>
      <c r="BZ831" s="248"/>
      <c r="CA831" s="248"/>
      <c r="CB831" s="248"/>
      <c r="CC831" s="248"/>
      <c r="CD831" s="248"/>
      <c r="CE831" s="248"/>
      <c r="CF831" s="248"/>
      <c r="CG831" s="248"/>
      <c r="CH831" s="248"/>
      <c r="CI831" s="248"/>
      <c r="CJ831" s="248"/>
      <c r="CK831" s="248"/>
      <c r="CL831" s="248"/>
      <c r="CM831" s="248"/>
      <c r="CN831" s="248"/>
      <c r="CO831" s="248"/>
      <c r="CP831" s="248"/>
      <c r="CQ831" s="248"/>
      <c r="CR831" s="248"/>
      <c r="CS831" s="248"/>
      <c r="CT831" s="248"/>
      <c r="CU831" s="248"/>
      <c r="CV831" s="248"/>
      <c r="CW831" s="248"/>
      <c r="CX831" s="248"/>
      <c r="CY831" s="248"/>
      <c r="CZ831" s="248"/>
      <c r="DA831" s="248"/>
      <c r="DB831" s="248"/>
      <c r="DC831" s="248"/>
      <c r="DD831" s="248"/>
      <c r="DE831" s="248"/>
      <c r="DF831" s="248"/>
      <c r="DG831" s="248"/>
      <c r="DH831" s="248"/>
      <c r="DI831" s="248"/>
      <c r="DJ831" s="248"/>
      <c r="DK831" s="248"/>
      <c r="DL831" s="248"/>
      <c r="DM831" s="248"/>
      <c r="DN831" s="248"/>
      <c r="DO831" s="248"/>
      <c r="DP831" s="248"/>
      <c r="DQ831" s="248"/>
      <c r="DR831" s="248"/>
      <c r="DS831" s="248"/>
      <c r="DT831" s="248"/>
      <c r="DU831" s="248"/>
      <c r="DV831" s="248"/>
      <c r="DW831" s="248"/>
      <c r="DX831" s="248"/>
      <c r="DY831" s="248"/>
      <c r="DZ831" s="248"/>
      <c r="EA831" s="248"/>
      <c r="EB831" s="248"/>
      <c r="EC831" s="248"/>
      <c r="ED831" s="248"/>
      <c r="EE831" s="248"/>
      <c r="EF831" s="248"/>
      <c r="EG831" s="248"/>
      <c r="EH831" s="248"/>
      <c r="EI831" s="248"/>
      <c r="EJ831" s="248"/>
      <c r="EK831" s="248"/>
      <c r="EL831" s="248"/>
      <c r="EM831" s="248"/>
      <c r="EN831" s="248"/>
      <c r="EO831" s="248"/>
      <c r="EP831" s="248"/>
      <c r="EQ831" s="248"/>
      <c r="ER831" s="248"/>
      <c r="ES831" s="248"/>
      <c r="ET831" s="248"/>
      <c r="EU831" s="248"/>
      <c r="EV831" s="248"/>
      <c r="EW831" s="248"/>
      <c r="EX831" s="248"/>
      <c r="EY831" s="248"/>
      <c r="EZ831" s="248"/>
      <c r="FA831" s="248"/>
      <c r="FB831" s="248"/>
      <c r="FC831" s="248"/>
      <c r="FD831" s="248"/>
      <c r="FE831" s="248"/>
      <c r="FF831" s="248"/>
      <c r="FG831" s="215"/>
      <c r="FH831" s="215"/>
      <c r="FI831" s="215"/>
      <c r="FJ831" s="215"/>
      <c r="FK831" s="215"/>
      <c r="FL831" s="215"/>
      <c r="FM831" s="215"/>
      <c r="FN831" s="215"/>
      <c r="FO831" s="215"/>
      <c r="FP831" s="215"/>
      <c r="FQ831" s="215"/>
      <c r="FR831" s="215"/>
      <c r="FS831" s="215"/>
      <c r="FT831" s="215"/>
      <c r="FU831" s="215"/>
      <c r="FV831" s="215"/>
      <c r="FW831" s="215"/>
      <c r="FX831" s="215"/>
      <c r="FY831" s="215"/>
      <c r="FZ831" s="215"/>
      <c r="GA831" s="215"/>
      <c r="GB831" s="215"/>
      <c r="GC831" s="215"/>
    </row>
    <row r="832" spans="1:185" x14ac:dyDescent="0.3">
      <c r="A832" s="248"/>
      <c r="B832" s="80"/>
      <c r="C832" s="80"/>
      <c r="D832" s="81"/>
      <c r="E832" s="80"/>
      <c r="F832" s="80"/>
      <c r="G832" s="297">
        <f t="shared" si="52"/>
        <v>0</v>
      </c>
      <c r="H832" s="297">
        <f t="shared" si="53"/>
        <v>0</v>
      </c>
      <c r="I832" s="297">
        <f t="shared" si="54"/>
        <v>0</v>
      </c>
      <c r="J832" s="214"/>
      <c r="K832" s="214"/>
      <c r="L832" s="248"/>
      <c r="M832" s="248"/>
      <c r="N832" s="248"/>
      <c r="O832" s="248"/>
      <c r="P832" s="248"/>
      <c r="Q832" s="248"/>
      <c r="R832" s="248"/>
      <c r="S832" s="248"/>
      <c r="T832" s="248"/>
      <c r="U832" s="248"/>
      <c r="V832" s="248"/>
      <c r="W832" s="248"/>
      <c r="X832" s="248"/>
      <c r="Y832" s="248"/>
      <c r="Z832" s="248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  <c r="AM832" s="248"/>
      <c r="AN832" s="248"/>
      <c r="AO832" s="248"/>
      <c r="AP832" s="248"/>
      <c r="AQ832" s="248"/>
      <c r="AR832" s="248"/>
      <c r="AS832" s="248"/>
      <c r="AT832" s="248"/>
      <c r="AU832" s="248"/>
      <c r="AV832" s="248"/>
      <c r="AW832" s="248"/>
      <c r="AX832" s="248"/>
      <c r="AY832" s="248"/>
      <c r="AZ832" s="248"/>
      <c r="BA832" s="248"/>
      <c r="BB832" s="248"/>
      <c r="BC832" s="248"/>
      <c r="BD832" s="248"/>
      <c r="BE832" s="248"/>
      <c r="BF832" s="248"/>
      <c r="BG832" s="248"/>
      <c r="BH832" s="248"/>
      <c r="BI832" s="248"/>
      <c r="BJ832" s="248"/>
      <c r="BK832" s="248"/>
      <c r="BL832" s="248"/>
      <c r="BM832" s="248"/>
      <c r="BN832" s="248"/>
      <c r="BO832" s="248"/>
      <c r="BP832" s="248"/>
      <c r="BQ832" s="248"/>
      <c r="BR832" s="248"/>
      <c r="BS832" s="248"/>
      <c r="BT832" s="248"/>
      <c r="BU832" s="248"/>
      <c r="BV832" s="248"/>
      <c r="BW832" s="248"/>
      <c r="BX832" s="248"/>
      <c r="BY832" s="248"/>
      <c r="BZ832" s="248"/>
      <c r="CA832" s="248"/>
      <c r="CB832" s="248"/>
      <c r="CC832" s="248"/>
      <c r="CD832" s="248"/>
      <c r="CE832" s="248"/>
      <c r="CF832" s="248"/>
      <c r="CG832" s="248"/>
      <c r="CH832" s="248"/>
      <c r="CI832" s="248"/>
      <c r="CJ832" s="248"/>
      <c r="CK832" s="248"/>
      <c r="CL832" s="248"/>
      <c r="CM832" s="248"/>
      <c r="CN832" s="248"/>
      <c r="CO832" s="248"/>
      <c r="CP832" s="248"/>
      <c r="CQ832" s="248"/>
      <c r="CR832" s="248"/>
      <c r="CS832" s="248"/>
      <c r="CT832" s="248"/>
      <c r="CU832" s="248"/>
      <c r="CV832" s="248"/>
      <c r="CW832" s="248"/>
      <c r="CX832" s="248"/>
      <c r="CY832" s="248"/>
      <c r="CZ832" s="248"/>
      <c r="DA832" s="248"/>
      <c r="DB832" s="248"/>
      <c r="DC832" s="248"/>
      <c r="DD832" s="248"/>
      <c r="DE832" s="248"/>
      <c r="DF832" s="248"/>
      <c r="DG832" s="248"/>
      <c r="DH832" s="248"/>
      <c r="DI832" s="248"/>
      <c r="DJ832" s="248"/>
      <c r="DK832" s="248"/>
      <c r="DL832" s="248"/>
      <c r="DM832" s="248"/>
      <c r="DN832" s="248"/>
      <c r="DO832" s="248"/>
      <c r="DP832" s="248"/>
      <c r="DQ832" s="248"/>
      <c r="DR832" s="248"/>
      <c r="DS832" s="248"/>
      <c r="DT832" s="248"/>
      <c r="DU832" s="248"/>
      <c r="DV832" s="248"/>
      <c r="DW832" s="248"/>
      <c r="DX832" s="248"/>
      <c r="DY832" s="248"/>
      <c r="DZ832" s="248"/>
      <c r="EA832" s="248"/>
      <c r="EB832" s="248"/>
      <c r="EC832" s="248"/>
      <c r="ED832" s="248"/>
      <c r="EE832" s="248"/>
      <c r="EF832" s="248"/>
      <c r="EG832" s="248"/>
      <c r="EH832" s="248"/>
      <c r="EI832" s="248"/>
      <c r="EJ832" s="248"/>
      <c r="EK832" s="248"/>
      <c r="EL832" s="248"/>
      <c r="EM832" s="248"/>
      <c r="EN832" s="248"/>
      <c r="EO832" s="248"/>
      <c r="EP832" s="248"/>
      <c r="EQ832" s="248"/>
      <c r="ER832" s="248"/>
      <c r="ES832" s="248"/>
      <c r="ET832" s="248"/>
      <c r="EU832" s="248"/>
      <c r="EV832" s="248"/>
      <c r="EW832" s="248"/>
      <c r="EX832" s="248"/>
      <c r="EY832" s="248"/>
      <c r="EZ832" s="248"/>
      <c r="FA832" s="248"/>
      <c r="FB832" s="248"/>
      <c r="FC832" s="248"/>
      <c r="FD832" s="248"/>
      <c r="FE832" s="248"/>
      <c r="FF832" s="248"/>
      <c r="FG832" s="215"/>
      <c r="FH832" s="215"/>
      <c r="FI832" s="215"/>
      <c r="FJ832" s="215"/>
      <c r="FK832" s="215"/>
      <c r="FL832" s="215"/>
      <c r="FM832" s="215"/>
      <c r="FN832" s="215"/>
      <c r="FO832" s="215"/>
      <c r="FP832" s="215"/>
      <c r="FQ832" s="215"/>
      <c r="FR832" s="215"/>
      <c r="FS832" s="215"/>
      <c r="FT832" s="215"/>
      <c r="FU832" s="215"/>
      <c r="FV832" s="215"/>
      <c r="FW832" s="215"/>
      <c r="FX832" s="215"/>
      <c r="FY832" s="215"/>
      <c r="FZ832" s="215"/>
      <c r="GA832" s="215"/>
      <c r="GB832" s="215"/>
      <c r="GC832" s="215"/>
    </row>
    <row r="833" spans="1:185" x14ac:dyDescent="0.3">
      <c r="A833" s="248"/>
      <c r="B833" s="80"/>
      <c r="C833" s="80"/>
      <c r="D833" s="81"/>
      <c r="E833" s="80"/>
      <c r="F833" s="80"/>
      <c r="G833" s="297">
        <f t="shared" si="52"/>
        <v>0</v>
      </c>
      <c r="H833" s="297">
        <f t="shared" si="53"/>
        <v>0</v>
      </c>
      <c r="I833" s="297">
        <f t="shared" si="54"/>
        <v>0</v>
      </c>
      <c r="J833" s="214"/>
      <c r="K833" s="214"/>
      <c r="L833" s="248"/>
      <c r="M833" s="248"/>
      <c r="N833" s="248"/>
      <c r="O833" s="248"/>
      <c r="P833" s="248"/>
      <c r="Q833" s="248"/>
      <c r="R833" s="248"/>
      <c r="S833" s="248"/>
      <c r="T833" s="248"/>
      <c r="U833" s="248"/>
      <c r="V833" s="248"/>
      <c r="W833" s="248"/>
      <c r="X833" s="248"/>
      <c r="Y833" s="248"/>
      <c r="Z833" s="248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  <c r="AM833" s="248"/>
      <c r="AN833" s="248"/>
      <c r="AO833" s="248"/>
      <c r="AP833" s="248"/>
      <c r="AQ833" s="248"/>
      <c r="AR833" s="248"/>
      <c r="AS833" s="248"/>
      <c r="AT833" s="248"/>
      <c r="AU833" s="248"/>
      <c r="AV833" s="248"/>
      <c r="AW833" s="248"/>
      <c r="AX833" s="248"/>
      <c r="AY833" s="248"/>
      <c r="AZ833" s="248"/>
      <c r="BA833" s="248"/>
      <c r="BB833" s="248"/>
      <c r="BC833" s="248"/>
      <c r="BD833" s="248"/>
      <c r="BE833" s="248"/>
      <c r="BF833" s="248"/>
      <c r="BG833" s="248"/>
      <c r="BH833" s="248"/>
      <c r="BI833" s="248"/>
      <c r="BJ833" s="248"/>
      <c r="BK833" s="248"/>
      <c r="BL833" s="248"/>
      <c r="BM833" s="248"/>
      <c r="BN833" s="248"/>
      <c r="BO833" s="248"/>
      <c r="BP833" s="248"/>
      <c r="BQ833" s="248"/>
      <c r="BR833" s="248"/>
      <c r="BS833" s="248"/>
      <c r="BT833" s="248"/>
      <c r="BU833" s="248"/>
      <c r="BV833" s="248"/>
      <c r="BW833" s="248"/>
      <c r="BX833" s="248"/>
      <c r="BY833" s="248"/>
      <c r="BZ833" s="248"/>
      <c r="CA833" s="248"/>
      <c r="CB833" s="248"/>
      <c r="CC833" s="248"/>
      <c r="CD833" s="248"/>
      <c r="CE833" s="248"/>
      <c r="CF833" s="248"/>
      <c r="CG833" s="248"/>
      <c r="CH833" s="248"/>
      <c r="CI833" s="248"/>
      <c r="CJ833" s="248"/>
      <c r="CK833" s="248"/>
      <c r="CL833" s="248"/>
      <c r="CM833" s="248"/>
      <c r="CN833" s="248"/>
      <c r="CO833" s="248"/>
      <c r="CP833" s="248"/>
      <c r="CQ833" s="248"/>
      <c r="CR833" s="248"/>
      <c r="CS833" s="248"/>
      <c r="CT833" s="248"/>
      <c r="CU833" s="248"/>
      <c r="CV833" s="248"/>
      <c r="CW833" s="248"/>
      <c r="CX833" s="248"/>
      <c r="CY833" s="248"/>
      <c r="CZ833" s="248"/>
      <c r="DA833" s="248"/>
      <c r="DB833" s="248"/>
      <c r="DC833" s="248"/>
      <c r="DD833" s="248"/>
      <c r="DE833" s="248"/>
      <c r="DF833" s="248"/>
      <c r="DG833" s="248"/>
      <c r="DH833" s="248"/>
      <c r="DI833" s="248"/>
      <c r="DJ833" s="248"/>
      <c r="DK833" s="248"/>
      <c r="DL833" s="248"/>
      <c r="DM833" s="248"/>
      <c r="DN833" s="248"/>
      <c r="DO833" s="248"/>
      <c r="DP833" s="248"/>
      <c r="DQ833" s="248"/>
      <c r="DR833" s="248"/>
      <c r="DS833" s="248"/>
      <c r="DT833" s="248"/>
      <c r="DU833" s="248"/>
      <c r="DV833" s="248"/>
      <c r="DW833" s="248"/>
      <c r="DX833" s="248"/>
      <c r="DY833" s="248"/>
      <c r="DZ833" s="248"/>
      <c r="EA833" s="248"/>
      <c r="EB833" s="248"/>
      <c r="EC833" s="248"/>
      <c r="ED833" s="248"/>
      <c r="EE833" s="248"/>
      <c r="EF833" s="248"/>
      <c r="EG833" s="248"/>
      <c r="EH833" s="248"/>
      <c r="EI833" s="248"/>
      <c r="EJ833" s="248"/>
      <c r="EK833" s="248"/>
      <c r="EL833" s="248"/>
      <c r="EM833" s="248"/>
      <c r="EN833" s="248"/>
      <c r="EO833" s="248"/>
      <c r="EP833" s="248"/>
      <c r="EQ833" s="248"/>
      <c r="ER833" s="248"/>
      <c r="ES833" s="248"/>
      <c r="ET833" s="248"/>
      <c r="EU833" s="248"/>
      <c r="EV833" s="248"/>
      <c r="EW833" s="248"/>
      <c r="EX833" s="248"/>
      <c r="EY833" s="248"/>
      <c r="EZ833" s="248"/>
      <c r="FA833" s="248"/>
      <c r="FB833" s="248"/>
      <c r="FC833" s="248"/>
      <c r="FD833" s="248"/>
      <c r="FE833" s="248"/>
      <c r="FF833" s="248"/>
      <c r="FG833" s="215"/>
      <c r="FH833" s="215"/>
      <c r="FI833" s="215"/>
      <c r="FJ833" s="215"/>
      <c r="FK833" s="215"/>
      <c r="FL833" s="215"/>
      <c r="FM833" s="215"/>
      <c r="FN833" s="215"/>
      <c r="FO833" s="215"/>
      <c r="FP833" s="215"/>
      <c r="FQ833" s="215"/>
      <c r="FR833" s="215"/>
      <c r="FS833" s="215"/>
      <c r="FT833" s="215"/>
      <c r="FU833" s="215"/>
      <c r="FV833" s="215"/>
      <c r="FW833" s="215"/>
      <c r="FX833" s="215"/>
      <c r="FY833" s="215"/>
      <c r="FZ833" s="215"/>
      <c r="GA833" s="215"/>
      <c r="GB833" s="215"/>
      <c r="GC833" s="215"/>
    </row>
    <row r="834" spans="1:185" x14ac:dyDescent="0.3">
      <c r="A834" s="248"/>
      <c r="B834" s="80"/>
      <c r="C834" s="80"/>
      <c r="D834" s="81"/>
      <c r="E834" s="80"/>
      <c r="F834" s="80"/>
      <c r="G834" s="297">
        <f t="shared" si="52"/>
        <v>0</v>
      </c>
      <c r="H834" s="297">
        <f t="shared" si="53"/>
        <v>0</v>
      </c>
      <c r="I834" s="297">
        <f t="shared" si="54"/>
        <v>0</v>
      </c>
      <c r="J834" s="214"/>
      <c r="K834" s="214"/>
      <c r="L834" s="248"/>
      <c r="M834" s="248"/>
      <c r="N834" s="248"/>
      <c r="O834" s="248"/>
      <c r="P834" s="248"/>
      <c r="Q834" s="248"/>
      <c r="R834" s="248"/>
      <c r="S834" s="248"/>
      <c r="T834" s="248"/>
      <c r="U834" s="248"/>
      <c r="V834" s="248"/>
      <c r="W834" s="248"/>
      <c r="X834" s="248"/>
      <c r="Y834" s="248"/>
      <c r="Z834" s="248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  <c r="AM834" s="248"/>
      <c r="AN834" s="248"/>
      <c r="AO834" s="248"/>
      <c r="AP834" s="248"/>
      <c r="AQ834" s="248"/>
      <c r="AR834" s="248"/>
      <c r="AS834" s="248"/>
      <c r="AT834" s="248"/>
      <c r="AU834" s="248"/>
      <c r="AV834" s="248"/>
      <c r="AW834" s="248"/>
      <c r="AX834" s="248"/>
      <c r="AY834" s="248"/>
      <c r="AZ834" s="248"/>
      <c r="BA834" s="248"/>
      <c r="BB834" s="248"/>
      <c r="BC834" s="248"/>
      <c r="BD834" s="248"/>
      <c r="BE834" s="248"/>
      <c r="BF834" s="248"/>
      <c r="BG834" s="248"/>
      <c r="BH834" s="248"/>
      <c r="BI834" s="248"/>
      <c r="BJ834" s="248"/>
      <c r="BK834" s="248"/>
      <c r="BL834" s="248"/>
      <c r="BM834" s="248"/>
      <c r="BN834" s="248"/>
      <c r="BO834" s="248"/>
      <c r="BP834" s="248"/>
      <c r="BQ834" s="248"/>
      <c r="BR834" s="248"/>
      <c r="BS834" s="248"/>
      <c r="BT834" s="248"/>
      <c r="BU834" s="248"/>
      <c r="BV834" s="248"/>
      <c r="BW834" s="248"/>
      <c r="BX834" s="248"/>
      <c r="BY834" s="248"/>
      <c r="BZ834" s="248"/>
      <c r="CA834" s="248"/>
      <c r="CB834" s="248"/>
      <c r="CC834" s="248"/>
      <c r="CD834" s="248"/>
      <c r="CE834" s="248"/>
      <c r="CF834" s="248"/>
      <c r="CG834" s="248"/>
      <c r="CH834" s="248"/>
      <c r="CI834" s="248"/>
      <c r="CJ834" s="248"/>
      <c r="CK834" s="248"/>
      <c r="CL834" s="248"/>
      <c r="CM834" s="248"/>
      <c r="CN834" s="248"/>
      <c r="CO834" s="248"/>
      <c r="CP834" s="248"/>
      <c r="CQ834" s="248"/>
      <c r="CR834" s="248"/>
      <c r="CS834" s="248"/>
      <c r="CT834" s="248"/>
      <c r="CU834" s="248"/>
      <c r="CV834" s="248"/>
      <c r="CW834" s="248"/>
      <c r="CX834" s="248"/>
      <c r="CY834" s="248"/>
      <c r="CZ834" s="248"/>
      <c r="DA834" s="248"/>
      <c r="DB834" s="248"/>
      <c r="DC834" s="248"/>
      <c r="DD834" s="248"/>
      <c r="DE834" s="248"/>
      <c r="DF834" s="248"/>
      <c r="DG834" s="248"/>
      <c r="DH834" s="248"/>
      <c r="DI834" s="248"/>
      <c r="DJ834" s="248"/>
      <c r="DK834" s="248"/>
      <c r="DL834" s="248"/>
      <c r="DM834" s="248"/>
      <c r="DN834" s="248"/>
      <c r="DO834" s="248"/>
      <c r="DP834" s="248"/>
      <c r="DQ834" s="248"/>
      <c r="DR834" s="248"/>
      <c r="DS834" s="248"/>
      <c r="DT834" s="248"/>
      <c r="DU834" s="248"/>
      <c r="DV834" s="248"/>
      <c r="DW834" s="248"/>
      <c r="DX834" s="248"/>
      <c r="DY834" s="248"/>
      <c r="DZ834" s="248"/>
      <c r="EA834" s="248"/>
      <c r="EB834" s="248"/>
      <c r="EC834" s="248"/>
      <c r="ED834" s="248"/>
      <c r="EE834" s="248"/>
      <c r="EF834" s="248"/>
      <c r="EG834" s="248"/>
      <c r="EH834" s="248"/>
      <c r="EI834" s="248"/>
      <c r="EJ834" s="248"/>
      <c r="EK834" s="248"/>
      <c r="EL834" s="248"/>
      <c r="EM834" s="248"/>
      <c r="EN834" s="248"/>
      <c r="EO834" s="248"/>
      <c r="EP834" s="248"/>
      <c r="EQ834" s="248"/>
      <c r="ER834" s="248"/>
      <c r="ES834" s="248"/>
      <c r="ET834" s="248"/>
      <c r="EU834" s="248"/>
      <c r="EV834" s="248"/>
      <c r="EW834" s="248"/>
      <c r="EX834" s="248"/>
      <c r="EY834" s="248"/>
      <c r="EZ834" s="248"/>
      <c r="FA834" s="248"/>
      <c r="FB834" s="248"/>
      <c r="FC834" s="248"/>
      <c r="FD834" s="248"/>
      <c r="FE834" s="248"/>
      <c r="FF834" s="248"/>
      <c r="FG834" s="215"/>
      <c r="FH834" s="215"/>
      <c r="FI834" s="215"/>
      <c r="FJ834" s="215"/>
      <c r="FK834" s="215"/>
      <c r="FL834" s="215"/>
      <c r="FM834" s="215"/>
      <c r="FN834" s="215"/>
      <c r="FO834" s="215"/>
      <c r="FP834" s="215"/>
      <c r="FQ834" s="215"/>
      <c r="FR834" s="215"/>
      <c r="FS834" s="215"/>
      <c r="FT834" s="215"/>
      <c r="FU834" s="215"/>
      <c r="FV834" s="215"/>
      <c r="FW834" s="215"/>
      <c r="FX834" s="215"/>
      <c r="FY834" s="215"/>
      <c r="FZ834" s="215"/>
      <c r="GA834" s="215"/>
      <c r="GB834" s="215"/>
      <c r="GC834" s="215"/>
    </row>
    <row r="835" spans="1:185" x14ac:dyDescent="0.3">
      <c r="A835" s="248"/>
      <c r="B835" s="80"/>
      <c r="C835" s="80"/>
      <c r="D835" s="81"/>
      <c r="E835" s="80"/>
      <c r="F835" s="80"/>
      <c r="G835" s="297">
        <f t="shared" si="52"/>
        <v>0</v>
      </c>
      <c r="H835" s="297">
        <f t="shared" si="53"/>
        <v>0</v>
      </c>
      <c r="I835" s="297">
        <f t="shared" si="54"/>
        <v>0</v>
      </c>
      <c r="J835" s="214"/>
      <c r="K835" s="214"/>
      <c r="L835" s="248"/>
      <c r="M835" s="248"/>
      <c r="N835" s="248"/>
      <c r="O835" s="248"/>
      <c r="P835" s="248"/>
      <c r="Q835" s="248"/>
      <c r="R835" s="248"/>
      <c r="S835" s="248"/>
      <c r="T835" s="248"/>
      <c r="U835" s="248"/>
      <c r="V835" s="248"/>
      <c r="W835" s="248"/>
      <c r="X835" s="248"/>
      <c r="Y835" s="248"/>
      <c r="Z835" s="248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  <c r="AM835" s="248"/>
      <c r="AN835" s="248"/>
      <c r="AO835" s="248"/>
      <c r="AP835" s="248"/>
      <c r="AQ835" s="248"/>
      <c r="AR835" s="248"/>
      <c r="AS835" s="248"/>
      <c r="AT835" s="248"/>
      <c r="AU835" s="248"/>
      <c r="AV835" s="248"/>
      <c r="AW835" s="248"/>
      <c r="AX835" s="248"/>
      <c r="AY835" s="248"/>
      <c r="AZ835" s="248"/>
      <c r="BA835" s="248"/>
      <c r="BB835" s="248"/>
      <c r="BC835" s="248"/>
      <c r="BD835" s="248"/>
      <c r="BE835" s="248"/>
      <c r="BF835" s="248"/>
      <c r="BG835" s="248"/>
      <c r="BH835" s="248"/>
      <c r="BI835" s="248"/>
      <c r="BJ835" s="248"/>
      <c r="BK835" s="248"/>
      <c r="BL835" s="248"/>
      <c r="BM835" s="248"/>
      <c r="BN835" s="248"/>
      <c r="BO835" s="248"/>
      <c r="BP835" s="248"/>
      <c r="BQ835" s="248"/>
      <c r="BR835" s="248"/>
      <c r="BS835" s="248"/>
      <c r="BT835" s="248"/>
      <c r="BU835" s="248"/>
      <c r="BV835" s="248"/>
      <c r="BW835" s="248"/>
      <c r="BX835" s="248"/>
      <c r="BY835" s="248"/>
      <c r="BZ835" s="248"/>
      <c r="CA835" s="248"/>
      <c r="CB835" s="248"/>
      <c r="CC835" s="248"/>
      <c r="CD835" s="248"/>
      <c r="CE835" s="248"/>
      <c r="CF835" s="248"/>
      <c r="CG835" s="248"/>
      <c r="CH835" s="248"/>
      <c r="CI835" s="248"/>
      <c r="CJ835" s="248"/>
      <c r="CK835" s="248"/>
      <c r="CL835" s="248"/>
      <c r="CM835" s="248"/>
      <c r="CN835" s="248"/>
      <c r="CO835" s="248"/>
      <c r="CP835" s="248"/>
      <c r="CQ835" s="248"/>
      <c r="CR835" s="248"/>
      <c r="CS835" s="248"/>
      <c r="CT835" s="248"/>
      <c r="CU835" s="248"/>
      <c r="CV835" s="248"/>
      <c r="CW835" s="248"/>
      <c r="CX835" s="248"/>
      <c r="CY835" s="248"/>
      <c r="CZ835" s="248"/>
      <c r="DA835" s="248"/>
      <c r="DB835" s="248"/>
      <c r="DC835" s="248"/>
      <c r="DD835" s="248"/>
      <c r="DE835" s="248"/>
      <c r="DF835" s="248"/>
      <c r="DG835" s="248"/>
      <c r="DH835" s="248"/>
      <c r="DI835" s="248"/>
      <c r="DJ835" s="248"/>
      <c r="DK835" s="248"/>
      <c r="DL835" s="248"/>
      <c r="DM835" s="248"/>
      <c r="DN835" s="248"/>
      <c r="DO835" s="248"/>
      <c r="DP835" s="248"/>
      <c r="DQ835" s="248"/>
      <c r="DR835" s="248"/>
      <c r="DS835" s="248"/>
      <c r="DT835" s="248"/>
      <c r="DU835" s="248"/>
      <c r="DV835" s="248"/>
      <c r="DW835" s="248"/>
      <c r="DX835" s="248"/>
      <c r="DY835" s="248"/>
      <c r="DZ835" s="248"/>
      <c r="EA835" s="248"/>
      <c r="EB835" s="248"/>
      <c r="EC835" s="248"/>
      <c r="ED835" s="248"/>
      <c r="EE835" s="248"/>
      <c r="EF835" s="248"/>
      <c r="EG835" s="248"/>
      <c r="EH835" s="248"/>
      <c r="EI835" s="248"/>
      <c r="EJ835" s="248"/>
      <c r="EK835" s="248"/>
      <c r="EL835" s="248"/>
      <c r="EM835" s="248"/>
      <c r="EN835" s="248"/>
      <c r="EO835" s="248"/>
      <c r="EP835" s="248"/>
      <c r="EQ835" s="248"/>
      <c r="ER835" s="248"/>
      <c r="ES835" s="248"/>
      <c r="ET835" s="248"/>
      <c r="EU835" s="248"/>
      <c r="EV835" s="248"/>
      <c r="EW835" s="248"/>
      <c r="EX835" s="248"/>
      <c r="EY835" s="248"/>
      <c r="EZ835" s="248"/>
      <c r="FA835" s="248"/>
      <c r="FB835" s="248"/>
      <c r="FC835" s="248"/>
      <c r="FD835" s="248"/>
      <c r="FE835" s="248"/>
      <c r="FF835" s="248"/>
      <c r="FG835" s="215"/>
      <c r="FH835" s="215"/>
      <c r="FI835" s="215"/>
      <c r="FJ835" s="215"/>
      <c r="FK835" s="215"/>
      <c r="FL835" s="215"/>
      <c r="FM835" s="215"/>
      <c r="FN835" s="215"/>
      <c r="FO835" s="215"/>
      <c r="FP835" s="215"/>
      <c r="FQ835" s="215"/>
      <c r="FR835" s="215"/>
      <c r="FS835" s="215"/>
      <c r="FT835" s="215"/>
      <c r="FU835" s="215"/>
      <c r="FV835" s="215"/>
      <c r="FW835" s="215"/>
      <c r="FX835" s="215"/>
      <c r="FY835" s="215"/>
      <c r="FZ835" s="215"/>
      <c r="GA835" s="215"/>
      <c r="GB835" s="215"/>
      <c r="GC835" s="215"/>
    </row>
    <row r="836" spans="1:185" x14ac:dyDescent="0.3">
      <c r="A836" s="248"/>
      <c r="B836" s="80"/>
      <c r="C836" s="80"/>
      <c r="D836" s="81"/>
      <c r="E836" s="80"/>
      <c r="F836" s="80"/>
      <c r="G836" s="297">
        <f t="shared" si="52"/>
        <v>0</v>
      </c>
      <c r="H836" s="297">
        <f t="shared" si="53"/>
        <v>0</v>
      </c>
      <c r="I836" s="297">
        <f t="shared" si="54"/>
        <v>0</v>
      </c>
      <c r="J836" s="214"/>
      <c r="K836" s="214"/>
      <c r="L836" s="248"/>
      <c r="M836" s="248"/>
      <c r="N836" s="248"/>
      <c r="O836" s="248"/>
      <c r="P836" s="248"/>
      <c r="Q836" s="248"/>
      <c r="R836" s="248"/>
      <c r="S836" s="248"/>
      <c r="T836" s="248"/>
      <c r="U836" s="248"/>
      <c r="V836" s="248"/>
      <c r="W836" s="248"/>
      <c r="X836" s="248"/>
      <c r="Y836" s="248"/>
      <c r="Z836" s="248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  <c r="AM836" s="248"/>
      <c r="AN836" s="248"/>
      <c r="AO836" s="248"/>
      <c r="AP836" s="248"/>
      <c r="AQ836" s="248"/>
      <c r="AR836" s="248"/>
      <c r="AS836" s="248"/>
      <c r="AT836" s="248"/>
      <c r="AU836" s="248"/>
      <c r="AV836" s="248"/>
      <c r="AW836" s="248"/>
      <c r="AX836" s="248"/>
      <c r="AY836" s="248"/>
      <c r="AZ836" s="248"/>
      <c r="BA836" s="248"/>
      <c r="BB836" s="248"/>
      <c r="BC836" s="248"/>
      <c r="BD836" s="248"/>
      <c r="BE836" s="248"/>
      <c r="BF836" s="248"/>
      <c r="BG836" s="248"/>
      <c r="BH836" s="248"/>
      <c r="BI836" s="248"/>
      <c r="BJ836" s="248"/>
      <c r="BK836" s="248"/>
      <c r="BL836" s="248"/>
      <c r="BM836" s="248"/>
      <c r="BN836" s="248"/>
      <c r="BO836" s="248"/>
      <c r="BP836" s="248"/>
      <c r="BQ836" s="248"/>
      <c r="BR836" s="248"/>
      <c r="BS836" s="248"/>
      <c r="BT836" s="248"/>
      <c r="BU836" s="248"/>
      <c r="BV836" s="248"/>
      <c r="BW836" s="248"/>
      <c r="BX836" s="248"/>
      <c r="BY836" s="248"/>
      <c r="BZ836" s="248"/>
      <c r="CA836" s="248"/>
      <c r="CB836" s="248"/>
      <c r="CC836" s="248"/>
      <c r="CD836" s="248"/>
      <c r="CE836" s="248"/>
      <c r="CF836" s="248"/>
      <c r="CG836" s="248"/>
      <c r="CH836" s="248"/>
      <c r="CI836" s="248"/>
      <c r="CJ836" s="248"/>
      <c r="CK836" s="248"/>
      <c r="CL836" s="248"/>
      <c r="CM836" s="248"/>
      <c r="CN836" s="248"/>
      <c r="CO836" s="248"/>
      <c r="CP836" s="248"/>
      <c r="CQ836" s="248"/>
      <c r="CR836" s="248"/>
      <c r="CS836" s="248"/>
      <c r="CT836" s="248"/>
      <c r="CU836" s="248"/>
      <c r="CV836" s="248"/>
      <c r="CW836" s="248"/>
      <c r="CX836" s="248"/>
      <c r="CY836" s="248"/>
      <c r="CZ836" s="248"/>
      <c r="DA836" s="248"/>
      <c r="DB836" s="248"/>
      <c r="DC836" s="248"/>
      <c r="DD836" s="248"/>
      <c r="DE836" s="248"/>
      <c r="DF836" s="248"/>
      <c r="DG836" s="248"/>
      <c r="DH836" s="248"/>
      <c r="DI836" s="248"/>
      <c r="DJ836" s="248"/>
      <c r="DK836" s="248"/>
      <c r="DL836" s="248"/>
      <c r="DM836" s="248"/>
      <c r="DN836" s="248"/>
      <c r="DO836" s="248"/>
      <c r="DP836" s="248"/>
      <c r="DQ836" s="248"/>
      <c r="DR836" s="248"/>
      <c r="DS836" s="248"/>
      <c r="DT836" s="248"/>
      <c r="DU836" s="248"/>
      <c r="DV836" s="248"/>
      <c r="DW836" s="248"/>
      <c r="DX836" s="248"/>
      <c r="DY836" s="248"/>
      <c r="DZ836" s="248"/>
      <c r="EA836" s="248"/>
      <c r="EB836" s="248"/>
      <c r="EC836" s="248"/>
      <c r="ED836" s="248"/>
      <c r="EE836" s="248"/>
      <c r="EF836" s="248"/>
      <c r="EG836" s="248"/>
      <c r="EH836" s="248"/>
      <c r="EI836" s="248"/>
      <c r="EJ836" s="248"/>
      <c r="EK836" s="248"/>
      <c r="EL836" s="248"/>
      <c r="EM836" s="248"/>
      <c r="EN836" s="248"/>
      <c r="EO836" s="248"/>
      <c r="EP836" s="248"/>
      <c r="EQ836" s="248"/>
      <c r="ER836" s="248"/>
      <c r="ES836" s="248"/>
      <c r="ET836" s="248"/>
      <c r="EU836" s="248"/>
      <c r="EV836" s="248"/>
      <c r="EW836" s="248"/>
      <c r="EX836" s="248"/>
      <c r="EY836" s="248"/>
      <c r="EZ836" s="248"/>
      <c r="FA836" s="248"/>
      <c r="FB836" s="248"/>
      <c r="FC836" s="248"/>
      <c r="FD836" s="248"/>
      <c r="FE836" s="248"/>
      <c r="FF836" s="248"/>
      <c r="FG836" s="215"/>
      <c r="FH836" s="215"/>
      <c r="FI836" s="215"/>
      <c r="FJ836" s="215"/>
      <c r="FK836" s="215"/>
      <c r="FL836" s="215"/>
      <c r="FM836" s="215"/>
      <c r="FN836" s="215"/>
      <c r="FO836" s="215"/>
      <c r="FP836" s="215"/>
      <c r="FQ836" s="215"/>
      <c r="FR836" s="215"/>
      <c r="FS836" s="215"/>
      <c r="FT836" s="215"/>
      <c r="FU836" s="215"/>
      <c r="FV836" s="215"/>
      <c r="FW836" s="215"/>
      <c r="FX836" s="215"/>
      <c r="FY836" s="215"/>
      <c r="FZ836" s="215"/>
      <c r="GA836" s="215"/>
      <c r="GB836" s="215"/>
      <c r="GC836" s="215"/>
    </row>
    <row r="837" spans="1:185" x14ac:dyDescent="0.3">
      <c r="A837" s="248"/>
      <c r="B837" s="80"/>
      <c r="C837" s="80"/>
      <c r="D837" s="81"/>
      <c r="E837" s="80"/>
      <c r="F837" s="80"/>
      <c r="G837" s="297">
        <f t="shared" si="52"/>
        <v>0</v>
      </c>
      <c r="H837" s="297">
        <f t="shared" si="53"/>
        <v>0</v>
      </c>
      <c r="I837" s="297">
        <f t="shared" si="54"/>
        <v>0</v>
      </c>
      <c r="J837" s="214"/>
      <c r="K837" s="214"/>
      <c r="L837" s="248"/>
      <c r="M837" s="248"/>
      <c r="N837" s="248"/>
      <c r="O837" s="248"/>
      <c r="P837" s="248"/>
      <c r="Q837" s="248"/>
      <c r="R837" s="248"/>
      <c r="S837" s="248"/>
      <c r="T837" s="248"/>
      <c r="U837" s="248"/>
      <c r="V837" s="248"/>
      <c r="W837" s="248"/>
      <c r="X837" s="248"/>
      <c r="Y837" s="248"/>
      <c r="Z837" s="248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  <c r="AM837" s="248"/>
      <c r="AN837" s="248"/>
      <c r="AO837" s="248"/>
      <c r="AP837" s="248"/>
      <c r="AQ837" s="248"/>
      <c r="AR837" s="248"/>
      <c r="AS837" s="248"/>
      <c r="AT837" s="248"/>
      <c r="AU837" s="248"/>
      <c r="AV837" s="248"/>
      <c r="AW837" s="248"/>
      <c r="AX837" s="248"/>
      <c r="AY837" s="248"/>
      <c r="AZ837" s="248"/>
      <c r="BA837" s="248"/>
      <c r="BB837" s="248"/>
      <c r="BC837" s="248"/>
      <c r="BD837" s="248"/>
      <c r="BE837" s="248"/>
      <c r="BF837" s="248"/>
      <c r="BG837" s="248"/>
      <c r="BH837" s="248"/>
      <c r="BI837" s="248"/>
      <c r="BJ837" s="248"/>
      <c r="BK837" s="248"/>
      <c r="BL837" s="248"/>
      <c r="BM837" s="248"/>
      <c r="BN837" s="248"/>
      <c r="BO837" s="248"/>
      <c r="BP837" s="248"/>
      <c r="BQ837" s="248"/>
      <c r="BR837" s="248"/>
      <c r="BS837" s="248"/>
      <c r="BT837" s="248"/>
      <c r="BU837" s="248"/>
      <c r="BV837" s="248"/>
      <c r="BW837" s="248"/>
      <c r="BX837" s="248"/>
      <c r="BY837" s="248"/>
      <c r="BZ837" s="248"/>
      <c r="CA837" s="248"/>
      <c r="CB837" s="248"/>
      <c r="CC837" s="248"/>
      <c r="CD837" s="248"/>
      <c r="CE837" s="248"/>
      <c r="CF837" s="248"/>
      <c r="CG837" s="248"/>
      <c r="CH837" s="248"/>
      <c r="CI837" s="248"/>
      <c r="CJ837" s="248"/>
      <c r="CK837" s="248"/>
      <c r="CL837" s="248"/>
      <c r="CM837" s="248"/>
      <c r="CN837" s="248"/>
      <c r="CO837" s="248"/>
      <c r="CP837" s="248"/>
      <c r="CQ837" s="248"/>
      <c r="CR837" s="248"/>
      <c r="CS837" s="248"/>
      <c r="CT837" s="248"/>
      <c r="CU837" s="248"/>
      <c r="CV837" s="248"/>
      <c r="CW837" s="248"/>
      <c r="CX837" s="248"/>
      <c r="CY837" s="248"/>
      <c r="CZ837" s="248"/>
      <c r="DA837" s="248"/>
      <c r="DB837" s="248"/>
      <c r="DC837" s="248"/>
      <c r="DD837" s="248"/>
      <c r="DE837" s="248"/>
      <c r="DF837" s="248"/>
      <c r="DG837" s="248"/>
      <c r="DH837" s="248"/>
      <c r="DI837" s="248"/>
      <c r="DJ837" s="248"/>
      <c r="DK837" s="248"/>
      <c r="DL837" s="248"/>
      <c r="DM837" s="248"/>
      <c r="DN837" s="248"/>
      <c r="DO837" s="248"/>
      <c r="DP837" s="248"/>
      <c r="DQ837" s="248"/>
      <c r="DR837" s="248"/>
      <c r="DS837" s="248"/>
      <c r="DT837" s="248"/>
      <c r="DU837" s="248"/>
      <c r="DV837" s="248"/>
      <c r="DW837" s="248"/>
      <c r="DX837" s="248"/>
      <c r="DY837" s="248"/>
      <c r="DZ837" s="248"/>
      <c r="EA837" s="248"/>
      <c r="EB837" s="248"/>
      <c r="EC837" s="248"/>
      <c r="ED837" s="248"/>
      <c r="EE837" s="248"/>
      <c r="EF837" s="248"/>
      <c r="EG837" s="248"/>
      <c r="EH837" s="248"/>
      <c r="EI837" s="248"/>
      <c r="EJ837" s="248"/>
      <c r="EK837" s="248"/>
      <c r="EL837" s="248"/>
      <c r="EM837" s="248"/>
      <c r="EN837" s="248"/>
      <c r="EO837" s="248"/>
      <c r="EP837" s="248"/>
      <c r="EQ837" s="248"/>
      <c r="ER837" s="248"/>
      <c r="ES837" s="248"/>
      <c r="ET837" s="248"/>
      <c r="EU837" s="248"/>
      <c r="EV837" s="248"/>
      <c r="EW837" s="248"/>
      <c r="EX837" s="248"/>
      <c r="EY837" s="248"/>
      <c r="EZ837" s="248"/>
      <c r="FA837" s="248"/>
      <c r="FB837" s="248"/>
      <c r="FC837" s="248"/>
      <c r="FD837" s="248"/>
      <c r="FE837" s="248"/>
      <c r="FF837" s="248"/>
      <c r="FG837" s="215"/>
      <c r="FH837" s="215"/>
      <c r="FI837" s="215"/>
      <c r="FJ837" s="215"/>
      <c r="FK837" s="215"/>
      <c r="FL837" s="215"/>
      <c r="FM837" s="215"/>
      <c r="FN837" s="215"/>
      <c r="FO837" s="215"/>
      <c r="FP837" s="215"/>
      <c r="FQ837" s="215"/>
      <c r="FR837" s="215"/>
      <c r="FS837" s="215"/>
      <c r="FT837" s="215"/>
      <c r="FU837" s="215"/>
      <c r="FV837" s="215"/>
      <c r="FW837" s="215"/>
      <c r="FX837" s="215"/>
      <c r="FY837" s="215"/>
      <c r="FZ837" s="215"/>
      <c r="GA837" s="215"/>
      <c r="GB837" s="215"/>
      <c r="GC837" s="215"/>
    </row>
    <row r="838" spans="1:185" x14ac:dyDescent="0.3">
      <c r="A838" s="248"/>
      <c r="B838" s="80"/>
      <c r="C838" s="80"/>
      <c r="D838" s="81"/>
      <c r="E838" s="80"/>
      <c r="F838" s="80"/>
      <c r="G838" s="297">
        <f t="shared" si="52"/>
        <v>0</v>
      </c>
      <c r="H838" s="297">
        <f t="shared" si="53"/>
        <v>0</v>
      </c>
      <c r="I838" s="297">
        <f t="shared" si="54"/>
        <v>0</v>
      </c>
      <c r="J838" s="214"/>
      <c r="K838" s="214"/>
      <c r="L838" s="248"/>
      <c r="M838" s="248"/>
      <c r="N838" s="248"/>
      <c r="O838" s="248"/>
      <c r="P838" s="248"/>
      <c r="Q838" s="248"/>
      <c r="R838" s="248"/>
      <c r="S838" s="248"/>
      <c r="T838" s="248"/>
      <c r="U838" s="248"/>
      <c r="V838" s="248"/>
      <c r="W838" s="248"/>
      <c r="X838" s="248"/>
      <c r="Y838" s="248"/>
      <c r="Z838" s="248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  <c r="AM838" s="248"/>
      <c r="AN838" s="248"/>
      <c r="AO838" s="248"/>
      <c r="AP838" s="248"/>
      <c r="AQ838" s="248"/>
      <c r="AR838" s="248"/>
      <c r="AS838" s="248"/>
      <c r="AT838" s="248"/>
      <c r="AU838" s="248"/>
      <c r="AV838" s="248"/>
      <c r="AW838" s="248"/>
      <c r="AX838" s="248"/>
      <c r="AY838" s="248"/>
      <c r="AZ838" s="248"/>
      <c r="BA838" s="248"/>
      <c r="BB838" s="248"/>
      <c r="BC838" s="248"/>
      <c r="BD838" s="248"/>
      <c r="BE838" s="248"/>
      <c r="BF838" s="248"/>
      <c r="BG838" s="248"/>
      <c r="BH838" s="248"/>
      <c r="BI838" s="248"/>
      <c r="BJ838" s="248"/>
      <c r="BK838" s="248"/>
      <c r="BL838" s="248"/>
      <c r="BM838" s="248"/>
      <c r="BN838" s="248"/>
      <c r="BO838" s="248"/>
      <c r="BP838" s="248"/>
      <c r="BQ838" s="248"/>
      <c r="BR838" s="248"/>
      <c r="BS838" s="248"/>
      <c r="BT838" s="248"/>
      <c r="BU838" s="248"/>
      <c r="BV838" s="248"/>
      <c r="BW838" s="248"/>
      <c r="BX838" s="248"/>
      <c r="BY838" s="248"/>
      <c r="BZ838" s="248"/>
      <c r="CA838" s="248"/>
      <c r="CB838" s="248"/>
      <c r="CC838" s="248"/>
      <c r="CD838" s="248"/>
      <c r="CE838" s="248"/>
      <c r="CF838" s="248"/>
      <c r="CG838" s="248"/>
      <c r="CH838" s="248"/>
      <c r="CI838" s="248"/>
      <c r="CJ838" s="248"/>
      <c r="CK838" s="248"/>
      <c r="CL838" s="248"/>
      <c r="CM838" s="248"/>
      <c r="CN838" s="248"/>
      <c r="CO838" s="248"/>
      <c r="CP838" s="248"/>
      <c r="CQ838" s="248"/>
      <c r="CR838" s="248"/>
      <c r="CS838" s="248"/>
      <c r="CT838" s="248"/>
      <c r="CU838" s="248"/>
      <c r="CV838" s="248"/>
      <c r="CW838" s="248"/>
      <c r="CX838" s="248"/>
      <c r="CY838" s="248"/>
      <c r="CZ838" s="248"/>
      <c r="DA838" s="248"/>
      <c r="DB838" s="248"/>
      <c r="DC838" s="248"/>
      <c r="DD838" s="248"/>
      <c r="DE838" s="248"/>
      <c r="DF838" s="248"/>
      <c r="DG838" s="248"/>
      <c r="DH838" s="248"/>
      <c r="DI838" s="248"/>
      <c r="DJ838" s="248"/>
      <c r="DK838" s="248"/>
      <c r="DL838" s="248"/>
      <c r="DM838" s="248"/>
      <c r="DN838" s="248"/>
      <c r="DO838" s="248"/>
      <c r="DP838" s="248"/>
      <c r="DQ838" s="248"/>
      <c r="DR838" s="248"/>
      <c r="DS838" s="248"/>
      <c r="DT838" s="248"/>
      <c r="DU838" s="248"/>
      <c r="DV838" s="248"/>
      <c r="DW838" s="248"/>
      <c r="DX838" s="248"/>
      <c r="DY838" s="248"/>
      <c r="DZ838" s="248"/>
      <c r="EA838" s="248"/>
      <c r="EB838" s="248"/>
      <c r="EC838" s="248"/>
      <c r="ED838" s="248"/>
      <c r="EE838" s="248"/>
      <c r="EF838" s="248"/>
      <c r="EG838" s="248"/>
      <c r="EH838" s="248"/>
      <c r="EI838" s="248"/>
      <c r="EJ838" s="248"/>
      <c r="EK838" s="248"/>
      <c r="EL838" s="248"/>
      <c r="EM838" s="248"/>
      <c r="EN838" s="248"/>
      <c r="EO838" s="248"/>
      <c r="EP838" s="248"/>
      <c r="EQ838" s="248"/>
      <c r="ER838" s="248"/>
      <c r="ES838" s="248"/>
      <c r="ET838" s="248"/>
      <c r="EU838" s="248"/>
      <c r="EV838" s="248"/>
      <c r="EW838" s="248"/>
      <c r="EX838" s="248"/>
      <c r="EY838" s="248"/>
      <c r="EZ838" s="248"/>
      <c r="FA838" s="248"/>
      <c r="FB838" s="248"/>
      <c r="FC838" s="248"/>
      <c r="FD838" s="248"/>
      <c r="FE838" s="248"/>
      <c r="FF838" s="248"/>
      <c r="FG838" s="215"/>
      <c r="FH838" s="215"/>
      <c r="FI838" s="215"/>
      <c r="FJ838" s="215"/>
      <c r="FK838" s="215"/>
      <c r="FL838" s="215"/>
      <c r="FM838" s="215"/>
      <c r="FN838" s="215"/>
      <c r="FO838" s="215"/>
      <c r="FP838" s="215"/>
      <c r="FQ838" s="215"/>
      <c r="FR838" s="215"/>
      <c r="FS838" s="215"/>
      <c r="FT838" s="215"/>
      <c r="FU838" s="215"/>
      <c r="FV838" s="215"/>
      <c r="FW838" s="215"/>
      <c r="FX838" s="215"/>
      <c r="FY838" s="215"/>
      <c r="FZ838" s="215"/>
      <c r="GA838" s="215"/>
      <c r="GB838" s="215"/>
      <c r="GC838" s="215"/>
    </row>
    <row r="839" spans="1:185" x14ac:dyDescent="0.3">
      <c r="A839" s="248"/>
      <c r="B839" s="80"/>
      <c r="C839" s="80"/>
      <c r="D839" s="81"/>
      <c r="E839" s="80"/>
      <c r="F839" s="80"/>
      <c r="G839" s="297">
        <f t="shared" si="52"/>
        <v>0</v>
      </c>
      <c r="H839" s="297">
        <f t="shared" si="53"/>
        <v>0</v>
      </c>
      <c r="I839" s="297">
        <f t="shared" si="54"/>
        <v>0</v>
      </c>
      <c r="J839" s="214"/>
      <c r="K839" s="214"/>
      <c r="L839" s="248"/>
      <c r="M839" s="248"/>
      <c r="N839" s="248"/>
      <c r="O839" s="248"/>
      <c r="P839" s="248"/>
      <c r="Q839" s="248"/>
      <c r="R839" s="248"/>
      <c r="S839" s="248"/>
      <c r="T839" s="248"/>
      <c r="U839" s="248"/>
      <c r="V839" s="248"/>
      <c r="W839" s="248"/>
      <c r="X839" s="248"/>
      <c r="Y839" s="248"/>
      <c r="Z839" s="248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  <c r="AM839" s="248"/>
      <c r="AN839" s="248"/>
      <c r="AO839" s="248"/>
      <c r="AP839" s="248"/>
      <c r="AQ839" s="248"/>
      <c r="AR839" s="248"/>
      <c r="AS839" s="248"/>
      <c r="AT839" s="248"/>
      <c r="AU839" s="248"/>
      <c r="AV839" s="248"/>
      <c r="AW839" s="248"/>
      <c r="AX839" s="248"/>
      <c r="AY839" s="248"/>
      <c r="AZ839" s="248"/>
      <c r="BA839" s="248"/>
      <c r="BB839" s="248"/>
      <c r="BC839" s="248"/>
      <c r="BD839" s="248"/>
      <c r="BE839" s="248"/>
      <c r="BF839" s="248"/>
      <c r="BG839" s="248"/>
      <c r="BH839" s="248"/>
      <c r="BI839" s="248"/>
      <c r="BJ839" s="248"/>
      <c r="BK839" s="248"/>
      <c r="BL839" s="248"/>
      <c r="BM839" s="248"/>
      <c r="BN839" s="248"/>
      <c r="BO839" s="248"/>
      <c r="BP839" s="248"/>
      <c r="BQ839" s="248"/>
      <c r="BR839" s="248"/>
      <c r="BS839" s="248"/>
      <c r="BT839" s="248"/>
      <c r="BU839" s="248"/>
      <c r="BV839" s="248"/>
      <c r="BW839" s="248"/>
      <c r="BX839" s="248"/>
      <c r="BY839" s="248"/>
      <c r="BZ839" s="248"/>
      <c r="CA839" s="248"/>
      <c r="CB839" s="248"/>
      <c r="CC839" s="248"/>
      <c r="CD839" s="248"/>
      <c r="CE839" s="248"/>
      <c r="CF839" s="248"/>
      <c r="CG839" s="248"/>
      <c r="CH839" s="248"/>
      <c r="CI839" s="248"/>
      <c r="CJ839" s="248"/>
      <c r="CK839" s="248"/>
      <c r="CL839" s="248"/>
      <c r="CM839" s="248"/>
      <c r="CN839" s="248"/>
      <c r="CO839" s="248"/>
      <c r="CP839" s="248"/>
      <c r="CQ839" s="248"/>
      <c r="CR839" s="248"/>
      <c r="CS839" s="248"/>
      <c r="CT839" s="248"/>
      <c r="CU839" s="248"/>
      <c r="CV839" s="248"/>
      <c r="CW839" s="248"/>
      <c r="CX839" s="248"/>
      <c r="CY839" s="248"/>
      <c r="CZ839" s="248"/>
      <c r="DA839" s="248"/>
      <c r="DB839" s="248"/>
      <c r="DC839" s="248"/>
      <c r="DD839" s="248"/>
      <c r="DE839" s="248"/>
      <c r="DF839" s="248"/>
      <c r="DG839" s="248"/>
      <c r="DH839" s="248"/>
      <c r="DI839" s="248"/>
      <c r="DJ839" s="248"/>
      <c r="DK839" s="248"/>
      <c r="DL839" s="248"/>
      <c r="DM839" s="248"/>
      <c r="DN839" s="248"/>
      <c r="DO839" s="248"/>
      <c r="DP839" s="248"/>
      <c r="DQ839" s="248"/>
      <c r="DR839" s="248"/>
      <c r="DS839" s="248"/>
      <c r="DT839" s="248"/>
      <c r="DU839" s="248"/>
      <c r="DV839" s="248"/>
      <c r="DW839" s="248"/>
      <c r="DX839" s="248"/>
      <c r="DY839" s="248"/>
      <c r="DZ839" s="248"/>
      <c r="EA839" s="248"/>
      <c r="EB839" s="248"/>
      <c r="EC839" s="248"/>
      <c r="ED839" s="248"/>
      <c r="EE839" s="248"/>
      <c r="EF839" s="248"/>
      <c r="EG839" s="248"/>
      <c r="EH839" s="248"/>
      <c r="EI839" s="248"/>
      <c r="EJ839" s="248"/>
      <c r="EK839" s="248"/>
      <c r="EL839" s="248"/>
      <c r="EM839" s="248"/>
      <c r="EN839" s="248"/>
      <c r="EO839" s="248"/>
      <c r="EP839" s="248"/>
      <c r="EQ839" s="248"/>
      <c r="ER839" s="248"/>
      <c r="ES839" s="248"/>
      <c r="ET839" s="248"/>
      <c r="EU839" s="248"/>
      <c r="EV839" s="248"/>
      <c r="EW839" s="248"/>
      <c r="EX839" s="248"/>
      <c r="EY839" s="248"/>
      <c r="EZ839" s="248"/>
      <c r="FA839" s="248"/>
      <c r="FB839" s="248"/>
      <c r="FC839" s="248"/>
      <c r="FD839" s="248"/>
      <c r="FE839" s="248"/>
      <c r="FF839" s="248"/>
      <c r="FG839" s="215"/>
      <c r="FH839" s="215"/>
      <c r="FI839" s="215"/>
      <c r="FJ839" s="215"/>
      <c r="FK839" s="215"/>
      <c r="FL839" s="215"/>
      <c r="FM839" s="215"/>
      <c r="FN839" s="215"/>
      <c r="FO839" s="215"/>
      <c r="FP839" s="215"/>
      <c r="FQ839" s="215"/>
      <c r="FR839" s="215"/>
      <c r="FS839" s="215"/>
      <c r="FT839" s="215"/>
      <c r="FU839" s="215"/>
      <c r="FV839" s="215"/>
      <c r="FW839" s="215"/>
      <c r="FX839" s="215"/>
      <c r="FY839" s="215"/>
      <c r="FZ839" s="215"/>
      <c r="GA839" s="215"/>
      <c r="GB839" s="215"/>
      <c r="GC839" s="215"/>
    </row>
    <row r="840" spans="1:185" x14ac:dyDescent="0.3">
      <c r="A840" s="248"/>
      <c r="B840" s="80"/>
      <c r="C840" s="80"/>
      <c r="D840" s="81"/>
      <c r="E840" s="80"/>
      <c r="F840" s="80"/>
      <c r="G840" s="297">
        <f t="shared" si="52"/>
        <v>0</v>
      </c>
      <c r="H840" s="297">
        <f t="shared" si="53"/>
        <v>0</v>
      </c>
      <c r="I840" s="297">
        <f t="shared" si="54"/>
        <v>0</v>
      </c>
      <c r="J840" s="214"/>
      <c r="K840" s="214"/>
      <c r="L840" s="248"/>
      <c r="M840" s="248"/>
      <c r="N840" s="248"/>
      <c r="O840" s="248"/>
      <c r="P840" s="248"/>
      <c r="Q840" s="248"/>
      <c r="R840" s="248"/>
      <c r="S840" s="248"/>
      <c r="T840" s="248"/>
      <c r="U840" s="248"/>
      <c r="V840" s="248"/>
      <c r="W840" s="248"/>
      <c r="X840" s="248"/>
      <c r="Y840" s="248"/>
      <c r="Z840" s="248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  <c r="AM840" s="248"/>
      <c r="AN840" s="248"/>
      <c r="AO840" s="248"/>
      <c r="AP840" s="248"/>
      <c r="AQ840" s="248"/>
      <c r="AR840" s="248"/>
      <c r="AS840" s="248"/>
      <c r="AT840" s="248"/>
      <c r="AU840" s="248"/>
      <c r="AV840" s="248"/>
      <c r="AW840" s="248"/>
      <c r="AX840" s="248"/>
      <c r="AY840" s="248"/>
      <c r="AZ840" s="248"/>
      <c r="BA840" s="248"/>
      <c r="BB840" s="248"/>
      <c r="BC840" s="248"/>
      <c r="BD840" s="248"/>
      <c r="BE840" s="248"/>
      <c r="BF840" s="248"/>
      <c r="BG840" s="248"/>
      <c r="BH840" s="248"/>
      <c r="BI840" s="248"/>
      <c r="BJ840" s="248"/>
      <c r="BK840" s="248"/>
      <c r="BL840" s="248"/>
      <c r="BM840" s="248"/>
      <c r="BN840" s="248"/>
      <c r="BO840" s="248"/>
      <c r="BP840" s="248"/>
      <c r="BQ840" s="248"/>
      <c r="BR840" s="248"/>
      <c r="BS840" s="248"/>
      <c r="BT840" s="248"/>
      <c r="BU840" s="248"/>
      <c r="BV840" s="248"/>
      <c r="BW840" s="248"/>
      <c r="BX840" s="248"/>
      <c r="BY840" s="248"/>
      <c r="BZ840" s="248"/>
      <c r="CA840" s="248"/>
      <c r="CB840" s="248"/>
      <c r="CC840" s="248"/>
      <c r="CD840" s="248"/>
      <c r="CE840" s="248"/>
      <c r="CF840" s="248"/>
      <c r="CG840" s="248"/>
      <c r="CH840" s="248"/>
      <c r="CI840" s="248"/>
      <c r="CJ840" s="248"/>
      <c r="CK840" s="248"/>
      <c r="CL840" s="248"/>
      <c r="CM840" s="248"/>
      <c r="CN840" s="248"/>
      <c r="CO840" s="248"/>
      <c r="CP840" s="248"/>
      <c r="CQ840" s="248"/>
      <c r="CR840" s="248"/>
      <c r="CS840" s="248"/>
      <c r="CT840" s="248"/>
      <c r="CU840" s="248"/>
      <c r="CV840" s="248"/>
      <c r="CW840" s="248"/>
      <c r="CX840" s="248"/>
      <c r="CY840" s="248"/>
      <c r="CZ840" s="248"/>
      <c r="DA840" s="248"/>
      <c r="DB840" s="248"/>
      <c r="DC840" s="248"/>
      <c r="DD840" s="248"/>
      <c r="DE840" s="248"/>
      <c r="DF840" s="248"/>
      <c r="DG840" s="248"/>
      <c r="DH840" s="248"/>
      <c r="DI840" s="248"/>
      <c r="DJ840" s="248"/>
      <c r="DK840" s="248"/>
      <c r="DL840" s="248"/>
      <c r="DM840" s="248"/>
      <c r="DN840" s="248"/>
      <c r="DO840" s="248"/>
      <c r="DP840" s="248"/>
      <c r="DQ840" s="248"/>
      <c r="DR840" s="248"/>
      <c r="DS840" s="248"/>
      <c r="DT840" s="248"/>
      <c r="DU840" s="248"/>
      <c r="DV840" s="248"/>
      <c r="DW840" s="248"/>
      <c r="DX840" s="248"/>
      <c r="DY840" s="248"/>
      <c r="DZ840" s="248"/>
      <c r="EA840" s="248"/>
      <c r="EB840" s="248"/>
      <c r="EC840" s="248"/>
      <c r="ED840" s="248"/>
      <c r="EE840" s="248"/>
      <c r="EF840" s="248"/>
      <c r="EG840" s="248"/>
      <c r="EH840" s="248"/>
      <c r="EI840" s="248"/>
      <c r="EJ840" s="248"/>
      <c r="EK840" s="248"/>
      <c r="EL840" s="248"/>
      <c r="EM840" s="248"/>
      <c r="EN840" s="248"/>
      <c r="EO840" s="248"/>
      <c r="EP840" s="248"/>
      <c r="EQ840" s="248"/>
      <c r="ER840" s="248"/>
      <c r="ES840" s="248"/>
      <c r="ET840" s="248"/>
      <c r="EU840" s="248"/>
      <c r="EV840" s="248"/>
      <c r="EW840" s="248"/>
      <c r="EX840" s="248"/>
      <c r="EY840" s="248"/>
      <c r="EZ840" s="248"/>
      <c r="FA840" s="248"/>
      <c r="FB840" s="248"/>
      <c r="FC840" s="248"/>
      <c r="FD840" s="248"/>
      <c r="FE840" s="248"/>
      <c r="FF840" s="248"/>
      <c r="FG840" s="215"/>
      <c r="FH840" s="215"/>
      <c r="FI840" s="215"/>
      <c r="FJ840" s="215"/>
      <c r="FK840" s="215"/>
      <c r="FL840" s="215"/>
      <c r="FM840" s="215"/>
      <c r="FN840" s="215"/>
      <c r="FO840" s="215"/>
      <c r="FP840" s="215"/>
      <c r="FQ840" s="215"/>
      <c r="FR840" s="215"/>
      <c r="FS840" s="215"/>
      <c r="FT840" s="215"/>
      <c r="FU840" s="215"/>
      <c r="FV840" s="215"/>
      <c r="FW840" s="215"/>
      <c r="FX840" s="215"/>
      <c r="FY840" s="215"/>
      <c r="FZ840" s="215"/>
      <c r="GA840" s="215"/>
      <c r="GB840" s="215"/>
      <c r="GC840" s="215"/>
    </row>
    <row r="841" spans="1:185" x14ac:dyDescent="0.3">
      <c r="A841" s="248"/>
      <c r="B841" s="80"/>
      <c r="C841" s="80"/>
      <c r="D841" s="81"/>
      <c r="E841" s="80"/>
      <c r="F841" s="80"/>
      <c r="G841" s="297">
        <f t="shared" ref="G841:G904" si="55">SUM(J841,L841,N841,O841,P841,T841,U841,V841,AN841,AP841,BA841,BC841,CO841,CQ841,CZ841,DB841,DK841,DM841,DP841,DR841,DY841,EA841,EK841,EM841,EV841,EX841,FG841,FI841,FR841,FT841)</f>
        <v>0</v>
      </c>
      <c r="H841" s="297">
        <f t="shared" ref="H841:H904" si="56">SUM(K841,M841,Q841,R841,S841,W841,X841,Y841,AO841,AQ841,AR841,AS841,AU841,AX841,BB841,BD841,BK841,BL841,CP841,CR841,CS841,CT841,CU841,CV841,DA841,DC841,DD841,DE841,DF841,DG841,,DL841,DN841,DQ841,DS841,DZ841,EB841,EC841,ED841,EE841,FC841,FH841,FJ841,FK841,FL841,FM841,FN841,FO841,FQ841,FS841,FU841,FV841,FW841,FX841,FY841,FZ841,GC841,EL841,EN841,EO841,EP841,EQ841,ET841,EW841,EY841,EZ841,FA841,FB841,FD841,AT841,AV841,AW841,BE841,BF841,BG841,BH841,FP841,ER841,DH841,DT841,DU841,DV841,DW841,EF841,EG841,EI841,EH841,ES841,FE841,Z841,AA841,AB841,AC841,AD841,AE841,AF841,AG841,AH841,AI841,AJ841,AK841,GA841,GB841)</f>
        <v>0</v>
      </c>
      <c r="I841" s="297">
        <f t="shared" ref="I841:I904" si="57">G841+H841</f>
        <v>0</v>
      </c>
      <c r="J841" s="214"/>
      <c r="K841" s="214"/>
      <c r="L841" s="248"/>
      <c r="M841" s="248"/>
      <c r="N841" s="248"/>
      <c r="O841" s="248"/>
      <c r="P841" s="248"/>
      <c r="Q841" s="248"/>
      <c r="R841" s="248"/>
      <c r="S841" s="248"/>
      <c r="T841" s="248"/>
      <c r="U841" s="248"/>
      <c r="V841" s="248"/>
      <c r="W841" s="248"/>
      <c r="X841" s="248"/>
      <c r="Y841" s="248"/>
      <c r="Z841" s="248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  <c r="AM841" s="248"/>
      <c r="AN841" s="248"/>
      <c r="AO841" s="248"/>
      <c r="AP841" s="248"/>
      <c r="AQ841" s="248"/>
      <c r="AR841" s="248"/>
      <c r="AS841" s="248"/>
      <c r="AT841" s="248"/>
      <c r="AU841" s="248"/>
      <c r="AV841" s="248"/>
      <c r="AW841" s="248"/>
      <c r="AX841" s="248"/>
      <c r="AY841" s="248"/>
      <c r="AZ841" s="248"/>
      <c r="BA841" s="248"/>
      <c r="BB841" s="248"/>
      <c r="BC841" s="248"/>
      <c r="BD841" s="248"/>
      <c r="BE841" s="248"/>
      <c r="BF841" s="248"/>
      <c r="BG841" s="248"/>
      <c r="BH841" s="248"/>
      <c r="BI841" s="248"/>
      <c r="BJ841" s="248"/>
      <c r="BK841" s="248"/>
      <c r="BL841" s="248"/>
      <c r="BM841" s="248"/>
      <c r="BN841" s="248"/>
      <c r="BO841" s="248"/>
      <c r="BP841" s="248"/>
      <c r="BQ841" s="248"/>
      <c r="BR841" s="248"/>
      <c r="BS841" s="248"/>
      <c r="BT841" s="248"/>
      <c r="BU841" s="248"/>
      <c r="BV841" s="248"/>
      <c r="BW841" s="248"/>
      <c r="BX841" s="248"/>
      <c r="BY841" s="248"/>
      <c r="BZ841" s="248"/>
      <c r="CA841" s="248"/>
      <c r="CB841" s="248"/>
      <c r="CC841" s="248"/>
      <c r="CD841" s="248"/>
      <c r="CE841" s="248"/>
      <c r="CF841" s="248"/>
      <c r="CG841" s="248"/>
      <c r="CH841" s="248"/>
      <c r="CI841" s="248"/>
      <c r="CJ841" s="248"/>
      <c r="CK841" s="248"/>
      <c r="CL841" s="248"/>
      <c r="CM841" s="248"/>
      <c r="CN841" s="248"/>
      <c r="CO841" s="248"/>
      <c r="CP841" s="248"/>
      <c r="CQ841" s="248"/>
      <c r="CR841" s="248"/>
      <c r="CS841" s="248"/>
      <c r="CT841" s="248"/>
      <c r="CU841" s="248"/>
      <c r="CV841" s="248"/>
      <c r="CW841" s="248"/>
      <c r="CX841" s="248"/>
      <c r="CY841" s="248"/>
      <c r="CZ841" s="248"/>
      <c r="DA841" s="248"/>
      <c r="DB841" s="248"/>
      <c r="DC841" s="248"/>
      <c r="DD841" s="248"/>
      <c r="DE841" s="248"/>
      <c r="DF841" s="248"/>
      <c r="DG841" s="248"/>
      <c r="DH841" s="248"/>
      <c r="DI841" s="248"/>
      <c r="DJ841" s="248"/>
      <c r="DK841" s="248"/>
      <c r="DL841" s="248"/>
      <c r="DM841" s="248"/>
      <c r="DN841" s="248"/>
      <c r="DO841" s="248"/>
      <c r="DP841" s="248"/>
      <c r="DQ841" s="248"/>
      <c r="DR841" s="248"/>
      <c r="DS841" s="248"/>
      <c r="DT841" s="248"/>
      <c r="DU841" s="248"/>
      <c r="DV841" s="248"/>
      <c r="DW841" s="248"/>
      <c r="DX841" s="248"/>
      <c r="DY841" s="248"/>
      <c r="DZ841" s="248"/>
      <c r="EA841" s="248"/>
      <c r="EB841" s="248"/>
      <c r="EC841" s="248"/>
      <c r="ED841" s="248"/>
      <c r="EE841" s="248"/>
      <c r="EF841" s="248"/>
      <c r="EG841" s="248"/>
      <c r="EH841" s="248"/>
      <c r="EI841" s="248"/>
      <c r="EJ841" s="248"/>
      <c r="EK841" s="248"/>
      <c r="EL841" s="248"/>
      <c r="EM841" s="248"/>
      <c r="EN841" s="248"/>
      <c r="EO841" s="248"/>
      <c r="EP841" s="248"/>
      <c r="EQ841" s="248"/>
      <c r="ER841" s="248"/>
      <c r="ES841" s="248"/>
      <c r="ET841" s="248"/>
      <c r="EU841" s="248"/>
      <c r="EV841" s="248"/>
      <c r="EW841" s="248"/>
      <c r="EX841" s="248"/>
      <c r="EY841" s="248"/>
      <c r="EZ841" s="248"/>
      <c r="FA841" s="248"/>
      <c r="FB841" s="248"/>
      <c r="FC841" s="248"/>
      <c r="FD841" s="248"/>
      <c r="FE841" s="248"/>
      <c r="FF841" s="248"/>
      <c r="FG841" s="215"/>
      <c r="FH841" s="215"/>
      <c r="FI841" s="215"/>
      <c r="FJ841" s="215"/>
      <c r="FK841" s="215"/>
      <c r="FL841" s="215"/>
      <c r="FM841" s="215"/>
      <c r="FN841" s="215"/>
      <c r="FO841" s="215"/>
      <c r="FP841" s="215"/>
      <c r="FQ841" s="215"/>
      <c r="FR841" s="215"/>
      <c r="FS841" s="215"/>
      <c r="FT841" s="215"/>
      <c r="FU841" s="215"/>
      <c r="FV841" s="215"/>
      <c r="FW841" s="215"/>
      <c r="FX841" s="215"/>
      <c r="FY841" s="215"/>
      <c r="FZ841" s="215"/>
      <c r="GA841" s="215"/>
      <c r="GB841" s="215"/>
      <c r="GC841" s="215"/>
    </row>
    <row r="842" spans="1:185" x14ac:dyDescent="0.3">
      <c r="A842" s="248"/>
      <c r="B842" s="80"/>
      <c r="C842" s="80"/>
      <c r="D842" s="81"/>
      <c r="E842" s="80"/>
      <c r="F842" s="80"/>
      <c r="G842" s="297">
        <f t="shared" si="55"/>
        <v>0</v>
      </c>
      <c r="H842" s="297">
        <f t="shared" si="56"/>
        <v>0</v>
      </c>
      <c r="I842" s="297">
        <f t="shared" si="57"/>
        <v>0</v>
      </c>
      <c r="J842" s="214"/>
      <c r="K842" s="214"/>
      <c r="L842" s="248"/>
      <c r="M842" s="248"/>
      <c r="N842" s="248"/>
      <c r="O842" s="248"/>
      <c r="P842" s="248"/>
      <c r="Q842" s="248"/>
      <c r="R842" s="248"/>
      <c r="S842" s="248"/>
      <c r="T842" s="248"/>
      <c r="U842" s="248"/>
      <c r="V842" s="248"/>
      <c r="W842" s="248"/>
      <c r="X842" s="248"/>
      <c r="Y842" s="248"/>
      <c r="Z842" s="248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  <c r="AM842" s="248"/>
      <c r="AN842" s="248"/>
      <c r="AO842" s="248"/>
      <c r="AP842" s="248"/>
      <c r="AQ842" s="248"/>
      <c r="AR842" s="248"/>
      <c r="AS842" s="248"/>
      <c r="AT842" s="248"/>
      <c r="AU842" s="248"/>
      <c r="AV842" s="248"/>
      <c r="AW842" s="248"/>
      <c r="AX842" s="248"/>
      <c r="AY842" s="248"/>
      <c r="AZ842" s="248"/>
      <c r="BA842" s="248"/>
      <c r="BB842" s="248"/>
      <c r="BC842" s="248"/>
      <c r="BD842" s="248"/>
      <c r="BE842" s="248"/>
      <c r="BF842" s="248"/>
      <c r="BG842" s="248"/>
      <c r="BH842" s="248"/>
      <c r="BI842" s="248"/>
      <c r="BJ842" s="248"/>
      <c r="BK842" s="248"/>
      <c r="BL842" s="248"/>
      <c r="BM842" s="248"/>
      <c r="BN842" s="248"/>
      <c r="BO842" s="248"/>
      <c r="BP842" s="248"/>
      <c r="BQ842" s="248"/>
      <c r="BR842" s="248"/>
      <c r="BS842" s="248"/>
      <c r="BT842" s="248"/>
      <c r="BU842" s="248"/>
      <c r="BV842" s="248"/>
      <c r="BW842" s="248"/>
      <c r="BX842" s="248"/>
      <c r="BY842" s="248"/>
      <c r="BZ842" s="248"/>
      <c r="CA842" s="248"/>
      <c r="CB842" s="248"/>
      <c r="CC842" s="248"/>
      <c r="CD842" s="248"/>
      <c r="CE842" s="248"/>
      <c r="CF842" s="248"/>
      <c r="CG842" s="248"/>
      <c r="CH842" s="248"/>
      <c r="CI842" s="248"/>
      <c r="CJ842" s="248"/>
      <c r="CK842" s="248"/>
      <c r="CL842" s="248"/>
      <c r="CM842" s="248"/>
      <c r="CN842" s="248"/>
      <c r="CO842" s="248"/>
      <c r="CP842" s="248"/>
      <c r="CQ842" s="248"/>
      <c r="CR842" s="248"/>
      <c r="CS842" s="248"/>
      <c r="CT842" s="248"/>
      <c r="CU842" s="248"/>
      <c r="CV842" s="248"/>
      <c r="CW842" s="248"/>
      <c r="CX842" s="248"/>
      <c r="CY842" s="248"/>
      <c r="CZ842" s="248"/>
      <c r="DA842" s="248"/>
      <c r="DB842" s="248"/>
      <c r="DC842" s="248"/>
      <c r="DD842" s="248"/>
      <c r="DE842" s="248"/>
      <c r="DF842" s="248"/>
      <c r="DG842" s="248"/>
      <c r="DH842" s="248"/>
      <c r="DI842" s="248"/>
      <c r="DJ842" s="248"/>
      <c r="DK842" s="248"/>
      <c r="DL842" s="248"/>
      <c r="DM842" s="248"/>
      <c r="DN842" s="248"/>
      <c r="DO842" s="248"/>
      <c r="DP842" s="248"/>
      <c r="DQ842" s="248"/>
      <c r="DR842" s="248"/>
      <c r="DS842" s="248"/>
      <c r="DT842" s="248"/>
      <c r="DU842" s="248"/>
      <c r="DV842" s="248"/>
      <c r="DW842" s="248"/>
      <c r="DX842" s="248"/>
      <c r="DY842" s="248"/>
      <c r="DZ842" s="248"/>
      <c r="EA842" s="248"/>
      <c r="EB842" s="248"/>
      <c r="EC842" s="248"/>
      <c r="ED842" s="248"/>
      <c r="EE842" s="248"/>
      <c r="EF842" s="248"/>
      <c r="EG842" s="248"/>
      <c r="EH842" s="248"/>
      <c r="EI842" s="248"/>
      <c r="EJ842" s="248"/>
      <c r="EK842" s="248"/>
      <c r="EL842" s="248"/>
      <c r="EM842" s="248"/>
      <c r="EN842" s="248"/>
      <c r="EO842" s="248"/>
      <c r="EP842" s="248"/>
      <c r="EQ842" s="248"/>
      <c r="ER842" s="248"/>
      <c r="ES842" s="248"/>
      <c r="ET842" s="248"/>
      <c r="EU842" s="248"/>
      <c r="EV842" s="248"/>
      <c r="EW842" s="248"/>
      <c r="EX842" s="248"/>
      <c r="EY842" s="248"/>
      <c r="EZ842" s="248"/>
      <c r="FA842" s="248"/>
      <c r="FB842" s="248"/>
      <c r="FC842" s="248"/>
      <c r="FD842" s="248"/>
      <c r="FE842" s="248"/>
      <c r="FF842" s="248"/>
      <c r="FG842" s="215"/>
      <c r="FH842" s="215"/>
      <c r="FI842" s="215"/>
      <c r="FJ842" s="215"/>
      <c r="FK842" s="215"/>
      <c r="FL842" s="215"/>
      <c r="FM842" s="215"/>
      <c r="FN842" s="215"/>
      <c r="FO842" s="215"/>
      <c r="FP842" s="215"/>
      <c r="FQ842" s="215"/>
      <c r="FR842" s="215"/>
      <c r="FS842" s="215"/>
      <c r="FT842" s="215"/>
      <c r="FU842" s="215"/>
      <c r="FV842" s="215"/>
      <c r="FW842" s="215"/>
      <c r="FX842" s="215"/>
      <c r="FY842" s="215"/>
      <c r="FZ842" s="215"/>
      <c r="GA842" s="215"/>
      <c r="GB842" s="215"/>
      <c r="GC842" s="215"/>
    </row>
    <row r="843" spans="1:185" x14ac:dyDescent="0.3">
      <c r="A843" s="248"/>
      <c r="B843" s="80"/>
      <c r="C843" s="80"/>
      <c r="D843" s="81"/>
      <c r="E843" s="80"/>
      <c r="F843" s="80"/>
      <c r="G843" s="297">
        <f t="shared" si="55"/>
        <v>0</v>
      </c>
      <c r="H843" s="297">
        <f t="shared" si="56"/>
        <v>0</v>
      </c>
      <c r="I843" s="297">
        <f t="shared" si="57"/>
        <v>0</v>
      </c>
      <c r="J843" s="214"/>
      <c r="K843" s="214"/>
      <c r="L843" s="248"/>
      <c r="M843" s="248"/>
      <c r="N843" s="248"/>
      <c r="O843" s="248"/>
      <c r="P843" s="248"/>
      <c r="Q843" s="248"/>
      <c r="R843" s="248"/>
      <c r="S843" s="248"/>
      <c r="T843" s="248"/>
      <c r="U843" s="248"/>
      <c r="V843" s="248"/>
      <c r="W843" s="248"/>
      <c r="X843" s="248"/>
      <c r="Y843" s="248"/>
      <c r="Z843" s="248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  <c r="AM843" s="248"/>
      <c r="AN843" s="248"/>
      <c r="AO843" s="248"/>
      <c r="AP843" s="248"/>
      <c r="AQ843" s="248"/>
      <c r="AR843" s="248"/>
      <c r="AS843" s="248"/>
      <c r="AT843" s="248"/>
      <c r="AU843" s="248"/>
      <c r="AV843" s="248"/>
      <c r="AW843" s="248"/>
      <c r="AX843" s="248"/>
      <c r="AY843" s="248"/>
      <c r="AZ843" s="248"/>
      <c r="BA843" s="248"/>
      <c r="BB843" s="248"/>
      <c r="BC843" s="248"/>
      <c r="BD843" s="248"/>
      <c r="BE843" s="248"/>
      <c r="BF843" s="248"/>
      <c r="BG843" s="248"/>
      <c r="BH843" s="248"/>
      <c r="BI843" s="248"/>
      <c r="BJ843" s="248"/>
      <c r="BK843" s="248"/>
      <c r="BL843" s="248"/>
      <c r="BM843" s="248"/>
      <c r="BN843" s="248"/>
      <c r="BO843" s="248"/>
      <c r="BP843" s="248"/>
      <c r="BQ843" s="248"/>
      <c r="BR843" s="248"/>
      <c r="BS843" s="248"/>
      <c r="BT843" s="248"/>
      <c r="BU843" s="248"/>
      <c r="BV843" s="248"/>
      <c r="BW843" s="248"/>
      <c r="BX843" s="248"/>
      <c r="BY843" s="248"/>
      <c r="BZ843" s="248"/>
      <c r="CA843" s="248"/>
      <c r="CB843" s="248"/>
      <c r="CC843" s="248"/>
      <c r="CD843" s="248"/>
      <c r="CE843" s="248"/>
      <c r="CF843" s="248"/>
      <c r="CG843" s="248"/>
      <c r="CH843" s="248"/>
      <c r="CI843" s="248"/>
      <c r="CJ843" s="248"/>
      <c r="CK843" s="248"/>
      <c r="CL843" s="248"/>
      <c r="CM843" s="248"/>
      <c r="CN843" s="248"/>
      <c r="CO843" s="248"/>
      <c r="CP843" s="248"/>
      <c r="CQ843" s="248"/>
      <c r="CR843" s="248"/>
      <c r="CS843" s="248"/>
      <c r="CT843" s="248"/>
      <c r="CU843" s="248"/>
      <c r="CV843" s="248"/>
      <c r="CW843" s="248"/>
      <c r="CX843" s="248"/>
      <c r="CY843" s="248"/>
      <c r="CZ843" s="248"/>
      <c r="DA843" s="248"/>
      <c r="DB843" s="248"/>
      <c r="DC843" s="248"/>
      <c r="DD843" s="248"/>
      <c r="DE843" s="248"/>
      <c r="DF843" s="248"/>
      <c r="DG843" s="248"/>
      <c r="DH843" s="248"/>
      <c r="DI843" s="248"/>
      <c r="DJ843" s="248"/>
      <c r="DK843" s="248"/>
      <c r="DL843" s="248"/>
      <c r="DM843" s="248"/>
      <c r="DN843" s="248"/>
      <c r="DO843" s="248"/>
      <c r="DP843" s="248"/>
      <c r="DQ843" s="248"/>
      <c r="DR843" s="248"/>
      <c r="DS843" s="248"/>
      <c r="DT843" s="248"/>
      <c r="DU843" s="248"/>
      <c r="DV843" s="248"/>
      <c r="DW843" s="248"/>
      <c r="DX843" s="248"/>
      <c r="DY843" s="248"/>
      <c r="DZ843" s="248"/>
      <c r="EA843" s="248"/>
      <c r="EB843" s="248"/>
      <c r="EC843" s="248"/>
      <c r="ED843" s="248"/>
      <c r="EE843" s="248"/>
      <c r="EF843" s="248"/>
      <c r="EG843" s="248"/>
      <c r="EH843" s="248"/>
      <c r="EI843" s="248"/>
      <c r="EJ843" s="248"/>
      <c r="EK843" s="248"/>
      <c r="EL843" s="248"/>
      <c r="EM843" s="248"/>
      <c r="EN843" s="248"/>
      <c r="EO843" s="248"/>
      <c r="EP843" s="248"/>
      <c r="EQ843" s="248"/>
      <c r="ER843" s="248"/>
      <c r="ES843" s="248"/>
      <c r="ET843" s="248"/>
      <c r="EU843" s="248"/>
      <c r="EV843" s="248"/>
      <c r="EW843" s="248"/>
      <c r="EX843" s="248"/>
      <c r="EY843" s="248"/>
      <c r="EZ843" s="248"/>
      <c r="FA843" s="248"/>
      <c r="FB843" s="248"/>
      <c r="FC843" s="248"/>
      <c r="FD843" s="248"/>
      <c r="FE843" s="248"/>
      <c r="FF843" s="248"/>
      <c r="FG843" s="215"/>
      <c r="FH843" s="215"/>
      <c r="FI843" s="215"/>
      <c r="FJ843" s="215"/>
      <c r="FK843" s="215"/>
      <c r="FL843" s="215"/>
      <c r="FM843" s="215"/>
      <c r="FN843" s="215"/>
      <c r="FO843" s="215"/>
      <c r="FP843" s="215"/>
      <c r="FQ843" s="215"/>
      <c r="FR843" s="215"/>
      <c r="FS843" s="215"/>
      <c r="FT843" s="215"/>
      <c r="FU843" s="215"/>
      <c r="FV843" s="215"/>
      <c r="FW843" s="215"/>
      <c r="FX843" s="215"/>
      <c r="FY843" s="215"/>
      <c r="FZ843" s="215"/>
      <c r="GA843" s="215"/>
      <c r="GB843" s="215"/>
      <c r="GC843" s="215"/>
    </row>
    <row r="844" spans="1:185" x14ac:dyDescent="0.3">
      <c r="A844" s="248"/>
      <c r="B844" s="80"/>
      <c r="C844" s="80"/>
      <c r="D844" s="81"/>
      <c r="E844" s="80"/>
      <c r="F844" s="80"/>
      <c r="G844" s="297">
        <f t="shared" si="55"/>
        <v>0</v>
      </c>
      <c r="H844" s="297">
        <f t="shared" si="56"/>
        <v>0</v>
      </c>
      <c r="I844" s="297">
        <f t="shared" si="57"/>
        <v>0</v>
      </c>
      <c r="J844" s="214"/>
      <c r="K844" s="214"/>
      <c r="L844" s="248"/>
      <c r="M844" s="248"/>
      <c r="N844" s="248"/>
      <c r="O844" s="248"/>
      <c r="P844" s="248"/>
      <c r="Q844" s="248"/>
      <c r="R844" s="248"/>
      <c r="S844" s="248"/>
      <c r="T844" s="248"/>
      <c r="U844" s="248"/>
      <c r="V844" s="248"/>
      <c r="W844" s="248"/>
      <c r="X844" s="248"/>
      <c r="Y844" s="248"/>
      <c r="Z844" s="248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  <c r="AM844" s="248"/>
      <c r="AN844" s="248"/>
      <c r="AO844" s="248"/>
      <c r="AP844" s="248"/>
      <c r="AQ844" s="248"/>
      <c r="AR844" s="248"/>
      <c r="AS844" s="248"/>
      <c r="AT844" s="248"/>
      <c r="AU844" s="248"/>
      <c r="AV844" s="248"/>
      <c r="AW844" s="248"/>
      <c r="AX844" s="248"/>
      <c r="AY844" s="248"/>
      <c r="AZ844" s="248"/>
      <c r="BA844" s="248"/>
      <c r="BB844" s="248"/>
      <c r="BC844" s="248"/>
      <c r="BD844" s="248"/>
      <c r="BE844" s="248"/>
      <c r="BF844" s="248"/>
      <c r="BG844" s="248"/>
      <c r="BH844" s="248"/>
      <c r="BI844" s="248"/>
      <c r="BJ844" s="248"/>
      <c r="BK844" s="248"/>
      <c r="BL844" s="248"/>
      <c r="BM844" s="248"/>
      <c r="BN844" s="248"/>
      <c r="BO844" s="248"/>
      <c r="BP844" s="248"/>
      <c r="BQ844" s="248"/>
      <c r="BR844" s="248"/>
      <c r="BS844" s="248"/>
      <c r="BT844" s="248"/>
      <c r="BU844" s="248"/>
      <c r="BV844" s="248"/>
      <c r="BW844" s="248"/>
      <c r="BX844" s="248"/>
      <c r="BY844" s="248"/>
      <c r="BZ844" s="248"/>
      <c r="CA844" s="248"/>
      <c r="CB844" s="248"/>
      <c r="CC844" s="248"/>
      <c r="CD844" s="248"/>
      <c r="CE844" s="248"/>
      <c r="CF844" s="248"/>
      <c r="CG844" s="248"/>
      <c r="CH844" s="248"/>
      <c r="CI844" s="248"/>
      <c r="CJ844" s="248"/>
      <c r="CK844" s="248"/>
      <c r="CL844" s="248"/>
      <c r="CM844" s="248"/>
      <c r="CN844" s="248"/>
      <c r="CO844" s="248"/>
      <c r="CP844" s="248"/>
      <c r="CQ844" s="248"/>
      <c r="CR844" s="248"/>
      <c r="CS844" s="248"/>
      <c r="CT844" s="248"/>
      <c r="CU844" s="248"/>
      <c r="CV844" s="248"/>
      <c r="CW844" s="248"/>
      <c r="CX844" s="248"/>
      <c r="CY844" s="248"/>
      <c r="CZ844" s="248"/>
      <c r="DA844" s="248"/>
      <c r="DB844" s="248"/>
      <c r="DC844" s="248"/>
      <c r="DD844" s="248"/>
      <c r="DE844" s="248"/>
      <c r="DF844" s="248"/>
      <c r="DG844" s="248"/>
      <c r="DH844" s="248"/>
      <c r="DI844" s="248"/>
      <c r="DJ844" s="248"/>
      <c r="DK844" s="248"/>
      <c r="DL844" s="248"/>
      <c r="DM844" s="248"/>
      <c r="DN844" s="248"/>
      <c r="DO844" s="248"/>
      <c r="DP844" s="248"/>
      <c r="DQ844" s="248"/>
      <c r="DR844" s="248"/>
      <c r="DS844" s="248"/>
      <c r="DT844" s="248"/>
      <c r="DU844" s="248"/>
      <c r="DV844" s="248"/>
      <c r="DW844" s="248"/>
      <c r="DX844" s="248"/>
      <c r="DY844" s="248"/>
      <c r="DZ844" s="248"/>
      <c r="EA844" s="248"/>
      <c r="EB844" s="248"/>
      <c r="EC844" s="248"/>
      <c r="ED844" s="248"/>
      <c r="EE844" s="248"/>
      <c r="EF844" s="248"/>
      <c r="EG844" s="248"/>
      <c r="EH844" s="248"/>
      <c r="EI844" s="248"/>
      <c r="EJ844" s="248"/>
      <c r="EK844" s="248"/>
      <c r="EL844" s="248"/>
      <c r="EM844" s="248"/>
      <c r="EN844" s="248"/>
      <c r="EO844" s="248"/>
      <c r="EP844" s="248"/>
      <c r="EQ844" s="248"/>
      <c r="ER844" s="248"/>
      <c r="ES844" s="248"/>
      <c r="ET844" s="248"/>
      <c r="EU844" s="248"/>
      <c r="EV844" s="248"/>
      <c r="EW844" s="248"/>
      <c r="EX844" s="248"/>
      <c r="EY844" s="248"/>
      <c r="EZ844" s="248"/>
      <c r="FA844" s="248"/>
      <c r="FB844" s="248"/>
      <c r="FC844" s="248"/>
      <c r="FD844" s="248"/>
      <c r="FE844" s="248"/>
      <c r="FF844" s="248"/>
      <c r="FG844" s="215"/>
      <c r="FH844" s="215"/>
      <c r="FI844" s="215"/>
      <c r="FJ844" s="215"/>
      <c r="FK844" s="215"/>
      <c r="FL844" s="215"/>
      <c r="FM844" s="215"/>
      <c r="FN844" s="215"/>
      <c r="FO844" s="215"/>
      <c r="FP844" s="215"/>
      <c r="FQ844" s="215"/>
      <c r="FR844" s="215"/>
      <c r="FS844" s="215"/>
      <c r="FT844" s="215"/>
      <c r="FU844" s="215"/>
      <c r="FV844" s="215"/>
      <c r="FW844" s="215"/>
      <c r="FX844" s="215"/>
      <c r="FY844" s="215"/>
      <c r="FZ844" s="215"/>
      <c r="GA844" s="215"/>
      <c r="GB844" s="215"/>
      <c r="GC844" s="215"/>
    </row>
    <row r="845" spans="1:185" x14ac:dyDescent="0.3">
      <c r="A845" s="248"/>
      <c r="B845" s="80"/>
      <c r="C845" s="80"/>
      <c r="D845" s="81"/>
      <c r="E845" s="80"/>
      <c r="F845" s="80"/>
      <c r="G845" s="297">
        <f t="shared" si="55"/>
        <v>0</v>
      </c>
      <c r="H845" s="297">
        <f t="shared" si="56"/>
        <v>0</v>
      </c>
      <c r="I845" s="297">
        <f t="shared" si="57"/>
        <v>0</v>
      </c>
      <c r="J845" s="214"/>
      <c r="K845" s="214"/>
      <c r="L845" s="248"/>
      <c r="M845" s="248"/>
      <c r="N845" s="248"/>
      <c r="O845" s="248"/>
      <c r="P845" s="248"/>
      <c r="Q845" s="248"/>
      <c r="R845" s="248"/>
      <c r="S845" s="248"/>
      <c r="T845" s="248"/>
      <c r="U845" s="248"/>
      <c r="V845" s="248"/>
      <c r="W845" s="248"/>
      <c r="X845" s="248"/>
      <c r="Y845" s="248"/>
      <c r="Z845" s="248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  <c r="AM845" s="248"/>
      <c r="AN845" s="248"/>
      <c r="AO845" s="248"/>
      <c r="AP845" s="248"/>
      <c r="AQ845" s="248"/>
      <c r="AR845" s="248"/>
      <c r="AS845" s="248"/>
      <c r="AT845" s="248"/>
      <c r="AU845" s="248"/>
      <c r="AV845" s="248"/>
      <c r="AW845" s="248"/>
      <c r="AX845" s="248"/>
      <c r="AY845" s="248"/>
      <c r="AZ845" s="248"/>
      <c r="BA845" s="248"/>
      <c r="BB845" s="248"/>
      <c r="BC845" s="248"/>
      <c r="BD845" s="248"/>
      <c r="BE845" s="248"/>
      <c r="BF845" s="248"/>
      <c r="BG845" s="248"/>
      <c r="BH845" s="248"/>
      <c r="BI845" s="248"/>
      <c r="BJ845" s="248"/>
      <c r="BK845" s="248"/>
      <c r="BL845" s="248"/>
      <c r="BM845" s="248"/>
      <c r="BN845" s="248"/>
      <c r="BO845" s="248"/>
      <c r="BP845" s="248"/>
      <c r="BQ845" s="248"/>
      <c r="BR845" s="248"/>
      <c r="BS845" s="248"/>
      <c r="BT845" s="248"/>
      <c r="BU845" s="248"/>
      <c r="BV845" s="248"/>
      <c r="BW845" s="248"/>
      <c r="BX845" s="248"/>
      <c r="BY845" s="248"/>
      <c r="BZ845" s="248"/>
      <c r="CA845" s="248"/>
      <c r="CB845" s="248"/>
      <c r="CC845" s="248"/>
      <c r="CD845" s="248"/>
      <c r="CE845" s="248"/>
      <c r="CF845" s="248"/>
      <c r="CG845" s="248"/>
      <c r="CH845" s="248"/>
      <c r="CI845" s="248"/>
      <c r="CJ845" s="248"/>
      <c r="CK845" s="248"/>
      <c r="CL845" s="248"/>
      <c r="CM845" s="248"/>
      <c r="CN845" s="248"/>
      <c r="CO845" s="248"/>
      <c r="CP845" s="248"/>
      <c r="CQ845" s="248"/>
      <c r="CR845" s="248"/>
      <c r="CS845" s="248"/>
      <c r="CT845" s="248"/>
      <c r="CU845" s="248"/>
      <c r="CV845" s="248"/>
      <c r="CW845" s="248"/>
      <c r="CX845" s="248"/>
      <c r="CY845" s="248"/>
      <c r="CZ845" s="248"/>
      <c r="DA845" s="248"/>
      <c r="DB845" s="248"/>
      <c r="DC845" s="248"/>
      <c r="DD845" s="248"/>
      <c r="DE845" s="248"/>
      <c r="DF845" s="248"/>
      <c r="DG845" s="248"/>
      <c r="DH845" s="248"/>
      <c r="DI845" s="248"/>
      <c r="DJ845" s="248"/>
      <c r="DK845" s="248"/>
      <c r="DL845" s="248"/>
      <c r="DM845" s="248"/>
      <c r="DN845" s="248"/>
      <c r="DO845" s="248"/>
      <c r="DP845" s="248"/>
      <c r="DQ845" s="248"/>
      <c r="DR845" s="248"/>
      <c r="DS845" s="248"/>
      <c r="DT845" s="248"/>
      <c r="DU845" s="248"/>
      <c r="DV845" s="248"/>
      <c r="DW845" s="248"/>
      <c r="DX845" s="248"/>
      <c r="DY845" s="248"/>
      <c r="DZ845" s="248"/>
      <c r="EA845" s="248"/>
      <c r="EB845" s="248"/>
      <c r="EC845" s="248"/>
      <c r="ED845" s="248"/>
      <c r="EE845" s="248"/>
      <c r="EF845" s="248"/>
      <c r="EG845" s="248"/>
      <c r="EH845" s="248"/>
      <c r="EI845" s="248"/>
      <c r="EJ845" s="248"/>
      <c r="EK845" s="248"/>
      <c r="EL845" s="248"/>
      <c r="EM845" s="248"/>
      <c r="EN845" s="248"/>
      <c r="EO845" s="248"/>
      <c r="EP845" s="248"/>
      <c r="EQ845" s="248"/>
      <c r="ER845" s="248"/>
      <c r="ES845" s="248"/>
      <c r="ET845" s="248"/>
      <c r="EU845" s="248"/>
      <c r="EV845" s="248"/>
      <c r="EW845" s="248"/>
      <c r="EX845" s="248"/>
      <c r="EY845" s="248"/>
      <c r="EZ845" s="248"/>
      <c r="FA845" s="248"/>
      <c r="FB845" s="248"/>
      <c r="FC845" s="248"/>
      <c r="FD845" s="248"/>
      <c r="FE845" s="248"/>
      <c r="FF845" s="248"/>
      <c r="FG845" s="215"/>
      <c r="FH845" s="215"/>
      <c r="FI845" s="215"/>
      <c r="FJ845" s="215"/>
      <c r="FK845" s="215"/>
      <c r="FL845" s="215"/>
      <c r="FM845" s="215"/>
      <c r="FN845" s="215"/>
      <c r="FO845" s="215"/>
      <c r="FP845" s="215"/>
      <c r="FQ845" s="215"/>
      <c r="FR845" s="215"/>
      <c r="FS845" s="215"/>
      <c r="FT845" s="215"/>
      <c r="FU845" s="215"/>
      <c r="FV845" s="215"/>
      <c r="FW845" s="215"/>
      <c r="FX845" s="215"/>
      <c r="FY845" s="215"/>
      <c r="FZ845" s="215"/>
      <c r="GA845" s="215"/>
      <c r="GB845" s="215"/>
      <c r="GC845" s="215"/>
    </row>
    <row r="846" spans="1:185" x14ac:dyDescent="0.3">
      <c r="A846" s="248"/>
      <c r="B846" s="80"/>
      <c r="C846" s="80"/>
      <c r="D846" s="81"/>
      <c r="E846" s="80"/>
      <c r="F846" s="80"/>
      <c r="G846" s="297">
        <f t="shared" si="55"/>
        <v>0</v>
      </c>
      <c r="H846" s="297">
        <f t="shared" si="56"/>
        <v>0</v>
      </c>
      <c r="I846" s="297">
        <f t="shared" si="57"/>
        <v>0</v>
      </c>
      <c r="J846" s="214"/>
      <c r="K846" s="214"/>
      <c r="L846" s="248"/>
      <c r="M846" s="248"/>
      <c r="N846" s="248"/>
      <c r="O846" s="248"/>
      <c r="P846" s="248"/>
      <c r="Q846" s="248"/>
      <c r="R846" s="248"/>
      <c r="S846" s="248"/>
      <c r="T846" s="248"/>
      <c r="U846" s="248"/>
      <c r="V846" s="248"/>
      <c r="W846" s="248"/>
      <c r="X846" s="248"/>
      <c r="Y846" s="248"/>
      <c r="Z846" s="248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  <c r="AM846" s="248"/>
      <c r="AN846" s="248"/>
      <c r="AO846" s="248"/>
      <c r="AP846" s="248"/>
      <c r="AQ846" s="248"/>
      <c r="AR846" s="248"/>
      <c r="AS846" s="248"/>
      <c r="AT846" s="248"/>
      <c r="AU846" s="248"/>
      <c r="AV846" s="248"/>
      <c r="AW846" s="248"/>
      <c r="AX846" s="248"/>
      <c r="AY846" s="248"/>
      <c r="AZ846" s="248"/>
      <c r="BA846" s="248"/>
      <c r="BB846" s="248"/>
      <c r="BC846" s="248"/>
      <c r="BD846" s="248"/>
      <c r="BE846" s="248"/>
      <c r="BF846" s="248"/>
      <c r="BG846" s="248"/>
      <c r="BH846" s="248"/>
      <c r="BI846" s="248"/>
      <c r="BJ846" s="248"/>
      <c r="BK846" s="248"/>
      <c r="BL846" s="248"/>
      <c r="BM846" s="248"/>
      <c r="BN846" s="248"/>
      <c r="BO846" s="248"/>
      <c r="BP846" s="248"/>
      <c r="BQ846" s="248"/>
      <c r="BR846" s="248"/>
      <c r="BS846" s="248"/>
      <c r="BT846" s="248"/>
      <c r="BU846" s="248"/>
      <c r="BV846" s="248"/>
      <c r="BW846" s="248"/>
      <c r="BX846" s="248"/>
      <c r="BY846" s="248"/>
      <c r="BZ846" s="248"/>
      <c r="CA846" s="248"/>
      <c r="CB846" s="248"/>
      <c r="CC846" s="248"/>
      <c r="CD846" s="248"/>
      <c r="CE846" s="248"/>
      <c r="CF846" s="248"/>
      <c r="CG846" s="248"/>
      <c r="CH846" s="248"/>
      <c r="CI846" s="248"/>
      <c r="CJ846" s="248"/>
      <c r="CK846" s="248"/>
      <c r="CL846" s="248"/>
      <c r="CM846" s="248"/>
      <c r="CN846" s="248"/>
      <c r="CO846" s="248"/>
      <c r="CP846" s="248"/>
      <c r="CQ846" s="248"/>
      <c r="CR846" s="248"/>
      <c r="CS846" s="248"/>
      <c r="CT846" s="248"/>
      <c r="CU846" s="248"/>
      <c r="CV846" s="248"/>
      <c r="CW846" s="248"/>
      <c r="CX846" s="248"/>
      <c r="CY846" s="248"/>
      <c r="CZ846" s="248"/>
      <c r="DA846" s="248"/>
      <c r="DB846" s="248"/>
      <c r="DC846" s="248"/>
      <c r="DD846" s="248"/>
      <c r="DE846" s="248"/>
      <c r="DF846" s="248"/>
      <c r="DG846" s="248"/>
      <c r="DH846" s="248"/>
      <c r="DI846" s="248"/>
      <c r="DJ846" s="248"/>
      <c r="DK846" s="248"/>
      <c r="DL846" s="248"/>
      <c r="DM846" s="248"/>
      <c r="DN846" s="248"/>
      <c r="DO846" s="248"/>
      <c r="DP846" s="248"/>
      <c r="DQ846" s="248"/>
      <c r="DR846" s="248"/>
      <c r="DS846" s="248"/>
      <c r="DT846" s="248"/>
      <c r="DU846" s="248"/>
      <c r="DV846" s="248"/>
      <c r="DW846" s="248"/>
      <c r="DX846" s="248"/>
      <c r="DY846" s="248"/>
      <c r="DZ846" s="248"/>
      <c r="EA846" s="248"/>
      <c r="EB846" s="248"/>
      <c r="EC846" s="248"/>
      <c r="ED846" s="248"/>
      <c r="EE846" s="248"/>
      <c r="EF846" s="248"/>
      <c r="EG846" s="248"/>
      <c r="EH846" s="248"/>
      <c r="EI846" s="248"/>
      <c r="EJ846" s="248"/>
      <c r="EK846" s="248"/>
      <c r="EL846" s="248"/>
      <c r="EM846" s="248"/>
      <c r="EN846" s="248"/>
      <c r="EO846" s="248"/>
      <c r="EP846" s="248"/>
      <c r="EQ846" s="248"/>
      <c r="ER846" s="248"/>
      <c r="ES846" s="248"/>
      <c r="ET846" s="248"/>
      <c r="EU846" s="248"/>
      <c r="EV846" s="248"/>
      <c r="EW846" s="248"/>
      <c r="EX846" s="248"/>
      <c r="EY846" s="248"/>
      <c r="EZ846" s="248"/>
      <c r="FA846" s="248"/>
      <c r="FB846" s="248"/>
      <c r="FC846" s="248"/>
      <c r="FD846" s="248"/>
      <c r="FE846" s="248"/>
      <c r="FF846" s="248"/>
      <c r="FG846" s="215"/>
      <c r="FH846" s="215"/>
      <c r="FI846" s="215"/>
      <c r="FJ846" s="215"/>
      <c r="FK846" s="215"/>
      <c r="FL846" s="215"/>
      <c r="FM846" s="215"/>
      <c r="FN846" s="215"/>
      <c r="FO846" s="215"/>
      <c r="FP846" s="215"/>
      <c r="FQ846" s="215"/>
      <c r="FR846" s="215"/>
      <c r="FS846" s="215"/>
      <c r="FT846" s="215"/>
      <c r="FU846" s="215"/>
      <c r="FV846" s="215"/>
      <c r="FW846" s="215"/>
      <c r="FX846" s="215"/>
      <c r="FY846" s="215"/>
      <c r="FZ846" s="215"/>
      <c r="GA846" s="215"/>
      <c r="GB846" s="215"/>
      <c r="GC846" s="215"/>
    </row>
    <row r="847" spans="1:185" x14ac:dyDescent="0.3">
      <c r="A847" s="248"/>
      <c r="B847" s="80"/>
      <c r="C847" s="80"/>
      <c r="D847" s="81"/>
      <c r="E847" s="80"/>
      <c r="F847" s="80"/>
      <c r="G847" s="297">
        <f t="shared" si="55"/>
        <v>0</v>
      </c>
      <c r="H847" s="297">
        <f t="shared" si="56"/>
        <v>0</v>
      </c>
      <c r="I847" s="297">
        <f t="shared" si="57"/>
        <v>0</v>
      </c>
      <c r="J847" s="214"/>
      <c r="K847" s="214"/>
      <c r="L847" s="248"/>
      <c r="M847" s="248"/>
      <c r="N847" s="248"/>
      <c r="O847" s="248"/>
      <c r="P847" s="248"/>
      <c r="Q847" s="248"/>
      <c r="R847" s="248"/>
      <c r="S847" s="248"/>
      <c r="T847" s="248"/>
      <c r="U847" s="248"/>
      <c r="V847" s="248"/>
      <c r="W847" s="248"/>
      <c r="X847" s="248"/>
      <c r="Y847" s="248"/>
      <c r="Z847" s="248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  <c r="AM847" s="248"/>
      <c r="AN847" s="248"/>
      <c r="AO847" s="248"/>
      <c r="AP847" s="248"/>
      <c r="AQ847" s="248"/>
      <c r="AR847" s="248"/>
      <c r="AS847" s="248"/>
      <c r="AT847" s="248"/>
      <c r="AU847" s="248"/>
      <c r="AV847" s="248"/>
      <c r="AW847" s="248"/>
      <c r="AX847" s="248"/>
      <c r="AY847" s="248"/>
      <c r="AZ847" s="248"/>
      <c r="BA847" s="248"/>
      <c r="BB847" s="248"/>
      <c r="BC847" s="248"/>
      <c r="BD847" s="248"/>
      <c r="BE847" s="248"/>
      <c r="BF847" s="248"/>
      <c r="BG847" s="248"/>
      <c r="BH847" s="248"/>
      <c r="BI847" s="248"/>
      <c r="BJ847" s="248"/>
      <c r="BK847" s="248"/>
      <c r="BL847" s="248"/>
      <c r="BM847" s="248"/>
      <c r="BN847" s="248"/>
      <c r="BO847" s="248"/>
      <c r="BP847" s="248"/>
      <c r="BQ847" s="248"/>
      <c r="BR847" s="248"/>
      <c r="BS847" s="248"/>
      <c r="BT847" s="248"/>
      <c r="BU847" s="248"/>
      <c r="BV847" s="248"/>
      <c r="BW847" s="248"/>
      <c r="BX847" s="248"/>
      <c r="BY847" s="248"/>
      <c r="BZ847" s="248"/>
      <c r="CA847" s="248"/>
      <c r="CB847" s="248"/>
      <c r="CC847" s="248"/>
      <c r="CD847" s="248"/>
      <c r="CE847" s="248"/>
      <c r="CF847" s="248"/>
      <c r="CG847" s="248"/>
      <c r="CH847" s="248"/>
      <c r="CI847" s="248"/>
      <c r="CJ847" s="248"/>
      <c r="CK847" s="248"/>
      <c r="CL847" s="248"/>
      <c r="CM847" s="248"/>
      <c r="CN847" s="248"/>
      <c r="CO847" s="248"/>
      <c r="CP847" s="248"/>
      <c r="CQ847" s="248"/>
      <c r="CR847" s="248"/>
      <c r="CS847" s="248"/>
      <c r="CT847" s="248"/>
      <c r="CU847" s="248"/>
      <c r="CV847" s="248"/>
      <c r="CW847" s="248"/>
      <c r="CX847" s="248"/>
      <c r="CY847" s="248"/>
      <c r="CZ847" s="248"/>
      <c r="DA847" s="248"/>
      <c r="DB847" s="248"/>
      <c r="DC847" s="248"/>
      <c r="DD847" s="248"/>
      <c r="DE847" s="248"/>
      <c r="DF847" s="248"/>
      <c r="DG847" s="248"/>
      <c r="DH847" s="248"/>
      <c r="DI847" s="248"/>
      <c r="DJ847" s="248"/>
      <c r="DK847" s="248"/>
      <c r="DL847" s="248"/>
      <c r="DM847" s="248"/>
      <c r="DN847" s="248"/>
      <c r="DO847" s="248"/>
      <c r="DP847" s="248"/>
      <c r="DQ847" s="248"/>
      <c r="DR847" s="248"/>
      <c r="DS847" s="248"/>
      <c r="DT847" s="248"/>
      <c r="DU847" s="248"/>
      <c r="DV847" s="248"/>
      <c r="DW847" s="248"/>
      <c r="DX847" s="248"/>
      <c r="DY847" s="248"/>
      <c r="DZ847" s="248"/>
      <c r="EA847" s="248"/>
      <c r="EB847" s="248"/>
      <c r="EC847" s="248"/>
      <c r="ED847" s="248"/>
      <c r="EE847" s="248"/>
      <c r="EF847" s="248"/>
      <c r="EG847" s="248"/>
      <c r="EH847" s="248"/>
      <c r="EI847" s="248"/>
      <c r="EJ847" s="248"/>
      <c r="EK847" s="248"/>
      <c r="EL847" s="248"/>
      <c r="EM847" s="248"/>
      <c r="EN847" s="248"/>
      <c r="EO847" s="248"/>
      <c r="EP847" s="248"/>
      <c r="EQ847" s="248"/>
      <c r="ER847" s="248"/>
      <c r="ES847" s="248"/>
      <c r="ET847" s="248"/>
      <c r="EU847" s="248"/>
      <c r="EV847" s="248"/>
      <c r="EW847" s="248"/>
      <c r="EX847" s="248"/>
      <c r="EY847" s="248"/>
      <c r="EZ847" s="248"/>
      <c r="FA847" s="248"/>
      <c r="FB847" s="248"/>
      <c r="FC847" s="248"/>
      <c r="FD847" s="248"/>
      <c r="FE847" s="248"/>
      <c r="FF847" s="248"/>
      <c r="FG847" s="215"/>
      <c r="FH847" s="215"/>
      <c r="FI847" s="215"/>
      <c r="FJ847" s="215"/>
      <c r="FK847" s="215"/>
      <c r="FL847" s="215"/>
      <c r="FM847" s="215"/>
      <c r="FN847" s="215"/>
      <c r="FO847" s="215"/>
      <c r="FP847" s="215"/>
      <c r="FQ847" s="215"/>
      <c r="FR847" s="215"/>
      <c r="FS847" s="215"/>
      <c r="FT847" s="215"/>
      <c r="FU847" s="215"/>
      <c r="FV847" s="215"/>
      <c r="FW847" s="215"/>
      <c r="FX847" s="215"/>
      <c r="FY847" s="215"/>
      <c r="FZ847" s="215"/>
      <c r="GA847" s="215"/>
      <c r="GB847" s="215"/>
      <c r="GC847" s="215"/>
    </row>
    <row r="848" spans="1:185" x14ac:dyDescent="0.3">
      <c r="A848" s="248"/>
      <c r="B848" s="80"/>
      <c r="C848" s="80"/>
      <c r="D848" s="81"/>
      <c r="E848" s="80"/>
      <c r="F848" s="80"/>
      <c r="G848" s="297">
        <f t="shared" si="55"/>
        <v>0</v>
      </c>
      <c r="H848" s="297">
        <f t="shared" si="56"/>
        <v>0</v>
      </c>
      <c r="I848" s="297">
        <f t="shared" si="57"/>
        <v>0</v>
      </c>
      <c r="J848" s="214"/>
      <c r="K848" s="214"/>
      <c r="L848" s="248"/>
      <c r="M848" s="248"/>
      <c r="N848" s="248"/>
      <c r="O848" s="248"/>
      <c r="P848" s="248"/>
      <c r="Q848" s="248"/>
      <c r="R848" s="248"/>
      <c r="S848" s="248"/>
      <c r="T848" s="248"/>
      <c r="U848" s="248"/>
      <c r="V848" s="248"/>
      <c r="W848" s="248"/>
      <c r="X848" s="248"/>
      <c r="Y848" s="248"/>
      <c r="Z848" s="248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  <c r="AM848" s="248"/>
      <c r="AN848" s="248"/>
      <c r="AO848" s="248"/>
      <c r="AP848" s="248"/>
      <c r="AQ848" s="248"/>
      <c r="AR848" s="248"/>
      <c r="AS848" s="248"/>
      <c r="AT848" s="248"/>
      <c r="AU848" s="248"/>
      <c r="AV848" s="248"/>
      <c r="AW848" s="248"/>
      <c r="AX848" s="248"/>
      <c r="AY848" s="248"/>
      <c r="AZ848" s="248"/>
      <c r="BA848" s="248"/>
      <c r="BB848" s="248"/>
      <c r="BC848" s="248"/>
      <c r="BD848" s="248"/>
      <c r="BE848" s="248"/>
      <c r="BF848" s="248"/>
      <c r="BG848" s="248"/>
      <c r="BH848" s="248"/>
      <c r="BI848" s="248"/>
      <c r="BJ848" s="248"/>
      <c r="BK848" s="248"/>
      <c r="BL848" s="248"/>
      <c r="BM848" s="248"/>
      <c r="BN848" s="248"/>
      <c r="BO848" s="248"/>
      <c r="BP848" s="248"/>
      <c r="BQ848" s="248"/>
      <c r="BR848" s="248"/>
      <c r="BS848" s="248"/>
      <c r="BT848" s="248"/>
      <c r="BU848" s="248"/>
      <c r="BV848" s="248"/>
      <c r="BW848" s="248"/>
      <c r="BX848" s="248"/>
      <c r="BY848" s="248"/>
      <c r="BZ848" s="248"/>
      <c r="CA848" s="248"/>
      <c r="CB848" s="248"/>
      <c r="CC848" s="248"/>
      <c r="CD848" s="248"/>
      <c r="CE848" s="248"/>
      <c r="CF848" s="248"/>
      <c r="CG848" s="248"/>
      <c r="CH848" s="248"/>
      <c r="CI848" s="248"/>
      <c r="CJ848" s="248"/>
      <c r="CK848" s="248"/>
      <c r="CL848" s="248"/>
      <c r="CM848" s="248"/>
      <c r="CN848" s="248"/>
      <c r="CO848" s="248"/>
      <c r="CP848" s="248"/>
      <c r="CQ848" s="248"/>
      <c r="CR848" s="248"/>
      <c r="CS848" s="248"/>
      <c r="CT848" s="248"/>
      <c r="CU848" s="248"/>
      <c r="CV848" s="248"/>
      <c r="CW848" s="248"/>
      <c r="CX848" s="248"/>
      <c r="CY848" s="248"/>
      <c r="CZ848" s="248"/>
      <c r="DA848" s="248"/>
      <c r="DB848" s="248"/>
      <c r="DC848" s="248"/>
      <c r="DD848" s="248"/>
      <c r="DE848" s="248"/>
      <c r="DF848" s="248"/>
      <c r="DG848" s="248"/>
      <c r="DH848" s="248"/>
      <c r="DI848" s="248"/>
      <c r="DJ848" s="248"/>
      <c r="DK848" s="248"/>
      <c r="DL848" s="248"/>
      <c r="DM848" s="248"/>
      <c r="DN848" s="248"/>
      <c r="DO848" s="248"/>
      <c r="DP848" s="248"/>
      <c r="DQ848" s="248"/>
      <c r="DR848" s="248"/>
      <c r="DS848" s="248"/>
      <c r="DT848" s="248"/>
      <c r="DU848" s="248"/>
      <c r="DV848" s="248"/>
      <c r="DW848" s="248"/>
      <c r="DX848" s="248"/>
      <c r="DY848" s="248"/>
      <c r="DZ848" s="248"/>
      <c r="EA848" s="248"/>
      <c r="EB848" s="248"/>
      <c r="EC848" s="248"/>
      <c r="ED848" s="248"/>
      <c r="EE848" s="248"/>
      <c r="EF848" s="248"/>
      <c r="EG848" s="248"/>
      <c r="EH848" s="248"/>
      <c r="EI848" s="248"/>
      <c r="EJ848" s="248"/>
      <c r="EK848" s="248"/>
      <c r="EL848" s="248"/>
      <c r="EM848" s="248"/>
      <c r="EN848" s="248"/>
      <c r="EO848" s="248"/>
      <c r="EP848" s="248"/>
      <c r="EQ848" s="248"/>
      <c r="ER848" s="248"/>
      <c r="ES848" s="248"/>
      <c r="ET848" s="248"/>
      <c r="EU848" s="248"/>
      <c r="EV848" s="248"/>
      <c r="EW848" s="248"/>
      <c r="EX848" s="248"/>
      <c r="EY848" s="248"/>
      <c r="EZ848" s="248"/>
      <c r="FA848" s="248"/>
      <c r="FB848" s="248"/>
      <c r="FC848" s="248"/>
      <c r="FD848" s="248"/>
      <c r="FE848" s="248"/>
      <c r="FF848" s="248"/>
      <c r="FG848" s="215"/>
      <c r="FH848" s="215"/>
      <c r="FI848" s="215"/>
      <c r="FJ848" s="215"/>
      <c r="FK848" s="215"/>
      <c r="FL848" s="215"/>
      <c r="FM848" s="215"/>
      <c r="FN848" s="215"/>
      <c r="FO848" s="215"/>
      <c r="FP848" s="215"/>
      <c r="FQ848" s="215"/>
      <c r="FR848" s="215"/>
      <c r="FS848" s="215"/>
      <c r="FT848" s="215"/>
      <c r="FU848" s="215"/>
      <c r="FV848" s="215"/>
      <c r="FW848" s="215"/>
      <c r="FX848" s="215"/>
      <c r="FY848" s="215"/>
      <c r="FZ848" s="215"/>
      <c r="GA848" s="215"/>
      <c r="GB848" s="215"/>
      <c r="GC848" s="215"/>
    </row>
    <row r="849" spans="1:185" x14ac:dyDescent="0.3">
      <c r="A849" s="248"/>
      <c r="B849" s="80"/>
      <c r="C849" s="80"/>
      <c r="D849" s="81"/>
      <c r="E849" s="80"/>
      <c r="F849" s="80"/>
      <c r="G849" s="297">
        <f t="shared" si="55"/>
        <v>0</v>
      </c>
      <c r="H849" s="297">
        <f t="shared" si="56"/>
        <v>0</v>
      </c>
      <c r="I849" s="297">
        <f t="shared" si="57"/>
        <v>0</v>
      </c>
      <c r="J849" s="214"/>
      <c r="K849" s="214"/>
      <c r="L849" s="248"/>
      <c r="M849" s="248"/>
      <c r="N849" s="248"/>
      <c r="O849" s="248"/>
      <c r="P849" s="248"/>
      <c r="Q849" s="248"/>
      <c r="R849" s="248"/>
      <c r="S849" s="248"/>
      <c r="T849" s="248"/>
      <c r="U849" s="248"/>
      <c r="V849" s="248"/>
      <c r="W849" s="248"/>
      <c r="X849" s="248"/>
      <c r="Y849" s="248"/>
      <c r="Z849" s="248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  <c r="AM849" s="248"/>
      <c r="AN849" s="248"/>
      <c r="AO849" s="248"/>
      <c r="AP849" s="248"/>
      <c r="AQ849" s="248"/>
      <c r="AR849" s="248"/>
      <c r="AS849" s="248"/>
      <c r="AT849" s="248"/>
      <c r="AU849" s="248"/>
      <c r="AV849" s="248"/>
      <c r="AW849" s="248"/>
      <c r="AX849" s="248"/>
      <c r="AY849" s="248"/>
      <c r="AZ849" s="248"/>
      <c r="BA849" s="248"/>
      <c r="BB849" s="248"/>
      <c r="BC849" s="248"/>
      <c r="BD849" s="248"/>
      <c r="BE849" s="248"/>
      <c r="BF849" s="248"/>
      <c r="BG849" s="248"/>
      <c r="BH849" s="248"/>
      <c r="BI849" s="248"/>
      <c r="BJ849" s="248"/>
      <c r="BK849" s="248"/>
      <c r="BL849" s="248"/>
      <c r="BM849" s="248"/>
      <c r="BN849" s="248"/>
      <c r="BO849" s="248"/>
      <c r="BP849" s="248"/>
      <c r="BQ849" s="248"/>
      <c r="BR849" s="248"/>
      <c r="BS849" s="248"/>
      <c r="BT849" s="248"/>
      <c r="BU849" s="248"/>
      <c r="BV849" s="248"/>
      <c r="BW849" s="248"/>
      <c r="BX849" s="248"/>
      <c r="BY849" s="248"/>
      <c r="BZ849" s="248"/>
      <c r="CA849" s="248"/>
      <c r="CB849" s="248"/>
      <c r="CC849" s="248"/>
      <c r="CD849" s="248"/>
      <c r="CE849" s="248"/>
      <c r="CF849" s="248"/>
      <c r="CG849" s="248"/>
      <c r="CH849" s="248"/>
      <c r="CI849" s="248"/>
      <c r="CJ849" s="248"/>
      <c r="CK849" s="248"/>
      <c r="CL849" s="248"/>
      <c r="CM849" s="248"/>
      <c r="CN849" s="248"/>
      <c r="CO849" s="248"/>
      <c r="CP849" s="248"/>
      <c r="CQ849" s="248"/>
      <c r="CR849" s="248"/>
      <c r="CS849" s="248"/>
      <c r="CT849" s="248"/>
      <c r="CU849" s="248"/>
      <c r="CV849" s="248"/>
      <c r="CW849" s="248"/>
      <c r="CX849" s="248"/>
      <c r="CY849" s="248"/>
      <c r="CZ849" s="248"/>
      <c r="DA849" s="248"/>
      <c r="DB849" s="248"/>
      <c r="DC849" s="248"/>
      <c r="DD849" s="248"/>
      <c r="DE849" s="248"/>
      <c r="DF849" s="248"/>
      <c r="DG849" s="248"/>
      <c r="DH849" s="248"/>
      <c r="DI849" s="248"/>
      <c r="DJ849" s="248"/>
      <c r="DK849" s="248"/>
      <c r="DL849" s="248"/>
      <c r="DM849" s="248"/>
      <c r="DN849" s="248"/>
      <c r="DO849" s="248"/>
      <c r="DP849" s="248"/>
      <c r="DQ849" s="248"/>
      <c r="DR849" s="248"/>
      <c r="DS849" s="248"/>
      <c r="DT849" s="248"/>
      <c r="DU849" s="248"/>
      <c r="DV849" s="248"/>
      <c r="DW849" s="248"/>
      <c r="DX849" s="248"/>
      <c r="DY849" s="248"/>
      <c r="DZ849" s="248"/>
      <c r="EA849" s="248"/>
      <c r="EB849" s="248"/>
      <c r="EC849" s="248"/>
      <c r="ED849" s="248"/>
      <c r="EE849" s="248"/>
      <c r="EF849" s="248"/>
      <c r="EG849" s="248"/>
      <c r="EH849" s="248"/>
      <c r="EI849" s="248"/>
      <c r="EJ849" s="248"/>
      <c r="EK849" s="248"/>
      <c r="EL849" s="248"/>
      <c r="EM849" s="248"/>
      <c r="EN849" s="248"/>
      <c r="EO849" s="248"/>
      <c r="EP849" s="248"/>
      <c r="EQ849" s="248"/>
      <c r="ER849" s="248"/>
      <c r="ES849" s="248"/>
      <c r="ET849" s="248"/>
      <c r="EU849" s="248"/>
      <c r="EV849" s="248"/>
      <c r="EW849" s="248"/>
      <c r="EX849" s="248"/>
      <c r="EY849" s="248"/>
      <c r="EZ849" s="248"/>
      <c r="FA849" s="248"/>
      <c r="FB849" s="248"/>
      <c r="FC849" s="248"/>
      <c r="FD849" s="248"/>
      <c r="FE849" s="248"/>
      <c r="FF849" s="248"/>
      <c r="FG849" s="215"/>
      <c r="FH849" s="215"/>
      <c r="FI849" s="215"/>
      <c r="FJ849" s="215"/>
      <c r="FK849" s="215"/>
      <c r="FL849" s="215"/>
      <c r="FM849" s="215"/>
      <c r="FN849" s="215"/>
      <c r="FO849" s="215"/>
      <c r="FP849" s="215"/>
      <c r="FQ849" s="215"/>
      <c r="FR849" s="215"/>
      <c r="FS849" s="215"/>
      <c r="FT849" s="215"/>
      <c r="FU849" s="215"/>
      <c r="FV849" s="215"/>
      <c r="FW849" s="215"/>
      <c r="FX849" s="215"/>
      <c r="FY849" s="215"/>
      <c r="FZ849" s="215"/>
      <c r="GA849" s="215"/>
      <c r="GB849" s="215"/>
      <c r="GC849" s="215"/>
    </row>
    <row r="850" spans="1:185" x14ac:dyDescent="0.3">
      <c r="A850" s="248"/>
      <c r="B850" s="80"/>
      <c r="C850" s="80"/>
      <c r="D850" s="81"/>
      <c r="E850" s="80"/>
      <c r="F850" s="80"/>
      <c r="G850" s="297">
        <f t="shared" si="55"/>
        <v>0</v>
      </c>
      <c r="H850" s="297">
        <f t="shared" si="56"/>
        <v>0</v>
      </c>
      <c r="I850" s="297">
        <f t="shared" si="57"/>
        <v>0</v>
      </c>
      <c r="J850" s="214"/>
      <c r="K850" s="214"/>
      <c r="L850" s="248"/>
      <c r="M850" s="248"/>
      <c r="N850" s="248"/>
      <c r="O850" s="248"/>
      <c r="P850" s="248"/>
      <c r="Q850" s="248"/>
      <c r="R850" s="248"/>
      <c r="S850" s="248"/>
      <c r="T850" s="248"/>
      <c r="U850" s="248"/>
      <c r="V850" s="248"/>
      <c r="W850" s="248"/>
      <c r="X850" s="248"/>
      <c r="Y850" s="248"/>
      <c r="Z850" s="248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  <c r="AM850" s="248"/>
      <c r="AN850" s="248"/>
      <c r="AO850" s="248"/>
      <c r="AP850" s="248"/>
      <c r="AQ850" s="248"/>
      <c r="AR850" s="248"/>
      <c r="AS850" s="248"/>
      <c r="AT850" s="248"/>
      <c r="AU850" s="248"/>
      <c r="AV850" s="248"/>
      <c r="AW850" s="248"/>
      <c r="AX850" s="248"/>
      <c r="AY850" s="248"/>
      <c r="AZ850" s="248"/>
      <c r="BA850" s="248"/>
      <c r="BB850" s="248"/>
      <c r="BC850" s="248"/>
      <c r="BD850" s="248"/>
      <c r="BE850" s="248"/>
      <c r="BF850" s="248"/>
      <c r="BG850" s="248"/>
      <c r="BH850" s="248"/>
      <c r="BI850" s="248"/>
      <c r="BJ850" s="248"/>
      <c r="BK850" s="248"/>
      <c r="BL850" s="248"/>
      <c r="BM850" s="248"/>
      <c r="BN850" s="248"/>
      <c r="BO850" s="248"/>
      <c r="BP850" s="248"/>
      <c r="BQ850" s="248"/>
      <c r="BR850" s="248"/>
      <c r="BS850" s="248"/>
      <c r="BT850" s="248"/>
      <c r="BU850" s="248"/>
      <c r="BV850" s="248"/>
      <c r="BW850" s="248"/>
      <c r="BX850" s="248"/>
      <c r="BY850" s="248"/>
      <c r="BZ850" s="248"/>
      <c r="CA850" s="248"/>
      <c r="CB850" s="248"/>
      <c r="CC850" s="248"/>
      <c r="CD850" s="248"/>
      <c r="CE850" s="248"/>
      <c r="CF850" s="248"/>
      <c r="CG850" s="248"/>
      <c r="CH850" s="248"/>
      <c r="CI850" s="248"/>
      <c r="CJ850" s="248"/>
      <c r="CK850" s="248"/>
      <c r="CL850" s="248"/>
      <c r="CM850" s="248"/>
      <c r="CN850" s="248"/>
      <c r="CO850" s="248"/>
      <c r="CP850" s="248"/>
      <c r="CQ850" s="248"/>
      <c r="CR850" s="248"/>
      <c r="CS850" s="248"/>
      <c r="CT850" s="248"/>
      <c r="CU850" s="248"/>
      <c r="CV850" s="248"/>
      <c r="CW850" s="248"/>
      <c r="CX850" s="248"/>
      <c r="CY850" s="248"/>
      <c r="CZ850" s="248"/>
      <c r="DA850" s="248"/>
      <c r="DB850" s="248"/>
      <c r="DC850" s="248"/>
      <c r="DD850" s="248"/>
      <c r="DE850" s="248"/>
      <c r="DF850" s="248"/>
      <c r="DG850" s="248"/>
      <c r="DH850" s="248"/>
      <c r="DI850" s="248"/>
      <c r="DJ850" s="248"/>
      <c r="DK850" s="248"/>
      <c r="DL850" s="248"/>
      <c r="DM850" s="248"/>
      <c r="DN850" s="248"/>
      <c r="DO850" s="248"/>
      <c r="DP850" s="248"/>
      <c r="DQ850" s="248"/>
      <c r="DR850" s="248"/>
      <c r="DS850" s="248"/>
      <c r="DT850" s="248"/>
      <c r="DU850" s="248"/>
      <c r="DV850" s="248"/>
      <c r="DW850" s="248"/>
      <c r="DX850" s="248"/>
      <c r="DY850" s="248"/>
      <c r="DZ850" s="248"/>
      <c r="EA850" s="248"/>
      <c r="EB850" s="248"/>
      <c r="EC850" s="248"/>
      <c r="ED850" s="248"/>
      <c r="EE850" s="248"/>
      <c r="EF850" s="248"/>
      <c r="EG850" s="248"/>
      <c r="EH850" s="248"/>
      <c r="EI850" s="248"/>
      <c r="EJ850" s="248"/>
      <c r="EK850" s="248"/>
      <c r="EL850" s="248"/>
      <c r="EM850" s="248"/>
      <c r="EN850" s="248"/>
      <c r="EO850" s="248"/>
      <c r="EP850" s="248"/>
      <c r="EQ850" s="248"/>
      <c r="ER850" s="248"/>
      <c r="ES850" s="248"/>
      <c r="ET850" s="248"/>
      <c r="EU850" s="248"/>
      <c r="EV850" s="248"/>
      <c r="EW850" s="248"/>
      <c r="EX850" s="248"/>
      <c r="EY850" s="248"/>
      <c r="EZ850" s="248"/>
      <c r="FA850" s="248"/>
      <c r="FB850" s="248"/>
      <c r="FC850" s="248"/>
      <c r="FD850" s="248"/>
      <c r="FE850" s="248"/>
      <c r="FF850" s="248"/>
      <c r="FG850" s="215"/>
      <c r="FH850" s="215"/>
      <c r="FI850" s="215"/>
      <c r="FJ850" s="215"/>
      <c r="FK850" s="215"/>
      <c r="FL850" s="215"/>
      <c r="FM850" s="215"/>
      <c r="FN850" s="215"/>
      <c r="FO850" s="215"/>
      <c r="FP850" s="215"/>
      <c r="FQ850" s="215"/>
      <c r="FR850" s="215"/>
      <c r="FS850" s="215"/>
      <c r="FT850" s="215"/>
      <c r="FU850" s="215"/>
      <c r="FV850" s="215"/>
      <c r="FW850" s="215"/>
      <c r="FX850" s="215"/>
      <c r="FY850" s="215"/>
      <c r="FZ850" s="215"/>
      <c r="GA850" s="215"/>
      <c r="GB850" s="215"/>
      <c r="GC850" s="215"/>
    </row>
    <row r="851" spans="1:185" x14ac:dyDescent="0.3">
      <c r="A851" s="248"/>
      <c r="B851" s="80"/>
      <c r="C851" s="80"/>
      <c r="D851" s="81"/>
      <c r="E851" s="80"/>
      <c r="F851" s="80"/>
      <c r="G851" s="297">
        <f t="shared" si="55"/>
        <v>0</v>
      </c>
      <c r="H851" s="297">
        <f t="shared" si="56"/>
        <v>0</v>
      </c>
      <c r="I851" s="297">
        <f t="shared" si="57"/>
        <v>0</v>
      </c>
      <c r="J851" s="214"/>
      <c r="K851" s="214"/>
      <c r="L851" s="248"/>
      <c r="M851" s="248"/>
      <c r="N851" s="248"/>
      <c r="O851" s="248"/>
      <c r="P851" s="248"/>
      <c r="Q851" s="248"/>
      <c r="R851" s="248"/>
      <c r="S851" s="248"/>
      <c r="T851" s="248"/>
      <c r="U851" s="248"/>
      <c r="V851" s="248"/>
      <c r="W851" s="248"/>
      <c r="X851" s="248"/>
      <c r="Y851" s="248"/>
      <c r="Z851" s="248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  <c r="AM851" s="248"/>
      <c r="AN851" s="248"/>
      <c r="AO851" s="248"/>
      <c r="AP851" s="248"/>
      <c r="AQ851" s="248"/>
      <c r="AR851" s="248"/>
      <c r="AS851" s="248"/>
      <c r="AT851" s="248"/>
      <c r="AU851" s="248"/>
      <c r="AV851" s="248"/>
      <c r="AW851" s="248"/>
      <c r="AX851" s="248"/>
      <c r="AY851" s="248"/>
      <c r="AZ851" s="248"/>
      <c r="BA851" s="248"/>
      <c r="BB851" s="248"/>
      <c r="BC851" s="248"/>
      <c r="BD851" s="248"/>
      <c r="BE851" s="248"/>
      <c r="BF851" s="248"/>
      <c r="BG851" s="248"/>
      <c r="BH851" s="248"/>
      <c r="BI851" s="248"/>
      <c r="BJ851" s="248"/>
      <c r="BK851" s="248"/>
      <c r="BL851" s="248"/>
      <c r="BM851" s="248"/>
      <c r="BN851" s="248"/>
      <c r="BO851" s="248"/>
      <c r="BP851" s="248"/>
      <c r="BQ851" s="248"/>
      <c r="BR851" s="248"/>
      <c r="BS851" s="248"/>
      <c r="BT851" s="248"/>
      <c r="BU851" s="248"/>
      <c r="BV851" s="248"/>
      <c r="BW851" s="248"/>
      <c r="BX851" s="248"/>
      <c r="BY851" s="248"/>
      <c r="BZ851" s="248"/>
      <c r="CA851" s="248"/>
      <c r="CB851" s="248"/>
      <c r="CC851" s="248"/>
      <c r="CD851" s="248"/>
      <c r="CE851" s="248"/>
      <c r="CF851" s="248"/>
      <c r="CG851" s="248"/>
      <c r="CH851" s="248"/>
      <c r="CI851" s="248"/>
      <c r="CJ851" s="248"/>
      <c r="CK851" s="248"/>
      <c r="CL851" s="248"/>
      <c r="CM851" s="248"/>
      <c r="CN851" s="248"/>
      <c r="CO851" s="248"/>
      <c r="CP851" s="248"/>
      <c r="CQ851" s="248"/>
      <c r="CR851" s="248"/>
      <c r="CS851" s="248"/>
      <c r="CT851" s="248"/>
      <c r="CU851" s="248"/>
      <c r="CV851" s="248"/>
      <c r="CW851" s="248"/>
      <c r="CX851" s="248"/>
      <c r="CY851" s="248"/>
      <c r="CZ851" s="248"/>
      <c r="DA851" s="248"/>
      <c r="DB851" s="248"/>
      <c r="DC851" s="248"/>
      <c r="DD851" s="248"/>
      <c r="DE851" s="248"/>
      <c r="DF851" s="248"/>
      <c r="DG851" s="248"/>
      <c r="DH851" s="248"/>
      <c r="DI851" s="248"/>
      <c r="DJ851" s="248"/>
      <c r="DK851" s="248"/>
      <c r="DL851" s="248"/>
      <c r="DM851" s="248"/>
      <c r="DN851" s="248"/>
      <c r="DO851" s="248"/>
      <c r="DP851" s="248"/>
      <c r="DQ851" s="248"/>
      <c r="DR851" s="248"/>
      <c r="DS851" s="248"/>
      <c r="DT851" s="248"/>
      <c r="DU851" s="248"/>
      <c r="DV851" s="248"/>
      <c r="DW851" s="248"/>
      <c r="DX851" s="248"/>
      <c r="DY851" s="248"/>
      <c r="DZ851" s="248"/>
      <c r="EA851" s="248"/>
      <c r="EB851" s="248"/>
      <c r="EC851" s="248"/>
      <c r="ED851" s="248"/>
      <c r="EE851" s="248"/>
      <c r="EF851" s="248"/>
      <c r="EG851" s="248"/>
      <c r="EH851" s="248"/>
      <c r="EI851" s="248"/>
      <c r="EJ851" s="248"/>
      <c r="EK851" s="248"/>
      <c r="EL851" s="248"/>
      <c r="EM851" s="248"/>
      <c r="EN851" s="248"/>
      <c r="EO851" s="248"/>
      <c r="EP851" s="248"/>
      <c r="EQ851" s="248"/>
      <c r="ER851" s="248"/>
      <c r="ES851" s="248"/>
      <c r="ET851" s="248"/>
      <c r="EU851" s="248"/>
      <c r="EV851" s="248"/>
      <c r="EW851" s="248"/>
      <c r="EX851" s="248"/>
      <c r="EY851" s="248"/>
      <c r="EZ851" s="248"/>
      <c r="FA851" s="248"/>
      <c r="FB851" s="248"/>
      <c r="FC851" s="248"/>
      <c r="FD851" s="248"/>
      <c r="FE851" s="248"/>
      <c r="FF851" s="248"/>
      <c r="FG851" s="215"/>
      <c r="FH851" s="215"/>
      <c r="FI851" s="215"/>
      <c r="FJ851" s="215"/>
      <c r="FK851" s="215"/>
      <c r="FL851" s="215"/>
      <c r="FM851" s="215"/>
      <c r="FN851" s="215"/>
      <c r="FO851" s="215"/>
      <c r="FP851" s="215"/>
      <c r="FQ851" s="215"/>
      <c r="FR851" s="215"/>
      <c r="FS851" s="215"/>
      <c r="FT851" s="215"/>
      <c r="FU851" s="215"/>
      <c r="FV851" s="215"/>
      <c r="FW851" s="215"/>
      <c r="FX851" s="215"/>
      <c r="FY851" s="215"/>
      <c r="FZ851" s="215"/>
      <c r="GA851" s="215"/>
      <c r="GB851" s="215"/>
      <c r="GC851" s="215"/>
    </row>
    <row r="852" spans="1:185" x14ac:dyDescent="0.3">
      <c r="A852" s="248"/>
      <c r="B852" s="80"/>
      <c r="C852" s="80"/>
      <c r="D852" s="81"/>
      <c r="E852" s="80"/>
      <c r="F852" s="80"/>
      <c r="G852" s="297">
        <f t="shared" si="55"/>
        <v>0</v>
      </c>
      <c r="H852" s="297">
        <f t="shared" si="56"/>
        <v>0</v>
      </c>
      <c r="I852" s="297">
        <f t="shared" si="57"/>
        <v>0</v>
      </c>
      <c r="J852" s="214"/>
      <c r="K852" s="214"/>
      <c r="L852" s="248"/>
      <c r="M852" s="248"/>
      <c r="N852" s="248"/>
      <c r="O852" s="248"/>
      <c r="P852" s="248"/>
      <c r="Q852" s="248"/>
      <c r="R852" s="248"/>
      <c r="S852" s="248"/>
      <c r="T852" s="248"/>
      <c r="U852" s="248"/>
      <c r="V852" s="248"/>
      <c r="W852" s="248"/>
      <c r="X852" s="248"/>
      <c r="Y852" s="248"/>
      <c r="Z852" s="248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  <c r="AM852" s="248"/>
      <c r="AN852" s="248"/>
      <c r="AO852" s="248"/>
      <c r="AP852" s="248"/>
      <c r="AQ852" s="248"/>
      <c r="AR852" s="248"/>
      <c r="AS852" s="248"/>
      <c r="AT852" s="248"/>
      <c r="AU852" s="248"/>
      <c r="AV852" s="248"/>
      <c r="AW852" s="248"/>
      <c r="AX852" s="248"/>
      <c r="AY852" s="248"/>
      <c r="AZ852" s="248"/>
      <c r="BA852" s="248"/>
      <c r="BB852" s="248"/>
      <c r="BC852" s="248"/>
      <c r="BD852" s="248"/>
      <c r="BE852" s="248"/>
      <c r="BF852" s="248"/>
      <c r="BG852" s="248"/>
      <c r="BH852" s="248"/>
      <c r="BI852" s="248"/>
      <c r="BJ852" s="248"/>
      <c r="BK852" s="248"/>
      <c r="BL852" s="248"/>
      <c r="BM852" s="248"/>
      <c r="BN852" s="248"/>
      <c r="BO852" s="248"/>
      <c r="BP852" s="248"/>
      <c r="BQ852" s="248"/>
      <c r="BR852" s="248"/>
      <c r="BS852" s="248"/>
      <c r="BT852" s="248"/>
      <c r="BU852" s="248"/>
      <c r="BV852" s="248"/>
      <c r="BW852" s="248"/>
      <c r="BX852" s="248"/>
      <c r="BY852" s="248"/>
      <c r="BZ852" s="248"/>
      <c r="CA852" s="248"/>
      <c r="CB852" s="248"/>
      <c r="CC852" s="248"/>
      <c r="CD852" s="248"/>
      <c r="CE852" s="248"/>
      <c r="CF852" s="248"/>
      <c r="CG852" s="248"/>
      <c r="CH852" s="248"/>
      <c r="CI852" s="248"/>
      <c r="CJ852" s="248"/>
      <c r="CK852" s="248"/>
      <c r="CL852" s="248"/>
      <c r="CM852" s="248"/>
      <c r="CN852" s="248"/>
      <c r="CO852" s="248"/>
      <c r="CP852" s="248"/>
      <c r="CQ852" s="248"/>
      <c r="CR852" s="248"/>
      <c r="CS852" s="248"/>
      <c r="CT852" s="248"/>
      <c r="CU852" s="248"/>
      <c r="CV852" s="248"/>
      <c r="CW852" s="248"/>
      <c r="CX852" s="248"/>
      <c r="CY852" s="248"/>
      <c r="CZ852" s="248"/>
      <c r="DA852" s="248"/>
      <c r="DB852" s="248"/>
      <c r="DC852" s="248"/>
      <c r="DD852" s="248"/>
      <c r="DE852" s="248"/>
      <c r="DF852" s="248"/>
      <c r="DG852" s="248"/>
      <c r="DH852" s="248"/>
      <c r="DI852" s="248"/>
      <c r="DJ852" s="248"/>
      <c r="DK852" s="248"/>
      <c r="DL852" s="248"/>
      <c r="DM852" s="248"/>
      <c r="DN852" s="248"/>
      <c r="DO852" s="248"/>
      <c r="DP852" s="248"/>
      <c r="DQ852" s="248"/>
      <c r="DR852" s="248"/>
      <c r="DS852" s="248"/>
      <c r="DT852" s="248"/>
      <c r="DU852" s="248"/>
      <c r="DV852" s="248"/>
      <c r="DW852" s="248"/>
      <c r="DX852" s="248"/>
      <c r="DY852" s="248"/>
      <c r="DZ852" s="248"/>
      <c r="EA852" s="248"/>
      <c r="EB852" s="248"/>
      <c r="EC852" s="248"/>
      <c r="ED852" s="248"/>
      <c r="EE852" s="248"/>
      <c r="EF852" s="248"/>
      <c r="EG852" s="248"/>
      <c r="EH852" s="248"/>
      <c r="EI852" s="248"/>
      <c r="EJ852" s="248"/>
      <c r="EK852" s="248"/>
      <c r="EL852" s="248"/>
      <c r="EM852" s="248"/>
      <c r="EN852" s="248"/>
      <c r="EO852" s="248"/>
      <c r="EP852" s="248"/>
      <c r="EQ852" s="248"/>
      <c r="ER852" s="248"/>
      <c r="ES852" s="248"/>
      <c r="ET852" s="248"/>
      <c r="EU852" s="248"/>
      <c r="EV852" s="248"/>
      <c r="EW852" s="248"/>
      <c r="EX852" s="248"/>
      <c r="EY852" s="248"/>
      <c r="EZ852" s="248"/>
      <c r="FA852" s="248"/>
      <c r="FB852" s="248"/>
      <c r="FC852" s="248"/>
      <c r="FD852" s="248"/>
      <c r="FE852" s="248"/>
      <c r="FF852" s="248"/>
      <c r="FG852" s="215"/>
      <c r="FH852" s="215"/>
      <c r="FI852" s="215"/>
      <c r="FJ852" s="215"/>
      <c r="FK852" s="215"/>
      <c r="FL852" s="215"/>
      <c r="FM852" s="215"/>
      <c r="FN852" s="215"/>
      <c r="FO852" s="215"/>
      <c r="FP852" s="215"/>
      <c r="FQ852" s="215"/>
      <c r="FR852" s="215"/>
      <c r="FS852" s="215"/>
      <c r="FT852" s="215"/>
      <c r="FU852" s="215"/>
      <c r="FV852" s="215"/>
      <c r="FW852" s="215"/>
      <c r="FX852" s="215"/>
      <c r="FY852" s="215"/>
      <c r="FZ852" s="215"/>
      <c r="GA852" s="215"/>
      <c r="GB852" s="215"/>
      <c r="GC852" s="215"/>
    </row>
    <row r="853" spans="1:185" x14ac:dyDescent="0.3">
      <c r="A853" s="248"/>
      <c r="B853" s="80"/>
      <c r="C853" s="80"/>
      <c r="D853" s="81"/>
      <c r="E853" s="80"/>
      <c r="F853" s="80"/>
      <c r="G853" s="297">
        <f t="shared" si="55"/>
        <v>0</v>
      </c>
      <c r="H853" s="297">
        <f t="shared" si="56"/>
        <v>0</v>
      </c>
      <c r="I853" s="297">
        <f t="shared" si="57"/>
        <v>0</v>
      </c>
      <c r="J853" s="214"/>
      <c r="K853" s="214"/>
      <c r="L853" s="248"/>
      <c r="M853" s="248"/>
      <c r="N853" s="248"/>
      <c r="O853" s="248"/>
      <c r="P853" s="248"/>
      <c r="Q853" s="248"/>
      <c r="R853" s="248"/>
      <c r="S853" s="248"/>
      <c r="T853" s="248"/>
      <c r="U853" s="248"/>
      <c r="V853" s="248"/>
      <c r="W853" s="248"/>
      <c r="X853" s="248"/>
      <c r="Y853" s="248"/>
      <c r="Z853" s="248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  <c r="AM853" s="248"/>
      <c r="AN853" s="248"/>
      <c r="AO853" s="248"/>
      <c r="AP853" s="248"/>
      <c r="AQ853" s="248"/>
      <c r="AR853" s="248"/>
      <c r="AS853" s="248"/>
      <c r="AT853" s="248"/>
      <c r="AU853" s="248"/>
      <c r="AV853" s="248"/>
      <c r="AW853" s="248"/>
      <c r="AX853" s="248"/>
      <c r="AY853" s="248"/>
      <c r="AZ853" s="248"/>
      <c r="BA853" s="248"/>
      <c r="BB853" s="248"/>
      <c r="BC853" s="248"/>
      <c r="BD853" s="248"/>
      <c r="BE853" s="248"/>
      <c r="BF853" s="248"/>
      <c r="BG853" s="248"/>
      <c r="BH853" s="248"/>
      <c r="BI853" s="248"/>
      <c r="BJ853" s="248"/>
      <c r="BK853" s="248"/>
      <c r="BL853" s="248"/>
      <c r="BM853" s="248"/>
      <c r="BN853" s="248"/>
      <c r="BO853" s="248"/>
      <c r="BP853" s="248"/>
      <c r="BQ853" s="248"/>
      <c r="BR853" s="248"/>
      <c r="BS853" s="248"/>
      <c r="BT853" s="248"/>
      <c r="BU853" s="248"/>
      <c r="BV853" s="248"/>
      <c r="BW853" s="248"/>
      <c r="BX853" s="248"/>
      <c r="BY853" s="248"/>
      <c r="BZ853" s="248"/>
      <c r="CA853" s="248"/>
      <c r="CB853" s="248"/>
      <c r="CC853" s="248"/>
      <c r="CD853" s="248"/>
      <c r="CE853" s="248"/>
      <c r="CF853" s="248"/>
      <c r="CG853" s="248"/>
      <c r="CH853" s="248"/>
      <c r="CI853" s="248"/>
      <c r="CJ853" s="248"/>
      <c r="CK853" s="248"/>
      <c r="CL853" s="248"/>
      <c r="CM853" s="248"/>
      <c r="CN853" s="248"/>
      <c r="CO853" s="248"/>
      <c r="CP853" s="248"/>
      <c r="CQ853" s="248"/>
      <c r="CR853" s="248"/>
      <c r="CS853" s="248"/>
      <c r="CT853" s="248"/>
      <c r="CU853" s="248"/>
      <c r="CV853" s="248"/>
      <c r="CW853" s="248"/>
      <c r="CX853" s="248"/>
      <c r="CY853" s="248"/>
      <c r="CZ853" s="248"/>
      <c r="DA853" s="248"/>
      <c r="DB853" s="248"/>
      <c r="DC853" s="248"/>
      <c r="DD853" s="248"/>
      <c r="DE853" s="248"/>
      <c r="DF853" s="248"/>
      <c r="DG853" s="248"/>
      <c r="DH853" s="248"/>
      <c r="DI853" s="248"/>
      <c r="DJ853" s="248"/>
      <c r="DK853" s="248"/>
      <c r="DL853" s="248"/>
      <c r="DM853" s="248"/>
      <c r="DN853" s="248"/>
      <c r="DO853" s="248"/>
      <c r="DP853" s="248"/>
      <c r="DQ853" s="248"/>
      <c r="DR853" s="248"/>
      <c r="DS853" s="248"/>
      <c r="DT853" s="248"/>
      <c r="DU853" s="248"/>
      <c r="DV853" s="248"/>
      <c r="DW853" s="248"/>
      <c r="DX853" s="248"/>
      <c r="DY853" s="248"/>
      <c r="DZ853" s="248"/>
      <c r="EA853" s="248"/>
      <c r="EB853" s="248"/>
      <c r="EC853" s="248"/>
      <c r="ED853" s="248"/>
      <c r="EE853" s="248"/>
      <c r="EF853" s="248"/>
      <c r="EG853" s="248"/>
      <c r="EH853" s="248"/>
      <c r="EI853" s="248"/>
      <c r="EJ853" s="248"/>
      <c r="EK853" s="248"/>
      <c r="EL853" s="248"/>
      <c r="EM853" s="248"/>
      <c r="EN853" s="248"/>
      <c r="EO853" s="248"/>
      <c r="EP853" s="248"/>
      <c r="EQ853" s="248"/>
      <c r="ER853" s="248"/>
      <c r="ES853" s="248"/>
      <c r="ET853" s="248"/>
      <c r="EU853" s="248"/>
      <c r="EV853" s="248"/>
      <c r="EW853" s="248"/>
      <c r="EX853" s="248"/>
      <c r="EY853" s="248"/>
      <c r="EZ853" s="248"/>
      <c r="FA853" s="248"/>
      <c r="FB853" s="248"/>
      <c r="FC853" s="248"/>
      <c r="FD853" s="248"/>
      <c r="FE853" s="248"/>
      <c r="FF853" s="248"/>
      <c r="FG853" s="215"/>
      <c r="FH853" s="215"/>
      <c r="FI853" s="215"/>
      <c r="FJ853" s="215"/>
      <c r="FK853" s="215"/>
      <c r="FL853" s="215"/>
      <c r="FM853" s="215"/>
      <c r="FN853" s="215"/>
      <c r="FO853" s="215"/>
      <c r="FP853" s="215"/>
      <c r="FQ853" s="215"/>
      <c r="FR853" s="215"/>
      <c r="FS853" s="215"/>
      <c r="FT853" s="215"/>
      <c r="FU853" s="215"/>
      <c r="FV853" s="215"/>
      <c r="FW853" s="215"/>
      <c r="FX853" s="215"/>
      <c r="FY853" s="215"/>
      <c r="FZ853" s="215"/>
      <c r="GA853" s="215"/>
      <c r="GB853" s="215"/>
      <c r="GC853" s="215"/>
    </row>
    <row r="854" spans="1:185" x14ac:dyDescent="0.3">
      <c r="A854" s="248"/>
      <c r="B854" s="80"/>
      <c r="C854" s="80"/>
      <c r="D854" s="81"/>
      <c r="E854" s="80"/>
      <c r="F854" s="80"/>
      <c r="G854" s="297">
        <f t="shared" si="55"/>
        <v>0</v>
      </c>
      <c r="H854" s="297">
        <f t="shared" si="56"/>
        <v>0</v>
      </c>
      <c r="I854" s="297">
        <f t="shared" si="57"/>
        <v>0</v>
      </c>
      <c r="J854" s="214"/>
      <c r="K854" s="214"/>
      <c r="L854" s="248"/>
      <c r="M854" s="248"/>
      <c r="N854" s="248"/>
      <c r="O854" s="248"/>
      <c r="P854" s="248"/>
      <c r="Q854" s="248"/>
      <c r="R854" s="248"/>
      <c r="S854" s="248"/>
      <c r="T854" s="248"/>
      <c r="U854" s="248"/>
      <c r="V854" s="248"/>
      <c r="W854" s="248"/>
      <c r="X854" s="248"/>
      <c r="Y854" s="248"/>
      <c r="Z854" s="248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  <c r="AM854" s="248"/>
      <c r="AN854" s="248"/>
      <c r="AO854" s="248"/>
      <c r="AP854" s="248"/>
      <c r="AQ854" s="248"/>
      <c r="AR854" s="248"/>
      <c r="AS854" s="248"/>
      <c r="AT854" s="248"/>
      <c r="AU854" s="248"/>
      <c r="AV854" s="248"/>
      <c r="AW854" s="248"/>
      <c r="AX854" s="248"/>
      <c r="AY854" s="248"/>
      <c r="AZ854" s="248"/>
      <c r="BA854" s="248"/>
      <c r="BB854" s="248"/>
      <c r="BC854" s="248"/>
      <c r="BD854" s="248"/>
      <c r="BE854" s="248"/>
      <c r="BF854" s="248"/>
      <c r="BG854" s="248"/>
      <c r="BH854" s="248"/>
      <c r="BI854" s="248"/>
      <c r="BJ854" s="248"/>
      <c r="BK854" s="248"/>
      <c r="BL854" s="248"/>
      <c r="BM854" s="248"/>
      <c r="BN854" s="248"/>
      <c r="BO854" s="248"/>
      <c r="BP854" s="248"/>
      <c r="BQ854" s="248"/>
      <c r="BR854" s="248"/>
      <c r="BS854" s="248"/>
      <c r="BT854" s="248"/>
      <c r="BU854" s="248"/>
      <c r="BV854" s="248"/>
      <c r="BW854" s="248"/>
      <c r="BX854" s="248"/>
      <c r="BY854" s="248"/>
      <c r="BZ854" s="248"/>
      <c r="CA854" s="248"/>
      <c r="CB854" s="248"/>
      <c r="CC854" s="248"/>
      <c r="CD854" s="248"/>
      <c r="CE854" s="248"/>
      <c r="CF854" s="248"/>
      <c r="CG854" s="248"/>
      <c r="CH854" s="248"/>
      <c r="CI854" s="248"/>
      <c r="CJ854" s="248"/>
      <c r="CK854" s="248"/>
      <c r="CL854" s="248"/>
      <c r="CM854" s="248"/>
      <c r="CN854" s="248"/>
      <c r="CO854" s="248"/>
      <c r="CP854" s="248"/>
      <c r="CQ854" s="248"/>
      <c r="CR854" s="248"/>
      <c r="CS854" s="248"/>
      <c r="CT854" s="248"/>
      <c r="CU854" s="248"/>
      <c r="CV854" s="248"/>
      <c r="CW854" s="248"/>
      <c r="CX854" s="248"/>
      <c r="CY854" s="248"/>
      <c r="CZ854" s="248"/>
      <c r="DA854" s="248"/>
      <c r="DB854" s="248"/>
      <c r="DC854" s="248"/>
      <c r="DD854" s="248"/>
      <c r="DE854" s="248"/>
      <c r="DF854" s="248"/>
      <c r="DG854" s="248"/>
      <c r="DH854" s="248"/>
      <c r="DI854" s="248"/>
      <c r="DJ854" s="248"/>
      <c r="DK854" s="248"/>
      <c r="DL854" s="248"/>
      <c r="DM854" s="248"/>
      <c r="DN854" s="248"/>
      <c r="DO854" s="248"/>
      <c r="DP854" s="248"/>
      <c r="DQ854" s="248"/>
      <c r="DR854" s="248"/>
      <c r="DS854" s="248"/>
      <c r="DT854" s="248"/>
      <c r="DU854" s="248"/>
      <c r="DV854" s="248"/>
      <c r="DW854" s="248"/>
      <c r="DX854" s="248"/>
      <c r="DY854" s="248"/>
      <c r="DZ854" s="248"/>
      <c r="EA854" s="248"/>
      <c r="EB854" s="248"/>
      <c r="EC854" s="248"/>
      <c r="ED854" s="248"/>
      <c r="EE854" s="248"/>
      <c r="EF854" s="248"/>
      <c r="EG854" s="248"/>
      <c r="EH854" s="248"/>
      <c r="EI854" s="248"/>
      <c r="EJ854" s="248"/>
      <c r="EK854" s="248"/>
      <c r="EL854" s="248"/>
      <c r="EM854" s="248"/>
      <c r="EN854" s="248"/>
      <c r="EO854" s="248"/>
      <c r="EP854" s="248"/>
      <c r="EQ854" s="248"/>
      <c r="ER854" s="248"/>
      <c r="ES854" s="248"/>
      <c r="ET854" s="248"/>
      <c r="EU854" s="248"/>
      <c r="EV854" s="248"/>
      <c r="EW854" s="248"/>
      <c r="EX854" s="248"/>
      <c r="EY854" s="248"/>
      <c r="EZ854" s="248"/>
      <c r="FA854" s="248"/>
      <c r="FB854" s="248"/>
      <c r="FC854" s="248"/>
      <c r="FD854" s="248"/>
      <c r="FE854" s="248"/>
      <c r="FF854" s="248"/>
      <c r="FG854" s="215"/>
      <c r="FH854" s="215"/>
      <c r="FI854" s="215"/>
      <c r="FJ854" s="215"/>
      <c r="FK854" s="215"/>
      <c r="FL854" s="215"/>
      <c r="FM854" s="215"/>
      <c r="FN854" s="215"/>
      <c r="FO854" s="215"/>
      <c r="FP854" s="215"/>
      <c r="FQ854" s="215"/>
      <c r="FR854" s="215"/>
      <c r="FS854" s="215"/>
      <c r="FT854" s="215"/>
      <c r="FU854" s="215"/>
      <c r="FV854" s="215"/>
      <c r="FW854" s="215"/>
      <c r="FX854" s="215"/>
      <c r="FY854" s="215"/>
      <c r="FZ854" s="215"/>
      <c r="GA854" s="215"/>
      <c r="GB854" s="215"/>
      <c r="GC854" s="215"/>
    </row>
    <row r="855" spans="1:185" x14ac:dyDescent="0.3">
      <c r="A855" s="248"/>
      <c r="B855" s="80"/>
      <c r="C855" s="80"/>
      <c r="D855" s="81"/>
      <c r="E855" s="80"/>
      <c r="F855" s="80"/>
      <c r="G855" s="297">
        <f t="shared" si="55"/>
        <v>0</v>
      </c>
      <c r="H855" s="297">
        <f t="shared" si="56"/>
        <v>0</v>
      </c>
      <c r="I855" s="297">
        <f t="shared" si="57"/>
        <v>0</v>
      </c>
      <c r="J855" s="214"/>
      <c r="K855" s="214"/>
      <c r="L855" s="248"/>
      <c r="M855" s="248"/>
      <c r="N855" s="248"/>
      <c r="O855" s="248"/>
      <c r="P855" s="248"/>
      <c r="Q855" s="248"/>
      <c r="R855" s="248"/>
      <c r="S855" s="248"/>
      <c r="T855" s="248"/>
      <c r="U855" s="248"/>
      <c r="V855" s="248"/>
      <c r="W855" s="248"/>
      <c r="X855" s="248"/>
      <c r="Y855" s="248"/>
      <c r="Z855" s="248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  <c r="AM855" s="248"/>
      <c r="AN855" s="248"/>
      <c r="AO855" s="248"/>
      <c r="AP855" s="248"/>
      <c r="AQ855" s="248"/>
      <c r="AR855" s="248"/>
      <c r="AS855" s="248"/>
      <c r="AT855" s="248"/>
      <c r="AU855" s="248"/>
      <c r="AV855" s="248"/>
      <c r="AW855" s="248"/>
      <c r="AX855" s="248"/>
      <c r="AY855" s="248"/>
      <c r="AZ855" s="248"/>
      <c r="BA855" s="248"/>
      <c r="BB855" s="248"/>
      <c r="BC855" s="248"/>
      <c r="BD855" s="248"/>
      <c r="BE855" s="248"/>
      <c r="BF855" s="248"/>
      <c r="BG855" s="248"/>
      <c r="BH855" s="248"/>
      <c r="BI855" s="248"/>
      <c r="BJ855" s="248"/>
      <c r="BK855" s="248"/>
      <c r="BL855" s="248"/>
      <c r="BM855" s="248"/>
      <c r="BN855" s="248"/>
      <c r="BO855" s="248"/>
      <c r="BP855" s="248"/>
      <c r="BQ855" s="248"/>
      <c r="BR855" s="248"/>
      <c r="BS855" s="248"/>
      <c r="BT855" s="248"/>
      <c r="BU855" s="248"/>
      <c r="BV855" s="248"/>
      <c r="BW855" s="248"/>
      <c r="BX855" s="248"/>
      <c r="BY855" s="248"/>
      <c r="BZ855" s="248"/>
      <c r="CA855" s="248"/>
      <c r="CB855" s="248"/>
      <c r="CC855" s="248"/>
      <c r="CD855" s="248"/>
      <c r="CE855" s="248"/>
      <c r="CF855" s="248"/>
      <c r="CG855" s="248"/>
      <c r="CH855" s="248"/>
      <c r="CI855" s="248"/>
      <c r="CJ855" s="248"/>
      <c r="CK855" s="248"/>
      <c r="CL855" s="248"/>
      <c r="CM855" s="248"/>
      <c r="CN855" s="248"/>
      <c r="CO855" s="248"/>
      <c r="CP855" s="248"/>
      <c r="CQ855" s="248"/>
      <c r="CR855" s="248"/>
      <c r="CS855" s="248"/>
      <c r="CT855" s="248"/>
      <c r="CU855" s="248"/>
      <c r="CV855" s="248"/>
      <c r="CW855" s="248"/>
      <c r="CX855" s="248"/>
      <c r="CY855" s="248"/>
      <c r="CZ855" s="248"/>
      <c r="DA855" s="248"/>
      <c r="DB855" s="248"/>
      <c r="DC855" s="248"/>
      <c r="DD855" s="248"/>
      <c r="DE855" s="248"/>
      <c r="DF855" s="248"/>
      <c r="DG855" s="248"/>
      <c r="DH855" s="248"/>
      <c r="DI855" s="248"/>
      <c r="DJ855" s="248"/>
      <c r="DK855" s="248"/>
      <c r="DL855" s="248"/>
      <c r="DM855" s="248"/>
      <c r="DN855" s="248"/>
      <c r="DO855" s="248"/>
      <c r="DP855" s="248"/>
      <c r="DQ855" s="248"/>
      <c r="DR855" s="248"/>
      <c r="DS855" s="248"/>
      <c r="DT855" s="248"/>
      <c r="DU855" s="248"/>
      <c r="DV855" s="248"/>
      <c r="DW855" s="248"/>
      <c r="DX855" s="248"/>
      <c r="DY855" s="248"/>
      <c r="DZ855" s="248"/>
      <c r="EA855" s="248"/>
      <c r="EB855" s="248"/>
      <c r="EC855" s="248"/>
      <c r="ED855" s="248"/>
      <c r="EE855" s="248"/>
      <c r="EF855" s="248"/>
      <c r="EG855" s="248"/>
      <c r="EH855" s="248"/>
      <c r="EI855" s="248"/>
      <c r="EJ855" s="248"/>
      <c r="EK855" s="248"/>
      <c r="EL855" s="248"/>
      <c r="EM855" s="248"/>
      <c r="EN855" s="248"/>
      <c r="EO855" s="248"/>
      <c r="EP855" s="248"/>
      <c r="EQ855" s="248"/>
      <c r="ER855" s="248"/>
      <c r="ES855" s="248"/>
      <c r="ET855" s="248"/>
      <c r="EU855" s="248"/>
      <c r="EV855" s="248"/>
      <c r="EW855" s="248"/>
      <c r="EX855" s="248"/>
      <c r="EY855" s="248"/>
      <c r="EZ855" s="248"/>
      <c r="FA855" s="248"/>
      <c r="FB855" s="248"/>
      <c r="FC855" s="248"/>
      <c r="FD855" s="248"/>
      <c r="FE855" s="248"/>
      <c r="FF855" s="248"/>
      <c r="FG855" s="215"/>
      <c r="FH855" s="215"/>
      <c r="FI855" s="215"/>
      <c r="FJ855" s="215"/>
      <c r="FK855" s="215"/>
      <c r="FL855" s="215"/>
      <c r="FM855" s="215"/>
      <c r="FN855" s="215"/>
      <c r="FO855" s="215"/>
      <c r="FP855" s="215"/>
      <c r="FQ855" s="215"/>
      <c r="FR855" s="215"/>
      <c r="FS855" s="215"/>
      <c r="FT855" s="215"/>
      <c r="FU855" s="215"/>
      <c r="FV855" s="215"/>
      <c r="FW855" s="215"/>
      <c r="FX855" s="215"/>
      <c r="FY855" s="215"/>
      <c r="FZ855" s="215"/>
      <c r="GA855" s="215"/>
      <c r="GB855" s="215"/>
      <c r="GC855" s="215"/>
    </row>
    <row r="856" spans="1:185" x14ac:dyDescent="0.3">
      <c r="A856" s="248"/>
      <c r="B856" s="80"/>
      <c r="C856" s="80"/>
      <c r="D856" s="81"/>
      <c r="E856" s="80"/>
      <c r="F856" s="80"/>
      <c r="G856" s="297">
        <f t="shared" si="55"/>
        <v>0</v>
      </c>
      <c r="H856" s="297">
        <f t="shared" si="56"/>
        <v>0</v>
      </c>
      <c r="I856" s="297">
        <f t="shared" si="57"/>
        <v>0</v>
      </c>
      <c r="J856" s="214"/>
      <c r="K856" s="214"/>
      <c r="L856" s="248"/>
      <c r="M856" s="248"/>
      <c r="N856" s="248"/>
      <c r="O856" s="248"/>
      <c r="P856" s="248"/>
      <c r="Q856" s="248"/>
      <c r="R856" s="248"/>
      <c r="S856" s="248"/>
      <c r="T856" s="248"/>
      <c r="U856" s="248"/>
      <c r="V856" s="248"/>
      <c r="W856" s="248"/>
      <c r="X856" s="248"/>
      <c r="Y856" s="248"/>
      <c r="Z856" s="248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  <c r="AM856" s="248"/>
      <c r="AN856" s="248"/>
      <c r="AO856" s="248"/>
      <c r="AP856" s="248"/>
      <c r="AQ856" s="248"/>
      <c r="AR856" s="248"/>
      <c r="AS856" s="248"/>
      <c r="AT856" s="248"/>
      <c r="AU856" s="248"/>
      <c r="AV856" s="248"/>
      <c r="AW856" s="248"/>
      <c r="AX856" s="248"/>
      <c r="AY856" s="248"/>
      <c r="AZ856" s="248"/>
      <c r="BA856" s="248"/>
      <c r="BB856" s="248"/>
      <c r="BC856" s="248"/>
      <c r="BD856" s="248"/>
      <c r="BE856" s="248"/>
      <c r="BF856" s="248"/>
      <c r="BG856" s="248"/>
      <c r="BH856" s="248"/>
      <c r="BI856" s="248"/>
      <c r="BJ856" s="248"/>
      <c r="BK856" s="248"/>
      <c r="BL856" s="248"/>
      <c r="BM856" s="248"/>
      <c r="BN856" s="248"/>
      <c r="BO856" s="248"/>
      <c r="BP856" s="248"/>
      <c r="BQ856" s="248"/>
      <c r="BR856" s="248"/>
      <c r="BS856" s="248"/>
      <c r="BT856" s="248"/>
      <c r="BU856" s="248"/>
      <c r="BV856" s="248"/>
      <c r="BW856" s="248"/>
      <c r="BX856" s="248"/>
      <c r="BY856" s="248"/>
      <c r="BZ856" s="248"/>
      <c r="CA856" s="248"/>
      <c r="CB856" s="248"/>
      <c r="CC856" s="248"/>
      <c r="CD856" s="248"/>
      <c r="CE856" s="248"/>
      <c r="CF856" s="248"/>
      <c r="CG856" s="248"/>
      <c r="CH856" s="248"/>
      <c r="CI856" s="248"/>
      <c r="CJ856" s="248"/>
      <c r="CK856" s="248"/>
      <c r="CL856" s="248"/>
      <c r="CM856" s="248"/>
      <c r="CN856" s="248"/>
      <c r="CO856" s="248"/>
      <c r="CP856" s="248"/>
      <c r="CQ856" s="248"/>
      <c r="CR856" s="248"/>
      <c r="CS856" s="248"/>
      <c r="CT856" s="248"/>
      <c r="CU856" s="248"/>
      <c r="CV856" s="248"/>
      <c r="CW856" s="248"/>
      <c r="CX856" s="248"/>
      <c r="CY856" s="248"/>
      <c r="CZ856" s="248"/>
      <c r="DA856" s="248"/>
      <c r="DB856" s="248"/>
      <c r="DC856" s="248"/>
      <c r="DD856" s="248"/>
      <c r="DE856" s="248"/>
      <c r="DF856" s="248"/>
      <c r="DG856" s="248"/>
      <c r="DH856" s="248"/>
      <c r="DI856" s="248"/>
      <c r="DJ856" s="248"/>
      <c r="DK856" s="248"/>
      <c r="DL856" s="248"/>
      <c r="DM856" s="248"/>
      <c r="DN856" s="248"/>
      <c r="DO856" s="248"/>
      <c r="DP856" s="248"/>
      <c r="DQ856" s="248"/>
      <c r="DR856" s="248"/>
      <c r="DS856" s="248"/>
      <c r="DT856" s="248"/>
      <c r="DU856" s="248"/>
      <c r="DV856" s="248"/>
      <c r="DW856" s="248"/>
      <c r="DX856" s="248"/>
      <c r="DY856" s="248"/>
      <c r="DZ856" s="248"/>
      <c r="EA856" s="248"/>
      <c r="EB856" s="248"/>
      <c r="EC856" s="248"/>
      <c r="ED856" s="248"/>
      <c r="EE856" s="248"/>
      <c r="EF856" s="248"/>
      <c r="EG856" s="248"/>
      <c r="EH856" s="248"/>
      <c r="EI856" s="248"/>
      <c r="EJ856" s="248"/>
      <c r="EK856" s="248"/>
      <c r="EL856" s="248"/>
      <c r="EM856" s="248"/>
      <c r="EN856" s="248"/>
      <c r="EO856" s="248"/>
      <c r="EP856" s="248"/>
      <c r="EQ856" s="248"/>
      <c r="ER856" s="248"/>
      <c r="ES856" s="248"/>
      <c r="ET856" s="248"/>
      <c r="EU856" s="248"/>
      <c r="EV856" s="248"/>
      <c r="EW856" s="248"/>
      <c r="EX856" s="248"/>
      <c r="EY856" s="248"/>
      <c r="EZ856" s="248"/>
      <c r="FA856" s="248"/>
      <c r="FB856" s="248"/>
      <c r="FC856" s="248"/>
      <c r="FD856" s="248"/>
      <c r="FE856" s="248"/>
      <c r="FF856" s="248"/>
      <c r="FG856" s="215"/>
      <c r="FH856" s="215"/>
      <c r="FI856" s="215"/>
      <c r="FJ856" s="215"/>
      <c r="FK856" s="215"/>
      <c r="FL856" s="215"/>
      <c r="FM856" s="215"/>
      <c r="FN856" s="215"/>
      <c r="FO856" s="215"/>
      <c r="FP856" s="215"/>
      <c r="FQ856" s="215"/>
      <c r="FR856" s="215"/>
      <c r="FS856" s="215"/>
      <c r="FT856" s="215"/>
      <c r="FU856" s="215"/>
      <c r="FV856" s="215"/>
      <c r="FW856" s="215"/>
      <c r="FX856" s="215"/>
      <c r="FY856" s="215"/>
      <c r="FZ856" s="215"/>
      <c r="GA856" s="215"/>
      <c r="GB856" s="215"/>
      <c r="GC856" s="215"/>
    </row>
    <row r="857" spans="1:185" x14ac:dyDescent="0.3">
      <c r="A857" s="248"/>
      <c r="B857" s="80"/>
      <c r="C857" s="80"/>
      <c r="D857" s="81"/>
      <c r="E857" s="80"/>
      <c r="F857" s="80"/>
      <c r="G857" s="297">
        <f t="shared" si="55"/>
        <v>0</v>
      </c>
      <c r="H857" s="297">
        <f t="shared" si="56"/>
        <v>0</v>
      </c>
      <c r="I857" s="297">
        <f t="shared" si="57"/>
        <v>0</v>
      </c>
      <c r="J857" s="214"/>
      <c r="K857" s="214"/>
      <c r="L857" s="248"/>
      <c r="M857" s="248"/>
      <c r="N857" s="248"/>
      <c r="O857" s="248"/>
      <c r="P857" s="248"/>
      <c r="Q857" s="248"/>
      <c r="R857" s="248"/>
      <c r="S857" s="248"/>
      <c r="T857" s="248"/>
      <c r="U857" s="248"/>
      <c r="V857" s="248"/>
      <c r="W857" s="248"/>
      <c r="X857" s="248"/>
      <c r="Y857" s="248"/>
      <c r="Z857" s="248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  <c r="AM857" s="248"/>
      <c r="AN857" s="248"/>
      <c r="AO857" s="248"/>
      <c r="AP857" s="248"/>
      <c r="AQ857" s="248"/>
      <c r="AR857" s="248"/>
      <c r="AS857" s="248"/>
      <c r="AT857" s="248"/>
      <c r="AU857" s="248"/>
      <c r="AV857" s="248"/>
      <c r="AW857" s="248"/>
      <c r="AX857" s="248"/>
      <c r="AY857" s="248"/>
      <c r="AZ857" s="248"/>
      <c r="BA857" s="248"/>
      <c r="BB857" s="248"/>
      <c r="BC857" s="248"/>
      <c r="BD857" s="248"/>
      <c r="BE857" s="248"/>
      <c r="BF857" s="248"/>
      <c r="BG857" s="248"/>
      <c r="BH857" s="248"/>
      <c r="BI857" s="248"/>
      <c r="BJ857" s="248"/>
      <c r="BK857" s="248"/>
      <c r="BL857" s="248"/>
      <c r="BM857" s="248"/>
      <c r="BN857" s="248"/>
      <c r="BO857" s="248"/>
      <c r="BP857" s="248"/>
      <c r="BQ857" s="248"/>
      <c r="BR857" s="248"/>
      <c r="BS857" s="248"/>
      <c r="BT857" s="248"/>
      <c r="BU857" s="248"/>
      <c r="BV857" s="248"/>
      <c r="BW857" s="248"/>
      <c r="BX857" s="248"/>
      <c r="BY857" s="248"/>
      <c r="BZ857" s="248"/>
      <c r="CA857" s="248"/>
      <c r="CB857" s="248"/>
      <c r="CC857" s="248"/>
      <c r="CD857" s="248"/>
      <c r="CE857" s="248"/>
      <c r="CF857" s="248"/>
      <c r="CG857" s="248"/>
      <c r="CH857" s="248"/>
      <c r="CI857" s="248"/>
      <c r="CJ857" s="248"/>
      <c r="CK857" s="248"/>
      <c r="CL857" s="248"/>
      <c r="CM857" s="248"/>
      <c r="CN857" s="248"/>
      <c r="CO857" s="248"/>
      <c r="CP857" s="248"/>
      <c r="CQ857" s="248"/>
      <c r="CR857" s="248"/>
      <c r="CS857" s="248"/>
      <c r="CT857" s="248"/>
      <c r="CU857" s="248"/>
      <c r="CV857" s="248"/>
      <c r="CW857" s="248"/>
      <c r="CX857" s="248"/>
      <c r="CY857" s="248"/>
      <c r="CZ857" s="248"/>
      <c r="DA857" s="248"/>
      <c r="DB857" s="248"/>
      <c r="DC857" s="248"/>
      <c r="DD857" s="248"/>
      <c r="DE857" s="248"/>
      <c r="DF857" s="248"/>
      <c r="DG857" s="248"/>
      <c r="DH857" s="248"/>
      <c r="DI857" s="248"/>
      <c r="DJ857" s="248"/>
      <c r="DK857" s="248"/>
      <c r="DL857" s="248"/>
      <c r="DM857" s="248"/>
      <c r="DN857" s="248"/>
      <c r="DO857" s="248"/>
      <c r="DP857" s="248"/>
      <c r="DQ857" s="248"/>
      <c r="DR857" s="248"/>
      <c r="DS857" s="248"/>
      <c r="DT857" s="248"/>
      <c r="DU857" s="248"/>
      <c r="DV857" s="248"/>
      <c r="DW857" s="248"/>
      <c r="DX857" s="248"/>
      <c r="DY857" s="248"/>
      <c r="DZ857" s="248"/>
      <c r="EA857" s="248"/>
      <c r="EB857" s="248"/>
      <c r="EC857" s="248"/>
      <c r="ED857" s="248"/>
      <c r="EE857" s="248"/>
      <c r="EF857" s="248"/>
      <c r="EG857" s="248"/>
      <c r="EH857" s="248"/>
      <c r="EI857" s="248"/>
      <c r="EJ857" s="248"/>
      <c r="EK857" s="248"/>
      <c r="EL857" s="248"/>
      <c r="EM857" s="248"/>
      <c r="EN857" s="248"/>
      <c r="EO857" s="248"/>
      <c r="EP857" s="248"/>
      <c r="EQ857" s="248"/>
      <c r="ER857" s="248"/>
      <c r="ES857" s="248"/>
      <c r="ET857" s="248"/>
      <c r="EU857" s="248"/>
      <c r="EV857" s="248"/>
      <c r="EW857" s="248"/>
      <c r="EX857" s="248"/>
      <c r="EY857" s="248"/>
      <c r="EZ857" s="248"/>
      <c r="FA857" s="248"/>
      <c r="FB857" s="248"/>
      <c r="FC857" s="248"/>
      <c r="FD857" s="248"/>
      <c r="FE857" s="248"/>
      <c r="FF857" s="248"/>
      <c r="FG857" s="215"/>
      <c r="FH857" s="215"/>
      <c r="FI857" s="215"/>
      <c r="FJ857" s="215"/>
      <c r="FK857" s="215"/>
      <c r="FL857" s="215"/>
      <c r="FM857" s="215"/>
      <c r="FN857" s="215"/>
      <c r="FO857" s="215"/>
      <c r="FP857" s="215"/>
      <c r="FQ857" s="215"/>
      <c r="FR857" s="215"/>
      <c r="FS857" s="215"/>
      <c r="FT857" s="215"/>
      <c r="FU857" s="215"/>
      <c r="FV857" s="215"/>
      <c r="FW857" s="215"/>
      <c r="FX857" s="215"/>
      <c r="FY857" s="215"/>
      <c r="FZ857" s="215"/>
      <c r="GA857" s="215"/>
      <c r="GB857" s="215"/>
      <c r="GC857" s="215"/>
    </row>
    <row r="858" spans="1:185" x14ac:dyDescent="0.3">
      <c r="A858" s="248"/>
      <c r="B858" s="80"/>
      <c r="C858" s="80"/>
      <c r="D858" s="81"/>
      <c r="E858" s="80"/>
      <c r="F858" s="80"/>
      <c r="G858" s="297">
        <f t="shared" si="55"/>
        <v>0</v>
      </c>
      <c r="H858" s="297">
        <f t="shared" si="56"/>
        <v>0</v>
      </c>
      <c r="I858" s="297">
        <f t="shared" si="57"/>
        <v>0</v>
      </c>
      <c r="J858" s="214"/>
      <c r="K858" s="214"/>
      <c r="L858" s="248"/>
      <c r="M858" s="248"/>
      <c r="N858" s="248"/>
      <c r="O858" s="248"/>
      <c r="P858" s="248"/>
      <c r="Q858" s="248"/>
      <c r="R858" s="248"/>
      <c r="S858" s="248"/>
      <c r="T858" s="248"/>
      <c r="U858" s="248"/>
      <c r="V858" s="248"/>
      <c r="W858" s="248"/>
      <c r="X858" s="248"/>
      <c r="Y858" s="248"/>
      <c r="Z858" s="248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  <c r="AM858" s="248"/>
      <c r="AN858" s="248"/>
      <c r="AO858" s="248"/>
      <c r="AP858" s="248"/>
      <c r="AQ858" s="248"/>
      <c r="AR858" s="248"/>
      <c r="AS858" s="248"/>
      <c r="AT858" s="248"/>
      <c r="AU858" s="248"/>
      <c r="AV858" s="248"/>
      <c r="AW858" s="248"/>
      <c r="AX858" s="248"/>
      <c r="AY858" s="248"/>
      <c r="AZ858" s="248"/>
      <c r="BA858" s="248"/>
      <c r="BB858" s="248"/>
      <c r="BC858" s="248"/>
      <c r="BD858" s="248"/>
      <c r="BE858" s="248"/>
      <c r="BF858" s="248"/>
      <c r="BG858" s="248"/>
      <c r="BH858" s="248"/>
      <c r="BI858" s="248"/>
      <c r="BJ858" s="248"/>
      <c r="BK858" s="248"/>
      <c r="BL858" s="248"/>
      <c r="BM858" s="248"/>
      <c r="BN858" s="248"/>
      <c r="BO858" s="248"/>
      <c r="BP858" s="248"/>
      <c r="BQ858" s="248"/>
      <c r="BR858" s="248"/>
      <c r="BS858" s="248"/>
      <c r="BT858" s="248"/>
      <c r="BU858" s="248"/>
      <c r="BV858" s="248"/>
      <c r="BW858" s="248"/>
      <c r="BX858" s="248"/>
      <c r="BY858" s="248"/>
      <c r="BZ858" s="248"/>
      <c r="CA858" s="248"/>
      <c r="CB858" s="248"/>
      <c r="CC858" s="248"/>
      <c r="CD858" s="248"/>
      <c r="CE858" s="248"/>
      <c r="CF858" s="248"/>
      <c r="CG858" s="248"/>
      <c r="CH858" s="248"/>
      <c r="CI858" s="248"/>
      <c r="CJ858" s="248"/>
      <c r="CK858" s="248"/>
      <c r="CL858" s="248"/>
      <c r="CM858" s="248"/>
      <c r="CN858" s="248"/>
      <c r="CO858" s="248"/>
      <c r="CP858" s="248"/>
      <c r="CQ858" s="248"/>
      <c r="CR858" s="248"/>
      <c r="CS858" s="248"/>
      <c r="CT858" s="248"/>
      <c r="CU858" s="248"/>
      <c r="CV858" s="248"/>
      <c r="CW858" s="248"/>
      <c r="CX858" s="248"/>
      <c r="CY858" s="248"/>
      <c r="CZ858" s="248"/>
      <c r="DA858" s="248"/>
      <c r="DB858" s="248"/>
      <c r="DC858" s="248"/>
      <c r="DD858" s="248"/>
      <c r="DE858" s="248"/>
      <c r="DF858" s="248"/>
      <c r="DG858" s="248"/>
      <c r="DH858" s="248"/>
      <c r="DI858" s="248"/>
      <c r="DJ858" s="248"/>
      <c r="DK858" s="248"/>
      <c r="DL858" s="248"/>
      <c r="DM858" s="248"/>
      <c r="DN858" s="248"/>
      <c r="DO858" s="248"/>
      <c r="DP858" s="248"/>
      <c r="DQ858" s="248"/>
      <c r="DR858" s="248"/>
      <c r="DS858" s="248"/>
      <c r="DT858" s="248"/>
      <c r="DU858" s="248"/>
      <c r="DV858" s="248"/>
      <c r="DW858" s="248"/>
      <c r="DX858" s="248"/>
      <c r="DY858" s="248"/>
      <c r="DZ858" s="248"/>
      <c r="EA858" s="248"/>
      <c r="EB858" s="248"/>
      <c r="EC858" s="248"/>
      <c r="ED858" s="248"/>
      <c r="EE858" s="248"/>
      <c r="EF858" s="248"/>
      <c r="EG858" s="248"/>
      <c r="EH858" s="248"/>
      <c r="EI858" s="248"/>
      <c r="EJ858" s="248"/>
      <c r="EK858" s="248"/>
      <c r="EL858" s="248"/>
      <c r="EM858" s="248"/>
      <c r="EN858" s="248"/>
      <c r="EO858" s="248"/>
      <c r="EP858" s="248"/>
      <c r="EQ858" s="248"/>
      <c r="ER858" s="248"/>
      <c r="ES858" s="248"/>
      <c r="ET858" s="248"/>
      <c r="EU858" s="248"/>
      <c r="EV858" s="248"/>
      <c r="EW858" s="248"/>
      <c r="EX858" s="248"/>
      <c r="EY858" s="248"/>
      <c r="EZ858" s="248"/>
      <c r="FA858" s="248"/>
      <c r="FB858" s="248"/>
      <c r="FC858" s="248"/>
      <c r="FD858" s="248"/>
      <c r="FE858" s="248"/>
      <c r="FF858" s="248"/>
      <c r="FG858" s="215"/>
      <c r="FH858" s="215"/>
      <c r="FI858" s="215"/>
      <c r="FJ858" s="215"/>
      <c r="FK858" s="215"/>
      <c r="FL858" s="215"/>
      <c r="FM858" s="215"/>
      <c r="FN858" s="215"/>
      <c r="FO858" s="215"/>
      <c r="FP858" s="215"/>
      <c r="FQ858" s="215"/>
      <c r="FR858" s="215"/>
      <c r="FS858" s="215"/>
      <c r="FT858" s="215"/>
      <c r="FU858" s="215"/>
      <c r="FV858" s="215"/>
      <c r="FW858" s="215"/>
      <c r="FX858" s="215"/>
      <c r="FY858" s="215"/>
      <c r="FZ858" s="215"/>
      <c r="GA858" s="215"/>
      <c r="GB858" s="215"/>
      <c r="GC858" s="215"/>
    </row>
    <row r="859" spans="1:185" x14ac:dyDescent="0.3">
      <c r="A859" s="248"/>
      <c r="B859" s="80"/>
      <c r="C859" s="80"/>
      <c r="D859" s="81"/>
      <c r="E859" s="80"/>
      <c r="F859" s="80"/>
      <c r="G859" s="297">
        <f t="shared" si="55"/>
        <v>0</v>
      </c>
      <c r="H859" s="297">
        <f t="shared" si="56"/>
        <v>0</v>
      </c>
      <c r="I859" s="297">
        <f t="shared" si="57"/>
        <v>0</v>
      </c>
      <c r="J859" s="214"/>
      <c r="K859" s="214"/>
      <c r="L859" s="248"/>
      <c r="M859" s="248"/>
      <c r="N859" s="248"/>
      <c r="O859" s="248"/>
      <c r="P859" s="248"/>
      <c r="Q859" s="248"/>
      <c r="R859" s="248"/>
      <c r="S859" s="248"/>
      <c r="T859" s="248"/>
      <c r="U859" s="248"/>
      <c r="V859" s="248"/>
      <c r="W859" s="248"/>
      <c r="X859" s="248"/>
      <c r="Y859" s="248"/>
      <c r="Z859" s="248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  <c r="AM859" s="248"/>
      <c r="AN859" s="248"/>
      <c r="AO859" s="248"/>
      <c r="AP859" s="248"/>
      <c r="AQ859" s="248"/>
      <c r="AR859" s="248"/>
      <c r="AS859" s="248"/>
      <c r="AT859" s="248"/>
      <c r="AU859" s="248"/>
      <c r="AV859" s="248"/>
      <c r="AW859" s="248"/>
      <c r="AX859" s="248"/>
      <c r="AY859" s="248"/>
      <c r="AZ859" s="248"/>
      <c r="BA859" s="248"/>
      <c r="BB859" s="248"/>
      <c r="BC859" s="248"/>
      <c r="BD859" s="248"/>
      <c r="BE859" s="248"/>
      <c r="BF859" s="248"/>
      <c r="BG859" s="248"/>
      <c r="BH859" s="248"/>
      <c r="BI859" s="248"/>
      <c r="BJ859" s="248"/>
      <c r="BK859" s="248"/>
      <c r="BL859" s="248"/>
      <c r="BM859" s="248"/>
      <c r="BN859" s="248"/>
      <c r="BO859" s="248"/>
      <c r="BP859" s="248"/>
      <c r="BQ859" s="248"/>
      <c r="BR859" s="248"/>
      <c r="BS859" s="248"/>
      <c r="BT859" s="248"/>
      <c r="BU859" s="248"/>
      <c r="BV859" s="248"/>
      <c r="BW859" s="248"/>
      <c r="BX859" s="248"/>
      <c r="BY859" s="248"/>
      <c r="BZ859" s="248"/>
      <c r="CA859" s="248"/>
      <c r="CB859" s="248"/>
      <c r="CC859" s="248"/>
      <c r="CD859" s="248"/>
      <c r="CE859" s="248"/>
      <c r="CF859" s="248"/>
      <c r="CG859" s="248"/>
      <c r="CH859" s="248"/>
      <c r="CI859" s="248"/>
      <c r="CJ859" s="248"/>
      <c r="CK859" s="248"/>
      <c r="CL859" s="248"/>
      <c r="CM859" s="248"/>
      <c r="CN859" s="248"/>
      <c r="CO859" s="248"/>
      <c r="CP859" s="248"/>
      <c r="CQ859" s="248"/>
      <c r="CR859" s="248"/>
      <c r="CS859" s="248"/>
      <c r="CT859" s="248"/>
      <c r="CU859" s="248"/>
      <c r="CV859" s="248"/>
      <c r="CW859" s="248"/>
      <c r="CX859" s="248"/>
      <c r="CY859" s="248"/>
      <c r="CZ859" s="248"/>
      <c r="DA859" s="248"/>
      <c r="DB859" s="248"/>
      <c r="DC859" s="248"/>
      <c r="DD859" s="248"/>
      <c r="DE859" s="248"/>
      <c r="DF859" s="248"/>
      <c r="DG859" s="248"/>
      <c r="DH859" s="248"/>
      <c r="DI859" s="248"/>
      <c r="DJ859" s="248"/>
      <c r="DK859" s="248"/>
      <c r="DL859" s="248"/>
      <c r="DM859" s="248"/>
      <c r="DN859" s="248"/>
      <c r="DO859" s="248"/>
      <c r="DP859" s="248"/>
      <c r="DQ859" s="248"/>
      <c r="DR859" s="248"/>
      <c r="DS859" s="248"/>
      <c r="DT859" s="248"/>
      <c r="DU859" s="248"/>
      <c r="DV859" s="248"/>
      <c r="DW859" s="248"/>
      <c r="DX859" s="248"/>
      <c r="DY859" s="248"/>
      <c r="DZ859" s="248"/>
      <c r="EA859" s="248"/>
      <c r="EB859" s="248"/>
      <c r="EC859" s="248"/>
      <c r="ED859" s="248"/>
      <c r="EE859" s="248"/>
      <c r="EF859" s="248"/>
      <c r="EG859" s="248"/>
      <c r="EH859" s="248"/>
      <c r="EI859" s="248"/>
      <c r="EJ859" s="248"/>
      <c r="EK859" s="248"/>
      <c r="EL859" s="248"/>
      <c r="EM859" s="248"/>
      <c r="EN859" s="248"/>
      <c r="EO859" s="248"/>
      <c r="EP859" s="248"/>
      <c r="EQ859" s="248"/>
      <c r="ER859" s="248"/>
      <c r="ES859" s="248"/>
      <c r="ET859" s="248"/>
      <c r="EU859" s="248"/>
      <c r="EV859" s="248"/>
      <c r="EW859" s="248"/>
      <c r="EX859" s="248"/>
      <c r="EY859" s="248"/>
      <c r="EZ859" s="248"/>
      <c r="FA859" s="248"/>
      <c r="FB859" s="248"/>
      <c r="FC859" s="248"/>
      <c r="FD859" s="248"/>
      <c r="FE859" s="248"/>
      <c r="FF859" s="248"/>
      <c r="FG859" s="215"/>
      <c r="FH859" s="215"/>
      <c r="FI859" s="215"/>
      <c r="FJ859" s="215"/>
      <c r="FK859" s="215"/>
      <c r="FL859" s="215"/>
      <c r="FM859" s="215"/>
      <c r="FN859" s="215"/>
      <c r="FO859" s="215"/>
      <c r="FP859" s="215"/>
      <c r="FQ859" s="215"/>
      <c r="FR859" s="215"/>
      <c r="FS859" s="215"/>
      <c r="FT859" s="215"/>
      <c r="FU859" s="215"/>
      <c r="FV859" s="215"/>
      <c r="FW859" s="215"/>
      <c r="FX859" s="215"/>
      <c r="FY859" s="215"/>
      <c r="FZ859" s="215"/>
      <c r="GA859" s="215"/>
      <c r="GB859" s="215"/>
      <c r="GC859" s="215"/>
    </row>
    <row r="860" spans="1:185" x14ac:dyDescent="0.3">
      <c r="A860" s="248"/>
      <c r="B860" s="80"/>
      <c r="C860" s="80"/>
      <c r="D860" s="81"/>
      <c r="E860" s="80"/>
      <c r="F860" s="80"/>
      <c r="G860" s="297">
        <f t="shared" si="55"/>
        <v>0</v>
      </c>
      <c r="H860" s="297">
        <f t="shared" si="56"/>
        <v>0</v>
      </c>
      <c r="I860" s="297">
        <f t="shared" si="57"/>
        <v>0</v>
      </c>
      <c r="J860" s="214"/>
      <c r="K860" s="214"/>
      <c r="L860" s="248"/>
      <c r="M860" s="248"/>
      <c r="N860" s="248"/>
      <c r="O860" s="248"/>
      <c r="P860" s="248"/>
      <c r="Q860" s="248"/>
      <c r="R860" s="248"/>
      <c r="S860" s="248"/>
      <c r="T860" s="248"/>
      <c r="U860" s="248"/>
      <c r="V860" s="248"/>
      <c r="W860" s="248"/>
      <c r="X860" s="248"/>
      <c r="Y860" s="248"/>
      <c r="Z860" s="248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  <c r="AM860" s="248"/>
      <c r="AN860" s="248"/>
      <c r="AO860" s="248"/>
      <c r="AP860" s="248"/>
      <c r="AQ860" s="248"/>
      <c r="AR860" s="248"/>
      <c r="AS860" s="248"/>
      <c r="AT860" s="248"/>
      <c r="AU860" s="248"/>
      <c r="AV860" s="248"/>
      <c r="AW860" s="248"/>
      <c r="AX860" s="248"/>
      <c r="AY860" s="248"/>
      <c r="AZ860" s="248"/>
      <c r="BA860" s="248"/>
      <c r="BB860" s="248"/>
      <c r="BC860" s="248"/>
      <c r="BD860" s="248"/>
      <c r="BE860" s="248"/>
      <c r="BF860" s="248"/>
      <c r="BG860" s="248"/>
      <c r="BH860" s="248"/>
      <c r="BI860" s="248"/>
      <c r="BJ860" s="248"/>
      <c r="BK860" s="248"/>
      <c r="BL860" s="248"/>
      <c r="BM860" s="248"/>
      <c r="BN860" s="248"/>
      <c r="BO860" s="248"/>
      <c r="BP860" s="248"/>
      <c r="BQ860" s="248"/>
      <c r="BR860" s="248"/>
      <c r="BS860" s="248"/>
      <c r="BT860" s="248"/>
      <c r="BU860" s="248"/>
      <c r="BV860" s="248"/>
      <c r="BW860" s="248"/>
      <c r="BX860" s="248"/>
      <c r="BY860" s="248"/>
      <c r="BZ860" s="248"/>
      <c r="CA860" s="248"/>
      <c r="CB860" s="248"/>
      <c r="CC860" s="248"/>
      <c r="CD860" s="248"/>
      <c r="CE860" s="248"/>
      <c r="CF860" s="248"/>
      <c r="CG860" s="248"/>
      <c r="CH860" s="248"/>
      <c r="CI860" s="248"/>
      <c r="CJ860" s="248"/>
      <c r="CK860" s="248"/>
      <c r="CL860" s="248"/>
      <c r="CM860" s="248"/>
      <c r="CN860" s="248"/>
      <c r="CO860" s="248"/>
      <c r="CP860" s="248"/>
      <c r="CQ860" s="248"/>
      <c r="CR860" s="248"/>
      <c r="CS860" s="248"/>
      <c r="CT860" s="248"/>
      <c r="CU860" s="248"/>
      <c r="CV860" s="248"/>
      <c r="CW860" s="248"/>
      <c r="CX860" s="248"/>
      <c r="CY860" s="248"/>
      <c r="CZ860" s="248"/>
      <c r="DA860" s="248"/>
      <c r="DB860" s="248"/>
      <c r="DC860" s="248"/>
      <c r="DD860" s="248"/>
      <c r="DE860" s="248"/>
      <c r="DF860" s="248"/>
      <c r="DG860" s="248"/>
      <c r="DH860" s="248"/>
      <c r="DI860" s="248"/>
      <c r="DJ860" s="248"/>
      <c r="DK860" s="248"/>
      <c r="DL860" s="248"/>
      <c r="DM860" s="248"/>
      <c r="DN860" s="248"/>
      <c r="DO860" s="248"/>
      <c r="DP860" s="248"/>
      <c r="DQ860" s="248"/>
      <c r="DR860" s="248"/>
      <c r="DS860" s="248"/>
      <c r="DT860" s="248"/>
      <c r="DU860" s="248"/>
      <c r="DV860" s="248"/>
      <c r="DW860" s="248"/>
      <c r="DX860" s="248"/>
      <c r="DY860" s="248"/>
      <c r="DZ860" s="248"/>
      <c r="EA860" s="248"/>
      <c r="EB860" s="248"/>
      <c r="EC860" s="248"/>
      <c r="ED860" s="248"/>
      <c r="EE860" s="248"/>
      <c r="EF860" s="248"/>
      <c r="EG860" s="248"/>
      <c r="EH860" s="248"/>
      <c r="EI860" s="248"/>
      <c r="EJ860" s="248"/>
      <c r="EK860" s="248"/>
      <c r="EL860" s="248"/>
      <c r="EM860" s="248"/>
      <c r="EN860" s="248"/>
      <c r="EO860" s="248"/>
      <c r="EP860" s="248"/>
      <c r="EQ860" s="248"/>
      <c r="ER860" s="248"/>
      <c r="ES860" s="248"/>
      <c r="ET860" s="248"/>
      <c r="EU860" s="248"/>
      <c r="EV860" s="248"/>
      <c r="EW860" s="248"/>
      <c r="EX860" s="248"/>
      <c r="EY860" s="248"/>
      <c r="EZ860" s="248"/>
      <c r="FA860" s="248"/>
      <c r="FB860" s="248"/>
      <c r="FC860" s="248"/>
      <c r="FD860" s="248"/>
      <c r="FE860" s="248"/>
      <c r="FF860" s="248"/>
      <c r="FG860" s="215"/>
      <c r="FH860" s="215"/>
      <c r="FI860" s="215"/>
      <c r="FJ860" s="215"/>
      <c r="FK860" s="215"/>
      <c r="FL860" s="215"/>
      <c r="FM860" s="215"/>
      <c r="FN860" s="215"/>
      <c r="FO860" s="215"/>
      <c r="FP860" s="215"/>
      <c r="FQ860" s="215"/>
      <c r="FR860" s="215"/>
      <c r="FS860" s="215"/>
      <c r="FT860" s="215"/>
      <c r="FU860" s="215"/>
      <c r="FV860" s="215"/>
      <c r="FW860" s="215"/>
      <c r="FX860" s="215"/>
      <c r="FY860" s="215"/>
      <c r="FZ860" s="215"/>
      <c r="GA860" s="215"/>
      <c r="GB860" s="215"/>
      <c r="GC860" s="215"/>
    </row>
    <row r="861" spans="1:185" x14ac:dyDescent="0.3">
      <c r="A861" s="248"/>
      <c r="B861" s="80"/>
      <c r="C861" s="80"/>
      <c r="D861" s="81"/>
      <c r="E861" s="80"/>
      <c r="F861" s="80"/>
      <c r="G861" s="297">
        <f t="shared" si="55"/>
        <v>0</v>
      </c>
      <c r="H861" s="297">
        <f t="shared" si="56"/>
        <v>0</v>
      </c>
      <c r="I861" s="297">
        <f t="shared" si="57"/>
        <v>0</v>
      </c>
      <c r="J861" s="214"/>
      <c r="K861" s="214"/>
      <c r="L861" s="248"/>
      <c r="M861" s="248"/>
      <c r="N861" s="248"/>
      <c r="O861" s="248"/>
      <c r="P861" s="248"/>
      <c r="Q861" s="248"/>
      <c r="R861" s="248"/>
      <c r="S861" s="248"/>
      <c r="T861" s="248"/>
      <c r="U861" s="248"/>
      <c r="V861" s="248"/>
      <c r="W861" s="248"/>
      <c r="X861" s="248"/>
      <c r="Y861" s="248"/>
      <c r="Z861" s="248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  <c r="AM861" s="248"/>
      <c r="AN861" s="248"/>
      <c r="AO861" s="248"/>
      <c r="AP861" s="248"/>
      <c r="AQ861" s="248"/>
      <c r="AR861" s="248"/>
      <c r="AS861" s="248"/>
      <c r="AT861" s="248"/>
      <c r="AU861" s="248"/>
      <c r="AV861" s="248"/>
      <c r="AW861" s="248"/>
      <c r="AX861" s="248"/>
      <c r="AY861" s="248"/>
      <c r="AZ861" s="248"/>
      <c r="BA861" s="248"/>
      <c r="BB861" s="248"/>
      <c r="BC861" s="248"/>
      <c r="BD861" s="248"/>
      <c r="BE861" s="248"/>
      <c r="BF861" s="248"/>
      <c r="BG861" s="248"/>
      <c r="BH861" s="248"/>
      <c r="BI861" s="248"/>
      <c r="BJ861" s="248"/>
      <c r="BK861" s="248"/>
      <c r="BL861" s="248"/>
      <c r="BM861" s="248"/>
      <c r="BN861" s="248"/>
      <c r="BO861" s="248"/>
      <c r="BP861" s="248"/>
      <c r="BQ861" s="248"/>
      <c r="BR861" s="248"/>
      <c r="BS861" s="248"/>
      <c r="BT861" s="248"/>
      <c r="BU861" s="248"/>
      <c r="BV861" s="248"/>
      <c r="BW861" s="248"/>
      <c r="BX861" s="248"/>
      <c r="BY861" s="248"/>
      <c r="BZ861" s="248"/>
      <c r="CA861" s="248"/>
      <c r="CB861" s="248"/>
      <c r="CC861" s="248"/>
      <c r="CD861" s="248"/>
      <c r="CE861" s="248"/>
      <c r="CF861" s="248"/>
      <c r="CG861" s="248"/>
      <c r="CH861" s="248"/>
      <c r="CI861" s="248"/>
      <c r="CJ861" s="248"/>
      <c r="CK861" s="248"/>
      <c r="CL861" s="248"/>
      <c r="CM861" s="248"/>
      <c r="CN861" s="248"/>
      <c r="CO861" s="248"/>
      <c r="CP861" s="248"/>
      <c r="CQ861" s="248"/>
      <c r="CR861" s="248"/>
      <c r="CS861" s="248"/>
      <c r="CT861" s="248"/>
      <c r="CU861" s="248"/>
      <c r="CV861" s="248"/>
      <c r="CW861" s="248"/>
      <c r="CX861" s="248"/>
      <c r="CY861" s="248"/>
      <c r="CZ861" s="248"/>
      <c r="DA861" s="248"/>
      <c r="DB861" s="248"/>
      <c r="DC861" s="248"/>
      <c r="DD861" s="248"/>
      <c r="DE861" s="248"/>
      <c r="DF861" s="248"/>
      <c r="DG861" s="248"/>
      <c r="DH861" s="248"/>
      <c r="DI861" s="248"/>
      <c r="DJ861" s="248"/>
      <c r="DK861" s="248"/>
      <c r="DL861" s="248"/>
      <c r="DM861" s="248"/>
      <c r="DN861" s="248"/>
      <c r="DO861" s="248"/>
      <c r="DP861" s="248"/>
      <c r="DQ861" s="248"/>
      <c r="DR861" s="248"/>
      <c r="DS861" s="248"/>
      <c r="DT861" s="248"/>
      <c r="DU861" s="248"/>
      <c r="DV861" s="248"/>
      <c r="DW861" s="248"/>
      <c r="DX861" s="248"/>
      <c r="DY861" s="248"/>
      <c r="DZ861" s="248"/>
      <c r="EA861" s="248"/>
      <c r="EB861" s="248"/>
      <c r="EC861" s="248"/>
      <c r="ED861" s="248"/>
      <c r="EE861" s="248"/>
      <c r="EF861" s="248"/>
      <c r="EG861" s="248"/>
      <c r="EH861" s="248"/>
      <c r="EI861" s="248"/>
      <c r="EJ861" s="248"/>
      <c r="EK861" s="248"/>
      <c r="EL861" s="248"/>
      <c r="EM861" s="248"/>
      <c r="EN861" s="248"/>
      <c r="EO861" s="248"/>
      <c r="EP861" s="248"/>
      <c r="EQ861" s="248"/>
      <c r="ER861" s="248"/>
      <c r="ES861" s="248"/>
      <c r="ET861" s="248"/>
      <c r="EU861" s="248"/>
      <c r="EV861" s="248"/>
      <c r="EW861" s="248"/>
      <c r="EX861" s="248"/>
      <c r="EY861" s="248"/>
      <c r="EZ861" s="248"/>
      <c r="FA861" s="248"/>
      <c r="FB861" s="248"/>
      <c r="FC861" s="248"/>
      <c r="FD861" s="248"/>
      <c r="FE861" s="248"/>
      <c r="FF861" s="248"/>
      <c r="FG861" s="215"/>
      <c r="FH861" s="215"/>
      <c r="FI861" s="215"/>
      <c r="FJ861" s="215"/>
      <c r="FK861" s="215"/>
      <c r="FL861" s="215"/>
      <c r="FM861" s="215"/>
      <c r="FN861" s="215"/>
      <c r="FO861" s="215"/>
      <c r="FP861" s="215"/>
      <c r="FQ861" s="215"/>
      <c r="FR861" s="215"/>
      <c r="FS861" s="215"/>
      <c r="FT861" s="215"/>
      <c r="FU861" s="215"/>
      <c r="FV861" s="215"/>
      <c r="FW861" s="215"/>
      <c r="FX861" s="215"/>
      <c r="FY861" s="215"/>
      <c r="FZ861" s="215"/>
      <c r="GA861" s="215"/>
      <c r="GB861" s="215"/>
      <c r="GC861" s="215"/>
    </row>
    <row r="862" spans="1:185" x14ac:dyDescent="0.3">
      <c r="A862" s="248"/>
      <c r="B862" s="80"/>
      <c r="C862" s="80"/>
      <c r="D862" s="81"/>
      <c r="E862" s="80"/>
      <c r="F862" s="80"/>
      <c r="G862" s="297">
        <f t="shared" si="55"/>
        <v>0</v>
      </c>
      <c r="H862" s="297">
        <f t="shared" si="56"/>
        <v>0</v>
      </c>
      <c r="I862" s="297">
        <f t="shared" si="57"/>
        <v>0</v>
      </c>
      <c r="J862" s="214"/>
      <c r="K862" s="214"/>
      <c r="L862" s="248"/>
      <c r="M862" s="248"/>
      <c r="N862" s="248"/>
      <c r="O862" s="248"/>
      <c r="P862" s="248"/>
      <c r="Q862" s="248"/>
      <c r="R862" s="248"/>
      <c r="S862" s="248"/>
      <c r="T862" s="248"/>
      <c r="U862" s="248"/>
      <c r="V862" s="248"/>
      <c r="W862" s="248"/>
      <c r="X862" s="248"/>
      <c r="Y862" s="248"/>
      <c r="Z862" s="248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  <c r="AM862" s="248"/>
      <c r="AN862" s="248"/>
      <c r="AO862" s="248"/>
      <c r="AP862" s="248"/>
      <c r="AQ862" s="248"/>
      <c r="AR862" s="248"/>
      <c r="AS862" s="248"/>
      <c r="AT862" s="248"/>
      <c r="AU862" s="248"/>
      <c r="AV862" s="248"/>
      <c r="AW862" s="248"/>
      <c r="AX862" s="248"/>
      <c r="AY862" s="248"/>
      <c r="AZ862" s="248"/>
      <c r="BA862" s="248"/>
      <c r="BB862" s="248"/>
      <c r="BC862" s="248"/>
      <c r="BD862" s="248"/>
      <c r="BE862" s="248"/>
      <c r="BF862" s="248"/>
      <c r="BG862" s="248"/>
      <c r="BH862" s="248"/>
      <c r="BI862" s="248"/>
      <c r="BJ862" s="248"/>
      <c r="BK862" s="248"/>
      <c r="BL862" s="248"/>
      <c r="BM862" s="248"/>
      <c r="BN862" s="248"/>
      <c r="BO862" s="248"/>
      <c r="BP862" s="248"/>
      <c r="BQ862" s="248"/>
      <c r="BR862" s="248"/>
      <c r="BS862" s="248"/>
      <c r="BT862" s="248"/>
      <c r="BU862" s="248"/>
      <c r="BV862" s="248"/>
      <c r="BW862" s="248"/>
      <c r="BX862" s="248"/>
      <c r="BY862" s="248"/>
      <c r="BZ862" s="248"/>
      <c r="CA862" s="248"/>
      <c r="CB862" s="248"/>
      <c r="CC862" s="248"/>
      <c r="CD862" s="248"/>
      <c r="CE862" s="248"/>
      <c r="CF862" s="248"/>
      <c r="CG862" s="248"/>
      <c r="CH862" s="248"/>
      <c r="CI862" s="248"/>
      <c r="CJ862" s="248"/>
      <c r="CK862" s="248"/>
      <c r="CL862" s="248"/>
      <c r="CM862" s="248"/>
      <c r="CN862" s="248"/>
      <c r="CO862" s="248"/>
      <c r="CP862" s="248"/>
      <c r="CQ862" s="248"/>
      <c r="CR862" s="248"/>
      <c r="CS862" s="248"/>
      <c r="CT862" s="248"/>
      <c r="CU862" s="248"/>
      <c r="CV862" s="248"/>
      <c r="CW862" s="248"/>
      <c r="CX862" s="248"/>
      <c r="CY862" s="248"/>
      <c r="CZ862" s="248"/>
      <c r="DA862" s="248"/>
      <c r="DB862" s="248"/>
      <c r="DC862" s="248"/>
      <c r="DD862" s="248"/>
      <c r="DE862" s="248"/>
      <c r="DF862" s="248"/>
      <c r="DG862" s="248"/>
      <c r="DH862" s="248"/>
      <c r="DI862" s="248"/>
      <c r="DJ862" s="248"/>
      <c r="DK862" s="248"/>
      <c r="DL862" s="248"/>
      <c r="DM862" s="248"/>
      <c r="DN862" s="248"/>
      <c r="DO862" s="248"/>
      <c r="DP862" s="248"/>
      <c r="DQ862" s="248"/>
      <c r="DR862" s="248"/>
      <c r="DS862" s="248"/>
      <c r="DT862" s="248"/>
      <c r="DU862" s="248"/>
      <c r="DV862" s="248"/>
      <c r="DW862" s="248"/>
      <c r="DX862" s="248"/>
      <c r="DY862" s="248"/>
      <c r="DZ862" s="248"/>
      <c r="EA862" s="248"/>
      <c r="EB862" s="248"/>
      <c r="EC862" s="248"/>
      <c r="ED862" s="248"/>
      <c r="EE862" s="248"/>
      <c r="EF862" s="248"/>
      <c r="EG862" s="248"/>
      <c r="EH862" s="248"/>
      <c r="EI862" s="248"/>
      <c r="EJ862" s="248"/>
      <c r="EK862" s="248"/>
      <c r="EL862" s="248"/>
      <c r="EM862" s="248"/>
      <c r="EN862" s="248"/>
      <c r="EO862" s="248"/>
      <c r="EP862" s="248"/>
      <c r="EQ862" s="248"/>
      <c r="ER862" s="248"/>
      <c r="ES862" s="248"/>
      <c r="ET862" s="248"/>
      <c r="EU862" s="248"/>
      <c r="EV862" s="248"/>
      <c r="EW862" s="248"/>
      <c r="EX862" s="248"/>
      <c r="EY862" s="248"/>
      <c r="EZ862" s="248"/>
      <c r="FA862" s="248"/>
      <c r="FB862" s="248"/>
      <c r="FC862" s="248"/>
      <c r="FD862" s="248"/>
      <c r="FE862" s="248"/>
      <c r="FF862" s="248"/>
      <c r="FG862" s="215"/>
      <c r="FH862" s="215"/>
      <c r="FI862" s="215"/>
      <c r="FJ862" s="215"/>
      <c r="FK862" s="215"/>
      <c r="FL862" s="215"/>
      <c r="FM862" s="215"/>
      <c r="FN862" s="215"/>
      <c r="FO862" s="215"/>
      <c r="FP862" s="215"/>
      <c r="FQ862" s="215"/>
      <c r="FR862" s="215"/>
      <c r="FS862" s="215"/>
      <c r="FT862" s="215"/>
      <c r="FU862" s="215"/>
      <c r="FV862" s="215"/>
      <c r="FW862" s="215"/>
      <c r="FX862" s="215"/>
      <c r="FY862" s="215"/>
      <c r="FZ862" s="215"/>
      <c r="GA862" s="215"/>
      <c r="GB862" s="215"/>
      <c r="GC862" s="215"/>
    </row>
    <row r="863" spans="1:185" x14ac:dyDescent="0.3">
      <c r="A863" s="248"/>
      <c r="B863" s="80"/>
      <c r="C863" s="80"/>
      <c r="D863" s="81"/>
      <c r="E863" s="80"/>
      <c r="F863" s="80"/>
      <c r="G863" s="297">
        <f t="shared" si="55"/>
        <v>0</v>
      </c>
      <c r="H863" s="297">
        <f t="shared" si="56"/>
        <v>0</v>
      </c>
      <c r="I863" s="297">
        <f t="shared" si="57"/>
        <v>0</v>
      </c>
      <c r="J863" s="214"/>
      <c r="K863" s="214"/>
      <c r="L863" s="248"/>
      <c r="M863" s="248"/>
      <c r="N863" s="248"/>
      <c r="O863" s="248"/>
      <c r="P863" s="248"/>
      <c r="Q863" s="248"/>
      <c r="R863" s="248"/>
      <c r="S863" s="248"/>
      <c r="T863" s="248"/>
      <c r="U863" s="248"/>
      <c r="V863" s="248"/>
      <c r="W863" s="248"/>
      <c r="X863" s="248"/>
      <c r="Y863" s="248"/>
      <c r="Z863" s="248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  <c r="AM863" s="248"/>
      <c r="AN863" s="248"/>
      <c r="AO863" s="248"/>
      <c r="AP863" s="248"/>
      <c r="AQ863" s="248"/>
      <c r="AR863" s="248"/>
      <c r="AS863" s="248"/>
      <c r="AT863" s="248"/>
      <c r="AU863" s="248"/>
      <c r="AV863" s="248"/>
      <c r="AW863" s="248"/>
      <c r="AX863" s="248"/>
      <c r="AY863" s="248"/>
      <c r="AZ863" s="248"/>
      <c r="BA863" s="248"/>
      <c r="BB863" s="248"/>
      <c r="BC863" s="248"/>
      <c r="BD863" s="248"/>
      <c r="BE863" s="248"/>
      <c r="BF863" s="248"/>
      <c r="BG863" s="248"/>
      <c r="BH863" s="248"/>
      <c r="BI863" s="248"/>
      <c r="BJ863" s="248"/>
      <c r="BK863" s="248"/>
      <c r="BL863" s="248"/>
      <c r="BM863" s="248"/>
      <c r="BN863" s="248"/>
      <c r="BO863" s="248"/>
      <c r="BP863" s="248"/>
      <c r="BQ863" s="248"/>
      <c r="BR863" s="248"/>
      <c r="BS863" s="248"/>
      <c r="BT863" s="248"/>
      <c r="BU863" s="248"/>
      <c r="BV863" s="248"/>
      <c r="BW863" s="248"/>
      <c r="BX863" s="248"/>
      <c r="BY863" s="248"/>
      <c r="BZ863" s="248"/>
      <c r="CA863" s="248"/>
      <c r="CB863" s="248"/>
      <c r="CC863" s="248"/>
      <c r="CD863" s="248"/>
      <c r="CE863" s="248"/>
      <c r="CF863" s="248"/>
      <c r="CG863" s="248"/>
      <c r="CH863" s="248"/>
      <c r="CI863" s="248"/>
      <c r="CJ863" s="248"/>
      <c r="CK863" s="248"/>
      <c r="CL863" s="248"/>
      <c r="CM863" s="248"/>
      <c r="CN863" s="248"/>
      <c r="CO863" s="248"/>
      <c r="CP863" s="248"/>
      <c r="CQ863" s="248"/>
      <c r="CR863" s="248"/>
      <c r="CS863" s="248"/>
      <c r="CT863" s="248"/>
      <c r="CU863" s="248"/>
      <c r="CV863" s="248"/>
      <c r="CW863" s="248"/>
      <c r="CX863" s="248"/>
      <c r="CY863" s="248"/>
      <c r="CZ863" s="248"/>
      <c r="DA863" s="248"/>
      <c r="DB863" s="248"/>
      <c r="DC863" s="248"/>
      <c r="DD863" s="248"/>
      <c r="DE863" s="248"/>
      <c r="DF863" s="248"/>
      <c r="DG863" s="248"/>
      <c r="DH863" s="248"/>
      <c r="DI863" s="248"/>
      <c r="DJ863" s="248"/>
      <c r="DK863" s="248"/>
      <c r="DL863" s="248"/>
      <c r="DM863" s="248"/>
      <c r="DN863" s="248"/>
      <c r="DO863" s="248"/>
      <c r="DP863" s="248"/>
      <c r="DQ863" s="248"/>
      <c r="DR863" s="248"/>
      <c r="DS863" s="248"/>
      <c r="DT863" s="248"/>
      <c r="DU863" s="248"/>
      <c r="DV863" s="248"/>
      <c r="DW863" s="248"/>
      <c r="DX863" s="248"/>
      <c r="DY863" s="248"/>
      <c r="DZ863" s="248"/>
      <c r="EA863" s="248"/>
      <c r="EB863" s="248"/>
      <c r="EC863" s="248"/>
      <c r="ED863" s="248"/>
      <c r="EE863" s="248"/>
      <c r="EF863" s="248"/>
      <c r="EG863" s="248"/>
      <c r="EH863" s="248"/>
      <c r="EI863" s="248"/>
      <c r="EJ863" s="248"/>
      <c r="EK863" s="248"/>
      <c r="EL863" s="248"/>
      <c r="EM863" s="248"/>
      <c r="EN863" s="248"/>
      <c r="EO863" s="248"/>
      <c r="EP863" s="248"/>
      <c r="EQ863" s="248"/>
      <c r="ER863" s="248"/>
      <c r="ES863" s="248"/>
      <c r="ET863" s="248"/>
      <c r="EU863" s="248"/>
      <c r="EV863" s="248"/>
      <c r="EW863" s="248"/>
      <c r="EX863" s="248"/>
      <c r="EY863" s="248"/>
      <c r="EZ863" s="248"/>
      <c r="FA863" s="248"/>
      <c r="FB863" s="248"/>
      <c r="FC863" s="248"/>
      <c r="FD863" s="248"/>
      <c r="FE863" s="248"/>
      <c r="FF863" s="248"/>
      <c r="FG863" s="215"/>
      <c r="FH863" s="215"/>
      <c r="FI863" s="215"/>
      <c r="FJ863" s="215"/>
      <c r="FK863" s="215"/>
      <c r="FL863" s="215"/>
      <c r="FM863" s="215"/>
      <c r="FN863" s="215"/>
      <c r="FO863" s="215"/>
      <c r="FP863" s="215"/>
      <c r="FQ863" s="215"/>
      <c r="FR863" s="215"/>
      <c r="FS863" s="215"/>
      <c r="FT863" s="215"/>
      <c r="FU863" s="215"/>
      <c r="FV863" s="215"/>
      <c r="FW863" s="215"/>
      <c r="FX863" s="215"/>
      <c r="FY863" s="215"/>
      <c r="FZ863" s="215"/>
      <c r="GA863" s="215"/>
      <c r="GB863" s="215"/>
      <c r="GC863" s="215"/>
    </row>
    <row r="864" spans="1:185" x14ac:dyDescent="0.3">
      <c r="A864" s="248"/>
      <c r="B864" s="80"/>
      <c r="C864" s="80"/>
      <c r="D864" s="81"/>
      <c r="E864" s="80"/>
      <c r="F864" s="80"/>
      <c r="G864" s="297">
        <f t="shared" si="55"/>
        <v>0</v>
      </c>
      <c r="H864" s="297">
        <f t="shared" si="56"/>
        <v>0</v>
      </c>
      <c r="I864" s="297">
        <f t="shared" si="57"/>
        <v>0</v>
      </c>
      <c r="J864" s="214"/>
      <c r="K864" s="214"/>
      <c r="L864" s="248"/>
      <c r="M864" s="248"/>
      <c r="N864" s="248"/>
      <c r="O864" s="248"/>
      <c r="P864" s="248"/>
      <c r="Q864" s="248"/>
      <c r="R864" s="248"/>
      <c r="S864" s="248"/>
      <c r="T864" s="248"/>
      <c r="U864" s="248"/>
      <c r="V864" s="248"/>
      <c r="W864" s="248"/>
      <c r="X864" s="248"/>
      <c r="Y864" s="248"/>
      <c r="Z864" s="248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  <c r="AM864" s="248"/>
      <c r="AN864" s="248"/>
      <c r="AO864" s="248"/>
      <c r="AP864" s="248"/>
      <c r="AQ864" s="248"/>
      <c r="AR864" s="248"/>
      <c r="AS864" s="248"/>
      <c r="AT864" s="248"/>
      <c r="AU864" s="248"/>
      <c r="AV864" s="248"/>
      <c r="AW864" s="248"/>
      <c r="AX864" s="248"/>
      <c r="AY864" s="248"/>
      <c r="AZ864" s="248"/>
      <c r="BA864" s="248"/>
      <c r="BB864" s="248"/>
      <c r="BC864" s="248"/>
      <c r="BD864" s="248"/>
      <c r="BE864" s="248"/>
      <c r="BF864" s="248"/>
      <c r="BG864" s="248"/>
      <c r="BH864" s="248"/>
      <c r="BI864" s="248"/>
      <c r="BJ864" s="248"/>
      <c r="BK864" s="248"/>
      <c r="BL864" s="248"/>
      <c r="BM864" s="248"/>
      <c r="BN864" s="248"/>
      <c r="BO864" s="248"/>
      <c r="BP864" s="248"/>
      <c r="BQ864" s="248"/>
      <c r="BR864" s="248"/>
      <c r="BS864" s="248"/>
      <c r="BT864" s="248"/>
      <c r="BU864" s="248"/>
      <c r="BV864" s="248"/>
      <c r="BW864" s="248"/>
      <c r="BX864" s="248"/>
      <c r="BY864" s="248"/>
      <c r="BZ864" s="248"/>
      <c r="CA864" s="248"/>
      <c r="CB864" s="248"/>
      <c r="CC864" s="248"/>
      <c r="CD864" s="248"/>
      <c r="CE864" s="248"/>
      <c r="CF864" s="248"/>
      <c r="CG864" s="248"/>
      <c r="CH864" s="248"/>
      <c r="CI864" s="248"/>
      <c r="CJ864" s="248"/>
      <c r="CK864" s="248"/>
      <c r="CL864" s="248"/>
      <c r="CM864" s="248"/>
      <c r="CN864" s="248"/>
      <c r="CO864" s="248"/>
      <c r="CP864" s="248"/>
      <c r="CQ864" s="248"/>
      <c r="CR864" s="248"/>
      <c r="CS864" s="248"/>
      <c r="CT864" s="248"/>
      <c r="CU864" s="248"/>
      <c r="CV864" s="248"/>
      <c r="CW864" s="248"/>
      <c r="CX864" s="248"/>
      <c r="CY864" s="248"/>
      <c r="CZ864" s="248"/>
      <c r="DA864" s="248"/>
      <c r="DB864" s="248"/>
      <c r="DC864" s="248"/>
      <c r="DD864" s="248"/>
      <c r="DE864" s="248"/>
      <c r="DF864" s="248"/>
      <c r="DG864" s="248"/>
      <c r="DH864" s="248"/>
      <c r="DI864" s="248"/>
      <c r="DJ864" s="248"/>
      <c r="DK864" s="248"/>
      <c r="DL864" s="248"/>
      <c r="DM864" s="248"/>
      <c r="DN864" s="248"/>
      <c r="DO864" s="248"/>
      <c r="DP864" s="248"/>
      <c r="DQ864" s="248"/>
      <c r="DR864" s="248"/>
      <c r="DS864" s="248"/>
      <c r="DT864" s="248"/>
      <c r="DU864" s="248"/>
      <c r="DV864" s="248"/>
      <c r="DW864" s="248"/>
      <c r="DX864" s="248"/>
      <c r="DY864" s="248"/>
      <c r="DZ864" s="248"/>
      <c r="EA864" s="248"/>
      <c r="EB864" s="248"/>
      <c r="EC864" s="248"/>
      <c r="ED864" s="248"/>
      <c r="EE864" s="248"/>
      <c r="EF864" s="248"/>
      <c r="EG864" s="248"/>
      <c r="EH864" s="248"/>
      <c r="EI864" s="248"/>
      <c r="EJ864" s="248"/>
      <c r="EK864" s="248"/>
      <c r="EL864" s="248"/>
      <c r="EM864" s="248"/>
      <c r="EN864" s="248"/>
      <c r="EO864" s="248"/>
      <c r="EP864" s="248"/>
      <c r="EQ864" s="248"/>
      <c r="ER864" s="248"/>
      <c r="ES864" s="248"/>
      <c r="ET864" s="248"/>
      <c r="EU864" s="248"/>
      <c r="EV864" s="248"/>
      <c r="EW864" s="248"/>
      <c r="EX864" s="248"/>
      <c r="EY864" s="248"/>
      <c r="EZ864" s="248"/>
      <c r="FA864" s="248"/>
      <c r="FB864" s="248"/>
      <c r="FC864" s="248"/>
      <c r="FD864" s="248"/>
      <c r="FE864" s="248"/>
      <c r="FF864" s="248"/>
      <c r="FG864" s="215"/>
      <c r="FH864" s="215"/>
      <c r="FI864" s="215"/>
      <c r="FJ864" s="215"/>
      <c r="FK864" s="215"/>
      <c r="FL864" s="215"/>
      <c r="FM864" s="215"/>
      <c r="FN864" s="215"/>
      <c r="FO864" s="215"/>
      <c r="FP864" s="215"/>
      <c r="FQ864" s="215"/>
      <c r="FR864" s="215"/>
      <c r="FS864" s="215"/>
      <c r="FT864" s="215"/>
      <c r="FU864" s="215"/>
      <c r="FV864" s="215"/>
      <c r="FW864" s="215"/>
      <c r="FX864" s="215"/>
      <c r="FY864" s="215"/>
      <c r="FZ864" s="215"/>
      <c r="GA864" s="215"/>
      <c r="GB864" s="215"/>
      <c r="GC864" s="215"/>
    </row>
    <row r="865" spans="1:185" x14ac:dyDescent="0.3">
      <c r="A865" s="248"/>
      <c r="B865" s="80"/>
      <c r="C865" s="80"/>
      <c r="D865" s="81"/>
      <c r="E865" s="80"/>
      <c r="F865" s="80"/>
      <c r="G865" s="297">
        <f t="shared" si="55"/>
        <v>0</v>
      </c>
      <c r="H865" s="297">
        <f t="shared" si="56"/>
        <v>0</v>
      </c>
      <c r="I865" s="297">
        <f t="shared" si="57"/>
        <v>0</v>
      </c>
      <c r="J865" s="214"/>
      <c r="K865" s="214"/>
      <c r="L865" s="248"/>
      <c r="M865" s="248"/>
      <c r="N865" s="248"/>
      <c r="O865" s="248"/>
      <c r="P865" s="248"/>
      <c r="Q865" s="248"/>
      <c r="R865" s="248"/>
      <c r="S865" s="248"/>
      <c r="T865" s="248"/>
      <c r="U865" s="248"/>
      <c r="V865" s="248"/>
      <c r="W865" s="248"/>
      <c r="X865" s="248"/>
      <c r="Y865" s="248"/>
      <c r="Z865" s="248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  <c r="AM865" s="248"/>
      <c r="AN865" s="248"/>
      <c r="AO865" s="248"/>
      <c r="AP865" s="248"/>
      <c r="AQ865" s="248"/>
      <c r="AR865" s="248"/>
      <c r="AS865" s="248"/>
      <c r="AT865" s="248"/>
      <c r="AU865" s="248"/>
      <c r="AV865" s="248"/>
      <c r="AW865" s="248"/>
      <c r="AX865" s="248"/>
      <c r="AY865" s="248"/>
      <c r="AZ865" s="248"/>
      <c r="BA865" s="248"/>
      <c r="BB865" s="248"/>
      <c r="BC865" s="248"/>
      <c r="BD865" s="248"/>
      <c r="BE865" s="248"/>
      <c r="BF865" s="248"/>
      <c r="BG865" s="248"/>
      <c r="BH865" s="248"/>
      <c r="BI865" s="248"/>
      <c r="BJ865" s="248"/>
      <c r="BK865" s="248"/>
      <c r="BL865" s="248"/>
      <c r="BM865" s="248"/>
      <c r="BN865" s="248"/>
      <c r="BO865" s="248"/>
      <c r="BP865" s="248"/>
      <c r="BQ865" s="248"/>
      <c r="BR865" s="248"/>
      <c r="BS865" s="248"/>
      <c r="BT865" s="248"/>
      <c r="BU865" s="248"/>
      <c r="BV865" s="248"/>
      <c r="BW865" s="248"/>
      <c r="BX865" s="248"/>
      <c r="BY865" s="248"/>
      <c r="BZ865" s="248"/>
      <c r="CA865" s="248"/>
      <c r="CB865" s="248"/>
      <c r="CC865" s="248"/>
      <c r="CD865" s="248"/>
      <c r="CE865" s="248"/>
      <c r="CF865" s="248"/>
      <c r="CG865" s="248"/>
      <c r="CH865" s="248"/>
      <c r="CI865" s="248"/>
      <c r="CJ865" s="248"/>
      <c r="CK865" s="248"/>
      <c r="CL865" s="248"/>
      <c r="CM865" s="248"/>
      <c r="CN865" s="248"/>
      <c r="CO865" s="248"/>
      <c r="CP865" s="248"/>
      <c r="CQ865" s="248"/>
      <c r="CR865" s="248"/>
      <c r="CS865" s="248"/>
      <c r="CT865" s="248"/>
      <c r="CU865" s="248"/>
      <c r="CV865" s="248"/>
      <c r="CW865" s="248"/>
      <c r="CX865" s="248"/>
      <c r="CY865" s="248"/>
      <c r="CZ865" s="248"/>
      <c r="DA865" s="248"/>
      <c r="DB865" s="248"/>
      <c r="DC865" s="248"/>
      <c r="DD865" s="248"/>
      <c r="DE865" s="248"/>
      <c r="DF865" s="248"/>
      <c r="DG865" s="248"/>
      <c r="DH865" s="248"/>
      <c r="DI865" s="248"/>
      <c r="DJ865" s="248"/>
      <c r="DK865" s="248"/>
      <c r="DL865" s="248"/>
      <c r="DM865" s="248"/>
      <c r="DN865" s="248"/>
      <c r="DO865" s="248"/>
      <c r="DP865" s="248"/>
      <c r="DQ865" s="248"/>
      <c r="DR865" s="248"/>
      <c r="DS865" s="248"/>
      <c r="DT865" s="248"/>
      <c r="DU865" s="248"/>
      <c r="DV865" s="248"/>
      <c r="DW865" s="248"/>
      <c r="DX865" s="248"/>
      <c r="DY865" s="248"/>
      <c r="DZ865" s="248"/>
      <c r="EA865" s="248"/>
      <c r="EB865" s="248"/>
      <c r="EC865" s="248"/>
      <c r="ED865" s="248"/>
      <c r="EE865" s="248"/>
      <c r="EF865" s="248"/>
      <c r="EG865" s="248"/>
      <c r="EH865" s="248"/>
      <c r="EI865" s="248"/>
      <c r="EJ865" s="248"/>
      <c r="EK865" s="248"/>
      <c r="EL865" s="248"/>
      <c r="EM865" s="248"/>
      <c r="EN865" s="248"/>
      <c r="EO865" s="248"/>
      <c r="EP865" s="248"/>
      <c r="EQ865" s="248"/>
      <c r="ER865" s="248"/>
      <c r="ES865" s="248"/>
      <c r="ET865" s="248"/>
      <c r="EU865" s="248"/>
      <c r="EV865" s="248"/>
      <c r="EW865" s="248"/>
      <c r="EX865" s="248"/>
      <c r="EY865" s="248"/>
      <c r="EZ865" s="248"/>
      <c r="FA865" s="248"/>
      <c r="FB865" s="248"/>
      <c r="FC865" s="248"/>
      <c r="FD865" s="248"/>
      <c r="FE865" s="248"/>
      <c r="FF865" s="248"/>
      <c r="FG865" s="215"/>
      <c r="FH865" s="215"/>
      <c r="FI865" s="215"/>
      <c r="FJ865" s="215"/>
      <c r="FK865" s="215"/>
      <c r="FL865" s="215"/>
      <c r="FM865" s="215"/>
      <c r="FN865" s="215"/>
      <c r="FO865" s="215"/>
      <c r="FP865" s="215"/>
      <c r="FQ865" s="215"/>
      <c r="FR865" s="215"/>
      <c r="FS865" s="215"/>
      <c r="FT865" s="215"/>
      <c r="FU865" s="215"/>
      <c r="FV865" s="215"/>
      <c r="FW865" s="215"/>
      <c r="FX865" s="215"/>
      <c r="FY865" s="215"/>
      <c r="FZ865" s="215"/>
      <c r="GA865" s="215"/>
      <c r="GB865" s="215"/>
      <c r="GC865" s="215"/>
    </row>
    <row r="866" spans="1:185" x14ac:dyDescent="0.3">
      <c r="A866" s="248"/>
      <c r="B866" s="80"/>
      <c r="C866" s="80"/>
      <c r="D866" s="81"/>
      <c r="E866" s="80"/>
      <c r="F866" s="80"/>
      <c r="G866" s="297">
        <f t="shared" si="55"/>
        <v>0</v>
      </c>
      <c r="H866" s="297">
        <f t="shared" si="56"/>
        <v>0</v>
      </c>
      <c r="I866" s="297">
        <f t="shared" si="57"/>
        <v>0</v>
      </c>
      <c r="J866" s="214"/>
      <c r="K866" s="214"/>
      <c r="L866" s="248"/>
      <c r="M866" s="248"/>
      <c r="N866" s="248"/>
      <c r="O866" s="248"/>
      <c r="P866" s="248"/>
      <c r="Q866" s="248"/>
      <c r="R866" s="248"/>
      <c r="S866" s="248"/>
      <c r="T866" s="248"/>
      <c r="U866" s="248"/>
      <c r="V866" s="248"/>
      <c r="W866" s="248"/>
      <c r="X866" s="248"/>
      <c r="Y866" s="248"/>
      <c r="Z866" s="248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  <c r="AM866" s="248"/>
      <c r="AN866" s="248"/>
      <c r="AO866" s="248"/>
      <c r="AP866" s="248"/>
      <c r="AQ866" s="248"/>
      <c r="AR866" s="248"/>
      <c r="AS866" s="248"/>
      <c r="AT866" s="248"/>
      <c r="AU866" s="248"/>
      <c r="AV866" s="248"/>
      <c r="AW866" s="248"/>
      <c r="AX866" s="248"/>
      <c r="AY866" s="248"/>
      <c r="AZ866" s="248"/>
      <c r="BA866" s="248"/>
      <c r="BB866" s="248"/>
      <c r="BC866" s="248"/>
      <c r="BD866" s="248"/>
      <c r="BE866" s="248"/>
      <c r="BF866" s="248"/>
      <c r="BG866" s="248"/>
      <c r="BH866" s="248"/>
      <c r="BI866" s="248"/>
      <c r="BJ866" s="248"/>
      <c r="BK866" s="248"/>
      <c r="BL866" s="248"/>
      <c r="BM866" s="248"/>
      <c r="BN866" s="248"/>
      <c r="BO866" s="248"/>
      <c r="BP866" s="248"/>
      <c r="BQ866" s="248"/>
      <c r="BR866" s="248"/>
      <c r="BS866" s="248"/>
      <c r="BT866" s="248"/>
      <c r="BU866" s="248"/>
      <c r="BV866" s="248"/>
      <c r="BW866" s="248"/>
      <c r="BX866" s="248"/>
      <c r="BY866" s="248"/>
      <c r="BZ866" s="248"/>
      <c r="CA866" s="248"/>
      <c r="CB866" s="248"/>
      <c r="CC866" s="248"/>
      <c r="CD866" s="248"/>
      <c r="CE866" s="248"/>
      <c r="CF866" s="248"/>
      <c r="CG866" s="248"/>
      <c r="CH866" s="248"/>
      <c r="CI866" s="248"/>
      <c r="CJ866" s="248"/>
      <c r="CK866" s="248"/>
      <c r="CL866" s="248"/>
      <c r="CM866" s="248"/>
      <c r="CN866" s="248"/>
      <c r="CO866" s="248"/>
      <c r="CP866" s="248"/>
      <c r="CQ866" s="248"/>
      <c r="CR866" s="248"/>
      <c r="CS866" s="248"/>
      <c r="CT866" s="248"/>
      <c r="CU866" s="248"/>
      <c r="CV866" s="248"/>
      <c r="CW866" s="248"/>
      <c r="CX866" s="248"/>
      <c r="CY866" s="248"/>
      <c r="CZ866" s="248"/>
      <c r="DA866" s="248"/>
      <c r="DB866" s="248"/>
      <c r="DC866" s="248"/>
      <c r="DD866" s="248"/>
      <c r="DE866" s="248"/>
      <c r="DF866" s="248"/>
      <c r="DG866" s="248"/>
      <c r="DH866" s="248"/>
      <c r="DI866" s="248"/>
      <c r="DJ866" s="248"/>
      <c r="DK866" s="248"/>
      <c r="DL866" s="248"/>
      <c r="DM866" s="248"/>
      <c r="DN866" s="248"/>
      <c r="DO866" s="248"/>
      <c r="DP866" s="248"/>
      <c r="DQ866" s="248"/>
      <c r="DR866" s="248"/>
      <c r="DS866" s="248"/>
      <c r="DT866" s="248"/>
      <c r="DU866" s="248"/>
      <c r="DV866" s="248"/>
      <c r="DW866" s="248"/>
      <c r="DX866" s="248"/>
      <c r="DY866" s="248"/>
      <c r="DZ866" s="248"/>
      <c r="EA866" s="248"/>
      <c r="EB866" s="248"/>
      <c r="EC866" s="248"/>
      <c r="ED866" s="248"/>
      <c r="EE866" s="248"/>
      <c r="EF866" s="248"/>
      <c r="EG866" s="248"/>
      <c r="EH866" s="248"/>
      <c r="EI866" s="248"/>
      <c r="EJ866" s="248"/>
      <c r="EK866" s="248"/>
      <c r="EL866" s="248"/>
      <c r="EM866" s="248"/>
      <c r="EN866" s="248"/>
      <c r="EO866" s="248"/>
      <c r="EP866" s="248"/>
      <c r="EQ866" s="248"/>
      <c r="ER866" s="248"/>
      <c r="ES866" s="248"/>
      <c r="ET866" s="248"/>
      <c r="EU866" s="248"/>
      <c r="EV866" s="248"/>
      <c r="EW866" s="248"/>
      <c r="EX866" s="248"/>
      <c r="EY866" s="248"/>
      <c r="EZ866" s="248"/>
      <c r="FA866" s="248"/>
      <c r="FB866" s="248"/>
      <c r="FC866" s="248"/>
      <c r="FD866" s="248"/>
      <c r="FE866" s="248"/>
      <c r="FF866" s="248"/>
      <c r="FG866" s="215"/>
      <c r="FH866" s="215"/>
      <c r="FI866" s="215"/>
      <c r="FJ866" s="215"/>
      <c r="FK866" s="215"/>
      <c r="FL866" s="215"/>
      <c r="FM866" s="215"/>
      <c r="FN866" s="215"/>
      <c r="FO866" s="215"/>
      <c r="FP866" s="215"/>
      <c r="FQ866" s="215"/>
      <c r="FR866" s="215"/>
      <c r="FS866" s="215"/>
      <c r="FT866" s="215"/>
      <c r="FU866" s="215"/>
      <c r="FV866" s="215"/>
      <c r="FW866" s="215"/>
      <c r="FX866" s="215"/>
      <c r="FY866" s="215"/>
      <c r="FZ866" s="215"/>
      <c r="GA866" s="215"/>
      <c r="GB866" s="215"/>
      <c r="GC866" s="215"/>
    </row>
    <row r="867" spans="1:185" x14ac:dyDescent="0.3">
      <c r="A867" s="248"/>
      <c r="B867" s="80"/>
      <c r="C867" s="80"/>
      <c r="D867" s="81"/>
      <c r="E867" s="80"/>
      <c r="F867" s="80"/>
      <c r="G867" s="297">
        <f t="shared" si="55"/>
        <v>0</v>
      </c>
      <c r="H867" s="297">
        <f t="shared" si="56"/>
        <v>0</v>
      </c>
      <c r="I867" s="297">
        <f t="shared" si="57"/>
        <v>0</v>
      </c>
      <c r="J867" s="214"/>
      <c r="K867" s="214"/>
      <c r="L867" s="248"/>
      <c r="M867" s="248"/>
      <c r="N867" s="248"/>
      <c r="O867" s="248"/>
      <c r="P867" s="248"/>
      <c r="Q867" s="248"/>
      <c r="R867" s="248"/>
      <c r="S867" s="248"/>
      <c r="T867" s="248"/>
      <c r="U867" s="248"/>
      <c r="V867" s="248"/>
      <c r="W867" s="248"/>
      <c r="X867" s="248"/>
      <c r="Y867" s="248"/>
      <c r="Z867" s="248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  <c r="AM867" s="248"/>
      <c r="AN867" s="248"/>
      <c r="AO867" s="248"/>
      <c r="AP867" s="248"/>
      <c r="AQ867" s="248"/>
      <c r="AR867" s="248"/>
      <c r="AS867" s="248"/>
      <c r="AT867" s="248"/>
      <c r="AU867" s="248"/>
      <c r="AV867" s="248"/>
      <c r="AW867" s="248"/>
      <c r="AX867" s="248"/>
      <c r="AY867" s="248"/>
      <c r="AZ867" s="248"/>
      <c r="BA867" s="248"/>
      <c r="BB867" s="248"/>
      <c r="BC867" s="248"/>
      <c r="BD867" s="248"/>
      <c r="BE867" s="248"/>
      <c r="BF867" s="248"/>
      <c r="BG867" s="248"/>
      <c r="BH867" s="248"/>
      <c r="BI867" s="248"/>
      <c r="BJ867" s="248"/>
      <c r="BK867" s="248"/>
      <c r="BL867" s="248"/>
      <c r="BM867" s="248"/>
      <c r="BN867" s="248"/>
      <c r="BO867" s="248"/>
      <c r="BP867" s="248"/>
      <c r="BQ867" s="248"/>
      <c r="BR867" s="248"/>
      <c r="BS867" s="248"/>
      <c r="BT867" s="248"/>
      <c r="BU867" s="248"/>
      <c r="BV867" s="248"/>
      <c r="BW867" s="248"/>
      <c r="BX867" s="248"/>
      <c r="BY867" s="248"/>
      <c r="BZ867" s="248"/>
      <c r="CA867" s="248"/>
      <c r="CB867" s="248"/>
      <c r="CC867" s="248"/>
      <c r="CD867" s="248"/>
      <c r="CE867" s="248"/>
      <c r="CF867" s="248"/>
      <c r="CG867" s="248"/>
      <c r="CH867" s="248"/>
      <c r="CI867" s="248"/>
      <c r="CJ867" s="248"/>
      <c r="CK867" s="248"/>
      <c r="CL867" s="248"/>
      <c r="CM867" s="248"/>
      <c r="CN867" s="248"/>
      <c r="CO867" s="248"/>
      <c r="CP867" s="248"/>
      <c r="CQ867" s="248"/>
      <c r="CR867" s="248"/>
      <c r="CS867" s="248"/>
      <c r="CT867" s="248"/>
      <c r="CU867" s="248"/>
      <c r="CV867" s="248"/>
      <c r="CW867" s="248"/>
      <c r="CX867" s="248"/>
      <c r="CY867" s="248"/>
      <c r="CZ867" s="248"/>
      <c r="DA867" s="248"/>
      <c r="DB867" s="248"/>
      <c r="DC867" s="248"/>
      <c r="DD867" s="248"/>
      <c r="DE867" s="248"/>
      <c r="DF867" s="248"/>
      <c r="DG867" s="248"/>
      <c r="DH867" s="248"/>
      <c r="DI867" s="248"/>
      <c r="DJ867" s="248"/>
      <c r="DK867" s="248"/>
      <c r="DL867" s="248"/>
      <c r="DM867" s="248"/>
      <c r="DN867" s="248"/>
      <c r="DO867" s="248"/>
      <c r="DP867" s="248"/>
      <c r="DQ867" s="248"/>
      <c r="DR867" s="248"/>
      <c r="DS867" s="248"/>
      <c r="DT867" s="248"/>
      <c r="DU867" s="248"/>
      <c r="DV867" s="248"/>
      <c r="DW867" s="248"/>
      <c r="DX867" s="248"/>
      <c r="DY867" s="248"/>
      <c r="DZ867" s="248"/>
      <c r="EA867" s="248"/>
      <c r="EB867" s="248"/>
      <c r="EC867" s="248"/>
      <c r="ED867" s="248"/>
      <c r="EE867" s="248"/>
      <c r="EF867" s="248"/>
      <c r="EG867" s="248"/>
      <c r="EH867" s="248"/>
      <c r="EI867" s="248"/>
      <c r="EJ867" s="248"/>
      <c r="EK867" s="248"/>
      <c r="EL867" s="248"/>
      <c r="EM867" s="248"/>
      <c r="EN867" s="248"/>
      <c r="EO867" s="248"/>
      <c r="EP867" s="248"/>
      <c r="EQ867" s="248"/>
      <c r="ER867" s="248"/>
      <c r="ES867" s="248"/>
      <c r="ET867" s="248"/>
      <c r="EU867" s="248"/>
      <c r="EV867" s="248"/>
      <c r="EW867" s="248"/>
      <c r="EX867" s="248"/>
      <c r="EY867" s="248"/>
      <c r="EZ867" s="248"/>
      <c r="FA867" s="248"/>
      <c r="FB867" s="248"/>
      <c r="FC867" s="248"/>
      <c r="FD867" s="248"/>
      <c r="FE867" s="248"/>
      <c r="FF867" s="248"/>
      <c r="FG867" s="215"/>
      <c r="FH867" s="215"/>
      <c r="FI867" s="215"/>
      <c r="FJ867" s="215"/>
      <c r="FK867" s="215"/>
      <c r="FL867" s="215"/>
      <c r="FM867" s="215"/>
      <c r="FN867" s="215"/>
      <c r="FO867" s="215"/>
      <c r="FP867" s="215"/>
      <c r="FQ867" s="215"/>
      <c r="FR867" s="215"/>
      <c r="FS867" s="215"/>
      <c r="FT867" s="215"/>
      <c r="FU867" s="215"/>
      <c r="FV867" s="215"/>
      <c r="FW867" s="215"/>
      <c r="FX867" s="215"/>
      <c r="FY867" s="215"/>
      <c r="FZ867" s="215"/>
      <c r="GA867" s="215"/>
      <c r="GB867" s="215"/>
      <c r="GC867" s="215"/>
    </row>
    <row r="868" spans="1:185" x14ac:dyDescent="0.3">
      <c r="A868" s="248"/>
      <c r="B868" s="80"/>
      <c r="C868" s="80"/>
      <c r="D868" s="81"/>
      <c r="E868" s="80"/>
      <c r="F868" s="80"/>
      <c r="G868" s="297">
        <f t="shared" si="55"/>
        <v>0</v>
      </c>
      <c r="H868" s="297">
        <f t="shared" si="56"/>
        <v>0</v>
      </c>
      <c r="I868" s="297">
        <f t="shared" si="57"/>
        <v>0</v>
      </c>
      <c r="J868" s="214"/>
      <c r="K868" s="214"/>
      <c r="L868" s="248"/>
      <c r="M868" s="248"/>
      <c r="N868" s="248"/>
      <c r="O868" s="248"/>
      <c r="P868" s="248"/>
      <c r="Q868" s="248"/>
      <c r="R868" s="248"/>
      <c r="S868" s="248"/>
      <c r="T868" s="248"/>
      <c r="U868" s="248"/>
      <c r="V868" s="248"/>
      <c r="W868" s="248"/>
      <c r="X868" s="248"/>
      <c r="Y868" s="248"/>
      <c r="Z868" s="248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  <c r="AM868" s="248"/>
      <c r="AN868" s="248"/>
      <c r="AO868" s="248"/>
      <c r="AP868" s="248"/>
      <c r="AQ868" s="248"/>
      <c r="AR868" s="248"/>
      <c r="AS868" s="248"/>
      <c r="AT868" s="248"/>
      <c r="AU868" s="248"/>
      <c r="AV868" s="248"/>
      <c r="AW868" s="248"/>
      <c r="AX868" s="248"/>
      <c r="AY868" s="248"/>
      <c r="AZ868" s="248"/>
      <c r="BA868" s="248"/>
      <c r="BB868" s="248"/>
      <c r="BC868" s="248"/>
      <c r="BD868" s="248"/>
      <c r="BE868" s="248"/>
      <c r="BF868" s="248"/>
      <c r="BG868" s="248"/>
      <c r="BH868" s="248"/>
      <c r="BI868" s="248"/>
      <c r="BJ868" s="248"/>
      <c r="BK868" s="248"/>
      <c r="BL868" s="248"/>
      <c r="BM868" s="248"/>
      <c r="BN868" s="248"/>
      <c r="BO868" s="248"/>
      <c r="BP868" s="248"/>
      <c r="BQ868" s="248"/>
      <c r="BR868" s="248"/>
      <c r="BS868" s="248"/>
      <c r="BT868" s="248"/>
      <c r="BU868" s="248"/>
      <c r="BV868" s="248"/>
      <c r="BW868" s="248"/>
      <c r="BX868" s="248"/>
      <c r="BY868" s="248"/>
      <c r="BZ868" s="248"/>
      <c r="CA868" s="248"/>
      <c r="CB868" s="248"/>
      <c r="CC868" s="248"/>
      <c r="CD868" s="248"/>
      <c r="CE868" s="248"/>
      <c r="CF868" s="248"/>
      <c r="CG868" s="248"/>
      <c r="CH868" s="248"/>
      <c r="CI868" s="248"/>
      <c r="CJ868" s="248"/>
      <c r="CK868" s="248"/>
      <c r="CL868" s="248"/>
      <c r="CM868" s="248"/>
      <c r="CN868" s="248"/>
      <c r="CO868" s="248"/>
      <c r="CP868" s="248"/>
      <c r="CQ868" s="248"/>
      <c r="CR868" s="248"/>
      <c r="CS868" s="248"/>
      <c r="CT868" s="248"/>
      <c r="CU868" s="248"/>
      <c r="CV868" s="248"/>
      <c r="CW868" s="248"/>
      <c r="CX868" s="248"/>
      <c r="CY868" s="248"/>
      <c r="CZ868" s="248"/>
      <c r="DA868" s="248"/>
      <c r="DB868" s="248"/>
      <c r="DC868" s="248"/>
      <c r="DD868" s="248"/>
      <c r="DE868" s="248"/>
      <c r="DF868" s="248"/>
      <c r="DG868" s="248"/>
      <c r="DH868" s="248"/>
      <c r="DI868" s="248"/>
      <c r="DJ868" s="248"/>
      <c r="DK868" s="248"/>
      <c r="DL868" s="248"/>
      <c r="DM868" s="248"/>
      <c r="DN868" s="248"/>
      <c r="DO868" s="248"/>
      <c r="DP868" s="248"/>
      <c r="DQ868" s="248"/>
      <c r="DR868" s="248"/>
      <c r="DS868" s="248"/>
      <c r="DT868" s="248"/>
      <c r="DU868" s="248"/>
      <c r="DV868" s="248"/>
      <c r="DW868" s="248"/>
      <c r="DX868" s="248"/>
      <c r="DY868" s="248"/>
      <c r="DZ868" s="248"/>
      <c r="EA868" s="248"/>
      <c r="EB868" s="248"/>
      <c r="EC868" s="248"/>
      <c r="ED868" s="248"/>
      <c r="EE868" s="248"/>
      <c r="EF868" s="248"/>
      <c r="EG868" s="248"/>
      <c r="EH868" s="248"/>
      <c r="EI868" s="248"/>
      <c r="EJ868" s="248"/>
      <c r="EK868" s="248"/>
      <c r="EL868" s="248"/>
      <c r="EM868" s="248"/>
      <c r="EN868" s="248"/>
      <c r="EO868" s="248"/>
      <c r="EP868" s="248"/>
      <c r="EQ868" s="248"/>
      <c r="ER868" s="248"/>
      <c r="ES868" s="248"/>
      <c r="ET868" s="248"/>
      <c r="EU868" s="248"/>
      <c r="EV868" s="248"/>
      <c r="EW868" s="248"/>
      <c r="EX868" s="248"/>
      <c r="EY868" s="248"/>
      <c r="EZ868" s="248"/>
      <c r="FA868" s="248"/>
      <c r="FB868" s="248"/>
      <c r="FC868" s="248"/>
      <c r="FD868" s="248"/>
      <c r="FE868" s="248"/>
      <c r="FF868" s="248"/>
      <c r="FG868" s="215"/>
      <c r="FH868" s="215"/>
      <c r="FI868" s="215"/>
      <c r="FJ868" s="215"/>
      <c r="FK868" s="215"/>
      <c r="FL868" s="215"/>
      <c r="FM868" s="215"/>
      <c r="FN868" s="215"/>
      <c r="FO868" s="215"/>
      <c r="FP868" s="215"/>
      <c r="FQ868" s="215"/>
      <c r="FR868" s="215"/>
      <c r="FS868" s="215"/>
      <c r="FT868" s="215"/>
      <c r="FU868" s="215"/>
      <c r="FV868" s="215"/>
      <c r="FW868" s="215"/>
      <c r="FX868" s="215"/>
      <c r="FY868" s="215"/>
      <c r="FZ868" s="215"/>
      <c r="GA868" s="215"/>
      <c r="GB868" s="215"/>
      <c r="GC868" s="215"/>
    </row>
    <row r="869" spans="1:185" x14ac:dyDescent="0.3">
      <c r="A869" s="248"/>
      <c r="B869" s="80"/>
      <c r="C869" s="80"/>
      <c r="D869" s="81"/>
      <c r="E869" s="80"/>
      <c r="F869" s="80"/>
      <c r="G869" s="297">
        <f t="shared" si="55"/>
        <v>0</v>
      </c>
      <c r="H869" s="297">
        <f t="shared" si="56"/>
        <v>0</v>
      </c>
      <c r="I869" s="297">
        <f t="shared" si="57"/>
        <v>0</v>
      </c>
      <c r="J869" s="214"/>
      <c r="K869" s="214"/>
      <c r="L869" s="248"/>
      <c r="M869" s="248"/>
      <c r="N869" s="248"/>
      <c r="O869" s="248"/>
      <c r="P869" s="248"/>
      <c r="Q869" s="248"/>
      <c r="R869" s="248"/>
      <c r="S869" s="248"/>
      <c r="T869" s="248"/>
      <c r="U869" s="248"/>
      <c r="V869" s="248"/>
      <c r="W869" s="248"/>
      <c r="X869" s="248"/>
      <c r="Y869" s="248"/>
      <c r="Z869" s="248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  <c r="AM869" s="248"/>
      <c r="AN869" s="248"/>
      <c r="AO869" s="248"/>
      <c r="AP869" s="248"/>
      <c r="AQ869" s="248"/>
      <c r="AR869" s="248"/>
      <c r="AS869" s="248"/>
      <c r="AT869" s="248"/>
      <c r="AU869" s="248"/>
      <c r="AV869" s="248"/>
      <c r="AW869" s="248"/>
      <c r="AX869" s="248"/>
      <c r="AY869" s="248"/>
      <c r="AZ869" s="248"/>
      <c r="BA869" s="248"/>
      <c r="BB869" s="248"/>
      <c r="BC869" s="248"/>
      <c r="BD869" s="248"/>
      <c r="BE869" s="248"/>
      <c r="BF869" s="248"/>
      <c r="BG869" s="248"/>
      <c r="BH869" s="248"/>
      <c r="BI869" s="248"/>
      <c r="BJ869" s="248"/>
      <c r="BK869" s="248"/>
      <c r="BL869" s="248"/>
      <c r="BM869" s="248"/>
      <c r="BN869" s="248"/>
      <c r="BO869" s="248"/>
      <c r="BP869" s="248"/>
      <c r="BQ869" s="248"/>
      <c r="BR869" s="248"/>
      <c r="BS869" s="248"/>
      <c r="BT869" s="248"/>
      <c r="BU869" s="248"/>
      <c r="BV869" s="248"/>
      <c r="BW869" s="248"/>
      <c r="BX869" s="248"/>
      <c r="BY869" s="248"/>
      <c r="BZ869" s="248"/>
      <c r="CA869" s="248"/>
      <c r="CB869" s="248"/>
      <c r="CC869" s="248"/>
      <c r="CD869" s="248"/>
      <c r="CE869" s="248"/>
      <c r="CF869" s="248"/>
      <c r="CG869" s="248"/>
      <c r="CH869" s="248"/>
      <c r="CI869" s="248"/>
      <c r="CJ869" s="248"/>
      <c r="CK869" s="248"/>
      <c r="CL869" s="248"/>
      <c r="CM869" s="248"/>
      <c r="CN869" s="248"/>
      <c r="CO869" s="248"/>
      <c r="CP869" s="248"/>
      <c r="CQ869" s="248"/>
      <c r="CR869" s="248"/>
      <c r="CS869" s="248"/>
      <c r="CT869" s="248"/>
      <c r="CU869" s="248"/>
      <c r="CV869" s="248"/>
      <c r="CW869" s="248"/>
      <c r="CX869" s="248"/>
      <c r="CY869" s="248"/>
      <c r="CZ869" s="248"/>
      <c r="DA869" s="248"/>
      <c r="DB869" s="248"/>
      <c r="DC869" s="248"/>
      <c r="DD869" s="248"/>
      <c r="DE869" s="248"/>
      <c r="DF869" s="248"/>
      <c r="DG869" s="248"/>
      <c r="DH869" s="248"/>
      <c r="DI869" s="248"/>
      <c r="DJ869" s="248"/>
      <c r="DK869" s="248"/>
      <c r="DL869" s="248"/>
      <c r="DM869" s="248"/>
      <c r="DN869" s="248"/>
      <c r="DO869" s="248"/>
      <c r="DP869" s="248"/>
      <c r="DQ869" s="248"/>
      <c r="DR869" s="248"/>
      <c r="DS869" s="248"/>
      <c r="DT869" s="248"/>
      <c r="DU869" s="248"/>
      <c r="DV869" s="248"/>
      <c r="DW869" s="248"/>
      <c r="DX869" s="248"/>
      <c r="DY869" s="248"/>
      <c r="DZ869" s="248"/>
      <c r="EA869" s="248"/>
      <c r="EB869" s="248"/>
      <c r="EC869" s="248"/>
      <c r="ED869" s="248"/>
      <c r="EE869" s="248"/>
      <c r="EF869" s="248"/>
      <c r="EG869" s="248"/>
      <c r="EH869" s="248"/>
      <c r="EI869" s="248"/>
      <c r="EJ869" s="248"/>
      <c r="EK869" s="248"/>
      <c r="EL869" s="248"/>
      <c r="EM869" s="248"/>
      <c r="EN869" s="248"/>
      <c r="EO869" s="248"/>
      <c r="EP869" s="248"/>
      <c r="EQ869" s="248"/>
      <c r="ER869" s="248"/>
      <c r="ES869" s="248"/>
      <c r="ET869" s="248"/>
      <c r="EU869" s="248"/>
      <c r="EV869" s="248"/>
      <c r="EW869" s="248"/>
      <c r="EX869" s="248"/>
      <c r="EY869" s="248"/>
      <c r="EZ869" s="248"/>
      <c r="FA869" s="248"/>
      <c r="FB869" s="248"/>
      <c r="FC869" s="248"/>
      <c r="FD869" s="248"/>
      <c r="FE869" s="248"/>
      <c r="FF869" s="248"/>
      <c r="FG869" s="215"/>
      <c r="FH869" s="215"/>
      <c r="FI869" s="215"/>
      <c r="FJ869" s="215"/>
      <c r="FK869" s="215"/>
      <c r="FL869" s="215"/>
      <c r="FM869" s="215"/>
      <c r="FN869" s="215"/>
      <c r="FO869" s="215"/>
      <c r="FP869" s="215"/>
      <c r="FQ869" s="215"/>
      <c r="FR869" s="215"/>
      <c r="FS869" s="215"/>
      <c r="FT869" s="215"/>
      <c r="FU869" s="215"/>
      <c r="FV869" s="215"/>
      <c r="FW869" s="215"/>
      <c r="FX869" s="215"/>
      <c r="FY869" s="215"/>
      <c r="FZ869" s="215"/>
      <c r="GA869" s="215"/>
      <c r="GB869" s="215"/>
      <c r="GC869" s="215"/>
    </row>
    <row r="870" spans="1:185" x14ac:dyDescent="0.3">
      <c r="A870" s="248"/>
      <c r="B870" s="80"/>
      <c r="C870" s="80"/>
      <c r="D870" s="81"/>
      <c r="E870" s="80"/>
      <c r="F870" s="80"/>
      <c r="G870" s="297">
        <f t="shared" si="55"/>
        <v>0</v>
      </c>
      <c r="H870" s="297">
        <f t="shared" si="56"/>
        <v>0</v>
      </c>
      <c r="I870" s="297">
        <f t="shared" si="57"/>
        <v>0</v>
      </c>
      <c r="J870" s="214"/>
      <c r="K870" s="214"/>
      <c r="L870" s="248"/>
      <c r="M870" s="248"/>
      <c r="N870" s="248"/>
      <c r="O870" s="248"/>
      <c r="P870" s="248"/>
      <c r="Q870" s="248"/>
      <c r="R870" s="248"/>
      <c r="S870" s="248"/>
      <c r="T870" s="248"/>
      <c r="U870" s="248"/>
      <c r="V870" s="248"/>
      <c r="W870" s="248"/>
      <c r="X870" s="248"/>
      <c r="Y870" s="248"/>
      <c r="Z870" s="248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  <c r="AM870" s="248"/>
      <c r="AN870" s="248"/>
      <c r="AO870" s="248"/>
      <c r="AP870" s="248"/>
      <c r="AQ870" s="248"/>
      <c r="AR870" s="248"/>
      <c r="AS870" s="248"/>
      <c r="AT870" s="248"/>
      <c r="AU870" s="248"/>
      <c r="AV870" s="248"/>
      <c r="AW870" s="248"/>
      <c r="AX870" s="248"/>
      <c r="AY870" s="248"/>
      <c r="AZ870" s="248"/>
      <c r="BA870" s="248"/>
      <c r="BB870" s="248"/>
      <c r="BC870" s="248"/>
      <c r="BD870" s="248"/>
      <c r="BE870" s="248"/>
      <c r="BF870" s="248"/>
      <c r="BG870" s="248"/>
      <c r="BH870" s="248"/>
      <c r="BI870" s="248"/>
      <c r="BJ870" s="248"/>
      <c r="BK870" s="248"/>
      <c r="BL870" s="248"/>
      <c r="BM870" s="248"/>
      <c r="BN870" s="248"/>
      <c r="BO870" s="248"/>
      <c r="BP870" s="248"/>
      <c r="BQ870" s="248"/>
      <c r="BR870" s="248"/>
      <c r="BS870" s="248"/>
      <c r="BT870" s="248"/>
      <c r="BU870" s="248"/>
      <c r="BV870" s="248"/>
      <c r="BW870" s="248"/>
      <c r="BX870" s="248"/>
      <c r="BY870" s="248"/>
      <c r="BZ870" s="248"/>
      <c r="CA870" s="248"/>
      <c r="CB870" s="248"/>
      <c r="CC870" s="248"/>
      <c r="CD870" s="248"/>
      <c r="CE870" s="248"/>
      <c r="CF870" s="248"/>
      <c r="CG870" s="248"/>
      <c r="CH870" s="248"/>
      <c r="CI870" s="248"/>
      <c r="CJ870" s="248"/>
      <c r="CK870" s="248"/>
      <c r="CL870" s="248"/>
      <c r="CM870" s="248"/>
      <c r="CN870" s="248"/>
      <c r="CO870" s="248"/>
      <c r="CP870" s="248"/>
      <c r="CQ870" s="248"/>
      <c r="CR870" s="248"/>
      <c r="CS870" s="248"/>
      <c r="CT870" s="248"/>
      <c r="CU870" s="248"/>
      <c r="CV870" s="248"/>
      <c r="CW870" s="248"/>
      <c r="CX870" s="248"/>
      <c r="CY870" s="248"/>
      <c r="CZ870" s="248"/>
      <c r="DA870" s="248"/>
      <c r="DB870" s="248"/>
      <c r="DC870" s="248"/>
      <c r="DD870" s="248"/>
      <c r="DE870" s="248"/>
      <c r="DF870" s="248"/>
      <c r="DG870" s="248"/>
      <c r="DH870" s="248"/>
      <c r="DI870" s="248"/>
      <c r="DJ870" s="248"/>
      <c r="DK870" s="248"/>
      <c r="DL870" s="248"/>
      <c r="DM870" s="248"/>
      <c r="DN870" s="248"/>
      <c r="DO870" s="248"/>
      <c r="DP870" s="248"/>
      <c r="DQ870" s="248"/>
      <c r="DR870" s="248"/>
      <c r="DS870" s="248"/>
      <c r="DT870" s="248"/>
      <c r="DU870" s="248"/>
      <c r="DV870" s="248"/>
      <c r="DW870" s="248"/>
      <c r="DX870" s="248"/>
      <c r="DY870" s="248"/>
      <c r="DZ870" s="248"/>
      <c r="EA870" s="248"/>
      <c r="EB870" s="248"/>
      <c r="EC870" s="248"/>
      <c r="ED870" s="248"/>
      <c r="EE870" s="248"/>
      <c r="EF870" s="248"/>
      <c r="EG870" s="248"/>
      <c r="EH870" s="248"/>
      <c r="EI870" s="248"/>
      <c r="EJ870" s="248"/>
      <c r="EK870" s="248"/>
      <c r="EL870" s="248"/>
      <c r="EM870" s="248"/>
      <c r="EN870" s="248"/>
      <c r="EO870" s="248"/>
      <c r="EP870" s="248"/>
      <c r="EQ870" s="248"/>
      <c r="ER870" s="248"/>
      <c r="ES870" s="248"/>
      <c r="ET870" s="248"/>
      <c r="EU870" s="248"/>
      <c r="EV870" s="248"/>
      <c r="EW870" s="248"/>
      <c r="EX870" s="248"/>
      <c r="EY870" s="248"/>
      <c r="EZ870" s="248"/>
      <c r="FA870" s="248"/>
      <c r="FB870" s="248"/>
      <c r="FC870" s="248"/>
      <c r="FD870" s="248"/>
      <c r="FE870" s="248"/>
      <c r="FF870" s="248"/>
      <c r="FG870" s="215"/>
      <c r="FH870" s="215"/>
      <c r="FI870" s="215"/>
      <c r="FJ870" s="215"/>
      <c r="FK870" s="215"/>
      <c r="FL870" s="215"/>
      <c r="FM870" s="215"/>
      <c r="FN870" s="215"/>
      <c r="FO870" s="215"/>
      <c r="FP870" s="215"/>
      <c r="FQ870" s="215"/>
      <c r="FR870" s="215"/>
      <c r="FS870" s="215"/>
      <c r="FT870" s="215"/>
      <c r="FU870" s="215"/>
      <c r="FV870" s="215"/>
      <c r="FW870" s="215"/>
      <c r="FX870" s="215"/>
      <c r="FY870" s="215"/>
      <c r="FZ870" s="215"/>
      <c r="GA870" s="215"/>
      <c r="GB870" s="215"/>
      <c r="GC870" s="215"/>
    </row>
    <row r="871" spans="1:185" x14ac:dyDescent="0.3">
      <c r="A871" s="248"/>
      <c r="B871" s="80"/>
      <c r="C871" s="80"/>
      <c r="D871" s="81"/>
      <c r="E871" s="80"/>
      <c r="F871" s="80"/>
      <c r="G871" s="297">
        <f t="shared" si="55"/>
        <v>0</v>
      </c>
      <c r="H871" s="297">
        <f t="shared" si="56"/>
        <v>0</v>
      </c>
      <c r="I871" s="297">
        <f t="shared" si="57"/>
        <v>0</v>
      </c>
      <c r="J871" s="214"/>
      <c r="K871" s="214"/>
      <c r="L871" s="248"/>
      <c r="M871" s="248"/>
      <c r="N871" s="248"/>
      <c r="O871" s="248"/>
      <c r="P871" s="248"/>
      <c r="Q871" s="248"/>
      <c r="R871" s="248"/>
      <c r="S871" s="248"/>
      <c r="T871" s="248"/>
      <c r="U871" s="248"/>
      <c r="V871" s="248"/>
      <c r="W871" s="248"/>
      <c r="X871" s="248"/>
      <c r="Y871" s="248"/>
      <c r="Z871" s="248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  <c r="AM871" s="248"/>
      <c r="AN871" s="248"/>
      <c r="AO871" s="248"/>
      <c r="AP871" s="248"/>
      <c r="AQ871" s="248"/>
      <c r="AR871" s="248"/>
      <c r="AS871" s="248"/>
      <c r="AT871" s="248"/>
      <c r="AU871" s="248"/>
      <c r="AV871" s="248"/>
      <c r="AW871" s="248"/>
      <c r="AX871" s="248"/>
      <c r="AY871" s="248"/>
      <c r="AZ871" s="248"/>
      <c r="BA871" s="248"/>
      <c r="BB871" s="248"/>
      <c r="BC871" s="248"/>
      <c r="BD871" s="248"/>
      <c r="BE871" s="248"/>
      <c r="BF871" s="248"/>
      <c r="BG871" s="248"/>
      <c r="BH871" s="248"/>
      <c r="BI871" s="248"/>
      <c r="BJ871" s="248"/>
      <c r="BK871" s="248"/>
      <c r="BL871" s="248"/>
      <c r="BM871" s="248"/>
      <c r="BN871" s="248"/>
      <c r="BO871" s="248"/>
      <c r="BP871" s="248"/>
      <c r="BQ871" s="248"/>
      <c r="BR871" s="248"/>
      <c r="BS871" s="248"/>
      <c r="BT871" s="248"/>
      <c r="BU871" s="248"/>
      <c r="BV871" s="248"/>
      <c r="BW871" s="248"/>
      <c r="BX871" s="248"/>
      <c r="BY871" s="248"/>
      <c r="BZ871" s="248"/>
      <c r="CA871" s="248"/>
      <c r="CB871" s="248"/>
      <c r="CC871" s="248"/>
      <c r="CD871" s="248"/>
      <c r="CE871" s="248"/>
      <c r="CF871" s="248"/>
      <c r="CG871" s="248"/>
      <c r="CH871" s="248"/>
      <c r="CI871" s="248"/>
      <c r="CJ871" s="248"/>
      <c r="CK871" s="248"/>
      <c r="CL871" s="248"/>
      <c r="CM871" s="248"/>
      <c r="CN871" s="248"/>
      <c r="CO871" s="248"/>
      <c r="CP871" s="248"/>
      <c r="CQ871" s="248"/>
      <c r="CR871" s="248"/>
      <c r="CS871" s="248"/>
      <c r="CT871" s="248"/>
      <c r="CU871" s="248"/>
      <c r="CV871" s="248"/>
      <c r="CW871" s="248"/>
      <c r="CX871" s="248"/>
      <c r="CY871" s="248"/>
      <c r="CZ871" s="248"/>
      <c r="DA871" s="248"/>
      <c r="DB871" s="248"/>
      <c r="DC871" s="248"/>
      <c r="DD871" s="248"/>
      <c r="DE871" s="248"/>
      <c r="DF871" s="248"/>
      <c r="DG871" s="248"/>
      <c r="DH871" s="248"/>
      <c r="DI871" s="248"/>
      <c r="DJ871" s="248"/>
      <c r="DK871" s="248"/>
      <c r="DL871" s="248"/>
      <c r="DM871" s="248"/>
      <c r="DN871" s="248"/>
      <c r="DO871" s="248"/>
      <c r="DP871" s="248"/>
      <c r="DQ871" s="248"/>
      <c r="DR871" s="248"/>
      <c r="DS871" s="248"/>
      <c r="DT871" s="248"/>
      <c r="DU871" s="248"/>
      <c r="DV871" s="248"/>
      <c r="DW871" s="248"/>
      <c r="DX871" s="248"/>
      <c r="DY871" s="248"/>
      <c r="DZ871" s="248"/>
      <c r="EA871" s="248"/>
      <c r="EB871" s="248"/>
      <c r="EC871" s="248"/>
      <c r="ED871" s="248"/>
      <c r="EE871" s="248"/>
      <c r="EF871" s="248"/>
      <c r="EG871" s="248"/>
      <c r="EH871" s="248"/>
      <c r="EI871" s="248"/>
      <c r="EJ871" s="248"/>
      <c r="EK871" s="248"/>
      <c r="EL871" s="248"/>
      <c r="EM871" s="248"/>
      <c r="EN871" s="248"/>
      <c r="EO871" s="248"/>
      <c r="EP871" s="248"/>
      <c r="EQ871" s="248"/>
      <c r="ER871" s="248"/>
      <c r="ES871" s="248"/>
      <c r="ET871" s="248"/>
      <c r="EU871" s="248"/>
      <c r="EV871" s="248"/>
      <c r="EW871" s="248"/>
      <c r="EX871" s="248"/>
      <c r="EY871" s="248"/>
      <c r="EZ871" s="248"/>
      <c r="FA871" s="248"/>
      <c r="FB871" s="248"/>
      <c r="FC871" s="248"/>
      <c r="FD871" s="248"/>
      <c r="FE871" s="248"/>
      <c r="FF871" s="248"/>
      <c r="FG871" s="215"/>
      <c r="FH871" s="215"/>
      <c r="FI871" s="215"/>
      <c r="FJ871" s="215"/>
      <c r="FK871" s="215"/>
      <c r="FL871" s="215"/>
      <c r="FM871" s="215"/>
      <c r="FN871" s="215"/>
      <c r="FO871" s="215"/>
      <c r="FP871" s="215"/>
      <c r="FQ871" s="215"/>
      <c r="FR871" s="215"/>
      <c r="FS871" s="215"/>
      <c r="FT871" s="215"/>
      <c r="FU871" s="215"/>
      <c r="FV871" s="215"/>
      <c r="FW871" s="215"/>
      <c r="FX871" s="215"/>
      <c r="FY871" s="215"/>
      <c r="FZ871" s="215"/>
      <c r="GA871" s="215"/>
      <c r="GB871" s="215"/>
      <c r="GC871" s="215"/>
    </row>
    <row r="872" spans="1:185" x14ac:dyDescent="0.3">
      <c r="A872" s="248"/>
      <c r="B872" s="80"/>
      <c r="C872" s="80"/>
      <c r="D872" s="81"/>
      <c r="E872" s="80"/>
      <c r="F872" s="80"/>
      <c r="G872" s="297">
        <f t="shared" si="55"/>
        <v>0</v>
      </c>
      <c r="H872" s="297">
        <f t="shared" si="56"/>
        <v>0</v>
      </c>
      <c r="I872" s="297">
        <f t="shared" si="57"/>
        <v>0</v>
      </c>
      <c r="J872" s="214"/>
      <c r="K872" s="214"/>
      <c r="L872" s="248"/>
      <c r="M872" s="248"/>
      <c r="N872" s="248"/>
      <c r="O872" s="248"/>
      <c r="P872" s="248"/>
      <c r="Q872" s="248"/>
      <c r="R872" s="248"/>
      <c r="S872" s="248"/>
      <c r="T872" s="248"/>
      <c r="U872" s="248"/>
      <c r="V872" s="248"/>
      <c r="W872" s="248"/>
      <c r="X872" s="248"/>
      <c r="Y872" s="248"/>
      <c r="Z872" s="248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  <c r="AM872" s="248"/>
      <c r="AN872" s="248"/>
      <c r="AO872" s="248"/>
      <c r="AP872" s="248"/>
      <c r="AQ872" s="248"/>
      <c r="AR872" s="248"/>
      <c r="AS872" s="248"/>
      <c r="AT872" s="248"/>
      <c r="AU872" s="248"/>
      <c r="AV872" s="248"/>
      <c r="AW872" s="248"/>
      <c r="AX872" s="248"/>
      <c r="AY872" s="248"/>
      <c r="AZ872" s="248"/>
      <c r="BA872" s="248"/>
      <c r="BB872" s="248"/>
      <c r="BC872" s="248"/>
      <c r="BD872" s="248"/>
      <c r="BE872" s="248"/>
      <c r="BF872" s="248"/>
      <c r="BG872" s="248"/>
      <c r="BH872" s="248"/>
      <c r="BI872" s="248"/>
      <c r="BJ872" s="248"/>
      <c r="BK872" s="248"/>
      <c r="BL872" s="248"/>
      <c r="BM872" s="248"/>
      <c r="BN872" s="248"/>
      <c r="BO872" s="248"/>
      <c r="BP872" s="248"/>
      <c r="BQ872" s="248"/>
      <c r="BR872" s="248"/>
      <c r="BS872" s="248"/>
      <c r="BT872" s="248"/>
      <c r="BU872" s="248"/>
      <c r="BV872" s="248"/>
      <c r="BW872" s="248"/>
      <c r="BX872" s="248"/>
      <c r="BY872" s="248"/>
      <c r="BZ872" s="248"/>
      <c r="CA872" s="248"/>
      <c r="CB872" s="248"/>
      <c r="CC872" s="248"/>
      <c r="CD872" s="248"/>
      <c r="CE872" s="248"/>
      <c r="CF872" s="248"/>
      <c r="CG872" s="248"/>
      <c r="CH872" s="248"/>
      <c r="CI872" s="248"/>
      <c r="CJ872" s="248"/>
      <c r="CK872" s="248"/>
      <c r="CL872" s="248"/>
      <c r="CM872" s="248"/>
      <c r="CN872" s="248"/>
      <c r="CO872" s="248"/>
      <c r="CP872" s="248"/>
      <c r="CQ872" s="248"/>
      <c r="CR872" s="248"/>
      <c r="CS872" s="248"/>
      <c r="CT872" s="248"/>
      <c r="CU872" s="248"/>
      <c r="CV872" s="248"/>
      <c r="CW872" s="248"/>
      <c r="CX872" s="248"/>
      <c r="CY872" s="248"/>
      <c r="CZ872" s="248"/>
      <c r="DA872" s="248"/>
      <c r="DB872" s="248"/>
      <c r="DC872" s="248"/>
      <c r="DD872" s="248"/>
      <c r="DE872" s="248"/>
      <c r="DF872" s="248"/>
      <c r="DG872" s="248"/>
      <c r="DH872" s="248"/>
      <c r="DI872" s="248"/>
      <c r="DJ872" s="248"/>
      <c r="DK872" s="248"/>
      <c r="DL872" s="248"/>
      <c r="DM872" s="248"/>
      <c r="DN872" s="248"/>
      <c r="DO872" s="248"/>
      <c r="DP872" s="248"/>
      <c r="DQ872" s="248"/>
      <c r="DR872" s="248"/>
      <c r="DS872" s="248"/>
      <c r="DT872" s="248"/>
      <c r="DU872" s="248"/>
      <c r="DV872" s="248"/>
      <c r="DW872" s="248"/>
      <c r="DX872" s="248"/>
      <c r="DY872" s="248"/>
      <c r="DZ872" s="248"/>
      <c r="EA872" s="248"/>
      <c r="EB872" s="248"/>
      <c r="EC872" s="248"/>
      <c r="ED872" s="248"/>
      <c r="EE872" s="248"/>
      <c r="EF872" s="248"/>
      <c r="EG872" s="248"/>
      <c r="EH872" s="248"/>
      <c r="EI872" s="248"/>
      <c r="EJ872" s="248"/>
      <c r="EK872" s="248"/>
      <c r="EL872" s="248"/>
      <c r="EM872" s="248"/>
      <c r="EN872" s="248"/>
      <c r="EO872" s="248"/>
      <c r="EP872" s="248"/>
      <c r="EQ872" s="248"/>
      <c r="ER872" s="248"/>
      <c r="ES872" s="248"/>
      <c r="ET872" s="248"/>
      <c r="EU872" s="248"/>
      <c r="EV872" s="248"/>
      <c r="EW872" s="248"/>
      <c r="EX872" s="248"/>
      <c r="EY872" s="248"/>
      <c r="EZ872" s="248"/>
      <c r="FA872" s="248"/>
      <c r="FB872" s="248"/>
      <c r="FC872" s="248"/>
      <c r="FD872" s="248"/>
      <c r="FE872" s="248"/>
      <c r="FF872" s="248"/>
      <c r="FG872" s="215"/>
      <c r="FH872" s="215"/>
      <c r="FI872" s="215"/>
      <c r="FJ872" s="215"/>
      <c r="FK872" s="215"/>
      <c r="FL872" s="215"/>
      <c r="FM872" s="215"/>
      <c r="FN872" s="215"/>
      <c r="FO872" s="215"/>
      <c r="FP872" s="215"/>
      <c r="FQ872" s="215"/>
      <c r="FR872" s="215"/>
      <c r="FS872" s="215"/>
      <c r="FT872" s="215"/>
      <c r="FU872" s="215"/>
      <c r="FV872" s="215"/>
      <c r="FW872" s="215"/>
      <c r="FX872" s="215"/>
      <c r="FY872" s="215"/>
      <c r="FZ872" s="215"/>
      <c r="GA872" s="215"/>
      <c r="GB872" s="215"/>
      <c r="GC872" s="215"/>
    </row>
    <row r="873" spans="1:185" x14ac:dyDescent="0.3">
      <c r="A873" s="248"/>
      <c r="B873" s="80"/>
      <c r="C873" s="80"/>
      <c r="D873" s="81"/>
      <c r="E873" s="80"/>
      <c r="F873" s="80"/>
      <c r="G873" s="297">
        <f t="shared" si="55"/>
        <v>0</v>
      </c>
      <c r="H873" s="297">
        <f t="shared" si="56"/>
        <v>0</v>
      </c>
      <c r="I873" s="297">
        <f t="shared" si="57"/>
        <v>0</v>
      </c>
      <c r="J873" s="214"/>
      <c r="K873" s="214"/>
      <c r="L873" s="248"/>
      <c r="M873" s="248"/>
      <c r="N873" s="248"/>
      <c r="O873" s="248"/>
      <c r="P873" s="248"/>
      <c r="Q873" s="248"/>
      <c r="R873" s="248"/>
      <c r="S873" s="248"/>
      <c r="T873" s="248"/>
      <c r="U873" s="248"/>
      <c r="V873" s="248"/>
      <c r="W873" s="248"/>
      <c r="X873" s="248"/>
      <c r="Y873" s="248"/>
      <c r="Z873" s="248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  <c r="AM873" s="248"/>
      <c r="AN873" s="248"/>
      <c r="AO873" s="248"/>
      <c r="AP873" s="248"/>
      <c r="AQ873" s="248"/>
      <c r="AR873" s="248"/>
      <c r="AS873" s="248"/>
      <c r="AT873" s="248"/>
      <c r="AU873" s="248"/>
      <c r="AV873" s="248"/>
      <c r="AW873" s="248"/>
      <c r="AX873" s="248"/>
      <c r="AY873" s="248"/>
      <c r="AZ873" s="248"/>
      <c r="BA873" s="248"/>
      <c r="BB873" s="248"/>
      <c r="BC873" s="248"/>
      <c r="BD873" s="248"/>
      <c r="BE873" s="248"/>
      <c r="BF873" s="248"/>
      <c r="BG873" s="248"/>
      <c r="BH873" s="248"/>
      <c r="BI873" s="248"/>
      <c r="BJ873" s="248"/>
      <c r="BK873" s="248"/>
      <c r="BL873" s="248"/>
      <c r="BM873" s="248"/>
      <c r="BN873" s="248"/>
      <c r="BO873" s="248"/>
      <c r="BP873" s="248"/>
      <c r="BQ873" s="248"/>
      <c r="BR873" s="248"/>
      <c r="BS873" s="248"/>
      <c r="BT873" s="248"/>
      <c r="BU873" s="248"/>
      <c r="BV873" s="248"/>
      <c r="BW873" s="248"/>
      <c r="BX873" s="248"/>
      <c r="BY873" s="248"/>
      <c r="BZ873" s="248"/>
      <c r="CA873" s="248"/>
      <c r="CB873" s="248"/>
      <c r="CC873" s="248"/>
      <c r="CD873" s="248"/>
      <c r="CE873" s="248"/>
      <c r="CF873" s="248"/>
      <c r="CG873" s="248"/>
      <c r="CH873" s="248"/>
      <c r="CI873" s="248"/>
      <c r="CJ873" s="248"/>
      <c r="CK873" s="248"/>
      <c r="CL873" s="248"/>
      <c r="CM873" s="248"/>
      <c r="CN873" s="248"/>
      <c r="CO873" s="248"/>
      <c r="CP873" s="248"/>
      <c r="CQ873" s="248"/>
      <c r="CR873" s="248"/>
      <c r="CS873" s="248"/>
      <c r="CT873" s="248"/>
      <c r="CU873" s="248"/>
      <c r="CV873" s="248"/>
      <c r="CW873" s="248"/>
      <c r="CX873" s="248"/>
      <c r="CY873" s="248"/>
      <c r="CZ873" s="248"/>
      <c r="DA873" s="248"/>
      <c r="DB873" s="248"/>
      <c r="DC873" s="248"/>
      <c r="DD873" s="248"/>
      <c r="DE873" s="248"/>
      <c r="DF873" s="248"/>
      <c r="DG873" s="248"/>
      <c r="DH873" s="248"/>
      <c r="DI873" s="248"/>
      <c r="DJ873" s="248"/>
      <c r="DK873" s="248"/>
      <c r="DL873" s="248"/>
      <c r="DM873" s="248"/>
      <c r="DN873" s="248"/>
      <c r="DO873" s="248"/>
      <c r="DP873" s="248"/>
      <c r="DQ873" s="248"/>
      <c r="DR873" s="248"/>
      <c r="DS873" s="248"/>
      <c r="DT873" s="248"/>
      <c r="DU873" s="248"/>
      <c r="DV873" s="248"/>
      <c r="DW873" s="248"/>
      <c r="DX873" s="248"/>
      <c r="DY873" s="248"/>
      <c r="DZ873" s="248"/>
      <c r="EA873" s="248"/>
      <c r="EB873" s="248"/>
      <c r="EC873" s="248"/>
      <c r="ED873" s="248"/>
      <c r="EE873" s="248"/>
      <c r="EF873" s="248"/>
      <c r="EG873" s="248"/>
      <c r="EH873" s="248"/>
      <c r="EI873" s="248"/>
      <c r="EJ873" s="248"/>
      <c r="EK873" s="248"/>
      <c r="EL873" s="248"/>
      <c r="EM873" s="248"/>
      <c r="EN873" s="248"/>
      <c r="EO873" s="248"/>
      <c r="EP873" s="248"/>
      <c r="EQ873" s="248"/>
      <c r="ER873" s="248"/>
      <c r="ES873" s="248"/>
      <c r="ET873" s="248"/>
      <c r="EU873" s="248"/>
      <c r="EV873" s="248"/>
      <c r="EW873" s="248"/>
      <c r="EX873" s="248"/>
      <c r="EY873" s="248"/>
      <c r="EZ873" s="248"/>
      <c r="FA873" s="248"/>
      <c r="FB873" s="248"/>
      <c r="FC873" s="248"/>
      <c r="FD873" s="248"/>
      <c r="FE873" s="248"/>
      <c r="FF873" s="248"/>
      <c r="FG873" s="215"/>
      <c r="FH873" s="215"/>
      <c r="FI873" s="215"/>
      <c r="FJ873" s="215"/>
      <c r="FK873" s="215"/>
      <c r="FL873" s="215"/>
      <c r="FM873" s="215"/>
      <c r="FN873" s="215"/>
      <c r="FO873" s="215"/>
      <c r="FP873" s="215"/>
      <c r="FQ873" s="215"/>
      <c r="FR873" s="215"/>
      <c r="FS873" s="215"/>
      <c r="FT873" s="215"/>
      <c r="FU873" s="215"/>
      <c r="FV873" s="215"/>
      <c r="FW873" s="215"/>
      <c r="FX873" s="215"/>
      <c r="FY873" s="215"/>
      <c r="FZ873" s="215"/>
      <c r="GA873" s="215"/>
      <c r="GB873" s="215"/>
      <c r="GC873" s="215"/>
    </row>
    <row r="874" spans="1:185" x14ac:dyDescent="0.3">
      <c r="A874" s="248"/>
      <c r="B874" s="80"/>
      <c r="C874" s="80"/>
      <c r="D874" s="81"/>
      <c r="E874" s="80"/>
      <c r="F874" s="80"/>
      <c r="G874" s="297">
        <f t="shared" si="55"/>
        <v>0</v>
      </c>
      <c r="H874" s="297">
        <f t="shared" si="56"/>
        <v>0</v>
      </c>
      <c r="I874" s="297">
        <f t="shared" si="57"/>
        <v>0</v>
      </c>
      <c r="J874" s="214"/>
      <c r="K874" s="214"/>
      <c r="L874" s="248"/>
      <c r="M874" s="248"/>
      <c r="N874" s="248"/>
      <c r="O874" s="248"/>
      <c r="P874" s="248"/>
      <c r="Q874" s="248"/>
      <c r="R874" s="248"/>
      <c r="S874" s="248"/>
      <c r="T874" s="248"/>
      <c r="U874" s="248"/>
      <c r="V874" s="248"/>
      <c r="W874" s="248"/>
      <c r="X874" s="248"/>
      <c r="Y874" s="248"/>
      <c r="Z874" s="248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  <c r="AM874" s="248"/>
      <c r="AN874" s="248"/>
      <c r="AO874" s="248"/>
      <c r="AP874" s="248"/>
      <c r="AQ874" s="248"/>
      <c r="AR874" s="248"/>
      <c r="AS874" s="248"/>
      <c r="AT874" s="248"/>
      <c r="AU874" s="248"/>
      <c r="AV874" s="248"/>
      <c r="AW874" s="248"/>
      <c r="AX874" s="248"/>
      <c r="AY874" s="248"/>
      <c r="AZ874" s="248"/>
      <c r="BA874" s="248"/>
      <c r="BB874" s="248"/>
      <c r="BC874" s="248"/>
      <c r="BD874" s="248"/>
      <c r="BE874" s="248"/>
      <c r="BF874" s="248"/>
      <c r="BG874" s="248"/>
      <c r="BH874" s="248"/>
      <c r="BI874" s="248"/>
      <c r="BJ874" s="248"/>
      <c r="BK874" s="248"/>
      <c r="BL874" s="248"/>
      <c r="BM874" s="248"/>
      <c r="BN874" s="248"/>
      <c r="BO874" s="248"/>
      <c r="BP874" s="248"/>
      <c r="BQ874" s="248"/>
      <c r="BR874" s="248"/>
      <c r="BS874" s="248"/>
      <c r="BT874" s="248"/>
      <c r="BU874" s="248"/>
      <c r="BV874" s="248"/>
      <c r="BW874" s="248"/>
      <c r="BX874" s="248"/>
      <c r="BY874" s="248"/>
      <c r="BZ874" s="248"/>
      <c r="CA874" s="248"/>
      <c r="CB874" s="248"/>
      <c r="CC874" s="248"/>
      <c r="CD874" s="248"/>
      <c r="CE874" s="248"/>
      <c r="CF874" s="248"/>
      <c r="CG874" s="248"/>
      <c r="CH874" s="248"/>
      <c r="CI874" s="248"/>
      <c r="CJ874" s="248"/>
      <c r="CK874" s="248"/>
      <c r="CL874" s="248"/>
      <c r="CM874" s="248"/>
      <c r="CN874" s="248"/>
      <c r="CO874" s="248"/>
      <c r="CP874" s="248"/>
      <c r="CQ874" s="248"/>
      <c r="CR874" s="248"/>
      <c r="CS874" s="248"/>
      <c r="CT874" s="248"/>
      <c r="CU874" s="248"/>
      <c r="CV874" s="248"/>
      <c r="CW874" s="248"/>
      <c r="CX874" s="248"/>
      <c r="CY874" s="248"/>
      <c r="CZ874" s="248"/>
      <c r="DA874" s="248"/>
      <c r="DB874" s="248"/>
      <c r="DC874" s="248"/>
      <c r="DD874" s="248"/>
      <c r="DE874" s="248"/>
      <c r="DF874" s="248"/>
      <c r="DG874" s="248"/>
      <c r="DH874" s="248"/>
      <c r="DI874" s="248"/>
      <c r="DJ874" s="248"/>
      <c r="DK874" s="248"/>
      <c r="DL874" s="248"/>
      <c r="DM874" s="248"/>
      <c r="DN874" s="248"/>
      <c r="DO874" s="248"/>
      <c r="DP874" s="248"/>
      <c r="DQ874" s="248"/>
      <c r="DR874" s="248"/>
      <c r="DS874" s="248"/>
      <c r="DT874" s="248"/>
      <c r="DU874" s="248"/>
      <c r="DV874" s="248"/>
      <c r="DW874" s="248"/>
      <c r="DX874" s="248"/>
      <c r="DY874" s="248"/>
      <c r="DZ874" s="248"/>
      <c r="EA874" s="248"/>
      <c r="EB874" s="248"/>
      <c r="EC874" s="248"/>
      <c r="ED874" s="248"/>
      <c r="EE874" s="248"/>
      <c r="EF874" s="248"/>
      <c r="EG874" s="248"/>
      <c r="EH874" s="248"/>
      <c r="EI874" s="248"/>
      <c r="EJ874" s="248"/>
      <c r="EK874" s="248"/>
      <c r="EL874" s="248"/>
      <c r="EM874" s="248"/>
      <c r="EN874" s="248"/>
      <c r="EO874" s="248"/>
      <c r="EP874" s="248"/>
      <c r="EQ874" s="248"/>
      <c r="ER874" s="248"/>
      <c r="ES874" s="248"/>
      <c r="ET874" s="248"/>
      <c r="EU874" s="248"/>
      <c r="EV874" s="248"/>
      <c r="EW874" s="248"/>
      <c r="EX874" s="248"/>
      <c r="EY874" s="248"/>
      <c r="EZ874" s="248"/>
      <c r="FA874" s="248"/>
      <c r="FB874" s="248"/>
      <c r="FC874" s="248"/>
      <c r="FD874" s="248"/>
      <c r="FE874" s="248"/>
      <c r="FF874" s="248"/>
      <c r="FG874" s="215"/>
      <c r="FH874" s="215"/>
      <c r="FI874" s="215"/>
      <c r="FJ874" s="215"/>
      <c r="FK874" s="215"/>
      <c r="FL874" s="215"/>
      <c r="FM874" s="215"/>
      <c r="FN874" s="215"/>
      <c r="FO874" s="215"/>
      <c r="FP874" s="215"/>
      <c r="FQ874" s="215"/>
      <c r="FR874" s="215"/>
      <c r="FS874" s="215"/>
      <c r="FT874" s="215"/>
      <c r="FU874" s="215"/>
      <c r="FV874" s="215"/>
      <c r="FW874" s="215"/>
      <c r="FX874" s="215"/>
      <c r="FY874" s="215"/>
      <c r="FZ874" s="215"/>
      <c r="GA874" s="215"/>
      <c r="GB874" s="215"/>
      <c r="GC874" s="215"/>
    </row>
    <row r="875" spans="1:185" x14ac:dyDescent="0.3">
      <c r="A875" s="248"/>
      <c r="B875" s="80"/>
      <c r="C875" s="80"/>
      <c r="D875" s="81"/>
      <c r="E875" s="80"/>
      <c r="F875" s="80"/>
      <c r="G875" s="297">
        <f t="shared" si="55"/>
        <v>0</v>
      </c>
      <c r="H875" s="297">
        <f t="shared" si="56"/>
        <v>0</v>
      </c>
      <c r="I875" s="297">
        <f t="shared" si="57"/>
        <v>0</v>
      </c>
      <c r="J875" s="214"/>
      <c r="K875" s="214"/>
      <c r="L875" s="248"/>
      <c r="M875" s="248"/>
      <c r="N875" s="248"/>
      <c r="O875" s="248"/>
      <c r="P875" s="248"/>
      <c r="Q875" s="248"/>
      <c r="R875" s="248"/>
      <c r="S875" s="248"/>
      <c r="T875" s="248"/>
      <c r="U875" s="248"/>
      <c r="V875" s="248"/>
      <c r="W875" s="248"/>
      <c r="X875" s="248"/>
      <c r="Y875" s="248"/>
      <c r="Z875" s="248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  <c r="AM875" s="248"/>
      <c r="AN875" s="248"/>
      <c r="AO875" s="248"/>
      <c r="AP875" s="248"/>
      <c r="AQ875" s="248"/>
      <c r="AR875" s="248"/>
      <c r="AS875" s="248"/>
      <c r="AT875" s="248"/>
      <c r="AU875" s="248"/>
      <c r="AV875" s="248"/>
      <c r="AW875" s="248"/>
      <c r="AX875" s="248"/>
      <c r="AY875" s="248"/>
      <c r="AZ875" s="248"/>
      <c r="BA875" s="248"/>
      <c r="BB875" s="248"/>
      <c r="BC875" s="248"/>
      <c r="BD875" s="248"/>
      <c r="BE875" s="248"/>
      <c r="BF875" s="248"/>
      <c r="BG875" s="248"/>
      <c r="BH875" s="248"/>
      <c r="BI875" s="248"/>
      <c r="BJ875" s="248"/>
      <c r="BK875" s="248"/>
      <c r="BL875" s="248"/>
      <c r="BM875" s="248"/>
      <c r="BN875" s="248"/>
      <c r="BO875" s="248"/>
      <c r="BP875" s="248"/>
      <c r="BQ875" s="248"/>
      <c r="BR875" s="248"/>
      <c r="BS875" s="248"/>
      <c r="BT875" s="248"/>
      <c r="BU875" s="248"/>
      <c r="BV875" s="248"/>
      <c r="BW875" s="248"/>
      <c r="BX875" s="248"/>
      <c r="BY875" s="248"/>
      <c r="BZ875" s="248"/>
      <c r="CA875" s="248"/>
      <c r="CB875" s="248"/>
      <c r="CC875" s="248"/>
      <c r="CD875" s="248"/>
      <c r="CE875" s="248"/>
      <c r="CF875" s="248"/>
      <c r="CG875" s="248"/>
      <c r="CH875" s="248"/>
      <c r="CI875" s="248"/>
      <c r="CJ875" s="248"/>
      <c r="CK875" s="248"/>
      <c r="CL875" s="248"/>
      <c r="CM875" s="248"/>
      <c r="CN875" s="248"/>
      <c r="CO875" s="248"/>
      <c r="CP875" s="248"/>
      <c r="CQ875" s="248"/>
      <c r="CR875" s="248"/>
      <c r="CS875" s="248"/>
      <c r="CT875" s="248"/>
      <c r="CU875" s="248"/>
      <c r="CV875" s="248"/>
      <c r="CW875" s="248"/>
      <c r="CX875" s="248"/>
      <c r="CY875" s="248"/>
      <c r="CZ875" s="248"/>
      <c r="DA875" s="248"/>
      <c r="DB875" s="248"/>
      <c r="DC875" s="248"/>
      <c r="DD875" s="248"/>
      <c r="DE875" s="248"/>
      <c r="DF875" s="248"/>
      <c r="DG875" s="248"/>
      <c r="DH875" s="248"/>
      <c r="DI875" s="248"/>
      <c r="DJ875" s="248"/>
      <c r="DK875" s="248"/>
      <c r="DL875" s="248"/>
      <c r="DM875" s="248"/>
      <c r="DN875" s="248"/>
      <c r="DO875" s="248"/>
      <c r="DP875" s="248"/>
      <c r="DQ875" s="248"/>
      <c r="DR875" s="248"/>
      <c r="DS875" s="248"/>
      <c r="DT875" s="248"/>
      <c r="DU875" s="248"/>
      <c r="DV875" s="248"/>
      <c r="DW875" s="248"/>
      <c r="DX875" s="248"/>
      <c r="DY875" s="248"/>
      <c r="DZ875" s="248"/>
      <c r="EA875" s="248"/>
      <c r="EB875" s="248"/>
      <c r="EC875" s="248"/>
      <c r="ED875" s="248"/>
      <c r="EE875" s="248"/>
      <c r="EF875" s="248"/>
      <c r="EG875" s="248"/>
      <c r="EH875" s="248"/>
      <c r="EI875" s="248"/>
      <c r="EJ875" s="248"/>
      <c r="EK875" s="248"/>
      <c r="EL875" s="248"/>
      <c r="EM875" s="248"/>
      <c r="EN875" s="248"/>
      <c r="EO875" s="248"/>
      <c r="EP875" s="248"/>
      <c r="EQ875" s="248"/>
      <c r="ER875" s="248"/>
      <c r="ES875" s="248"/>
      <c r="ET875" s="248"/>
      <c r="EU875" s="248"/>
      <c r="EV875" s="248"/>
      <c r="EW875" s="248"/>
      <c r="EX875" s="248"/>
      <c r="EY875" s="248"/>
      <c r="EZ875" s="248"/>
      <c r="FA875" s="248"/>
      <c r="FB875" s="248"/>
      <c r="FC875" s="248"/>
      <c r="FD875" s="248"/>
      <c r="FE875" s="248"/>
      <c r="FF875" s="248"/>
      <c r="FG875" s="215"/>
      <c r="FH875" s="215"/>
      <c r="FI875" s="215"/>
      <c r="FJ875" s="215"/>
      <c r="FK875" s="215"/>
      <c r="FL875" s="215"/>
      <c r="FM875" s="215"/>
      <c r="FN875" s="215"/>
      <c r="FO875" s="215"/>
      <c r="FP875" s="215"/>
      <c r="FQ875" s="215"/>
      <c r="FR875" s="215"/>
      <c r="FS875" s="215"/>
      <c r="FT875" s="215"/>
      <c r="FU875" s="215"/>
      <c r="FV875" s="215"/>
      <c r="FW875" s="215"/>
      <c r="FX875" s="215"/>
      <c r="FY875" s="215"/>
      <c r="FZ875" s="215"/>
      <c r="GA875" s="215"/>
      <c r="GB875" s="215"/>
      <c r="GC875" s="215"/>
    </row>
    <row r="876" spans="1:185" x14ac:dyDescent="0.3">
      <c r="A876" s="248"/>
      <c r="B876" s="80"/>
      <c r="C876" s="80"/>
      <c r="D876" s="81"/>
      <c r="E876" s="80"/>
      <c r="F876" s="80"/>
      <c r="G876" s="297">
        <f t="shared" si="55"/>
        <v>0</v>
      </c>
      <c r="H876" s="297">
        <f t="shared" si="56"/>
        <v>0</v>
      </c>
      <c r="I876" s="297">
        <f t="shared" si="57"/>
        <v>0</v>
      </c>
      <c r="J876" s="214"/>
      <c r="K876" s="214"/>
      <c r="L876" s="248"/>
      <c r="M876" s="248"/>
      <c r="N876" s="248"/>
      <c r="O876" s="248"/>
      <c r="P876" s="248"/>
      <c r="Q876" s="248"/>
      <c r="R876" s="248"/>
      <c r="S876" s="248"/>
      <c r="T876" s="248"/>
      <c r="U876" s="248"/>
      <c r="V876" s="248"/>
      <c r="W876" s="248"/>
      <c r="X876" s="248"/>
      <c r="Y876" s="248"/>
      <c r="Z876" s="248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  <c r="AM876" s="248"/>
      <c r="AN876" s="248"/>
      <c r="AO876" s="248"/>
      <c r="AP876" s="248"/>
      <c r="AQ876" s="248"/>
      <c r="AR876" s="248"/>
      <c r="AS876" s="248"/>
      <c r="AT876" s="248"/>
      <c r="AU876" s="248"/>
      <c r="AV876" s="248"/>
      <c r="AW876" s="248"/>
      <c r="AX876" s="248"/>
      <c r="AY876" s="248"/>
      <c r="AZ876" s="248"/>
      <c r="BA876" s="248"/>
      <c r="BB876" s="248"/>
      <c r="BC876" s="248"/>
      <c r="BD876" s="248"/>
      <c r="BE876" s="248"/>
      <c r="BF876" s="248"/>
      <c r="BG876" s="248"/>
      <c r="BH876" s="248"/>
      <c r="BI876" s="248"/>
      <c r="BJ876" s="248"/>
      <c r="BK876" s="248"/>
      <c r="BL876" s="248"/>
      <c r="BM876" s="248"/>
      <c r="BN876" s="248"/>
      <c r="BO876" s="248"/>
      <c r="BP876" s="248"/>
      <c r="BQ876" s="248"/>
      <c r="BR876" s="248"/>
      <c r="BS876" s="248"/>
      <c r="BT876" s="248"/>
      <c r="BU876" s="248"/>
      <c r="BV876" s="248"/>
      <c r="BW876" s="248"/>
      <c r="BX876" s="248"/>
      <c r="BY876" s="248"/>
      <c r="BZ876" s="248"/>
      <c r="CA876" s="248"/>
      <c r="CB876" s="248"/>
      <c r="CC876" s="248"/>
      <c r="CD876" s="248"/>
      <c r="CE876" s="248"/>
      <c r="CF876" s="248"/>
      <c r="CG876" s="248"/>
      <c r="CH876" s="248"/>
      <c r="CI876" s="248"/>
      <c r="CJ876" s="248"/>
      <c r="CK876" s="248"/>
      <c r="CL876" s="248"/>
      <c r="CM876" s="248"/>
      <c r="CN876" s="248"/>
      <c r="CO876" s="248"/>
      <c r="CP876" s="248"/>
      <c r="CQ876" s="248"/>
      <c r="CR876" s="248"/>
      <c r="CS876" s="248"/>
      <c r="CT876" s="248"/>
      <c r="CU876" s="248"/>
      <c r="CV876" s="248"/>
      <c r="CW876" s="248"/>
      <c r="CX876" s="248"/>
      <c r="CY876" s="248"/>
      <c r="CZ876" s="248"/>
      <c r="DA876" s="248"/>
      <c r="DB876" s="248"/>
      <c r="DC876" s="248"/>
      <c r="DD876" s="248"/>
      <c r="DE876" s="248"/>
      <c r="DF876" s="248"/>
      <c r="DG876" s="248"/>
      <c r="DH876" s="248"/>
      <c r="DI876" s="248"/>
      <c r="DJ876" s="248"/>
      <c r="DK876" s="248"/>
      <c r="DL876" s="248"/>
      <c r="DM876" s="248"/>
      <c r="DN876" s="248"/>
      <c r="DO876" s="248"/>
      <c r="DP876" s="248"/>
      <c r="DQ876" s="248"/>
      <c r="DR876" s="248"/>
      <c r="DS876" s="248"/>
      <c r="DT876" s="248"/>
      <c r="DU876" s="248"/>
      <c r="DV876" s="248"/>
      <c r="DW876" s="248"/>
      <c r="DX876" s="248"/>
      <c r="DY876" s="248"/>
      <c r="DZ876" s="248"/>
      <c r="EA876" s="248"/>
      <c r="EB876" s="248"/>
      <c r="EC876" s="248"/>
      <c r="ED876" s="248"/>
      <c r="EE876" s="248"/>
      <c r="EF876" s="248"/>
      <c r="EG876" s="248"/>
      <c r="EH876" s="248"/>
      <c r="EI876" s="248"/>
      <c r="EJ876" s="248"/>
      <c r="EK876" s="248"/>
      <c r="EL876" s="248"/>
      <c r="EM876" s="248"/>
      <c r="EN876" s="248"/>
      <c r="EO876" s="248"/>
      <c r="EP876" s="248"/>
      <c r="EQ876" s="248"/>
      <c r="ER876" s="248"/>
      <c r="ES876" s="248"/>
      <c r="ET876" s="248"/>
      <c r="EU876" s="248"/>
      <c r="EV876" s="248"/>
      <c r="EW876" s="248"/>
      <c r="EX876" s="248"/>
      <c r="EY876" s="248"/>
      <c r="EZ876" s="248"/>
      <c r="FA876" s="248"/>
      <c r="FB876" s="248"/>
      <c r="FC876" s="248"/>
      <c r="FD876" s="248"/>
      <c r="FE876" s="248"/>
      <c r="FF876" s="248"/>
      <c r="FG876" s="215"/>
      <c r="FH876" s="215"/>
      <c r="FI876" s="215"/>
      <c r="FJ876" s="215"/>
      <c r="FK876" s="215"/>
      <c r="FL876" s="215"/>
      <c r="FM876" s="215"/>
      <c r="FN876" s="215"/>
      <c r="FO876" s="215"/>
      <c r="FP876" s="215"/>
      <c r="FQ876" s="215"/>
      <c r="FR876" s="215"/>
      <c r="FS876" s="215"/>
      <c r="FT876" s="215"/>
      <c r="FU876" s="215"/>
      <c r="FV876" s="215"/>
      <c r="FW876" s="215"/>
      <c r="FX876" s="215"/>
      <c r="FY876" s="215"/>
      <c r="FZ876" s="215"/>
      <c r="GA876" s="215"/>
      <c r="GB876" s="215"/>
      <c r="GC876" s="215"/>
    </row>
    <row r="877" spans="1:185" x14ac:dyDescent="0.3">
      <c r="A877" s="248"/>
      <c r="B877" s="80"/>
      <c r="C877" s="80"/>
      <c r="D877" s="81"/>
      <c r="E877" s="80"/>
      <c r="F877" s="80"/>
      <c r="G877" s="297">
        <f t="shared" si="55"/>
        <v>0</v>
      </c>
      <c r="H877" s="297">
        <f t="shared" si="56"/>
        <v>0</v>
      </c>
      <c r="I877" s="297">
        <f t="shared" si="57"/>
        <v>0</v>
      </c>
      <c r="J877" s="214"/>
      <c r="K877" s="214"/>
      <c r="L877" s="248"/>
      <c r="M877" s="248"/>
      <c r="N877" s="248"/>
      <c r="O877" s="248"/>
      <c r="P877" s="248"/>
      <c r="Q877" s="248"/>
      <c r="R877" s="248"/>
      <c r="S877" s="248"/>
      <c r="T877" s="248"/>
      <c r="U877" s="248"/>
      <c r="V877" s="248"/>
      <c r="W877" s="248"/>
      <c r="X877" s="248"/>
      <c r="Y877" s="248"/>
      <c r="Z877" s="248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  <c r="AM877" s="248"/>
      <c r="AN877" s="248"/>
      <c r="AO877" s="248"/>
      <c r="AP877" s="248"/>
      <c r="AQ877" s="248"/>
      <c r="AR877" s="248"/>
      <c r="AS877" s="248"/>
      <c r="AT877" s="248"/>
      <c r="AU877" s="248"/>
      <c r="AV877" s="248"/>
      <c r="AW877" s="248"/>
      <c r="AX877" s="248"/>
      <c r="AY877" s="248"/>
      <c r="AZ877" s="248"/>
      <c r="BA877" s="248"/>
      <c r="BB877" s="248"/>
      <c r="BC877" s="248"/>
      <c r="BD877" s="248"/>
      <c r="BE877" s="248"/>
      <c r="BF877" s="248"/>
      <c r="BG877" s="248"/>
      <c r="BH877" s="248"/>
      <c r="BI877" s="248"/>
      <c r="BJ877" s="248"/>
      <c r="BK877" s="248"/>
      <c r="BL877" s="248"/>
      <c r="BM877" s="248"/>
      <c r="BN877" s="248"/>
      <c r="BO877" s="248"/>
      <c r="BP877" s="248"/>
      <c r="BQ877" s="248"/>
      <c r="BR877" s="248"/>
      <c r="BS877" s="248"/>
      <c r="BT877" s="248"/>
      <c r="BU877" s="248"/>
      <c r="BV877" s="248"/>
      <c r="BW877" s="248"/>
      <c r="BX877" s="248"/>
      <c r="BY877" s="248"/>
      <c r="BZ877" s="248"/>
      <c r="CA877" s="248"/>
      <c r="CB877" s="248"/>
      <c r="CC877" s="248"/>
      <c r="CD877" s="248"/>
      <c r="CE877" s="248"/>
      <c r="CF877" s="248"/>
      <c r="CG877" s="248"/>
      <c r="CH877" s="248"/>
      <c r="CI877" s="248"/>
      <c r="CJ877" s="248"/>
      <c r="CK877" s="248"/>
      <c r="CL877" s="248"/>
      <c r="CM877" s="248"/>
      <c r="CN877" s="248"/>
      <c r="CO877" s="248"/>
      <c r="CP877" s="248"/>
      <c r="CQ877" s="248"/>
      <c r="CR877" s="248"/>
      <c r="CS877" s="248"/>
      <c r="CT877" s="248"/>
      <c r="CU877" s="248"/>
      <c r="CV877" s="248"/>
      <c r="CW877" s="248"/>
      <c r="CX877" s="248"/>
      <c r="CY877" s="248"/>
      <c r="CZ877" s="248"/>
      <c r="DA877" s="248"/>
      <c r="DB877" s="248"/>
      <c r="DC877" s="248"/>
      <c r="DD877" s="248"/>
      <c r="DE877" s="248"/>
      <c r="DF877" s="248"/>
      <c r="DG877" s="248"/>
      <c r="DH877" s="248"/>
      <c r="DI877" s="248"/>
      <c r="DJ877" s="248"/>
      <c r="DK877" s="248"/>
      <c r="DL877" s="248"/>
      <c r="DM877" s="248"/>
      <c r="DN877" s="248"/>
      <c r="DO877" s="248"/>
      <c r="DP877" s="248"/>
      <c r="DQ877" s="248"/>
      <c r="DR877" s="248"/>
      <c r="DS877" s="248"/>
      <c r="DT877" s="248"/>
      <c r="DU877" s="248"/>
      <c r="DV877" s="248"/>
      <c r="DW877" s="248"/>
      <c r="DX877" s="248"/>
      <c r="DY877" s="248"/>
      <c r="DZ877" s="248"/>
      <c r="EA877" s="248"/>
      <c r="EB877" s="248"/>
      <c r="EC877" s="248"/>
      <c r="ED877" s="248"/>
      <c r="EE877" s="248"/>
      <c r="EF877" s="248"/>
      <c r="EG877" s="248"/>
      <c r="EH877" s="248"/>
      <c r="EI877" s="248"/>
      <c r="EJ877" s="248"/>
      <c r="EK877" s="248"/>
      <c r="EL877" s="248"/>
      <c r="EM877" s="248"/>
      <c r="EN877" s="248"/>
      <c r="EO877" s="248"/>
      <c r="EP877" s="248"/>
      <c r="EQ877" s="248"/>
      <c r="ER877" s="248"/>
      <c r="ES877" s="248"/>
      <c r="ET877" s="248"/>
      <c r="EU877" s="248"/>
      <c r="EV877" s="248"/>
      <c r="EW877" s="248"/>
      <c r="EX877" s="248"/>
      <c r="EY877" s="248"/>
      <c r="EZ877" s="248"/>
      <c r="FA877" s="248"/>
      <c r="FB877" s="248"/>
      <c r="FC877" s="248"/>
      <c r="FD877" s="248"/>
      <c r="FE877" s="248"/>
      <c r="FF877" s="248"/>
      <c r="FG877" s="215"/>
      <c r="FH877" s="215"/>
      <c r="FI877" s="215"/>
      <c r="FJ877" s="215"/>
      <c r="FK877" s="215"/>
      <c r="FL877" s="215"/>
      <c r="FM877" s="215"/>
      <c r="FN877" s="215"/>
      <c r="FO877" s="215"/>
      <c r="FP877" s="215"/>
      <c r="FQ877" s="215"/>
      <c r="FR877" s="215"/>
      <c r="FS877" s="215"/>
      <c r="FT877" s="215"/>
      <c r="FU877" s="215"/>
      <c r="FV877" s="215"/>
      <c r="FW877" s="215"/>
      <c r="FX877" s="215"/>
      <c r="FY877" s="215"/>
      <c r="FZ877" s="215"/>
      <c r="GA877" s="215"/>
      <c r="GB877" s="215"/>
      <c r="GC877" s="215"/>
    </row>
    <row r="878" spans="1:185" x14ac:dyDescent="0.3">
      <c r="A878" s="248"/>
      <c r="B878" s="80"/>
      <c r="C878" s="80"/>
      <c r="D878" s="81"/>
      <c r="E878" s="80"/>
      <c r="F878" s="80"/>
      <c r="G878" s="297">
        <f t="shared" si="55"/>
        <v>0</v>
      </c>
      <c r="H878" s="297">
        <f t="shared" si="56"/>
        <v>0</v>
      </c>
      <c r="I878" s="297">
        <f t="shared" si="57"/>
        <v>0</v>
      </c>
      <c r="J878" s="214"/>
      <c r="K878" s="214"/>
      <c r="L878" s="248"/>
      <c r="M878" s="248"/>
      <c r="N878" s="248"/>
      <c r="O878" s="248"/>
      <c r="P878" s="248"/>
      <c r="Q878" s="248"/>
      <c r="R878" s="248"/>
      <c r="S878" s="248"/>
      <c r="T878" s="248"/>
      <c r="U878" s="248"/>
      <c r="V878" s="248"/>
      <c r="W878" s="248"/>
      <c r="X878" s="248"/>
      <c r="Y878" s="248"/>
      <c r="Z878" s="248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  <c r="AM878" s="248"/>
      <c r="AN878" s="248"/>
      <c r="AO878" s="248"/>
      <c r="AP878" s="248"/>
      <c r="AQ878" s="248"/>
      <c r="AR878" s="248"/>
      <c r="AS878" s="248"/>
      <c r="AT878" s="248"/>
      <c r="AU878" s="248"/>
      <c r="AV878" s="248"/>
      <c r="AW878" s="248"/>
      <c r="AX878" s="248"/>
      <c r="AY878" s="248"/>
      <c r="AZ878" s="248"/>
      <c r="BA878" s="248"/>
      <c r="BB878" s="248"/>
      <c r="BC878" s="248"/>
      <c r="BD878" s="248"/>
      <c r="BE878" s="248"/>
      <c r="BF878" s="248"/>
      <c r="BG878" s="248"/>
      <c r="BH878" s="248"/>
      <c r="BI878" s="248"/>
      <c r="BJ878" s="248"/>
      <c r="BK878" s="248"/>
      <c r="BL878" s="248"/>
      <c r="BM878" s="248"/>
      <c r="BN878" s="248"/>
      <c r="BO878" s="248"/>
      <c r="BP878" s="248"/>
      <c r="BQ878" s="248"/>
      <c r="BR878" s="248"/>
      <c r="BS878" s="248"/>
      <c r="BT878" s="248"/>
      <c r="BU878" s="248"/>
      <c r="BV878" s="248"/>
      <c r="BW878" s="248"/>
      <c r="BX878" s="248"/>
      <c r="BY878" s="248"/>
      <c r="BZ878" s="248"/>
      <c r="CA878" s="248"/>
      <c r="CB878" s="248"/>
      <c r="CC878" s="248"/>
      <c r="CD878" s="248"/>
      <c r="CE878" s="248"/>
      <c r="CF878" s="248"/>
      <c r="CG878" s="248"/>
      <c r="CH878" s="248"/>
      <c r="CI878" s="248"/>
      <c r="CJ878" s="248"/>
      <c r="CK878" s="248"/>
      <c r="CL878" s="248"/>
      <c r="CM878" s="248"/>
      <c r="CN878" s="248"/>
      <c r="CO878" s="248"/>
      <c r="CP878" s="248"/>
      <c r="CQ878" s="248"/>
      <c r="CR878" s="248"/>
      <c r="CS878" s="248"/>
      <c r="CT878" s="248"/>
      <c r="CU878" s="248"/>
      <c r="CV878" s="248"/>
      <c r="CW878" s="248"/>
      <c r="CX878" s="248"/>
      <c r="CY878" s="248"/>
      <c r="CZ878" s="248"/>
      <c r="DA878" s="248"/>
      <c r="DB878" s="248"/>
      <c r="DC878" s="248"/>
      <c r="DD878" s="248"/>
      <c r="DE878" s="248"/>
      <c r="DF878" s="248"/>
      <c r="DG878" s="248"/>
      <c r="DH878" s="248"/>
      <c r="DI878" s="248"/>
      <c r="DJ878" s="248"/>
      <c r="DK878" s="248"/>
      <c r="DL878" s="248"/>
      <c r="DM878" s="248"/>
      <c r="DN878" s="248"/>
      <c r="DO878" s="248"/>
      <c r="DP878" s="248"/>
      <c r="DQ878" s="248"/>
      <c r="DR878" s="248"/>
      <c r="DS878" s="248"/>
      <c r="DT878" s="248"/>
      <c r="DU878" s="248"/>
      <c r="DV878" s="248"/>
      <c r="DW878" s="248"/>
      <c r="DX878" s="248"/>
      <c r="DY878" s="248"/>
      <c r="DZ878" s="248"/>
      <c r="EA878" s="248"/>
      <c r="EB878" s="248"/>
      <c r="EC878" s="248"/>
      <c r="ED878" s="248"/>
      <c r="EE878" s="248"/>
      <c r="EF878" s="248"/>
      <c r="EG878" s="248"/>
      <c r="EH878" s="248"/>
      <c r="EI878" s="248"/>
      <c r="EJ878" s="248"/>
      <c r="EK878" s="248"/>
      <c r="EL878" s="248"/>
      <c r="EM878" s="248"/>
      <c r="EN878" s="248"/>
      <c r="EO878" s="248"/>
      <c r="EP878" s="248"/>
      <c r="EQ878" s="248"/>
      <c r="ER878" s="248"/>
      <c r="ES878" s="248"/>
      <c r="ET878" s="248"/>
      <c r="EU878" s="248"/>
      <c r="EV878" s="248"/>
      <c r="EW878" s="248"/>
      <c r="EX878" s="248"/>
      <c r="EY878" s="248"/>
      <c r="EZ878" s="248"/>
      <c r="FA878" s="248"/>
      <c r="FB878" s="248"/>
      <c r="FC878" s="248"/>
      <c r="FD878" s="248"/>
      <c r="FE878" s="248"/>
      <c r="FF878" s="248"/>
      <c r="FG878" s="215"/>
      <c r="FH878" s="215"/>
      <c r="FI878" s="215"/>
      <c r="FJ878" s="215"/>
      <c r="FK878" s="215"/>
      <c r="FL878" s="215"/>
      <c r="FM878" s="215"/>
      <c r="FN878" s="215"/>
      <c r="FO878" s="215"/>
      <c r="FP878" s="215"/>
      <c r="FQ878" s="215"/>
      <c r="FR878" s="215"/>
      <c r="FS878" s="215"/>
      <c r="FT878" s="215"/>
      <c r="FU878" s="215"/>
      <c r="FV878" s="215"/>
      <c r="FW878" s="215"/>
      <c r="FX878" s="215"/>
      <c r="FY878" s="215"/>
      <c r="FZ878" s="215"/>
      <c r="GA878" s="215"/>
      <c r="GB878" s="215"/>
      <c r="GC878" s="215"/>
    </row>
    <row r="879" spans="1:185" x14ac:dyDescent="0.3">
      <c r="A879" s="248"/>
      <c r="B879" s="80"/>
      <c r="C879" s="80"/>
      <c r="D879" s="81"/>
      <c r="E879" s="80"/>
      <c r="F879" s="80"/>
      <c r="G879" s="297">
        <f t="shared" si="55"/>
        <v>0</v>
      </c>
      <c r="H879" s="297">
        <f t="shared" si="56"/>
        <v>0</v>
      </c>
      <c r="I879" s="297">
        <f t="shared" si="57"/>
        <v>0</v>
      </c>
      <c r="J879" s="214"/>
      <c r="K879" s="214"/>
      <c r="L879" s="248"/>
      <c r="M879" s="248"/>
      <c r="N879" s="248"/>
      <c r="O879" s="248"/>
      <c r="P879" s="248"/>
      <c r="Q879" s="248"/>
      <c r="R879" s="248"/>
      <c r="S879" s="248"/>
      <c r="T879" s="248"/>
      <c r="U879" s="248"/>
      <c r="V879" s="248"/>
      <c r="W879" s="248"/>
      <c r="X879" s="248"/>
      <c r="Y879" s="248"/>
      <c r="Z879" s="248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  <c r="AM879" s="248"/>
      <c r="AN879" s="248"/>
      <c r="AO879" s="248"/>
      <c r="AP879" s="248"/>
      <c r="AQ879" s="248"/>
      <c r="AR879" s="248"/>
      <c r="AS879" s="248"/>
      <c r="AT879" s="248"/>
      <c r="AU879" s="248"/>
      <c r="AV879" s="248"/>
      <c r="AW879" s="248"/>
      <c r="AX879" s="248"/>
      <c r="AY879" s="248"/>
      <c r="AZ879" s="248"/>
      <c r="BA879" s="248"/>
      <c r="BB879" s="248"/>
      <c r="BC879" s="248"/>
      <c r="BD879" s="248"/>
      <c r="BE879" s="248"/>
      <c r="BF879" s="248"/>
      <c r="BG879" s="248"/>
      <c r="BH879" s="248"/>
      <c r="BI879" s="248"/>
      <c r="BJ879" s="248"/>
      <c r="BK879" s="248"/>
      <c r="BL879" s="248"/>
      <c r="BM879" s="248"/>
      <c r="BN879" s="248"/>
      <c r="BO879" s="248"/>
      <c r="BP879" s="248"/>
      <c r="BQ879" s="248"/>
      <c r="BR879" s="248"/>
      <c r="BS879" s="248"/>
      <c r="BT879" s="248"/>
      <c r="BU879" s="248"/>
      <c r="BV879" s="248"/>
      <c r="BW879" s="248"/>
      <c r="BX879" s="248"/>
      <c r="BY879" s="248"/>
      <c r="BZ879" s="248"/>
      <c r="CA879" s="248"/>
      <c r="CB879" s="248"/>
      <c r="CC879" s="248"/>
      <c r="CD879" s="248"/>
      <c r="CE879" s="248"/>
      <c r="CF879" s="248"/>
      <c r="CG879" s="248"/>
      <c r="CH879" s="248"/>
      <c r="CI879" s="248"/>
      <c r="CJ879" s="248"/>
      <c r="CK879" s="248"/>
      <c r="CL879" s="248"/>
      <c r="CM879" s="248"/>
      <c r="CN879" s="248"/>
      <c r="CO879" s="248"/>
      <c r="CP879" s="248"/>
      <c r="CQ879" s="248"/>
      <c r="CR879" s="248"/>
      <c r="CS879" s="248"/>
      <c r="CT879" s="248"/>
      <c r="CU879" s="248"/>
      <c r="CV879" s="248"/>
      <c r="CW879" s="248"/>
      <c r="CX879" s="248"/>
      <c r="CY879" s="248"/>
      <c r="CZ879" s="248"/>
      <c r="DA879" s="248"/>
      <c r="DB879" s="248"/>
      <c r="DC879" s="248"/>
      <c r="DD879" s="248"/>
      <c r="DE879" s="248"/>
      <c r="DF879" s="248"/>
      <c r="DG879" s="248"/>
      <c r="DH879" s="248"/>
      <c r="DI879" s="248"/>
      <c r="DJ879" s="248"/>
      <c r="DK879" s="248"/>
      <c r="DL879" s="248"/>
      <c r="DM879" s="248"/>
      <c r="DN879" s="248"/>
      <c r="DO879" s="248"/>
      <c r="DP879" s="248"/>
      <c r="DQ879" s="248"/>
      <c r="DR879" s="248"/>
      <c r="DS879" s="248"/>
      <c r="DT879" s="248"/>
      <c r="DU879" s="248"/>
      <c r="DV879" s="248"/>
      <c r="DW879" s="248"/>
      <c r="DX879" s="248"/>
      <c r="DY879" s="248"/>
      <c r="DZ879" s="248"/>
      <c r="EA879" s="248"/>
      <c r="EB879" s="248"/>
      <c r="EC879" s="248"/>
      <c r="ED879" s="248"/>
      <c r="EE879" s="248"/>
      <c r="EF879" s="248"/>
      <c r="EG879" s="248"/>
      <c r="EH879" s="248"/>
      <c r="EI879" s="248"/>
      <c r="EJ879" s="248"/>
      <c r="EK879" s="248"/>
      <c r="EL879" s="248"/>
      <c r="EM879" s="248"/>
      <c r="EN879" s="248"/>
      <c r="EO879" s="248"/>
      <c r="EP879" s="248"/>
      <c r="EQ879" s="248"/>
      <c r="ER879" s="248"/>
      <c r="ES879" s="248"/>
      <c r="ET879" s="248"/>
      <c r="EU879" s="248"/>
      <c r="EV879" s="248"/>
      <c r="EW879" s="248"/>
      <c r="EX879" s="248"/>
      <c r="EY879" s="248"/>
      <c r="EZ879" s="248"/>
      <c r="FA879" s="248"/>
      <c r="FB879" s="248"/>
      <c r="FC879" s="248"/>
      <c r="FD879" s="248"/>
      <c r="FE879" s="248"/>
      <c r="FF879" s="248"/>
      <c r="FG879" s="215"/>
      <c r="FH879" s="215"/>
      <c r="FI879" s="215"/>
      <c r="FJ879" s="215"/>
      <c r="FK879" s="215"/>
      <c r="FL879" s="215"/>
      <c r="FM879" s="215"/>
      <c r="FN879" s="215"/>
      <c r="FO879" s="215"/>
      <c r="FP879" s="215"/>
      <c r="FQ879" s="215"/>
      <c r="FR879" s="215"/>
      <c r="FS879" s="215"/>
      <c r="FT879" s="215"/>
      <c r="FU879" s="215"/>
      <c r="FV879" s="215"/>
      <c r="FW879" s="215"/>
      <c r="FX879" s="215"/>
      <c r="FY879" s="215"/>
      <c r="FZ879" s="215"/>
      <c r="GA879" s="215"/>
      <c r="GB879" s="215"/>
      <c r="GC879" s="215"/>
    </row>
    <row r="880" spans="1:185" x14ac:dyDescent="0.3">
      <c r="A880" s="248"/>
      <c r="B880" s="80"/>
      <c r="C880" s="80"/>
      <c r="D880" s="81"/>
      <c r="E880" s="80"/>
      <c r="F880" s="80"/>
      <c r="G880" s="297">
        <f t="shared" si="55"/>
        <v>0</v>
      </c>
      <c r="H880" s="297">
        <f t="shared" si="56"/>
        <v>0</v>
      </c>
      <c r="I880" s="297">
        <f t="shared" si="57"/>
        <v>0</v>
      </c>
      <c r="J880" s="214"/>
      <c r="K880" s="214"/>
      <c r="L880" s="248"/>
      <c r="M880" s="248"/>
      <c r="N880" s="248"/>
      <c r="O880" s="248"/>
      <c r="P880" s="248"/>
      <c r="Q880" s="248"/>
      <c r="R880" s="248"/>
      <c r="S880" s="248"/>
      <c r="T880" s="248"/>
      <c r="U880" s="248"/>
      <c r="V880" s="248"/>
      <c r="W880" s="248"/>
      <c r="X880" s="248"/>
      <c r="Y880" s="248"/>
      <c r="Z880" s="248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  <c r="AM880" s="248"/>
      <c r="AN880" s="248"/>
      <c r="AO880" s="248"/>
      <c r="AP880" s="248"/>
      <c r="AQ880" s="248"/>
      <c r="AR880" s="248"/>
      <c r="AS880" s="248"/>
      <c r="AT880" s="248"/>
      <c r="AU880" s="248"/>
      <c r="AV880" s="248"/>
      <c r="AW880" s="248"/>
      <c r="AX880" s="248"/>
      <c r="AY880" s="248"/>
      <c r="AZ880" s="248"/>
      <c r="BA880" s="248"/>
      <c r="BB880" s="248"/>
      <c r="BC880" s="248"/>
      <c r="BD880" s="248"/>
      <c r="BE880" s="248"/>
      <c r="BF880" s="248"/>
      <c r="BG880" s="248"/>
      <c r="BH880" s="248"/>
      <c r="BI880" s="248"/>
      <c r="BJ880" s="248"/>
      <c r="BK880" s="248"/>
      <c r="BL880" s="248"/>
      <c r="BM880" s="248"/>
      <c r="BN880" s="248"/>
      <c r="BO880" s="248"/>
      <c r="BP880" s="248"/>
      <c r="BQ880" s="248"/>
      <c r="BR880" s="248"/>
      <c r="BS880" s="248"/>
      <c r="BT880" s="248"/>
      <c r="BU880" s="248"/>
      <c r="BV880" s="248"/>
      <c r="BW880" s="248"/>
      <c r="BX880" s="248"/>
      <c r="BY880" s="248"/>
      <c r="BZ880" s="248"/>
      <c r="CA880" s="248"/>
      <c r="CB880" s="248"/>
      <c r="CC880" s="248"/>
      <c r="CD880" s="248"/>
      <c r="CE880" s="248"/>
      <c r="CF880" s="248"/>
      <c r="CG880" s="248"/>
      <c r="CH880" s="248"/>
      <c r="CI880" s="248"/>
      <c r="CJ880" s="248"/>
      <c r="CK880" s="248"/>
      <c r="CL880" s="248"/>
      <c r="CM880" s="248"/>
      <c r="CN880" s="248"/>
      <c r="CO880" s="248"/>
      <c r="CP880" s="248"/>
      <c r="CQ880" s="248"/>
      <c r="CR880" s="248"/>
      <c r="CS880" s="248"/>
      <c r="CT880" s="248"/>
      <c r="CU880" s="248"/>
      <c r="CV880" s="248"/>
      <c r="CW880" s="248"/>
      <c r="CX880" s="248"/>
      <c r="CY880" s="248"/>
      <c r="CZ880" s="248"/>
      <c r="DA880" s="248"/>
      <c r="DB880" s="248"/>
      <c r="DC880" s="248"/>
      <c r="DD880" s="248"/>
      <c r="DE880" s="248"/>
      <c r="DF880" s="248"/>
      <c r="DG880" s="248"/>
      <c r="DH880" s="248"/>
      <c r="DI880" s="248"/>
      <c r="DJ880" s="248"/>
      <c r="DK880" s="248"/>
      <c r="DL880" s="248"/>
      <c r="DM880" s="248"/>
      <c r="DN880" s="248"/>
      <c r="DO880" s="248"/>
      <c r="DP880" s="248"/>
      <c r="DQ880" s="248"/>
      <c r="DR880" s="248"/>
      <c r="DS880" s="248"/>
      <c r="DT880" s="248"/>
      <c r="DU880" s="248"/>
      <c r="DV880" s="248"/>
      <c r="DW880" s="248"/>
      <c r="DX880" s="248"/>
      <c r="DY880" s="248"/>
      <c r="DZ880" s="248"/>
      <c r="EA880" s="248"/>
      <c r="EB880" s="248"/>
      <c r="EC880" s="248"/>
      <c r="ED880" s="248"/>
      <c r="EE880" s="248"/>
      <c r="EF880" s="248"/>
      <c r="EG880" s="248"/>
      <c r="EH880" s="248"/>
      <c r="EI880" s="248"/>
      <c r="EJ880" s="248"/>
      <c r="EK880" s="248"/>
      <c r="EL880" s="248"/>
      <c r="EM880" s="248"/>
      <c r="EN880" s="248"/>
      <c r="EO880" s="248"/>
      <c r="EP880" s="248"/>
      <c r="EQ880" s="248"/>
      <c r="ER880" s="248"/>
      <c r="ES880" s="248"/>
      <c r="ET880" s="248"/>
      <c r="EU880" s="248"/>
      <c r="EV880" s="248"/>
      <c r="EW880" s="248"/>
      <c r="EX880" s="248"/>
      <c r="EY880" s="248"/>
      <c r="EZ880" s="248"/>
      <c r="FA880" s="248"/>
      <c r="FB880" s="248"/>
      <c r="FC880" s="248"/>
      <c r="FD880" s="248"/>
      <c r="FE880" s="248"/>
      <c r="FF880" s="248"/>
      <c r="FG880" s="215"/>
      <c r="FH880" s="215"/>
      <c r="FI880" s="215"/>
      <c r="FJ880" s="215"/>
      <c r="FK880" s="215"/>
      <c r="FL880" s="215"/>
      <c r="FM880" s="215"/>
      <c r="FN880" s="215"/>
      <c r="FO880" s="215"/>
      <c r="FP880" s="215"/>
      <c r="FQ880" s="215"/>
      <c r="FR880" s="215"/>
      <c r="FS880" s="215"/>
      <c r="FT880" s="215"/>
      <c r="FU880" s="215"/>
      <c r="FV880" s="215"/>
      <c r="FW880" s="215"/>
      <c r="FX880" s="215"/>
      <c r="FY880" s="215"/>
      <c r="FZ880" s="215"/>
      <c r="GA880" s="215"/>
      <c r="GB880" s="215"/>
      <c r="GC880" s="215"/>
    </row>
    <row r="881" spans="1:185" x14ac:dyDescent="0.3">
      <c r="A881" s="248"/>
      <c r="B881" s="80"/>
      <c r="C881" s="80"/>
      <c r="D881" s="81"/>
      <c r="E881" s="80"/>
      <c r="F881" s="80"/>
      <c r="G881" s="297">
        <f t="shared" si="55"/>
        <v>0</v>
      </c>
      <c r="H881" s="297">
        <f t="shared" si="56"/>
        <v>0</v>
      </c>
      <c r="I881" s="297">
        <f t="shared" si="57"/>
        <v>0</v>
      </c>
      <c r="J881" s="214"/>
      <c r="K881" s="214"/>
      <c r="L881" s="248"/>
      <c r="M881" s="248"/>
      <c r="N881" s="248"/>
      <c r="O881" s="248"/>
      <c r="P881" s="248"/>
      <c r="Q881" s="248"/>
      <c r="R881" s="248"/>
      <c r="S881" s="248"/>
      <c r="T881" s="248"/>
      <c r="U881" s="248"/>
      <c r="V881" s="248"/>
      <c r="W881" s="248"/>
      <c r="X881" s="248"/>
      <c r="Y881" s="248"/>
      <c r="Z881" s="248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  <c r="AM881" s="248"/>
      <c r="AN881" s="248"/>
      <c r="AO881" s="248"/>
      <c r="AP881" s="248"/>
      <c r="AQ881" s="248"/>
      <c r="AR881" s="248"/>
      <c r="AS881" s="248"/>
      <c r="AT881" s="248"/>
      <c r="AU881" s="248"/>
      <c r="AV881" s="248"/>
      <c r="AW881" s="248"/>
      <c r="AX881" s="248"/>
      <c r="AY881" s="248"/>
      <c r="AZ881" s="248"/>
      <c r="BA881" s="248"/>
      <c r="BB881" s="248"/>
      <c r="BC881" s="248"/>
      <c r="BD881" s="248"/>
      <c r="BE881" s="248"/>
      <c r="BF881" s="248"/>
      <c r="BG881" s="248"/>
      <c r="BH881" s="248"/>
      <c r="BI881" s="248"/>
      <c r="BJ881" s="248"/>
      <c r="BK881" s="248"/>
      <c r="BL881" s="248"/>
      <c r="BM881" s="248"/>
      <c r="BN881" s="248"/>
      <c r="BO881" s="248"/>
      <c r="BP881" s="248"/>
      <c r="BQ881" s="248"/>
      <c r="BR881" s="248"/>
      <c r="BS881" s="248"/>
      <c r="BT881" s="248"/>
      <c r="BU881" s="248"/>
      <c r="BV881" s="248"/>
      <c r="BW881" s="248"/>
      <c r="BX881" s="248"/>
      <c r="BY881" s="248"/>
      <c r="BZ881" s="248"/>
      <c r="CA881" s="248"/>
      <c r="CB881" s="248"/>
      <c r="CC881" s="248"/>
      <c r="CD881" s="248"/>
      <c r="CE881" s="248"/>
      <c r="CF881" s="248"/>
      <c r="CG881" s="248"/>
      <c r="CH881" s="248"/>
      <c r="CI881" s="248"/>
      <c r="CJ881" s="248"/>
      <c r="CK881" s="248"/>
      <c r="CL881" s="248"/>
      <c r="CM881" s="248"/>
      <c r="CN881" s="248"/>
      <c r="CO881" s="248"/>
      <c r="CP881" s="248"/>
      <c r="CQ881" s="248"/>
      <c r="CR881" s="248"/>
      <c r="CS881" s="248"/>
      <c r="CT881" s="248"/>
      <c r="CU881" s="248"/>
      <c r="CV881" s="248"/>
      <c r="CW881" s="248"/>
      <c r="CX881" s="248"/>
      <c r="CY881" s="248"/>
      <c r="CZ881" s="248"/>
      <c r="DA881" s="248"/>
      <c r="DB881" s="248"/>
      <c r="DC881" s="248"/>
      <c r="DD881" s="248"/>
      <c r="DE881" s="248"/>
      <c r="DF881" s="248"/>
      <c r="DG881" s="248"/>
      <c r="DH881" s="248"/>
      <c r="DI881" s="248"/>
      <c r="DJ881" s="248"/>
      <c r="DK881" s="248"/>
      <c r="DL881" s="248"/>
      <c r="DM881" s="248"/>
      <c r="DN881" s="248"/>
      <c r="DO881" s="248"/>
      <c r="DP881" s="248"/>
      <c r="DQ881" s="248"/>
      <c r="DR881" s="248"/>
      <c r="DS881" s="248"/>
      <c r="DT881" s="248"/>
      <c r="DU881" s="248"/>
      <c r="DV881" s="248"/>
      <c r="DW881" s="248"/>
      <c r="DX881" s="248"/>
      <c r="DY881" s="248"/>
      <c r="DZ881" s="248"/>
      <c r="EA881" s="248"/>
      <c r="EB881" s="248"/>
      <c r="EC881" s="248"/>
      <c r="ED881" s="248"/>
      <c r="EE881" s="248"/>
      <c r="EF881" s="248"/>
      <c r="EG881" s="248"/>
      <c r="EH881" s="248"/>
      <c r="EI881" s="248"/>
      <c r="EJ881" s="248"/>
      <c r="EK881" s="248"/>
      <c r="EL881" s="248"/>
      <c r="EM881" s="248"/>
      <c r="EN881" s="248"/>
      <c r="EO881" s="248"/>
      <c r="EP881" s="248"/>
      <c r="EQ881" s="248"/>
      <c r="ER881" s="248"/>
      <c r="ES881" s="248"/>
      <c r="ET881" s="248"/>
      <c r="EU881" s="248"/>
      <c r="EV881" s="248"/>
      <c r="EW881" s="248"/>
      <c r="EX881" s="248"/>
      <c r="EY881" s="248"/>
      <c r="EZ881" s="248"/>
      <c r="FA881" s="248"/>
      <c r="FB881" s="248"/>
      <c r="FC881" s="248"/>
      <c r="FD881" s="248"/>
      <c r="FE881" s="248"/>
      <c r="FF881" s="248"/>
      <c r="FG881" s="215"/>
      <c r="FH881" s="215"/>
      <c r="FI881" s="215"/>
      <c r="FJ881" s="215"/>
      <c r="FK881" s="215"/>
      <c r="FL881" s="215"/>
      <c r="FM881" s="215"/>
      <c r="FN881" s="215"/>
      <c r="FO881" s="215"/>
      <c r="FP881" s="215"/>
      <c r="FQ881" s="215"/>
      <c r="FR881" s="215"/>
      <c r="FS881" s="215"/>
      <c r="FT881" s="215"/>
      <c r="FU881" s="215"/>
      <c r="FV881" s="215"/>
      <c r="FW881" s="215"/>
      <c r="FX881" s="215"/>
      <c r="FY881" s="215"/>
      <c r="FZ881" s="215"/>
      <c r="GA881" s="215"/>
      <c r="GB881" s="215"/>
      <c r="GC881" s="215"/>
    </row>
    <row r="882" spans="1:185" x14ac:dyDescent="0.3">
      <c r="A882" s="248"/>
      <c r="B882" s="80"/>
      <c r="C882" s="80"/>
      <c r="D882" s="81"/>
      <c r="E882" s="80"/>
      <c r="F882" s="80"/>
      <c r="G882" s="297">
        <f t="shared" si="55"/>
        <v>0</v>
      </c>
      <c r="H882" s="297">
        <f t="shared" si="56"/>
        <v>0</v>
      </c>
      <c r="I882" s="297">
        <f t="shared" si="57"/>
        <v>0</v>
      </c>
      <c r="J882" s="214"/>
      <c r="K882" s="214"/>
      <c r="L882" s="248"/>
      <c r="M882" s="248"/>
      <c r="N882" s="248"/>
      <c r="O882" s="248"/>
      <c r="P882" s="248"/>
      <c r="Q882" s="248"/>
      <c r="R882" s="248"/>
      <c r="S882" s="248"/>
      <c r="T882" s="248"/>
      <c r="U882" s="248"/>
      <c r="V882" s="248"/>
      <c r="W882" s="248"/>
      <c r="X882" s="248"/>
      <c r="Y882" s="248"/>
      <c r="Z882" s="248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  <c r="AM882" s="248"/>
      <c r="AN882" s="248"/>
      <c r="AO882" s="248"/>
      <c r="AP882" s="248"/>
      <c r="AQ882" s="248"/>
      <c r="AR882" s="248"/>
      <c r="AS882" s="248"/>
      <c r="AT882" s="248"/>
      <c r="AU882" s="248"/>
      <c r="AV882" s="248"/>
      <c r="AW882" s="248"/>
      <c r="AX882" s="248"/>
      <c r="AY882" s="248"/>
      <c r="AZ882" s="248"/>
      <c r="BA882" s="248"/>
      <c r="BB882" s="248"/>
      <c r="BC882" s="248"/>
      <c r="BD882" s="248"/>
      <c r="BE882" s="248"/>
      <c r="BF882" s="248"/>
      <c r="BG882" s="248"/>
      <c r="BH882" s="248"/>
      <c r="BI882" s="248"/>
      <c r="BJ882" s="248"/>
      <c r="BK882" s="248"/>
      <c r="BL882" s="248"/>
      <c r="BM882" s="248"/>
      <c r="BN882" s="248"/>
      <c r="BO882" s="248"/>
      <c r="BP882" s="248"/>
      <c r="BQ882" s="248"/>
      <c r="BR882" s="248"/>
      <c r="BS882" s="248"/>
      <c r="BT882" s="248"/>
      <c r="BU882" s="248"/>
      <c r="BV882" s="248"/>
      <c r="BW882" s="248"/>
      <c r="BX882" s="248"/>
      <c r="BY882" s="248"/>
      <c r="BZ882" s="248"/>
      <c r="CA882" s="248"/>
      <c r="CB882" s="248"/>
      <c r="CC882" s="248"/>
      <c r="CD882" s="248"/>
      <c r="CE882" s="248"/>
      <c r="CF882" s="248"/>
      <c r="CG882" s="248"/>
      <c r="CH882" s="248"/>
      <c r="CI882" s="248"/>
      <c r="CJ882" s="248"/>
      <c r="CK882" s="248"/>
      <c r="CL882" s="248"/>
      <c r="CM882" s="248"/>
      <c r="CN882" s="248"/>
      <c r="CO882" s="248"/>
      <c r="CP882" s="248"/>
      <c r="CQ882" s="248"/>
      <c r="CR882" s="248"/>
      <c r="CS882" s="248"/>
      <c r="CT882" s="248"/>
      <c r="CU882" s="248"/>
      <c r="CV882" s="248"/>
      <c r="CW882" s="248"/>
      <c r="CX882" s="248"/>
      <c r="CY882" s="248"/>
      <c r="CZ882" s="248"/>
      <c r="DA882" s="248"/>
      <c r="DB882" s="248"/>
      <c r="DC882" s="248"/>
      <c r="DD882" s="248"/>
      <c r="DE882" s="248"/>
      <c r="DF882" s="248"/>
      <c r="DG882" s="248"/>
      <c r="DH882" s="248"/>
      <c r="DI882" s="248"/>
      <c r="DJ882" s="248"/>
      <c r="DK882" s="248"/>
      <c r="DL882" s="248"/>
      <c r="DM882" s="248"/>
      <c r="DN882" s="248"/>
      <c r="DO882" s="248"/>
      <c r="DP882" s="248"/>
      <c r="DQ882" s="248"/>
      <c r="DR882" s="248"/>
      <c r="DS882" s="248"/>
      <c r="DT882" s="248"/>
      <c r="DU882" s="248"/>
      <c r="DV882" s="248"/>
      <c r="DW882" s="248"/>
      <c r="DX882" s="248"/>
      <c r="DY882" s="248"/>
      <c r="DZ882" s="248"/>
      <c r="EA882" s="248"/>
      <c r="EB882" s="248"/>
      <c r="EC882" s="248"/>
      <c r="ED882" s="248"/>
      <c r="EE882" s="248"/>
      <c r="EF882" s="248"/>
      <c r="EG882" s="248"/>
      <c r="EH882" s="248"/>
      <c r="EI882" s="248"/>
      <c r="EJ882" s="248"/>
      <c r="EK882" s="248"/>
      <c r="EL882" s="248"/>
      <c r="EM882" s="248"/>
      <c r="EN882" s="248"/>
      <c r="EO882" s="248"/>
      <c r="EP882" s="248"/>
      <c r="EQ882" s="248"/>
      <c r="ER882" s="248"/>
      <c r="ES882" s="248"/>
      <c r="ET882" s="248"/>
      <c r="EU882" s="248"/>
      <c r="EV882" s="248"/>
      <c r="EW882" s="248"/>
      <c r="EX882" s="248"/>
      <c r="EY882" s="248"/>
      <c r="EZ882" s="248"/>
      <c r="FA882" s="248"/>
      <c r="FB882" s="248"/>
      <c r="FC882" s="248"/>
      <c r="FD882" s="248"/>
      <c r="FE882" s="248"/>
      <c r="FF882" s="248"/>
      <c r="FG882" s="215"/>
      <c r="FH882" s="215"/>
      <c r="FI882" s="215"/>
      <c r="FJ882" s="215"/>
      <c r="FK882" s="215"/>
      <c r="FL882" s="215"/>
      <c r="FM882" s="215"/>
      <c r="FN882" s="215"/>
      <c r="FO882" s="215"/>
      <c r="FP882" s="215"/>
      <c r="FQ882" s="215"/>
      <c r="FR882" s="215"/>
      <c r="FS882" s="215"/>
      <c r="FT882" s="215"/>
      <c r="FU882" s="215"/>
      <c r="FV882" s="215"/>
      <c r="FW882" s="215"/>
      <c r="FX882" s="215"/>
      <c r="FY882" s="215"/>
      <c r="FZ882" s="215"/>
      <c r="GA882" s="215"/>
      <c r="GB882" s="215"/>
      <c r="GC882" s="215"/>
    </row>
    <row r="883" spans="1:185" x14ac:dyDescent="0.3">
      <c r="A883" s="248"/>
      <c r="B883" s="80"/>
      <c r="C883" s="80"/>
      <c r="D883" s="81"/>
      <c r="E883" s="80"/>
      <c r="F883" s="80"/>
      <c r="G883" s="297">
        <f t="shared" si="55"/>
        <v>0</v>
      </c>
      <c r="H883" s="297">
        <f t="shared" si="56"/>
        <v>0</v>
      </c>
      <c r="I883" s="297">
        <f t="shared" si="57"/>
        <v>0</v>
      </c>
      <c r="J883" s="214"/>
      <c r="K883" s="214"/>
      <c r="L883" s="248"/>
      <c r="M883" s="248"/>
      <c r="N883" s="248"/>
      <c r="O883" s="248"/>
      <c r="P883" s="248"/>
      <c r="Q883" s="248"/>
      <c r="R883" s="248"/>
      <c r="S883" s="248"/>
      <c r="T883" s="248"/>
      <c r="U883" s="248"/>
      <c r="V883" s="248"/>
      <c r="W883" s="248"/>
      <c r="X883" s="248"/>
      <c r="Y883" s="248"/>
      <c r="Z883" s="248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  <c r="AM883" s="248"/>
      <c r="AN883" s="248"/>
      <c r="AO883" s="248"/>
      <c r="AP883" s="248"/>
      <c r="AQ883" s="248"/>
      <c r="AR883" s="248"/>
      <c r="AS883" s="248"/>
      <c r="AT883" s="248"/>
      <c r="AU883" s="248"/>
      <c r="AV883" s="248"/>
      <c r="AW883" s="248"/>
      <c r="AX883" s="248"/>
      <c r="AY883" s="248"/>
      <c r="AZ883" s="248"/>
      <c r="BA883" s="248"/>
      <c r="BB883" s="248"/>
      <c r="BC883" s="248"/>
      <c r="BD883" s="248"/>
      <c r="BE883" s="248"/>
      <c r="BF883" s="248"/>
      <c r="BG883" s="248"/>
      <c r="BH883" s="248"/>
      <c r="BI883" s="248"/>
      <c r="BJ883" s="248"/>
      <c r="BK883" s="248"/>
      <c r="BL883" s="248"/>
      <c r="BM883" s="248"/>
      <c r="BN883" s="248"/>
      <c r="BO883" s="248"/>
      <c r="BP883" s="248"/>
      <c r="BQ883" s="248"/>
      <c r="BR883" s="248"/>
      <c r="BS883" s="248"/>
      <c r="BT883" s="248"/>
      <c r="BU883" s="248"/>
      <c r="BV883" s="248"/>
      <c r="BW883" s="248"/>
      <c r="BX883" s="248"/>
      <c r="BY883" s="248"/>
      <c r="BZ883" s="248"/>
      <c r="CA883" s="248"/>
      <c r="CB883" s="248"/>
      <c r="CC883" s="248"/>
      <c r="CD883" s="248"/>
      <c r="CE883" s="248"/>
      <c r="CF883" s="248"/>
      <c r="CG883" s="248"/>
      <c r="CH883" s="248"/>
      <c r="CI883" s="248"/>
      <c r="CJ883" s="248"/>
      <c r="CK883" s="248"/>
      <c r="CL883" s="248"/>
      <c r="CM883" s="248"/>
      <c r="CN883" s="248"/>
      <c r="CO883" s="248"/>
      <c r="CP883" s="248"/>
      <c r="CQ883" s="248"/>
      <c r="CR883" s="248"/>
      <c r="CS883" s="248"/>
      <c r="CT883" s="248"/>
      <c r="CU883" s="248"/>
      <c r="CV883" s="248"/>
      <c r="CW883" s="248"/>
      <c r="CX883" s="248"/>
      <c r="CY883" s="248"/>
      <c r="CZ883" s="248"/>
      <c r="DA883" s="248"/>
      <c r="DB883" s="248"/>
      <c r="DC883" s="248"/>
      <c r="DD883" s="248"/>
      <c r="DE883" s="248"/>
      <c r="DF883" s="248"/>
      <c r="DG883" s="248"/>
      <c r="DH883" s="248"/>
      <c r="DI883" s="248"/>
      <c r="DJ883" s="248"/>
      <c r="DK883" s="248"/>
      <c r="DL883" s="248"/>
      <c r="DM883" s="248"/>
      <c r="DN883" s="248"/>
      <c r="DO883" s="248"/>
      <c r="DP883" s="248"/>
      <c r="DQ883" s="248"/>
      <c r="DR883" s="248"/>
      <c r="DS883" s="248"/>
      <c r="DT883" s="248"/>
      <c r="DU883" s="248"/>
      <c r="DV883" s="248"/>
      <c r="DW883" s="248"/>
      <c r="DX883" s="248"/>
      <c r="DY883" s="248"/>
      <c r="DZ883" s="248"/>
      <c r="EA883" s="248"/>
      <c r="EB883" s="248"/>
      <c r="EC883" s="248"/>
      <c r="ED883" s="248"/>
      <c r="EE883" s="248"/>
      <c r="EF883" s="248"/>
      <c r="EG883" s="248"/>
      <c r="EH883" s="248"/>
      <c r="EI883" s="248"/>
      <c r="EJ883" s="248"/>
      <c r="EK883" s="248"/>
      <c r="EL883" s="248"/>
      <c r="EM883" s="248"/>
      <c r="EN883" s="248"/>
      <c r="EO883" s="248"/>
      <c r="EP883" s="248"/>
      <c r="EQ883" s="248"/>
      <c r="ER883" s="248"/>
      <c r="ES883" s="248"/>
      <c r="ET883" s="248"/>
      <c r="EU883" s="248"/>
      <c r="EV883" s="248"/>
      <c r="EW883" s="248"/>
      <c r="EX883" s="248"/>
      <c r="EY883" s="248"/>
      <c r="EZ883" s="248"/>
      <c r="FA883" s="248"/>
      <c r="FB883" s="248"/>
      <c r="FC883" s="248"/>
      <c r="FD883" s="248"/>
      <c r="FE883" s="248"/>
      <c r="FF883" s="248"/>
      <c r="FG883" s="215"/>
      <c r="FH883" s="215"/>
      <c r="FI883" s="215"/>
      <c r="FJ883" s="215"/>
      <c r="FK883" s="215"/>
      <c r="FL883" s="215"/>
      <c r="FM883" s="215"/>
      <c r="FN883" s="215"/>
      <c r="FO883" s="215"/>
      <c r="FP883" s="215"/>
      <c r="FQ883" s="215"/>
      <c r="FR883" s="215"/>
      <c r="FS883" s="215"/>
      <c r="FT883" s="215"/>
      <c r="FU883" s="215"/>
      <c r="FV883" s="215"/>
      <c r="FW883" s="215"/>
      <c r="FX883" s="215"/>
      <c r="FY883" s="215"/>
      <c r="FZ883" s="215"/>
      <c r="GA883" s="215"/>
      <c r="GB883" s="215"/>
      <c r="GC883" s="215"/>
    </row>
    <row r="884" spans="1:185" x14ac:dyDescent="0.3">
      <c r="A884" s="248"/>
      <c r="B884" s="80"/>
      <c r="C884" s="80"/>
      <c r="D884" s="81"/>
      <c r="E884" s="80"/>
      <c r="F884" s="80"/>
      <c r="G884" s="297">
        <f t="shared" si="55"/>
        <v>0</v>
      </c>
      <c r="H884" s="297">
        <f t="shared" si="56"/>
        <v>0</v>
      </c>
      <c r="I884" s="297">
        <f t="shared" si="57"/>
        <v>0</v>
      </c>
      <c r="J884" s="214"/>
      <c r="K884" s="214"/>
      <c r="L884" s="248"/>
      <c r="M884" s="248"/>
      <c r="N884" s="248"/>
      <c r="O884" s="248"/>
      <c r="P884" s="248"/>
      <c r="Q884" s="248"/>
      <c r="R884" s="248"/>
      <c r="S884" s="248"/>
      <c r="T884" s="248"/>
      <c r="U884" s="248"/>
      <c r="V884" s="248"/>
      <c r="W884" s="248"/>
      <c r="X884" s="248"/>
      <c r="Y884" s="248"/>
      <c r="Z884" s="248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  <c r="AM884" s="248"/>
      <c r="AN884" s="248"/>
      <c r="AO884" s="248"/>
      <c r="AP884" s="248"/>
      <c r="AQ884" s="248"/>
      <c r="AR884" s="248"/>
      <c r="AS884" s="248"/>
      <c r="AT884" s="248"/>
      <c r="AU884" s="248"/>
      <c r="AV884" s="248"/>
      <c r="AW884" s="248"/>
      <c r="AX884" s="248"/>
      <c r="AY884" s="248"/>
      <c r="AZ884" s="248"/>
      <c r="BA884" s="248"/>
      <c r="BB884" s="248"/>
      <c r="BC884" s="248"/>
      <c r="BD884" s="248"/>
      <c r="BE884" s="248"/>
      <c r="BF884" s="248"/>
      <c r="BG884" s="248"/>
      <c r="BH884" s="248"/>
      <c r="BI884" s="248"/>
      <c r="BJ884" s="248"/>
      <c r="BK884" s="248"/>
      <c r="BL884" s="248"/>
      <c r="BM884" s="248"/>
      <c r="BN884" s="248"/>
      <c r="BO884" s="248"/>
      <c r="BP884" s="248"/>
      <c r="BQ884" s="248"/>
      <c r="BR884" s="248"/>
      <c r="BS884" s="248"/>
      <c r="BT884" s="248"/>
      <c r="BU884" s="248"/>
      <c r="BV884" s="248"/>
      <c r="BW884" s="248"/>
      <c r="BX884" s="248"/>
      <c r="BY884" s="248"/>
      <c r="BZ884" s="248"/>
      <c r="CA884" s="248"/>
      <c r="CB884" s="248"/>
      <c r="CC884" s="248"/>
      <c r="CD884" s="248"/>
      <c r="CE884" s="248"/>
      <c r="CF884" s="248"/>
      <c r="CG884" s="248"/>
      <c r="CH884" s="248"/>
      <c r="CI884" s="248"/>
      <c r="CJ884" s="248"/>
      <c r="CK884" s="248"/>
      <c r="CL884" s="248"/>
      <c r="CM884" s="248"/>
      <c r="CN884" s="248"/>
      <c r="CO884" s="248"/>
      <c r="CP884" s="248"/>
      <c r="CQ884" s="248"/>
      <c r="CR884" s="248"/>
      <c r="CS884" s="248"/>
      <c r="CT884" s="248"/>
      <c r="CU884" s="248"/>
      <c r="CV884" s="248"/>
      <c r="CW884" s="248"/>
      <c r="CX884" s="248"/>
      <c r="CY884" s="248"/>
      <c r="CZ884" s="248"/>
      <c r="DA884" s="248"/>
      <c r="DB884" s="248"/>
      <c r="DC884" s="248"/>
      <c r="DD884" s="248"/>
      <c r="DE884" s="248"/>
      <c r="DF884" s="248"/>
      <c r="DG884" s="248"/>
      <c r="DH884" s="248"/>
      <c r="DI884" s="248"/>
      <c r="DJ884" s="248"/>
      <c r="DK884" s="248"/>
      <c r="DL884" s="248"/>
      <c r="DM884" s="248"/>
      <c r="DN884" s="248"/>
      <c r="DO884" s="248"/>
      <c r="DP884" s="248"/>
      <c r="DQ884" s="248"/>
      <c r="DR884" s="248"/>
      <c r="DS884" s="248"/>
      <c r="DT884" s="248"/>
      <c r="DU884" s="248"/>
      <c r="DV884" s="248"/>
      <c r="DW884" s="248"/>
      <c r="DX884" s="248"/>
      <c r="DY884" s="248"/>
      <c r="DZ884" s="248"/>
      <c r="EA884" s="248"/>
      <c r="EB884" s="248"/>
      <c r="EC884" s="248"/>
      <c r="ED884" s="248"/>
      <c r="EE884" s="248"/>
      <c r="EF884" s="248"/>
      <c r="EG884" s="248"/>
      <c r="EH884" s="248"/>
      <c r="EI884" s="248"/>
      <c r="EJ884" s="248"/>
      <c r="EK884" s="248"/>
      <c r="EL884" s="248"/>
      <c r="EM884" s="248"/>
      <c r="EN884" s="248"/>
      <c r="EO884" s="248"/>
      <c r="EP884" s="248"/>
      <c r="EQ884" s="248"/>
      <c r="ER884" s="248"/>
      <c r="ES884" s="248"/>
      <c r="ET884" s="248"/>
      <c r="EU884" s="248"/>
      <c r="EV884" s="248"/>
      <c r="EW884" s="248"/>
      <c r="EX884" s="248"/>
      <c r="EY884" s="248"/>
      <c r="EZ884" s="248"/>
      <c r="FA884" s="248"/>
      <c r="FB884" s="248"/>
      <c r="FC884" s="248"/>
      <c r="FD884" s="248"/>
      <c r="FE884" s="248"/>
      <c r="FF884" s="248"/>
      <c r="FG884" s="215"/>
      <c r="FH884" s="215"/>
      <c r="FI884" s="215"/>
      <c r="FJ884" s="215"/>
      <c r="FK884" s="215"/>
      <c r="FL884" s="215"/>
      <c r="FM884" s="215"/>
      <c r="FN884" s="215"/>
      <c r="FO884" s="215"/>
      <c r="FP884" s="215"/>
      <c r="FQ884" s="215"/>
      <c r="FR884" s="215"/>
      <c r="FS884" s="215"/>
      <c r="FT884" s="215"/>
      <c r="FU884" s="215"/>
      <c r="FV884" s="215"/>
      <c r="FW884" s="215"/>
      <c r="FX884" s="215"/>
      <c r="FY884" s="215"/>
      <c r="FZ884" s="215"/>
      <c r="GA884" s="215"/>
      <c r="GB884" s="215"/>
      <c r="GC884" s="215"/>
    </row>
    <row r="885" spans="1:185" x14ac:dyDescent="0.3">
      <c r="A885" s="248"/>
      <c r="B885" s="80"/>
      <c r="C885" s="80"/>
      <c r="D885" s="81"/>
      <c r="E885" s="80"/>
      <c r="F885" s="80"/>
      <c r="G885" s="297">
        <f t="shared" si="55"/>
        <v>0</v>
      </c>
      <c r="H885" s="297">
        <f t="shared" si="56"/>
        <v>0</v>
      </c>
      <c r="I885" s="297">
        <f t="shared" si="57"/>
        <v>0</v>
      </c>
      <c r="J885" s="214"/>
      <c r="K885" s="214"/>
      <c r="L885" s="248"/>
      <c r="M885" s="248"/>
      <c r="N885" s="248"/>
      <c r="O885" s="248"/>
      <c r="P885" s="248"/>
      <c r="Q885" s="248"/>
      <c r="R885" s="248"/>
      <c r="S885" s="248"/>
      <c r="T885" s="248"/>
      <c r="U885" s="248"/>
      <c r="V885" s="248"/>
      <c r="W885" s="248"/>
      <c r="X885" s="248"/>
      <c r="Y885" s="248"/>
      <c r="Z885" s="248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  <c r="AM885" s="248"/>
      <c r="AN885" s="248"/>
      <c r="AO885" s="248"/>
      <c r="AP885" s="248"/>
      <c r="AQ885" s="248"/>
      <c r="AR885" s="248"/>
      <c r="AS885" s="248"/>
      <c r="AT885" s="248"/>
      <c r="AU885" s="248"/>
      <c r="AV885" s="248"/>
      <c r="AW885" s="248"/>
      <c r="AX885" s="248"/>
      <c r="AY885" s="248"/>
      <c r="AZ885" s="248"/>
      <c r="BA885" s="248"/>
      <c r="BB885" s="248"/>
      <c r="BC885" s="248"/>
      <c r="BD885" s="248"/>
      <c r="BE885" s="248"/>
      <c r="BF885" s="248"/>
      <c r="BG885" s="248"/>
      <c r="BH885" s="248"/>
      <c r="BI885" s="248"/>
      <c r="BJ885" s="248"/>
      <c r="BK885" s="248"/>
      <c r="BL885" s="248"/>
      <c r="BM885" s="248"/>
      <c r="BN885" s="248"/>
      <c r="BO885" s="248"/>
      <c r="BP885" s="248"/>
      <c r="BQ885" s="248"/>
      <c r="BR885" s="248"/>
      <c r="BS885" s="248"/>
      <c r="BT885" s="248"/>
      <c r="BU885" s="248"/>
      <c r="BV885" s="248"/>
      <c r="BW885" s="248"/>
      <c r="BX885" s="248"/>
      <c r="BY885" s="248"/>
      <c r="BZ885" s="248"/>
      <c r="CA885" s="248"/>
      <c r="CB885" s="248"/>
      <c r="CC885" s="248"/>
      <c r="CD885" s="248"/>
      <c r="CE885" s="248"/>
      <c r="CF885" s="248"/>
      <c r="CG885" s="248"/>
      <c r="CH885" s="248"/>
      <c r="CI885" s="248"/>
      <c r="CJ885" s="248"/>
      <c r="CK885" s="248"/>
      <c r="CL885" s="248"/>
      <c r="CM885" s="248"/>
      <c r="CN885" s="248"/>
      <c r="CO885" s="248"/>
      <c r="CP885" s="248"/>
      <c r="CQ885" s="248"/>
      <c r="CR885" s="248"/>
      <c r="CS885" s="248"/>
      <c r="CT885" s="248"/>
      <c r="CU885" s="248"/>
      <c r="CV885" s="248"/>
      <c r="CW885" s="248"/>
      <c r="CX885" s="248"/>
      <c r="CY885" s="248"/>
      <c r="CZ885" s="248"/>
      <c r="DA885" s="248"/>
      <c r="DB885" s="248"/>
      <c r="DC885" s="248"/>
      <c r="DD885" s="248"/>
      <c r="DE885" s="248"/>
      <c r="DF885" s="248"/>
      <c r="DG885" s="248"/>
      <c r="DH885" s="248"/>
      <c r="DI885" s="248"/>
      <c r="DJ885" s="248"/>
      <c r="DK885" s="248"/>
      <c r="DL885" s="248"/>
      <c r="DM885" s="248"/>
      <c r="DN885" s="248"/>
      <c r="DO885" s="248"/>
      <c r="DP885" s="248"/>
      <c r="DQ885" s="248"/>
      <c r="DR885" s="248"/>
      <c r="DS885" s="248"/>
      <c r="DT885" s="248"/>
      <c r="DU885" s="248"/>
      <c r="DV885" s="248"/>
      <c r="DW885" s="248"/>
      <c r="DX885" s="248"/>
      <c r="DY885" s="248"/>
      <c r="DZ885" s="248"/>
      <c r="EA885" s="248"/>
      <c r="EB885" s="248"/>
      <c r="EC885" s="248"/>
      <c r="ED885" s="248"/>
      <c r="EE885" s="248"/>
      <c r="EF885" s="248"/>
      <c r="EG885" s="248"/>
      <c r="EH885" s="248"/>
      <c r="EI885" s="248"/>
      <c r="EJ885" s="248"/>
      <c r="EK885" s="248"/>
      <c r="EL885" s="248"/>
      <c r="EM885" s="248"/>
      <c r="EN885" s="248"/>
      <c r="EO885" s="248"/>
      <c r="EP885" s="248"/>
      <c r="EQ885" s="248"/>
      <c r="ER885" s="248"/>
      <c r="ES885" s="248"/>
      <c r="ET885" s="248"/>
      <c r="EU885" s="248"/>
      <c r="EV885" s="248"/>
      <c r="EW885" s="248"/>
      <c r="EX885" s="248"/>
      <c r="EY885" s="248"/>
      <c r="EZ885" s="248"/>
      <c r="FA885" s="248"/>
      <c r="FB885" s="248"/>
      <c r="FC885" s="248"/>
      <c r="FD885" s="248"/>
      <c r="FE885" s="248"/>
      <c r="FF885" s="248"/>
      <c r="FG885" s="215"/>
      <c r="FH885" s="215"/>
      <c r="FI885" s="215"/>
      <c r="FJ885" s="215"/>
      <c r="FK885" s="215"/>
      <c r="FL885" s="215"/>
      <c r="FM885" s="215"/>
      <c r="FN885" s="215"/>
      <c r="FO885" s="215"/>
      <c r="FP885" s="215"/>
      <c r="FQ885" s="215"/>
      <c r="FR885" s="215"/>
      <c r="FS885" s="215"/>
      <c r="FT885" s="215"/>
      <c r="FU885" s="215"/>
      <c r="FV885" s="215"/>
      <c r="FW885" s="215"/>
      <c r="FX885" s="215"/>
      <c r="FY885" s="215"/>
      <c r="FZ885" s="215"/>
      <c r="GA885" s="215"/>
      <c r="GB885" s="215"/>
      <c r="GC885" s="215"/>
    </row>
    <row r="886" spans="1:185" x14ac:dyDescent="0.3">
      <c r="A886" s="248"/>
      <c r="B886" s="80"/>
      <c r="C886" s="80"/>
      <c r="D886" s="81"/>
      <c r="E886" s="80"/>
      <c r="F886" s="80"/>
      <c r="G886" s="297">
        <f t="shared" si="55"/>
        <v>0</v>
      </c>
      <c r="H886" s="297">
        <f t="shared" si="56"/>
        <v>0</v>
      </c>
      <c r="I886" s="297">
        <f t="shared" si="57"/>
        <v>0</v>
      </c>
      <c r="J886" s="214"/>
      <c r="K886" s="214"/>
      <c r="L886" s="248"/>
      <c r="M886" s="248"/>
      <c r="N886" s="248"/>
      <c r="O886" s="248"/>
      <c r="P886" s="248"/>
      <c r="Q886" s="248"/>
      <c r="R886" s="248"/>
      <c r="S886" s="248"/>
      <c r="T886" s="248"/>
      <c r="U886" s="248"/>
      <c r="V886" s="248"/>
      <c r="W886" s="248"/>
      <c r="X886" s="248"/>
      <c r="Y886" s="248"/>
      <c r="Z886" s="248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  <c r="AM886" s="248"/>
      <c r="AN886" s="248"/>
      <c r="AO886" s="248"/>
      <c r="AP886" s="248"/>
      <c r="AQ886" s="248"/>
      <c r="AR886" s="248"/>
      <c r="AS886" s="248"/>
      <c r="AT886" s="248"/>
      <c r="AU886" s="248"/>
      <c r="AV886" s="248"/>
      <c r="AW886" s="248"/>
      <c r="AX886" s="248"/>
      <c r="AY886" s="248"/>
      <c r="AZ886" s="248"/>
      <c r="BA886" s="248"/>
      <c r="BB886" s="248"/>
      <c r="BC886" s="248"/>
      <c r="BD886" s="248"/>
      <c r="BE886" s="248"/>
      <c r="BF886" s="248"/>
      <c r="BG886" s="248"/>
      <c r="BH886" s="248"/>
      <c r="BI886" s="248"/>
      <c r="BJ886" s="248"/>
      <c r="BK886" s="248"/>
      <c r="BL886" s="248"/>
      <c r="BM886" s="248"/>
      <c r="BN886" s="248"/>
      <c r="BO886" s="248"/>
      <c r="BP886" s="248"/>
      <c r="BQ886" s="248"/>
      <c r="BR886" s="248"/>
      <c r="BS886" s="248"/>
      <c r="BT886" s="248"/>
      <c r="BU886" s="248"/>
      <c r="BV886" s="248"/>
      <c r="BW886" s="248"/>
      <c r="BX886" s="248"/>
      <c r="BY886" s="248"/>
      <c r="BZ886" s="248"/>
      <c r="CA886" s="248"/>
      <c r="CB886" s="248"/>
      <c r="CC886" s="248"/>
      <c r="CD886" s="248"/>
      <c r="CE886" s="248"/>
      <c r="CF886" s="248"/>
      <c r="CG886" s="248"/>
      <c r="CH886" s="248"/>
      <c r="CI886" s="248"/>
      <c r="CJ886" s="248"/>
      <c r="CK886" s="248"/>
      <c r="CL886" s="248"/>
      <c r="CM886" s="248"/>
      <c r="CN886" s="248"/>
      <c r="CO886" s="248"/>
      <c r="CP886" s="248"/>
      <c r="CQ886" s="248"/>
      <c r="CR886" s="248"/>
      <c r="CS886" s="248"/>
      <c r="CT886" s="248"/>
      <c r="CU886" s="248"/>
      <c r="CV886" s="248"/>
      <c r="CW886" s="248"/>
      <c r="CX886" s="248"/>
      <c r="CY886" s="248"/>
      <c r="CZ886" s="248"/>
      <c r="DA886" s="248"/>
      <c r="DB886" s="248"/>
      <c r="DC886" s="248"/>
      <c r="DD886" s="248"/>
      <c r="DE886" s="248"/>
      <c r="DF886" s="248"/>
      <c r="DG886" s="248"/>
      <c r="DH886" s="248"/>
      <c r="DI886" s="248"/>
      <c r="DJ886" s="248"/>
      <c r="DK886" s="248"/>
      <c r="DL886" s="248"/>
      <c r="DM886" s="248"/>
      <c r="DN886" s="248"/>
      <c r="DO886" s="248"/>
      <c r="DP886" s="248"/>
      <c r="DQ886" s="248"/>
      <c r="DR886" s="248"/>
      <c r="DS886" s="248"/>
      <c r="DT886" s="248"/>
      <c r="DU886" s="248"/>
      <c r="DV886" s="248"/>
      <c r="DW886" s="248"/>
      <c r="DX886" s="248"/>
      <c r="DY886" s="248"/>
      <c r="DZ886" s="248"/>
      <c r="EA886" s="248"/>
      <c r="EB886" s="248"/>
      <c r="EC886" s="248"/>
      <c r="ED886" s="248"/>
      <c r="EE886" s="248"/>
      <c r="EF886" s="248"/>
      <c r="EG886" s="248"/>
      <c r="EH886" s="248"/>
      <c r="EI886" s="248"/>
      <c r="EJ886" s="248"/>
      <c r="EK886" s="248"/>
      <c r="EL886" s="248"/>
      <c r="EM886" s="248"/>
      <c r="EN886" s="248"/>
      <c r="EO886" s="248"/>
      <c r="EP886" s="248"/>
      <c r="EQ886" s="248"/>
      <c r="ER886" s="248"/>
      <c r="ES886" s="248"/>
      <c r="ET886" s="248"/>
      <c r="EU886" s="248"/>
      <c r="EV886" s="248"/>
      <c r="EW886" s="248"/>
      <c r="EX886" s="248"/>
      <c r="EY886" s="248"/>
      <c r="EZ886" s="248"/>
      <c r="FA886" s="248"/>
      <c r="FB886" s="248"/>
      <c r="FC886" s="248"/>
      <c r="FD886" s="248"/>
      <c r="FE886" s="248"/>
      <c r="FF886" s="248"/>
      <c r="FG886" s="215"/>
      <c r="FH886" s="215"/>
      <c r="FI886" s="215"/>
      <c r="FJ886" s="215"/>
      <c r="FK886" s="215"/>
      <c r="FL886" s="215"/>
      <c r="FM886" s="215"/>
      <c r="FN886" s="215"/>
      <c r="FO886" s="215"/>
      <c r="FP886" s="215"/>
      <c r="FQ886" s="215"/>
      <c r="FR886" s="215"/>
      <c r="FS886" s="215"/>
      <c r="FT886" s="215"/>
      <c r="FU886" s="215"/>
      <c r="FV886" s="215"/>
      <c r="FW886" s="215"/>
      <c r="FX886" s="215"/>
      <c r="FY886" s="215"/>
      <c r="FZ886" s="215"/>
      <c r="GA886" s="215"/>
      <c r="GB886" s="215"/>
      <c r="GC886" s="215"/>
    </row>
    <row r="887" spans="1:185" x14ac:dyDescent="0.3">
      <c r="A887" s="248"/>
      <c r="B887" s="80"/>
      <c r="C887" s="80"/>
      <c r="D887" s="81"/>
      <c r="E887" s="80"/>
      <c r="F887" s="80"/>
      <c r="G887" s="297">
        <f t="shared" si="55"/>
        <v>0</v>
      </c>
      <c r="H887" s="297">
        <f t="shared" si="56"/>
        <v>0</v>
      </c>
      <c r="I887" s="297">
        <f t="shared" si="57"/>
        <v>0</v>
      </c>
      <c r="J887" s="214"/>
      <c r="K887" s="214"/>
      <c r="L887" s="248"/>
      <c r="M887" s="248"/>
      <c r="N887" s="248"/>
      <c r="O887" s="248"/>
      <c r="P887" s="248"/>
      <c r="Q887" s="248"/>
      <c r="R887" s="248"/>
      <c r="S887" s="248"/>
      <c r="T887" s="248"/>
      <c r="U887" s="248"/>
      <c r="V887" s="248"/>
      <c r="W887" s="248"/>
      <c r="X887" s="248"/>
      <c r="Y887" s="248"/>
      <c r="Z887" s="248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  <c r="AM887" s="248"/>
      <c r="AN887" s="248"/>
      <c r="AO887" s="248"/>
      <c r="AP887" s="248"/>
      <c r="AQ887" s="248"/>
      <c r="AR887" s="248"/>
      <c r="AS887" s="248"/>
      <c r="AT887" s="248"/>
      <c r="AU887" s="248"/>
      <c r="AV887" s="248"/>
      <c r="AW887" s="248"/>
      <c r="AX887" s="248"/>
      <c r="AY887" s="248"/>
      <c r="AZ887" s="248"/>
      <c r="BA887" s="248"/>
      <c r="BB887" s="248"/>
      <c r="BC887" s="248"/>
      <c r="BD887" s="248"/>
      <c r="BE887" s="248"/>
      <c r="BF887" s="248"/>
      <c r="BG887" s="248"/>
      <c r="BH887" s="248"/>
      <c r="BI887" s="248"/>
      <c r="BJ887" s="248"/>
      <c r="BK887" s="248"/>
      <c r="BL887" s="248"/>
      <c r="BM887" s="248"/>
      <c r="BN887" s="248"/>
      <c r="BO887" s="248"/>
      <c r="BP887" s="248"/>
      <c r="BQ887" s="248"/>
      <c r="BR887" s="248"/>
      <c r="BS887" s="248"/>
      <c r="BT887" s="248"/>
      <c r="BU887" s="248"/>
      <c r="BV887" s="248"/>
      <c r="BW887" s="248"/>
      <c r="BX887" s="248"/>
      <c r="BY887" s="248"/>
      <c r="BZ887" s="248"/>
      <c r="CA887" s="248"/>
      <c r="CB887" s="248"/>
      <c r="CC887" s="248"/>
      <c r="CD887" s="248"/>
      <c r="CE887" s="248"/>
      <c r="CF887" s="248"/>
      <c r="CG887" s="248"/>
      <c r="CH887" s="248"/>
      <c r="CI887" s="248"/>
      <c r="CJ887" s="248"/>
      <c r="CK887" s="248"/>
      <c r="CL887" s="248"/>
      <c r="CM887" s="248"/>
      <c r="CN887" s="248"/>
      <c r="CO887" s="248"/>
      <c r="CP887" s="248"/>
      <c r="CQ887" s="248"/>
      <c r="CR887" s="248"/>
      <c r="CS887" s="248"/>
      <c r="CT887" s="248"/>
      <c r="CU887" s="248"/>
      <c r="CV887" s="248"/>
      <c r="CW887" s="248"/>
      <c r="CX887" s="248"/>
      <c r="CY887" s="248"/>
      <c r="CZ887" s="248"/>
      <c r="DA887" s="248"/>
      <c r="DB887" s="248"/>
      <c r="DC887" s="248"/>
      <c r="DD887" s="248"/>
      <c r="DE887" s="248"/>
      <c r="DF887" s="248"/>
      <c r="DG887" s="248"/>
      <c r="DH887" s="248"/>
      <c r="DI887" s="248"/>
      <c r="DJ887" s="248"/>
      <c r="DK887" s="248"/>
      <c r="DL887" s="248"/>
      <c r="DM887" s="248"/>
      <c r="DN887" s="248"/>
      <c r="DO887" s="248"/>
      <c r="DP887" s="248"/>
      <c r="DQ887" s="248"/>
      <c r="DR887" s="248"/>
      <c r="DS887" s="248"/>
      <c r="DT887" s="248"/>
      <c r="DU887" s="248"/>
      <c r="DV887" s="248"/>
      <c r="DW887" s="248"/>
      <c r="DX887" s="248"/>
      <c r="DY887" s="248"/>
      <c r="DZ887" s="248"/>
      <c r="EA887" s="248"/>
      <c r="EB887" s="248"/>
      <c r="EC887" s="248"/>
      <c r="ED887" s="248"/>
      <c r="EE887" s="248"/>
      <c r="EF887" s="248"/>
      <c r="EG887" s="248"/>
      <c r="EH887" s="248"/>
      <c r="EI887" s="248"/>
      <c r="EJ887" s="248"/>
      <c r="EK887" s="248"/>
      <c r="EL887" s="248"/>
      <c r="EM887" s="248"/>
      <c r="EN887" s="248"/>
      <c r="EO887" s="248"/>
      <c r="EP887" s="248"/>
      <c r="EQ887" s="248"/>
      <c r="ER887" s="248"/>
      <c r="ES887" s="248"/>
      <c r="ET887" s="248"/>
      <c r="EU887" s="248"/>
      <c r="EV887" s="248"/>
      <c r="EW887" s="248"/>
      <c r="EX887" s="248"/>
      <c r="EY887" s="248"/>
      <c r="EZ887" s="248"/>
      <c r="FA887" s="248"/>
      <c r="FB887" s="248"/>
      <c r="FC887" s="248"/>
      <c r="FD887" s="248"/>
      <c r="FE887" s="248"/>
      <c r="FF887" s="248"/>
      <c r="FG887" s="215"/>
      <c r="FH887" s="215"/>
      <c r="FI887" s="215"/>
      <c r="FJ887" s="215"/>
      <c r="FK887" s="215"/>
      <c r="FL887" s="215"/>
      <c r="FM887" s="215"/>
      <c r="FN887" s="215"/>
      <c r="FO887" s="215"/>
      <c r="FP887" s="215"/>
      <c r="FQ887" s="215"/>
      <c r="FR887" s="215"/>
      <c r="FS887" s="215"/>
      <c r="FT887" s="215"/>
      <c r="FU887" s="215"/>
      <c r="FV887" s="215"/>
      <c r="FW887" s="215"/>
      <c r="FX887" s="215"/>
      <c r="FY887" s="215"/>
      <c r="FZ887" s="215"/>
      <c r="GA887" s="215"/>
      <c r="GB887" s="215"/>
      <c r="GC887" s="215"/>
    </row>
    <row r="888" spans="1:185" x14ac:dyDescent="0.3">
      <c r="A888" s="248"/>
      <c r="B888" s="80"/>
      <c r="C888" s="80"/>
      <c r="D888" s="81"/>
      <c r="E888" s="80"/>
      <c r="F888" s="80"/>
      <c r="G888" s="297">
        <f t="shared" si="55"/>
        <v>0</v>
      </c>
      <c r="H888" s="297">
        <f t="shared" si="56"/>
        <v>0</v>
      </c>
      <c r="I888" s="297">
        <f t="shared" si="57"/>
        <v>0</v>
      </c>
      <c r="J888" s="214"/>
      <c r="K888" s="214"/>
      <c r="L888" s="248"/>
      <c r="M888" s="248"/>
      <c r="N888" s="248"/>
      <c r="O888" s="248"/>
      <c r="P888" s="248"/>
      <c r="Q888" s="248"/>
      <c r="R888" s="248"/>
      <c r="S888" s="248"/>
      <c r="T888" s="248"/>
      <c r="U888" s="248"/>
      <c r="V888" s="248"/>
      <c r="W888" s="248"/>
      <c r="X888" s="248"/>
      <c r="Y888" s="248"/>
      <c r="Z888" s="248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  <c r="AM888" s="248"/>
      <c r="AN888" s="248"/>
      <c r="AO888" s="248"/>
      <c r="AP888" s="248"/>
      <c r="AQ888" s="248"/>
      <c r="AR888" s="248"/>
      <c r="AS888" s="248"/>
      <c r="AT888" s="248"/>
      <c r="AU888" s="248"/>
      <c r="AV888" s="248"/>
      <c r="AW888" s="248"/>
      <c r="AX888" s="248"/>
      <c r="AY888" s="248"/>
      <c r="AZ888" s="248"/>
      <c r="BA888" s="248"/>
      <c r="BB888" s="248"/>
      <c r="BC888" s="248"/>
      <c r="BD888" s="248"/>
      <c r="BE888" s="248"/>
      <c r="BF888" s="248"/>
      <c r="BG888" s="248"/>
      <c r="BH888" s="248"/>
      <c r="BI888" s="248"/>
      <c r="BJ888" s="248"/>
      <c r="BK888" s="248"/>
      <c r="BL888" s="248"/>
      <c r="BM888" s="248"/>
      <c r="BN888" s="248"/>
      <c r="BO888" s="248"/>
      <c r="BP888" s="248"/>
      <c r="BQ888" s="248"/>
      <c r="BR888" s="248"/>
      <c r="BS888" s="248"/>
      <c r="BT888" s="248"/>
      <c r="BU888" s="248"/>
      <c r="BV888" s="248"/>
      <c r="BW888" s="248"/>
      <c r="BX888" s="248"/>
      <c r="BY888" s="248"/>
      <c r="BZ888" s="248"/>
      <c r="CA888" s="248"/>
      <c r="CB888" s="248"/>
      <c r="CC888" s="248"/>
      <c r="CD888" s="248"/>
      <c r="CE888" s="248"/>
      <c r="CF888" s="248"/>
      <c r="CG888" s="248"/>
      <c r="CH888" s="248"/>
      <c r="CI888" s="248"/>
      <c r="CJ888" s="248"/>
      <c r="CK888" s="248"/>
      <c r="CL888" s="248"/>
      <c r="CM888" s="248"/>
      <c r="CN888" s="248"/>
      <c r="CO888" s="248"/>
      <c r="CP888" s="248"/>
      <c r="CQ888" s="248"/>
      <c r="CR888" s="248"/>
      <c r="CS888" s="248"/>
      <c r="CT888" s="248"/>
      <c r="CU888" s="248"/>
      <c r="CV888" s="248"/>
      <c r="CW888" s="248"/>
      <c r="CX888" s="248"/>
      <c r="CY888" s="248"/>
      <c r="CZ888" s="248"/>
      <c r="DA888" s="248"/>
      <c r="DB888" s="248"/>
      <c r="DC888" s="248"/>
      <c r="DD888" s="248"/>
      <c r="DE888" s="248"/>
      <c r="DF888" s="248"/>
      <c r="DG888" s="248"/>
      <c r="DH888" s="248"/>
      <c r="DI888" s="248"/>
      <c r="DJ888" s="248"/>
      <c r="DK888" s="248"/>
      <c r="DL888" s="248"/>
      <c r="DM888" s="248"/>
      <c r="DN888" s="248"/>
      <c r="DO888" s="248"/>
      <c r="DP888" s="248"/>
      <c r="DQ888" s="248"/>
      <c r="DR888" s="248"/>
      <c r="DS888" s="248"/>
      <c r="DT888" s="248"/>
      <c r="DU888" s="248"/>
      <c r="DV888" s="248"/>
      <c r="DW888" s="248"/>
      <c r="DX888" s="248"/>
      <c r="DY888" s="248"/>
      <c r="DZ888" s="248"/>
      <c r="EA888" s="248"/>
      <c r="EB888" s="248"/>
      <c r="EC888" s="248"/>
      <c r="ED888" s="248"/>
      <c r="EE888" s="248"/>
      <c r="EF888" s="248"/>
      <c r="EG888" s="248"/>
      <c r="EH888" s="248"/>
      <c r="EI888" s="248"/>
      <c r="EJ888" s="248"/>
      <c r="EK888" s="248"/>
      <c r="EL888" s="248"/>
      <c r="EM888" s="248"/>
      <c r="EN888" s="248"/>
      <c r="EO888" s="248"/>
      <c r="EP888" s="248"/>
      <c r="EQ888" s="248"/>
      <c r="ER888" s="248"/>
      <c r="ES888" s="248"/>
      <c r="ET888" s="248"/>
      <c r="EU888" s="248"/>
      <c r="EV888" s="248"/>
      <c r="EW888" s="248"/>
      <c r="EX888" s="248"/>
      <c r="EY888" s="248"/>
      <c r="EZ888" s="248"/>
      <c r="FA888" s="248"/>
      <c r="FB888" s="248"/>
      <c r="FC888" s="248"/>
      <c r="FD888" s="248"/>
      <c r="FE888" s="248"/>
      <c r="FF888" s="248"/>
      <c r="FG888" s="215"/>
      <c r="FH888" s="215"/>
      <c r="FI888" s="215"/>
      <c r="FJ888" s="215"/>
      <c r="FK888" s="215"/>
      <c r="FL888" s="215"/>
      <c r="FM888" s="215"/>
      <c r="FN888" s="215"/>
      <c r="FO888" s="215"/>
      <c r="FP888" s="215"/>
      <c r="FQ888" s="215"/>
      <c r="FR888" s="215"/>
      <c r="FS888" s="215"/>
      <c r="FT888" s="215"/>
      <c r="FU888" s="215"/>
      <c r="FV888" s="215"/>
      <c r="FW888" s="215"/>
      <c r="FX888" s="215"/>
      <c r="FY888" s="215"/>
      <c r="FZ888" s="215"/>
      <c r="GA888" s="215"/>
      <c r="GB888" s="215"/>
      <c r="GC888" s="215"/>
    </row>
    <row r="889" spans="1:185" x14ac:dyDescent="0.3">
      <c r="A889" s="248"/>
      <c r="B889" s="80"/>
      <c r="C889" s="80"/>
      <c r="D889" s="81"/>
      <c r="E889" s="80"/>
      <c r="F889" s="80"/>
      <c r="G889" s="297">
        <f t="shared" si="55"/>
        <v>0</v>
      </c>
      <c r="H889" s="297">
        <f t="shared" si="56"/>
        <v>0</v>
      </c>
      <c r="I889" s="297">
        <f t="shared" si="57"/>
        <v>0</v>
      </c>
      <c r="J889" s="214"/>
      <c r="K889" s="214"/>
      <c r="L889" s="248"/>
      <c r="M889" s="248"/>
      <c r="N889" s="248"/>
      <c r="O889" s="248"/>
      <c r="P889" s="248"/>
      <c r="Q889" s="248"/>
      <c r="R889" s="248"/>
      <c r="S889" s="248"/>
      <c r="T889" s="248"/>
      <c r="U889" s="248"/>
      <c r="V889" s="248"/>
      <c r="W889" s="248"/>
      <c r="X889" s="248"/>
      <c r="Y889" s="248"/>
      <c r="Z889" s="248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  <c r="AM889" s="248"/>
      <c r="AN889" s="248"/>
      <c r="AO889" s="248"/>
      <c r="AP889" s="248"/>
      <c r="AQ889" s="248"/>
      <c r="AR889" s="248"/>
      <c r="AS889" s="248"/>
      <c r="AT889" s="248"/>
      <c r="AU889" s="248"/>
      <c r="AV889" s="248"/>
      <c r="AW889" s="248"/>
      <c r="AX889" s="248"/>
      <c r="AY889" s="248"/>
      <c r="AZ889" s="248"/>
      <c r="BA889" s="248"/>
      <c r="BB889" s="248"/>
      <c r="BC889" s="248"/>
      <c r="BD889" s="248"/>
      <c r="BE889" s="248"/>
      <c r="BF889" s="248"/>
      <c r="BG889" s="248"/>
      <c r="BH889" s="248"/>
      <c r="BI889" s="248"/>
      <c r="BJ889" s="248"/>
      <c r="BK889" s="248"/>
      <c r="BL889" s="248"/>
      <c r="BM889" s="248"/>
      <c r="BN889" s="248"/>
      <c r="BO889" s="248"/>
      <c r="BP889" s="248"/>
      <c r="BQ889" s="248"/>
      <c r="BR889" s="248"/>
      <c r="BS889" s="248"/>
      <c r="BT889" s="248"/>
      <c r="BU889" s="248"/>
      <c r="BV889" s="248"/>
      <c r="BW889" s="248"/>
      <c r="BX889" s="248"/>
      <c r="BY889" s="248"/>
      <c r="BZ889" s="248"/>
      <c r="CA889" s="248"/>
      <c r="CB889" s="248"/>
      <c r="CC889" s="248"/>
      <c r="CD889" s="248"/>
      <c r="CE889" s="248"/>
      <c r="CF889" s="248"/>
      <c r="CG889" s="248"/>
      <c r="CH889" s="248"/>
      <c r="CI889" s="248"/>
      <c r="CJ889" s="248"/>
      <c r="CK889" s="248"/>
      <c r="CL889" s="248"/>
      <c r="CM889" s="248"/>
      <c r="CN889" s="248"/>
      <c r="CO889" s="248"/>
      <c r="CP889" s="248"/>
      <c r="CQ889" s="248"/>
      <c r="CR889" s="248"/>
      <c r="CS889" s="248"/>
      <c r="CT889" s="248"/>
      <c r="CU889" s="248"/>
      <c r="CV889" s="248"/>
      <c r="CW889" s="248"/>
      <c r="CX889" s="248"/>
      <c r="CY889" s="248"/>
      <c r="CZ889" s="248"/>
      <c r="DA889" s="248"/>
      <c r="DB889" s="248"/>
      <c r="DC889" s="248"/>
      <c r="DD889" s="248"/>
      <c r="DE889" s="248"/>
      <c r="DF889" s="248"/>
      <c r="DG889" s="248"/>
      <c r="DH889" s="248"/>
      <c r="DI889" s="248"/>
      <c r="DJ889" s="248"/>
      <c r="DK889" s="248"/>
      <c r="DL889" s="248"/>
      <c r="DM889" s="248"/>
      <c r="DN889" s="248"/>
      <c r="DO889" s="248"/>
      <c r="DP889" s="248"/>
      <c r="DQ889" s="248"/>
      <c r="DR889" s="248"/>
      <c r="DS889" s="248"/>
      <c r="DT889" s="248"/>
      <c r="DU889" s="248"/>
      <c r="DV889" s="248"/>
      <c r="DW889" s="248"/>
      <c r="DX889" s="248"/>
      <c r="DY889" s="248"/>
      <c r="DZ889" s="248"/>
      <c r="EA889" s="248"/>
      <c r="EB889" s="248"/>
      <c r="EC889" s="248"/>
      <c r="ED889" s="248"/>
      <c r="EE889" s="248"/>
      <c r="EF889" s="248"/>
      <c r="EG889" s="248"/>
      <c r="EH889" s="248"/>
      <c r="EI889" s="248"/>
      <c r="EJ889" s="248"/>
      <c r="EK889" s="248"/>
      <c r="EL889" s="248"/>
      <c r="EM889" s="248"/>
      <c r="EN889" s="248"/>
      <c r="EO889" s="248"/>
      <c r="EP889" s="248"/>
      <c r="EQ889" s="248"/>
      <c r="ER889" s="248"/>
      <c r="ES889" s="248"/>
      <c r="ET889" s="248"/>
      <c r="EU889" s="248"/>
      <c r="EV889" s="248"/>
      <c r="EW889" s="248"/>
      <c r="EX889" s="248"/>
      <c r="EY889" s="248"/>
      <c r="EZ889" s="248"/>
      <c r="FA889" s="248"/>
      <c r="FB889" s="248"/>
      <c r="FC889" s="248"/>
      <c r="FD889" s="248"/>
      <c r="FE889" s="248"/>
      <c r="FF889" s="248"/>
      <c r="FG889" s="215"/>
      <c r="FH889" s="215"/>
      <c r="FI889" s="215"/>
      <c r="FJ889" s="215"/>
      <c r="FK889" s="215"/>
      <c r="FL889" s="215"/>
      <c r="FM889" s="215"/>
      <c r="FN889" s="215"/>
      <c r="FO889" s="215"/>
      <c r="FP889" s="215"/>
      <c r="FQ889" s="215"/>
      <c r="FR889" s="215"/>
      <c r="FS889" s="215"/>
      <c r="FT889" s="215"/>
      <c r="FU889" s="215"/>
      <c r="FV889" s="215"/>
      <c r="FW889" s="215"/>
      <c r="FX889" s="215"/>
      <c r="FY889" s="215"/>
      <c r="FZ889" s="215"/>
      <c r="GA889" s="215"/>
      <c r="GB889" s="215"/>
      <c r="GC889" s="215"/>
    </row>
    <row r="890" spans="1:185" x14ac:dyDescent="0.3">
      <c r="A890" s="248"/>
      <c r="B890" s="80"/>
      <c r="C890" s="80"/>
      <c r="D890" s="81"/>
      <c r="E890" s="80"/>
      <c r="F890" s="80"/>
      <c r="G890" s="297">
        <f t="shared" si="55"/>
        <v>0</v>
      </c>
      <c r="H890" s="297">
        <f t="shared" si="56"/>
        <v>0</v>
      </c>
      <c r="I890" s="297">
        <f t="shared" si="57"/>
        <v>0</v>
      </c>
      <c r="J890" s="214"/>
      <c r="K890" s="214"/>
      <c r="L890" s="248"/>
      <c r="M890" s="248"/>
      <c r="N890" s="248"/>
      <c r="O890" s="248"/>
      <c r="P890" s="248"/>
      <c r="Q890" s="248"/>
      <c r="R890" s="248"/>
      <c r="S890" s="248"/>
      <c r="T890" s="248"/>
      <c r="U890" s="248"/>
      <c r="V890" s="248"/>
      <c r="W890" s="248"/>
      <c r="X890" s="248"/>
      <c r="Y890" s="248"/>
      <c r="Z890" s="248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  <c r="AM890" s="248"/>
      <c r="AN890" s="248"/>
      <c r="AO890" s="248"/>
      <c r="AP890" s="248"/>
      <c r="AQ890" s="248"/>
      <c r="AR890" s="248"/>
      <c r="AS890" s="248"/>
      <c r="AT890" s="248"/>
      <c r="AU890" s="248"/>
      <c r="AV890" s="248"/>
      <c r="AW890" s="248"/>
      <c r="AX890" s="248"/>
      <c r="AY890" s="248"/>
      <c r="AZ890" s="248"/>
      <c r="BA890" s="248"/>
      <c r="BB890" s="248"/>
      <c r="BC890" s="248"/>
      <c r="BD890" s="248"/>
      <c r="BE890" s="248"/>
      <c r="BF890" s="248"/>
      <c r="BG890" s="248"/>
      <c r="BH890" s="248"/>
      <c r="BI890" s="248"/>
      <c r="BJ890" s="248"/>
      <c r="BK890" s="248"/>
      <c r="BL890" s="248"/>
      <c r="BM890" s="248"/>
      <c r="BN890" s="248"/>
      <c r="BO890" s="248"/>
      <c r="BP890" s="248"/>
      <c r="BQ890" s="248"/>
      <c r="BR890" s="248"/>
      <c r="BS890" s="248"/>
      <c r="BT890" s="248"/>
      <c r="BU890" s="248"/>
      <c r="BV890" s="248"/>
      <c r="BW890" s="248"/>
      <c r="BX890" s="248"/>
      <c r="BY890" s="248"/>
      <c r="BZ890" s="248"/>
      <c r="CA890" s="248"/>
      <c r="CB890" s="248"/>
      <c r="CC890" s="248"/>
      <c r="CD890" s="248"/>
      <c r="CE890" s="248"/>
      <c r="CF890" s="248"/>
      <c r="CG890" s="248"/>
      <c r="CH890" s="248"/>
      <c r="CI890" s="248"/>
      <c r="CJ890" s="248"/>
      <c r="CK890" s="248"/>
      <c r="CL890" s="248"/>
      <c r="CM890" s="248"/>
      <c r="CN890" s="248"/>
      <c r="CO890" s="248"/>
      <c r="CP890" s="248"/>
      <c r="CQ890" s="248"/>
      <c r="CR890" s="248"/>
      <c r="CS890" s="248"/>
      <c r="CT890" s="248"/>
      <c r="CU890" s="248"/>
      <c r="CV890" s="248"/>
      <c r="CW890" s="248"/>
      <c r="CX890" s="248"/>
      <c r="CY890" s="248"/>
      <c r="CZ890" s="248"/>
      <c r="DA890" s="248"/>
      <c r="DB890" s="248"/>
      <c r="DC890" s="248"/>
      <c r="DD890" s="248"/>
      <c r="DE890" s="248"/>
      <c r="DF890" s="248"/>
      <c r="DG890" s="248"/>
      <c r="DH890" s="248"/>
      <c r="DI890" s="248"/>
      <c r="DJ890" s="248"/>
      <c r="DK890" s="248"/>
      <c r="DL890" s="248"/>
      <c r="DM890" s="248"/>
      <c r="DN890" s="248"/>
      <c r="DO890" s="248"/>
      <c r="DP890" s="248"/>
      <c r="DQ890" s="248"/>
      <c r="DR890" s="248"/>
      <c r="DS890" s="248"/>
      <c r="DT890" s="248"/>
      <c r="DU890" s="248"/>
      <c r="DV890" s="248"/>
      <c r="DW890" s="248"/>
      <c r="DX890" s="248"/>
      <c r="DY890" s="248"/>
      <c r="DZ890" s="248"/>
      <c r="EA890" s="248"/>
      <c r="EB890" s="248"/>
      <c r="EC890" s="248"/>
      <c r="ED890" s="248"/>
      <c r="EE890" s="248"/>
      <c r="EF890" s="248"/>
      <c r="EG890" s="248"/>
      <c r="EH890" s="248"/>
      <c r="EI890" s="248"/>
      <c r="EJ890" s="248"/>
      <c r="EK890" s="248"/>
      <c r="EL890" s="248"/>
      <c r="EM890" s="248"/>
      <c r="EN890" s="248"/>
      <c r="EO890" s="248"/>
      <c r="EP890" s="248"/>
      <c r="EQ890" s="248"/>
      <c r="ER890" s="248"/>
      <c r="ES890" s="248"/>
      <c r="ET890" s="248"/>
      <c r="EU890" s="248"/>
      <c r="EV890" s="248"/>
      <c r="EW890" s="248"/>
      <c r="EX890" s="248"/>
      <c r="EY890" s="248"/>
      <c r="EZ890" s="248"/>
      <c r="FA890" s="248"/>
      <c r="FB890" s="248"/>
      <c r="FC890" s="248"/>
      <c r="FD890" s="248"/>
      <c r="FE890" s="248"/>
      <c r="FF890" s="248"/>
      <c r="FG890" s="215"/>
      <c r="FH890" s="215"/>
      <c r="FI890" s="215"/>
      <c r="FJ890" s="215"/>
      <c r="FK890" s="215"/>
      <c r="FL890" s="215"/>
      <c r="FM890" s="215"/>
      <c r="FN890" s="215"/>
      <c r="FO890" s="215"/>
      <c r="FP890" s="215"/>
      <c r="FQ890" s="215"/>
      <c r="FR890" s="215"/>
      <c r="FS890" s="215"/>
      <c r="FT890" s="215"/>
      <c r="FU890" s="215"/>
      <c r="FV890" s="215"/>
      <c r="FW890" s="215"/>
      <c r="FX890" s="215"/>
      <c r="FY890" s="215"/>
      <c r="FZ890" s="215"/>
      <c r="GA890" s="215"/>
      <c r="GB890" s="215"/>
      <c r="GC890" s="215"/>
    </row>
    <row r="891" spans="1:185" x14ac:dyDescent="0.3">
      <c r="A891" s="248"/>
      <c r="B891" s="80"/>
      <c r="C891" s="80"/>
      <c r="D891" s="81"/>
      <c r="E891" s="80"/>
      <c r="F891" s="80"/>
      <c r="G891" s="297">
        <f t="shared" si="55"/>
        <v>0</v>
      </c>
      <c r="H891" s="297">
        <f t="shared" si="56"/>
        <v>0</v>
      </c>
      <c r="I891" s="297">
        <f t="shared" si="57"/>
        <v>0</v>
      </c>
      <c r="J891" s="214"/>
      <c r="K891" s="214"/>
      <c r="L891" s="248"/>
      <c r="M891" s="248"/>
      <c r="N891" s="248"/>
      <c r="O891" s="248"/>
      <c r="P891" s="248"/>
      <c r="Q891" s="248"/>
      <c r="R891" s="248"/>
      <c r="S891" s="248"/>
      <c r="T891" s="248"/>
      <c r="U891" s="248"/>
      <c r="V891" s="248"/>
      <c r="W891" s="248"/>
      <c r="X891" s="248"/>
      <c r="Y891" s="248"/>
      <c r="Z891" s="248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  <c r="AM891" s="248"/>
      <c r="AN891" s="248"/>
      <c r="AO891" s="248"/>
      <c r="AP891" s="248"/>
      <c r="AQ891" s="248"/>
      <c r="AR891" s="248"/>
      <c r="AS891" s="248"/>
      <c r="AT891" s="248"/>
      <c r="AU891" s="248"/>
      <c r="AV891" s="248"/>
      <c r="AW891" s="248"/>
      <c r="AX891" s="248"/>
      <c r="AY891" s="248"/>
      <c r="AZ891" s="248"/>
      <c r="BA891" s="248"/>
      <c r="BB891" s="248"/>
      <c r="BC891" s="248"/>
      <c r="BD891" s="248"/>
      <c r="BE891" s="248"/>
      <c r="BF891" s="248"/>
      <c r="BG891" s="248"/>
      <c r="BH891" s="248"/>
      <c r="BI891" s="248"/>
      <c r="BJ891" s="248"/>
      <c r="BK891" s="248"/>
      <c r="BL891" s="248"/>
      <c r="BM891" s="248"/>
      <c r="BN891" s="248"/>
      <c r="BO891" s="248"/>
      <c r="BP891" s="248"/>
      <c r="BQ891" s="248"/>
      <c r="BR891" s="248"/>
      <c r="BS891" s="248"/>
      <c r="BT891" s="248"/>
      <c r="BU891" s="248"/>
      <c r="BV891" s="248"/>
      <c r="BW891" s="248"/>
      <c r="BX891" s="248"/>
      <c r="BY891" s="248"/>
      <c r="BZ891" s="248"/>
      <c r="CA891" s="248"/>
      <c r="CB891" s="248"/>
      <c r="CC891" s="248"/>
      <c r="CD891" s="248"/>
      <c r="CE891" s="248"/>
      <c r="CF891" s="248"/>
      <c r="CG891" s="248"/>
      <c r="CH891" s="248"/>
      <c r="CI891" s="248"/>
      <c r="CJ891" s="248"/>
      <c r="CK891" s="248"/>
      <c r="CL891" s="248"/>
      <c r="CM891" s="248"/>
      <c r="CN891" s="248"/>
      <c r="CO891" s="248"/>
      <c r="CP891" s="248"/>
      <c r="CQ891" s="248"/>
      <c r="CR891" s="248"/>
      <c r="CS891" s="248"/>
      <c r="CT891" s="248"/>
      <c r="CU891" s="248"/>
      <c r="CV891" s="248"/>
      <c r="CW891" s="248"/>
      <c r="CX891" s="248"/>
      <c r="CY891" s="248"/>
      <c r="CZ891" s="248"/>
      <c r="DA891" s="248"/>
      <c r="DB891" s="248"/>
      <c r="DC891" s="248"/>
      <c r="DD891" s="248"/>
      <c r="DE891" s="248"/>
      <c r="DF891" s="248"/>
      <c r="DG891" s="248"/>
      <c r="DH891" s="248"/>
      <c r="DI891" s="248"/>
      <c r="DJ891" s="248"/>
      <c r="DK891" s="248"/>
      <c r="DL891" s="248"/>
      <c r="DM891" s="248"/>
      <c r="DN891" s="248"/>
      <c r="DO891" s="248"/>
      <c r="DP891" s="248"/>
      <c r="DQ891" s="248"/>
      <c r="DR891" s="248"/>
      <c r="DS891" s="248"/>
      <c r="DT891" s="248"/>
      <c r="DU891" s="248"/>
      <c r="DV891" s="248"/>
      <c r="DW891" s="248"/>
      <c r="DX891" s="248"/>
      <c r="DY891" s="248"/>
      <c r="DZ891" s="248"/>
      <c r="EA891" s="248"/>
      <c r="EB891" s="248"/>
      <c r="EC891" s="248"/>
      <c r="ED891" s="248"/>
      <c r="EE891" s="248"/>
      <c r="EF891" s="248"/>
      <c r="EG891" s="248"/>
      <c r="EH891" s="248"/>
      <c r="EI891" s="248"/>
      <c r="EJ891" s="248"/>
      <c r="EK891" s="248"/>
      <c r="EL891" s="248"/>
      <c r="EM891" s="248"/>
      <c r="EN891" s="248"/>
      <c r="EO891" s="248"/>
      <c r="EP891" s="248"/>
      <c r="EQ891" s="248"/>
      <c r="ER891" s="248"/>
      <c r="ES891" s="248"/>
      <c r="ET891" s="248"/>
      <c r="EU891" s="248"/>
      <c r="EV891" s="248"/>
      <c r="EW891" s="248"/>
      <c r="EX891" s="248"/>
      <c r="EY891" s="248"/>
      <c r="EZ891" s="248"/>
      <c r="FA891" s="248"/>
      <c r="FB891" s="248"/>
      <c r="FC891" s="248"/>
      <c r="FD891" s="248"/>
      <c r="FE891" s="248"/>
      <c r="FF891" s="248"/>
      <c r="FG891" s="215"/>
      <c r="FH891" s="215"/>
      <c r="FI891" s="215"/>
      <c r="FJ891" s="215"/>
      <c r="FK891" s="215"/>
      <c r="FL891" s="215"/>
      <c r="FM891" s="215"/>
      <c r="FN891" s="215"/>
      <c r="FO891" s="215"/>
      <c r="FP891" s="215"/>
      <c r="FQ891" s="215"/>
      <c r="FR891" s="215"/>
      <c r="FS891" s="215"/>
      <c r="FT891" s="215"/>
      <c r="FU891" s="215"/>
      <c r="FV891" s="215"/>
      <c r="FW891" s="215"/>
      <c r="FX891" s="215"/>
      <c r="FY891" s="215"/>
      <c r="FZ891" s="215"/>
      <c r="GA891" s="215"/>
      <c r="GB891" s="215"/>
      <c r="GC891" s="215"/>
    </row>
    <row r="892" spans="1:185" x14ac:dyDescent="0.3">
      <c r="A892" s="248"/>
      <c r="B892" s="80"/>
      <c r="C892" s="80"/>
      <c r="D892" s="81"/>
      <c r="E892" s="80"/>
      <c r="F892" s="80"/>
      <c r="G892" s="297">
        <f t="shared" si="55"/>
        <v>0</v>
      </c>
      <c r="H892" s="297">
        <f t="shared" si="56"/>
        <v>0</v>
      </c>
      <c r="I892" s="297">
        <f t="shared" si="57"/>
        <v>0</v>
      </c>
      <c r="J892" s="214"/>
      <c r="K892" s="214"/>
      <c r="L892" s="248"/>
      <c r="M892" s="248"/>
      <c r="N892" s="248"/>
      <c r="O892" s="248"/>
      <c r="P892" s="248"/>
      <c r="Q892" s="248"/>
      <c r="R892" s="248"/>
      <c r="S892" s="248"/>
      <c r="T892" s="248"/>
      <c r="U892" s="248"/>
      <c r="V892" s="248"/>
      <c r="W892" s="248"/>
      <c r="X892" s="248"/>
      <c r="Y892" s="248"/>
      <c r="Z892" s="248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  <c r="AM892" s="248"/>
      <c r="AN892" s="248"/>
      <c r="AO892" s="248"/>
      <c r="AP892" s="248"/>
      <c r="AQ892" s="248"/>
      <c r="AR892" s="248"/>
      <c r="AS892" s="248"/>
      <c r="AT892" s="248"/>
      <c r="AU892" s="248"/>
      <c r="AV892" s="248"/>
      <c r="AW892" s="248"/>
      <c r="AX892" s="248"/>
      <c r="AY892" s="248"/>
      <c r="AZ892" s="248"/>
      <c r="BA892" s="248"/>
      <c r="BB892" s="248"/>
      <c r="BC892" s="248"/>
      <c r="BD892" s="248"/>
      <c r="BE892" s="248"/>
      <c r="BF892" s="248"/>
      <c r="BG892" s="248"/>
      <c r="BH892" s="248"/>
      <c r="BI892" s="248"/>
      <c r="BJ892" s="248"/>
      <c r="BK892" s="248"/>
      <c r="BL892" s="248"/>
      <c r="BM892" s="248"/>
      <c r="BN892" s="248"/>
      <c r="BO892" s="248"/>
      <c r="BP892" s="248"/>
      <c r="BQ892" s="248"/>
      <c r="BR892" s="248"/>
      <c r="BS892" s="248"/>
      <c r="BT892" s="248"/>
      <c r="BU892" s="248"/>
      <c r="BV892" s="248"/>
      <c r="BW892" s="248"/>
      <c r="BX892" s="248"/>
      <c r="BY892" s="248"/>
      <c r="BZ892" s="248"/>
      <c r="CA892" s="248"/>
      <c r="CB892" s="248"/>
      <c r="CC892" s="248"/>
      <c r="CD892" s="248"/>
      <c r="CE892" s="248"/>
      <c r="CF892" s="248"/>
      <c r="CG892" s="248"/>
      <c r="CH892" s="248"/>
      <c r="CI892" s="248"/>
      <c r="CJ892" s="248"/>
      <c r="CK892" s="248"/>
      <c r="CL892" s="248"/>
      <c r="CM892" s="248"/>
      <c r="CN892" s="248"/>
      <c r="CO892" s="248"/>
      <c r="CP892" s="248"/>
      <c r="CQ892" s="248"/>
      <c r="CR892" s="248"/>
      <c r="CS892" s="248"/>
      <c r="CT892" s="248"/>
      <c r="CU892" s="248"/>
      <c r="CV892" s="248"/>
      <c r="CW892" s="248"/>
      <c r="CX892" s="248"/>
      <c r="CY892" s="248"/>
      <c r="CZ892" s="248"/>
      <c r="DA892" s="248"/>
      <c r="DB892" s="248"/>
      <c r="DC892" s="248"/>
      <c r="DD892" s="248"/>
      <c r="DE892" s="248"/>
      <c r="DF892" s="248"/>
      <c r="DG892" s="248"/>
      <c r="DH892" s="248"/>
      <c r="DI892" s="248"/>
      <c r="DJ892" s="248"/>
      <c r="DK892" s="248"/>
      <c r="DL892" s="248"/>
      <c r="DM892" s="248"/>
      <c r="DN892" s="248"/>
      <c r="DO892" s="248"/>
      <c r="DP892" s="248"/>
      <c r="DQ892" s="248"/>
      <c r="DR892" s="248"/>
      <c r="DS892" s="248"/>
      <c r="DT892" s="248"/>
      <c r="DU892" s="248"/>
      <c r="DV892" s="248"/>
      <c r="DW892" s="248"/>
      <c r="DX892" s="248"/>
      <c r="DY892" s="248"/>
      <c r="DZ892" s="248"/>
      <c r="EA892" s="248"/>
      <c r="EB892" s="248"/>
      <c r="EC892" s="248"/>
      <c r="ED892" s="248"/>
      <c r="EE892" s="248"/>
      <c r="EF892" s="248"/>
      <c r="EG892" s="248"/>
      <c r="EH892" s="248"/>
      <c r="EI892" s="248"/>
      <c r="EJ892" s="248"/>
      <c r="EK892" s="248"/>
      <c r="EL892" s="248"/>
      <c r="EM892" s="248"/>
      <c r="EN892" s="248"/>
      <c r="EO892" s="248"/>
      <c r="EP892" s="248"/>
      <c r="EQ892" s="248"/>
      <c r="ER892" s="248"/>
      <c r="ES892" s="248"/>
      <c r="ET892" s="248"/>
      <c r="EU892" s="248"/>
      <c r="EV892" s="248"/>
      <c r="EW892" s="248"/>
      <c r="EX892" s="248"/>
      <c r="EY892" s="248"/>
      <c r="EZ892" s="248"/>
      <c r="FA892" s="248"/>
      <c r="FB892" s="248"/>
      <c r="FC892" s="248"/>
      <c r="FD892" s="248"/>
      <c r="FE892" s="248"/>
      <c r="FF892" s="248"/>
      <c r="FG892" s="215"/>
      <c r="FH892" s="215"/>
      <c r="FI892" s="215"/>
      <c r="FJ892" s="215"/>
      <c r="FK892" s="215"/>
      <c r="FL892" s="215"/>
      <c r="FM892" s="215"/>
      <c r="FN892" s="215"/>
      <c r="FO892" s="215"/>
      <c r="FP892" s="215"/>
      <c r="FQ892" s="215"/>
      <c r="FR892" s="215"/>
      <c r="FS892" s="215"/>
      <c r="FT892" s="215"/>
      <c r="FU892" s="215"/>
      <c r="FV892" s="215"/>
      <c r="FW892" s="215"/>
      <c r="FX892" s="215"/>
      <c r="FY892" s="215"/>
      <c r="FZ892" s="215"/>
      <c r="GA892" s="215"/>
      <c r="GB892" s="215"/>
      <c r="GC892" s="215"/>
    </row>
    <row r="893" spans="1:185" x14ac:dyDescent="0.3">
      <c r="A893" s="248"/>
      <c r="B893" s="80"/>
      <c r="C893" s="80"/>
      <c r="D893" s="81"/>
      <c r="E893" s="80"/>
      <c r="F893" s="80"/>
      <c r="G893" s="297">
        <f t="shared" si="55"/>
        <v>0</v>
      </c>
      <c r="H893" s="297">
        <f t="shared" si="56"/>
        <v>0</v>
      </c>
      <c r="I893" s="297">
        <f t="shared" si="57"/>
        <v>0</v>
      </c>
      <c r="J893" s="214"/>
      <c r="K893" s="214"/>
      <c r="L893" s="248"/>
      <c r="M893" s="248"/>
      <c r="N893" s="248"/>
      <c r="O893" s="248"/>
      <c r="P893" s="248"/>
      <c r="Q893" s="248"/>
      <c r="R893" s="248"/>
      <c r="S893" s="248"/>
      <c r="T893" s="248"/>
      <c r="U893" s="248"/>
      <c r="V893" s="248"/>
      <c r="W893" s="248"/>
      <c r="X893" s="248"/>
      <c r="Y893" s="248"/>
      <c r="Z893" s="248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  <c r="AM893" s="248"/>
      <c r="AN893" s="248"/>
      <c r="AO893" s="248"/>
      <c r="AP893" s="248"/>
      <c r="AQ893" s="248"/>
      <c r="AR893" s="248"/>
      <c r="AS893" s="248"/>
      <c r="AT893" s="248"/>
      <c r="AU893" s="248"/>
      <c r="AV893" s="248"/>
      <c r="AW893" s="248"/>
      <c r="AX893" s="248"/>
      <c r="AY893" s="248"/>
      <c r="AZ893" s="248"/>
      <c r="BA893" s="248"/>
      <c r="BB893" s="248"/>
      <c r="BC893" s="248"/>
      <c r="BD893" s="248"/>
      <c r="BE893" s="248"/>
      <c r="BF893" s="248"/>
      <c r="BG893" s="248"/>
      <c r="BH893" s="248"/>
      <c r="BI893" s="248"/>
      <c r="BJ893" s="248"/>
      <c r="BK893" s="248"/>
      <c r="BL893" s="248"/>
      <c r="BM893" s="248"/>
      <c r="BN893" s="248"/>
      <c r="BO893" s="248"/>
      <c r="BP893" s="248"/>
      <c r="BQ893" s="248"/>
      <c r="BR893" s="248"/>
      <c r="BS893" s="248"/>
      <c r="BT893" s="248"/>
      <c r="BU893" s="248"/>
      <c r="BV893" s="248"/>
      <c r="BW893" s="248"/>
      <c r="BX893" s="248"/>
      <c r="BY893" s="248"/>
      <c r="BZ893" s="248"/>
      <c r="CA893" s="248"/>
      <c r="CB893" s="248"/>
      <c r="CC893" s="248"/>
      <c r="CD893" s="248"/>
      <c r="CE893" s="248"/>
      <c r="CF893" s="248"/>
      <c r="CG893" s="248"/>
      <c r="CH893" s="248"/>
      <c r="CI893" s="248"/>
      <c r="CJ893" s="248"/>
      <c r="CK893" s="248"/>
      <c r="CL893" s="248"/>
      <c r="CM893" s="248"/>
      <c r="CN893" s="248"/>
      <c r="CO893" s="248"/>
      <c r="CP893" s="248"/>
      <c r="CQ893" s="248"/>
      <c r="CR893" s="248"/>
      <c r="CS893" s="248"/>
      <c r="CT893" s="248"/>
      <c r="CU893" s="248"/>
      <c r="CV893" s="248"/>
      <c r="CW893" s="248"/>
      <c r="CX893" s="248"/>
      <c r="CY893" s="248"/>
      <c r="CZ893" s="248"/>
      <c r="DA893" s="248"/>
      <c r="DB893" s="248"/>
      <c r="DC893" s="248"/>
      <c r="DD893" s="248"/>
      <c r="DE893" s="248"/>
      <c r="DF893" s="248"/>
      <c r="DG893" s="248"/>
      <c r="DH893" s="248"/>
      <c r="DI893" s="248"/>
      <c r="DJ893" s="248"/>
      <c r="DK893" s="248"/>
      <c r="DL893" s="248"/>
      <c r="DM893" s="248"/>
      <c r="DN893" s="248"/>
      <c r="DO893" s="248"/>
      <c r="DP893" s="248"/>
      <c r="DQ893" s="248"/>
      <c r="DR893" s="248"/>
      <c r="DS893" s="248"/>
      <c r="DT893" s="248"/>
      <c r="DU893" s="248"/>
      <c r="DV893" s="248"/>
      <c r="DW893" s="248"/>
      <c r="DX893" s="248"/>
      <c r="DY893" s="248"/>
      <c r="DZ893" s="248"/>
      <c r="EA893" s="248"/>
      <c r="EB893" s="248"/>
      <c r="EC893" s="248"/>
      <c r="ED893" s="248"/>
      <c r="EE893" s="248"/>
      <c r="EF893" s="248"/>
      <c r="EG893" s="248"/>
      <c r="EH893" s="248"/>
      <c r="EI893" s="248"/>
      <c r="EJ893" s="248"/>
      <c r="EK893" s="248"/>
      <c r="EL893" s="248"/>
      <c r="EM893" s="248"/>
      <c r="EN893" s="248"/>
      <c r="EO893" s="248"/>
      <c r="EP893" s="248"/>
      <c r="EQ893" s="248"/>
      <c r="ER893" s="248"/>
      <c r="ES893" s="248"/>
      <c r="ET893" s="248"/>
      <c r="EU893" s="248"/>
      <c r="EV893" s="248"/>
      <c r="EW893" s="248"/>
      <c r="EX893" s="248"/>
      <c r="EY893" s="248"/>
      <c r="EZ893" s="248"/>
      <c r="FA893" s="248"/>
      <c r="FB893" s="248"/>
      <c r="FC893" s="248"/>
      <c r="FD893" s="248"/>
      <c r="FE893" s="248"/>
      <c r="FF893" s="248"/>
      <c r="FG893" s="215"/>
      <c r="FH893" s="215"/>
      <c r="FI893" s="215"/>
      <c r="FJ893" s="215"/>
      <c r="FK893" s="215"/>
      <c r="FL893" s="215"/>
      <c r="FM893" s="215"/>
      <c r="FN893" s="215"/>
      <c r="FO893" s="215"/>
      <c r="FP893" s="215"/>
      <c r="FQ893" s="215"/>
      <c r="FR893" s="215"/>
      <c r="FS893" s="215"/>
      <c r="FT893" s="215"/>
      <c r="FU893" s="215"/>
      <c r="FV893" s="215"/>
      <c r="FW893" s="215"/>
      <c r="FX893" s="215"/>
      <c r="FY893" s="215"/>
      <c r="FZ893" s="215"/>
      <c r="GA893" s="215"/>
      <c r="GB893" s="215"/>
      <c r="GC893" s="215"/>
    </row>
    <row r="894" spans="1:185" x14ac:dyDescent="0.3">
      <c r="A894" s="248"/>
      <c r="B894" s="80"/>
      <c r="C894" s="80"/>
      <c r="D894" s="81"/>
      <c r="E894" s="80"/>
      <c r="F894" s="80"/>
      <c r="G894" s="297">
        <f t="shared" si="55"/>
        <v>0</v>
      </c>
      <c r="H894" s="297">
        <f t="shared" si="56"/>
        <v>0</v>
      </c>
      <c r="I894" s="297">
        <f t="shared" si="57"/>
        <v>0</v>
      </c>
      <c r="J894" s="214"/>
      <c r="K894" s="214"/>
      <c r="L894" s="248"/>
      <c r="M894" s="248"/>
      <c r="N894" s="248"/>
      <c r="O894" s="248"/>
      <c r="P894" s="248"/>
      <c r="Q894" s="248"/>
      <c r="R894" s="248"/>
      <c r="S894" s="248"/>
      <c r="T894" s="248"/>
      <c r="U894" s="248"/>
      <c r="V894" s="248"/>
      <c r="W894" s="248"/>
      <c r="X894" s="248"/>
      <c r="Y894" s="248"/>
      <c r="Z894" s="248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  <c r="AM894" s="248"/>
      <c r="AN894" s="248"/>
      <c r="AO894" s="248"/>
      <c r="AP894" s="248"/>
      <c r="AQ894" s="248"/>
      <c r="AR894" s="248"/>
      <c r="AS894" s="248"/>
      <c r="AT894" s="248"/>
      <c r="AU894" s="248"/>
      <c r="AV894" s="248"/>
      <c r="AW894" s="248"/>
      <c r="AX894" s="248"/>
      <c r="AY894" s="248"/>
      <c r="AZ894" s="248"/>
      <c r="BA894" s="248"/>
      <c r="BB894" s="248"/>
      <c r="BC894" s="248"/>
      <c r="BD894" s="248"/>
      <c r="BE894" s="248"/>
      <c r="BF894" s="248"/>
      <c r="BG894" s="248"/>
      <c r="BH894" s="248"/>
      <c r="BI894" s="248"/>
      <c r="BJ894" s="248"/>
      <c r="BK894" s="248"/>
      <c r="BL894" s="248"/>
      <c r="BM894" s="248"/>
      <c r="BN894" s="248"/>
      <c r="BO894" s="248"/>
      <c r="BP894" s="248"/>
      <c r="BQ894" s="248"/>
      <c r="BR894" s="248"/>
      <c r="BS894" s="248"/>
      <c r="BT894" s="248"/>
      <c r="BU894" s="248"/>
      <c r="BV894" s="248"/>
      <c r="BW894" s="248"/>
      <c r="BX894" s="248"/>
      <c r="BY894" s="248"/>
      <c r="BZ894" s="248"/>
      <c r="CA894" s="248"/>
      <c r="CB894" s="248"/>
      <c r="CC894" s="248"/>
      <c r="CD894" s="248"/>
      <c r="CE894" s="248"/>
      <c r="CF894" s="248"/>
      <c r="CG894" s="248"/>
      <c r="CH894" s="248"/>
      <c r="CI894" s="248"/>
      <c r="CJ894" s="248"/>
      <c r="CK894" s="248"/>
      <c r="CL894" s="248"/>
      <c r="CM894" s="248"/>
      <c r="CN894" s="248"/>
      <c r="CO894" s="248"/>
      <c r="CP894" s="248"/>
      <c r="CQ894" s="248"/>
      <c r="CR894" s="248"/>
      <c r="CS894" s="248"/>
      <c r="CT894" s="248"/>
      <c r="CU894" s="248"/>
      <c r="CV894" s="248"/>
      <c r="CW894" s="248"/>
      <c r="CX894" s="248"/>
      <c r="CY894" s="248"/>
      <c r="CZ894" s="248"/>
      <c r="DA894" s="248"/>
      <c r="DB894" s="248"/>
      <c r="DC894" s="248"/>
      <c r="DD894" s="248"/>
      <c r="DE894" s="248"/>
      <c r="DF894" s="248"/>
      <c r="DG894" s="248"/>
      <c r="DH894" s="248"/>
      <c r="DI894" s="248"/>
      <c r="DJ894" s="248"/>
      <c r="DK894" s="248"/>
      <c r="DL894" s="248"/>
      <c r="DM894" s="248"/>
      <c r="DN894" s="248"/>
      <c r="DO894" s="248"/>
      <c r="DP894" s="248"/>
      <c r="DQ894" s="248"/>
      <c r="DR894" s="248"/>
      <c r="DS894" s="248"/>
      <c r="DT894" s="248"/>
      <c r="DU894" s="248"/>
      <c r="DV894" s="248"/>
      <c r="DW894" s="248"/>
      <c r="DX894" s="248"/>
      <c r="DY894" s="248"/>
      <c r="DZ894" s="248"/>
      <c r="EA894" s="248"/>
      <c r="EB894" s="248"/>
      <c r="EC894" s="248"/>
      <c r="ED894" s="248"/>
      <c r="EE894" s="248"/>
      <c r="EF894" s="248"/>
      <c r="EG894" s="248"/>
      <c r="EH894" s="248"/>
      <c r="EI894" s="248"/>
      <c r="EJ894" s="248"/>
      <c r="EK894" s="248"/>
      <c r="EL894" s="248"/>
      <c r="EM894" s="248"/>
      <c r="EN894" s="248"/>
      <c r="EO894" s="248"/>
      <c r="EP894" s="248"/>
      <c r="EQ894" s="248"/>
      <c r="ER894" s="248"/>
      <c r="ES894" s="248"/>
      <c r="ET894" s="248"/>
      <c r="EU894" s="248"/>
      <c r="EV894" s="248"/>
      <c r="EW894" s="248"/>
      <c r="EX894" s="248"/>
      <c r="EY894" s="248"/>
      <c r="EZ894" s="248"/>
      <c r="FA894" s="248"/>
      <c r="FB894" s="248"/>
      <c r="FC894" s="248"/>
      <c r="FD894" s="248"/>
      <c r="FE894" s="248"/>
      <c r="FF894" s="248"/>
      <c r="FG894" s="215"/>
      <c r="FH894" s="215"/>
      <c r="FI894" s="215"/>
      <c r="FJ894" s="215"/>
      <c r="FK894" s="215"/>
      <c r="FL894" s="215"/>
      <c r="FM894" s="215"/>
      <c r="FN894" s="215"/>
      <c r="FO894" s="215"/>
      <c r="FP894" s="215"/>
      <c r="FQ894" s="215"/>
      <c r="FR894" s="215"/>
      <c r="FS894" s="215"/>
      <c r="FT894" s="215"/>
      <c r="FU894" s="215"/>
      <c r="FV894" s="215"/>
      <c r="FW894" s="215"/>
      <c r="FX894" s="215"/>
      <c r="FY894" s="215"/>
      <c r="FZ894" s="215"/>
      <c r="GA894" s="215"/>
      <c r="GB894" s="215"/>
      <c r="GC894" s="215"/>
    </row>
    <row r="895" spans="1:185" x14ac:dyDescent="0.3">
      <c r="A895" s="248"/>
      <c r="B895" s="80"/>
      <c r="C895" s="80"/>
      <c r="D895" s="81"/>
      <c r="E895" s="80"/>
      <c r="F895" s="80"/>
      <c r="G895" s="297">
        <f t="shared" si="55"/>
        <v>0</v>
      </c>
      <c r="H895" s="297">
        <f t="shared" si="56"/>
        <v>0</v>
      </c>
      <c r="I895" s="297">
        <f t="shared" si="57"/>
        <v>0</v>
      </c>
      <c r="J895" s="214"/>
      <c r="K895" s="214"/>
      <c r="L895" s="248"/>
      <c r="M895" s="248"/>
      <c r="N895" s="248"/>
      <c r="O895" s="248"/>
      <c r="P895" s="248"/>
      <c r="Q895" s="248"/>
      <c r="R895" s="248"/>
      <c r="S895" s="248"/>
      <c r="T895" s="248"/>
      <c r="U895" s="248"/>
      <c r="V895" s="248"/>
      <c r="W895" s="248"/>
      <c r="X895" s="248"/>
      <c r="Y895" s="248"/>
      <c r="Z895" s="248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  <c r="AM895" s="248"/>
      <c r="AN895" s="248"/>
      <c r="AO895" s="248"/>
      <c r="AP895" s="248"/>
      <c r="AQ895" s="248"/>
      <c r="AR895" s="248"/>
      <c r="AS895" s="248"/>
      <c r="AT895" s="248"/>
      <c r="AU895" s="248"/>
      <c r="AV895" s="248"/>
      <c r="AW895" s="248"/>
      <c r="AX895" s="248"/>
      <c r="AY895" s="248"/>
      <c r="AZ895" s="248"/>
      <c r="BA895" s="248"/>
      <c r="BB895" s="248"/>
      <c r="BC895" s="248"/>
      <c r="BD895" s="248"/>
      <c r="BE895" s="248"/>
      <c r="BF895" s="248"/>
      <c r="BG895" s="248"/>
      <c r="BH895" s="248"/>
      <c r="BI895" s="248"/>
      <c r="BJ895" s="248"/>
      <c r="BK895" s="248"/>
      <c r="BL895" s="248"/>
      <c r="BM895" s="248"/>
      <c r="BN895" s="248"/>
      <c r="BO895" s="248"/>
      <c r="BP895" s="248"/>
      <c r="BQ895" s="248"/>
      <c r="BR895" s="248"/>
      <c r="BS895" s="248"/>
      <c r="BT895" s="248"/>
      <c r="BU895" s="248"/>
      <c r="BV895" s="248"/>
      <c r="BW895" s="248"/>
      <c r="BX895" s="248"/>
      <c r="BY895" s="248"/>
      <c r="BZ895" s="248"/>
      <c r="CA895" s="248"/>
      <c r="CB895" s="248"/>
      <c r="CC895" s="248"/>
      <c r="CD895" s="248"/>
      <c r="CE895" s="248"/>
      <c r="CF895" s="248"/>
      <c r="CG895" s="248"/>
      <c r="CH895" s="248"/>
      <c r="CI895" s="248"/>
      <c r="CJ895" s="248"/>
      <c r="CK895" s="248"/>
      <c r="CL895" s="248"/>
      <c r="CM895" s="248"/>
      <c r="CN895" s="248"/>
      <c r="CO895" s="248"/>
      <c r="CP895" s="248"/>
      <c r="CQ895" s="248"/>
      <c r="CR895" s="248"/>
      <c r="CS895" s="248"/>
      <c r="CT895" s="248"/>
      <c r="CU895" s="248"/>
      <c r="CV895" s="248"/>
      <c r="CW895" s="248"/>
      <c r="CX895" s="248"/>
      <c r="CY895" s="248"/>
      <c r="CZ895" s="248"/>
      <c r="DA895" s="248"/>
      <c r="DB895" s="248"/>
      <c r="DC895" s="248"/>
      <c r="DD895" s="248"/>
      <c r="DE895" s="248"/>
      <c r="DF895" s="248"/>
      <c r="DG895" s="248"/>
      <c r="DH895" s="248"/>
      <c r="DI895" s="248"/>
      <c r="DJ895" s="248"/>
      <c r="DK895" s="248"/>
      <c r="DL895" s="248"/>
      <c r="DM895" s="248"/>
      <c r="DN895" s="248"/>
      <c r="DO895" s="248"/>
      <c r="DP895" s="248"/>
      <c r="DQ895" s="248"/>
      <c r="DR895" s="248"/>
      <c r="DS895" s="248"/>
      <c r="DT895" s="248"/>
      <c r="DU895" s="248"/>
      <c r="DV895" s="248"/>
      <c r="DW895" s="248"/>
      <c r="DX895" s="248"/>
      <c r="DY895" s="248"/>
      <c r="DZ895" s="248"/>
      <c r="EA895" s="248"/>
      <c r="EB895" s="248"/>
      <c r="EC895" s="248"/>
      <c r="ED895" s="248"/>
      <c r="EE895" s="248"/>
      <c r="EF895" s="248"/>
      <c r="EG895" s="248"/>
      <c r="EH895" s="248"/>
      <c r="EI895" s="248"/>
      <c r="EJ895" s="248"/>
      <c r="EK895" s="248"/>
      <c r="EL895" s="248"/>
      <c r="EM895" s="248"/>
      <c r="EN895" s="248"/>
      <c r="EO895" s="248"/>
      <c r="EP895" s="248"/>
      <c r="EQ895" s="248"/>
      <c r="ER895" s="248"/>
      <c r="ES895" s="248"/>
      <c r="ET895" s="248"/>
      <c r="EU895" s="248"/>
      <c r="EV895" s="248"/>
      <c r="EW895" s="248"/>
      <c r="EX895" s="248"/>
      <c r="EY895" s="248"/>
      <c r="EZ895" s="248"/>
      <c r="FA895" s="248"/>
      <c r="FB895" s="248"/>
      <c r="FC895" s="248"/>
      <c r="FD895" s="248"/>
      <c r="FE895" s="248"/>
      <c r="FF895" s="248"/>
      <c r="FG895" s="215"/>
      <c r="FH895" s="215"/>
      <c r="FI895" s="215"/>
      <c r="FJ895" s="215"/>
      <c r="FK895" s="215"/>
      <c r="FL895" s="215"/>
      <c r="FM895" s="215"/>
      <c r="FN895" s="215"/>
      <c r="FO895" s="215"/>
      <c r="FP895" s="215"/>
      <c r="FQ895" s="215"/>
      <c r="FR895" s="215"/>
      <c r="FS895" s="215"/>
      <c r="FT895" s="215"/>
      <c r="FU895" s="215"/>
      <c r="FV895" s="215"/>
      <c r="FW895" s="215"/>
      <c r="FX895" s="215"/>
      <c r="FY895" s="215"/>
      <c r="FZ895" s="215"/>
      <c r="GA895" s="215"/>
      <c r="GB895" s="215"/>
      <c r="GC895" s="215"/>
    </row>
    <row r="896" spans="1:185" x14ac:dyDescent="0.3">
      <c r="A896" s="248"/>
      <c r="B896" s="80"/>
      <c r="C896" s="80"/>
      <c r="D896" s="81"/>
      <c r="E896" s="80"/>
      <c r="F896" s="80"/>
      <c r="G896" s="297">
        <f t="shared" si="55"/>
        <v>0</v>
      </c>
      <c r="H896" s="297">
        <f t="shared" si="56"/>
        <v>0</v>
      </c>
      <c r="I896" s="297">
        <f t="shared" si="57"/>
        <v>0</v>
      </c>
      <c r="J896" s="214"/>
      <c r="K896" s="214"/>
      <c r="L896" s="248"/>
      <c r="M896" s="248"/>
      <c r="N896" s="248"/>
      <c r="O896" s="248"/>
      <c r="P896" s="248"/>
      <c r="Q896" s="248"/>
      <c r="R896" s="248"/>
      <c r="S896" s="248"/>
      <c r="T896" s="248"/>
      <c r="U896" s="248"/>
      <c r="V896" s="248"/>
      <c r="W896" s="248"/>
      <c r="X896" s="248"/>
      <c r="Y896" s="248"/>
      <c r="Z896" s="248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  <c r="AM896" s="248"/>
      <c r="AN896" s="248"/>
      <c r="AO896" s="248"/>
      <c r="AP896" s="248"/>
      <c r="AQ896" s="248"/>
      <c r="AR896" s="248"/>
      <c r="AS896" s="248"/>
      <c r="AT896" s="248"/>
      <c r="AU896" s="248"/>
      <c r="AV896" s="248"/>
      <c r="AW896" s="248"/>
      <c r="AX896" s="248"/>
      <c r="AY896" s="248"/>
      <c r="AZ896" s="248"/>
      <c r="BA896" s="248"/>
      <c r="BB896" s="248"/>
      <c r="BC896" s="248"/>
      <c r="BD896" s="248"/>
      <c r="BE896" s="248"/>
      <c r="BF896" s="248"/>
      <c r="BG896" s="248"/>
      <c r="BH896" s="248"/>
      <c r="BI896" s="248"/>
      <c r="BJ896" s="248"/>
      <c r="BK896" s="248"/>
      <c r="BL896" s="248"/>
      <c r="BM896" s="248"/>
      <c r="BN896" s="248"/>
      <c r="BO896" s="248"/>
      <c r="BP896" s="248"/>
      <c r="BQ896" s="248"/>
      <c r="BR896" s="248"/>
      <c r="BS896" s="248"/>
      <c r="BT896" s="248"/>
      <c r="BU896" s="248"/>
      <c r="BV896" s="248"/>
      <c r="BW896" s="248"/>
      <c r="BX896" s="248"/>
      <c r="BY896" s="248"/>
      <c r="BZ896" s="248"/>
      <c r="CA896" s="248"/>
      <c r="CB896" s="248"/>
      <c r="CC896" s="248"/>
      <c r="CD896" s="248"/>
      <c r="CE896" s="248"/>
      <c r="CF896" s="248"/>
      <c r="CG896" s="248"/>
      <c r="CH896" s="248"/>
      <c r="CI896" s="248"/>
      <c r="CJ896" s="248"/>
      <c r="CK896" s="248"/>
      <c r="CL896" s="248"/>
      <c r="CM896" s="248"/>
      <c r="CN896" s="248"/>
      <c r="CO896" s="248"/>
      <c r="CP896" s="248"/>
      <c r="CQ896" s="248"/>
      <c r="CR896" s="248"/>
      <c r="CS896" s="248"/>
      <c r="CT896" s="248"/>
      <c r="CU896" s="248"/>
      <c r="CV896" s="248"/>
      <c r="CW896" s="248"/>
      <c r="CX896" s="248"/>
      <c r="CY896" s="248"/>
      <c r="CZ896" s="248"/>
      <c r="DA896" s="248"/>
      <c r="DB896" s="248"/>
      <c r="DC896" s="248"/>
      <c r="DD896" s="248"/>
      <c r="DE896" s="248"/>
      <c r="DF896" s="248"/>
      <c r="DG896" s="248"/>
      <c r="DH896" s="248"/>
      <c r="DI896" s="248"/>
      <c r="DJ896" s="248"/>
      <c r="DK896" s="248"/>
      <c r="DL896" s="248"/>
      <c r="DM896" s="248"/>
      <c r="DN896" s="248"/>
      <c r="DO896" s="248"/>
      <c r="DP896" s="248"/>
      <c r="DQ896" s="248"/>
      <c r="DR896" s="248"/>
      <c r="DS896" s="248"/>
      <c r="DT896" s="248"/>
      <c r="DU896" s="248"/>
      <c r="DV896" s="248"/>
      <c r="DW896" s="248"/>
      <c r="DX896" s="248"/>
      <c r="DY896" s="248"/>
      <c r="DZ896" s="248"/>
      <c r="EA896" s="248"/>
      <c r="EB896" s="248"/>
      <c r="EC896" s="248"/>
      <c r="ED896" s="248"/>
      <c r="EE896" s="248"/>
      <c r="EF896" s="248"/>
      <c r="EG896" s="248"/>
      <c r="EH896" s="248"/>
      <c r="EI896" s="248"/>
      <c r="EJ896" s="248"/>
      <c r="EK896" s="248"/>
      <c r="EL896" s="248"/>
      <c r="EM896" s="248"/>
      <c r="EN896" s="248"/>
      <c r="EO896" s="248"/>
      <c r="EP896" s="248"/>
      <c r="EQ896" s="248"/>
      <c r="ER896" s="248"/>
      <c r="ES896" s="248"/>
      <c r="ET896" s="248"/>
      <c r="EU896" s="248"/>
      <c r="EV896" s="248"/>
      <c r="EW896" s="248"/>
      <c r="EX896" s="248"/>
      <c r="EY896" s="248"/>
      <c r="EZ896" s="248"/>
      <c r="FA896" s="248"/>
      <c r="FB896" s="248"/>
      <c r="FC896" s="248"/>
      <c r="FD896" s="248"/>
      <c r="FE896" s="248"/>
      <c r="FF896" s="248"/>
      <c r="FG896" s="215"/>
      <c r="FH896" s="215"/>
      <c r="FI896" s="215"/>
      <c r="FJ896" s="215"/>
      <c r="FK896" s="215"/>
      <c r="FL896" s="215"/>
      <c r="FM896" s="215"/>
      <c r="FN896" s="215"/>
      <c r="FO896" s="215"/>
      <c r="FP896" s="215"/>
      <c r="FQ896" s="215"/>
      <c r="FR896" s="215"/>
      <c r="FS896" s="215"/>
      <c r="FT896" s="215"/>
      <c r="FU896" s="215"/>
      <c r="FV896" s="215"/>
      <c r="FW896" s="215"/>
      <c r="FX896" s="215"/>
      <c r="FY896" s="215"/>
      <c r="FZ896" s="215"/>
      <c r="GA896" s="215"/>
      <c r="GB896" s="215"/>
      <c r="GC896" s="215"/>
    </row>
    <row r="897" spans="1:185" x14ac:dyDescent="0.3">
      <c r="A897" s="248"/>
      <c r="B897" s="80"/>
      <c r="C897" s="80"/>
      <c r="D897" s="81"/>
      <c r="E897" s="80"/>
      <c r="F897" s="80"/>
      <c r="G897" s="297">
        <f t="shared" si="55"/>
        <v>0</v>
      </c>
      <c r="H897" s="297">
        <f t="shared" si="56"/>
        <v>0</v>
      </c>
      <c r="I897" s="297">
        <f t="shared" si="57"/>
        <v>0</v>
      </c>
      <c r="J897" s="214"/>
      <c r="K897" s="214"/>
      <c r="L897" s="248"/>
      <c r="M897" s="248"/>
      <c r="N897" s="248"/>
      <c r="O897" s="248"/>
      <c r="P897" s="248"/>
      <c r="Q897" s="248"/>
      <c r="R897" s="248"/>
      <c r="S897" s="248"/>
      <c r="T897" s="248"/>
      <c r="U897" s="248"/>
      <c r="V897" s="248"/>
      <c r="W897" s="248"/>
      <c r="X897" s="248"/>
      <c r="Y897" s="248"/>
      <c r="Z897" s="248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  <c r="AM897" s="248"/>
      <c r="AN897" s="248"/>
      <c r="AO897" s="248"/>
      <c r="AP897" s="248"/>
      <c r="AQ897" s="248"/>
      <c r="AR897" s="248"/>
      <c r="AS897" s="248"/>
      <c r="AT897" s="248"/>
      <c r="AU897" s="248"/>
      <c r="AV897" s="248"/>
      <c r="AW897" s="248"/>
      <c r="AX897" s="248"/>
      <c r="AY897" s="248"/>
      <c r="AZ897" s="248"/>
      <c r="BA897" s="248"/>
      <c r="BB897" s="248"/>
      <c r="BC897" s="248"/>
      <c r="BD897" s="248"/>
      <c r="BE897" s="248"/>
      <c r="BF897" s="248"/>
      <c r="BG897" s="248"/>
      <c r="BH897" s="248"/>
      <c r="BI897" s="248"/>
      <c r="BJ897" s="248"/>
      <c r="BK897" s="248"/>
      <c r="BL897" s="248"/>
      <c r="BM897" s="248"/>
      <c r="BN897" s="248"/>
      <c r="BO897" s="248"/>
      <c r="BP897" s="248"/>
      <c r="BQ897" s="248"/>
      <c r="BR897" s="248"/>
      <c r="BS897" s="248"/>
      <c r="BT897" s="248"/>
      <c r="BU897" s="248"/>
      <c r="BV897" s="248"/>
      <c r="BW897" s="248"/>
      <c r="BX897" s="248"/>
      <c r="BY897" s="248"/>
      <c r="BZ897" s="248"/>
      <c r="CA897" s="248"/>
      <c r="CB897" s="248"/>
      <c r="CC897" s="248"/>
      <c r="CD897" s="248"/>
      <c r="CE897" s="248"/>
      <c r="CF897" s="248"/>
      <c r="CG897" s="248"/>
      <c r="CH897" s="248"/>
      <c r="CI897" s="248"/>
      <c r="CJ897" s="248"/>
      <c r="CK897" s="248"/>
      <c r="CL897" s="248"/>
      <c r="CM897" s="248"/>
      <c r="CN897" s="248"/>
      <c r="CO897" s="248"/>
      <c r="CP897" s="248"/>
      <c r="CQ897" s="248"/>
      <c r="CR897" s="248"/>
      <c r="CS897" s="248"/>
      <c r="CT897" s="248"/>
      <c r="CU897" s="248"/>
      <c r="CV897" s="248"/>
      <c r="CW897" s="248"/>
      <c r="CX897" s="248"/>
      <c r="CY897" s="248"/>
      <c r="CZ897" s="248"/>
      <c r="DA897" s="248"/>
      <c r="DB897" s="248"/>
      <c r="DC897" s="248"/>
      <c r="DD897" s="248"/>
      <c r="DE897" s="248"/>
      <c r="DF897" s="248"/>
      <c r="DG897" s="248"/>
      <c r="DH897" s="248"/>
      <c r="DI897" s="248"/>
      <c r="DJ897" s="248"/>
      <c r="DK897" s="248"/>
      <c r="DL897" s="248"/>
      <c r="DM897" s="248"/>
      <c r="DN897" s="248"/>
      <c r="DO897" s="248"/>
      <c r="DP897" s="248"/>
      <c r="DQ897" s="248"/>
      <c r="DR897" s="248"/>
      <c r="DS897" s="248"/>
      <c r="DT897" s="248"/>
      <c r="DU897" s="248"/>
      <c r="DV897" s="248"/>
      <c r="DW897" s="248"/>
      <c r="DX897" s="248"/>
      <c r="DY897" s="248"/>
      <c r="DZ897" s="248"/>
      <c r="EA897" s="248"/>
      <c r="EB897" s="248"/>
      <c r="EC897" s="248"/>
      <c r="ED897" s="248"/>
      <c r="EE897" s="248"/>
      <c r="EF897" s="248"/>
      <c r="EG897" s="248"/>
      <c r="EH897" s="248"/>
      <c r="EI897" s="248"/>
      <c r="EJ897" s="248"/>
      <c r="EK897" s="248"/>
      <c r="EL897" s="248"/>
      <c r="EM897" s="248"/>
      <c r="EN897" s="248"/>
      <c r="EO897" s="248"/>
      <c r="EP897" s="248"/>
      <c r="EQ897" s="248"/>
      <c r="ER897" s="248"/>
      <c r="ES897" s="248"/>
      <c r="ET897" s="248"/>
      <c r="EU897" s="248"/>
      <c r="EV897" s="248"/>
      <c r="EW897" s="248"/>
      <c r="EX897" s="248"/>
      <c r="EY897" s="248"/>
      <c r="EZ897" s="248"/>
      <c r="FA897" s="248"/>
      <c r="FB897" s="248"/>
      <c r="FC897" s="248"/>
      <c r="FD897" s="248"/>
      <c r="FE897" s="248"/>
      <c r="FF897" s="248"/>
      <c r="FG897" s="215"/>
      <c r="FH897" s="215"/>
      <c r="FI897" s="215"/>
      <c r="FJ897" s="215"/>
      <c r="FK897" s="215"/>
      <c r="FL897" s="215"/>
      <c r="FM897" s="215"/>
      <c r="FN897" s="215"/>
      <c r="FO897" s="215"/>
      <c r="FP897" s="215"/>
      <c r="FQ897" s="215"/>
      <c r="FR897" s="215"/>
      <c r="FS897" s="215"/>
      <c r="FT897" s="215"/>
      <c r="FU897" s="215"/>
      <c r="FV897" s="215"/>
      <c r="FW897" s="215"/>
      <c r="FX897" s="215"/>
      <c r="FY897" s="215"/>
      <c r="FZ897" s="215"/>
      <c r="GA897" s="215"/>
      <c r="GB897" s="215"/>
      <c r="GC897" s="215"/>
    </row>
    <row r="898" spans="1:185" x14ac:dyDescent="0.3">
      <c r="A898" s="248"/>
      <c r="B898" s="80"/>
      <c r="C898" s="80"/>
      <c r="D898" s="81"/>
      <c r="E898" s="80"/>
      <c r="F898" s="80"/>
      <c r="G898" s="297">
        <f t="shared" si="55"/>
        <v>0</v>
      </c>
      <c r="H898" s="297">
        <f t="shared" si="56"/>
        <v>0</v>
      </c>
      <c r="I898" s="297">
        <f t="shared" si="57"/>
        <v>0</v>
      </c>
      <c r="J898" s="214"/>
      <c r="K898" s="214"/>
      <c r="L898" s="248"/>
      <c r="M898" s="248"/>
      <c r="N898" s="248"/>
      <c r="O898" s="248"/>
      <c r="P898" s="248"/>
      <c r="Q898" s="248"/>
      <c r="R898" s="248"/>
      <c r="S898" s="248"/>
      <c r="T898" s="248"/>
      <c r="U898" s="248"/>
      <c r="V898" s="248"/>
      <c r="W898" s="248"/>
      <c r="X898" s="248"/>
      <c r="Y898" s="248"/>
      <c r="Z898" s="248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  <c r="AM898" s="248"/>
      <c r="AN898" s="248"/>
      <c r="AO898" s="248"/>
      <c r="AP898" s="248"/>
      <c r="AQ898" s="248"/>
      <c r="AR898" s="248"/>
      <c r="AS898" s="248"/>
      <c r="AT898" s="248"/>
      <c r="AU898" s="248"/>
      <c r="AV898" s="248"/>
      <c r="AW898" s="248"/>
      <c r="AX898" s="248"/>
      <c r="AY898" s="248"/>
      <c r="AZ898" s="248"/>
      <c r="BA898" s="248"/>
      <c r="BB898" s="248"/>
      <c r="BC898" s="248"/>
      <c r="BD898" s="248"/>
      <c r="BE898" s="248"/>
      <c r="BF898" s="248"/>
      <c r="BG898" s="248"/>
      <c r="BH898" s="248"/>
      <c r="BI898" s="248"/>
      <c r="BJ898" s="248"/>
      <c r="BK898" s="248"/>
      <c r="BL898" s="248"/>
      <c r="BM898" s="248"/>
      <c r="BN898" s="248"/>
      <c r="BO898" s="248"/>
      <c r="BP898" s="248"/>
      <c r="BQ898" s="248"/>
      <c r="BR898" s="248"/>
      <c r="BS898" s="248"/>
      <c r="BT898" s="248"/>
      <c r="BU898" s="248"/>
      <c r="BV898" s="248"/>
      <c r="BW898" s="248"/>
      <c r="BX898" s="248"/>
      <c r="BY898" s="248"/>
      <c r="BZ898" s="248"/>
      <c r="CA898" s="248"/>
      <c r="CB898" s="248"/>
      <c r="CC898" s="248"/>
      <c r="CD898" s="248"/>
      <c r="CE898" s="248"/>
      <c r="CF898" s="248"/>
      <c r="CG898" s="248"/>
      <c r="CH898" s="248"/>
      <c r="CI898" s="248"/>
      <c r="CJ898" s="248"/>
      <c r="CK898" s="248"/>
      <c r="CL898" s="248"/>
      <c r="CM898" s="248"/>
      <c r="CN898" s="248"/>
      <c r="CO898" s="248"/>
      <c r="CP898" s="248"/>
      <c r="CQ898" s="248"/>
      <c r="CR898" s="248"/>
      <c r="CS898" s="248"/>
      <c r="CT898" s="248"/>
      <c r="CU898" s="248"/>
      <c r="CV898" s="248"/>
      <c r="CW898" s="248"/>
      <c r="CX898" s="248"/>
      <c r="CY898" s="248"/>
      <c r="CZ898" s="248"/>
      <c r="DA898" s="248"/>
      <c r="DB898" s="248"/>
      <c r="DC898" s="248"/>
      <c r="DD898" s="248"/>
      <c r="DE898" s="248"/>
      <c r="DF898" s="248"/>
      <c r="DG898" s="248"/>
      <c r="DH898" s="248"/>
      <c r="DI898" s="248"/>
      <c r="DJ898" s="248"/>
      <c r="DK898" s="248"/>
      <c r="DL898" s="248"/>
      <c r="DM898" s="248"/>
      <c r="DN898" s="248"/>
      <c r="DO898" s="248"/>
      <c r="DP898" s="248"/>
      <c r="DQ898" s="248"/>
      <c r="DR898" s="248"/>
      <c r="DS898" s="248"/>
      <c r="DT898" s="248"/>
      <c r="DU898" s="248"/>
      <c r="DV898" s="248"/>
      <c r="DW898" s="248"/>
      <c r="DX898" s="248"/>
      <c r="DY898" s="248"/>
      <c r="DZ898" s="248"/>
      <c r="EA898" s="248"/>
      <c r="EB898" s="248"/>
      <c r="EC898" s="248"/>
      <c r="ED898" s="248"/>
      <c r="EE898" s="248"/>
      <c r="EF898" s="248"/>
      <c r="EG898" s="248"/>
      <c r="EH898" s="248"/>
      <c r="EI898" s="248"/>
      <c r="EJ898" s="248"/>
      <c r="EK898" s="248"/>
      <c r="EL898" s="248"/>
      <c r="EM898" s="248"/>
      <c r="EN898" s="248"/>
      <c r="EO898" s="248"/>
      <c r="EP898" s="248"/>
      <c r="EQ898" s="248"/>
      <c r="ER898" s="248"/>
      <c r="ES898" s="248"/>
      <c r="ET898" s="248"/>
      <c r="EU898" s="248"/>
      <c r="EV898" s="248"/>
      <c r="EW898" s="248"/>
      <c r="EX898" s="248"/>
      <c r="EY898" s="248"/>
      <c r="EZ898" s="248"/>
      <c r="FA898" s="248"/>
      <c r="FB898" s="248"/>
      <c r="FC898" s="248"/>
      <c r="FD898" s="248"/>
      <c r="FE898" s="248"/>
      <c r="FF898" s="248"/>
      <c r="FG898" s="215"/>
      <c r="FH898" s="215"/>
      <c r="FI898" s="215"/>
      <c r="FJ898" s="215"/>
      <c r="FK898" s="215"/>
      <c r="FL898" s="215"/>
      <c r="FM898" s="215"/>
      <c r="FN898" s="215"/>
      <c r="FO898" s="215"/>
      <c r="FP898" s="215"/>
      <c r="FQ898" s="215"/>
      <c r="FR898" s="215"/>
      <c r="FS898" s="215"/>
      <c r="FT898" s="215"/>
      <c r="FU898" s="215"/>
      <c r="FV898" s="215"/>
      <c r="FW898" s="215"/>
      <c r="FX898" s="215"/>
      <c r="FY898" s="215"/>
      <c r="FZ898" s="215"/>
      <c r="GA898" s="215"/>
      <c r="GB898" s="215"/>
      <c r="GC898" s="215"/>
    </row>
    <row r="899" spans="1:185" x14ac:dyDescent="0.3">
      <c r="A899" s="248"/>
      <c r="B899" s="80"/>
      <c r="C899" s="80"/>
      <c r="D899" s="81"/>
      <c r="E899" s="80"/>
      <c r="F899" s="80"/>
      <c r="G899" s="297">
        <f t="shared" si="55"/>
        <v>0</v>
      </c>
      <c r="H899" s="297">
        <f t="shared" si="56"/>
        <v>0</v>
      </c>
      <c r="I899" s="297">
        <f t="shared" si="57"/>
        <v>0</v>
      </c>
      <c r="J899" s="214"/>
      <c r="K899" s="214"/>
      <c r="L899" s="248"/>
      <c r="M899" s="248"/>
      <c r="N899" s="248"/>
      <c r="O899" s="248"/>
      <c r="P899" s="248"/>
      <c r="Q899" s="248"/>
      <c r="R899" s="248"/>
      <c r="S899" s="248"/>
      <c r="T899" s="248"/>
      <c r="U899" s="248"/>
      <c r="V899" s="248"/>
      <c r="W899" s="248"/>
      <c r="X899" s="248"/>
      <c r="Y899" s="248"/>
      <c r="Z899" s="248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  <c r="AM899" s="248"/>
      <c r="AN899" s="248"/>
      <c r="AO899" s="248"/>
      <c r="AP899" s="248"/>
      <c r="AQ899" s="248"/>
      <c r="AR899" s="248"/>
      <c r="AS899" s="248"/>
      <c r="AT899" s="248"/>
      <c r="AU899" s="248"/>
      <c r="AV899" s="248"/>
      <c r="AW899" s="248"/>
      <c r="AX899" s="248"/>
      <c r="AY899" s="248"/>
      <c r="AZ899" s="248"/>
      <c r="BA899" s="248"/>
      <c r="BB899" s="248"/>
      <c r="BC899" s="248"/>
      <c r="BD899" s="248"/>
      <c r="BE899" s="248"/>
      <c r="BF899" s="248"/>
      <c r="BG899" s="248"/>
      <c r="BH899" s="248"/>
      <c r="BI899" s="248"/>
      <c r="BJ899" s="248"/>
      <c r="BK899" s="248"/>
      <c r="BL899" s="248"/>
      <c r="BM899" s="248"/>
      <c r="BN899" s="248"/>
      <c r="BO899" s="248"/>
      <c r="BP899" s="248"/>
      <c r="BQ899" s="248"/>
      <c r="BR899" s="248"/>
      <c r="BS899" s="248"/>
      <c r="BT899" s="248"/>
      <c r="BU899" s="248"/>
      <c r="BV899" s="248"/>
      <c r="BW899" s="248"/>
      <c r="BX899" s="248"/>
      <c r="BY899" s="248"/>
      <c r="BZ899" s="248"/>
      <c r="CA899" s="248"/>
      <c r="CB899" s="248"/>
      <c r="CC899" s="248"/>
      <c r="CD899" s="248"/>
      <c r="CE899" s="248"/>
      <c r="CF899" s="248"/>
      <c r="CG899" s="248"/>
      <c r="CH899" s="248"/>
      <c r="CI899" s="248"/>
      <c r="CJ899" s="248"/>
      <c r="CK899" s="248"/>
      <c r="CL899" s="248"/>
      <c r="CM899" s="248"/>
      <c r="CN899" s="248"/>
      <c r="CO899" s="248"/>
      <c r="CP899" s="248"/>
      <c r="CQ899" s="248"/>
      <c r="CR899" s="248"/>
      <c r="CS899" s="248"/>
      <c r="CT899" s="248"/>
      <c r="CU899" s="248"/>
      <c r="CV899" s="248"/>
      <c r="CW899" s="248"/>
      <c r="CX899" s="248"/>
      <c r="CY899" s="248"/>
      <c r="CZ899" s="248"/>
      <c r="DA899" s="248"/>
      <c r="DB899" s="248"/>
      <c r="DC899" s="248"/>
      <c r="DD899" s="248"/>
      <c r="DE899" s="248"/>
      <c r="DF899" s="248"/>
      <c r="DG899" s="248"/>
      <c r="DH899" s="248"/>
      <c r="DI899" s="248"/>
      <c r="DJ899" s="248"/>
      <c r="DK899" s="248"/>
      <c r="DL899" s="248"/>
      <c r="DM899" s="248"/>
      <c r="DN899" s="248"/>
      <c r="DO899" s="248"/>
      <c r="DP899" s="248"/>
      <c r="DQ899" s="248"/>
      <c r="DR899" s="248"/>
      <c r="DS899" s="248"/>
      <c r="DT899" s="248"/>
      <c r="DU899" s="248"/>
      <c r="DV899" s="248"/>
      <c r="DW899" s="248"/>
      <c r="DX899" s="248"/>
      <c r="DY899" s="248"/>
      <c r="DZ899" s="248"/>
      <c r="EA899" s="248"/>
      <c r="EB899" s="248"/>
      <c r="EC899" s="248"/>
      <c r="ED899" s="248"/>
      <c r="EE899" s="248"/>
      <c r="EF899" s="248"/>
      <c r="EG899" s="248"/>
      <c r="EH899" s="248"/>
      <c r="EI899" s="248"/>
      <c r="EJ899" s="248"/>
      <c r="EK899" s="248"/>
      <c r="EL899" s="248"/>
      <c r="EM899" s="248"/>
      <c r="EN899" s="248"/>
      <c r="EO899" s="248"/>
      <c r="EP899" s="248"/>
      <c r="EQ899" s="248"/>
      <c r="ER899" s="248"/>
      <c r="ES899" s="248"/>
      <c r="ET899" s="248"/>
      <c r="EU899" s="248"/>
      <c r="EV899" s="248"/>
      <c r="EW899" s="248"/>
      <c r="EX899" s="248"/>
      <c r="EY899" s="248"/>
      <c r="EZ899" s="248"/>
      <c r="FA899" s="248"/>
      <c r="FB899" s="248"/>
      <c r="FC899" s="248"/>
      <c r="FD899" s="248"/>
      <c r="FE899" s="248"/>
      <c r="FF899" s="248"/>
      <c r="FG899" s="215"/>
      <c r="FH899" s="215"/>
      <c r="FI899" s="215"/>
      <c r="FJ899" s="215"/>
      <c r="FK899" s="215"/>
      <c r="FL899" s="215"/>
      <c r="FM899" s="215"/>
      <c r="FN899" s="215"/>
      <c r="FO899" s="215"/>
      <c r="FP899" s="215"/>
      <c r="FQ899" s="215"/>
      <c r="FR899" s="215"/>
      <c r="FS899" s="215"/>
      <c r="FT899" s="215"/>
      <c r="FU899" s="215"/>
      <c r="FV899" s="215"/>
      <c r="FW899" s="215"/>
      <c r="FX899" s="215"/>
      <c r="FY899" s="215"/>
      <c r="FZ899" s="215"/>
      <c r="GA899" s="215"/>
      <c r="GB899" s="215"/>
      <c r="GC899" s="215"/>
    </row>
    <row r="900" spans="1:185" x14ac:dyDescent="0.3">
      <c r="A900" s="248"/>
      <c r="B900" s="80"/>
      <c r="C900" s="80"/>
      <c r="D900" s="81"/>
      <c r="E900" s="80"/>
      <c r="F900" s="80"/>
      <c r="G900" s="297">
        <f t="shared" si="55"/>
        <v>0</v>
      </c>
      <c r="H900" s="297">
        <f t="shared" si="56"/>
        <v>0</v>
      </c>
      <c r="I900" s="297">
        <f t="shared" si="57"/>
        <v>0</v>
      </c>
      <c r="J900" s="214"/>
      <c r="K900" s="214"/>
      <c r="L900" s="248"/>
      <c r="M900" s="248"/>
      <c r="N900" s="248"/>
      <c r="O900" s="248"/>
      <c r="P900" s="248"/>
      <c r="Q900" s="248"/>
      <c r="R900" s="248"/>
      <c r="S900" s="248"/>
      <c r="T900" s="248"/>
      <c r="U900" s="248"/>
      <c r="V900" s="248"/>
      <c r="W900" s="248"/>
      <c r="X900" s="248"/>
      <c r="Y900" s="248"/>
      <c r="Z900" s="248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  <c r="AM900" s="248"/>
      <c r="AN900" s="248"/>
      <c r="AO900" s="248"/>
      <c r="AP900" s="248"/>
      <c r="AQ900" s="248"/>
      <c r="AR900" s="248"/>
      <c r="AS900" s="248"/>
      <c r="AT900" s="248"/>
      <c r="AU900" s="248"/>
      <c r="AV900" s="248"/>
      <c r="AW900" s="248"/>
      <c r="AX900" s="248"/>
      <c r="AY900" s="248"/>
      <c r="AZ900" s="248"/>
      <c r="BA900" s="248"/>
      <c r="BB900" s="248"/>
      <c r="BC900" s="248"/>
      <c r="BD900" s="248"/>
      <c r="BE900" s="248"/>
      <c r="BF900" s="248"/>
      <c r="BG900" s="248"/>
      <c r="BH900" s="248"/>
      <c r="BI900" s="248"/>
      <c r="BJ900" s="248"/>
      <c r="BK900" s="248"/>
      <c r="BL900" s="248"/>
      <c r="BM900" s="248"/>
      <c r="BN900" s="248"/>
      <c r="BO900" s="248"/>
      <c r="BP900" s="248"/>
      <c r="BQ900" s="248"/>
      <c r="BR900" s="248"/>
      <c r="BS900" s="248"/>
      <c r="BT900" s="248"/>
      <c r="BU900" s="248"/>
      <c r="BV900" s="248"/>
      <c r="BW900" s="248"/>
      <c r="BX900" s="248"/>
      <c r="BY900" s="248"/>
      <c r="BZ900" s="248"/>
      <c r="CA900" s="248"/>
      <c r="CB900" s="248"/>
      <c r="CC900" s="248"/>
      <c r="CD900" s="248"/>
      <c r="CE900" s="248"/>
      <c r="CF900" s="248"/>
      <c r="CG900" s="248"/>
      <c r="CH900" s="248"/>
      <c r="CI900" s="248"/>
      <c r="CJ900" s="248"/>
      <c r="CK900" s="248"/>
      <c r="CL900" s="248"/>
      <c r="CM900" s="248"/>
      <c r="CN900" s="248"/>
      <c r="CO900" s="248"/>
      <c r="CP900" s="248"/>
      <c r="CQ900" s="248"/>
      <c r="CR900" s="248"/>
      <c r="CS900" s="248"/>
      <c r="CT900" s="248"/>
      <c r="CU900" s="248"/>
      <c r="CV900" s="248"/>
      <c r="CW900" s="248"/>
      <c r="CX900" s="248"/>
      <c r="CY900" s="248"/>
      <c r="CZ900" s="248"/>
      <c r="DA900" s="248"/>
      <c r="DB900" s="248"/>
      <c r="DC900" s="248"/>
      <c r="DD900" s="248"/>
      <c r="DE900" s="248"/>
      <c r="DF900" s="248"/>
      <c r="DG900" s="248"/>
      <c r="DH900" s="248"/>
      <c r="DI900" s="248"/>
      <c r="DJ900" s="248"/>
      <c r="DK900" s="248"/>
      <c r="DL900" s="248"/>
      <c r="DM900" s="248"/>
      <c r="DN900" s="248"/>
      <c r="DO900" s="248"/>
      <c r="DP900" s="248"/>
      <c r="DQ900" s="248"/>
      <c r="DR900" s="248"/>
      <c r="DS900" s="248"/>
      <c r="DT900" s="248"/>
      <c r="DU900" s="248"/>
      <c r="DV900" s="248"/>
      <c r="DW900" s="248"/>
      <c r="DX900" s="248"/>
      <c r="DY900" s="248"/>
      <c r="DZ900" s="248"/>
      <c r="EA900" s="248"/>
      <c r="EB900" s="248"/>
      <c r="EC900" s="248"/>
      <c r="ED900" s="248"/>
      <c r="EE900" s="248"/>
      <c r="EF900" s="248"/>
      <c r="EG900" s="248"/>
      <c r="EH900" s="248"/>
      <c r="EI900" s="248"/>
      <c r="EJ900" s="248"/>
      <c r="EK900" s="248"/>
      <c r="EL900" s="248"/>
      <c r="EM900" s="248"/>
      <c r="EN900" s="248"/>
      <c r="EO900" s="248"/>
      <c r="EP900" s="248"/>
      <c r="EQ900" s="248"/>
      <c r="ER900" s="248"/>
      <c r="ES900" s="248"/>
      <c r="ET900" s="248"/>
      <c r="EU900" s="248"/>
      <c r="EV900" s="248"/>
      <c r="EW900" s="248"/>
      <c r="EX900" s="248"/>
      <c r="EY900" s="248"/>
      <c r="EZ900" s="248"/>
      <c r="FA900" s="248"/>
      <c r="FB900" s="248"/>
      <c r="FC900" s="248"/>
      <c r="FD900" s="248"/>
      <c r="FE900" s="248"/>
      <c r="FF900" s="248"/>
      <c r="FG900" s="215"/>
      <c r="FH900" s="215"/>
      <c r="FI900" s="215"/>
      <c r="FJ900" s="215"/>
      <c r="FK900" s="215"/>
      <c r="FL900" s="215"/>
      <c r="FM900" s="215"/>
      <c r="FN900" s="215"/>
      <c r="FO900" s="215"/>
      <c r="FP900" s="215"/>
      <c r="FQ900" s="215"/>
      <c r="FR900" s="215"/>
      <c r="FS900" s="215"/>
      <c r="FT900" s="215"/>
      <c r="FU900" s="215"/>
      <c r="FV900" s="215"/>
      <c r="FW900" s="215"/>
      <c r="FX900" s="215"/>
      <c r="FY900" s="215"/>
      <c r="FZ900" s="215"/>
      <c r="GA900" s="215"/>
      <c r="GB900" s="215"/>
      <c r="GC900" s="215"/>
    </row>
    <row r="901" spans="1:185" x14ac:dyDescent="0.3">
      <c r="A901" s="248"/>
      <c r="B901" s="80"/>
      <c r="C901" s="80"/>
      <c r="D901" s="81"/>
      <c r="E901" s="80"/>
      <c r="F901" s="80"/>
      <c r="G901" s="297">
        <f t="shared" si="55"/>
        <v>0</v>
      </c>
      <c r="H901" s="297">
        <f t="shared" si="56"/>
        <v>0</v>
      </c>
      <c r="I901" s="297">
        <f t="shared" si="57"/>
        <v>0</v>
      </c>
      <c r="J901" s="214"/>
      <c r="K901" s="214"/>
      <c r="L901" s="248"/>
      <c r="M901" s="248"/>
      <c r="N901" s="248"/>
      <c r="O901" s="248"/>
      <c r="P901" s="248"/>
      <c r="Q901" s="248"/>
      <c r="R901" s="248"/>
      <c r="S901" s="248"/>
      <c r="T901" s="248"/>
      <c r="U901" s="248"/>
      <c r="V901" s="248"/>
      <c r="W901" s="248"/>
      <c r="X901" s="248"/>
      <c r="Y901" s="248"/>
      <c r="Z901" s="248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  <c r="AM901" s="248"/>
      <c r="AN901" s="248"/>
      <c r="AO901" s="248"/>
      <c r="AP901" s="248"/>
      <c r="AQ901" s="248"/>
      <c r="AR901" s="248"/>
      <c r="AS901" s="248"/>
      <c r="AT901" s="248"/>
      <c r="AU901" s="248"/>
      <c r="AV901" s="248"/>
      <c r="AW901" s="248"/>
      <c r="AX901" s="248"/>
      <c r="AY901" s="248"/>
      <c r="AZ901" s="248"/>
      <c r="BA901" s="248"/>
      <c r="BB901" s="248"/>
      <c r="BC901" s="248"/>
      <c r="BD901" s="248"/>
      <c r="BE901" s="248"/>
      <c r="BF901" s="248"/>
      <c r="BG901" s="248"/>
      <c r="BH901" s="248"/>
      <c r="BI901" s="248"/>
      <c r="BJ901" s="248"/>
      <c r="BK901" s="248"/>
      <c r="BL901" s="248"/>
      <c r="BM901" s="248"/>
      <c r="BN901" s="248"/>
      <c r="BO901" s="248"/>
      <c r="BP901" s="248"/>
      <c r="BQ901" s="248"/>
      <c r="BR901" s="248"/>
      <c r="BS901" s="248"/>
      <c r="BT901" s="248"/>
      <c r="BU901" s="248"/>
      <c r="BV901" s="248"/>
      <c r="BW901" s="248"/>
      <c r="BX901" s="248"/>
      <c r="BY901" s="248"/>
      <c r="BZ901" s="248"/>
      <c r="CA901" s="248"/>
      <c r="CB901" s="248"/>
      <c r="CC901" s="248"/>
      <c r="CD901" s="248"/>
      <c r="CE901" s="248"/>
      <c r="CF901" s="248"/>
      <c r="CG901" s="248"/>
      <c r="CH901" s="248"/>
      <c r="CI901" s="248"/>
      <c r="CJ901" s="248"/>
      <c r="CK901" s="248"/>
      <c r="CL901" s="248"/>
      <c r="CM901" s="248"/>
      <c r="CN901" s="248"/>
      <c r="CO901" s="248"/>
      <c r="CP901" s="248"/>
      <c r="CQ901" s="248"/>
      <c r="CR901" s="248"/>
      <c r="CS901" s="248"/>
      <c r="CT901" s="248"/>
      <c r="CU901" s="248"/>
      <c r="CV901" s="248"/>
      <c r="CW901" s="248"/>
      <c r="CX901" s="248"/>
      <c r="CY901" s="248"/>
      <c r="CZ901" s="248"/>
      <c r="DA901" s="248"/>
      <c r="DB901" s="248"/>
      <c r="DC901" s="248"/>
      <c r="DD901" s="248"/>
      <c r="DE901" s="248"/>
      <c r="DF901" s="248"/>
      <c r="DG901" s="248"/>
      <c r="DH901" s="248"/>
      <c r="DI901" s="248"/>
      <c r="DJ901" s="248"/>
      <c r="DK901" s="248"/>
      <c r="DL901" s="248"/>
      <c r="DM901" s="248"/>
      <c r="DN901" s="248"/>
      <c r="DO901" s="248"/>
      <c r="DP901" s="248"/>
      <c r="DQ901" s="248"/>
      <c r="DR901" s="248"/>
      <c r="DS901" s="248"/>
      <c r="DT901" s="248"/>
      <c r="DU901" s="248"/>
      <c r="DV901" s="248"/>
      <c r="DW901" s="248"/>
      <c r="DX901" s="248"/>
      <c r="DY901" s="248"/>
      <c r="DZ901" s="248"/>
      <c r="EA901" s="248"/>
      <c r="EB901" s="248"/>
      <c r="EC901" s="248"/>
      <c r="ED901" s="248"/>
      <c r="EE901" s="248"/>
      <c r="EF901" s="248"/>
      <c r="EG901" s="248"/>
      <c r="EH901" s="248"/>
      <c r="EI901" s="248"/>
      <c r="EJ901" s="248"/>
      <c r="EK901" s="248"/>
      <c r="EL901" s="248"/>
      <c r="EM901" s="248"/>
      <c r="EN901" s="248"/>
      <c r="EO901" s="248"/>
      <c r="EP901" s="248"/>
      <c r="EQ901" s="248"/>
      <c r="ER901" s="248"/>
      <c r="ES901" s="248"/>
      <c r="ET901" s="248"/>
      <c r="EU901" s="248"/>
      <c r="EV901" s="248"/>
      <c r="EW901" s="248"/>
      <c r="EX901" s="248"/>
      <c r="EY901" s="248"/>
      <c r="EZ901" s="248"/>
      <c r="FA901" s="248"/>
      <c r="FB901" s="248"/>
      <c r="FC901" s="248"/>
      <c r="FD901" s="248"/>
      <c r="FE901" s="248"/>
      <c r="FF901" s="248"/>
      <c r="FG901" s="215"/>
      <c r="FH901" s="215"/>
      <c r="FI901" s="215"/>
      <c r="FJ901" s="215"/>
      <c r="FK901" s="215"/>
      <c r="FL901" s="215"/>
      <c r="FM901" s="215"/>
      <c r="FN901" s="215"/>
      <c r="FO901" s="215"/>
      <c r="FP901" s="215"/>
      <c r="FQ901" s="215"/>
      <c r="FR901" s="215"/>
      <c r="FS901" s="215"/>
      <c r="FT901" s="215"/>
      <c r="FU901" s="215"/>
      <c r="FV901" s="215"/>
      <c r="FW901" s="215"/>
      <c r="FX901" s="215"/>
      <c r="FY901" s="215"/>
      <c r="FZ901" s="215"/>
      <c r="GA901" s="215"/>
      <c r="GB901" s="215"/>
      <c r="GC901" s="215"/>
    </row>
    <row r="902" spans="1:185" x14ac:dyDescent="0.3">
      <c r="A902" s="248"/>
      <c r="B902" s="80"/>
      <c r="C902" s="80"/>
      <c r="D902" s="81"/>
      <c r="E902" s="80"/>
      <c r="F902" s="80"/>
      <c r="G902" s="297">
        <f t="shared" si="55"/>
        <v>0</v>
      </c>
      <c r="H902" s="297">
        <f t="shared" si="56"/>
        <v>0</v>
      </c>
      <c r="I902" s="297">
        <f t="shared" si="57"/>
        <v>0</v>
      </c>
      <c r="J902" s="214"/>
      <c r="K902" s="214"/>
      <c r="L902" s="248"/>
      <c r="M902" s="248"/>
      <c r="N902" s="248"/>
      <c r="O902" s="248"/>
      <c r="P902" s="248"/>
      <c r="Q902" s="248"/>
      <c r="R902" s="248"/>
      <c r="S902" s="248"/>
      <c r="T902" s="248"/>
      <c r="U902" s="248"/>
      <c r="V902" s="248"/>
      <c r="W902" s="248"/>
      <c r="X902" s="248"/>
      <c r="Y902" s="248"/>
      <c r="Z902" s="248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  <c r="AM902" s="248"/>
      <c r="AN902" s="248"/>
      <c r="AO902" s="248"/>
      <c r="AP902" s="248"/>
      <c r="AQ902" s="248"/>
      <c r="AR902" s="248"/>
      <c r="AS902" s="248"/>
      <c r="AT902" s="248"/>
      <c r="AU902" s="248"/>
      <c r="AV902" s="248"/>
      <c r="AW902" s="248"/>
      <c r="AX902" s="248"/>
      <c r="AY902" s="248"/>
      <c r="AZ902" s="248"/>
      <c r="BA902" s="248"/>
      <c r="BB902" s="248"/>
      <c r="BC902" s="248"/>
      <c r="BD902" s="248"/>
      <c r="BE902" s="248"/>
      <c r="BF902" s="248"/>
      <c r="BG902" s="248"/>
      <c r="BH902" s="248"/>
      <c r="BI902" s="248"/>
      <c r="BJ902" s="248"/>
      <c r="BK902" s="248"/>
      <c r="BL902" s="248"/>
      <c r="BM902" s="248"/>
      <c r="BN902" s="248"/>
      <c r="BO902" s="248"/>
      <c r="BP902" s="248"/>
      <c r="BQ902" s="248"/>
      <c r="BR902" s="248"/>
      <c r="BS902" s="248"/>
      <c r="BT902" s="248"/>
      <c r="BU902" s="248"/>
      <c r="BV902" s="248"/>
      <c r="BW902" s="248"/>
      <c r="BX902" s="248"/>
      <c r="BY902" s="248"/>
      <c r="BZ902" s="248"/>
      <c r="CA902" s="248"/>
      <c r="CB902" s="248"/>
      <c r="CC902" s="248"/>
      <c r="CD902" s="248"/>
      <c r="CE902" s="248"/>
      <c r="CF902" s="248"/>
      <c r="CG902" s="248"/>
      <c r="CH902" s="248"/>
      <c r="CI902" s="248"/>
      <c r="CJ902" s="248"/>
      <c r="CK902" s="248"/>
      <c r="CL902" s="248"/>
      <c r="CM902" s="248"/>
      <c r="CN902" s="248"/>
      <c r="CO902" s="248"/>
      <c r="CP902" s="248"/>
      <c r="CQ902" s="248"/>
      <c r="CR902" s="248"/>
      <c r="CS902" s="248"/>
      <c r="CT902" s="248"/>
      <c r="CU902" s="248"/>
      <c r="CV902" s="248"/>
      <c r="CW902" s="248"/>
      <c r="CX902" s="248"/>
      <c r="CY902" s="248"/>
      <c r="CZ902" s="248"/>
      <c r="DA902" s="248"/>
      <c r="DB902" s="248"/>
      <c r="DC902" s="248"/>
      <c r="DD902" s="248"/>
      <c r="DE902" s="248"/>
      <c r="DF902" s="248"/>
      <c r="DG902" s="248"/>
      <c r="DH902" s="248"/>
      <c r="DI902" s="248"/>
      <c r="DJ902" s="248"/>
      <c r="DK902" s="248"/>
      <c r="DL902" s="248"/>
      <c r="DM902" s="248"/>
      <c r="DN902" s="248"/>
      <c r="DO902" s="248"/>
      <c r="DP902" s="248"/>
      <c r="DQ902" s="248"/>
      <c r="DR902" s="248"/>
      <c r="DS902" s="248"/>
      <c r="DT902" s="248"/>
      <c r="DU902" s="248"/>
      <c r="DV902" s="248"/>
      <c r="DW902" s="248"/>
      <c r="DX902" s="248"/>
      <c r="DY902" s="248"/>
      <c r="DZ902" s="248"/>
      <c r="EA902" s="248"/>
      <c r="EB902" s="248"/>
      <c r="EC902" s="248"/>
      <c r="ED902" s="248"/>
      <c r="EE902" s="248"/>
      <c r="EF902" s="248"/>
      <c r="EG902" s="248"/>
      <c r="EH902" s="248"/>
      <c r="EI902" s="248"/>
      <c r="EJ902" s="248"/>
      <c r="EK902" s="248"/>
      <c r="EL902" s="248"/>
      <c r="EM902" s="248"/>
      <c r="EN902" s="248"/>
      <c r="EO902" s="248"/>
      <c r="EP902" s="248"/>
      <c r="EQ902" s="248"/>
      <c r="ER902" s="248"/>
      <c r="ES902" s="248"/>
      <c r="ET902" s="248"/>
      <c r="EU902" s="248"/>
      <c r="EV902" s="248"/>
      <c r="EW902" s="248"/>
      <c r="EX902" s="248"/>
      <c r="EY902" s="248"/>
      <c r="EZ902" s="248"/>
      <c r="FA902" s="248"/>
      <c r="FB902" s="248"/>
      <c r="FC902" s="248"/>
      <c r="FD902" s="248"/>
      <c r="FE902" s="248"/>
      <c r="FF902" s="248"/>
      <c r="FG902" s="215"/>
      <c r="FH902" s="215"/>
      <c r="FI902" s="215"/>
      <c r="FJ902" s="215"/>
      <c r="FK902" s="215"/>
      <c r="FL902" s="215"/>
      <c r="FM902" s="215"/>
      <c r="FN902" s="215"/>
      <c r="FO902" s="215"/>
      <c r="FP902" s="215"/>
      <c r="FQ902" s="215"/>
      <c r="FR902" s="215"/>
      <c r="FS902" s="215"/>
      <c r="FT902" s="215"/>
      <c r="FU902" s="215"/>
      <c r="FV902" s="215"/>
      <c r="FW902" s="215"/>
      <c r="FX902" s="215"/>
      <c r="FY902" s="215"/>
      <c r="FZ902" s="215"/>
      <c r="GA902" s="215"/>
      <c r="GB902" s="215"/>
      <c r="GC902" s="215"/>
    </row>
    <row r="903" spans="1:185" x14ac:dyDescent="0.3">
      <c r="A903" s="248"/>
      <c r="B903" s="80"/>
      <c r="C903" s="80"/>
      <c r="D903" s="81"/>
      <c r="E903" s="80"/>
      <c r="F903" s="80"/>
      <c r="G903" s="297">
        <f t="shared" si="55"/>
        <v>0</v>
      </c>
      <c r="H903" s="297">
        <f t="shared" si="56"/>
        <v>0</v>
      </c>
      <c r="I903" s="297">
        <f t="shared" si="57"/>
        <v>0</v>
      </c>
      <c r="J903" s="214"/>
      <c r="K903" s="214"/>
      <c r="L903" s="248"/>
      <c r="M903" s="248"/>
      <c r="N903" s="248"/>
      <c r="O903" s="248"/>
      <c r="P903" s="248"/>
      <c r="Q903" s="248"/>
      <c r="R903" s="248"/>
      <c r="S903" s="248"/>
      <c r="T903" s="248"/>
      <c r="U903" s="248"/>
      <c r="V903" s="248"/>
      <c r="W903" s="248"/>
      <c r="X903" s="248"/>
      <c r="Y903" s="248"/>
      <c r="Z903" s="248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  <c r="AM903" s="248"/>
      <c r="AN903" s="248"/>
      <c r="AO903" s="248"/>
      <c r="AP903" s="248"/>
      <c r="AQ903" s="248"/>
      <c r="AR903" s="248"/>
      <c r="AS903" s="248"/>
      <c r="AT903" s="248"/>
      <c r="AU903" s="248"/>
      <c r="AV903" s="248"/>
      <c r="AW903" s="248"/>
      <c r="AX903" s="248"/>
      <c r="AY903" s="248"/>
      <c r="AZ903" s="248"/>
      <c r="BA903" s="248"/>
      <c r="BB903" s="248"/>
      <c r="BC903" s="248"/>
      <c r="BD903" s="248"/>
      <c r="BE903" s="248"/>
      <c r="BF903" s="248"/>
      <c r="BG903" s="248"/>
      <c r="BH903" s="248"/>
      <c r="BI903" s="248"/>
      <c r="BJ903" s="248"/>
      <c r="BK903" s="248"/>
      <c r="BL903" s="248"/>
      <c r="BM903" s="248"/>
      <c r="BN903" s="248"/>
      <c r="BO903" s="248"/>
      <c r="BP903" s="248"/>
      <c r="BQ903" s="248"/>
      <c r="BR903" s="248"/>
      <c r="BS903" s="248"/>
      <c r="BT903" s="248"/>
      <c r="BU903" s="248"/>
      <c r="BV903" s="248"/>
      <c r="BW903" s="248"/>
      <c r="BX903" s="248"/>
      <c r="BY903" s="248"/>
      <c r="BZ903" s="248"/>
      <c r="CA903" s="248"/>
      <c r="CB903" s="248"/>
      <c r="CC903" s="248"/>
      <c r="CD903" s="248"/>
      <c r="CE903" s="248"/>
      <c r="CF903" s="248"/>
      <c r="CG903" s="248"/>
      <c r="CH903" s="248"/>
      <c r="CI903" s="248"/>
      <c r="CJ903" s="248"/>
      <c r="CK903" s="248"/>
      <c r="CL903" s="248"/>
      <c r="CM903" s="248"/>
      <c r="CN903" s="248"/>
      <c r="CO903" s="248"/>
      <c r="CP903" s="248"/>
      <c r="CQ903" s="248"/>
      <c r="CR903" s="248"/>
      <c r="CS903" s="248"/>
      <c r="CT903" s="248"/>
      <c r="CU903" s="248"/>
      <c r="CV903" s="248"/>
      <c r="CW903" s="248"/>
      <c r="CX903" s="248"/>
      <c r="CY903" s="248"/>
      <c r="CZ903" s="248"/>
      <c r="DA903" s="248"/>
      <c r="DB903" s="248"/>
      <c r="DC903" s="248"/>
      <c r="DD903" s="248"/>
      <c r="DE903" s="248"/>
      <c r="DF903" s="248"/>
      <c r="DG903" s="248"/>
      <c r="DH903" s="248"/>
      <c r="DI903" s="248"/>
      <c r="DJ903" s="248"/>
      <c r="DK903" s="248"/>
      <c r="DL903" s="248"/>
      <c r="DM903" s="248"/>
      <c r="DN903" s="248"/>
      <c r="DO903" s="248"/>
      <c r="DP903" s="248"/>
      <c r="DQ903" s="248"/>
      <c r="DR903" s="248"/>
      <c r="DS903" s="248"/>
      <c r="DT903" s="248"/>
      <c r="DU903" s="248"/>
      <c r="DV903" s="248"/>
      <c r="DW903" s="248"/>
      <c r="DX903" s="248"/>
      <c r="DY903" s="248"/>
      <c r="DZ903" s="248"/>
      <c r="EA903" s="248"/>
      <c r="EB903" s="248"/>
      <c r="EC903" s="248"/>
      <c r="ED903" s="248"/>
      <c r="EE903" s="248"/>
      <c r="EF903" s="248"/>
      <c r="EG903" s="248"/>
      <c r="EH903" s="248"/>
      <c r="EI903" s="248"/>
      <c r="EJ903" s="248"/>
      <c r="EK903" s="248"/>
      <c r="EL903" s="248"/>
      <c r="EM903" s="248"/>
      <c r="EN903" s="248"/>
      <c r="EO903" s="248"/>
      <c r="EP903" s="248"/>
      <c r="EQ903" s="248"/>
      <c r="ER903" s="248"/>
      <c r="ES903" s="248"/>
      <c r="ET903" s="248"/>
      <c r="EU903" s="248"/>
      <c r="EV903" s="248"/>
      <c r="EW903" s="248"/>
      <c r="EX903" s="248"/>
      <c r="EY903" s="248"/>
      <c r="EZ903" s="248"/>
      <c r="FA903" s="248"/>
      <c r="FB903" s="248"/>
      <c r="FC903" s="248"/>
      <c r="FD903" s="248"/>
      <c r="FE903" s="248"/>
      <c r="FF903" s="248"/>
      <c r="FG903" s="215"/>
      <c r="FH903" s="215"/>
      <c r="FI903" s="215"/>
      <c r="FJ903" s="215"/>
      <c r="FK903" s="215"/>
      <c r="FL903" s="215"/>
      <c r="FM903" s="215"/>
      <c r="FN903" s="215"/>
      <c r="FO903" s="215"/>
      <c r="FP903" s="215"/>
      <c r="FQ903" s="215"/>
      <c r="FR903" s="215"/>
      <c r="FS903" s="215"/>
      <c r="FT903" s="215"/>
      <c r="FU903" s="215"/>
      <c r="FV903" s="215"/>
      <c r="FW903" s="215"/>
      <c r="FX903" s="215"/>
      <c r="FY903" s="215"/>
      <c r="FZ903" s="215"/>
      <c r="GA903" s="215"/>
      <c r="GB903" s="215"/>
      <c r="GC903" s="215"/>
    </row>
    <row r="904" spans="1:185" x14ac:dyDescent="0.3">
      <c r="A904" s="248"/>
      <c r="B904" s="80"/>
      <c r="C904" s="80"/>
      <c r="D904" s="81"/>
      <c r="E904" s="80"/>
      <c r="F904" s="80"/>
      <c r="G904" s="297">
        <f t="shared" si="55"/>
        <v>0</v>
      </c>
      <c r="H904" s="297">
        <f t="shared" si="56"/>
        <v>0</v>
      </c>
      <c r="I904" s="297">
        <f t="shared" si="57"/>
        <v>0</v>
      </c>
      <c r="J904" s="214"/>
      <c r="K904" s="214"/>
      <c r="L904" s="248"/>
      <c r="M904" s="248"/>
      <c r="N904" s="248"/>
      <c r="O904" s="248"/>
      <c r="P904" s="248"/>
      <c r="Q904" s="248"/>
      <c r="R904" s="248"/>
      <c r="S904" s="248"/>
      <c r="T904" s="248"/>
      <c r="U904" s="248"/>
      <c r="V904" s="248"/>
      <c r="W904" s="248"/>
      <c r="X904" s="248"/>
      <c r="Y904" s="248"/>
      <c r="Z904" s="248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  <c r="AM904" s="248"/>
      <c r="AN904" s="248"/>
      <c r="AO904" s="248"/>
      <c r="AP904" s="248"/>
      <c r="AQ904" s="248"/>
      <c r="AR904" s="248"/>
      <c r="AS904" s="248"/>
      <c r="AT904" s="248"/>
      <c r="AU904" s="248"/>
      <c r="AV904" s="248"/>
      <c r="AW904" s="248"/>
      <c r="AX904" s="248"/>
      <c r="AY904" s="248"/>
      <c r="AZ904" s="248"/>
      <c r="BA904" s="248"/>
      <c r="BB904" s="248"/>
      <c r="BC904" s="248"/>
      <c r="BD904" s="248"/>
      <c r="BE904" s="248"/>
      <c r="BF904" s="248"/>
      <c r="BG904" s="248"/>
      <c r="BH904" s="248"/>
      <c r="BI904" s="248"/>
      <c r="BJ904" s="248"/>
      <c r="BK904" s="248"/>
      <c r="BL904" s="248"/>
      <c r="BM904" s="248"/>
      <c r="BN904" s="248"/>
      <c r="BO904" s="248"/>
      <c r="BP904" s="248"/>
      <c r="BQ904" s="248"/>
      <c r="BR904" s="248"/>
      <c r="BS904" s="248"/>
      <c r="BT904" s="248"/>
      <c r="BU904" s="248"/>
      <c r="BV904" s="248"/>
      <c r="BW904" s="248"/>
      <c r="BX904" s="248"/>
      <c r="BY904" s="248"/>
      <c r="BZ904" s="248"/>
      <c r="CA904" s="248"/>
      <c r="CB904" s="248"/>
      <c r="CC904" s="248"/>
      <c r="CD904" s="248"/>
      <c r="CE904" s="248"/>
      <c r="CF904" s="248"/>
      <c r="CG904" s="248"/>
      <c r="CH904" s="248"/>
      <c r="CI904" s="248"/>
      <c r="CJ904" s="248"/>
      <c r="CK904" s="248"/>
      <c r="CL904" s="248"/>
      <c r="CM904" s="248"/>
      <c r="CN904" s="248"/>
      <c r="CO904" s="248"/>
      <c r="CP904" s="248"/>
      <c r="CQ904" s="248"/>
      <c r="CR904" s="248"/>
      <c r="CS904" s="248"/>
      <c r="CT904" s="248"/>
      <c r="CU904" s="248"/>
      <c r="CV904" s="248"/>
      <c r="CW904" s="248"/>
      <c r="CX904" s="248"/>
      <c r="CY904" s="248"/>
      <c r="CZ904" s="248"/>
      <c r="DA904" s="248"/>
      <c r="DB904" s="248"/>
      <c r="DC904" s="248"/>
      <c r="DD904" s="248"/>
      <c r="DE904" s="248"/>
      <c r="DF904" s="248"/>
      <c r="DG904" s="248"/>
      <c r="DH904" s="248"/>
      <c r="DI904" s="248"/>
      <c r="DJ904" s="248"/>
      <c r="DK904" s="248"/>
      <c r="DL904" s="248"/>
      <c r="DM904" s="248"/>
      <c r="DN904" s="248"/>
      <c r="DO904" s="248"/>
      <c r="DP904" s="248"/>
      <c r="DQ904" s="248"/>
      <c r="DR904" s="248"/>
      <c r="DS904" s="248"/>
      <c r="DT904" s="248"/>
      <c r="DU904" s="248"/>
      <c r="DV904" s="248"/>
      <c r="DW904" s="248"/>
      <c r="DX904" s="248"/>
      <c r="DY904" s="248"/>
      <c r="DZ904" s="248"/>
      <c r="EA904" s="248"/>
      <c r="EB904" s="248"/>
      <c r="EC904" s="248"/>
      <c r="ED904" s="248"/>
      <c r="EE904" s="248"/>
      <c r="EF904" s="248"/>
      <c r="EG904" s="248"/>
      <c r="EH904" s="248"/>
      <c r="EI904" s="248"/>
      <c r="EJ904" s="248"/>
      <c r="EK904" s="248"/>
      <c r="EL904" s="248"/>
      <c r="EM904" s="248"/>
      <c r="EN904" s="248"/>
      <c r="EO904" s="248"/>
      <c r="EP904" s="248"/>
      <c r="EQ904" s="248"/>
      <c r="ER904" s="248"/>
      <c r="ES904" s="248"/>
      <c r="ET904" s="248"/>
      <c r="EU904" s="248"/>
      <c r="EV904" s="248"/>
      <c r="EW904" s="248"/>
      <c r="EX904" s="248"/>
      <c r="EY904" s="248"/>
      <c r="EZ904" s="248"/>
      <c r="FA904" s="248"/>
      <c r="FB904" s="248"/>
      <c r="FC904" s="248"/>
      <c r="FD904" s="248"/>
      <c r="FE904" s="248"/>
      <c r="FF904" s="248"/>
      <c r="FG904" s="215"/>
      <c r="FH904" s="215"/>
      <c r="FI904" s="215"/>
      <c r="FJ904" s="215"/>
      <c r="FK904" s="215"/>
      <c r="FL904" s="215"/>
      <c r="FM904" s="215"/>
      <c r="FN904" s="215"/>
      <c r="FO904" s="215"/>
      <c r="FP904" s="215"/>
      <c r="FQ904" s="215"/>
      <c r="FR904" s="215"/>
      <c r="FS904" s="215"/>
      <c r="FT904" s="215"/>
      <c r="FU904" s="215"/>
      <c r="FV904" s="215"/>
      <c r="FW904" s="215"/>
      <c r="FX904" s="215"/>
      <c r="FY904" s="215"/>
      <c r="FZ904" s="215"/>
      <c r="GA904" s="215"/>
      <c r="GB904" s="215"/>
      <c r="GC904" s="215"/>
    </row>
    <row r="905" spans="1:185" x14ac:dyDescent="0.3">
      <c r="A905" s="248"/>
      <c r="B905" s="80"/>
      <c r="C905" s="80"/>
      <c r="D905" s="81"/>
      <c r="E905" s="80"/>
      <c r="F905" s="80"/>
      <c r="G905" s="297">
        <f t="shared" ref="G905:G968" si="58">SUM(J905,L905,N905,O905,P905,T905,U905,V905,AN905,AP905,BA905,BC905,CO905,CQ905,CZ905,DB905,DK905,DM905,DP905,DR905,DY905,EA905,EK905,EM905,EV905,EX905,FG905,FI905,FR905,FT905)</f>
        <v>0</v>
      </c>
      <c r="H905" s="297">
        <f t="shared" ref="H905:H968" si="59">SUM(K905,M905,Q905,R905,S905,W905,X905,Y905,AO905,AQ905,AR905,AS905,AU905,AX905,BB905,BD905,BK905,BL905,CP905,CR905,CS905,CT905,CU905,CV905,DA905,DC905,DD905,DE905,DF905,DG905,,DL905,DN905,DQ905,DS905,DZ905,EB905,EC905,ED905,EE905,FC905,FH905,FJ905,FK905,FL905,FM905,FN905,FO905,FQ905,FS905,FU905,FV905,FW905,FX905,FY905,FZ905,GC905,EL905,EN905,EO905,EP905,EQ905,ET905,EW905,EY905,EZ905,FA905,FB905,FD905,AT905,AV905,AW905,BE905,BF905,BG905,BH905,FP905,ER905,DH905,DT905,DU905,DV905,DW905,EF905,EG905,EI905,EH905,ES905,FE905,Z905,AA905,AB905,AC905,AD905,AE905,AF905,AG905,AH905,AI905,AJ905,AK905,GA905,GB905)</f>
        <v>0</v>
      </c>
      <c r="I905" s="297">
        <f t="shared" ref="I905:I968" si="60">G905+H905</f>
        <v>0</v>
      </c>
      <c r="J905" s="214"/>
      <c r="K905" s="214"/>
      <c r="L905" s="248"/>
      <c r="M905" s="248"/>
      <c r="N905" s="248"/>
      <c r="O905" s="248"/>
      <c r="P905" s="248"/>
      <c r="Q905" s="248"/>
      <c r="R905" s="248"/>
      <c r="S905" s="248"/>
      <c r="T905" s="248"/>
      <c r="U905" s="248"/>
      <c r="V905" s="248"/>
      <c r="W905" s="248"/>
      <c r="X905" s="248"/>
      <c r="Y905" s="248"/>
      <c r="Z905" s="248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  <c r="AM905" s="248"/>
      <c r="AN905" s="248"/>
      <c r="AO905" s="248"/>
      <c r="AP905" s="248"/>
      <c r="AQ905" s="248"/>
      <c r="AR905" s="248"/>
      <c r="AS905" s="248"/>
      <c r="AT905" s="248"/>
      <c r="AU905" s="248"/>
      <c r="AV905" s="248"/>
      <c r="AW905" s="248"/>
      <c r="AX905" s="248"/>
      <c r="AY905" s="248"/>
      <c r="AZ905" s="248"/>
      <c r="BA905" s="248"/>
      <c r="BB905" s="248"/>
      <c r="BC905" s="248"/>
      <c r="BD905" s="248"/>
      <c r="BE905" s="248"/>
      <c r="BF905" s="248"/>
      <c r="BG905" s="248"/>
      <c r="BH905" s="248"/>
      <c r="BI905" s="248"/>
      <c r="BJ905" s="248"/>
      <c r="BK905" s="248"/>
      <c r="BL905" s="248"/>
      <c r="BM905" s="248"/>
      <c r="BN905" s="248"/>
      <c r="BO905" s="248"/>
      <c r="BP905" s="248"/>
      <c r="BQ905" s="248"/>
      <c r="BR905" s="248"/>
      <c r="BS905" s="248"/>
      <c r="BT905" s="248"/>
      <c r="BU905" s="248"/>
      <c r="BV905" s="248"/>
      <c r="BW905" s="248"/>
      <c r="BX905" s="248"/>
      <c r="BY905" s="248"/>
      <c r="BZ905" s="248"/>
      <c r="CA905" s="248"/>
      <c r="CB905" s="248"/>
      <c r="CC905" s="248"/>
      <c r="CD905" s="248"/>
      <c r="CE905" s="248"/>
      <c r="CF905" s="248"/>
      <c r="CG905" s="248"/>
      <c r="CH905" s="248"/>
      <c r="CI905" s="248"/>
      <c r="CJ905" s="248"/>
      <c r="CK905" s="248"/>
      <c r="CL905" s="248"/>
      <c r="CM905" s="248"/>
      <c r="CN905" s="248"/>
      <c r="CO905" s="248"/>
      <c r="CP905" s="248"/>
      <c r="CQ905" s="248"/>
      <c r="CR905" s="248"/>
      <c r="CS905" s="248"/>
      <c r="CT905" s="248"/>
      <c r="CU905" s="248"/>
      <c r="CV905" s="248"/>
      <c r="CW905" s="248"/>
      <c r="CX905" s="248"/>
      <c r="CY905" s="248"/>
      <c r="CZ905" s="248"/>
      <c r="DA905" s="248"/>
      <c r="DB905" s="248"/>
      <c r="DC905" s="248"/>
      <c r="DD905" s="248"/>
      <c r="DE905" s="248"/>
      <c r="DF905" s="248"/>
      <c r="DG905" s="248"/>
      <c r="DH905" s="248"/>
      <c r="DI905" s="248"/>
      <c r="DJ905" s="248"/>
      <c r="DK905" s="248"/>
      <c r="DL905" s="248"/>
      <c r="DM905" s="248"/>
      <c r="DN905" s="248"/>
      <c r="DO905" s="248"/>
      <c r="DP905" s="248"/>
      <c r="DQ905" s="248"/>
      <c r="DR905" s="248"/>
      <c r="DS905" s="248"/>
      <c r="DT905" s="248"/>
      <c r="DU905" s="248"/>
      <c r="DV905" s="248"/>
      <c r="DW905" s="248"/>
      <c r="DX905" s="248"/>
      <c r="DY905" s="248"/>
      <c r="DZ905" s="248"/>
      <c r="EA905" s="248"/>
      <c r="EB905" s="248"/>
      <c r="EC905" s="248"/>
      <c r="ED905" s="248"/>
      <c r="EE905" s="248"/>
      <c r="EF905" s="248"/>
      <c r="EG905" s="248"/>
      <c r="EH905" s="248"/>
      <c r="EI905" s="248"/>
      <c r="EJ905" s="248"/>
      <c r="EK905" s="248"/>
      <c r="EL905" s="248"/>
      <c r="EM905" s="248"/>
      <c r="EN905" s="248"/>
      <c r="EO905" s="248"/>
      <c r="EP905" s="248"/>
      <c r="EQ905" s="248"/>
      <c r="ER905" s="248"/>
      <c r="ES905" s="248"/>
      <c r="ET905" s="248"/>
      <c r="EU905" s="248"/>
      <c r="EV905" s="248"/>
      <c r="EW905" s="248"/>
      <c r="EX905" s="248"/>
      <c r="EY905" s="248"/>
      <c r="EZ905" s="248"/>
      <c r="FA905" s="248"/>
      <c r="FB905" s="248"/>
      <c r="FC905" s="248"/>
      <c r="FD905" s="248"/>
      <c r="FE905" s="248"/>
      <c r="FF905" s="248"/>
      <c r="FG905" s="215"/>
      <c r="FH905" s="215"/>
      <c r="FI905" s="215"/>
      <c r="FJ905" s="215"/>
      <c r="FK905" s="215"/>
      <c r="FL905" s="215"/>
      <c r="FM905" s="215"/>
      <c r="FN905" s="215"/>
      <c r="FO905" s="215"/>
      <c r="FP905" s="215"/>
      <c r="FQ905" s="215"/>
      <c r="FR905" s="215"/>
      <c r="FS905" s="215"/>
      <c r="FT905" s="215"/>
      <c r="FU905" s="215"/>
      <c r="FV905" s="215"/>
      <c r="FW905" s="215"/>
      <c r="FX905" s="215"/>
      <c r="FY905" s="215"/>
      <c r="FZ905" s="215"/>
      <c r="GA905" s="215"/>
      <c r="GB905" s="215"/>
      <c r="GC905" s="215"/>
    </row>
    <row r="906" spans="1:185" x14ac:dyDescent="0.3">
      <c r="A906" s="248"/>
      <c r="B906" s="80"/>
      <c r="C906" s="80"/>
      <c r="D906" s="81"/>
      <c r="E906" s="80"/>
      <c r="F906" s="80"/>
      <c r="G906" s="297">
        <f t="shared" si="58"/>
        <v>0</v>
      </c>
      <c r="H906" s="297">
        <f t="shared" si="59"/>
        <v>0</v>
      </c>
      <c r="I906" s="297">
        <f t="shared" si="60"/>
        <v>0</v>
      </c>
      <c r="J906" s="214"/>
      <c r="K906" s="214"/>
      <c r="L906" s="248"/>
      <c r="M906" s="248"/>
      <c r="N906" s="248"/>
      <c r="O906" s="248"/>
      <c r="P906" s="248"/>
      <c r="Q906" s="248"/>
      <c r="R906" s="248"/>
      <c r="S906" s="248"/>
      <c r="T906" s="248"/>
      <c r="U906" s="248"/>
      <c r="V906" s="248"/>
      <c r="W906" s="248"/>
      <c r="X906" s="248"/>
      <c r="Y906" s="248"/>
      <c r="Z906" s="248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  <c r="AM906" s="248"/>
      <c r="AN906" s="248"/>
      <c r="AO906" s="248"/>
      <c r="AP906" s="248"/>
      <c r="AQ906" s="248"/>
      <c r="AR906" s="248"/>
      <c r="AS906" s="248"/>
      <c r="AT906" s="248"/>
      <c r="AU906" s="248"/>
      <c r="AV906" s="248"/>
      <c r="AW906" s="248"/>
      <c r="AX906" s="248"/>
      <c r="AY906" s="248"/>
      <c r="AZ906" s="248"/>
      <c r="BA906" s="248"/>
      <c r="BB906" s="248"/>
      <c r="BC906" s="248"/>
      <c r="BD906" s="248"/>
      <c r="BE906" s="248"/>
      <c r="BF906" s="248"/>
      <c r="BG906" s="248"/>
      <c r="BH906" s="248"/>
      <c r="BI906" s="248"/>
      <c r="BJ906" s="248"/>
      <c r="BK906" s="248"/>
      <c r="BL906" s="248"/>
      <c r="BM906" s="248"/>
      <c r="BN906" s="248"/>
      <c r="BO906" s="248"/>
      <c r="BP906" s="248"/>
      <c r="BQ906" s="248"/>
      <c r="BR906" s="248"/>
      <c r="BS906" s="248"/>
      <c r="BT906" s="248"/>
      <c r="BU906" s="248"/>
      <c r="BV906" s="248"/>
      <c r="BW906" s="248"/>
      <c r="BX906" s="248"/>
      <c r="BY906" s="248"/>
      <c r="BZ906" s="248"/>
      <c r="CA906" s="248"/>
      <c r="CB906" s="248"/>
      <c r="CC906" s="248"/>
      <c r="CD906" s="248"/>
      <c r="CE906" s="248"/>
      <c r="CF906" s="248"/>
      <c r="CG906" s="248"/>
      <c r="CH906" s="248"/>
      <c r="CI906" s="248"/>
      <c r="CJ906" s="248"/>
      <c r="CK906" s="248"/>
      <c r="CL906" s="248"/>
      <c r="CM906" s="248"/>
      <c r="CN906" s="248"/>
      <c r="CO906" s="248"/>
      <c r="CP906" s="248"/>
      <c r="CQ906" s="248"/>
      <c r="CR906" s="248"/>
      <c r="CS906" s="248"/>
      <c r="CT906" s="248"/>
      <c r="CU906" s="248"/>
      <c r="CV906" s="248"/>
      <c r="CW906" s="248"/>
      <c r="CX906" s="248"/>
      <c r="CY906" s="248"/>
      <c r="CZ906" s="248"/>
      <c r="DA906" s="248"/>
      <c r="DB906" s="248"/>
      <c r="DC906" s="248"/>
      <c r="DD906" s="248"/>
      <c r="DE906" s="248"/>
      <c r="DF906" s="248"/>
      <c r="DG906" s="248"/>
      <c r="DH906" s="248"/>
      <c r="DI906" s="248"/>
      <c r="DJ906" s="248"/>
      <c r="DK906" s="248"/>
      <c r="DL906" s="248"/>
      <c r="DM906" s="248"/>
      <c r="DN906" s="248"/>
      <c r="DO906" s="248"/>
      <c r="DP906" s="248"/>
      <c r="DQ906" s="248"/>
      <c r="DR906" s="248"/>
      <c r="DS906" s="248"/>
      <c r="DT906" s="248"/>
      <c r="DU906" s="248"/>
      <c r="DV906" s="248"/>
      <c r="DW906" s="248"/>
      <c r="DX906" s="248"/>
      <c r="DY906" s="248"/>
      <c r="DZ906" s="248"/>
      <c r="EA906" s="248"/>
      <c r="EB906" s="248"/>
      <c r="EC906" s="248"/>
      <c r="ED906" s="248"/>
      <c r="EE906" s="248"/>
      <c r="EF906" s="248"/>
      <c r="EG906" s="248"/>
      <c r="EH906" s="248"/>
      <c r="EI906" s="248"/>
      <c r="EJ906" s="248"/>
      <c r="EK906" s="248"/>
      <c r="EL906" s="248"/>
      <c r="EM906" s="248"/>
      <c r="EN906" s="248"/>
      <c r="EO906" s="248"/>
      <c r="EP906" s="248"/>
      <c r="EQ906" s="248"/>
      <c r="ER906" s="248"/>
      <c r="ES906" s="248"/>
      <c r="ET906" s="248"/>
      <c r="EU906" s="248"/>
      <c r="EV906" s="248"/>
      <c r="EW906" s="248"/>
      <c r="EX906" s="248"/>
      <c r="EY906" s="248"/>
      <c r="EZ906" s="248"/>
      <c r="FA906" s="248"/>
      <c r="FB906" s="248"/>
      <c r="FC906" s="248"/>
      <c r="FD906" s="248"/>
      <c r="FE906" s="248"/>
      <c r="FF906" s="248"/>
      <c r="FG906" s="215"/>
      <c r="FH906" s="215"/>
      <c r="FI906" s="215"/>
      <c r="FJ906" s="215"/>
      <c r="FK906" s="215"/>
      <c r="FL906" s="215"/>
      <c r="FM906" s="215"/>
      <c r="FN906" s="215"/>
      <c r="FO906" s="215"/>
      <c r="FP906" s="215"/>
      <c r="FQ906" s="215"/>
      <c r="FR906" s="215"/>
      <c r="FS906" s="215"/>
      <c r="FT906" s="215"/>
      <c r="FU906" s="215"/>
      <c r="FV906" s="215"/>
      <c r="FW906" s="215"/>
      <c r="FX906" s="215"/>
      <c r="FY906" s="215"/>
      <c r="FZ906" s="215"/>
      <c r="GA906" s="215"/>
      <c r="GB906" s="215"/>
      <c r="GC906" s="215"/>
    </row>
    <row r="907" spans="1:185" x14ac:dyDescent="0.3">
      <c r="A907" s="248"/>
      <c r="B907" s="80"/>
      <c r="C907" s="80"/>
      <c r="D907" s="81"/>
      <c r="E907" s="80"/>
      <c r="F907" s="80"/>
      <c r="G907" s="297">
        <f t="shared" si="58"/>
        <v>0</v>
      </c>
      <c r="H907" s="297">
        <f t="shared" si="59"/>
        <v>0</v>
      </c>
      <c r="I907" s="297">
        <f t="shared" si="60"/>
        <v>0</v>
      </c>
      <c r="J907" s="214"/>
      <c r="K907" s="214"/>
      <c r="L907" s="248"/>
      <c r="M907" s="248"/>
      <c r="N907" s="248"/>
      <c r="O907" s="248"/>
      <c r="P907" s="248"/>
      <c r="Q907" s="248"/>
      <c r="R907" s="248"/>
      <c r="S907" s="248"/>
      <c r="T907" s="248"/>
      <c r="U907" s="248"/>
      <c r="V907" s="248"/>
      <c r="W907" s="248"/>
      <c r="X907" s="248"/>
      <c r="Y907" s="248"/>
      <c r="Z907" s="248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  <c r="AM907" s="248"/>
      <c r="AN907" s="248"/>
      <c r="AO907" s="248"/>
      <c r="AP907" s="248"/>
      <c r="AQ907" s="248"/>
      <c r="AR907" s="248"/>
      <c r="AS907" s="248"/>
      <c r="AT907" s="248"/>
      <c r="AU907" s="248"/>
      <c r="AV907" s="248"/>
      <c r="AW907" s="248"/>
      <c r="AX907" s="248"/>
      <c r="AY907" s="248"/>
      <c r="AZ907" s="248"/>
      <c r="BA907" s="248"/>
      <c r="BB907" s="248"/>
      <c r="BC907" s="248"/>
      <c r="BD907" s="248"/>
      <c r="BE907" s="248"/>
      <c r="BF907" s="248"/>
      <c r="BG907" s="248"/>
      <c r="BH907" s="248"/>
      <c r="BI907" s="248"/>
      <c r="BJ907" s="248"/>
      <c r="BK907" s="248"/>
      <c r="BL907" s="248"/>
      <c r="BM907" s="248"/>
      <c r="BN907" s="248"/>
      <c r="BO907" s="248"/>
      <c r="BP907" s="248"/>
      <c r="BQ907" s="248"/>
      <c r="BR907" s="248"/>
      <c r="BS907" s="248"/>
      <c r="BT907" s="248"/>
      <c r="BU907" s="248"/>
      <c r="BV907" s="248"/>
      <c r="BW907" s="248"/>
      <c r="BX907" s="248"/>
      <c r="BY907" s="248"/>
      <c r="BZ907" s="248"/>
      <c r="CA907" s="248"/>
      <c r="CB907" s="248"/>
      <c r="CC907" s="248"/>
      <c r="CD907" s="248"/>
      <c r="CE907" s="248"/>
      <c r="CF907" s="248"/>
      <c r="CG907" s="248"/>
      <c r="CH907" s="248"/>
      <c r="CI907" s="248"/>
      <c r="CJ907" s="248"/>
      <c r="CK907" s="248"/>
      <c r="CL907" s="248"/>
      <c r="CM907" s="248"/>
      <c r="CN907" s="248"/>
      <c r="CO907" s="248"/>
      <c r="CP907" s="248"/>
      <c r="CQ907" s="248"/>
      <c r="CR907" s="248"/>
      <c r="CS907" s="248"/>
      <c r="CT907" s="248"/>
      <c r="CU907" s="248"/>
      <c r="CV907" s="248"/>
      <c r="CW907" s="248"/>
      <c r="CX907" s="248"/>
      <c r="CY907" s="248"/>
      <c r="CZ907" s="248"/>
      <c r="DA907" s="248"/>
      <c r="DB907" s="248"/>
      <c r="DC907" s="248"/>
      <c r="DD907" s="248"/>
      <c r="DE907" s="248"/>
      <c r="DF907" s="248"/>
      <c r="DG907" s="248"/>
      <c r="DH907" s="248"/>
      <c r="DI907" s="248"/>
      <c r="DJ907" s="248"/>
      <c r="DK907" s="248"/>
      <c r="DL907" s="248"/>
      <c r="DM907" s="248"/>
      <c r="DN907" s="248"/>
      <c r="DO907" s="248"/>
      <c r="DP907" s="248"/>
      <c r="DQ907" s="248"/>
      <c r="DR907" s="248"/>
      <c r="DS907" s="248"/>
      <c r="DT907" s="248"/>
      <c r="DU907" s="248"/>
      <c r="DV907" s="248"/>
      <c r="DW907" s="248"/>
      <c r="DX907" s="248"/>
      <c r="DY907" s="248"/>
      <c r="DZ907" s="248"/>
      <c r="EA907" s="248"/>
      <c r="EB907" s="248"/>
      <c r="EC907" s="248"/>
      <c r="ED907" s="248"/>
      <c r="EE907" s="248"/>
      <c r="EF907" s="248"/>
      <c r="EG907" s="248"/>
      <c r="EH907" s="248"/>
      <c r="EI907" s="248"/>
      <c r="EJ907" s="248"/>
      <c r="EK907" s="248"/>
      <c r="EL907" s="248"/>
      <c r="EM907" s="248"/>
      <c r="EN907" s="248"/>
      <c r="EO907" s="248"/>
      <c r="EP907" s="248"/>
      <c r="EQ907" s="248"/>
      <c r="ER907" s="248"/>
      <c r="ES907" s="248"/>
      <c r="ET907" s="248"/>
      <c r="EU907" s="248"/>
      <c r="EV907" s="248"/>
      <c r="EW907" s="248"/>
      <c r="EX907" s="248"/>
      <c r="EY907" s="248"/>
      <c r="EZ907" s="248"/>
      <c r="FA907" s="248"/>
      <c r="FB907" s="248"/>
      <c r="FC907" s="248"/>
      <c r="FD907" s="248"/>
      <c r="FE907" s="248"/>
      <c r="FF907" s="248"/>
      <c r="FG907" s="215"/>
      <c r="FH907" s="215"/>
      <c r="FI907" s="215"/>
      <c r="FJ907" s="215"/>
      <c r="FK907" s="215"/>
      <c r="FL907" s="215"/>
      <c r="FM907" s="215"/>
      <c r="FN907" s="215"/>
      <c r="FO907" s="215"/>
      <c r="FP907" s="215"/>
      <c r="FQ907" s="215"/>
      <c r="FR907" s="215"/>
      <c r="FS907" s="215"/>
      <c r="FT907" s="215"/>
      <c r="FU907" s="215"/>
      <c r="FV907" s="215"/>
      <c r="FW907" s="215"/>
      <c r="FX907" s="215"/>
      <c r="FY907" s="215"/>
      <c r="FZ907" s="215"/>
      <c r="GA907" s="215"/>
      <c r="GB907" s="215"/>
      <c r="GC907" s="215"/>
    </row>
    <row r="908" spans="1:185" x14ac:dyDescent="0.3">
      <c r="A908" s="248"/>
      <c r="B908" s="80"/>
      <c r="C908" s="80"/>
      <c r="D908" s="81"/>
      <c r="E908" s="80"/>
      <c r="F908" s="80"/>
      <c r="G908" s="297">
        <f t="shared" si="58"/>
        <v>0</v>
      </c>
      <c r="H908" s="297">
        <f t="shared" si="59"/>
        <v>0</v>
      </c>
      <c r="I908" s="297">
        <f t="shared" si="60"/>
        <v>0</v>
      </c>
      <c r="J908" s="214"/>
      <c r="K908" s="214"/>
      <c r="L908" s="248"/>
      <c r="M908" s="248"/>
      <c r="N908" s="248"/>
      <c r="O908" s="248"/>
      <c r="P908" s="248"/>
      <c r="Q908" s="248"/>
      <c r="R908" s="248"/>
      <c r="S908" s="248"/>
      <c r="T908" s="248"/>
      <c r="U908" s="248"/>
      <c r="V908" s="248"/>
      <c r="W908" s="248"/>
      <c r="X908" s="248"/>
      <c r="Y908" s="248"/>
      <c r="Z908" s="248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  <c r="AM908" s="248"/>
      <c r="AN908" s="248"/>
      <c r="AO908" s="248"/>
      <c r="AP908" s="248"/>
      <c r="AQ908" s="248"/>
      <c r="AR908" s="248"/>
      <c r="AS908" s="248"/>
      <c r="AT908" s="248"/>
      <c r="AU908" s="248"/>
      <c r="AV908" s="248"/>
      <c r="AW908" s="248"/>
      <c r="AX908" s="248"/>
      <c r="AY908" s="248"/>
      <c r="AZ908" s="248"/>
      <c r="BA908" s="248"/>
      <c r="BB908" s="248"/>
      <c r="BC908" s="248"/>
      <c r="BD908" s="248"/>
      <c r="BE908" s="248"/>
      <c r="BF908" s="248"/>
      <c r="BG908" s="248"/>
      <c r="BH908" s="248"/>
      <c r="BI908" s="248"/>
      <c r="BJ908" s="248"/>
      <c r="BK908" s="248"/>
      <c r="BL908" s="248"/>
      <c r="BM908" s="248"/>
      <c r="BN908" s="248"/>
      <c r="BO908" s="248"/>
      <c r="BP908" s="248"/>
      <c r="BQ908" s="248"/>
      <c r="BR908" s="248"/>
      <c r="BS908" s="248"/>
      <c r="BT908" s="248"/>
      <c r="BU908" s="248"/>
      <c r="BV908" s="248"/>
      <c r="BW908" s="248"/>
      <c r="BX908" s="248"/>
      <c r="BY908" s="248"/>
      <c r="BZ908" s="248"/>
      <c r="CA908" s="248"/>
      <c r="CB908" s="248"/>
      <c r="CC908" s="248"/>
      <c r="CD908" s="248"/>
      <c r="CE908" s="248"/>
      <c r="CF908" s="248"/>
      <c r="CG908" s="248"/>
      <c r="CH908" s="248"/>
      <c r="CI908" s="248"/>
      <c r="CJ908" s="248"/>
      <c r="CK908" s="248"/>
      <c r="CL908" s="248"/>
      <c r="CM908" s="248"/>
      <c r="CN908" s="248"/>
      <c r="CO908" s="248"/>
      <c r="CP908" s="248"/>
      <c r="CQ908" s="248"/>
      <c r="CR908" s="248"/>
      <c r="CS908" s="248"/>
      <c r="CT908" s="248"/>
      <c r="CU908" s="248"/>
      <c r="CV908" s="248"/>
      <c r="CW908" s="248"/>
      <c r="CX908" s="248"/>
      <c r="CY908" s="248"/>
      <c r="CZ908" s="248"/>
      <c r="DA908" s="248"/>
      <c r="DB908" s="248"/>
      <c r="DC908" s="248"/>
      <c r="DD908" s="248"/>
      <c r="DE908" s="248"/>
      <c r="DF908" s="248"/>
      <c r="DG908" s="248"/>
      <c r="DH908" s="248"/>
      <c r="DI908" s="248"/>
      <c r="DJ908" s="248"/>
      <c r="DK908" s="248"/>
      <c r="DL908" s="248"/>
      <c r="DM908" s="248"/>
      <c r="DN908" s="248"/>
      <c r="DO908" s="248"/>
      <c r="DP908" s="248"/>
      <c r="DQ908" s="248"/>
      <c r="DR908" s="248"/>
      <c r="DS908" s="248"/>
      <c r="DT908" s="248"/>
      <c r="DU908" s="248"/>
      <c r="DV908" s="248"/>
      <c r="DW908" s="248"/>
      <c r="DX908" s="248"/>
      <c r="DY908" s="248"/>
      <c r="DZ908" s="248"/>
      <c r="EA908" s="248"/>
      <c r="EB908" s="248"/>
      <c r="EC908" s="248"/>
      <c r="ED908" s="248"/>
      <c r="EE908" s="248"/>
      <c r="EF908" s="248"/>
      <c r="EG908" s="248"/>
      <c r="EH908" s="248"/>
      <c r="EI908" s="248"/>
      <c r="EJ908" s="248"/>
      <c r="EK908" s="248"/>
      <c r="EL908" s="248"/>
      <c r="EM908" s="248"/>
      <c r="EN908" s="248"/>
      <c r="EO908" s="248"/>
      <c r="EP908" s="248"/>
      <c r="EQ908" s="248"/>
      <c r="ER908" s="248"/>
      <c r="ES908" s="248"/>
      <c r="ET908" s="248"/>
      <c r="EU908" s="248"/>
      <c r="EV908" s="248"/>
      <c r="EW908" s="248"/>
      <c r="EX908" s="248"/>
      <c r="EY908" s="248"/>
      <c r="EZ908" s="248"/>
      <c r="FA908" s="248"/>
      <c r="FB908" s="248"/>
      <c r="FC908" s="248"/>
      <c r="FD908" s="248"/>
      <c r="FE908" s="248"/>
      <c r="FF908" s="248"/>
      <c r="FG908" s="215"/>
      <c r="FH908" s="215"/>
      <c r="FI908" s="215"/>
      <c r="FJ908" s="215"/>
      <c r="FK908" s="215"/>
      <c r="FL908" s="215"/>
      <c r="FM908" s="215"/>
      <c r="FN908" s="215"/>
      <c r="FO908" s="215"/>
      <c r="FP908" s="215"/>
      <c r="FQ908" s="215"/>
      <c r="FR908" s="215"/>
      <c r="FS908" s="215"/>
      <c r="FT908" s="215"/>
      <c r="FU908" s="215"/>
      <c r="FV908" s="215"/>
      <c r="FW908" s="215"/>
      <c r="FX908" s="215"/>
      <c r="FY908" s="215"/>
      <c r="FZ908" s="215"/>
      <c r="GA908" s="215"/>
      <c r="GB908" s="215"/>
      <c r="GC908" s="215"/>
    </row>
    <row r="909" spans="1:185" x14ac:dyDescent="0.3">
      <c r="A909" s="248"/>
      <c r="B909" s="80"/>
      <c r="C909" s="80"/>
      <c r="D909" s="81"/>
      <c r="E909" s="80"/>
      <c r="F909" s="80"/>
      <c r="G909" s="297">
        <f t="shared" si="58"/>
        <v>0</v>
      </c>
      <c r="H909" s="297">
        <f t="shared" si="59"/>
        <v>0</v>
      </c>
      <c r="I909" s="297">
        <f t="shared" si="60"/>
        <v>0</v>
      </c>
      <c r="J909" s="214"/>
      <c r="K909" s="214"/>
      <c r="L909" s="248"/>
      <c r="M909" s="248"/>
      <c r="N909" s="248"/>
      <c r="O909" s="248"/>
      <c r="P909" s="248"/>
      <c r="Q909" s="248"/>
      <c r="R909" s="248"/>
      <c r="S909" s="248"/>
      <c r="T909" s="248"/>
      <c r="U909" s="248"/>
      <c r="V909" s="248"/>
      <c r="W909" s="248"/>
      <c r="X909" s="248"/>
      <c r="Y909" s="248"/>
      <c r="Z909" s="248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  <c r="AM909" s="248"/>
      <c r="AN909" s="248"/>
      <c r="AO909" s="248"/>
      <c r="AP909" s="248"/>
      <c r="AQ909" s="248"/>
      <c r="AR909" s="248"/>
      <c r="AS909" s="248"/>
      <c r="AT909" s="248"/>
      <c r="AU909" s="248"/>
      <c r="AV909" s="248"/>
      <c r="AW909" s="248"/>
      <c r="AX909" s="248"/>
      <c r="AY909" s="248"/>
      <c r="AZ909" s="248"/>
      <c r="BA909" s="248"/>
      <c r="BB909" s="248"/>
      <c r="BC909" s="248"/>
      <c r="BD909" s="248"/>
      <c r="BE909" s="248"/>
      <c r="BF909" s="248"/>
      <c r="BG909" s="248"/>
      <c r="BH909" s="248"/>
      <c r="BI909" s="248"/>
      <c r="BJ909" s="248"/>
      <c r="BK909" s="248"/>
      <c r="BL909" s="248"/>
      <c r="BM909" s="248"/>
      <c r="BN909" s="248"/>
      <c r="BO909" s="248"/>
      <c r="BP909" s="248"/>
      <c r="BQ909" s="248"/>
      <c r="BR909" s="248"/>
      <c r="BS909" s="248"/>
      <c r="BT909" s="248"/>
      <c r="BU909" s="248"/>
      <c r="BV909" s="248"/>
      <c r="BW909" s="248"/>
      <c r="BX909" s="248"/>
      <c r="BY909" s="248"/>
      <c r="BZ909" s="248"/>
      <c r="CA909" s="248"/>
      <c r="CB909" s="248"/>
      <c r="CC909" s="248"/>
      <c r="CD909" s="248"/>
      <c r="CE909" s="248"/>
      <c r="CF909" s="248"/>
      <c r="CG909" s="248"/>
      <c r="CH909" s="248"/>
      <c r="CI909" s="248"/>
      <c r="CJ909" s="248"/>
      <c r="CK909" s="248"/>
      <c r="CL909" s="248"/>
      <c r="CM909" s="248"/>
      <c r="CN909" s="248"/>
      <c r="CO909" s="248"/>
      <c r="CP909" s="248"/>
      <c r="CQ909" s="248"/>
      <c r="CR909" s="248"/>
      <c r="CS909" s="248"/>
      <c r="CT909" s="248"/>
      <c r="CU909" s="248"/>
      <c r="CV909" s="248"/>
      <c r="CW909" s="248"/>
      <c r="CX909" s="248"/>
      <c r="CY909" s="248"/>
      <c r="CZ909" s="248"/>
      <c r="DA909" s="248"/>
      <c r="DB909" s="248"/>
      <c r="DC909" s="248"/>
      <c r="DD909" s="248"/>
      <c r="DE909" s="248"/>
      <c r="DF909" s="248"/>
      <c r="DG909" s="248"/>
      <c r="DH909" s="248"/>
      <c r="DI909" s="248"/>
      <c r="DJ909" s="248"/>
      <c r="DK909" s="248"/>
      <c r="DL909" s="248"/>
      <c r="DM909" s="248"/>
      <c r="DN909" s="248"/>
      <c r="DO909" s="248"/>
      <c r="DP909" s="248"/>
      <c r="DQ909" s="248"/>
      <c r="DR909" s="248"/>
      <c r="DS909" s="248"/>
      <c r="DT909" s="248"/>
      <c r="DU909" s="248"/>
      <c r="DV909" s="248"/>
      <c r="DW909" s="248"/>
      <c r="DX909" s="248"/>
      <c r="DY909" s="248"/>
      <c r="DZ909" s="248"/>
      <c r="EA909" s="248"/>
      <c r="EB909" s="248"/>
      <c r="EC909" s="248"/>
      <c r="ED909" s="248"/>
      <c r="EE909" s="248"/>
      <c r="EF909" s="248"/>
      <c r="EG909" s="248"/>
      <c r="EH909" s="248"/>
      <c r="EI909" s="248"/>
      <c r="EJ909" s="248"/>
      <c r="EK909" s="248"/>
      <c r="EL909" s="248"/>
      <c r="EM909" s="248"/>
      <c r="EN909" s="248"/>
      <c r="EO909" s="248"/>
      <c r="EP909" s="248"/>
      <c r="EQ909" s="248"/>
      <c r="ER909" s="248"/>
      <c r="ES909" s="248"/>
      <c r="ET909" s="248"/>
      <c r="EU909" s="248"/>
      <c r="EV909" s="248"/>
      <c r="EW909" s="248"/>
      <c r="EX909" s="248"/>
      <c r="EY909" s="248"/>
      <c r="EZ909" s="248"/>
      <c r="FA909" s="248"/>
      <c r="FB909" s="248"/>
      <c r="FC909" s="248"/>
      <c r="FD909" s="248"/>
      <c r="FE909" s="248"/>
      <c r="FF909" s="248"/>
      <c r="FG909" s="215"/>
      <c r="FH909" s="215"/>
      <c r="FI909" s="215"/>
      <c r="FJ909" s="215"/>
      <c r="FK909" s="215"/>
      <c r="FL909" s="215"/>
      <c r="FM909" s="215"/>
      <c r="FN909" s="215"/>
      <c r="FO909" s="215"/>
      <c r="FP909" s="215"/>
      <c r="FQ909" s="215"/>
      <c r="FR909" s="215"/>
      <c r="FS909" s="215"/>
      <c r="FT909" s="215"/>
      <c r="FU909" s="215"/>
      <c r="FV909" s="215"/>
      <c r="FW909" s="215"/>
      <c r="FX909" s="215"/>
      <c r="FY909" s="215"/>
      <c r="FZ909" s="215"/>
      <c r="GA909" s="215"/>
      <c r="GB909" s="215"/>
      <c r="GC909" s="215"/>
    </row>
    <row r="910" spans="1:185" x14ac:dyDescent="0.3">
      <c r="A910" s="248"/>
      <c r="B910" s="80"/>
      <c r="C910" s="80"/>
      <c r="D910" s="81"/>
      <c r="E910" s="80"/>
      <c r="F910" s="80"/>
      <c r="G910" s="297">
        <f t="shared" si="58"/>
        <v>0</v>
      </c>
      <c r="H910" s="297">
        <f t="shared" si="59"/>
        <v>0</v>
      </c>
      <c r="I910" s="297">
        <f t="shared" si="60"/>
        <v>0</v>
      </c>
      <c r="J910" s="214"/>
      <c r="K910" s="214"/>
      <c r="L910" s="248"/>
      <c r="M910" s="248"/>
      <c r="N910" s="248"/>
      <c r="O910" s="248"/>
      <c r="P910" s="248"/>
      <c r="Q910" s="248"/>
      <c r="R910" s="248"/>
      <c r="S910" s="248"/>
      <c r="T910" s="248"/>
      <c r="U910" s="248"/>
      <c r="V910" s="248"/>
      <c r="W910" s="248"/>
      <c r="X910" s="248"/>
      <c r="Y910" s="248"/>
      <c r="Z910" s="248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  <c r="AM910" s="248"/>
      <c r="AN910" s="248"/>
      <c r="AO910" s="248"/>
      <c r="AP910" s="248"/>
      <c r="AQ910" s="248"/>
      <c r="AR910" s="248"/>
      <c r="AS910" s="248"/>
      <c r="AT910" s="248"/>
      <c r="AU910" s="248"/>
      <c r="AV910" s="248"/>
      <c r="AW910" s="248"/>
      <c r="AX910" s="248"/>
      <c r="AY910" s="248"/>
      <c r="AZ910" s="248"/>
      <c r="BA910" s="248"/>
      <c r="BB910" s="248"/>
      <c r="BC910" s="248"/>
      <c r="BD910" s="248"/>
      <c r="BE910" s="248"/>
      <c r="BF910" s="248"/>
      <c r="BG910" s="248"/>
      <c r="BH910" s="248"/>
      <c r="BI910" s="248"/>
      <c r="BJ910" s="248"/>
      <c r="BK910" s="248"/>
      <c r="BL910" s="248"/>
      <c r="BM910" s="248"/>
      <c r="BN910" s="248"/>
      <c r="BO910" s="248"/>
      <c r="BP910" s="248"/>
      <c r="BQ910" s="248"/>
      <c r="BR910" s="248"/>
      <c r="BS910" s="248"/>
      <c r="BT910" s="248"/>
      <c r="BU910" s="248"/>
      <c r="BV910" s="248"/>
      <c r="BW910" s="248"/>
      <c r="BX910" s="248"/>
      <c r="BY910" s="248"/>
      <c r="BZ910" s="248"/>
      <c r="CA910" s="248"/>
      <c r="CB910" s="248"/>
      <c r="CC910" s="248"/>
      <c r="CD910" s="248"/>
      <c r="CE910" s="248"/>
      <c r="CF910" s="248"/>
      <c r="CG910" s="248"/>
      <c r="CH910" s="248"/>
      <c r="CI910" s="248"/>
      <c r="CJ910" s="248"/>
      <c r="CK910" s="248"/>
      <c r="CL910" s="248"/>
      <c r="CM910" s="248"/>
      <c r="CN910" s="248"/>
      <c r="CO910" s="248"/>
      <c r="CP910" s="248"/>
      <c r="CQ910" s="248"/>
      <c r="CR910" s="248"/>
      <c r="CS910" s="248"/>
      <c r="CT910" s="248"/>
      <c r="CU910" s="248"/>
      <c r="CV910" s="248"/>
      <c r="CW910" s="248"/>
      <c r="CX910" s="248"/>
      <c r="CY910" s="248"/>
      <c r="CZ910" s="248"/>
      <c r="DA910" s="248"/>
      <c r="DB910" s="248"/>
      <c r="DC910" s="248"/>
      <c r="DD910" s="248"/>
      <c r="DE910" s="248"/>
      <c r="DF910" s="248"/>
      <c r="DG910" s="248"/>
      <c r="DH910" s="248"/>
      <c r="DI910" s="248"/>
      <c r="DJ910" s="248"/>
      <c r="DK910" s="248"/>
      <c r="DL910" s="248"/>
      <c r="DM910" s="248"/>
      <c r="DN910" s="248"/>
      <c r="DO910" s="248"/>
      <c r="DP910" s="248"/>
      <c r="DQ910" s="248"/>
      <c r="DR910" s="248"/>
      <c r="DS910" s="248"/>
      <c r="DT910" s="248"/>
      <c r="DU910" s="248"/>
      <c r="DV910" s="248"/>
      <c r="DW910" s="248"/>
      <c r="DX910" s="248"/>
      <c r="DY910" s="248"/>
      <c r="DZ910" s="248"/>
      <c r="EA910" s="248"/>
      <c r="EB910" s="248"/>
      <c r="EC910" s="248"/>
      <c r="ED910" s="248"/>
      <c r="EE910" s="248"/>
      <c r="EF910" s="248"/>
      <c r="EG910" s="248"/>
      <c r="EH910" s="248"/>
      <c r="EI910" s="248"/>
      <c r="EJ910" s="248"/>
      <c r="EK910" s="248"/>
      <c r="EL910" s="248"/>
      <c r="EM910" s="248"/>
      <c r="EN910" s="248"/>
      <c r="EO910" s="248"/>
      <c r="EP910" s="248"/>
      <c r="EQ910" s="248"/>
      <c r="ER910" s="248"/>
      <c r="ES910" s="248"/>
      <c r="ET910" s="248"/>
      <c r="EU910" s="248"/>
      <c r="EV910" s="248"/>
      <c r="EW910" s="248"/>
      <c r="EX910" s="248"/>
      <c r="EY910" s="248"/>
      <c r="EZ910" s="248"/>
      <c r="FA910" s="248"/>
      <c r="FB910" s="248"/>
      <c r="FC910" s="248"/>
      <c r="FD910" s="248"/>
      <c r="FE910" s="248"/>
      <c r="FF910" s="248"/>
      <c r="FG910" s="215"/>
      <c r="FH910" s="215"/>
      <c r="FI910" s="215"/>
      <c r="FJ910" s="215"/>
      <c r="FK910" s="215"/>
      <c r="FL910" s="215"/>
      <c r="FM910" s="215"/>
      <c r="FN910" s="215"/>
      <c r="FO910" s="215"/>
      <c r="FP910" s="215"/>
      <c r="FQ910" s="215"/>
      <c r="FR910" s="215"/>
      <c r="FS910" s="215"/>
      <c r="FT910" s="215"/>
      <c r="FU910" s="215"/>
      <c r="FV910" s="215"/>
      <c r="FW910" s="215"/>
      <c r="FX910" s="215"/>
      <c r="FY910" s="215"/>
      <c r="FZ910" s="215"/>
      <c r="GA910" s="215"/>
      <c r="GB910" s="215"/>
      <c r="GC910" s="215"/>
    </row>
    <row r="911" spans="1:185" x14ac:dyDescent="0.3">
      <c r="A911" s="248"/>
      <c r="B911" s="80"/>
      <c r="C911" s="80"/>
      <c r="D911" s="81"/>
      <c r="E911" s="80"/>
      <c r="F911" s="80"/>
      <c r="G911" s="297">
        <f t="shared" si="58"/>
        <v>0</v>
      </c>
      <c r="H911" s="297">
        <f t="shared" si="59"/>
        <v>0</v>
      </c>
      <c r="I911" s="297">
        <f t="shared" si="60"/>
        <v>0</v>
      </c>
      <c r="J911" s="214"/>
      <c r="K911" s="214"/>
      <c r="L911" s="248"/>
      <c r="M911" s="248"/>
      <c r="N911" s="248"/>
      <c r="O911" s="248"/>
      <c r="P911" s="248"/>
      <c r="Q911" s="248"/>
      <c r="R911" s="248"/>
      <c r="S911" s="248"/>
      <c r="T911" s="248"/>
      <c r="U911" s="248"/>
      <c r="V911" s="248"/>
      <c r="W911" s="248"/>
      <c r="X911" s="248"/>
      <c r="Y911" s="248"/>
      <c r="Z911" s="248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  <c r="AM911" s="248"/>
      <c r="AN911" s="248"/>
      <c r="AO911" s="248"/>
      <c r="AP911" s="248"/>
      <c r="AQ911" s="248"/>
      <c r="AR911" s="248"/>
      <c r="AS911" s="248"/>
      <c r="AT911" s="248"/>
      <c r="AU911" s="248"/>
      <c r="AV911" s="248"/>
      <c r="AW911" s="248"/>
      <c r="AX911" s="248"/>
      <c r="AY911" s="248"/>
      <c r="AZ911" s="248"/>
      <c r="BA911" s="248"/>
      <c r="BB911" s="248"/>
      <c r="BC911" s="248"/>
      <c r="BD911" s="248"/>
      <c r="BE911" s="248"/>
      <c r="BF911" s="248"/>
      <c r="BG911" s="248"/>
      <c r="BH911" s="248"/>
      <c r="BI911" s="248"/>
      <c r="BJ911" s="248"/>
      <c r="BK911" s="248"/>
      <c r="BL911" s="248"/>
      <c r="BM911" s="248"/>
      <c r="BN911" s="248"/>
      <c r="BO911" s="248"/>
      <c r="BP911" s="248"/>
      <c r="BQ911" s="248"/>
      <c r="BR911" s="248"/>
      <c r="BS911" s="248"/>
      <c r="BT911" s="248"/>
      <c r="BU911" s="248"/>
      <c r="BV911" s="248"/>
      <c r="BW911" s="248"/>
      <c r="BX911" s="248"/>
      <c r="BY911" s="248"/>
      <c r="BZ911" s="248"/>
      <c r="CA911" s="248"/>
      <c r="CB911" s="248"/>
      <c r="CC911" s="248"/>
      <c r="CD911" s="248"/>
      <c r="CE911" s="248"/>
      <c r="CF911" s="248"/>
      <c r="CG911" s="248"/>
      <c r="CH911" s="248"/>
      <c r="CI911" s="248"/>
      <c r="CJ911" s="248"/>
      <c r="CK911" s="248"/>
      <c r="CL911" s="248"/>
      <c r="CM911" s="248"/>
      <c r="CN911" s="248"/>
      <c r="CO911" s="248"/>
      <c r="CP911" s="248"/>
      <c r="CQ911" s="248"/>
      <c r="CR911" s="248"/>
      <c r="CS911" s="248"/>
      <c r="CT911" s="248"/>
      <c r="CU911" s="248"/>
      <c r="CV911" s="248"/>
      <c r="CW911" s="248"/>
      <c r="CX911" s="248"/>
      <c r="CY911" s="248"/>
      <c r="CZ911" s="248"/>
      <c r="DA911" s="248"/>
      <c r="DB911" s="248"/>
      <c r="DC911" s="248"/>
      <c r="DD911" s="248"/>
      <c r="DE911" s="248"/>
      <c r="DF911" s="248"/>
      <c r="DG911" s="248"/>
      <c r="DH911" s="248"/>
      <c r="DI911" s="248"/>
      <c r="DJ911" s="248"/>
      <c r="DK911" s="248"/>
      <c r="DL911" s="248"/>
      <c r="DM911" s="248"/>
      <c r="DN911" s="248"/>
      <c r="DO911" s="248"/>
      <c r="DP911" s="248"/>
      <c r="DQ911" s="248"/>
      <c r="DR911" s="248"/>
      <c r="DS911" s="248"/>
      <c r="DT911" s="248"/>
      <c r="DU911" s="248"/>
      <c r="DV911" s="248"/>
      <c r="DW911" s="248"/>
      <c r="DX911" s="248"/>
      <c r="DY911" s="248"/>
      <c r="DZ911" s="248"/>
      <c r="EA911" s="248"/>
      <c r="EB911" s="248"/>
      <c r="EC911" s="248"/>
      <c r="ED911" s="248"/>
      <c r="EE911" s="248"/>
      <c r="EF911" s="248"/>
      <c r="EG911" s="248"/>
      <c r="EH911" s="248"/>
      <c r="EI911" s="248"/>
      <c r="EJ911" s="248"/>
      <c r="EK911" s="248"/>
      <c r="EL911" s="248"/>
      <c r="EM911" s="248"/>
      <c r="EN911" s="248"/>
      <c r="EO911" s="248"/>
      <c r="EP911" s="248"/>
      <c r="EQ911" s="248"/>
      <c r="ER911" s="248"/>
      <c r="ES911" s="248"/>
      <c r="ET911" s="248"/>
      <c r="EU911" s="248"/>
      <c r="EV911" s="248"/>
      <c r="EW911" s="248"/>
      <c r="EX911" s="248"/>
      <c r="EY911" s="248"/>
      <c r="EZ911" s="248"/>
      <c r="FA911" s="248"/>
      <c r="FB911" s="248"/>
      <c r="FC911" s="248"/>
      <c r="FD911" s="248"/>
      <c r="FE911" s="248"/>
      <c r="FF911" s="248"/>
      <c r="FG911" s="215"/>
      <c r="FH911" s="215"/>
      <c r="FI911" s="215"/>
      <c r="FJ911" s="215"/>
      <c r="FK911" s="215"/>
      <c r="FL911" s="215"/>
      <c r="FM911" s="215"/>
      <c r="FN911" s="215"/>
      <c r="FO911" s="215"/>
      <c r="FP911" s="215"/>
      <c r="FQ911" s="215"/>
      <c r="FR911" s="215"/>
      <c r="FS911" s="215"/>
      <c r="FT911" s="215"/>
      <c r="FU911" s="215"/>
      <c r="FV911" s="215"/>
      <c r="FW911" s="215"/>
      <c r="FX911" s="215"/>
      <c r="FY911" s="215"/>
      <c r="FZ911" s="215"/>
      <c r="GA911" s="215"/>
      <c r="GB911" s="215"/>
      <c r="GC911" s="215"/>
    </row>
    <row r="912" spans="1:185" x14ac:dyDescent="0.3">
      <c r="A912" s="248"/>
      <c r="B912" s="80"/>
      <c r="C912" s="80"/>
      <c r="D912" s="81"/>
      <c r="E912" s="80"/>
      <c r="F912" s="80"/>
      <c r="G912" s="297">
        <f t="shared" si="58"/>
        <v>0</v>
      </c>
      <c r="H912" s="297">
        <f t="shared" si="59"/>
        <v>0</v>
      </c>
      <c r="I912" s="297">
        <f t="shared" si="60"/>
        <v>0</v>
      </c>
      <c r="J912" s="214"/>
      <c r="K912" s="214"/>
      <c r="L912" s="248"/>
      <c r="M912" s="248"/>
      <c r="N912" s="248"/>
      <c r="O912" s="248"/>
      <c r="P912" s="248"/>
      <c r="Q912" s="248"/>
      <c r="R912" s="248"/>
      <c r="S912" s="248"/>
      <c r="T912" s="248"/>
      <c r="U912" s="248"/>
      <c r="V912" s="248"/>
      <c r="W912" s="248"/>
      <c r="X912" s="248"/>
      <c r="Y912" s="248"/>
      <c r="Z912" s="248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  <c r="AM912" s="248"/>
      <c r="AN912" s="248"/>
      <c r="AO912" s="248"/>
      <c r="AP912" s="248"/>
      <c r="AQ912" s="248"/>
      <c r="AR912" s="248"/>
      <c r="AS912" s="248"/>
      <c r="AT912" s="248"/>
      <c r="AU912" s="248"/>
      <c r="AV912" s="248"/>
      <c r="AW912" s="248"/>
      <c r="AX912" s="248"/>
      <c r="AY912" s="248"/>
      <c r="AZ912" s="248"/>
      <c r="BA912" s="248"/>
      <c r="BB912" s="248"/>
      <c r="BC912" s="248"/>
      <c r="BD912" s="248"/>
      <c r="BE912" s="248"/>
      <c r="BF912" s="248"/>
      <c r="BG912" s="248"/>
      <c r="BH912" s="248"/>
      <c r="BI912" s="248"/>
      <c r="BJ912" s="248"/>
      <c r="BK912" s="248"/>
      <c r="BL912" s="248"/>
      <c r="BM912" s="248"/>
      <c r="BN912" s="248"/>
      <c r="BO912" s="248"/>
      <c r="BP912" s="248"/>
      <c r="BQ912" s="248"/>
      <c r="BR912" s="248"/>
      <c r="BS912" s="248"/>
      <c r="BT912" s="248"/>
      <c r="BU912" s="248"/>
      <c r="BV912" s="248"/>
      <c r="BW912" s="248"/>
      <c r="BX912" s="248"/>
      <c r="BY912" s="248"/>
      <c r="BZ912" s="248"/>
      <c r="CA912" s="248"/>
      <c r="CB912" s="248"/>
      <c r="CC912" s="248"/>
      <c r="CD912" s="248"/>
      <c r="CE912" s="248"/>
      <c r="CF912" s="248"/>
      <c r="CG912" s="248"/>
      <c r="CH912" s="248"/>
      <c r="CI912" s="248"/>
      <c r="CJ912" s="248"/>
      <c r="CK912" s="248"/>
      <c r="CL912" s="248"/>
      <c r="CM912" s="248"/>
      <c r="CN912" s="248"/>
      <c r="CO912" s="248"/>
      <c r="CP912" s="248"/>
      <c r="CQ912" s="248"/>
      <c r="CR912" s="248"/>
      <c r="CS912" s="248"/>
      <c r="CT912" s="248"/>
      <c r="CU912" s="248"/>
      <c r="CV912" s="248"/>
      <c r="CW912" s="248"/>
      <c r="CX912" s="248"/>
      <c r="CY912" s="248"/>
      <c r="CZ912" s="248"/>
      <c r="DA912" s="248"/>
      <c r="DB912" s="248"/>
      <c r="DC912" s="248"/>
      <c r="DD912" s="248"/>
      <c r="DE912" s="248"/>
      <c r="DF912" s="248"/>
      <c r="DG912" s="248"/>
      <c r="DH912" s="248"/>
      <c r="DI912" s="248"/>
      <c r="DJ912" s="248"/>
      <c r="DK912" s="248"/>
      <c r="DL912" s="248"/>
      <c r="DM912" s="248"/>
      <c r="DN912" s="248"/>
      <c r="DO912" s="248"/>
      <c r="DP912" s="248"/>
      <c r="DQ912" s="248"/>
      <c r="DR912" s="248"/>
      <c r="DS912" s="248"/>
      <c r="DT912" s="248"/>
      <c r="DU912" s="248"/>
      <c r="DV912" s="248"/>
      <c r="DW912" s="248"/>
      <c r="DX912" s="248"/>
      <c r="DY912" s="248"/>
      <c r="DZ912" s="248"/>
      <c r="EA912" s="248"/>
      <c r="EB912" s="248"/>
      <c r="EC912" s="248"/>
      <c r="ED912" s="248"/>
      <c r="EE912" s="248"/>
      <c r="EF912" s="248"/>
      <c r="EG912" s="248"/>
      <c r="EH912" s="248"/>
      <c r="EI912" s="248"/>
      <c r="EJ912" s="248"/>
      <c r="EK912" s="248"/>
      <c r="EL912" s="248"/>
      <c r="EM912" s="248"/>
      <c r="EN912" s="248"/>
      <c r="EO912" s="248"/>
      <c r="EP912" s="248"/>
      <c r="EQ912" s="248"/>
      <c r="ER912" s="248"/>
      <c r="ES912" s="248"/>
      <c r="ET912" s="248"/>
      <c r="EU912" s="248"/>
      <c r="EV912" s="248"/>
      <c r="EW912" s="248"/>
      <c r="EX912" s="248"/>
      <c r="EY912" s="248"/>
      <c r="EZ912" s="248"/>
      <c r="FA912" s="248"/>
      <c r="FB912" s="248"/>
      <c r="FC912" s="248"/>
      <c r="FD912" s="248"/>
      <c r="FE912" s="248"/>
      <c r="FF912" s="248"/>
      <c r="FG912" s="215"/>
      <c r="FH912" s="215"/>
      <c r="FI912" s="215"/>
      <c r="FJ912" s="215"/>
      <c r="FK912" s="215"/>
      <c r="FL912" s="215"/>
      <c r="FM912" s="215"/>
      <c r="FN912" s="215"/>
      <c r="FO912" s="215"/>
      <c r="FP912" s="215"/>
      <c r="FQ912" s="215"/>
      <c r="FR912" s="215"/>
      <c r="FS912" s="215"/>
      <c r="FT912" s="215"/>
      <c r="FU912" s="215"/>
      <c r="FV912" s="215"/>
      <c r="FW912" s="215"/>
      <c r="FX912" s="215"/>
      <c r="FY912" s="215"/>
      <c r="FZ912" s="215"/>
      <c r="GA912" s="215"/>
      <c r="GB912" s="215"/>
      <c r="GC912" s="215"/>
    </row>
    <row r="913" spans="1:185" x14ac:dyDescent="0.3">
      <c r="A913" s="248"/>
      <c r="B913" s="80"/>
      <c r="C913" s="80"/>
      <c r="D913" s="81"/>
      <c r="E913" s="80"/>
      <c r="F913" s="80"/>
      <c r="G913" s="297">
        <f t="shared" si="58"/>
        <v>0</v>
      </c>
      <c r="H913" s="297">
        <f t="shared" si="59"/>
        <v>0</v>
      </c>
      <c r="I913" s="297">
        <f t="shared" si="60"/>
        <v>0</v>
      </c>
      <c r="J913" s="214"/>
      <c r="K913" s="214"/>
      <c r="L913" s="248"/>
      <c r="M913" s="248"/>
      <c r="N913" s="248"/>
      <c r="O913" s="248"/>
      <c r="P913" s="248"/>
      <c r="Q913" s="248"/>
      <c r="R913" s="248"/>
      <c r="S913" s="248"/>
      <c r="T913" s="248"/>
      <c r="U913" s="248"/>
      <c r="V913" s="248"/>
      <c r="W913" s="248"/>
      <c r="X913" s="248"/>
      <c r="Y913" s="248"/>
      <c r="Z913" s="248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  <c r="AM913" s="248"/>
      <c r="AN913" s="248"/>
      <c r="AO913" s="248"/>
      <c r="AP913" s="248"/>
      <c r="AQ913" s="248"/>
      <c r="AR913" s="248"/>
      <c r="AS913" s="248"/>
      <c r="AT913" s="248"/>
      <c r="AU913" s="248"/>
      <c r="AV913" s="248"/>
      <c r="AW913" s="248"/>
      <c r="AX913" s="248"/>
      <c r="AY913" s="248"/>
      <c r="AZ913" s="248"/>
      <c r="BA913" s="248"/>
      <c r="BB913" s="248"/>
      <c r="BC913" s="248"/>
      <c r="BD913" s="248"/>
      <c r="BE913" s="248"/>
      <c r="BF913" s="248"/>
      <c r="BG913" s="248"/>
      <c r="BH913" s="248"/>
      <c r="BI913" s="248"/>
      <c r="BJ913" s="248"/>
      <c r="BK913" s="248"/>
      <c r="BL913" s="248"/>
      <c r="BM913" s="248"/>
      <c r="BN913" s="248"/>
      <c r="BO913" s="248"/>
      <c r="BP913" s="248"/>
      <c r="BQ913" s="248"/>
      <c r="BR913" s="248"/>
      <c r="BS913" s="248"/>
      <c r="BT913" s="248"/>
      <c r="BU913" s="248"/>
      <c r="BV913" s="248"/>
      <c r="BW913" s="248"/>
      <c r="BX913" s="248"/>
      <c r="BY913" s="248"/>
      <c r="BZ913" s="248"/>
      <c r="CA913" s="248"/>
      <c r="CB913" s="248"/>
      <c r="CC913" s="248"/>
      <c r="CD913" s="248"/>
      <c r="CE913" s="248"/>
      <c r="CF913" s="248"/>
      <c r="CG913" s="248"/>
      <c r="CH913" s="248"/>
      <c r="CI913" s="248"/>
      <c r="CJ913" s="248"/>
      <c r="CK913" s="248"/>
      <c r="CL913" s="248"/>
      <c r="CM913" s="248"/>
      <c r="CN913" s="248"/>
      <c r="CO913" s="248"/>
      <c r="CP913" s="248"/>
      <c r="CQ913" s="248"/>
      <c r="CR913" s="248"/>
      <c r="CS913" s="248"/>
      <c r="CT913" s="248"/>
      <c r="CU913" s="248"/>
      <c r="CV913" s="248"/>
      <c r="CW913" s="248"/>
      <c r="CX913" s="248"/>
      <c r="CY913" s="248"/>
      <c r="CZ913" s="248"/>
      <c r="DA913" s="248"/>
      <c r="DB913" s="248"/>
      <c r="DC913" s="248"/>
      <c r="DD913" s="248"/>
      <c r="DE913" s="248"/>
      <c r="DF913" s="248"/>
      <c r="DG913" s="248"/>
      <c r="DH913" s="248"/>
      <c r="DI913" s="248"/>
      <c r="DJ913" s="248"/>
      <c r="DK913" s="248"/>
      <c r="DL913" s="248"/>
      <c r="DM913" s="248"/>
      <c r="DN913" s="248"/>
      <c r="DO913" s="248"/>
      <c r="DP913" s="248"/>
      <c r="DQ913" s="248"/>
      <c r="DR913" s="248"/>
      <c r="DS913" s="248"/>
      <c r="DT913" s="248"/>
      <c r="DU913" s="248"/>
      <c r="DV913" s="248"/>
      <c r="DW913" s="248"/>
      <c r="DX913" s="248"/>
      <c r="DY913" s="248"/>
      <c r="DZ913" s="248"/>
      <c r="EA913" s="248"/>
      <c r="EB913" s="248"/>
      <c r="EC913" s="248"/>
      <c r="ED913" s="248"/>
      <c r="EE913" s="248"/>
      <c r="EF913" s="248"/>
      <c r="EG913" s="248"/>
      <c r="EH913" s="248"/>
      <c r="EI913" s="248"/>
      <c r="EJ913" s="248"/>
      <c r="EK913" s="248"/>
      <c r="EL913" s="248"/>
      <c r="EM913" s="248"/>
      <c r="EN913" s="248"/>
      <c r="EO913" s="248"/>
      <c r="EP913" s="248"/>
      <c r="EQ913" s="248"/>
      <c r="ER913" s="248"/>
      <c r="ES913" s="248"/>
      <c r="ET913" s="248"/>
      <c r="EU913" s="248"/>
      <c r="EV913" s="248"/>
      <c r="EW913" s="248"/>
      <c r="EX913" s="248"/>
      <c r="EY913" s="248"/>
      <c r="EZ913" s="248"/>
      <c r="FA913" s="248"/>
      <c r="FB913" s="248"/>
      <c r="FC913" s="248"/>
      <c r="FD913" s="248"/>
      <c r="FE913" s="248"/>
      <c r="FF913" s="248"/>
      <c r="FG913" s="215"/>
      <c r="FH913" s="215"/>
      <c r="FI913" s="215"/>
      <c r="FJ913" s="215"/>
      <c r="FK913" s="215"/>
      <c r="FL913" s="215"/>
      <c r="FM913" s="215"/>
      <c r="FN913" s="215"/>
      <c r="FO913" s="215"/>
      <c r="FP913" s="215"/>
      <c r="FQ913" s="215"/>
      <c r="FR913" s="215"/>
      <c r="FS913" s="215"/>
      <c r="FT913" s="215"/>
      <c r="FU913" s="215"/>
      <c r="FV913" s="215"/>
      <c r="FW913" s="215"/>
      <c r="FX913" s="215"/>
      <c r="FY913" s="215"/>
      <c r="FZ913" s="215"/>
      <c r="GA913" s="215"/>
      <c r="GB913" s="215"/>
      <c r="GC913" s="215"/>
    </row>
    <row r="914" spans="1:185" x14ac:dyDescent="0.3">
      <c r="A914" s="248"/>
      <c r="B914" s="80"/>
      <c r="C914" s="80"/>
      <c r="D914" s="81"/>
      <c r="E914" s="80"/>
      <c r="F914" s="80"/>
      <c r="G914" s="297">
        <f t="shared" si="58"/>
        <v>0</v>
      </c>
      <c r="H914" s="297">
        <f t="shared" si="59"/>
        <v>0</v>
      </c>
      <c r="I914" s="297">
        <f t="shared" si="60"/>
        <v>0</v>
      </c>
      <c r="J914" s="214"/>
      <c r="K914" s="214"/>
      <c r="L914" s="248"/>
      <c r="M914" s="248"/>
      <c r="N914" s="248"/>
      <c r="O914" s="248"/>
      <c r="P914" s="248"/>
      <c r="Q914" s="248"/>
      <c r="R914" s="248"/>
      <c r="S914" s="248"/>
      <c r="T914" s="248"/>
      <c r="U914" s="248"/>
      <c r="V914" s="248"/>
      <c r="W914" s="248"/>
      <c r="X914" s="248"/>
      <c r="Y914" s="248"/>
      <c r="Z914" s="248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  <c r="AM914" s="248"/>
      <c r="AN914" s="248"/>
      <c r="AO914" s="248"/>
      <c r="AP914" s="248"/>
      <c r="AQ914" s="248"/>
      <c r="AR914" s="248"/>
      <c r="AS914" s="248"/>
      <c r="AT914" s="248"/>
      <c r="AU914" s="248"/>
      <c r="AV914" s="248"/>
      <c r="AW914" s="248"/>
      <c r="AX914" s="248"/>
      <c r="AY914" s="248"/>
      <c r="AZ914" s="248"/>
      <c r="BA914" s="248"/>
      <c r="BB914" s="248"/>
      <c r="BC914" s="248"/>
      <c r="BD914" s="248"/>
      <c r="BE914" s="248"/>
      <c r="BF914" s="248"/>
      <c r="BG914" s="248"/>
      <c r="BH914" s="248"/>
      <c r="BI914" s="248"/>
      <c r="BJ914" s="248"/>
      <c r="BK914" s="248"/>
      <c r="BL914" s="248"/>
      <c r="BM914" s="248"/>
      <c r="BN914" s="248"/>
      <c r="BO914" s="248"/>
      <c r="BP914" s="248"/>
      <c r="BQ914" s="248"/>
      <c r="BR914" s="248"/>
      <c r="BS914" s="248"/>
      <c r="BT914" s="248"/>
      <c r="BU914" s="248"/>
      <c r="BV914" s="248"/>
      <c r="BW914" s="248"/>
      <c r="BX914" s="248"/>
      <c r="BY914" s="248"/>
      <c r="BZ914" s="248"/>
      <c r="CA914" s="248"/>
      <c r="CB914" s="248"/>
      <c r="CC914" s="248"/>
      <c r="CD914" s="248"/>
      <c r="CE914" s="248"/>
      <c r="CF914" s="248"/>
      <c r="CG914" s="248"/>
      <c r="CH914" s="248"/>
      <c r="CI914" s="248"/>
      <c r="CJ914" s="248"/>
      <c r="CK914" s="248"/>
      <c r="CL914" s="248"/>
      <c r="CM914" s="248"/>
      <c r="CN914" s="248"/>
      <c r="CO914" s="248"/>
      <c r="CP914" s="248"/>
      <c r="CQ914" s="248"/>
      <c r="CR914" s="248"/>
      <c r="CS914" s="248"/>
      <c r="CT914" s="248"/>
      <c r="CU914" s="248"/>
      <c r="CV914" s="248"/>
      <c r="CW914" s="248"/>
      <c r="CX914" s="248"/>
      <c r="CY914" s="248"/>
      <c r="CZ914" s="248"/>
      <c r="DA914" s="248"/>
      <c r="DB914" s="248"/>
      <c r="DC914" s="248"/>
      <c r="DD914" s="248"/>
      <c r="DE914" s="248"/>
      <c r="DF914" s="248"/>
      <c r="DG914" s="248"/>
      <c r="DH914" s="248"/>
      <c r="DI914" s="248"/>
      <c r="DJ914" s="248"/>
      <c r="DK914" s="248"/>
      <c r="DL914" s="248"/>
      <c r="DM914" s="248"/>
      <c r="DN914" s="248"/>
      <c r="DO914" s="248"/>
      <c r="DP914" s="248"/>
      <c r="DQ914" s="248"/>
      <c r="DR914" s="248"/>
      <c r="DS914" s="248"/>
      <c r="DT914" s="248"/>
      <c r="DU914" s="248"/>
      <c r="DV914" s="248"/>
      <c r="DW914" s="248"/>
      <c r="DX914" s="248"/>
      <c r="DY914" s="248"/>
      <c r="DZ914" s="248"/>
      <c r="EA914" s="248"/>
      <c r="EB914" s="248"/>
      <c r="EC914" s="248"/>
      <c r="ED914" s="248"/>
      <c r="EE914" s="248"/>
      <c r="EF914" s="248"/>
      <c r="EG914" s="248"/>
      <c r="EH914" s="248"/>
      <c r="EI914" s="248"/>
      <c r="EJ914" s="248"/>
      <c r="EK914" s="248"/>
      <c r="EL914" s="248"/>
      <c r="EM914" s="248"/>
      <c r="EN914" s="248"/>
      <c r="EO914" s="248"/>
      <c r="EP914" s="248"/>
      <c r="EQ914" s="248"/>
      <c r="ER914" s="248"/>
      <c r="ES914" s="248"/>
      <c r="ET914" s="248"/>
      <c r="EU914" s="248"/>
      <c r="EV914" s="248"/>
      <c r="EW914" s="248"/>
      <c r="EX914" s="248"/>
      <c r="EY914" s="248"/>
      <c r="EZ914" s="248"/>
      <c r="FA914" s="248"/>
      <c r="FB914" s="248"/>
      <c r="FC914" s="248"/>
      <c r="FD914" s="248"/>
      <c r="FE914" s="248"/>
      <c r="FF914" s="248"/>
      <c r="FG914" s="215"/>
      <c r="FH914" s="215"/>
      <c r="FI914" s="215"/>
      <c r="FJ914" s="215"/>
      <c r="FK914" s="215"/>
      <c r="FL914" s="215"/>
      <c r="FM914" s="215"/>
      <c r="FN914" s="215"/>
      <c r="FO914" s="215"/>
      <c r="FP914" s="215"/>
      <c r="FQ914" s="215"/>
      <c r="FR914" s="215"/>
      <c r="FS914" s="215"/>
      <c r="FT914" s="215"/>
      <c r="FU914" s="215"/>
      <c r="FV914" s="215"/>
      <c r="FW914" s="215"/>
      <c r="FX914" s="215"/>
      <c r="FY914" s="215"/>
      <c r="FZ914" s="215"/>
      <c r="GA914" s="215"/>
      <c r="GB914" s="215"/>
      <c r="GC914" s="215"/>
    </row>
    <row r="915" spans="1:185" x14ac:dyDescent="0.3">
      <c r="A915" s="248"/>
      <c r="B915" s="80"/>
      <c r="C915" s="80"/>
      <c r="D915" s="81"/>
      <c r="E915" s="80"/>
      <c r="F915" s="80"/>
      <c r="G915" s="297">
        <f t="shared" si="58"/>
        <v>0</v>
      </c>
      <c r="H915" s="297">
        <f t="shared" si="59"/>
        <v>0</v>
      </c>
      <c r="I915" s="297">
        <f t="shared" si="60"/>
        <v>0</v>
      </c>
      <c r="J915" s="214"/>
      <c r="K915" s="214"/>
      <c r="L915" s="248"/>
      <c r="M915" s="248"/>
      <c r="N915" s="248"/>
      <c r="O915" s="248"/>
      <c r="P915" s="248"/>
      <c r="Q915" s="248"/>
      <c r="R915" s="248"/>
      <c r="S915" s="248"/>
      <c r="T915" s="248"/>
      <c r="U915" s="248"/>
      <c r="V915" s="248"/>
      <c r="W915" s="248"/>
      <c r="X915" s="248"/>
      <c r="Y915" s="248"/>
      <c r="Z915" s="248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  <c r="AM915" s="248"/>
      <c r="AN915" s="248"/>
      <c r="AO915" s="248"/>
      <c r="AP915" s="248"/>
      <c r="AQ915" s="248"/>
      <c r="AR915" s="248"/>
      <c r="AS915" s="248"/>
      <c r="AT915" s="248"/>
      <c r="AU915" s="248"/>
      <c r="AV915" s="248"/>
      <c r="AW915" s="248"/>
      <c r="AX915" s="248"/>
      <c r="AY915" s="248"/>
      <c r="AZ915" s="248"/>
      <c r="BA915" s="248"/>
      <c r="BB915" s="248"/>
      <c r="BC915" s="248"/>
      <c r="BD915" s="248"/>
      <c r="BE915" s="248"/>
      <c r="BF915" s="248"/>
      <c r="BG915" s="248"/>
      <c r="BH915" s="248"/>
      <c r="BI915" s="248"/>
      <c r="BJ915" s="248"/>
      <c r="BK915" s="248"/>
      <c r="BL915" s="248"/>
      <c r="BM915" s="248"/>
      <c r="BN915" s="248"/>
      <c r="BO915" s="248"/>
      <c r="BP915" s="248"/>
      <c r="BQ915" s="248"/>
      <c r="BR915" s="248"/>
      <c r="BS915" s="248"/>
      <c r="BT915" s="248"/>
      <c r="BU915" s="248"/>
      <c r="BV915" s="248"/>
      <c r="BW915" s="248"/>
      <c r="BX915" s="248"/>
      <c r="BY915" s="248"/>
      <c r="BZ915" s="248"/>
      <c r="CA915" s="248"/>
      <c r="CB915" s="248"/>
      <c r="CC915" s="248"/>
      <c r="CD915" s="248"/>
      <c r="CE915" s="248"/>
      <c r="CF915" s="248"/>
      <c r="CG915" s="248"/>
      <c r="CH915" s="248"/>
      <c r="CI915" s="248"/>
      <c r="CJ915" s="248"/>
      <c r="CK915" s="248"/>
      <c r="CL915" s="248"/>
      <c r="CM915" s="248"/>
      <c r="CN915" s="248"/>
      <c r="CO915" s="248"/>
      <c r="CP915" s="248"/>
      <c r="CQ915" s="248"/>
      <c r="CR915" s="248"/>
      <c r="CS915" s="248"/>
      <c r="CT915" s="248"/>
      <c r="CU915" s="248"/>
      <c r="CV915" s="248"/>
      <c r="CW915" s="248"/>
      <c r="CX915" s="248"/>
      <c r="CY915" s="248"/>
      <c r="CZ915" s="248"/>
      <c r="DA915" s="248"/>
      <c r="DB915" s="248"/>
      <c r="DC915" s="248"/>
      <c r="DD915" s="248"/>
      <c r="DE915" s="248"/>
      <c r="DF915" s="248"/>
      <c r="DG915" s="248"/>
      <c r="DH915" s="248"/>
      <c r="DI915" s="248"/>
      <c r="DJ915" s="248"/>
      <c r="DK915" s="248"/>
      <c r="DL915" s="248"/>
      <c r="DM915" s="248"/>
      <c r="DN915" s="248"/>
      <c r="DO915" s="248"/>
      <c r="DP915" s="248"/>
      <c r="DQ915" s="248"/>
      <c r="DR915" s="248"/>
      <c r="DS915" s="248"/>
      <c r="DT915" s="248"/>
      <c r="DU915" s="248"/>
      <c r="DV915" s="248"/>
      <c r="DW915" s="248"/>
      <c r="DX915" s="248"/>
      <c r="DY915" s="248"/>
      <c r="DZ915" s="248"/>
      <c r="EA915" s="248"/>
      <c r="EB915" s="248"/>
      <c r="EC915" s="248"/>
      <c r="ED915" s="248"/>
      <c r="EE915" s="248"/>
      <c r="EF915" s="248"/>
      <c r="EG915" s="248"/>
      <c r="EH915" s="248"/>
      <c r="EI915" s="248"/>
      <c r="EJ915" s="248"/>
      <c r="EK915" s="248"/>
      <c r="EL915" s="248"/>
      <c r="EM915" s="248"/>
      <c r="EN915" s="248"/>
      <c r="EO915" s="248"/>
      <c r="EP915" s="248"/>
      <c r="EQ915" s="248"/>
      <c r="ER915" s="248"/>
      <c r="ES915" s="248"/>
      <c r="ET915" s="248"/>
      <c r="EU915" s="248"/>
      <c r="EV915" s="248"/>
      <c r="EW915" s="248"/>
      <c r="EX915" s="248"/>
      <c r="EY915" s="248"/>
      <c r="EZ915" s="248"/>
      <c r="FA915" s="248"/>
      <c r="FB915" s="248"/>
      <c r="FC915" s="248"/>
      <c r="FD915" s="248"/>
      <c r="FE915" s="248"/>
      <c r="FF915" s="248"/>
      <c r="FG915" s="215"/>
      <c r="FH915" s="215"/>
      <c r="FI915" s="215"/>
      <c r="FJ915" s="215"/>
      <c r="FK915" s="215"/>
      <c r="FL915" s="215"/>
      <c r="FM915" s="215"/>
      <c r="FN915" s="215"/>
      <c r="FO915" s="215"/>
      <c r="FP915" s="215"/>
      <c r="FQ915" s="215"/>
      <c r="FR915" s="215"/>
      <c r="FS915" s="215"/>
      <c r="FT915" s="215"/>
      <c r="FU915" s="215"/>
      <c r="FV915" s="215"/>
      <c r="FW915" s="215"/>
      <c r="FX915" s="215"/>
      <c r="FY915" s="215"/>
      <c r="FZ915" s="215"/>
      <c r="GA915" s="215"/>
      <c r="GB915" s="215"/>
      <c r="GC915" s="215"/>
    </row>
    <row r="916" spans="1:185" x14ac:dyDescent="0.3">
      <c r="A916" s="248"/>
      <c r="B916" s="80"/>
      <c r="C916" s="80"/>
      <c r="D916" s="81"/>
      <c r="E916" s="80"/>
      <c r="F916" s="80"/>
      <c r="G916" s="297">
        <f t="shared" si="58"/>
        <v>0</v>
      </c>
      <c r="H916" s="297">
        <f t="shared" si="59"/>
        <v>0</v>
      </c>
      <c r="I916" s="297">
        <f t="shared" si="60"/>
        <v>0</v>
      </c>
      <c r="J916" s="214"/>
      <c r="K916" s="214"/>
      <c r="L916" s="248"/>
      <c r="M916" s="248"/>
      <c r="N916" s="248"/>
      <c r="O916" s="248"/>
      <c r="P916" s="248"/>
      <c r="Q916" s="248"/>
      <c r="R916" s="248"/>
      <c r="S916" s="248"/>
      <c r="T916" s="248"/>
      <c r="U916" s="248"/>
      <c r="V916" s="248"/>
      <c r="W916" s="248"/>
      <c r="X916" s="248"/>
      <c r="Y916" s="248"/>
      <c r="Z916" s="248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  <c r="AM916" s="248"/>
      <c r="AN916" s="248"/>
      <c r="AO916" s="248"/>
      <c r="AP916" s="248"/>
      <c r="AQ916" s="248"/>
      <c r="AR916" s="248"/>
      <c r="AS916" s="248"/>
      <c r="AT916" s="248"/>
      <c r="AU916" s="248"/>
      <c r="AV916" s="248"/>
      <c r="AW916" s="248"/>
      <c r="AX916" s="248"/>
      <c r="AY916" s="248"/>
      <c r="AZ916" s="248"/>
      <c r="BA916" s="248"/>
      <c r="BB916" s="248"/>
      <c r="BC916" s="248"/>
      <c r="BD916" s="248"/>
      <c r="BE916" s="248"/>
      <c r="BF916" s="248"/>
      <c r="BG916" s="248"/>
      <c r="BH916" s="248"/>
      <c r="BI916" s="248"/>
      <c r="BJ916" s="248"/>
      <c r="BK916" s="248"/>
      <c r="BL916" s="248"/>
      <c r="BM916" s="248"/>
      <c r="BN916" s="248"/>
      <c r="BO916" s="248"/>
      <c r="BP916" s="248"/>
      <c r="BQ916" s="248"/>
      <c r="BR916" s="248"/>
      <c r="BS916" s="248"/>
      <c r="BT916" s="248"/>
      <c r="BU916" s="248"/>
      <c r="BV916" s="248"/>
      <c r="BW916" s="248"/>
      <c r="BX916" s="248"/>
      <c r="BY916" s="248"/>
      <c r="BZ916" s="248"/>
      <c r="CA916" s="248"/>
      <c r="CB916" s="248"/>
      <c r="CC916" s="248"/>
      <c r="CD916" s="248"/>
      <c r="CE916" s="248"/>
      <c r="CF916" s="248"/>
      <c r="CG916" s="248"/>
      <c r="CH916" s="248"/>
      <c r="CI916" s="248"/>
      <c r="CJ916" s="248"/>
      <c r="CK916" s="248"/>
      <c r="CL916" s="248"/>
      <c r="CM916" s="248"/>
      <c r="CN916" s="248"/>
      <c r="CO916" s="248"/>
      <c r="CP916" s="248"/>
      <c r="CQ916" s="248"/>
      <c r="CR916" s="248"/>
      <c r="CS916" s="248"/>
      <c r="CT916" s="248"/>
      <c r="CU916" s="248"/>
      <c r="CV916" s="248"/>
      <c r="CW916" s="248"/>
      <c r="CX916" s="248"/>
      <c r="CY916" s="248"/>
      <c r="CZ916" s="248"/>
      <c r="DA916" s="248"/>
      <c r="DB916" s="248"/>
      <c r="DC916" s="248"/>
      <c r="DD916" s="248"/>
      <c r="DE916" s="248"/>
      <c r="DF916" s="248"/>
      <c r="DG916" s="248"/>
      <c r="DH916" s="248"/>
      <c r="DI916" s="248"/>
      <c r="DJ916" s="248"/>
      <c r="DK916" s="248"/>
      <c r="DL916" s="248"/>
      <c r="DM916" s="248"/>
      <c r="DN916" s="248"/>
      <c r="DO916" s="248"/>
      <c r="DP916" s="248"/>
      <c r="DQ916" s="248"/>
      <c r="DR916" s="248"/>
      <c r="DS916" s="248"/>
      <c r="DT916" s="248"/>
      <c r="DU916" s="248"/>
      <c r="DV916" s="248"/>
      <c r="DW916" s="248"/>
      <c r="DX916" s="248"/>
      <c r="DY916" s="248"/>
      <c r="DZ916" s="248"/>
      <c r="EA916" s="248"/>
      <c r="EB916" s="248"/>
      <c r="EC916" s="248"/>
      <c r="ED916" s="248"/>
      <c r="EE916" s="248"/>
      <c r="EF916" s="248"/>
      <c r="EG916" s="248"/>
      <c r="EH916" s="248"/>
      <c r="EI916" s="248"/>
      <c r="EJ916" s="248"/>
      <c r="EK916" s="248"/>
      <c r="EL916" s="248"/>
      <c r="EM916" s="248"/>
      <c r="EN916" s="248"/>
      <c r="EO916" s="248"/>
      <c r="EP916" s="248"/>
      <c r="EQ916" s="248"/>
      <c r="ER916" s="248"/>
      <c r="ES916" s="248"/>
      <c r="ET916" s="248"/>
      <c r="EU916" s="248"/>
      <c r="EV916" s="248"/>
      <c r="EW916" s="248"/>
      <c r="EX916" s="248"/>
      <c r="EY916" s="248"/>
      <c r="EZ916" s="248"/>
      <c r="FA916" s="248"/>
      <c r="FB916" s="248"/>
      <c r="FC916" s="248"/>
      <c r="FD916" s="248"/>
      <c r="FE916" s="248"/>
      <c r="FF916" s="248"/>
      <c r="FG916" s="215"/>
      <c r="FH916" s="215"/>
      <c r="FI916" s="215"/>
      <c r="FJ916" s="215"/>
      <c r="FK916" s="215"/>
      <c r="FL916" s="215"/>
      <c r="FM916" s="215"/>
      <c r="FN916" s="215"/>
      <c r="FO916" s="215"/>
      <c r="FP916" s="215"/>
      <c r="FQ916" s="215"/>
      <c r="FR916" s="215"/>
      <c r="FS916" s="215"/>
      <c r="FT916" s="215"/>
      <c r="FU916" s="215"/>
      <c r="FV916" s="215"/>
      <c r="FW916" s="215"/>
      <c r="FX916" s="215"/>
      <c r="FY916" s="215"/>
      <c r="FZ916" s="215"/>
      <c r="GA916" s="215"/>
      <c r="GB916" s="215"/>
      <c r="GC916" s="215"/>
    </row>
    <row r="917" spans="1:185" x14ac:dyDescent="0.3">
      <c r="A917" s="248"/>
      <c r="B917" s="80"/>
      <c r="C917" s="80"/>
      <c r="D917" s="81"/>
      <c r="E917" s="80"/>
      <c r="F917" s="80"/>
      <c r="G917" s="297">
        <f t="shared" si="58"/>
        <v>0</v>
      </c>
      <c r="H917" s="297">
        <f t="shared" si="59"/>
        <v>0</v>
      </c>
      <c r="I917" s="297">
        <f t="shared" si="60"/>
        <v>0</v>
      </c>
      <c r="J917" s="214"/>
      <c r="K917" s="214"/>
      <c r="L917" s="248"/>
      <c r="M917" s="248"/>
      <c r="N917" s="248"/>
      <c r="O917" s="248"/>
      <c r="P917" s="248"/>
      <c r="Q917" s="248"/>
      <c r="R917" s="248"/>
      <c r="S917" s="248"/>
      <c r="T917" s="248"/>
      <c r="U917" s="248"/>
      <c r="V917" s="248"/>
      <c r="W917" s="248"/>
      <c r="X917" s="248"/>
      <c r="Y917" s="248"/>
      <c r="Z917" s="248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  <c r="AM917" s="248"/>
      <c r="AN917" s="248"/>
      <c r="AO917" s="248"/>
      <c r="AP917" s="248"/>
      <c r="AQ917" s="248"/>
      <c r="AR917" s="248"/>
      <c r="AS917" s="248"/>
      <c r="AT917" s="248"/>
      <c r="AU917" s="248"/>
      <c r="AV917" s="248"/>
      <c r="AW917" s="248"/>
      <c r="AX917" s="248"/>
      <c r="AY917" s="248"/>
      <c r="AZ917" s="248"/>
      <c r="BA917" s="248"/>
      <c r="BB917" s="248"/>
      <c r="BC917" s="248"/>
      <c r="BD917" s="248"/>
      <c r="BE917" s="248"/>
      <c r="BF917" s="248"/>
      <c r="BG917" s="248"/>
      <c r="BH917" s="248"/>
      <c r="BI917" s="248"/>
      <c r="BJ917" s="248"/>
      <c r="BK917" s="248"/>
      <c r="BL917" s="248"/>
      <c r="BM917" s="248"/>
      <c r="BN917" s="248"/>
      <c r="BO917" s="248"/>
      <c r="BP917" s="248"/>
      <c r="BQ917" s="248"/>
      <c r="BR917" s="248"/>
      <c r="BS917" s="248"/>
      <c r="BT917" s="248"/>
      <c r="BU917" s="248"/>
      <c r="BV917" s="248"/>
      <c r="BW917" s="248"/>
      <c r="BX917" s="248"/>
      <c r="BY917" s="248"/>
      <c r="BZ917" s="248"/>
      <c r="CA917" s="248"/>
      <c r="CB917" s="248"/>
      <c r="CC917" s="248"/>
      <c r="CD917" s="248"/>
      <c r="CE917" s="248"/>
      <c r="CF917" s="248"/>
      <c r="CG917" s="248"/>
      <c r="CH917" s="248"/>
      <c r="CI917" s="248"/>
      <c r="CJ917" s="248"/>
      <c r="CK917" s="248"/>
      <c r="CL917" s="248"/>
      <c r="CM917" s="248"/>
      <c r="CN917" s="248"/>
      <c r="CO917" s="248"/>
      <c r="CP917" s="248"/>
      <c r="CQ917" s="248"/>
      <c r="CR917" s="248"/>
      <c r="CS917" s="248"/>
      <c r="CT917" s="248"/>
      <c r="CU917" s="248"/>
      <c r="CV917" s="248"/>
      <c r="CW917" s="248"/>
      <c r="CX917" s="248"/>
      <c r="CY917" s="248"/>
      <c r="CZ917" s="248"/>
      <c r="DA917" s="248"/>
      <c r="DB917" s="248"/>
      <c r="DC917" s="248"/>
      <c r="DD917" s="248"/>
      <c r="DE917" s="248"/>
      <c r="DF917" s="248"/>
      <c r="DG917" s="248"/>
      <c r="DH917" s="248"/>
      <c r="DI917" s="248"/>
      <c r="DJ917" s="248"/>
      <c r="DK917" s="248"/>
      <c r="DL917" s="248"/>
      <c r="DM917" s="248"/>
      <c r="DN917" s="248"/>
      <c r="DO917" s="248"/>
      <c r="DP917" s="248"/>
      <c r="DQ917" s="248"/>
      <c r="DR917" s="248"/>
      <c r="DS917" s="248"/>
      <c r="DT917" s="248"/>
      <c r="DU917" s="248"/>
      <c r="DV917" s="248"/>
      <c r="DW917" s="248"/>
      <c r="DX917" s="248"/>
      <c r="DY917" s="248"/>
      <c r="DZ917" s="248"/>
      <c r="EA917" s="248"/>
      <c r="EB917" s="248"/>
      <c r="EC917" s="248"/>
      <c r="ED917" s="248"/>
      <c r="EE917" s="248"/>
      <c r="EF917" s="248"/>
      <c r="EG917" s="248"/>
      <c r="EH917" s="248"/>
      <c r="EI917" s="248"/>
      <c r="EJ917" s="248"/>
      <c r="EK917" s="248"/>
      <c r="EL917" s="248"/>
      <c r="EM917" s="248"/>
      <c r="EN917" s="248"/>
      <c r="EO917" s="248"/>
      <c r="EP917" s="248"/>
      <c r="EQ917" s="248"/>
      <c r="ER917" s="248"/>
      <c r="ES917" s="248"/>
      <c r="ET917" s="248"/>
      <c r="EU917" s="248"/>
      <c r="EV917" s="248"/>
      <c r="EW917" s="248"/>
      <c r="EX917" s="248"/>
      <c r="EY917" s="248"/>
      <c r="EZ917" s="248"/>
      <c r="FA917" s="248"/>
      <c r="FB917" s="248"/>
      <c r="FC917" s="248"/>
      <c r="FD917" s="248"/>
      <c r="FE917" s="248"/>
      <c r="FF917" s="248"/>
      <c r="FG917" s="215"/>
      <c r="FH917" s="215"/>
      <c r="FI917" s="215"/>
      <c r="FJ917" s="215"/>
      <c r="FK917" s="215"/>
      <c r="FL917" s="215"/>
      <c r="FM917" s="215"/>
      <c r="FN917" s="215"/>
      <c r="FO917" s="215"/>
      <c r="FP917" s="215"/>
      <c r="FQ917" s="215"/>
      <c r="FR917" s="215"/>
      <c r="FS917" s="215"/>
      <c r="FT917" s="215"/>
      <c r="FU917" s="215"/>
      <c r="FV917" s="215"/>
      <c r="FW917" s="215"/>
      <c r="FX917" s="215"/>
      <c r="FY917" s="215"/>
      <c r="FZ917" s="215"/>
      <c r="GA917" s="215"/>
      <c r="GB917" s="215"/>
      <c r="GC917" s="215"/>
    </row>
    <row r="918" spans="1:185" x14ac:dyDescent="0.3">
      <c r="A918" s="248"/>
      <c r="B918" s="80"/>
      <c r="C918" s="80"/>
      <c r="D918" s="81"/>
      <c r="E918" s="80"/>
      <c r="F918" s="80"/>
      <c r="G918" s="297">
        <f t="shared" si="58"/>
        <v>0</v>
      </c>
      <c r="H918" s="297">
        <f t="shared" si="59"/>
        <v>0</v>
      </c>
      <c r="I918" s="297">
        <f t="shared" si="60"/>
        <v>0</v>
      </c>
      <c r="J918" s="214"/>
      <c r="K918" s="214"/>
      <c r="L918" s="248"/>
      <c r="M918" s="248"/>
      <c r="N918" s="248"/>
      <c r="O918" s="248"/>
      <c r="P918" s="248"/>
      <c r="Q918" s="248"/>
      <c r="R918" s="248"/>
      <c r="S918" s="248"/>
      <c r="T918" s="248"/>
      <c r="U918" s="248"/>
      <c r="V918" s="248"/>
      <c r="W918" s="248"/>
      <c r="X918" s="248"/>
      <c r="Y918" s="248"/>
      <c r="Z918" s="248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  <c r="AM918" s="248"/>
      <c r="AN918" s="248"/>
      <c r="AO918" s="248"/>
      <c r="AP918" s="248"/>
      <c r="AQ918" s="248"/>
      <c r="AR918" s="248"/>
      <c r="AS918" s="248"/>
      <c r="AT918" s="248"/>
      <c r="AU918" s="248"/>
      <c r="AV918" s="248"/>
      <c r="AW918" s="248"/>
      <c r="AX918" s="248"/>
      <c r="AY918" s="248"/>
      <c r="AZ918" s="248"/>
      <c r="BA918" s="248"/>
      <c r="BB918" s="248"/>
      <c r="BC918" s="248"/>
      <c r="BD918" s="248"/>
      <c r="BE918" s="248"/>
      <c r="BF918" s="248"/>
      <c r="BG918" s="248"/>
      <c r="BH918" s="248"/>
      <c r="BI918" s="248"/>
      <c r="BJ918" s="248"/>
      <c r="BK918" s="248"/>
      <c r="BL918" s="248"/>
      <c r="BM918" s="248"/>
      <c r="BN918" s="248"/>
      <c r="BO918" s="248"/>
      <c r="BP918" s="248"/>
      <c r="BQ918" s="248"/>
      <c r="BR918" s="248"/>
      <c r="BS918" s="248"/>
      <c r="BT918" s="248"/>
      <c r="BU918" s="248"/>
      <c r="BV918" s="248"/>
      <c r="BW918" s="248"/>
      <c r="BX918" s="248"/>
      <c r="BY918" s="248"/>
      <c r="BZ918" s="248"/>
      <c r="CA918" s="248"/>
      <c r="CB918" s="248"/>
      <c r="CC918" s="248"/>
      <c r="CD918" s="248"/>
      <c r="CE918" s="248"/>
      <c r="CF918" s="248"/>
      <c r="CG918" s="248"/>
      <c r="CH918" s="248"/>
      <c r="CI918" s="248"/>
      <c r="CJ918" s="248"/>
      <c r="CK918" s="248"/>
      <c r="CL918" s="248"/>
      <c r="CM918" s="248"/>
      <c r="CN918" s="248"/>
      <c r="CO918" s="248"/>
      <c r="CP918" s="248"/>
      <c r="CQ918" s="248"/>
      <c r="CR918" s="248"/>
      <c r="CS918" s="248"/>
      <c r="CT918" s="248"/>
      <c r="CU918" s="248"/>
      <c r="CV918" s="248"/>
      <c r="CW918" s="248"/>
      <c r="CX918" s="248"/>
      <c r="CY918" s="248"/>
      <c r="CZ918" s="248"/>
      <c r="DA918" s="248"/>
      <c r="DB918" s="248"/>
      <c r="DC918" s="248"/>
      <c r="DD918" s="248"/>
      <c r="DE918" s="248"/>
      <c r="DF918" s="248"/>
      <c r="DG918" s="248"/>
      <c r="DH918" s="248"/>
      <c r="DI918" s="248"/>
      <c r="DJ918" s="248"/>
      <c r="DK918" s="248"/>
      <c r="DL918" s="248"/>
      <c r="DM918" s="248"/>
      <c r="DN918" s="248"/>
      <c r="DO918" s="248"/>
      <c r="DP918" s="248"/>
      <c r="DQ918" s="248"/>
      <c r="DR918" s="248"/>
      <c r="DS918" s="248"/>
      <c r="DT918" s="248"/>
      <c r="DU918" s="248"/>
      <c r="DV918" s="248"/>
      <c r="DW918" s="248"/>
      <c r="DX918" s="248"/>
      <c r="DY918" s="248"/>
      <c r="DZ918" s="248"/>
      <c r="EA918" s="248"/>
      <c r="EB918" s="248"/>
      <c r="EC918" s="248"/>
      <c r="ED918" s="248"/>
      <c r="EE918" s="248"/>
      <c r="EF918" s="248"/>
      <c r="EG918" s="248"/>
      <c r="EH918" s="248"/>
      <c r="EI918" s="248"/>
      <c r="EJ918" s="248"/>
      <c r="EK918" s="248"/>
      <c r="EL918" s="248"/>
      <c r="EM918" s="248"/>
      <c r="EN918" s="248"/>
      <c r="EO918" s="248"/>
      <c r="EP918" s="248"/>
      <c r="EQ918" s="248"/>
      <c r="ER918" s="248"/>
      <c r="ES918" s="248"/>
      <c r="ET918" s="248"/>
      <c r="EU918" s="248"/>
      <c r="EV918" s="248"/>
      <c r="EW918" s="248"/>
      <c r="EX918" s="248"/>
      <c r="EY918" s="248"/>
      <c r="EZ918" s="248"/>
      <c r="FA918" s="248"/>
      <c r="FB918" s="248"/>
      <c r="FC918" s="248"/>
      <c r="FD918" s="248"/>
      <c r="FE918" s="248"/>
      <c r="FF918" s="248"/>
      <c r="FG918" s="215"/>
      <c r="FH918" s="215"/>
      <c r="FI918" s="215"/>
      <c r="FJ918" s="215"/>
      <c r="FK918" s="215"/>
      <c r="FL918" s="215"/>
      <c r="FM918" s="215"/>
      <c r="FN918" s="215"/>
      <c r="FO918" s="215"/>
      <c r="FP918" s="215"/>
      <c r="FQ918" s="215"/>
      <c r="FR918" s="215"/>
      <c r="FS918" s="215"/>
      <c r="FT918" s="215"/>
      <c r="FU918" s="215"/>
      <c r="FV918" s="215"/>
      <c r="FW918" s="215"/>
      <c r="FX918" s="215"/>
      <c r="FY918" s="215"/>
      <c r="FZ918" s="215"/>
      <c r="GA918" s="215"/>
      <c r="GB918" s="215"/>
      <c r="GC918" s="215"/>
    </row>
    <row r="919" spans="1:185" x14ac:dyDescent="0.3">
      <c r="A919" s="248"/>
      <c r="B919" s="80"/>
      <c r="C919" s="80"/>
      <c r="D919" s="81"/>
      <c r="E919" s="80"/>
      <c r="F919" s="80"/>
      <c r="G919" s="297">
        <f t="shared" si="58"/>
        <v>0</v>
      </c>
      <c r="H919" s="297">
        <f t="shared" si="59"/>
        <v>0</v>
      </c>
      <c r="I919" s="297">
        <f t="shared" si="60"/>
        <v>0</v>
      </c>
      <c r="J919" s="214"/>
      <c r="K919" s="214"/>
      <c r="L919" s="248"/>
      <c r="M919" s="248"/>
      <c r="N919" s="248"/>
      <c r="O919" s="248"/>
      <c r="P919" s="248"/>
      <c r="Q919" s="248"/>
      <c r="R919" s="248"/>
      <c r="S919" s="248"/>
      <c r="T919" s="248"/>
      <c r="U919" s="248"/>
      <c r="V919" s="248"/>
      <c r="W919" s="248"/>
      <c r="X919" s="248"/>
      <c r="Y919" s="248"/>
      <c r="Z919" s="248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  <c r="AM919" s="248"/>
      <c r="AN919" s="248"/>
      <c r="AO919" s="248"/>
      <c r="AP919" s="248"/>
      <c r="AQ919" s="248"/>
      <c r="AR919" s="248"/>
      <c r="AS919" s="248"/>
      <c r="AT919" s="248"/>
      <c r="AU919" s="248"/>
      <c r="AV919" s="248"/>
      <c r="AW919" s="248"/>
      <c r="AX919" s="248"/>
      <c r="AY919" s="248"/>
      <c r="AZ919" s="248"/>
      <c r="BA919" s="248"/>
      <c r="BB919" s="248"/>
      <c r="BC919" s="248"/>
      <c r="BD919" s="248"/>
      <c r="BE919" s="248"/>
      <c r="BF919" s="248"/>
      <c r="BG919" s="248"/>
      <c r="BH919" s="248"/>
      <c r="BI919" s="248"/>
      <c r="BJ919" s="248"/>
      <c r="BK919" s="248"/>
      <c r="BL919" s="248"/>
      <c r="BM919" s="248"/>
      <c r="BN919" s="248"/>
      <c r="BO919" s="248"/>
      <c r="BP919" s="248"/>
      <c r="BQ919" s="248"/>
      <c r="BR919" s="248"/>
      <c r="BS919" s="248"/>
      <c r="BT919" s="248"/>
      <c r="BU919" s="248"/>
      <c r="BV919" s="248"/>
      <c r="BW919" s="248"/>
      <c r="BX919" s="248"/>
      <c r="BY919" s="248"/>
      <c r="BZ919" s="248"/>
      <c r="CA919" s="248"/>
      <c r="CB919" s="248"/>
      <c r="CC919" s="248"/>
      <c r="CD919" s="248"/>
      <c r="CE919" s="248"/>
      <c r="CF919" s="248"/>
      <c r="CG919" s="248"/>
      <c r="CH919" s="248"/>
      <c r="CI919" s="248"/>
      <c r="CJ919" s="248"/>
      <c r="CK919" s="248"/>
      <c r="CL919" s="248"/>
      <c r="CM919" s="248"/>
      <c r="CN919" s="248"/>
      <c r="CO919" s="248"/>
      <c r="CP919" s="248"/>
      <c r="CQ919" s="248"/>
      <c r="CR919" s="248"/>
      <c r="CS919" s="248"/>
      <c r="CT919" s="248"/>
      <c r="CU919" s="248"/>
      <c r="CV919" s="248"/>
      <c r="CW919" s="248"/>
      <c r="CX919" s="248"/>
      <c r="CY919" s="248"/>
      <c r="CZ919" s="248"/>
      <c r="DA919" s="248"/>
      <c r="DB919" s="248"/>
      <c r="DC919" s="248"/>
      <c r="DD919" s="248"/>
      <c r="DE919" s="248"/>
      <c r="DF919" s="248"/>
      <c r="DG919" s="248"/>
      <c r="DH919" s="248"/>
      <c r="DI919" s="248"/>
      <c r="DJ919" s="248"/>
      <c r="DK919" s="248"/>
      <c r="DL919" s="248"/>
      <c r="DM919" s="248"/>
      <c r="DN919" s="248"/>
      <c r="DO919" s="248"/>
      <c r="DP919" s="248"/>
      <c r="DQ919" s="248"/>
      <c r="DR919" s="248"/>
      <c r="DS919" s="248"/>
      <c r="DT919" s="248"/>
      <c r="DU919" s="248"/>
      <c r="DV919" s="248"/>
      <c r="DW919" s="248"/>
      <c r="DX919" s="248"/>
      <c r="DY919" s="248"/>
      <c r="DZ919" s="248"/>
      <c r="EA919" s="248"/>
      <c r="EB919" s="248"/>
      <c r="EC919" s="248"/>
      <c r="ED919" s="248"/>
      <c r="EE919" s="248"/>
      <c r="EF919" s="248"/>
      <c r="EG919" s="248"/>
      <c r="EH919" s="248"/>
      <c r="EI919" s="248"/>
      <c r="EJ919" s="248"/>
      <c r="EK919" s="248"/>
      <c r="EL919" s="248"/>
      <c r="EM919" s="248"/>
      <c r="EN919" s="248"/>
      <c r="EO919" s="248"/>
      <c r="EP919" s="248"/>
      <c r="EQ919" s="248"/>
      <c r="ER919" s="248"/>
      <c r="ES919" s="248"/>
      <c r="ET919" s="248"/>
      <c r="EU919" s="248"/>
      <c r="EV919" s="248"/>
      <c r="EW919" s="248"/>
      <c r="EX919" s="248"/>
      <c r="EY919" s="248"/>
      <c r="EZ919" s="248"/>
      <c r="FA919" s="248"/>
      <c r="FB919" s="248"/>
      <c r="FC919" s="248"/>
      <c r="FD919" s="248"/>
      <c r="FE919" s="248"/>
      <c r="FF919" s="248"/>
      <c r="FG919" s="215"/>
      <c r="FH919" s="215"/>
      <c r="FI919" s="215"/>
      <c r="FJ919" s="215"/>
      <c r="FK919" s="215"/>
      <c r="FL919" s="215"/>
      <c r="FM919" s="215"/>
      <c r="FN919" s="215"/>
      <c r="FO919" s="215"/>
      <c r="FP919" s="215"/>
      <c r="FQ919" s="215"/>
      <c r="FR919" s="215"/>
      <c r="FS919" s="215"/>
      <c r="FT919" s="215"/>
      <c r="FU919" s="215"/>
      <c r="FV919" s="215"/>
      <c r="FW919" s="215"/>
      <c r="FX919" s="215"/>
      <c r="FY919" s="215"/>
      <c r="FZ919" s="215"/>
      <c r="GA919" s="215"/>
      <c r="GB919" s="215"/>
      <c r="GC919" s="215"/>
    </row>
    <row r="920" spans="1:185" x14ac:dyDescent="0.3">
      <c r="A920" s="248"/>
      <c r="B920" s="80"/>
      <c r="C920" s="80"/>
      <c r="D920" s="81"/>
      <c r="E920" s="80"/>
      <c r="F920" s="80"/>
      <c r="G920" s="297">
        <f t="shared" si="58"/>
        <v>0</v>
      </c>
      <c r="H920" s="297">
        <f t="shared" si="59"/>
        <v>0</v>
      </c>
      <c r="I920" s="297">
        <f t="shared" si="60"/>
        <v>0</v>
      </c>
      <c r="J920" s="214"/>
      <c r="K920" s="214"/>
      <c r="L920" s="248"/>
      <c r="M920" s="248"/>
      <c r="N920" s="248"/>
      <c r="O920" s="248"/>
      <c r="P920" s="248"/>
      <c r="Q920" s="248"/>
      <c r="R920" s="248"/>
      <c r="S920" s="248"/>
      <c r="T920" s="248"/>
      <c r="U920" s="248"/>
      <c r="V920" s="248"/>
      <c r="W920" s="248"/>
      <c r="X920" s="248"/>
      <c r="Y920" s="248"/>
      <c r="Z920" s="248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  <c r="AM920" s="248"/>
      <c r="AN920" s="248"/>
      <c r="AO920" s="248"/>
      <c r="AP920" s="248"/>
      <c r="AQ920" s="248"/>
      <c r="AR920" s="248"/>
      <c r="AS920" s="248"/>
      <c r="AT920" s="248"/>
      <c r="AU920" s="248"/>
      <c r="AV920" s="248"/>
      <c r="AW920" s="248"/>
      <c r="AX920" s="248"/>
      <c r="AY920" s="248"/>
      <c r="AZ920" s="248"/>
      <c r="BA920" s="248"/>
      <c r="BB920" s="248"/>
      <c r="BC920" s="248"/>
      <c r="BD920" s="248"/>
      <c r="BE920" s="248"/>
      <c r="BF920" s="248"/>
      <c r="BG920" s="248"/>
      <c r="BH920" s="248"/>
      <c r="BI920" s="248"/>
      <c r="BJ920" s="248"/>
      <c r="BK920" s="248"/>
      <c r="BL920" s="248"/>
      <c r="BM920" s="248"/>
      <c r="BN920" s="248"/>
      <c r="BO920" s="248"/>
      <c r="BP920" s="248"/>
      <c r="BQ920" s="248"/>
      <c r="BR920" s="248"/>
      <c r="BS920" s="248"/>
      <c r="BT920" s="248"/>
      <c r="BU920" s="248"/>
      <c r="BV920" s="248"/>
      <c r="BW920" s="248"/>
      <c r="BX920" s="248"/>
      <c r="BY920" s="248"/>
      <c r="BZ920" s="248"/>
      <c r="CA920" s="248"/>
      <c r="CB920" s="248"/>
      <c r="CC920" s="248"/>
      <c r="CD920" s="248"/>
      <c r="CE920" s="248"/>
      <c r="CF920" s="248"/>
      <c r="CG920" s="248"/>
      <c r="CH920" s="248"/>
      <c r="CI920" s="248"/>
      <c r="CJ920" s="248"/>
      <c r="CK920" s="248"/>
      <c r="CL920" s="248"/>
      <c r="CM920" s="248"/>
      <c r="CN920" s="248"/>
      <c r="CO920" s="248"/>
      <c r="CP920" s="248"/>
      <c r="CQ920" s="248"/>
      <c r="CR920" s="248"/>
      <c r="CS920" s="248"/>
      <c r="CT920" s="248"/>
      <c r="CU920" s="248"/>
      <c r="CV920" s="248"/>
      <c r="CW920" s="248"/>
      <c r="CX920" s="248"/>
      <c r="CY920" s="248"/>
      <c r="CZ920" s="248"/>
      <c r="DA920" s="248"/>
      <c r="DB920" s="248"/>
      <c r="DC920" s="248"/>
      <c r="DD920" s="248"/>
      <c r="DE920" s="248"/>
      <c r="DF920" s="248"/>
      <c r="DG920" s="248"/>
      <c r="DH920" s="248"/>
      <c r="DI920" s="248"/>
      <c r="DJ920" s="248"/>
      <c r="DK920" s="248"/>
      <c r="DL920" s="248"/>
      <c r="DM920" s="248"/>
      <c r="DN920" s="248"/>
      <c r="DO920" s="248"/>
      <c r="DP920" s="248"/>
      <c r="DQ920" s="248"/>
      <c r="DR920" s="248"/>
      <c r="DS920" s="248"/>
      <c r="DT920" s="248"/>
      <c r="DU920" s="248"/>
      <c r="DV920" s="248"/>
      <c r="DW920" s="248"/>
      <c r="DX920" s="248"/>
      <c r="DY920" s="248"/>
      <c r="DZ920" s="248"/>
      <c r="EA920" s="248"/>
      <c r="EB920" s="248"/>
      <c r="EC920" s="248"/>
      <c r="ED920" s="248"/>
      <c r="EE920" s="248"/>
      <c r="EF920" s="248"/>
      <c r="EG920" s="248"/>
      <c r="EH920" s="248"/>
      <c r="EI920" s="248"/>
      <c r="EJ920" s="248"/>
      <c r="EK920" s="248"/>
      <c r="EL920" s="248"/>
      <c r="EM920" s="248"/>
      <c r="EN920" s="248"/>
      <c r="EO920" s="248"/>
      <c r="EP920" s="248"/>
      <c r="EQ920" s="248"/>
      <c r="ER920" s="248"/>
      <c r="ES920" s="248"/>
      <c r="ET920" s="248"/>
      <c r="EU920" s="248"/>
      <c r="EV920" s="248"/>
      <c r="EW920" s="248"/>
      <c r="EX920" s="248"/>
      <c r="EY920" s="248"/>
      <c r="EZ920" s="248"/>
      <c r="FA920" s="248"/>
      <c r="FB920" s="248"/>
      <c r="FC920" s="248"/>
      <c r="FD920" s="248"/>
      <c r="FE920" s="248"/>
      <c r="FF920" s="248"/>
      <c r="FG920" s="215"/>
      <c r="FH920" s="215"/>
      <c r="FI920" s="215"/>
      <c r="FJ920" s="215"/>
      <c r="FK920" s="215"/>
      <c r="FL920" s="215"/>
      <c r="FM920" s="215"/>
      <c r="FN920" s="215"/>
      <c r="FO920" s="215"/>
      <c r="FP920" s="215"/>
      <c r="FQ920" s="215"/>
      <c r="FR920" s="215"/>
      <c r="FS920" s="215"/>
      <c r="FT920" s="215"/>
      <c r="FU920" s="215"/>
      <c r="FV920" s="215"/>
      <c r="FW920" s="215"/>
      <c r="FX920" s="215"/>
      <c r="FY920" s="215"/>
      <c r="FZ920" s="215"/>
      <c r="GA920" s="215"/>
      <c r="GB920" s="215"/>
      <c r="GC920" s="215"/>
    </row>
    <row r="921" spans="1:185" x14ac:dyDescent="0.3">
      <c r="A921" s="248"/>
      <c r="B921" s="80"/>
      <c r="C921" s="80"/>
      <c r="D921" s="81"/>
      <c r="E921" s="80"/>
      <c r="F921" s="80"/>
      <c r="G921" s="297">
        <f t="shared" si="58"/>
        <v>0</v>
      </c>
      <c r="H921" s="297">
        <f t="shared" si="59"/>
        <v>0</v>
      </c>
      <c r="I921" s="297">
        <f t="shared" si="60"/>
        <v>0</v>
      </c>
      <c r="J921" s="214"/>
      <c r="K921" s="214"/>
      <c r="L921" s="248"/>
      <c r="M921" s="248"/>
      <c r="N921" s="248"/>
      <c r="O921" s="248"/>
      <c r="P921" s="248"/>
      <c r="Q921" s="248"/>
      <c r="R921" s="248"/>
      <c r="S921" s="248"/>
      <c r="T921" s="248"/>
      <c r="U921" s="248"/>
      <c r="V921" s="248"/>
      <c r="W921" s="248"/>
      <c r="X921" s="248"/>
      <c r="Y921" s="248"/>
      <c r="Z921" s="248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  <c r="AM921" s="248"/>
      <c r="AN921" s="248"/>
      <c r="AO921" s="248"/>
      <c r="AP921" s="248"/>
      <c r="AQ921" s="248"/>
      <c r="AR921" s="248"/>
      <c r="AS921" s="248"/>
      <c r="AT921" s="248"/>
      <c r="AU921" s="248"/>
      <c r="AV921" s="248"/>
      <c r="AW921" s="248"/>
      <c r="AX921" s="248"/>
      <c r="AY921" s="248"/>
      <c r="AZ921" s="248"/>
      <c r="BA921" s="248"/>
      <c r="BB921" s="248"/>
      <c r="BC921" s="248"/>
      <c r="BD921" s="248"/>
      <c r="BE921" s="248"/>
      <c r="BF921" s="248"/>
      <c r="BG921" s="248"/>
      <c r="BH921" s="248"/>
      <c r="BI921" s="248"/>
      <c r="BJ921" s="248"/>
      <c r="BK921" s="248"/>
      <c r="BL921" s="248"/>
      <c r="BM921" s="248"/>
      <c r="BN921" s="248"/>
      <c r="BO921" s="248"/>
      <c r="BP921" s="248"/>
      <c r="BQ921" s="248"/>
      <c r="BR921" s="248"/>
      <c r="BS921" s="248"/>
      <c r="BT921" s="248"/>
      <c r="BU921" s="248"/>
      <c r="BV921" s="248"/>
      <c r="BW921" s="248"/>
      <c r="BX921" s="248"/>
      <c r="BY921" s="248"/>
      <c r="BZ921" s="248"/>
      <c r="CA921" s="248"/>
      <c r="CB921" s="248"/>
      <c r="CC921" s="248"/>
      <c r="CD921" s="248"/>
      <c r="CE921" s="248"/>
      <c r="CF921" s="248"/>
      <c r="CG921" s="248"/>
      <c r="CH921" s="248"/>
      <c r="CI921" s="248"/>
      <c r="CJ921" s="248"/>
      <c r="CK921" s="248"/>
      <c r="CL921" s="248"/>
      <c r="CM921" s="248"/>
      <c r="CN921" s="248"/>
      <c r="CO921" s="248"/>
      <c r="CP921" s="248"/>
      <c r="CQ921" s="248"/>
      <c r="CR921" s="248"/>
      <c r="CS921" s="248"/>
      <c r="CT921" s="248"/>
      <c r="CU921" s="248"/>
      <c r="CV921" s="248"/>
      <c r="CW921" s="248"/>
      <c r="CX921" s="248"/>
      <c r="CY921" s="248"/>
      <c r="CZ921" s="248"/>
      <c r="DA921" s="248"/>
      <c r="DB921" s="248"/>
      <c r="DC921" s="248"/>
      <c r="DD921" s="248"/>
      <c r="DE921" s="248"/>
      <c r="DF921" s="248"/>
      <c r="DG921" s="248"/>
      <c r="DH921" s="248"/>
      <c r="DI921" s="248"/>
      <c r="DJ921" s="248"/>
      <c r="DK921" s="248"/>
      <c r="DL921" s="248"/>
      <c r="DM921" s="248"/>
      <c r="DN921" s="248"/>
      <c r="DO921" s="248"/>
      <c r="DP921" s="248"/>
      <c r="DQ921" s="248"/>
      <c r="DR921" s="248"/>
      <c r="DS921" s="248"/>
      <c r="DT921" s="248"/>
      <c r="DU921" s="248"/>
      <c r="DV921" s="248"/>
      <c r="DW921" s="248"/>
      <c r="DX921" s="248"/>
      <c r="DY921" s="248"/>
      <c r="DZ921" s="248"/>
      <c r="EA921" s="248"/>
      <c r="EB921" s="248"/>
      <c r="EC921" s="248"/>
      <c r="ED921" s="248"/>
      <c r="EE921" s="248"/>
      <c r="EF921" s="248"/>
      <c r="EG921" s="248"/>
      <c r="EH921" s="248"/>
      <c r="EI921" s="248"/>
      <c r="EJ921" s="248"/>
      <c r="EK921" s="248"/>
      <c r="EL921" s="248"/>
      <c r="EM921" s="248"/>
      <c r="EN921" s="248"/>
      <c r="EO921" s="248"/>
      <c r="EP921" s="248"/>
      <c r="EQ921" s="248"/>
      <c r="ER921" s="248"/>
      <c r="ES921" s="248"/>
      <c r="ET921" s="248"/>
      <c r="EU921" s="248"/>
      <c r="EV921" s="248"/>
      <c r="EW921" s="248"/>
      <c r="EX921" s="248"/>
      <c r="EY921" s="248"/>
      <c r="EZ921" s="248"/>
      <c r="FA921" s="248"/>
      <c r="FB921" s="248"/>
      <c r="FC921" s="248"/>
      <c r="FD921" s="248"/>
      <c r="FE921" s="248"/>
      <c r="FF921" s="248"/>
      <c r="FG921" s="215"/>
      <c r="FH921" s="215"/>
      <c r="FI921" s="215"/>
      <c r="FJ921" s="215"/>
      <c r="FK921" s="215"/>
      <c r="FL921" s="215"/>
      <c r="FM921" s="215"/>
      <c r="FN921" s="215"/>
      <c r="FO921" s="215"/>
      <c r="FP921" s="215"/>
      <c r="FQ921" s="215"/>
      <c r="FR921" s="215"/>
      <c r="FS921" s="215"/>
      <c r="FT921" s="215"/>
      <c r="FU921" s="215"/>
      <c r="FV921" s="215"/>
      <c r="FW921" s="215"/>
      <c r="FX921" s="215"/>
      <c r="FY921" s="215"/>
      <c r="FZ921" s="215"/>
      <c r="GA921" s="215"/>
      <c r="GB921" s="215"/>
      <c r="GC921" s="215"/>
    </row>
    <row r="922" spans="1:185" x14ac:dyDescent="0.3">
      <c r="A922" s="248"/>
      <c r="B922" s="80"/>
      <c r="C922" s="80"/>
      <c r="D922" s="81"/>
      <c r="E922" s="80"/>
      <c r="F922" s="80"/>
      <c r="G922" s="297">
        <f t="shared" si="58"/>
        <v>0</v>
      </c>
      <c r="H922" s="297">
        <f t="shared" si="59"/>
        <v>0</v>
      </c>
      <c r="I922" s="297">
        <f t="shared" si="60"/>
        <v>0</v>
      </c>
      <c r="J922" s="214"/>
      <c r="K922" s="214"/>
      <c r="L922" s="248"/>
      <c r="M922" s="248"/>
      <c r="N922" s="248"/>
      <c r="O922" s="248"/>
      <c r="P922" s="248"/>
      <c r="Q922" s="248"/>
      <c r="R922" s="248"/>
      <c r="S922" s="248"/>
      <c r="T922" s="248"/>
      <c r="U922" s="248"/>
      <c r="V922" s="248"/>
      <c r="W922" s="248"/>
      <c r="X922" s="248"/>
      <c r="Y922" s="248"/>
      <c r="Z922" s="248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  <c r="AM922" s="248"/>
      <c r="AN922" s="248"/>
      <c r="AO922" s="248"/>
      <c r="AP922" s="248"/>
      <c r="AQ922" s="248"/>
      <c r="AR922" s="248"/>
      <c r="AS922" s="248"/>
      <c r="AT922" s="248"/>
      <c r="AU922" s="248"/>
      <c r="AV922" s="248"/>
      <c r="AW922" s="248"/>
      <c r="AX922" s="248"/>
      <c r="AY922" s="248"/>
      <c r="AZ922" s="248"/>
      <c r="BA922" s="248"/>
      <c r="BB922" s="248"/>
      <c r="BC922" s="248"/>
      <c r="BD922" s="248"/>
      <c r="BE922" s="248"/>
      <c r="BF922" s="248"/>
      <c r="BG922" s="248"/>
      <c r="BH922" s="248"/>
      <c r="BI922" s="248"/>
      <c r="BJ922" s="248"/>
      <c r="BK922" s="248"/>
      <c r="BL922" s="248"/>
      <c r="BM922" s="248"/>
      <c r="BN922" s="248"/>
      <c r="BO922" s="248"/>
      <c r="BP922" s="248"/>
      <c r="BQ922" s="248"/>
      <c r="BR922" s="248"/>
      <c r="BS922" s="248"/>
      <c r="BT922" s="248"/>
      <c r="BU922" s="248"/>
      <c r="BV922" s="248"/>
      <c r="BW922" s="248"/>
      <c r="BX922" s="248"/>
      <c r="BY922" s="248"/>
      <c r="BZ922" s="248"/>
      <c r="CA922" s="248"/>
      <c r="CB922" s="248"/>
      <c r="CC922" s="248"/>
      <c r="CD922" s="248"/>
      <c r="CE922" s="248"/>
      <c r="CF922" s="248"/>
      <c r="CG922" s="248"/>
      <c r="CH922" s="248"/>
      <c r="CI922" s="248"/>
      <c r="CJ922" s="248"/>
      <c r="CK922" s="248"/>
      <c r="CL922" s="248"/>
      <c r="CM922" s="248"/>
      <c r="CN922" s="248"/>
      <c r="CO922" s="248"/>
      <c r="CP922" s="248"/>
      <c r="CQ922" s="248"/>
      <c r="CR922" s="248"/>
      <c r="CS922" s="248"/>
      <c r="CT922" s="248"/>
      <c r="CU922" s="248"/>
      <c r="CV922" s="248"/>
      <c r="CW922" s="248"/>
      <c r="CX922" s="248"/>
      <c r="CY922" s="248"/>
      <c r="CZ922" s="248"/>
      <c r="DA922" s="248"/>
      <c r="DB922" s="248"/>
      <c r="DC922" s="248"/>
      <c r="DD922" s="248"/>
      <c r="DE922" s="248"/>
      <c r="DF922" s="248"/>
      <c r="DG922" s="248"/>
      <c r="DH922" s="248"/>
      <c r="DI922" s="248"/>
      <c r="DJ922" s="248"/>
      <c r="DK922" s="248"/>
      <c r="DL922" s="248"/>
      <c r="DM922" s="248"/>
      <c r="DN922" s="248"/>
      <c r="DO922" s="248"/>
      <c r="DP922" s="248"/>
      <c r="DQ922" s="248"/>
      <c r="DR922" s="248"/>
      <c r="DS922" s="248"/>
      <c r="DT922" s="248"/>
      <c r="DU922" s="248"/>
      <c r="DV922" s="248"/>
      <c r="DW922" s="248"/>
      <c r="DX922" s="248"/>
      <c r="DY922" s="248"/>
      <c r="DZ922" s="248"/>
      <c r="EA922" s="248"/>
      <c r="EB922" s="248"/>
      <c r="EC922" s="248"/>
      <c r="ED922" s="248"/>
      <c r="EE922" s="248"/>
      <c r="EF922" s="248"/>
      <c r="EG922" s="248"/>
      <c r="EH922" s="248"/>
      <c r="EI922" s="248"/>
      <c r="EJ922" s="248"/>
      <c r="EK922" s="248"/>
      <c r="EL922" s="248"/>
      <c r="EM922" s="248"/>
      <c r="EN922" s="248"/>
      <c r="EO922" s="248"/>
      <c r="EP922" s="248"/>
      <c r="EQ922" s="248"/>
      <c r="ER922" s="248"/>
      <c r="ES922" s="248"/>
      <c r="ET922" s="248"/>
      <c r="EU922" s="248"/>
      <c r="EV922" s="248"/>
      <c r="EW922" s="248"/>
      <c r="EX922" s="248"/>
      <c r="EY922" s="248"/>
      <c r="EZ922" s="248"/>
      <c r="FA922" s="248"/>
      <c r="FB922" s="248"/>
      <c r="FC922" s="248"/>
      <c r="FD922" s="248"/>
      <c r="FE922" s="248"/>
      <c r="FF922" s="248"/>
      <c r="FG922" s="215"/>
      <c r="FH922" s="215"/>
      <c r="FI922" s="215"/>
      <c r="FJ922" s="215"/>
      <c r="FK922" s="215"/>
      <c r="FL922" s="215"/>
      <c r="FM922" s="215"/>
      <c r="FN922" s="215"/>
      <c r="FO922" s="215"/>
      <c r="FP922" s="215"/>
      <c r="FQ922" s="215"/>
      <c r="FR922" s="215"/>
      <c r="FS922" s="215"/>
      <c r="FT922" s="215"/>
      <c r="FU922" s="215"/>
      <c r="FV922" s="215"/>
      <c r="FW922" s="215"/>
      <c r="FX922" s="215"/>
      <c r="FY922" s="215"/>
      <c r="FZ922" s="215"/>
      <c r="GA922" s="215"/>
      <c r="GB922" s="215"/>
      <c r="GC922" s="215"/>
    </row>
    <row r="923" spans="1:185" x14ac:dyDescent="0.3">
      <c r="A923" s="248"/>
      <c r="B923" s="80"/>
      <c r="C923" s="80"/>
      <c r="D923" s="81"/>
      <c r="E923" s="80"/>
      <c r="F923" s="80"/>
      <c r="G923" s="297">
        <f t="shared" si="58"/>
        <v>0</v>
      </c>
      <c r="H923" s="297">
        <f t="shared" si="59"/>
        <v>0</v>
      </c>
      <c r="I923" s="297">
        <f t="shared" si="60"/>
        <v>0</v>
      </c>
      <c r="J923" s="214"/>
      <c r="K923" s="214"/>
      <c r="L923" s="248"/>
      <c r="M923" s="248"/>
      <c r="N923" s="248"/>
      <c r="O923" s="248"/>
      <c r="P923" s="248"/>
      <c r="Q923" s="248"/>
      <c r="R923" s="248"/>
      <c r="S923" s="248"/>
      <c r="T923" s="248"/>
      <c r="U923" s="248"/>
      <c r="V923" s="248"/>
      <c r="W923" s="248"/>
      <c r="X923" s="248"/>
      <c r="Y923" s="248"/>
      <c r="Z923" s="248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  <c r="AM923" s="248"/>
      <c r="AN923" s="248"/>
      <c r="AO923" s="248"/>
      <c r="AP923" s="248"/>
      <c r="AQ923" s="248"/>
      <c r="AR923" s="248"/>
      <c r="AS923" s="248"/>
      <c r="AT923" s="248"/>
      <c r="AU923" s="248"/>
      <c r="AV923" s="248"/>
      <c r="AW923" s="248"/>
      <c r="AX923" s="248"/>
      <c r="AY923" s="248"/>
      <c r="AZ923" s="248"/>
      <c r="BA923" s="248"/>
      <c r="BB923" s="248"/>
      <c r="BC923" s="248"/>
      <c r="BD923" s="248"/>
      <c r="BE923" s="248"/>
      <c r="BF923" s="248"/>
      <c r="BG923" s="248"/>
      <c r="BH923" s="248"/>
      <c r="BI923" s="248"/>
      <c r="BJ923" s="248"/>
      <c r="BK923" s="248"/>
      <c r="BL923" s="248"/>
      <c r="BM923" s="248"/>
      <c r="BN923" s="248"/>
      <c r="BO923" s="248"/>
      <c r="BP923" s="248"/>
      <c r="BQ923" s="248"/>
      <c r="BR923" s="248"/>
      <c r="BS923" s="248"/>
      <c r="BT923" s="248"/>
      <c r="BU923" s="248"/>
      <c r="BV923" s="248"/>
      <c r="BW923" s="248"/>
      <c r="BX923" s="248"/>
      <c r="BY923" s="248"/>
      <c r="BZ923" s="248"/>
      <c r="CA923" s="248"/>
      <c r="CB923" s="248"/>
      <c r="CC923" s="248"/>
      <c r="CD923" s="248"/>
      <c r="CE923" s="248"/>
      <c r="CF923" s="248"/>
      <c r="CG923" s="248"/>
      <c r="CH923" s="248"/>
      <c r="CI923" s="248"/>
      <c r="CJ923" s="248"/>
      <c r="CK923" s="248"/>
      <c r="CL923" s="248"/>
      <c r="CM923" s="248"/>
      <c r="CN923" s="248"/>
      <c r="CO923" s="248"/>
      <c r="CP923" s="248"/>
      <c r="CQ923" s="248"/>
      <c r="CR923" s="248"/>
      <c r="CS923" s="248"/>
      <c r="CT923" s="248"/>
      <c r="CU923" s="248"/>
      <c r="CV923" s="248"/>
      <c r="CW923" s="248"/>
      <c r="CX923" s="248"/>
      <c r="CY923" s="248"/>
      <c r="CZ923" s="248"/>
      <c r="DA923" s="248"/>
      <c r="DB923" s="248"/>
      <c r="DC923" s="248"/>
      <c r="DD923" s="248"/>
      <c r="DE923" s="248"/>
      <c r="DF923" s="248"/>
      <c r="DG923" s="248"/>
      <c r="DH923" s="248"/>
      <c r="DI923" s="248"/>
      <c r="DJ923" s="248"/>
      <c r="DK923" s="248"/>
      <c r="DL923" s="248"/>
      <c r="DM923" s="248"/>
      <c r="DN923" s="248"/>
      <c r="DO923" s="248"/>
      <c r="DP923" s="248"/>
      <c r="DQ923" s="248"/>
      <c r="DR923" s="248"/>
      <c r="DS923" s="248"/>
      <c r="DT923" s="248"/>
      <c r="DU923" s="248"/>
      <c r="DV923" s="248"/>
      <c r="DW923" s="248"/>
      <c r="DX923" s="248"/>
      <c r="DY923" s="248"/>
      <c r="DZ923" s="248"/>
      <c r="EA923" s="248"/>
      <c r="EB923" s="248"/>
      <c r="EC923" s="248"/>
      <c r="ED923" s="248"/>
      <c r="EE923" s="248"/>
      <c r="EF923" s="248"/>
      <c r="EG923" s="248"/>
      <c r="EH923" s="248"/>
      <c r="EI923" s="248"/>
      <c r="EJ923" s="248"/>
      <c r="EK923" s="248"/>
      <c r="EL923" s="248"/>
      <c r="EM923" s="248"/>
      <c r="EN923" s="248"/>
      <c r="EO923" s="248"/>
      <c r="EP923" s="248"/>
      <c r="EQ923" s="248"/>
      <c r="ER923" s="248"/>
      <c r="ES923" s="248"/>
      <c r="ET923" s="248"/>
      <c r="EU923" s="248"/>
      <c r="EV923" s="248"/>
      <c r="EW923" s="248"/>
      <c r="EX923" s="248"/>
      <c r="EY923" s="248"/>
      <c r="EZ923" s="248"/>
      <c r="FA923" s="248"/>
      <c r="FB923" s="248"/>
      <c r="FC923" s="248"/>
      <c r="FD923" s="248"/>
      <c r="FE923" s="248"/>
      <c r="FF923" s="248"/>
      <c r="FG923" s="215"/>
      <c r="FH923" s="215"/>
      <c r="FI923" s="215"/>
      <c r="FJ923" s="215"/>
      <c r="FK923" s="215"/>
      <c r="FL923" s="215"/>
      <c r="FM923" s="215"/>
      <c r="FN923" s="215"/>
      <c r="FO923" s="215"/>
      <c r="FP923" s="215"/>
      <c r="FQ923" s="215"/>
      <c r="FR923" s="215"/>
      <c r="FS923" s="215"/>
      <c r="FT923" s="215"/>
      <c r="FU923" s="215"/>
      <c r="FV923" s="215"/>
      <c r="FW923" s="215"/>
      <c r="FX923" s="215"/>
      <c r="FY923" s="215"/>
      <c r="FZ923" s="215"/>
      <c r="GA923" s="215"/>
      <c r="GB923" s="215"/>
      <c r="GC923" s="215"/>
    </row>
    <row r="924" spans="1:185" x14ac:dyDescent="0.3">
      <c r="A924" s="248"/>
      <c r="B924" s="80"/>
      <c r="C924" s="80"/>
      <c r="D924" s="81"/>
      <c r="E924" s="80"/>
      <c r="F924" s="80"/>
      <c r="G924" s="297">
        <f t="shared" si="58"/>
        <v>0</v>
      </c>
      <c r="H924" s="297">
        <f t="shared" si="59"/>
        <v>0</v>
      </c>
      <c r="I924" s="297">
        <f t="shared" si="60"/>
        <v>0</v>
      </c>
      <c r="J924" s="214"/>
      <c r="K924" s="214"/>
      <c r="L924" s="248"/>
      <c r="M924" s="248"/>
      <c r="N924" s="248"/>
      <c r="O924" s="248"/>
      <c r="P924" s="248"/>
      <c r="Q924" s="248"/>
      <c r="R924" s="248"/>
      <c r="S924" s="248"/>
      <c r="T924" s="248"/>
      <c r="U924" s="248"/>
      <c r="V924" s="248"/>
      <c r="W924" s="248"/>
      <c r="X924" s="248"/>
      <c r="Y924" s="248"/>
      <c r="Z924" s="248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  <c r="AM924" s="248"/>
      <c r="AN924" s="248"/>
      <c r="AO924" s="248"/>
      <c r="AP924" s="248"/>
      <c r="AQ924" s="248"/>
      <c r="AR924" s="248"/>
      <c r="AS924" s="248"/>
      <c r="AT924" s="248"/>
      <c r="AU924" s="248"/>
      <c r="AV924" s="248"/>
      <c r="AW924" s="248"/>
      <c r="AX924" s="248"/>
      <c r="AY924" s="248"/>
      <c r="AZ924" s="248"/>
      <c r="BA924" s="248"/>
      <c r="BB924" s="248"/>
      <c r="BC924" s="248"/>
      <c r="BD924" s="248"/>
      <c r="BE924" s="248"/>
      <c r="BF924" s="248"/>
      <c r="BG924" s="248"/>
      <c r="BH924" s="248"/>
      <c r="BI924" s="248"/>
      <c r="BJ924" s="248"/>
      <c r="BK924" s="248"/>
      <c r="BL924" s="248"/>
      <c r="BM924" s="248"/>
      <c r="BN924" s="248"/>
      <c r="BO924" s="248"/>
      <c r="BP924" s="248"/>
      <c r="BQ924" s="248"/>
      <c r="BR924" s="248"/>
      <c r="BS924" s="248"/>
      <c r="BT924" s="248"/>
      <c r="BU924" s="248"/>
      <c r="BV924" s="248"/>
      <c r="BW924" s="248"/>
      <c r="BX924" s="248"/>
      <c r="BY924" s="248"/>
      <c r="BZ924" s="248"/>
      <c r="CA924" s="248"/>
      <c r="CB924" s="248"/>
      <c r="CC924" s="248"/>
      <c r="CD924" s="248"/>
      <c r="CE924" s="248"/>
      <c r="CF924" s="248"/>
      <c r="CG924" s="248"/>
      <c r="CH924" s="248"/>
      <c r="CI924" s="248"/>
      <c r="CJ924" s="248"/>
      <c r="CK924" s="248"/>
      <c r="CL924" s="248"/>
      <c r="CM924" s="248"/>
      <c r="CN924" s="248"/>
      <c r="CO924" s="248"/>
      <c r="CP924" s="248"/>
      <c r="CQ924" s="248"/>
      <c r="CR924" s="248"/>
      <c r="CS924" s="248"/>
      <c r="CT924" s="248"/>
      <c r="CU924" s="248"/>
      <c r="CV924" s="248"/>
      <c r="CW924" s="248"/>
      <c r="CX924" s="248"/>
      <c r="CY924" s="248"/>
      <c r="CZ924" s="248"/>
      <c r="DA924" s="248"/>
      <c r="DB924" s="248"/>
      <c r="DC924" s="248"/>
      <c r="DD924" s="248"/>
      <c r="DE924" s="248"/>
      <c r="DF924" s="248"/>
      <c r="DG924" s="248"/>
      <c r="DH924" s="248"/>
      <c r="DI924" s="248"/>
      <c r="DJ924" s="248"/>
      <c r="DK924" s="248"/>
      <c r="DL924" s="248"/>
      <c r="DM924" s="248"/>
      <c r="DN924" s="248"/>
      <c r="DO924" s="248"/>
      <c r="DP924" s="248"/>
      <c r="DQ924" s="248"/>
      <c r="DR924" s="248"/>
      <c r="DS924" s="248"/>
      <c r="DT924" s="248"/>
      <c r="DU924" s="248"/>
      <c r="DV924" s="248"/>
      <c r="DW924" s="248"/>
      <c r="DX924" s="248"/>
      <c r="DY924" s="248"/>
      <c r="DZ924" s="248"/>
      <c r="EA924" s="248"/>
      <c r="EB924" s="248"/>
      <c r="EC924" s="248"/>
      <c r="ED924" s="248"/>
      <c r="EE924" s="248"/>
      <c r="EF924" s="248"/>
      <c r="EG924" s="248"/>
      <c r="EH924" s="248"/>
      <c r="EI924" s="248"/>
      <c r="EJ924" s="248"/>
      <c r="EK924" s="248"/>
      <c r="EL924" s="248"/>
      <c r="EM924" s="248"/>
      <c r="EN924" s="248"/>
      <c r="EO924" s="248"/>
      <c r="EP924" s="248"/>
      <c r="EQ924" s="248"/>
      <c r="ER924" s="248"/>
      <c r="ES924" s="248"/>
      <c r="ET924" s="248"/>
      <c r="EU924" s="248"/>
      <c r="EV924" s="248"/>
      <c r="EW924" s="248"/>
      <c r="EX924" s="248"/>
      <c r="EY924" s="248"/>
      <c r="EZ924" s="248"/>
      <c r="FA924" s="248"/>
      <c r="FB924" s="248"/>
      <c r="FC924" s="248"/>
      <c r="FD924" s="248"/>
      <c r="FE924" s="248"/>
      <c r="FF924" s="248"/>
      <c r="FG924" s="215"/>
      <c r="FH924" s="215"/>
      <c r="FI924" s="215"/>
      <c r="FJ924" s="215"/>
      <c r="FK924" s="215"/>
      <c r="FL924" s="215"/>
      <c r="FM924" s="215"/>
      <c r="FN924" s="215"/>
      <c r="FO924" s="215"/>
      <c r="FP924" s="215"/>
      <c r="FQ924" s="215"/>
      <c r="FR924" s="215"/>
      <c r="FS924" s="215"/>
      <c r="FT924" s="215"/>
      <c r="FU924" s="215"/>
      <c r="FV924" s="215"/>
      <c r="FW924" s="215"/>
      <c r="FX924" s="215"/>
      <c r="FY924" s="215"/>
      <c r="FZ924" s="215"/>
      <c r="GA924" s="215"/>
      <c r="GB924" s="215"/>
      <c r="GC924" s="215"/>
    </row>
    <row r="925" spans="1:185" x14ac:dyDescent="0.3">
      <c r="A925" s="248"/>
      <c r="B925" s="80"/>
      <c r="C925" s="80"/>
      <c r="D925" s="81"/>
      <c r="E925" s="80"/>
      <c r="F925" s="80"/>
      <c r="G925" s="297">
        <f t="shared" si="58"/>
        <v>0</v>
      </c>
      <c r="H925" s="297">
        <f t="shared" si="59"/>
        <v>0</v>
      </c>
      <c r="I925" s="297">
        <f t="shared" si="60"/>
        <v>0</v>
      </c>
      <c r="J925" s="214"/>
      <c r="K925" s="214"/>
      <c r="L925" s="248"/>
      <c r="M925" s="248"/>
      <c r="N925" s="248"/>
      <c r="O925" s="248"/>
      <c r="P925" s="248"/>
      <c r="Q925" s="248"/>
      <c r="R925" s="248"/>
      <c r="S925" s="248"/>
      <c r="T925" s="248"/>
      <c r="U925" s="248"/>
      <c r="V925" s="248"/>
      <c r="W925" s="248"/>
      <c r="X925" s="248"/>
      <c r="Y925" s="248"/>
      <c r="Z925" s="248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  <c r="AM925" s="248"/>
      <c r="AN925" s="248"/>
      <c r="AO925" s="248"/>
      <c r="AP925" s="248"/>
      <c r="AQ925" s="248"/>
      <c r="AR925" s="248"/>
      <c r="AS925" s="248"/>
      <c r="AT925" s="248"/>
      <c r="AU925" s="248"/>
      <c r="AV925" s="248"/>
      <c r="AW925" s="248"/>
      <c r="AX925" s="248"/>
      <c r="AY925" s="248"/>
      <c r="AZ925" s="248"/>
      <c r="BA925" s="248"/>
      <c r="BB925" s="248"/>
      <c r="BC925" s="248"/>
      <c r="BD925" s="248"/>
      <c r="BE925" s="248"/>
      <c r="BF925" s="248"/>
      <c r="BG925" s="248"/>
      <c r="BH925" s="248"/>
      <c r="BI925" s="248"/>
      <c r="BJ925" s="248"/>
      <c r="BK925" s="248"/>
      <c r="BL925" s="248"/>
      <c r="BM925" s="248"/>
      <c r="BN925" s="248"/>
      <c r="BO925" s="248"/>
      <c r="BP925" s="248"/>
      <c r="BQ925" s="248"/>
      <c r="BR925" s="248"/>
      <c r="BS925" s="248"/>
      <c r="BT925" s="248"/>
      <c r="BU925" s="248"/>
      <c r="BV925" s="248"/>
      <c r="BW925" s="248"/>
      <c r="BX925" s="248"/>
      <c r="BY925" s="248"/>
      <c r="BZ925" s="248"/>
      <c r="CA925" s="248"/>
      <c r="CB925" s="248"/>
      <c r="CC925" s="248"/>
      <c r="CD925" s="248"/>
      <c r="CE925" s="248"/>
      <c r="CF925" s="248"/>
      <c r="CG925" s="248"/>
      <c r="CH925" s="248"/>
      <c r="CI925" s="248"/>
      <c r="CJ925" s="248"/>
      <c r="CK925" s="248"/>
      <c r="CL925" s="248"/>
      <c r="CM925" s="248"/>
      <c r="CN925" s="248"/>
      <c r="CO925" s="248"/>
      <c r="CP925" s="248"/>
      <c r="CQ925" s="248"/>
      <c r="CR925" s="248"/>
      <c r="CS925" s="248"/>
      <c r="CT925" s="248"/>
      <c r="CU925" s="248"/>
      <c r="CV925" s="248"/>
      <c r="CW925" s="248"/>
      <c r="CX925" s="248"/>
      <c r="CY925" s="248"/>
      <c r="CZ925" s="248"/>
      <c r="DA925" s="248"/>
      <c r="DB925" s="248"/>
      <c r="DC925" s="248"/>
      <c r="DD925" s="248"/>
      <c r="DE925" s="248"/>
      <c r="DF925" s="248"/>
      <c r="DG925" s="248"/>
      <c r="DH925" s="248"/>
      <c r="DI925" s="248"/>
      <c r="DJ925" s="248"/>
      <c r="DK925" s="248"/>
      <c r="DL925" s="248"/>
      <c r="DM925" s="248"/>
      <c r="DN925" s="248"/>
      <c r="DO925" s="248"/>
      <c r="DP925" s="248"/>
      <c r="DQ925" s="248"/>
      <c r="DR925" s="248"/>
      <c r="DS925" s="248"/>
      <c r="DT925" s="248"/>
      <c r="DU925" s="248"/>
      <c r="DV925" s="248"/>
      <c r="DW925" s="248"/>
      <c r="DX925" s="248"/>
      <c r="DY925" s="248"/>
      <c r="DZ925" s="248"/>
      <c r="EA925" s="248"/>
      <c r="EB925" s="248"/>
      <c r="EC925" s="248"/>
      <c r="ED925" s="248"/>
      <c r="EE925" s="248"/>
      <c r="EF925" s="248"/>
      <c r="EG925" s="248"/>
      <c r="EH925" s="248"/>
      <c r="EI925" s="248"/>
      <c r="EJ925" s="248"/>
      <c r="EK925" s="248"/>
      <c r="EL925" s="248"/>
      <c r="EM925" s="248"/>
      <c r="EN925" s="248"/>
      <c r="EO925" s="248"/>
      <c r="EP925" s="248"/>
      <c r="EQ925" s="248"/>
      <c r="ER925" s="248"/>
      <c r="ES925" s="248"/>
      <c r="ET925" s="248"/>
      <c r="EU925" s="248"/>
      <c r="EV925" s="248"/>
      <c r="EW925" s="248"/>
      <c r="EX925" s="248"/>
      <c r="EY925" s="248"/>
      <c r="EZ925" s="248"/>
      <c r="FA925" s="248"/>
      <c r="FB925" s="248"/>
      <c r="FC925" s="248"/>
      <c r="FD925" s="248"/>
      <c r="FE925" s="248"/>
      <c r="FF925" s="248"/>
      <c r="FG925" s="215"/>
      <c r="FH925" s="215"/>
      <c r="FI925" s="215"/>
      <c r="FJ925" s="215"/>
      <c r="FK925" s="215"/>
      <c r="FL925" s="215"/>
      <c r="FM925" s="215"/>
      <c r="FN925" s="215"/>
      <c r="FO925" s="215"/>
      <c r="FP925" s="215"/>
      <c r="FQ925" s="215"/>
      <c r="FR925" s="215"/>
      <c r="FS925" s="215"/>
      <c r="FT925" s="215"/>
      <c r="FU925" s="215"/>
      <c r="FV925" s="215"/>
      <c r="FW925" s="215"/>
      <c r="FX925" s="215"/>
      <c r="FY925" s="215"/>
      <c r="FZ925" s="215"/>
      <c r="GA925" s="215"/>
      <c r="GB925" s="215"/>
      <c r="GC925" s="215"/>
    </row>
    <row r="926" spans="1:185" x14ac:dyDescent="0.3">
      <c r="A926" s="248"/>
      <c r="B926" s="80"/>
      <c r="C926" s="80"/>
      <c r="D926" s="81"/>
      <c r="E926" s="80"/>
      <c r="F926" s="80"/>
      <c r="G926" s="297">
        <f t="shared" si="58"/>
        <v>0</v>
      </c>
      <c r="H926" s="297">
        <f t="shared" si="59"/>
        <v>0</v>
      </c>
      <c r="I926" s="297">
        <f t="shared" si="60"/>
        <v>0</v>
      </c>
      <c r="J926" s="214"/>
      <c r="K926" s="214"/>
      <c r="L926" s="248"/>
      <c r="M926" s="248"/>
      <c r="N926" s="248"/>
      <c r="O926" s="248"/>
      <c r="P926" s="248"/>
      <c r="Q926" s="248"/>
      <c r="R926" s="248"/>
      <c r="S926" s="248"/>
      <c r="T926" s="248"/>
      <c r="U926" s="248"/>
      <c r="V926" s="248"/>
      <c r="W926" s="248"/>
      <c r="X926" s="248"/>
      <c r="Y926" s="248"/>
      <c r="Z926" s="248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  <c r="AM926" s="248"/>
      <c r="AN926" s="248"/>
      <c r="AO926" s="248"/>
      <c r="AP926" s="248"/>
      <c r="AQ926" s="248"/>
      <c r="AR926" s="248"/>
      <c r="AS926" s="248"/>
      <c r="AT926" s="248"/>
      <c r="AU926" s="248"/>
      <c r="AV926" s="248"/>
      <c r="AW926" s="248"/>
      <c r="AX926" s="248"/>
      <c r="AY926" s="248"/>
      <c r="AZ926" s="248"/>
      <c r="BA926" s="248"/>
      <c r="BB926" s="248"/>
      <c r="BC926" s="248"/>
      <c r="BD926" s="248"/>
      <c r="BE926" s="248"/>
      <c r="BF926" s="248"/>
      <c r="BG926" s="248"/>
      <c r="BH926" s="248"/>
      <c r="BI926" s="248"/>
      <c r="BJ926" s="248"/>
      <c r="BK926" s="248"/>
      <c r="BL926" s="248"/>
      <c r="BM926" s="248"/>
      <c r="BN926" s="248"/>
      <c r="BO926" s="248"/>
      <c r="BP926" s="248"/>
      <c r="BQ926" s="248"/>
      <c r="BR926" s="248"/>
      <c r="BS926" s="248"/>
      <c r="BT926" s="248"/>
      <c r="BU926" s="248"/>
      <c r="BV926" s="248"/>
      <c r="BW926" s="248"/>
      <c r="BX926" s="248"/>
      <c r="BY926" s="248"/>
      <c r="BZ926" s="248"/>
      <c r="CA926" s="248"/>
      <c r="CB926" s="248"/>
      <c r="CC926" s="248"/>
      <c r="CD926" s="248"/>
      <c r="CE926" s="248"/>
      <c r="CF926" s="248"/>
      <c r="CG926" s="248"/>
      <c r="CH926" s="248"/>
      <c r="CI926" s="248"/>
      <c r="CJ926" s="248"/>
      <c r="CK926" s="248"/>
      <c r="CL926" s="248"/>
      <c r="CM926" s="248"/>
      <c r="CN926" s="248"/>
      <c r="CO926" s="248"/>
      <c r="CP926" s="248"/>
      <c r="CQ926" s="248"/>
      <c r="CR926" s="248"/>
      <c r="CS926" s="248"/>
      <c r="CT926" s="248"/>
      <c r="CU926" s="248"/>
      <c r="CV926" s="248"/>
      <c r="CW926" s="248"/>
      <c r="CX926" s="248"/>
      <c r="CY926" s="248"/>
      <c r="CZ926" s="248"/>
      <c r="DA926" s="248"/>
      <c r="DB926" s="248"/>
      <c r="DC926" s="248"/>
      <c r="DD926" s="248"/>
      <c r="DE926" s="248"/>
      <c r="DF926" s="248"/>
      <c r="DG926" s="248"/>
      <c r="DH926" s="248"/>
      <c r="DI926" s="248"/>
      <c r="DJ926" s="248"/>
      <c r="DK926" s="248"/>
      <c r="DL926" s="248"/>
      <c r="DM926" s="248"/>
      <c r="DN926" s="248"/>
      <c r="DO926" s="248"/>
      <c r="DP926" s="248"/>
      <c r="DQ926" s="248"/>
      <c r="DR926" s="248"/>
      <c r="DS926" s="248"/>
      <c r="DT926" s="248"/>
      <c r="DU926" s="248"/>
      <c r="DV926" s="248"/>
      <c r="DW926" s="248"/>
      <c r="DX926" s="248"/>
      <c r="DY926" s="248"/>
      <c r="DZ926" s="248"/>
      <c r="EA926" s="248"/>
      <c r="EB926" s="248"/>
      <c r="EC926" s="248"/>
      <c r="ED926" s="248"/>
      <c r="EE926" s="248"/>
      <c r="EF926" s="248"/>
      <c r="EG926" s="248"/>
      <c r="EH926" s="248"/>
      <c r="EI926" s="248"/>
      <c r="EJ926" s="248"/>
      <c r="EK926" s="248"/>
      <c r="EL926" s="248"/>
      <c r="EM926" s="248"/>
      <c r="EN926" s="248"/>
      <c r="EO926" s="248"/>
      <c r="EP926" s="248"/>
      <c r="EQ926" s="248"/>
      <c r="ER926" s="248"/>
      <c r="ES926" s="248"/>
      <c r="ET926" s="248"/>
      <c r="EU926" s="248"/>
      <c r="EV926" s="248"/>
      <c r="EW926" s="248"/>
      <c r="EX926" s="248"/>
      <c r="EY926" s="248"/>
      <c r="EZ926" s="248"/>
      <c r="FA926" s="248"/>
      <c r="FB926" s="248"/>
      <c r="FC926" s="248"/>
      <c r="FD926" s="248"/>
      <c r="FE926" s="248"/>
      <c r="FF926" s="248"/>
      <c r="FG926" s="215"/>
      <c r="FH926" s="215"/>
      <c r="FI926" s="215"/>
      <c r="FJ926" s="215"/>
      <c r="FK926" s="215"/>
      <c r="FL926" s="215"/>
      <c r="FM926" s="215"/>
      <c r="FN926" s="215"/>
      <c r="FO926" s="215"/>
      <c r="FP926" s="215"/>
      <c r="FQ926" s="215"/>
      <c r="FR926" s="215"/>
      <c r="FS926" s="215"/>
      <c r="FT926" s="215"/>
      <c r="FU926" s="215"/>
      <c r="FV926" s="215"/>
      <c r="FW926" s="215"/>
      <c r="FX926" s="215"/>
      <c r="FY926" s="215"/>
      <c r="FZ926" s="215"/>
      <c r="GA926" s="215"/>
      <c r="GB926" s="215"/>
      <c r="GC926" s="215"/>
    </row>
    <row r="927" spans="1:185" x14ac:dyDescent="0.3">
      <c r="A927" s="248"/>
      <c r="B927" s="80"/>
      <c r="C927" s="80"/>
      <c r="D927" s="81"/>
      <c r="E927" s="80"/>
      <c r="F927" s="80"/>
      <c r="G927" s="297">
        <f t="shared" si="58"/>
        <v>0</v>
      </c>
      <c r="H927" s="297">
        <f t="shared" si="59"/>
        <v>0</v>
      </c>
      <c r="I927" s="297">
        <f t="shared" si="60"/>
        <v>0</v>
      </c>
      <c r="J927" s="214"/>
      <c r="K927" s="214"/>
      <c r="L927" s="248"/>
      <c r="M927" s="248"/>
      <c r="N927" s="248"/>
      <c r="O927" s="248"/>
      <c r="P927" s="248"/>
      <c r="Q927" s="248"/>
      <c r="R927" s="248"/>
      <c r="S927" s="248"/>
      <c r="T927" s="248"/>
      <c r="U927" s="248"/>
      <c r="V927" s="248"/>
      <c r="W927" s="248"/>
      <c r="X927" s="248"/>
      <c r="Y927" s="248"/>
      <c r="Z927" s="248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  <c r="AM927" s="248"/>
      <c r="AN927" s="248"/>
      <c r="AO927" s="248"/>
      <c r="AP927" s="248"/>
      <c r="AQ927" s="248"/>
      <c r="AR927" s="248"/>
      <c r="AS927" s="248"/>
      <c r="AT927" s="248"/>
      <c r="AU927" s="248"/>
      <c r="AV927" s="248"/>
      <c r="AW927" s="248"/>
      <c r="AX927" s="248"/>
      <c r="AY927" s="248"/>
      <c r="AZ927" s="248"/>
      <c r="BA927" s="248"/>
      <c r="BB927" s="248"/>
      <c r="BC927" s="248"/>
      <c r="BD927" s="248"/>
      <c r="BE927" s="248"/>
      <c r="BF927" s="248"/>
      <c r="BG927" s="248"/>
      <c r="BH927" s="248"/>
      <c r="BI927" s="248"/>
      <c r="BJ927" s="248"/>
      <c r="BK927" s="248"/>
      <c r="BL927" s="248"/>
      <c r="BM927" s="248"/>
      <c r="BN927" s="248"/>
      <c r="BO927" s="248"/>
      <c r="BP927" s="248"/>
      <c r="BQ927" s="248"/>
      <c r="BR927" s="248"/>
      <c r="BS927" s="248"/>
      <c r="BT927" s="248"/>
      <c r="BU927" s="248"/>
      <c r="BV927" s="248"/>
      <c r="BW927" s="248"/>
      <c r="BX927" s="248"/>
      <c r="BY927" s="248"/>
      <c r="BZ927" s="248"/>
      <c r="CA927" s="248"/>
      <c r="CB927" s="248"/>
      <c r="CC927" s="248"/>
      <c r="CD927" s="248"/>
      <c r="CE927" s="248"/>
      <c r="CF927" s="248"/>
      <c r="CG927" s="248"/>
      <c r="CH927" s="248"/>
      <c r="CI927" s="248"/>
      <c r="CJ927" s="248"/>
      <c r="CK927" s="248"/>
      <c r="CL927" s="248"/>
      <c r="CM927" s="248"/>
      <c r="CN927" s="248"/>
      <c r="CO927" s="248"/>
      <c r="CP927" s="248"/>
      <c r="CQ927" s="248"/>
      <c r="CR927" s="248"/>
      <c r="CS927" s="248"/>
      <c r="CT927" s="248"/>
      <c r="CU927" s="248"/>
      <c r="CV927" s="248"/>
      <c r="CW927" s="248"/>
      <c r="CX927" s="248"/>
      <c r="CY927" s="248"/>
      <c r="CZ927" s="248"/>
      <c r="DA927" s="248"/>
      <c r="DB927" s="248"/>
      <c r="DC927" s="248"/>
      <c r="DD927" s="248"/>
      <c r="DE927" s="248"/>
      <c r="DF927" s="248"/>
      <c r="DG927" s="248"/>
      <c r="DH927" s="248"/>
      <c r="DI927" s="248"/>
      <c r="DJ927" s="248"/>
      <c r="DK927" s="248"/>
      <c r="DL927" s="248"/>
      <c r="DM927" s="248"/>
      <c r="DN927" s="248"/>
      <c r="DO927" s="248"/>
      <c r="DP927" s="248"/>
      <c r="DQ927" s="248"/>
      <c r="DR927" s="248"/>
      <c r="DS927" s="248"/>
      <c r="DT927" s="248"/>
      <c r="DU927" s="248"/>
      <c r="DV927" s="248"/>
      <c r="DW927" s="248"/>
      <c r="DX927" s="248"/>
      <c r="DY927" s="248"/>
      <c r="DZ927" s="248"/>
      <c r="EA927" s="248"/>
      <c r="EB927" s="248"/>
      <c r="EC927" s="248"/>
      <c r="ED927" s="248"/>
      <c r="EE927" s="248"/>
      <c r="EF927" s="248"/>
      <c r="EG927" s="248"/>
      <c r="EH927" s="248"/>
      <c r="EI927" s="248"/>
      <c r="EJ927" s="248"/>
      <c r="EK927" s="248"/>
      <c r="EL927" s="248"/>
      <c r="EM927" s="248"/>
      <c r="EN927" s="248"/>
      <c r="EO927" s="248"/>
      <c r="EP927" s="248"/>
      <c r="EQ927" s="248"/>
      <c r="ER927" s="248"/>
      <c r="ES927" s="248"/>
      <c r="ET927" s="248"/>
      <c r="EU927" s="248"/>
      <c r="EV927" s="248"/>
      <c r="EW927" s="248"/>
      <c r="EX927" s="248"/>
      <c r="EY927" s="248"/>
      <c r="EZ927" s="248"/>
      <c r="FA927" s="248"/>
      <c r="FB927" s="248"/>
      <c r="FC927" s="248"/>
      <c r="FD927" s="248"/>
      <c r="FE927" s="248"/>
      <c r="FF927" s="248"/>
      <c r="FG927" s="215"/>
      <c r="FH927" s="215"/>
      <c r="FI927" s="215"/>
      <c r="FJ927" s="215"/>
      <c r="FK927" s="215"/>
      <c r="FL927" s="215"/>
      <c r="FM927" s="215"/>
      <c r="FN927" s="215"/>
      <c r="FO927" s="215"/>
      <c r="FP927" s="215"/>
      <c r="FQ927" s="215"/>
      <c r="FR927" s="215"/>
      <c r="FS927" s="215"/>
      <c r="FT927" s="215"/>
      <c r="FU927" s="215"/>
      <c r="FV927" s="215"/>
      <c r="FW927" s="215"/>
      <c r="FX927" s="215"/>
      <c r="FY927" s="215"/>
      <c r="FZ927" s="215"/>
      <c r="GA927" s="215"/>
      <c r="GB927" s="215"/>
      <c r="GC927" s="215"/>
    </row>
    <row r="928" spans="1:185" x14ac:dyDescent="0.3">
      <c r="A928" s="248"/>
      <c r="B928" s="80"/>
      <c r="C928" s="80"/>
      <c r="D928" s="81"/>
      <c r="E928" s="80"/>
      <c r="F928" s="80"/>
      <c r="G928" s="297">
        <f t="shared" si="58"/>
        <v>0</v>
      </c>
      <c r="H928" s="297">
        <f t="shared" si="59"/>
        <v>0</v>
      </c>
      <c r="I928" s="297">
        <f t="shared" si="60"/>
        <v>0</v>
      </c>
      <c r="J928" s="214"/>
      <c r="K928" s="214"/>
      <c r="L928" s="248"/>
      <c r="M928" s="248"/>
      <c r="N928" s="248"/>
      <c r="O928" s="248"/>
      <c r="P928" s="248"/>
      <c r="Q928" s="248"/>
      <c r="R928" s="248"/>
      <c r="S928" s="248"/>
      <c r="T928" s="248"/>
      <c r="U928" s="248"/>
      <c r="V928" s="248"/>
      <c r="W928" s="248"/>
      <c r="X928" s="248"/>
      <c r="Y928" s="248"/>
      <c r="Z928" s="248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  <c r="AM928" s="248"/>
      <c r="AN928" s="248"/>
      <c r="AO928" s="248"/>
      <c r="AP928" s="248"/>
      <c r="AQ928" s="248"/>
      <c r="AR928" s="248"/>
      <c r="AS928" s="248"/>
      <c r="AT928" s="248"/>
      <c r="AU928" s="248"/>
      <c r="AV928" s="248"/>
      <c r="AW928" s="248"/>
      <c r="AX928" s="248"/>
      <c r="AY928" s="248"/>
      <c r="AZ928" s="248"/>
      <c r="BA928" s="248"/>
      <c r="BB928" s="248"/>
      <c r="BC928" s="248"/>
      <c r="BD928" s="248"/>
      <c r="BE928" s="248"/>
      <c r="BF928" s="248"/>
      <c r="BG928" s="248"/>
      <c r="BH928" s="248"/>
      <c r="BI928" s="248"/>
      <c r="BJ928" s="248"/>
      <c r="BK928" s="248"/>
      <c r="BL928" s="248"/>
      <c r="BM928" s="248"/>
      <c r="BN928" s="248"/>
      <c r="BO928" s="248"/>
      <c r="BP928" s="248"/>
      <c r="BQ928" s="248"/>
      <c r="BR928" s="248"/>
      <c r="BS928" s="248"/>
      <c r="BT928" s="248"/>
      <c r="BU928" s="248"/>
      <c r="BV928" s="248"/>
      <c r="BW928" s="248"/>
      <c r="BX928" s="248"/>
      <c r="BY928" s="248"/>
      <c r="BZ928" s="248"/>
      <c r="CA928" s="248"/>
      <c r="CB928" s="248"/>
      <c r="CC928" s="248"/>
      <c r="CD928" s="248"/>
      <c r="CE928" s="248"/>
      <c r="CF928" s="248"/>
      <c r="CG928" s="248"/>
      <c r="CH928" s="248"/>
      <c r="CI928" s="248"/>
      <c r="CJ928" s="248"/>
      <c r="CK928" s="248"/>
      <c r="CL928" s="248"/>
      <c r="CM928" s="248"/>
      <c r="CN928" s="248"/>
      <c r="CO928" s="248"/>
      <c r="CP928" s="248"/>
      <c r="CQ928" s="248"/>
      <c r="CR928" s="248"/>
      <c r="CS928" s="248"/>
      <c r="CT928" s="248"/>
      <c r="CU928" s="248"/>
      <c r="CV928" s="248"/>
      <c r="CW928" s="248"/>
      <c r="CX928" s="248"/>
      <c r="CY928" s="248"/>
      <c r="CZ928" s="248"/>
      <c r="DA928" s="248"/>
      <c r="DB928" s="248"/>
      <c r="DC928" s="248"/>
      <c r="DD928" s="248"/>
      <c r="DE928" s="248"/>
      <c r="DF928" s="248"/>
      <c r="DG928" s="248"/>
      <c r="DH928" s="248"/>
      <c r="DI928" s="248"/>
      <c r="DJ928" s="248"/>
      <c r="DK928" s="248"/>
      <c r="DL928" s="248"/>
      <c r="DM928" s="248"/>
      <c r="DN928" s="248"/>
      <c r="DO928" s="248"/>
      <c r="DP928" s="248"/>
      <c r="DQ928" s="248"/>
      <c r="DR928" s="248"/>
      <c r="DS928" s="248"/>
      <c r="DT928" s="248"/>
      <c r="DU928" s="248"/>
      <c r="DV928" s="248"/>
      <c r="DW928" s="248"/>
      <c r="DX928" s="248"/>
      <c r="DY928" s="248"/>
      <c r="DZ928" s="248"/>
      <c r="EA928" s="248"/>
      <c r="EB928" s="248"/>
      <c r="EC928" s="248"/>
      <c r="ED928" s="248"/>
      <c r="EE928" s="248"/>
      <c r="EF928" s="248"/>
      <c r="EG928" s="248"/>
      <c r="EH928" s="248"/>
      <c r="EI928" s="248"/>
      <c r="EJ928" s="248"/>
      <c r="EK928" s="248"/>
      <c r="EL928" s="248"/>
      <c r="EM928" s="248"/>
      <c r="EN928" s="248"/>
      <c r="EO928" s="248"/>
      <c r="EP928" s="248"/>
      <c r="EQ928" s="248"/>
      <c r="ER928" s="248"/>
      <c r="ES928" s="248"/>
      <c r="ET928" s="248"/>
      <c r="EU928" s="248"/>
      <c r="EV928" s="248"/>
      <c r="EW928" s="248"/>
      <c r="EX928" s="248"/>
      <c r="EY928" s="248"/>
      <c r="EZ928" s="248"/>
      <c r="FA928" s="248"/>
      <c r="FB928" s="248"/>
      <c r="FC928" s="248"/>
      <c r="FD928" s="248"/>
      <c r="FE928" s="248"/>
      <c r="FF928" s="248"/>
      <c r="FG928" s="215"/>
      <c r="FH928" s="215"/>
      <c r="FI928" s="215"/>
      <c r="FJ928" s="215"/>
      <c r="FK928" s="215"/>
      <c r="FL928" s="215"/>
      <c r="FM928" s="215"/>
      <c r="FN928" s="215"/>
      <c r="FO928" s="215"/>
      <c r="FP928" s="215"/>
      <c r="FQ928" s="215"/>
      <c r="FR928" s="215"/>
      <c r="FS928" s="215"/>
      <c r="FT928" s="215"/>
      <c r="FU928" s="215"/>
      <c r="FV928" s="215"/>
      <c r="FW928" s="215"/>
      <c r="FX928" s="215"/>
      <c r="FY928" s="215"/>
      <c r="FZ928" s="215"/>
      <c r="GA928" s="215"/>
      <c r="GB928" s="215"/>
      <c r="GC928" s="215"/>
    </row>
    <row r="929" spans="1:185" x14ac:dyDescent="0.3">
      <c r="A929" s="248"/>
      <c r="B929" s="80"/>
      <c r="C929" s="80"/>
      <c r="D929" s="81"/>
      <c r="E929" s="80"/>
      <c r="F929" s="80"/>
      <c r="G929" s="297">
        <f t="shared" si="58"/>
        <v>0</v>
      </c>
      <c r="H929" s="297">
        <f t="shared" si="59"/>
        <v>0</v>
      </c>
      <c r="I929" s="297">
        <f t="shared" si="60"/>
        <v>0</v>
      </c>
      <c r="J929" s="214"/>
      <c r="K929" s="214"/>
      <c r="L929" s="248"/>
      <c r="M929" s="248"/>
      <c r="N929" s="248"/>
      <c r="O929" s="248"/>
      <c r="P929" s="248"/>
      <c r="Q929" s="248"/>
      <c r="R929" s="248"/>
      <c r="S929" s="248"/>
      <c r="T929" s="248"/>
      <c r="U929" s="248"/>
      <c r="V929" s="248"/>
      <c r="W929" s="248"/>
      <c r="X929" s="248"/>
      <c r="Y929" s="248"/>
      <c r="Z929" s="248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  <c r="AM929" s="248"/>
      <c r="AN929" s="248"/>
      <c r="AO929" s="248"/>
      <c r="AP929" s="248"/>
      <c r="AQ929" s="248"/>
      <c r="AR929" s="248"/>
      <c r="AS929" s="248"/>
      <c r="AT929" s="248"/>
      <c r="AU929" s="248"/>
      <c r="AV929" s="248"/>
      <c r="AW929" s="248"/>
      <c r="AX929" s="248"/>
      <c r="AY929" s="248"/>
      <c r="AZ929" s="248"/>
      <c r="BA929" s="248"/>
      <c r="BB929" s="248"/>
      <c r="BC929" s="248"/>
      <c r="BD929" s="248"/>
      <c r="BE929" s="248"/>
      <c r="BF929" s="248"/>
      <c r="BG929" s="248"/>
      <c r="BH929" s="248"/>
      <c r="BI929" s="248"/>
      <c r="BJ929" s="248"/>
      <c r="BK929" s="248"/>
      <c r="BL929" s="248"/>
      <c r="BM929" s="248"/>
      <c r="BN929" s="248"/>
      <c r="BO929" s="248"/>
      <c r="BP929" s="248"/>
      <c r="BQ929" s="248"/>
      <c r="BR929" s="248"/>
      <c r="BS929" s="248"/>
      <c r="BT929" s="248"/>
      <c r="BU929" s="248"/>
      <c r="BV929" s="248"/>
      <c r="BW929" s="248"/>
      <c r="BX929" s="248"/>
      <c r="BY929" s="248"/>
      <c r="BZ929" s="248"/>
      <c r="CA929" s="248"/>
      <c r="CB929" s="248"/>
      <c r="CC929" s="248"/>
      <c r="CD929" s="248"/>
      <c r="CE929" s="248"/>
      <c r="CF929" s="248"/>
      <c r="CG929" s="248"/>
      <c r="CH929" s="248"/>
      <c r="CI929" s="248"/>
      <c r="CJ929" s="248"/>
      <c r="CK929" s="248"/>
      <c r="CL929" s="248"/>
      <c r="CM929" s="248"/>
      <c r="CN929" s="248"/>
      <c r="CO929" s="248"/>
      <c r="CP929" s="248"/>
      <c r="CQ929" s="248"/>
      <c r="CR929" s="248"/>
      <c r="CS929" s="248"/>
      <c r="CT929" s="248"/>
      <c r="CU929" s="248"/>
      <c r="CV929" s="248"/>
      <c r="CW929" s="248"/>
      <c r="CX929" s="248"/>
      <c r="CY929" s="248"/>
      <c r="CZ929" s="248"/>
      <c r="DA929" s="248"/>
      <c r="DB929" s="248"/>
      <c r="DC929" s="248"/>
      <c r="DD929" s="248"/>
      <c r="DE929" s="248"/>
      <c r="DF929" s="248"/>
      <c r="DG929" s="248"/>
      <c r="DH929" s="248"/>
      <c r="DI929" s="248"/>
      <c r="DJ929" s="248"/>
      <c r="DK929" s="248"/>
      <c r="DL929" s="248"/>
      <c r="DM929" s="248"/>
      <c r="DN929" s="248"/>
      <c r="DO929" s="248"/>
      <c r="DP929" s="248"/>
      <c r="DQ929" s="248"/>
      <c r="DR929" s="248"/>
      <c r="DS929" s="248"/>
      <c r="DT929" s="248"/>
      <c r="DU929" s="248"/>
      <c r="DV929" s="248"/>
      <c r="DW929" s="248"/>
      <c r="DX929" s="248"/>
      <c r="DY929" s="248"/>
      <c r="DZ929" s="248"/>
      <c r="EA929" s="248"/>
      <c r="EB929" s="248"/>
      <c r="EC929" s="248"/>
      <c r="ED929" s="248"/>
      <c r="EE929" s="248"/>
      <c r="EF929" s="248"/>
      <c r="EG929" s="248"/>
      <c r="EH929" s="248"/>
      <c r="EI929" s="248"/>
      <c r="EJ929" s="248"/>
      <c r="EK929" s="248"/>
      <c r="EL929" s="248"/>
      <c r="EM929" s="248"/>
      <c r="EN929" s="248"/>
      <c r="EO929" s="248"/>
      <c r="EP929" s="248"/>
      <c r="EQ929" s="248"/>
      <c r="ER929" s="248"/>
      <c r="ES929" s="248"/>
      <c r="ET929" s="248"/>
      <c r="EU929" s="248"/>
      <c r="EV929" s="248"/>
      <c r="EW929" s="248"/>
      <c r="EX929" s="248"/>
      <c r="EY929" s="248"/>
      <c r="EZ929" s="248"/>
      <c r="FA929" s="248"/>
      <c r="FB929" s="248"/>
      <c r="FC929" s="248"/>
      <c r="FD929" s="248"/>
      <c r="FE929" s="248"/>
      <c r="FF929" s="248"/>
      <c r="FG929" s="215"/>
      <c r="FH929" s="215"/>
      <c r="FI929" s="215"/>
      <c r="FJ929" s="215"/>
      <c r="FK929" s="215"/>
      <c r="FL929" s="215"/>
      <c r="FM929" s="215"/>
      <c r="FN929" s="215"/>
      <c r="FO929" s="215"/>
      <c r="FP929" s="215"/>
      <c r="FQ929" s="215"/>
      <c r="FR929" s="215"/>
      <c r="FS929" s="215"/>
      <c r="FT929" s="215"/>
      <c r="FU929" s="215"/>
      <c r="FV929" s="215"/>
      <c r="FW929" s="215"/>
      <c r="FX929" s="215"/>
      <c r="FY929" s="215"/>
      <c r="FZ929" s="215"/>
      <c r="GA929" s="215"/>
      <c r="GB929" s="215"/>
      <c r="GC929" s="215"/>
    </row>
    <row r="930" spans="1:185" x14ac:dyDescent="0.3">
      <c r="A930" s="248"/>
      <c r="B930" s="80"/>
      <c r="C930" s="80"/>
      <c r="D930" s="81"/>
      <c r="E930" s="80"/>
      <c r="F930" s="80"/>
      <c r="G930" s="297">
        <f t="shared" si="58"/>
        <v>0</v>
      </c>
      <c r="H930" s="297">
        <f t="shared" si="59"/>
        <v>0</v>
      </c>
      <c r="I930" s="297">
        <f t="shared" si="60"/>
        <v>0</v>
      </c>
      <c r="J930" s="214"/>
      <c r="K930" s="214"/>
      <c r="L930" s="248"/>
      <c r="M930" s="248"/>
      <c r="N930" s="248"/>
      <c r="O930" s="248"/>
      <c r="P930" s="248"/>
      <c r="Q930" s="248"/>
      <c r="R930" s="248"/>
      <c r="S930" s="248"/>
      <c r="T930" s="248"/>
      <c r="U930" s="248"/>
      <c r="V930" s="248"/>
      <c r="W930" s="248"/>
      <c r="X930" s="248"/>
      <c r="Y930" s="248"/>
      <c r="Z930" s="248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  <c r="AM930" s="248"/>
      <c r="AN930" s="248"/>
      <c r="AO930" s="248"/>
      <c r="AP930" s="248"/>
      <c r="AQ930" s="248"/>
      <c r="AR930" s="248"/>
      <c r="AS930" s="248"/>
      <c r="AT930" s="248"/>
      <c r="AU930" s="248"/>
      <c r="AV930" s="248"/>
      <c r="AW930" s="248"/>
      <c r="AX930" s="248"/>
      <c r="AY930" s="248"/>
      <c r="AZ930" s="248"/>
      <c r="BA930" s="248"/>
      <c r="BB930" s="248"/>
      <c r="BC930" s="248"/>
      <c r="BD930" s="248"/>
      <c r="BE930" s="248"/>
      <c r="BF930" s="248"/>
      <c r="BG930" s="248"/>
      <c r="BH930" s="248"/>
      <c r="BI930" s="248"/>
      <c r="BJ930" s="248"/>
      <c r="BK930" s="248"/>
      <c r="BL930" s="248"/>
      <c r="BM930" s="248"/>
      <c r="BN930" s="248"/>
      <c r="BO930" s="248"/>
      <c r="BP930" s="248"/>
      <c r="BQ930" s="248"/>
      <c r="BR930" s="248"/>
      <c r="BS930" s="248"/>
      <c r="BT930" s="248"/>
      <c r="BU930" s="248"/>
      <c r="BV930" s="248"/>
      <c r="BW930" s="248"/>
      <c r="BX930" s="248"/>
      <c r="BY930" s="248"/>
      <c r="BZ930" s="248"/>
      <c r="CA930" s="248"/>
      <c r="CB930" s="248"/>
      <c r="CC930" s="248"/>
      <c r="CD930" s="248"/>
      <c r="CE930" s="248"/>
      <c r="CF930" s="248"/>
      <c r="CG930" s="248"/>
      <c r="CH930" s="248"/>
      <c r="CI930" s="248"/>
      <c r="CJ930" s="248"/>
      <c r="CK930" s="248"/>
      <c r="CL930" s="248"/>
      <c r="CM930" s="248"/>
      <c r="CN930" s="248"/>
      <c r="CO930" s="248"/>
      <c r="CP930" s="248"/>
      <c r="CQ930" s="248"/>
      <c r="CR930" s="248"/>
      <c r="CS930" s="248"/>
      <c r="CT930" s="248"/>
      <c r="CU930" s="248"/>
      <c r="CV930" s="248"/>
      <c r="CW930" s="248"/>
      <c r="CX930" s="248"/>
      <c r="CY930" s="248"/>
      <c r="CZ930" s="248"/>
      <c r="DA930" s="248"/>
      <c r="DB930" s="248"/>
      <c r="DC930" s="248"/>
      <c r="DD930" s="248"/>
      <c r="DE930" s="248"/>
      <c r="DF930" s="248"/>
      <c r="DG930" s="248"/>
      <c r="DH930" s="248"/>
      <c r="DI930" s="248"/>
      <c r="DJ930" s="248"/>
      <c r="DK930" s="248"/>
      <c r="DL930" s="248"/>
      <c r="DM930" s="248"/>
      <c r="DN930" s="248"/>
      <c r="DO930" s="248"/>
      <c r="DP930" s="248"/>
      <c r="DQ930" s="248"/>
      <c r="DR930" s="248"/>
      <c r="DS930" s="248"/>
      <c r="DT930" s="248"/>
      <c r="DU930" s="248"/>
      <c r="DV930" s="248"/>
      <c r="DW930" s="248"/>
      <c r="DX930" s="248"/>
      <c r="DY930" s="248"/>
      <c r="DZ930" s="248"/>
      <c r="EA930" s="248"/>
      <c r="EB930" s="248"/>
      <c r="EC930" s="248"/>
      <c r="ED930" s="248"/>
      <c r="EE930" s="248"/>
      <c r="EF930" s="248"/>
      <c r="EG930" s="248"/>
      <c r="EH930" s="248"/>
      <c r="EI930" s="248"/>
      <c r="EJ930" s="248"/>
      <c r="EK930" s="248"/>
      <c r="EL930" s="248"/>
      <c r="EM930" s="248"/>
      <c r="EN930" s="248"/>
      <c r="EO930" s="248"/>
      <c r="EP930" s="248"/>
      <c r="EQ930" s="248"/>
      <c r="ER930" s="248"/>
      <c r="ES930" s="248"/>
      <c r="ET930" s="248"/>
      <c r="EU930" s="248"/>
      <c r="EV930" s="248"/>
      <c r="EW930" s="248"/>
      <c r="EX930" s="248"/>
      <c r="EY930" s="248"/>
      <c r="EZ930" s="248"/>
      <c r="FA930" s="248"/>
      <c r="FB930" s="248"/>
      <c r="FC930" s="248"/>
      <c r="FD930" s="248"/>
      <c r="FE930" s="248"/>
      <c r="FF930" s="248"/>
      <c r="FG930" s="215"/>
      <c r="FH930" s="215"/>
      <c r="FI930" s="215"/>
      <c r="FJ930" s="215"/>
      <c r="FK930" s="215"/>
      <c r="FL930" s="215"/>
      <c r="FM930" s="215"/>
      <c r="FN930" s="215"/>
      <c r="FO930" s="215"/>
      <c r="FP930" s="215"/>
      <c r="FQ930" s="215"/>
      <c r="FR930" s="215"/>
      <c r="FS930" s="215"/>
      <c r="FT930" s="215"/>
      <c r="FU930" s="215"/>
      <c r="FV930" s="215"/>
      <c r="FW930" s="215"/>
      <c r="FX930" s="215"/>
      <c r="FY930" s="215"/>
      <c r="FZ930" s="215"/>
      <c r="GA930" s="215"/>
      <c r="GB930" s="215"/>
      <c r="GC930" s="215"/>
    </row>
    <row r="931" spans="1:185" x14ac:dyDescent="0.3">
      <c r="A931" s="248"/>
      <c r="B931" s="80"/>
      <c r="C931" s="80"/>
      <c r="D931" s="81"/>
      <c r="E931" s="80"/>
      <c r="F931" s="80"/>
      <c r="G931" s="297">
        <f t="shared" si="58"/>
        <v>0</v>
      </c>
      <c r="H931" s="297">
        <f t="shared" si="59"/>
        <v>0</v>
      </c>
      <c r="I931" s="297">
        <f t="shared" si="60"/>
        <v>0</v>
      </c>
      <c r="J931" s="214"/>
      <c r="K931" s="214"/>
      <c r="L931" s="248"/>
      <c r="M931" s="248"/>
      <c r="N931" s="248"/>
      <c r="O931" s="248"/>
      <c r="P931" s="248"/>
      <c r="Q931" s="248"/>
      <c r="R931" s="248"/>
      <c r="S931" s="248"/>
      <c r="T931" s="248"/>
      <c r="U931" s="248"/>
      <c r="V931" s="248"/>
      <c r="W931" s="248"/>
      <c r="X931" s="248"/>
      <c r="Y931" s="248"/>
      <c r="Z931" s="248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  <c r="AM931" s="248"/>
      <c r="AN931" s="248"/>
      <c r="AO931" s="248"/>
      <c r="AP931" s="248"/>
      <c r="AQ931" s="248"/>
      <c r="AR931" s="248"/>
      <c r="AS931" s="248"/>
      <c r="AT931" s="248"/>
      <c r="AU931" s="248"/>
      <c r="AV931" s="248"/>
      <c r="AW931" s="248"/>
      <c r="AX931" s="248"/>
      <c r="AY931" s="248"/>
      <c r="AZ931" s="248"/>
      <c r="BA931" s="248"/>
      <c r="BB931" s="248"/>
      <c r="BC931" s="248"/>
      <c r="BD931" s="248"/>
      <c r="BE931" s="248"/>
      <c r="BF931" s="248"/>
      <c r="BG931" s="248"/>
      <c r="BH931" s="248"/>
      <c r="BI931" s="248"/>
      <c r="BJ931" s="248"/>
      <c r="BK931" s="248"/>
      <c r="BL931" s="248"/>
      <c r="BM931" s="248"/>
      <c r="BN931" s="248"/>
      <c r="BO931" s="248"/>
      <c r="BP931" s="248"/>
      <c r="BQ931" s="248"/>
      <c r="BR931" s="248"/>
      <c r="BS931" s="248"/>
      <c r="BT931" s="248"/>
      <c r="BU931" s="248"/>
      <c r="BV931" s="248"/>
      <c r="BW931" s="248"/>
      <c r="BX931" s="248"/>
      <c r="BY931" s="248"/>
      <c r="BZ931" s="248"/>
      <c r="CA931" s="248"/>
      <c r="CB931" s="248"/>
      <c r="CC931" s="248"/>
      <c r="CD931" s="248"/>
      <c r="CE931" s="248"/>
      <c r="CF931" s="248"/>
      <c r="CG931" s="248"/>
      <c r="CH931" s="248"/>
      <c r="CI931" s="248"/>
      <c r="CJ931" s="248"/>
      <c r="CK931" s="248"/>
      <c r="CL931" s="248"/>
      <c r="CM931" s="248"/>
      <c r="CN931" s="248"/>
      <c r="CO931" s="248"/>
      <c r="CP931" s="248"/>
      <c r="CQ931" s="248"/>
      <c r="CR931" s="248"/>
      <c r="CS931" s="248"/>
      <c r="CT931" s="248"/>
      <c r="CU931" s="248"/>
      <c r="CV931" s="248"/>
      <c r="CW931" s="248"/>
      <c r="CX931" s="248"/>
      <c r="CY931" s="248"/>
      <c r="CZ931" s="248"/>
      <c r="DA931" s="248"/>
      <c r="DB931" s="248"/>
      <c r="DC931" s="248"/>
      <c r="DD931" s="248"/>
      <c r="DE931" s="248"/>
      <c r="DF931" s="248"/>
      <c r="DG931" s="248"/>
      <c r="DH931" s="248"/>
      <c r="DI931" s="248"/>
      <c r="DJ931" s="248"/>
      <c r="DK931" s="248"/>
      <c r="DL931" s="248"/>
      <c r="DM931" s="248"/>
      <c r="DN931" s="248"/>
      <c r="DO931" s="248"/>
      <c r="DP931" s="248"/>
      <c r="DQ931" s="248"/>
      <c r="DR931" s="248"/>
      <c r="DS931" s="248"/>
      <c r="DT931" s="248"/>
      <c r="DU931" s="248"/>
      <c r="DV931" s="248"/>
      <c r="DW931" s="248"/>
      <c r="DX931" s="248"/>
      <c r="DY931" s="248"/>
      <c r="DZ931" s="248"/>
      <c r="EA931" s="248"/>
      <c r="EB931" s="248"/>
      <c r="EC931" s="248"/>
      <c r="ED931" s="248"/>
      <c r="EE931" s="248"/>
      <c r="EF931" s="248"/>
      <c r="EG931" s="248"/>
      <c r="EH931" s="248"/>
      <c r="EI931" s="248"/>
      <c r="EJ931" s="248"/>
      <c r="EK931" s="248"/>
      <c r="EL931" s="248"/>
      <c r="EM931" s="248"/>
      <c r="EN931" s="248"/>
      <c r="EO931" s="248"/>
      <c r="EP931" s="248"/>
      <c r="EQ931" s="248"/>
      <c r="ER931" s="248"/>
      <c r="ES931" s="248"/>
      <c r="ET931" s="248"/>
      <c r="EU931" s="248"/>
      <c r="EV931" s="248"/>
      <c r="EW931" s="248"/>
      <c r="EX931" s="248"/>
      <c r="EY931" s="248"/>
      <c r="EZ931" s="248"/>
      <c r="FA931" s="248"/>
      <c r="FB931" s="248"/>
      <c r="FC931" s="248"/>
      <c r="FD931" s="248"/>
      <c r="FE931" s="248"/>
      <c r="FF931" s="248"/>
      <c r="FG931" s="215"/>
      <c r="FH931" s="215"/>
      <c r="FI931" s="215"/>
      <c r="FJ931" s="215"/>
      <c r="FK931" s="215"/>
      <c r="FL931" s="215"/>
      <c r="FM931" s="215"/>
      <c r="FN931" s="215"/>
      <c r="FO931" s="215"/>
      <c r="FP931" s="215"/>
      <c r="FQ931" s="215"/>
      <c r="FR931" s="215"/>
      <c r="FS931" s="215"/>
      <c r="FT931" s="215"/>
      <c r="FU931" s="215"/>
      <c r="FV931" s="215"/>
      <c r="FW931" s="215"/>
      <c r="FX931" s="215"/>
      <c r="FY931" s="215"/>
      <c r="FZ931" s="215"/>
      <c r="GA931" s="215"/>
      <c r="GB931" s="215"/>
      <c r="GC931" s="215"/>
    </row>
    <row r="932" spans="1:185" x14ac:dyDescent="0.3">
      <c r="A932" s="248"/>
      <c r="B932" s="80"/>
      <c r="C932" s="80"/>
      <c r="D932" s="81"/>
      <c r="E932" s="80"/>
      <c r="F932" s="80"/>
      <c r="G932" s="297">
        <f t="shared" si="58"/>
        <v>0</v>
      </c>
      <c r="H932" s="297">
        <f t="shared" si="59"/>
        <v>0</v>
      </c>
      <c r="I932" s="297">
        <f t="shared" si="60"/>
        <v>0</v>
      </c>
      <c r="J932" s="214"/>
      <c r="K932" s="214"/>
      <c r="L932" s="248"/>
      <c r="M932" s="248"/>
      <c r="N932" s="248"/>
      <c r="O932" s="248"/>
      <c r="P932" s="248"/>
      <c r="Q932" s="248"/>
      <c r="R932" s="248"/>
      <c r="S932" s="248"/>
      <c r="T932" s="248"/>
      <c r="U932" s="248"/>
      <c r="V932" s="248"/>
      <c r="W932" s="248"/>
      <c r="X932" s="248"/>
      <c r="Y932" s="248"/>
      <c r="Z932" s="248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  <c r="AM932" s="248"/>
      <c r="AN932" s="248"/>
      <c r="AO932" s="248"/>
      <c r="AP932" s="248"/>
      <c r="AQ932" s="248"/>
      <c r="AR932" s="248"/>
      <c r="AS932" s="248"/>
      <c r="AT932" s="248"/>
      <c r="AU932" s="248"/>
      <c r="AV932" s="248"/>
      <c r="AW932" s="248"/>
      <c r="AX932" s="248"/>
      <c r="AY932" s="248"/>
      <c r="AZ932" s="248"/>
      <c r="BA932" s="248"/>
      <c r="BB932" s="248"/>
      <c r="BC932" s="248"/>
      <c r="BD932" s="248"/>
      <c r="BE932" s="248"/>
      <c r="BF932" s="248"/>
      <c r="BG932" s="248"/>
      <c r="BH932" s="248"/>
      <c r="BI932" s="248"/>
      <c r="BJ932" s="248"/>
      <c r="BK932" s="248"/>
      <c r="BL932" s="248"/>
      <c r="BM932" s="248"/>
      <c r="BN932" s="248"/>
      <c r="BO932" s="248"/>
      <c r="BP932" s="248"/>
      <c r="BQ932" s="248"/>
      <c r="BR932" s="248"/>
      <c r="BS932" s="248"/>
      <c r="BT932" s="248"/>
      <c r="BU932" s="248"/>
      <c r="BV932" s="248"/>
      <c r="BW932" s="248"/>
      <c r="BX932" s="248"/>
      <c r="BY932" s="248"/>
      <c r="BZ932" s="248"/>
      <c r="CA932" s="248"/>
      <c r="CB932" s="248"/>
      <c r="CC932" s="248"/>
      <c r="CD932" s="248"/>
      <c r="CE932" s="248"/>
      <c r="CF932" s="248"/>
      <c r="CG932" s="248"/>
      <c r="CH932" s="248"/>
      <c r="CI932" s="248"/>
      <c r="CJ932" s="248"/>
      <c r="CK932" s="248"/>
      <c r="CL932" s="248"/>
      <c r="CM932" s="248"/>
      <c r="CN932" s="248"/>
      <c r="CO932" s="248"/>
      <c r="CP932" s="248"/>
      <c r="CQ932" s="248"/>
      <c r="CR932" s="248"/>
      <c r="CS932" s="248"/>
      <c r="CT932" s="248"/>
      <c r="CU932" s="248"/>
      <c r="CV932" s="248"/>
      <c r="CW932" s="248"/>
      <c r="CX932" s="248"/>
      <c r="CY932" s="248"/>
      <c r="CZ932" s="248"/>
      <c r="DA932" s="248"/>
      <c r="DB932" s="248"/>
      <c r="DC932" s="248"/>
      <c r="DD932" s="248"/>
      <c r="DE932" s="248"/>
      <c r="DF932" s="248"/>
      <c r="DG932" s="248"/>
      <c r="DH932" s="248"/>
      <c r="DI932" s="248"/>
      <c r="DJ932" s="248"/>
      <c r="DK932" s="248"/>
      <c r="DL932" s="248"/>
      <c r="DM932" s="248"/>
      <c r="DN932" s="248"/>
      <c r="DO932" s="248"/>
      <c r="DP932" s="248"/>
      <c r="DQ932" s="248"/>
      <c r="DR932" s="248"/>
      <c r="DS932" s="248"/>
      <c r="DT932" s="248"/>
      <c r="DU932" s="248"/>
      <c r="DV932" s="248"/>
      <c r="DW932" s="248"/>
      <c r="DX932" s="248"/>
      <c r="DY932" s="248"/>
      <c r="DZ932" s="248"/>
      <c r="EA932" s="248"/>
      <c r="EB932" s="248"/>
      <c r="EC932" s="248"/>
      <c r="ED932" s="248"/>
      <c r="EE932" s="248"/>
      <c r="EF932" s="248"/>
      <c r="EG932" s="248"/>
      <c r="EH932" s="248"/>
      <c r="EI932" s="248"/>
      <c r="EJ932" s="248"/>
      <c r="EK932" s="248"/>
      <c r="EL932" s="248"/>
      <c r="EM932" s="248"/>
      <c r="EN932" s="248"/>
      <c r="EO932" s="248"/>
      <c r="EP932" s="248"/>
      <c r="EQ932" s="248"/>
      <c r="ER932" s="248"/>
      <c r="ES932" s="248"/>
      <c r="ET932" s="248"/>
      <c r="EU932" s="248"/>
      <c r="EV932" s="248"/>
      <c r="EW932" s="248"/>
      <c r="EX932" s="248"/>
      <c r="EY932" s="248"/>
      <c r="EZ932" s="248"/>
      <c r="FA932" s="248"/>
      <c r="FB932" s="248"/>
      <c r="FC932" s="248"/>
      <c r="FD932" s="248"/>
      <c r="FE932" s="248"/>
      <c r="FF932" s="248"/>
      <c r="FG932" s="215"/>
      <c r="FH932" s="215"/>
      <c r="FI932" s="215"/>
      <c r="FJ932" s="215"/>
      <c r="FK932" s="215"/>
      <c r="FL932" s="215"/>
      <c r="FM932" s="215"/>
      <c r="FN932" s="215"/>
      <c r="FO932" s="215"/>
      <c r="FP932" s="215"/>
      <c r="FQ932" s="215"/>
      <c r="FR932" s="215"/>
      <c r="FS932" s="215"/>
      <c r="FT932" s="215"/>
      <c r="FU932" s="215"/>
      <c r="FV932" s="215"/>
      <c r="FW932" s="215"/>
      <c r="FX932" s="215"/>
      <c r="FY932" s="215"/>
      <c r="FZ932" s="215"/>
      <c r="GA932" s="215"/>
      <c r="GB932" s="215"/>
      <c r="GC932" s="215"/>
    </row>
    <row r="933" spans="1:185" x14ac:dyDescent="0.3">
      <c r="A933" s="248"/>
      <c r="B933" s="80"/>
      <c r="C933" s="80"/>
      <c r="D933" s="81"/>
      <c r="E933" s="80"/>
      <c r="F933" s="80"/>
      <c r="G933" s="297">
        <f t="shared" si="58"/>
        <v>0</v>
      </c>
      <c r="H933" s="297">
        <f t="shared" si="59"/>
        <v>0</v>
      </c>
      <c r="I933" s="297">
        <f t="shared" si="60"/>
        <v>0</v>
      </c>
      <c r="J933" s="214"/>
      <c r="K933" s="214"/>
      <c r="L933" s="248"/>
      <c r="M933" s="248"/>
      <c r="N933" s="248"/>
      <c r="O933" s="248"/>
      <c r="P933" s="248"/>
      <c r="Q933" s="248"/>
      <c r="R933" s="248"/>
      <c r="S933" s="248"/>
      <c r="T933" s="248"/>
      <c r="U933" s="248"/>
      <c r="V933" s="248"/>
      <c r="W933" s="248"/>
      <c r="X933" s="248"/>
      <c r="Y933" s="248"/>
      <c r="Z933" s="248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  <c r="AM933" s="248"/>
      <c r="AN933" s="248"/>
      <c r="AO933" s="248"/>
      <c r="AP933" s="248"/>
      <c r="AQ933" s="248"/>
      <c r="AR933" s="248"/>
      <c r="AS933" s="248"/>
      <c r="AT933" s="248"/>
      <c r="AU933" s="248"/>
      <c r="AV933" s="248"/>
      <c r="AW933" s="248"/>
      <c r="AX933" s="248"/>
      <c r="AY933" s="248"/>
      <c r="AZ933" s="248"/>
      <c r="BA933" s="248"/>
      <c r="BB933" s="248"/>
      <c r="BC933" s="248"/>
      <c r="BD933" s="248"/>
      <c r="BE933" s="248"/>
      <c r="BF933" s="248"/>
      <c r="BG933" s="248"/>
      <c r="BH933" s="248"/>
      <c r="BI933" s="248"/>
      <c r="BJ933" s="248"/>
      <c r="BK933" s="248"/>
      <c r="BL933" s="248"/>
      <c r="BM933" s="248"/>
      <c r="BN933" s="248"/>
      <c r="BO933" s="248"/>
      <c r="BP933" s="248"/>
      <c r="BQ933" s="248"/>
      <c r="BR933" s="248"/>
      <c r="BS933" s="248"/>
      <c r="BT933" s="248"/>
      <c r="BU933" s="248"/>
      <c r="BV933" s="248"/>
      <c r="BW933" s="248"/>
      <c r="BX933" s="248"/>
      <c r="BY933" s="248"/>
      <c r="BZ933" s="248"/>
      <c r="CA933" s="248"/>
      <c r="CB933" s="248"/>
      <c r="CC933" s="248"/>
      <c r="CD933" s="248"/>
      <c r="CE933" s="248"/>
      <c r="CF933" s="248"/>
      <c r="CG933" s="248"/>
      <c r="CH933" s="248"/>
      <c r="CI933" s="248"/>
      <c r="CJ933" s="248"/>
      <c r="CK933" s="248"/>
      <c r="CL933" s="248"/>
      <c r="CM933" s="248"/>
      <c r="CN933" s="248"/>
      <c r="CO933" s="248"/>
      <c r="CP933" s="248"/>
      <c r="CQ933" s="248"/>
      <c r="CR933" s="248"/>
      <c r="CS933" s="248"/>
      <c r="CT933" s="248"/>
      <c r="CU933" s="248"/>
      <c r="CV933" s="248"/>
      <c r="CW933" s="248"/>
      <c r="CX933" s="248"/>
      <c r="CY933" s="248"/>
      <c r="CZ933" s="248"/>
      <c r="DA933" s="248"/>
      <c r="DB933" s="248"/>
      <c r="DC933" s="248"/>
      <c r="DD933" s="248"/>
      <c r="DE933" s="248"/>
      <c r="DF933" s="248"/>
      <c r="DG933" s="248"/>
      <c r="DH933" s="248"/>
      <c r="DI933" s="248"/>
      <c r="DJ933" s="248"/>
      <c r="DK933" s="248"/>
      <c r="DL933" s="248"/>
      <c r="DM933" s="248"/>
      <c r="DN933" s="248"/>
      <c r="DO933" s="248"/>
      <c r="DP933" s="248"/>
      <c r="DQ933" s="248"/>
      <c r="DR933" s="248"/>
      <c r="DS933" s="248"/>
      <c r="DT933" s="248"/>
      <c r="DU933" s="248"/>
      <c r="DV933" s="248"/>
      <c r="DW933" s="248"/>
      <c r="DX933" s="248"/>
      <c r="DY933" s="248"/>
      <c r="DZ933" s="248"/>
      <c r="EA933" s="248"/>
      <c r="EB933" s="248"/>
      <c r="EC933" s="248"/>
      <c r="ED933" s="248"/>
      <c r="EE933" s="248"/>
      <c r="EF933" s="248"/>
      <c r="EG933" s="248"/>
      <c r="EH933" s="248"/>
      <c r="EI933" s="248"/>
      <c r="EJ933" s="248"/>
      <c r="EK933" s="248"/>
      <c r="EL933" s="248"/>
      <c r="EM933" s="248"/>
      <c r="EN933" s="248"/>
      <c r="EO933" s="248"/>
      <c r="EP933" s="248"/>
      <c r="EQ933" s="248"/>
      <c r="ER933" s="248"/>
      <c r="ES933" s="248"/>
      <c r="ET933" s="248"/>
      <c r="EU933" s="248"/>
      <c r="EV933" s="248"/>
      <c r="EW933" s="248"/>
      <c r="EX933" s="248"/>
      <c r="EY933" s="248"/>
      <c r="EZ933" s="248"/>
      <c r="FA933" s="248"/>
      <c r="FB933" s="248"/>
      <c r="FC933" s="248"/>
      <c r="FD933" s="248"/>
      <c r="FE933" s="248"/>
      <c r="FF933" s="248"/>
      <c r="FG933" s="215"/>
      <c r="FH933" s="215"/>
      <c r="FI933" s="215"/>
      <c r="FJ933" s="215"/>
      <c r="FK933" s="215"/>
      <c r="FL933" s="215"/>
      <c r="FM933" s="215"/>
      <c r="FN933" s="215"/>
      <c r="FO933" s="215"/>
      <c r="FP933" s="215"/>
      <c r="FQ933" s="215"/>
      <c r="FR933" s="215"/>
      <c r="FS933" s="215"/>
      <c r="FT933" s="215"/>
      <c r="FU933" s="215"/>
      <c r="FV933" s="215"/>
      <c r="FW933" s="215"/>
      <c r="FX933" s="215"/>
      <c r="FY933" s="215"/>
      <c r="FZ933" s="215"/>
      <c r="GA933" s="215"/>
      <c r="GB933" s="215"/>
      <c r="GC933" s="215"/>
    </row>
    <row r="934" spans="1:185" x14ac:dyDescent="0.3">
      <c r="A934" s="248"/>
      <c r="B934" s="80"/>
      <c r="C934" s="80"/>
      <c r="D934" s="81"/>
      <c r="E934" s="80"/>
      <c r="F934" s="80"/>
      <c r="G934" s="297">
        <f t="shared" si="58"/>
        <v>0</v>
      </c>
      <c r="H934" s="297">
        <f t="shared" si="59"/>
        <v>0</v>
      </c>
      <c r="I934" s="297">
        <f t="shared" si="60"/>
        <v>0</v>
      </c>
      <c r="J934" s="214"/>
      <c r="K934" s="214"/>
      <c r="L934" s="248"/>
      <c r="M934" s="248"/>
      <c r="N934" s="248"/>
      <c r="O934" s="248"/>
      <c r="P934" s="248"/>
      <c r="Q934" s="248"/>
      <c r="R934" s="248"/>
      <c r="S934" s="248"/>
      <c r="T934" s="248"/>
      <c r="U934" s="248"/>
      <c r="V934" s="248"/>
      <c r="W934" s="248"/>
      <c r="X934" s="248"/>
      <c r="Y934" s="248"/>
      <c r="Z934" s="248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  <c r="AM934" s="248"/>
      <c r="AN934" s="248"/>
      <c r="AO934" s="248"/>
      <c r="AP934" s="248"/>
      <c r="AQ934" s="248"/>
      <c r="AR934" s="248"/>
      <c r="AS934" s="248"/>
      <c r="AT934" s="248"/>
      <c r="AU934" s="248"/>
      <c r="AV934" s="248"/>
      <c r="AW934" s="248"/>
      <c r="AX934" s="248"/>
      <c r="AY934" s="248"/>
      <c r="AZ934" s="248"/>
      <c r="BA934" s="248"/>
      <c r="BB934" s="248"/>
      <c r="BC934" s="248"/>
      <c r="BD934" s="248"/>
      <c r="BE934" s="248"/>
      <c r="BF934" s="248"/>
      <c r="BG934" s="248"/>
      <c r="BH934" s="248"/>
      <c r="BI934" s="248"/>
      <c r="BJ934" s="248"/>
      <c r="BK934" s="248"/>
      <c r="BL934" s="248"/>
      <c r="BM934" s="248"/>
      <c r="BN934" s="248"/>
      <c r="BO934" s="248"/>
      <c r="BP934" s="248"/>
      <c r="BQ934" s="248"/>
      <c r="BR934" s="248"/>
      <c r="BS934" s="248"/>
      <c r="BT934" s="248"/>
      <c r="BU934" s="248"/>
      <c r="BV934" s="248"/>
      <c r="BW934" s="248"/>
      <c r="BX934" s="248"/>
      <c r="BY934" s="248"/>
      <c r="BZ934" s="248"/>
      <c r="CA934" s="248"/>
      <c r="CB934" s="248"/>
      <c r="CC934" s="248"/>
      <c r="CD934" s="248"/>
      <c r="CE934" s="248"/>
      <c r="CF934" s="248"/>
      <c r="CG934" s="248"/>
      <c r="CH934" s="248"/>
      <c r="CI934" s="248"/>
      <c r="CJ934" s="248"/>
      <c r="CK934" s="248"/>
      <c r="CL934" s="248"/>
      <c r="CM934" s="248"/>
      <c r="CN934" s="248"/>
      <c r="CO934" s="248"/>
      <c r="CP934" s="248"/>
      <c r="CQ934" s="248"/>
      <c r="CR934" s="248"/>
      <c r="CS934" s="248"/>
      <c r="CT934" s="248"/>
      <c r="CU934" s="248"/>
      <c r="CV934" s="248"/>
      <c r="CW934" s="248"/>
      <c r="CX934" s="248"/>
      <c r="CY934" s="248"/>
      <c r="CZ934" s="248"/>
      <c r="DA934" s="248"/>
      <c r="DB934" s="248"/>
      <c r="DC934" s="248"/>
      <c r="DD934" s="248"/>
      <c r="DE934" s="248"/>
      <c r="DF934" s="248"/>
      <c r="DG934" s="248"/>
      <c r="DH934" s="248"/>
      <c r="DI934" s="248"/>
      <c r="DJ934" s="248"/>
      <c r="DK934" s="248"/>
      <c r="DL934" s="248"/>
      <c r="DM934" s="248"/>
      <c r="DN934" s="248"/>
      <c r="DO934" s="248"/>
      <c r="DP934" s="248"/>
      <c r="DQ934" s="248"/>
      <c r="DR934" s="248"/>
      <c r="DS934" s="248"/>
      <c r="DT934" s="248"/>
      <c r="DU934" s="248"/>
      <c r="DV934" s="248"/>
      <c r="DW934" s="248"/>
      <c r="DX934" s="248"/>
      <c r="DY934" s="248"/>
      <c r="DZ934" s="248"/>
      <c r="EA934" s="248"/>
      <c r="EB934" s="248"/>
      <c r="EC934" s="248"/>
      <c r="ED934" s="248"/>
      <c r="EE934" s="248"/>
      <c r="EF934" s="248"/>
      <c r="EG934" s="248"/>
      <c r="EH934" s="248"/>
      <c r="EI934" s="248"/>
      <c r="EJ934" s="248"/>
      <c r="EK934" s="248"/>
      <c r="EL934" s="248"/>
      <c r="EM934" s="248"/>
      <c r="EN934" s="248"/>
      <c r="EO934" s="248"/>
      <c r="EP934" s="248"/>
      <c r="EQ934" s="248"/>
      <c r="ER934" s="248"/>
      <c r="ES934" s="248"/>
      <c r="ET934" s="248"/>
      <c r="EU934" s="248"/>
      <c r="EV934" s="248"/>
      <c r="EW934" s="248"/>
      <c r="EX934" s="248"/>
      <c r="EY934" s="248"/>
      <c r="EZ934" s="248"/>
      <c r="FA934" s="248"/>
      <c r="FB934" s="248"/>
      <c r="FC934" s="248"/>
      <c r="FD934" s="248"/>
      <c r="FE934" s="248"/>
      <c r="FF934" s="248"/>
      <c r="FG934" s="215"/>
      <c r="FH934" s="215"/>
      <c r="FI934" s="215"/>
      <c r="FJ934" s="215"/>
      <c r="FK934" s="215"/>
      <c r="FL934" s="215"/>
      <c r="FM934" s="215"/>
      <c r="FN934" s="215"/>
      <c r="FO934" s="215"/>
      <c r="FP934" s="215"/>
      <c r="FQ934" s="215"/>
      <c r="FR934" s="215"/>
      <c r="FS934" s="215"/>
      <c r="FT934" s="215"/>
      <c r="FU934" s="215"/>
      <c r="FV934" s="215"/>
      <c r="FW934" s="215"/>
      <c r="FX934" s="215"/>
      <c r="FY934" s="215"/>
      <c r="FZ934" s="215"/>
      <c r="GA934" s="215"/>
      <c r="GB934" s="215"/>
      <c r="GC934" s="215"/>
    </row>
    <row r="935" spans="1:185" x14ac:dyDescent="0.3">
      <c r="A935" s="248"/>
      <c r="B935" s="80"/>
      <c r="C935" s="80"/>
      <c r="D935" s="81"/>
      <c r="E935" s="80"/>
      <c r="F935" s="80"/>
      <c r="G935" s="297">
        <f t="shared" si="58"/>
        <v>0</v>
      </c>
      <c r="H935" s="297">
        <f t="shared" si="59"/>
        <v>0</v>
      </c>
      <c r="I935" s="297">
        <f t="shared" si="60"/>
        <v>0</v>
      </c>
      <c r="J935" s="214"/>
      <c r="K935" s="214"/>
      <c r="L935" s="248"/>
      <c r="M935" s="248"/>
      <c r="N935" s="248"/>
      <c r="O935" s="248"/>
      <c r="P935" s="248"/>
      <c r="Q935" s="248"/>
      <c r="R935" s="248"/>
      <c r="S935" s="248"/>
      <c r="T935" s="248"/>
      <c r="U935" s="248"/>
      <c r="V935" s="248"/>
      <c r="W935" s="248"/>
      <c r="X935" s="248"/>
      <c r="Y935" s="248"/>
      <c r="Z935" s="248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  <c r="AM935" s="248"/>
      <c r="AN935" s="248"/>
      <c r="AO935" s="248"/>
      <c r="AP935" s="248"/>
      <c r="AQ935" s="248"/>
      <c r="AR935" s="248"/>
      <c r="AS935" s="248"/>
      <c r="AT935" s="248"/>
      <c r="AU935" s="248"/>
      <c r="AV935" s="248"/>
      <c r="AW935" s="248"/>
      <c r="AX935" s="248"/>
      <c r="AY935" s="248"/>
      <c r="AZ935" s="248"/>
      <c r="BA935" s="248"/>
      <c r="BB935" s="248"/>
      <c r="BC935" s="248"/>
      <c r="BD935" s="248"/>
      <c r="BE935" s="248"/>
      <c r="BF935" s="248"/>
      <c r="BG935" s="248"/>
      <c r="BH935" s="248"/>
      <c r="BI935" s="248"/>
      <c r="BJ935" s="248"/>
      <c r="BK935" s="248"/>
      <c r="BL935" s="248"/>
      <c r="BM935" s="248"/>
      <c r="BN935" s="248"/>
      <c r="BO935" s="248"/>
      <c r="BP935" s="248"/>
      <c r="BQ935" s="248"/>
      <c r="BR935" s="248"/>
      <c r="BS935" s="248"/>
      <c r="BT935" s="248"/>
      <c r="BU935" s="248"/>
      <c r="BV935" s="248"/>
      <c r="BW935" s="248"/>
      <c r="BX935" s="248"/>
      <c r="BY935" s="248"/>
      <c r="BZ935" s="248"/>
      <c r="CA935" s="248"/>
      <c r="CB935" s="248"/>
      <c r="CC935" s="248"/>
      <c r="CD935" s="248"/>
      <c r="CE935" s="248"/>
      <c r="CF935" s="248"/>
      <c r="CG935" s="248"/>
      <c r="CH935" s="248"/>
      <c r="CI935" s="248"/>
      <c r="CJ935" s="248"/>
      <c r="CK935" s="248"/>
      <c r="CL935" s="248"/>
      <c r="CM935" s="248"/>
      <c r="CN935" s="248"/>
      <c r="CO935" s="248"/>
      <c r="CP935" s="248"/>
      <c r="CQ935" s="248"/>
      <c r="CR935" s="248"/>
      <c r="CS935" s="248"/>
      <c r="CT935" s="248"/>
      <c r="CU935" s="248"/>
      <c r="CV935" s="248"/>
      <c r="CW935" s="248"/>
      <c r="CX935" s="248"/>
      <c r="CY935" s="248"/>
      <c r="CZ935" s="248"/>
      <c r="DA935" s="248"/>
      <c r="DB935" s="248"/>
      <c r="DC935" s="248"/>
      <c r="DD935" s="248"/>
      <c r="DE935" s="248"/>
      <c r="DF935" s="248"/>
      <c r="DG935" s="248"/>
      <c r="DH935" s="248"/>
      <c r="DI935" s="248"/>
      <c r="DJ935" s="248"/>
      <c r="DK935" s="248"/>
      <c r="DL935" s="248"/>
      <c r="DM935" s="248"/>
      <c r="DN935" s="248"/>
      <c r="DO935" s="248"/>
      <c r="DP935" s="248"/>
      <c r="DQ935" s="248"/>
      <c r="DR935" s="248"/>
      <c r="DS935" s="248"/>
      <c r="DT935" s="248"/>
      <c r="DU935" s="248"/>
      <c r="DV935" s="248"/>
      <c r="DW935" s="248"/>
      <c r="DX935" s="248"/>
      <c r="DY935" s="248"/>
      <c r="DZ935" s="248"/>
      <c r="EA935" s="248"/>
      <c r="EB935" s="248"/>
      <c r="EC935" s="248"/>
      <c r="ED935" s="248"/>
      <c r="EE935" s="248"/>
      <c r="EF935" s="248"/>
      <c r="EG935" s="248"/>
      <c r="EH935" s="248"/>
      <c r="EI935" s="248"/>
      <c r="EJ935" s="248"/>
      <c r="EK935" s="248"/>
      <c r="EL935" s="248"/>
      <c r="EM935" s="248"/>
      <c r="EN935" s="248"/>
      <c r="EO935" s="248"/>
      <c r="EP935" s="248"/>
      <c r="EQ935" s="248"/>
      <c r="ER935" s="248"/>
      <c r="ES935" s="248"/>
      <c r="ET935" s="248"/>
      <c r="EU935" s="248"/>
      <c r="EV935" s="248"/>
      <c r="EW935" s="248"/>
      <c r="EX935" s="248"/>
      <c r="EY935" s="248"/>
      <c r="EZ935" s="248"/>
      <c r="FA935" s="248"/>
      <c r="FB935" s="248"/>
      <c r="FC935" s="248"/>
      <c r="FD935" s="248"/>
      <c r="FE935" s="248"/>
      <c r="FF935" s="248"/>
      <c r="FG935" s="215"/>
      <c r="FH935" s="215"/>
      <c r="FI935" s="215"/>
      <c r="FJ935" s="215"/>
      <c r="FK935" s="215"/>
      <c r="FL935" s="215"/>
      <c r="FM935" s="215"/>
      <c r="FN935" s="215"/>
      <c r="FO935" s="215"/>
      <c r="FP935" s="215"/>
      <c r="FQ935" s="215"/>
      <c r="FR935" s="215"/>
      <c r="FS935" s="215"/>
      <c r="FT935" s="215"/>
      <c r="FU935" s="215"/>
      <c r="FV935" s="215"/>
      <c r="FW935" s="215"/>
      <c r="FX935" s="215"/>
      <c r="FY935" s="215"/>
      <c r="FZ935" s="215"/>
      <c r="GA935" s="215"/>
      <c r="GB935" s="215"/>
      <c r="GC935" s="215"/>
    </row>
    <row r="936" spans="1:185" x14ac:dyDescent="0.3">
      <c r="A936" s="248"/>
      <c r="B936" s="80"/>
      <c r="C936" s="80"/>
      <c r="D936" s="81"/>
      <c r="E936" s="80"/>
      <c r="F936" s="80"/>
      <c r="G936" s="297">
        <f t="shared" si="58"/>
        <v>0</v>
      </c>
      <c r="H936" s="297">
        <f t="shared" si="59"/>
        <v>0</v>
      </c>
      <c r="I936" s="297">
        <f t="shared" si="60"/>
        <v>0</v>
      </c>
      <c r="J936" s="214"/>
      <c r="K936" s="214"/>
      <c r="L936" s="248"/>
      <c r="M936" s="248"/>
      <c r="N936" s="248"/>
      <c r="O936" s="248"/>
      <c r="P936" s="248"/>
      <c r="Q936" s="248"/>
      <c r="R936" s="248"/>
      <c r="S936" s="248"/>
      <c r="T936" s="248"/>
      <c r="U936" s="248"/>
      <c r="V936" s="248"/>
      <c r="W936" s="248"/>
      <c r="X936" s="248"/>
      <c r="Y936" s="248"/>
      <c r="Z936" s="248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  <c r="AM936" s="248"/>
      <c r="AN936" s="248"/>
      <c r="AO936" s="248"/>
      <c r="AP936" s="248"/>
      <c r="AQ936" s="248"/>
      <c r="AR936" s="248"/>
      <c r="AS936" s="248"/>
      <c r="AT936" s="248"/>
      <c r="AU936" s="248"/>
      <c r="AV936" s="248"/>
      <c r="AW936" s="248"/>
      <c r="AX936" s="248"/>
      <c r="AY936" s="248"/>
      <c r="AZ936" s="248"/>
      <c r="BA936" s="248"/>
      <c r="BB936" s="248"/>
      <c r="BC936" s="248"/>
      <c r="BD936" s="248"/>
      <c r="BE936" s="248"/>
      <c r="BF936" s="248"/>
      <c r="BG936" s="248"/>
      <c r="BH936" s="248"/>
      <c r="BI936" s="248"/>
      <c r="BJ936" s="248"/>
      <c r="BK936" s="248"/>
      <c r="BL936" s="248"/>
      <c r="BM936" s="248"/>
      <c r="BN936" s="248"/>
      <c r="BO936" s="248"/>
      <c r="BP936" s="248"/>
      <c r="BQ936" s="248"/>
      <c r="BR936" s="248"/>
      <c r="BS936" s="248"/>
      <c r="BT936" s="248"/>
      <c r="BU936" s="248"/>
      <c r="BV936" s="248"/>
      <c r="BW936" s="248"/>
      <c r="BX936" s="248"/>
      <c r="BY936" s="248"/>
      <c r="BZ936" s="248"/>
      <c r="CA936" s="248"/>
      <c r="CB936" s="248"/>
      <c r="CC936" s="248"/>
      <c r="CD936" s="248"/>
      <c r="CE936" s="248"/>
      <c r="CF936" s="248"/>
      <c r="CG936" s="248"/>
      <c r="CH936" s="248"/>
      <c r="CI936" s="248"/>
      <c r="CJ936" s="248"/>
      <c r="CK936" s="248"/>
      <c r="CL936" s="248"/>
      <c r="CM936" s="248"/>
      <c r="CN936" s="248"/>
      <c r="CO936" s="248"/>
      <c r="CP936" s="248"/>
      <c r="CQ936" s="248"/>
      <c r="CR936" s="248"/>
      <c r="CS936" s="248"/>
      <c r="CT936" s="248"/>
      <c r="CU936" s="248"/>
      <c r="CV936" s="248"/>
      <c r="CW936" s="248"/>
      <c r="CX936" s="248"/>
      <c r="CY936" s="248"/>
      <c r="CZ936" s="248"/>
      <c r="DA936" s="248"/>
      <c r="DB936" s="248"/>
      <c r="DC936" s="248"/>
      <c r="DD936" s="248"/>
      <c r="DE936" s="248"/>
      <c r="DF936" s="248"/>
      <c r="DG936" s="248"/>
      <c r="DH936" s="248"/>
      <c r="DI936" s="248"/>
      <c r="DJ936" s="248"/>
      <c r="DK936" s="248"/>
      <c r="DL936" s="248"/>
      <c r="DM936" s="248"/>
      <c r="DN936" s="248"/>
      <c r="DO936" s="248"/>
      <c r="DP936" s="248"/>
      <c r="DQ936" s="248"/>
      <c r="DR936" s="248"/>
      <c r="DS936" s="248"/>
      <c r="DT936" s="248"/>
      <c r="DU936" s="248"/>
      <c r="DV936" s="248"/>
      <c r="DW936" s="248"/>
      <c r="DX936" s="248"/>
      <c r="DY936" s="248"/>
      <c r="DZ936" s="248"/>
      <c r="EA936" s="248"/>
      <c r="EB936" s="248"/>
      <c r="EC936" s="248"/>
      <c r="ED936" s="248"/>
      <c r="EE936" s="248"/>
      <c r="EF936" s="248"/>
      <c r="EG936" s="248"/>
      <c r="EH936" s="248"/>
      <c r="EI936" s="248"/>
      <c r="EJ936" s="248"/>
      <c r="EK936" s="248"/>
      <c r="EL936" s="248"/>
      <c r="EM936" s="248"/>
      <c r="EN936" s="248"/>
      <c r="EO936" s="248"/>
      <c r="EP936" s="248"/>
      <c r="EQ936" s="248"/>
      <c r="ER936" s="248"/>
      <c r="ES936" s="248"/>
      <c r="ET936" s="248"/>
      <c r="EU936" s="248"/>
      <c r="EV936" s="248"/>
      <c r="EW936" s="248"/>
      <c r="EX936" s="248"/>
      <c r="EY936" s="248"/>
      <c r="EZ936" s="248"/>
      <c r="FA936" s="248"/>
      <c r="FB936" s="248"/>
      <c r="FC936" s="248"/>
      <c r="FD936" s="248"/>
      <c r="FE936" s="248"/>
      <c r="FF936" s="248"/>
      <c r="FG936" s="215"/>
      <c r="FH936" s="215"/>
      <c r="FI936" s="215"/>
      <c r="FJ936" s="215"/>
      <c r="FK936" s="215"/>
      <c r="FL936" s="215"/>
      <c r="FM936" s="215"/>
      <c r="FN936" s="215"/>
      <c r="FO936" s="215"/>
      <c r="FP936" s="215"/>
      <c r="FQ936" s="215"/>
      <c r="FR936" s="215"/>
      <c r="FS936" s="215"/>
      <c r="FT936" s="215"/>
      <c r="FU936" s="215"/>
      <c r="FV936" s="215"/>
      <c r="FW936" s="215"/>
      <c r="FX936" s="215"/>
      <c r="FY936" s="215"/>
      <c r="FZ936" s="215"/>
      <c r="GA936" s="215"/>
      <c r="GB936" s="215"/>
      <c r="GC936" s="215"/>
    </row>
    <row r="937" spans="1:185" x14ac:dyDescent="0.3">
      <c r="A937" s="248"/>
      <c r="B937" s="80"/>
      <c r="C937" s="80"/>
      <c r="D937" s="81"/>
      <c r="E937" s="80"/>
      <c r="F937" s="80"/>
      <c r="G937" s="297">
        <f t="shared" si="58"/>
        <v>0</v>
      </c>
      <c r="H937" s="297">
        <f t="shared" si="59"/>
        <v>0</v>
      </c>
      <c r="I937" s="297">
        <f t="shared" si="60"/>
        <v>0</v>
      </c>
      <c r="J937" s="214"/>
      <c r="K937" s="214"/>
      <c r="L937" s="248"/>
      <c r="M937" s="248"/>
      <c r="N937" s="248"/>
      <c r="O937" s="248"/>
      <c r="P937" s="248"/>
      <c r="Q937" s="248"/>
      <c r="R937" s="248"/>
      <c r="S937" s="248"/>
      <c r="T937" s="248"/>
      <c r="U937" s="248"/>
      <c r="V937" s="248"/>
      <c r="W937" s="248"/>
      <c r="X937" s="248"/>
      <c r="Y937" s="248"/>
      <c r="Z937" s="248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  <c r="AM937" s="248"/>
      <c r="AN937" s="248"/>
      <c r="AO937" s="248"/>
      <c r="AP937" s="248"/>
      <c r="AQ937" s="248"/>
      <c r="AR937" s="248"/>
      <c r="AS937" s="248"/>
      <c r="AT937" s="248"/>
      <c r="AU937" s="248"/>
      <c r="AV937" s="248"/>
      <c r="AW937" s="248"/>
      <c r="AX937" s="248"/>
      <c r="AY937" s="248"/>
      <c r="AZ937" s="248"/>
      <c r="BA937" s="248"/>
      <c r="BB937" s="248"/>
      <c r="BC937" s="248"/>
      <c r="BD937" s="248"/>
      <c r="BE937" s="248"/>
      <c r="BF937" s="248"/>
      <c r="BG937" s="248"/>
      <c r="BH937" s="248"/>
      <c r="BI937" s="248"/>
      <c r="BJ937" s="248"/>
      <c r="BK937" s="248"/>
      <c r="BL937" s="248"/>
      <c r="BM937" s="248"/>
      <c r="BN937" s="248"/>
      <c r="BO937" s="248"/>
      <c r="BP937" s="248"/>
      <c r="BQ937" s="248"/>
      <c r="BR937" s="248"/>
      <c r="BS937" s="248"/>
      <c r="BT937" s="248"/>
      <c r="BU937" s="248"/>
      <c r="BV937" s="248"/>
      <c r="BW937" s="248"/>
      <c r="BX937" s="248"/>
      <c r="BY937" s="248"/>
      <c r="BZ937" s="248"/>
      <c r="CA937" s="248"/>
      <c r="CB937" s="248"/>
      <c r="CC937" s="248"/>
      <c r="CD937" s="248"/>
      <c r="CE937" s="248"/>
      <c r="CF937" s="248"/>
      <c r="CG937" s="248"/>
      <c r="CH937" s="248"/>
      <c r="CI937" s="248"/>
      <c r="CJ937" s="248"/>
      <c r="CK937" s="248"/>
      <c r="CL937" s="248"/>
      <c r="CM937" s="248"/>
      <c r="CN937" s="248"/>
      <c r="CO937" s="248"/>
      <c r="CP937" s="248"/>
      <c r="CQ937" s="248"/>
      <c r="CR937" s="248"/>
      <c r="CS937" s="248"/>
      <c r="CT937" s="248"/>
      <c r="CU937" s="248"/>
      <c r="CV937" s="248"/>
      <c r="CW937" s="248"/>
      <c r="CX937" s="248"/>
      <c r="CY937" s="248"/>
      <c r="CZ937" s="248"/>
      <c r="DA937" s="248"/>
      <c r="DB937" s="248"/>
      <c r="DC937" s="248"/>
      <c r="DD937" s="248"/>
      <c r="DE937" s="248"/>
      <c r="DF937" s="248"/>
      <c r="DG937" s="248"/>
      <c r="DH937" s="248"/>
      <c r="DI937" s="248"/>
      <c r="DJ937" s="248"/>
      <c r="DK937" s="248"/>
      <c r="DL937" s="248"/>
      <c r="DM937" s="248"/>
      <c r="DN937" s="248"/>
      <c r="DO937" s="248"/>
      <c r="DP937" s="248"/>
      <c r="DQ937" s="248"/>
      <c r="DR937" s="248"/>
      <c r="DS937" s="248"/>
      <c r="DT937" s="248"/>
      <c r="DU937" s="248"/>
      <c r="DV937" s="248"/>
      <c r="DW937" s="248"/>
      <c r="DX937" s="248"/>
      <c r="DY937" s="248"/>
      <c r="DZ937" s="248"/>
      <c r="EA937" s="248"/>
      <c r="EB937" s="248"/>
      <c r="EC937" s="248"/>
      <c r="ED937" s="248"/>
      <c r="EE937" s="248"/>
      <c r="EF937" s="248"/>
      <c r="EG937" s="248"/>
      <c r="EH937" s="248"/>
      <c r="EI937" s="248"/>
      <c r="EJ937" s="248"/>
      <c r="EK937" s="248"/>
      <c r="EL937" s="248"/>
      <c r="EM937" s="248"/>
      <c r="EN937" s="248"/>
      <c r="EO937" s="248"/>
      <c r="EP937" s="248"/>
      <c r="EQ937" s="248"/>
      <c r="ER937" s="248"/>
      <c r="ES937" s="248"/>
      <c r="ET937" s="248"/>
      <c r="EU937" s="248"/>
      <c r="EV937" s="248"/>
      <c r="EW937" s="248"/>
      <c r="EX937" s="248"/>
      <c r="EY937" s="248"/>
      <c r="EZ937" s="248"/>
      <c r="FA937" s="248"/>
      <c r="FB937" s="248"/>
      <c r="FC937" s="248"/>
      <c r="FD937" s="248"/>
      <c r="FE937" s="248"/>
      <c r="FF937" s="248"/>
      <c r="FG937" s="215"/>
      <c r="FH937" s="215"/>
      <c r="FI937" s="215"/>
      <c r="FJ937" s="215"/>
      <c r="FK937" s="215"/>
      <c r="FL937" s="215"/>
      <c r="FM937" s="215"/>
      <c r="FN937" s="215"/>
      <c r="FO937" s="215"/>
      <c r="FP937" s="215"/>
      <c r="FQ937" s="215"/>
      <c r="FR937" s="215"/>
      <c r="FS937" s="215"/>
      <c r="FT937" s="215"/>
      <c r="FU937" s="215"/>
      <c r="FV937" s="215"/>
      <c r="FW937" s="215"/>
      <c r="FX937" s="215"/>
      <c r="FY937" s="215"/>
      <c r="FZ937" s="215"/>
      <c r="GA937" s="215"/>
      <c r="GB937" s="215"/>
      <c r="GC937" s="215"/>
    </row>
    <row r="938" spans="1:185" x14ac:dyDescent="0.3">
      <c r="A938" s="248"/>
      <c r="B938" s="80"/>
      <c r="C938" s="80"/>
      <c r="D938" s="81"/>
      <c r="E938" s="80"/>
      <c r="F938" s="80"/>
      <c r="G938" s="297">
        <f t="shared" si="58"/>
        <v>0</v>
      </c>
      <c r="H938" s="297">
        <f t="shared" si="59"/>
        <v>0</v>
      </c>
      <c r="I938" s="297">
        <f t="shared" si="60"/>
        <v>0</v>
      </c>
      <c r="J938" s="214"/>
      <c r="K938" s="214"/>
      <c r="L938" s="248"/>
      <c r="M938" s="248"/>
      <c r="N938" s="248"/>
      <c r="O938" s="248"/>
      <c r="P938" s="248"/>
      <c r="Q938" s="248"/>
      <c r="R938" s="248"/>
      <c r="S938" s="248"/>
      <c r="T938" s="248"/>
      <c r="U938" s="248"/>
      <c r="V938" s="248"/>
      <c r="W938" s="248"/>
      <c r="X938" s="248"/>
      <c r="Y938" s="248"/>
      <c r="Z938" s="248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  <c r="AM938" s="248"/>
      <c r="AN938" s="248"/>
      <c r="AO938" s="248"/>
      <c r="AP938" s="248"/>
      <c r="AQ938" s="248"/>
      <c r="AR938" s="248"/>
      <c r="AS938" s="248"/>
      <c r="AT938" s="248"/>
      <c r="AU938" s="248"/>
      <c r="AV938" s="248"/>
      <c r="AW938" s="248"/>
      <c r="AX938" s="248"/>
      <c r="AY938" s="248"/>
      <c r="AZ938" s="248"/>
      <c r="BA938" s="248"/>
      <c r="BB938" s="248"/>
      <c r="BC938" s="248"/>
      <c r="BD938" s="248"/>
      <c r="BE938" s="248"/>
      <c r="BF938" s="248"/>
      <c r="BG938" s="248"/>
      <c r="BH938" s="248"/>
      <c r="BI938" s="248"/>
      <c r="BJ938" s="248"/>
      <c r="BK938" s="248"/>
      <c r="BL938" s="248"/>
      <c r="BM938" s="248"/>
      <c r="BN938" s="248"/>
      <c r="BO938" s="248"/>
      <c r="BP938" s="248"/>
      <c r="BQ938" s="248"/>
      <c r="BR938" s="248"/>
      <c r="BS938" s="248"/>
      <c r="BT938" s="248"/>
      <c r="BU938" s="248"/>
      <c r="BV938" s="248"/>
      <c r="BW938" s="248"/>
      <c r="BX938" s="248"/>
      <c r="BY938" s="248"/>
      <c r="BZ938" s="248"/>
      <c r="CA938" s="248"/>
      <c r="CB938" s="248"/>
      <c r="CC938" s="248"/>
      <c r="CD938" s="248"/>
      <c r="CE938" s="248"/>
      <c r="CF938" s="248"/>
      <c r="CG938" s="248"/>
      <c r="CH938" s="248"/>
      <c r="CI938" s="248"/>
      <c r="CJ938" s="248"/>
      <c r="CK938" s="248"/>
      <c r="CL938" s="248"/>
      <c r="CM938" s="248"/>
      <c r="CN938" s="248"/>
      <c r="CO938" s="248"/>
      <c r="CP938" s="248"/>
      <c r="CQ938" s="248"/>
      <c r="CR938" s="248"/>
      <c r="CS938" s="248"/>
      <c r="CT938" s="248"/>
      <c r="CU938" s="248"/>
      <c r="CV938" s="248"/>
      <c r="CW938" s="248"/>
      <c r="CX938" s="248"/>
      <c r="CY938" s="248"/>
      <c r="CZ938" s="248"/>
      <c r="DA938" s="248"/>
      <c r="DB938" s="248"/>
      <c r="DC938" s="248"/>
      <c r="DD938" s="248"/>
      <c r="DE938" s="248"/>
      <c r="DF938" s="248"/>
      <c r="DG938" s="248"/>
      <c r="DH938" s="248"/>
      <c r="DI938" s="248"/>
      <c r="DJ938" s="248"/>
      <c r="DK938" s="248"/>
      <c r="DL938" s="248"/>
      <c r="DM938" s="248"/>
      <c r="DN938" s="248"/>
      <c r="DO938" s="248"/>
      <c r="DP938" s="248"/>
      <c r="DQ938" s="248"/>
      <c r="DR938" s="248"/>
      <c r="DS938" s="248"/>
      <c r="DT938" s="248"/>
      <c r="DU938" s="248"/>
      <c r="DV938" s="248"/>
      <c r="DW938" s="248"/>
      <c r="DX938" s="248"/>
      <c r="DY938" s="248"/>
      <c r="DZ938" s="248"/>
      <c r="EA938" s="248"/>
      <c r="EB938" s="248"/>
      <c r="EC938" s="248"/>
      <c r="ED938" s="248"/>
      <c r="EE938" s="248"/>
      <c r="EF938" s="248"/>
      <c r="EG938" s="248"/>
      <c r="EH938" s="248"/>
      <c r="EI938" s="248"/>
      <c r="EJ938" s="248"/>
      <c r="EK938" s="248"/>
      <c r="EL938" s="248"/>
      <c r="EM938" s="248"/>
      <c r="EN938" s="248"/>
      <c r="EO938" s="248"/>
      <c r="EP938" s="248"/>
      <c r="EQ938" s="248"/>
      <c r="ER938" s="248"/>
      <c r="ES938" s="248"/>
      <c r="ET938" s="248"/>
      <c r="EU938" s="248"/>
      <c r="EV938" s="248"/>
      <c r="EW938" s="248"/>
      <c r="EX938" s="248"/>
      <c r="EY938" s="248"/>
      <c r="EZ938" s="248"/>
      <c r="FA938" s="248"/>
      <c r="FB938" s="248"/>
      <c r="FC938" s="248"/>
      <c r="FD938" s="248"/>
      <c r="FE938" s="248"/>
      <c r="FF938" s="248"/>
      <c r="FG938" s="215"/>
      <c r="FH938" s="215"/>
      <c r="FI938" s="215"/>
      <c r="FJ938" s="215"/>
      <c r="FK938" s="215"/>
      <c r="FL938" s="215"/>
      <c r="FM938" s="215"/>
      <c r="FN938" s="215"/>
      <c r="FO938" s="215"/>
      <c r="FP938" s="215"/>
      <c r="FQ938" s="215"/>
      <c r="FR938" s="215"/>
      <c r="FS938" s="215"/>
      <c r="FT938" s="215"/>
      <c r="FU938" s="215"/>
      <c r="FV938" s="215"/>
      <c r="FW938" s="215"/>
      <c r="FX938" s="215"/>
      <c r="FY938" s="215"/>
      <c r="FZ938" s="215"/>
      <c r="GA938" s="215"/>
      <c r="GB938" s="215"/>
      <c r="GC938" s="215"/>
    </row>
    <row r="939" spans="1:185" x14ac:dyDescent="0.3">
      <c r="A939" s="248"/>
      <c r="B939" s="80"/>
      <c r="C939" s="80"/>
      <c r="D939" s="81"/>
      <c r="E939" s="80"/>
      <c r="F939" s="80"/>
      <c r="G939" s="297">
        <f t="shared" si="58"/>
        <v>0</v>
      </c>
      <c r="H939" s="297">
        <f t="shared" si="59"/>
        <v>0</v>
      </c>
      <c r="I939" s="297">
        <f t="shared" si="60"/>
        <v>0</v>
      </c>
      <c r="J939" s="214"/>
      <c r="K939" s="214"/>
      <c r="L939" s="248"/>
      <c r="M939" s="248"/>
      <c r="N939" s="248"/>
      <c r="O939" s="248"/>
      <c r="P939" s="248"/>
      <c r="Q939" s="248"/>
      <c r="R939" s="248"/>
      <c r="S939" s="248"/>
      <c r="T939" s="248"/>
      <c r="U939" s="248"/>
      <c r="V939" s="248"/>
      <c r="W939" s="248"/>
      <c r="X939" s="248"/>
      <c r="Y939" s="248"/>
      <c r="Z939" s="248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  <c r="AM939" s="248"/>
      <c r="AN939" s="248"/>
      <c r="AO939" s="248"/>
      <c r="AP939" s="248"/>
      <c r="AQ939" s="248"/>
      <c r="AR939" s="248"/>
      <c r="AS939" s="248"/>
      <c r="AT939" s="248"/>
      <c r="AU939" s="248"/>
      <c r="AV939" s="248"/>
      <c r="AW939" s="248"/>
      <c r="AX939" s="248"/>
      <c r="AY939" s="248"/>
      <c r="AZ939" s="248"/>
      <c r="BA939" s="248"/>
      <c r="BB939" s="248"/>
      <c r="BC939" s="248"/>
      <c r="BD939" s="248"/>
      <c r="BE939" s="248"/>
      <c r="BF939" s="248"/>
      <c r="BG939" s="248"/>
      <c r="BH939" s="248"/>
      <c r="BI939" s="248"/>
      <c r="BJ939" s="248"/>
      <c r="BK939" s="248"/>
      <c r="BL939" s="248"/>
      <c r="BM939" s="248"/>
      <c r="BN939" s="248"/>
      <c r="BO939" s="248"/>
      <c r="BP939" s="248"/>
      <c r="BQ939" s="248"/>
      <c r="BR939" s="248"/>
      <c r="BS939" s="248"/>
      <c r="BT939" s="248"/>
      <c r="BU939" s="248"/>
      <c r="BV939" s="248"/>
      <c r="BW939" s="248"/>
      <c r="BX939" s="248"/>
      <c r="BY939" s="248"/>
      <c r="BZ939" s="248"/>
      <c r="CA939" s="248"/>
      <c r="CB939" s="248"/>
      <c r="CC939" s="248"/>
      <c r="CD939" s="248"/>
      <c r="CE939" s="248"/>
      <c r="CF939" s="248"/>
      <c r="CG939" s="248"/>
      <c r="CH939" s="248"/>
      <c r="CI939" s="248"/>
      <c r="CJ939" s="248"/>
      <c r="CK939" s="248"/>
      <c r="CL939" s="248"/>
      <c r="CM939" s="248"/>
      <c r="CN939" s="248"/>
      <c r="CO939" s="248"/>
      <c r="CP939" s="248"/>
      <c r="CQ939" s="248"/>
      <c r="CR939" s="248"/>
      <c r="CS939" s="248"/>
      <c r="CT939" s="248"/>
      <c r="CU939" s="248"/>
      <c r="CV939" s="248"/>
      <c r="CW939" s="248"/>
      <c r="CX939" s="248"/>
      <c r="CY939" s="248"/>
      <c r="CZ939" s="248"/>
      <c r="DA939" s="248"/>
      <c r="DB939" s="248"/>
      <c r="DC939" s="248"/>
      <c r="DD939" s="248"/>
      <c r="DE939" s="248"/>
      <c r="DF939" s="248"/>
      <c r="DG939" s="248"/>
      <c r="DH939" s="248"/>
      <c r="DI939" s="248"/>
      <c r="DJ939" s="248"/>
      <c r="DK939" s="248"/>
      <c r="DL939" s="248"/>
      <c r="DM939" s="248"/>
      <c r="DN939" s="248"/>
      <c r="DO939" s="248"/>
      <c r="DP939" s="248"/>
      <c r="DQ939" s="248"/>
      <c r="DR939" s="248"/>
      <c r="DS939" s="248"/>
      <c r="DT939" s="248"/>
      <c r="DU939" s="248"/>
      <c r="DV939" s="248"/>
      <c r="DW939" s="248"/>
      <c r="DX939" s="248"/>
      <c r="DY939" s="248"/>
      <c r="DZ939" s="248"/>
      <c r="EA939" s="248"/>
      <c r="EB939" s="248"/>
      <c r="EC939" s="248"/>
      <c r="ED939" s="248"/>
      <c r="EE939" s="248"/>
      <c r="EF939" s="248"/>
      <c r="EG939" s="248"/>
      <c r="EH939" s="248"/>
      <c r="EI939" s="248"/>
      <c r="EJ939" s="248"/>
      <c r="EK939" s="248"/>
      <c r="EL939" s="248"/>
      <c r="EM939" s="248"/>
      <c r="EN939" s="248"/>
      <c r="EO939" s="248"/>
      <c r="EP939" s="248"/>
      <c r="EQ939" s="248"/>
      <c r="ER939" s="248"/>
      <c r="ES939" s="248"/>
      <c r="ET939" s="248"/>
      <c r="EU939" s="248"/>
      <c r="EV939" s="248"/>
      <c r="EW939" s="248"/>
      <c r="EX939" s="248"/>
      <c r="EY939" s="248"/>
      <c r="EZ939" s="248"/>
      <c r="FA939" s="248"/>
      <c r="FB939" s="248"/>
      <c r="FC939" s="248"/>
      <c r="FD939" s="248"/>
      <c r="FE939" s="248"/>
      <c r="FF939" s="248"/>
      <c r="FG939" s="215"/>
      <c r="FH939" s="215"/>
      <c r="FI939" s="215"/>
      <c r="FJ939" s="215"/>
      <c r="FK939" s="215"/>
      <c r="FL939" s="215"/>
      <c r="FM939" s="215"/>
      <c r="FN939" s="215"/>
      <c r="FO939" s="215"/>
      <c r="FP939" s="215"/>
      <c r="FQ939" s="215"/>
      <c r="FR939" s="215"/>
      <c r="FS939" s="215"/>
      <c r="FT939" s="215"/>
      <c r="FU939" s="215"/>
      <c r="FV939" s="215"/>
      <c r="FW939" s="215"/>
      <c r="FX939" s="215"/>
      <c r="FY939" s="215"/>
      <c r="FZ939" s="215"/>
      <c r="GA939" s="215"/>
      <c r="GB939" s="215"/>
      <c r="GC939" s="215"/>
    </row>
    <row r="940" spans="1:185" x14ac:dyDescent="0.3">
      <c r="A940" s="248"/>
      <c r="B940" s="80"/>
      <c r="C940" s="80"/>
      <c r="D940" s="81"/>
      <c r="E940" s="80"/>
      <c r="F940" s="80"/>
      <c r="G940" s="297">
        <f t="shared" si="58"/>
        <v>0</v>
      </c>
      <c r="H940" s="297">
        <f t="shared" si="59"/>
        <v>0</v>
      </c>
      <c r="I940" s="297">
        <f t="shared" si="60"/>
        <v>0</v>
      </c>
      <c r="J940" s="214"/>
      <c r="K940" s="214"/>
      <c r="L940" s="248"/>
      <c r="M940" s="248"/>
      <c r="N940" s="248"/>
      <c r="O940" s="248"/>
      <c r="P940" s="248"/>
      <c r="Q940" s="248"/>
      <c r="R940" s="248"/>
      <c r="S940" s="248"/>
      <c r="T940" s="248"/>
      <c r="U940" s="248"/>
      <c r="V940" s="248"/>
      <c r="W940" s="248"/>
      <c r="X940" s="248"/>
      <c r="Y940" s="248"/>
      <c r="Z940" s="248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  <c r="AM940" s="248"/>
      <c r="AN940" s="248"/>
      <c r="AO940" s="248"/>
      <c r="AP940" s="248"/>
      <c r="AQ940" s="248"/>
      <c r="AR940" s="248"/>
      <c r="AS940" s="248"/>
      <c r="AT940" s="248"/>
      <c r="AU940" s="248"/>
      <c r="AV940" s="248"/>
      <c r="AW940" s="248"/>
      <c r="AX940" s="248"/>
      <c r="AY940" s="248"/>
      <c r="AZ940" s="248"/>
      <c r="BA940" s="248"/>
      <c r="BB940" s="248"/>
      <c r="BC940" s="248"/>
      <c r="BD940" s="248"/>
      <c r="BE940" s="248"/>
      <c r="BF940" s="248"/>
      <c r="BG940" s="248"/>
      <c r="BH940" s="248"/>
      <c r="BI940" s="248"/>
      <c r="BJ940" s="248"/>
      <c r="BK940" s="248"/>
      <c r="BL940" s="248"/>
      <c r="BM940" s="248"/>
      <c r="BN940" s="248"/>
      <c r="BO940" s="248"/>
      <c r="BP940" s="248"/>
      <c r="BQ940" s="248"/>
      <c r="BR940" s="248"/>
      <c r="BS940" s="248"/>
      <c r="BT940" s="248"/>
      <c r="BU940" s="248"/>
      <c r="BV940" s="248"/>
      <c r="BW940" s="248"/>
      <c r="BX940" s="248"/>
      <c r="BY940" s="248"/>
      <c r="BZ940" s="248"/>
      <c r="CA940" s="248"/>
      <c r="CB940" s="248"/>
      <c r="CC940" s="248"/>
      <c r="CD940" s="248"/>
      <c r="CE940" s="248"/>
      <c r="CF940" s="248"/>
      <c r="CG940" s="248"/>
      <c r="CH940" s="248"/>
      <c r="CI940" s="248"/>
      <c r="CJ940" s="248"/>
      <c r="CK940" s="248"/>
      <c r="CL940" s="248"/>
      <c r="CM940" s="248"/>
      <c r="CN940" s="248"/>
      <c r="CO940" s="248"/>
      <c r="CP940" s="248"/>
      <c r="CQ940" s="248"/>
      <c r="CR940" s="248"/>
      <c r="CS940" s="248"/>
      <c r="CT940" s="248"/>
      <c r="CU940" s="248"/>
      <c r="CV940" s="248"/>
      <c r="CW940" s="248"/>
      <c r="CX940" s="248"/>
      <c r="CY940" s="248"/>
      <c r="CZ940" s="248"/>
      <c r="DA940" s="248"/>
      <c r="DB940" s="248"/>
      <c r="DC940" s="248"/>
      <c r="DD940" s="248"/>
      <c r="DE940" s="248"/>
      <c r="DF940" s="248"/>
      <c r="DG940" s="248"/>
      <c r="DH940" s="248"/>
      <c r="DI940" s="248"/>
      <c r="DJ940" s="248"/>
      <c r="DK940" s="248"/>
      <c r="DL940" s="248"/>
      <c r="DM940" s="248"/>
      <c r="DN940" s="248"/>
      <c r="DO940" s="248"/>
      <c r="DP940" s="248"/>
      <c r="DQ940" s="248"/>
      <c r="DR940" s="248"/>
      <c r="DS940" s="248"/>
      <c r="DT940" s="248"/>
      <c r="DU940" s="248"/>
      <c r="DV940" s="248"/>
      <c r="DW940" s="248"/>
      <c r="DX940" s="248"/>
      <c r="DY940" s="248"/>
      <c r="DZ940" s="248"/>
      <c r="EA940" s="248"/>
      <c r="EB940" s="248"/>
      <c r="EC940" s="248"/>
      <c r="ED940" s="248"/>
      <c r="EE940" s="248"/>
      <c r="EF940" s="248"/>
      <c r="EG940" s="248"/>
      <c r="EH940" s="248"/>
      <c r="EI940" s="248"/>
      <c r="EJ940" s="248"/>
      <c r="EK940" s="248"/>
      <c r="EL940" s="248"/>
      <c r="EM940" s="248"/>
      <c r="EN940" s="248"/>
      <c r="EO940" s="248"/>
      <c r="EP940" s="248"/>
      <c r="EQ940" s="248"/>
      <c r="ER940" s="248"/>
      <c r="ES940" s="248"/>
      <c r="ET940" s="248"/>
      <c r="EU940" s="248"/>
      <c r="EV940" s="248"/>
      <c r="EW940" s="248"/>
      <c r="EX940" s="248"/>
      <c r="EY940" s="248"/>
      <c r="EZ940" s="248"/>
      <c r="FA940" s="248"/>
      <c r="FB940" s="248"/>
      <c r="FC940" s="248"/>
      <c r="FD940" s="248"/>
      <c r="FE940" s="248"/>
      <c r="FF940" s="248"/>
      <c r="FG940" s="215"/>
      <c r="FH940" s="215"/>
      <c r="FI940" s="215"/>
      <c r="FJ940" s="215"/>
      <c r="FK940" s="215"/>
      <c r="FL940" s="215"/>
      <c r="FM940" s="215"/>
      <c r="FN940" s="215"/>
      <c r="FO940" s="215"/>
      <c r="FP940" s="215"/>
      <c r="FQ940" s="215"/>
      <c r="FR940" s="215"/>
      <c r="FS940" s="215"/>
      <c r="FT940" s="215"/>
      <c r="FU940" s="215"/>
      <c r="FV940" s="215"/>
      <c r="FW940" s="215"/>
      <c r="FX940" s="215"/>
      <c r="FY940" s="215"/>
      <c r="FZ940" s="215"/>
      <c r="GA940" s="215"/>
      <c r="GB940" s="215"/>
      <c r="GC940" s="215"/>
    </row>
    <row r="941" spans="1:185" x14ac:dyDescent="0.3">
      <c r="A941" s="248"/>
      <c r="B941" s="80"/>
      <c r="C941" s="80"/>
      <c r="D941" s="81"/>
      <c r="E941" s="80"/>
      <c r="F941" s="80"/>
      <c r="G941" s="297">
        <f t="shared" si="58"/>
        <v>0</v>
      </c>
      <c r="H941" s="297">
        <f t="shared" si="59"/>
        <v>0</v>
      </c>
      <c r="I941" s="297">
        <f t="shared" si="60"/>
        <v>0</v>
      </c>
      <c r="J941" s="214"/>
      <c r="K941" s="214"/>
      <c r="L941" s="248"/>
      <c r="M941" s="248"/>
      <c r="N941" s="248"/>
      <c r="O941" s="248"/>
      <c r="P941" s="248"/>
      <c r="Q941" s="248"/>
      <c r="R941" s="248"/>
      <c r="S941" s="248"/>
      <c r="T941" s="248"/>
      <c r="U941" s="248"/>
      <c r="V941" s="248"/>
      <c r="W941" s="248"/>
      <c r="X941" s="248"/>
      <c r="Y941" s="248"/>
      <c r="Z941" s="248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  <c r="AM941" s="248"/>
      <c r="AN941" s="248"/>
      <c r="AO941" s="248"/>
      <c r="AP941" s="248"/>
      <c r="AQ941" s="248"/>
      <c r="AR941" s="248"/>
      <c r="AS941" s="248"/>
      <c r="AT941" s="248"/>
      <c r="AU941" s="248"/>
      <c r="AV941" s="248"/>
      <c r="AW941" s="248"/>
      <c r="AX941" s="248"/>
      <c r="AY941" s="248"/>
      <c r="AZ941" s="248"/>
      <c r="BA941" s="248"/>
      <c r="BB941" s="248"/>
      <c r="BC941" s="248"/>
      <c r="BD941" s="248"/>
      <c r="BE941" s="248"/>
      <c r="BF941" s="248"/>
      <c r="BG941" s="248"/>
      <c r="BH941" s="248"/>
      <c r="BI941" s="248"/>
      <c r="BJ941" s="248"/>
      <c r="BK941" s="248"/>
      <c r="BL941" s="248"/>
      <c r="BM941" s="248"/>
      <c r="BN941" s="248"/>
      <c r="BO941" s="248"/>
      <c r="BP941" s="248"/>
      <c r="BQ941" s="248"/>
      <c r="BR941" s="248"/>
      <c r="BS941" s="248"/>
      <c r="BT941" s="248"/>
      <c r="BU941" s="248"/>
      <c r="BV941" s="248"/>
      <c r="BW941" s="248"/>
      <c r="BX941" s="248"/>
      <c r="BY941" s="248"/>
      <c r="BZ941" s="248"/>
      <c r="CA941" s="248"/>
      <c r="CB941" s="248"/>
      <c r="CC941" s="248"/>
      <c r="CD941" s="248"/>
      <c r="CE941" s="248"/>
      <c r="CF941" s="248"/>
      <c r="CG941" s="248"/>
      <c r="CH941" s="248"/>
      <c r="CI941" s="248"/>
      <c r="CJ941" s="248"/>
      <c r="CK941" s="248"/>
      <c r="CL941" s="248"/>
      <c r="CM941" s="248"/>
      <c r="CN941" s="248"/>
      <c r="CO941" s="248"/>
      <c r="CP941" s="248"/>
      <c r="CQ941" s="248"/>
      <c r="CR941" s="248"/>
      <c r="CS941" s="248"/>
      <c r="CT941" s="248"/>
      <c r="CU941" s="248"/>
      <c r="CV941" s="248"/>
      <c r="CW941" s="248"/>
      <c r="CX941" s="248"/>
      <c r="CY941" s="248"/>
      <c r="CZ941" s="248"/>
      <c r="DA941" s="248"/>
      <c r="DB941" s="248"/>
      <c r="DC941" s="248"/>
      <c r="DD941" s="248"/>
      <c r="DE941" s="248"/>
      <c r="DF941" s="248"/>
      <c r="DG941" s="248"/>
      <c r="DH941" s="248"/>
      <c r="DI941" s="248"/>
      <c r="DJ941" s="248"/>
      <c r="DK941" s="248"/>
      <c r="DL941" s="248"/>
      <c r="DM941" s="248"/>
      <c r="DN941" s="248"/>
      <c r="DO941" s="248"/>
      <c r="DP941" s="248"/>
      <c r="DQ941" s="248"/>
      <c r="DR941" s="248"/>
      <c r="DS941" s="248"/>
      <c r="DT941" s="248"/>
      <c r="DU941" s="248"/>
      <c r="DV941" s="248"/>
      <c r="DW941" s="248"/>
      <c r="DX941" s="248"/>
      <c r="DY941" s="248"/>
      <c r="DZ941" s="248"/>
      <c r="EA941" s="248"/>
      <c r="EB941" s="248"/>
      <c r="EC941" s="248"/>
      <c r="ED941" s="248"/>
      <c r="EE941" s="248"/>
      <c r="EF941" s="248"/>
      <c r="EG941" s="248"/>
      <c r="EH941" s="248"/>
      <c r="EI941" s="248"/>
      <c r="EJ941" s="248"/>
      <c r="EK941" s="248"/>
      <c r="EL941" s="248"/>
      <c r="EM941" s="248"/>
      <c r="EN941" s="248"/>
      <c r="EO941" s="248"/>
      <c r="EP941" s="248"/>
      <c r="EQ941" s="248"/>
      <c r="ER941" s="248"/>
      <c r="ES941" s="248"/>
      <c r="ET941" s="248"/>
      <c r="EU941" s="248"/>
      <c r="EV941" s="248"/>
      <c r="EW941" s="248"/>
      <c r="EX941" s="248"/>
      <c r="EY941" s="248"/>
      <c r="EZ941" s="248"/>
      <c r="FA941" s="248"/>
      <c r="FB941" s="248"/>
      <c r="FC941" s="248"/>
      <c r="FD941" s="248"/>
      <c r="FE941" s="248"/>
      <c r="FF941" s="248"/>
      <c r="FG941" s="215"/>
      <c r="FH941" s="215"/>
      <c r="FI941" s="215"/>
      <c r="FJ941" s="215"/>
      <c r="FK941" s="215"/>
      <c r="FL941" s="215"/>
      <c r="FM941" s="215"/>
      <c r="FN941" s="215"/>
      <c r="FO941" s="215"/>
      <c r="FP941" s="215"/>
      <c r="FQ941" s="215"/>
      <c r="FR941" s="215"/>
      <c r="FS941" s="215"/>
      <c r="FT941" s="215"/>
      <c r="FU941" s="215"/>
      <c r="FV941" s="215"/>
      <c r="FW941" s="215"/>
      <c r="FX941" s="215"/>
      <c r="FY941" s="215"/>
      <c r="FZ941" s="215"/>
      <c r="GA941" s="215"/>
      <c r="GB941" s="215"/>
      <c r="GC941" s="215"/>
    </row>
    <row r="942" spans="1:185" x14ac:dyDescent="0.3">
      <c r="A942" s="248"/>
      <c r="B942" s="80"/>
      <c r="C942" s="80"/>
      <c r="D942" s="81"/>
      <c r="E942" s="80"/>
      <c r="F942" s="80"/>
      <c r="G942" s="297">
        <f t="shared" si="58"/>
        <v>0</v>
      </c>
      <c r="H942" s="297">
        <f t="shared" si="59"/>
        <v>0</v>
      </c>
      <c r="I942" s="297">
        <f t="shared" si="60"/>
        <v>0</v>
      </c>
      <c r="J942" s="214"/>
      <c r="K942" s="214"/>
      <c r="L942" s="248"/>
      <c r="M942" s="248"/>
      <c r="N942" s="248"/>
      <c r="O942" s="248"/>
      <c r="P942" s="248"/>
      <c r="Q942" s="248"/>
      <c r="R942" s="248"/>
      <c r="S942" s="248"/>
      <c r="T942" s="248"/>
      <c r="U942" s="248"/>
      <c r="V942" s="248"/>
      <c r="W942" s="248"/>
      <c r="X942" s="248"/>
      <c r="Y942" s="248"/>
      <c r="Z942" s="248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  <c r="AM942" s="248"/>
      <c r="AN942" s="248"/>
      <c r="AO942" s="248"/>
      <c r="AP942" s="248"/>
      <c r="AQ942" s="248"/>
      <c r="AR942" s="248"/>
      <c r="AS942" s="248"/>
      <c r="AT942" s="248"/>
      <c r="AU942" s="248"/>
      <c r="AV942" s="248"/>
      <c r="AW942" s="248"/>
      <c r="AX942" s="248"/>
      <c r="AY942" s="248"/>
      <c r="AZ942" s="248"/>
      <c r="BA942" s="248"/>
      <c r="BB942" s="248"/>
      <c r="BC942" s="248"/>
      <c r="BD942" s="248"/>
      <c r="BE942" s="248"/>
      <c r="BF942" s="248"/>
      <c r="BG942" s="248"/>
      <c r="BH942" s="248"/>
      <c r="BI942" s="248"/>
      <c r="BJ942" s="248"/>
      <c r="BK942" s="248"/>
      <c r="BL942" s="248"/>
      <c r="BM942" s="248"/>
      <c r="BN942" s="248"/>
      <c r="BO942" s="248"/>
      <c r="BP942" s="248"/>
      <c r="BQ942" s="248"/>
      <c r="BR942" s="248"/>
      <c r="BS942" s="248"/>
      <c r="BT942" s="248"/>
      <c r="BU942" s="248"/>
      <c r="BV942" s="248"/>
      <c r="BW942" s="248"/>
      <c r="BX942" s="248"/>
      <c r="BY942" s="248"/>
      <c r="BZ942" s="248"/>
      <c r="CA942" s="248"/>
      <c r="CB942" s="248"/>
      <c r="CC942" s="248"/>
      <c r="CD942" s="248"/>
      <c r="CE942" s="248"/>
      <c r="CF942" s="248"/>
      <c r="CG942" s="248"/>
      <c r="CH942" s="248"/>
      <c r="CI942" s="248"/>
      <c r="CJ942" s="248"/>
      <c r="CK942" s="248"/>
      <c r="CL942" s="248"/>
      <c r="CM942" s="248"/>
      <c r="CN942" s="248"/>
      <c r="CO942" s="248"/>
      <c r="CP942" s="248"/>
      <c r="CQ942" s="248"/>
      <c r="CR942" s="248"/>
      <c r="CS942" s="248"/>
      <c r="CT942" s="248"/>
      <c r="CU942" s="248"/>
      <c r="CV942" s="248"/>
      <c r="CW942" s="248"/>
      <c r="CX942" s="248"/>
      <c r="CY942" s="248"/>
      <c r="CZ942" s="248"/>
      <c r="DA942" s="248"/>
      <c r="DB942" s="248"/>
      <c r="DC942" s="248"/>
      <c r="DD942" s="248"/>
      <c r="DE942" s="248"/>
      <c r="DF942" s="248"/>
      <c r="DG942" s="248"/>
      <c r="DH942" s="248"/>
      <c r="DI942" s="248"/>
      <c r="DJ942" s="248"/>
      <c r="DK942" s="248"/>
      <c r="DL942" s="248"/>
      <c r="DM942" s="248"/>
      <c r="DN942" s="248"/>
      <c r="DO942" s="248"/>
      <c r="DP942" s="248"/>
      <c r="DQ942" s="248"/>
      <c r="DR942" s="248"/>
      <c r="DS942" s="248"/>
      <c r="DT942" s="248"/>
      <c r="DU942" s="248"/>
      <c r="DV942" s="248"/>
      <c r="DW942" s="248"/>
      <c r="DX942" s="248"/>
      <c r="DY942" s="248"/>
      <c r="DZ942" s="248"/>
      <c r="EA942" s="248"/>
      <c r="EB942" s="248"/>
      <c r="EC942" s="248"/>
      <c r="ED942" s="248"/>
      <c r="EE942" s="248"/>
      <c r="EF942" s="248"/>
      <c r="EG942" s="248"/>
      <c r="EH942" s="248"/>
      <c r="EI942" s="248"/>
      <c r="EJ942" s="248"/>
      <c r="EK942" s="248"/>
      <c r="EL942" s="248"/>
      <c r="EM942" s="248"/>
      <c r="EN942" s="248"/>
      <c r="EO942" s="248"/>
      <c r="EP942" s="248"/>
      <c r="EQ942" s="248"/>
      <c r="ER942" s="248"/>
      <c r="ES942" s="248"/>
      <c r="ET942" s="248"/>
      <c r="EU942" s="248"/>
      <c r="EV942" s="248"/>
      <c r="EW942" s="248"/>
      <c r="EX942" s="248"/>
      <c r="EY942" s="248"/>
      <c r="EZ942" s="248"/>
      <c r="FA942" s="248"/>
      <c r="FB942" s="248"/>
      <c r="FC942" s="248"/>
      <c r="FD942" s="248"/>
      <c r="FE942" s="248"/>
      <c r="FF942" s="248"/>
      <c r="FG942" s="215"/>
      <c r="FH942" s="215"/>
      <c r="FI942" s="215"/>
      <c r="FJ942" s="215"/>
      <c r="FK942" s="215"/>
      <c r="FL942" s="215"/>
      <c r="FM942" s="215"/>
      <c r="FN942" s="215"/>
      <c r="FO942" s="215"/>
      <c r="FP942" s="215"/>
      <c r="FQ942" s="215"/>
      <c r="FR942" s="215"/>
      <c r="FS942" s="215"/>
      <c r="FT942" s="215"/>
      <c r="FU942" s="215"/>
      <c r="FV942" s="215"/>
      <c r="FW942" s="215"/>
      <c r="FX942" s="215"/>
      <c r="FY942" s="215"/>
      <c r="FZ942" s="215"/>
      <c r="GA942" s="215"/>
      <c r="GB942" s="215"/>
      <c r="GC942" s="215"/>
    </row>
    <row r="943" spans="1:185" x14ac:dyDescent="0.3">
      <c r="A943" s="248"/>
      <c r="B943" s="80"/>
      <c r="C943" s="80"/>
      <c r="D943" s="81"/>
      <c r="E943" s="80"/>
      <c r="F943" s="80"/>
      <c r="G943" s="297">
        <f t="shared" si="58"/>
        <v>0</v>
      </c>
      <c r="H943" s="297">
        <f t="shared" si="59"/>
        <v>0</v>
      </c>
      <c r="I943" s="297">
        <f t="shared" si="60"/>
        <v>0</v>
      </c>
      <c r="J943" s="214"/>
      <c r="K943" s="214"/>
      <c r="L943" s="248"/>
      <c r="M943" s="248"/>
      <c r="N943" s="248"/>
      <c r="O943" s="248"/>
      <c r="P943" s="248"/>
      <c r="Q943" s="248"/>
      <c r="R943" s="248"/>
      <c r="S943" s="248"/>
      <c r="T943" s="248"/>
      <c r="U943" s="248"/>
      <c r="V943" s="248"/>
      <c r="W943" s="248"/>
      <c r="X943" s="248"/>
      <c r="Y943" s="248"/>
      <c r="Z943" s="248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  <c r="AM943" s="248"/>
      <c r="AN943" s="248"/>
      <c r="AO943" s="248"/>
      <c r="AP943" s="248"/>
      <c r="AQ943" s="248"/>
      <c r="AR943" s="248"/>
      <c r="AS943" s="248"/>
      <c r="AT943" s="248"/>
      <c r="AU943" s="248"/>
      <c r="AV943" s="248"/>
      <c r="AW943" s="248"/>
      <c r="AX943" s="248"/>
      <c r="AY943" s="248"/>
      <c r="AZ943" s="248"/>
      <c r="BA943" s="248"/>
      <c r="BB943" s="248"/>
      <c r="BC943" s="248"/>
      <c r="BD943" s="248"/>
      <c r="BE943" s="248"/>
      <c r="BF943" s="248"/>
      <c r="BG943" s="248"/>
      <c r="BH943" s="248"/>
      <c r="BI943" s="248"/>
      <c r="BJ943" s="248"/>
      <c r="BK943" s="248"/>
      <c r="BL943" s="248"/>
      <c r="BM943" s="248"/>
      <c r="BN943" s="248"/>
      <c r="BO943" s="248"/>
      <c r="BP943" s="248"/>
      <c r="BQ943" s="248"/>
      <c r="BR943" s="248"/>
      <c r="BS943" s="248"/>
      <c r="BT943" s="248"/>
      <c r="BU943" s="248"/>
      <c r="BV943" s="248"/>
      <c r="BW943" s="248"/>
      <c r="BX943" s="248"/>
      <c r="BY943" s="248"/>
      <c r="BZ943" s="248"/>
      <c r="CA943" s="248"/>
      <c r="CB943" s="248"/>
      <c r="CC943" s="248"/>
      <c r="CD943" s="248"/>
      <c r="CE943" s="248"/>
      <c r="CF943" s="248"/>
      <c r="CG943" s="248"/>
      <c r="CH943" s="248"/>
      <c r="CI943" s="248"/>
      <c r="CJ943" s="248"/>
      <c r="CK943" s="248"/>
      <c r="CL943" s="248"/>
      <c r="CM943" s="248"/>
      <c r="CN943" s="248"/>
      <c r="CO943" s="248"/>
      <c r="CP943" s="248"/>
      <c r="CQ943" s="248"/>
      <c r="CR943" s="248"/>
      <c r="CS943" s="248"/>
      <c r="CT943" s="248"/>
      <c r="CU943" s="248"/>
      <c r="CV943" s="248"/>
      <c r="CW943" s="248"/>
      <c r="CX943" s="248"/>
      <c r="CY943" s="248"/>
      <c r="CZ943" s="248"/>
      <c r="DA943" s="248"/>
      <c r="DB943" s="248"/>
      <c r="DC943" s="248"/>
      <c r="DD943" s="248"/>
      <c r="DE943" s="248"/>
      <c r="DF943" s="248"/>
      <c r="DG943" s="248"/>
      <c r="DH943" s="248"/>
      <c r="DI943" s="248"/>
      <c r="DJ943" s="248"/>
      <c r="DK943" s="248"/>
      <c r="DL943" s="248"/>
      <c r="DM943" s="248"/>
      <c r="DN943" s="248"/>
      <c r="DO943" s="248"/>
      <c r="DP943" s="248"/>
      <c r="DQ943" s="248"/>
      <c r="DR943" s="248"/>
      <c r="DS943" s="248"/>
      <c r="DT943" s="248"/>
      <c r="DU943" s="248"/>
      <c r="DV943" s="248"/>
      <c r="DW943" s="248"/>
      <c r="DX943" s="248"/>
      <c r="DY943" s="248"/>
      <c r="DZ943" s="248"/>
      <c r="EA943" s="248"/>
      <c r="EB943" s="248"/>
      <c r="EC943" s="248"/>
      <c r="ED943" s="248"/>
      <c r="EE943" s="248"/>
      <c r="EF943" s="248"/>
      <c r="EG943" s="248"/>
      <c r="EH943" s="248"/>
      <c r="EI943" s="248"/>
      <c r="EJ943" s="248"/>
      <c r="EK943" s="248"/>
      <c r="EL943" s="248"/>
      <c r="EM943" s="248"/>
      <c r="EN943" s="248"/>
      <c r="EO943" s="248"/>
      <c r="EP943" s="248"/>
      <c r="EQ943" s="248"/>
      <c r="ER943" s="248"/>
      <c r="ES943" s="248"/>
      <c r="ET943" s="248"/>
      <c r="EU943" s="248"/>
      <c r="EV943" s="248"/>
      <c r="EW943" s="248"/>
      <c r="EX943" s="248"/>
      <c r="EY943" s="248"/>
      <c r="EZ943" s="248"/>
      <c r="FA943" s="248"/>
      <c r="FB943" s="248"/>
      <c r="FC943" s="248"/>
      <c r="FD943" s="248"/>
      <c r="FE943" s="248"/>
      <c r="FF943" s="248"/>
      <c r="FG943" s="215"/>
      <c r="FH943" s="215"/>
      <c r="FI943" s="215"/>
      <c r="FJ943" s="215"/>
      <c r="FK943" s="215"/>
      <c r="FL943" s="215"/>
      <c r="FM943" s="215"/>
      <c r="FN943" s="215"/>
      <c r="FO943" s="215"/>
      <c r="FP943" s="215"/>
      <c r="FQ943" s="215"/>
      <c r="FR943" s="215"/>
      <c r="FS943" s="215"/>
      <c r="FT943" s="215"/>
      <c r="FU943" s="215"/>
      <c r="FV943" s="215"/>
      <c r="FW943" s="215"/>
      <c r="FX943" s="215"/>
      <c r="FY943" s="215"/>
      <c r="FZ943" s="215"/>
      <c r="GA943" s="215"/>
      <c r="GB943" s="215"/>
      <c r="GC943" s="215"/>
    </row>
    <row r="944" spans="1:185" x14ac:dyDescent="0.3">
      <c r="A944" s="248"/>
      <c r="B944" s="80"/>
      <c r="C944" s="80"/>
      <c r="D944" s="81"/>
      <c r="E944" s="80"/>
      <c r="F944" s="80"/>
      <c r="G944" s="297">
        <f t="shared" si="58"/>
        <v>0</v>
      </c>
      <c r="H944" s="297">
        <f t="shared" si="59"/>
        <v>0</v>
      </c>
      <c r="I944" s="297">
        <f t="shared" si="60"/>
        <v>0</v>
      </c>
      <c r="J944" s="214"/>
      <c r="K944" s="214"/>
      <c r="L944" s="248"/>
      <c r="M944" s="248"/>
      <c r="N944" s="248"/>
      <c r="O944" s="248"/>
      <c r="P944" s="248"/>
      <c r="Q944" s="248"/>
      <c r="R944" s="248"/>
      <c r="S944" s="248"/>
      <c r="T944" s="248"/>
      <c r="U944" s="248"/>
      <c r="V944" s="248"/>
      <c r="W944" s="248"/>
      <c r="X944" s="248"/>
      <c r="Y944" s="248"/>
      <c r="Z944" s="248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  <c r="AM944" s="248"/>
      <c r="AN944" s="248"/>
      <c r="AO944" s="248"/>
      <c r="AP944" s="248"/>
      <c r="AQ944" s="248"/>
      <c r="AR944" s="248"/>
      <c r="AS944" s="248"/>
      <c r="AT944" s="248"/>
      <c r="AU944" s="248"/>
      <c r="AV944" s="248"/>
      <c r="AW944" s="248"/>
      <c r="AX944" s="248"/>
      <c r="AY944" s="248"/>
      <c r="AZ944" s="248"/>
      <c r="BA944" s="248"/>
      <c r="BB944" s="248"/>
      <c r="BC944" s="248"/>
      <c r="BD944" s="248"/>
      <c r="BE944" s="248"/>
      <c r="BF944" s="248"/>
      <c r="BG944" s="248"/>
      <c r="BH944" s="248"/>
      <c r="BI944" s="248"/>
      <c r="BJ944" s="248"/>
      <c r="BK944" s="248"/>
      <c r="BL944" s="248"/>
      <c r="BM944" s="248"/>
      <c r="BN944" s="248"/>
      <c r="BO944" s="248"/>
      <c r="BP944" s="248"/>
      <c r="BQ944" s="248"/>
      <c r="BR944" s="248"/>
      <c r="BS944" s="248"/>
      <c r="BT944" s="248"/>
      <c r="BU944" s="248"/>
      <c r="BV944" s="248"/>
      <c r="BW944" s="248"/>
      <c r="BX944" s="248"/>
      <c r="BY944" s="248"/>
      <c r="BZ944" s="248"/>
      <c r="CA944" s="248"/>
      <c r="CB944" s="248"/>
      <c r="CC944" s="248"/>
      <c r="CD944" s="248"/>
      <c r="CE944" s="248"/>
      <c r="CF944" s="248"/>
      <c r="CG944" s="248"/>
      <c r="CH944" s="248"/>
      <c r="CI944" s="248"/>
      <c r="CJ944" s="248"/>
      <c r="CK944" s="248"/>
      <c r="CL944" s="248"/>
      <c r="CM944" s="248"/>
      <c r="CN944" s="248"/>
      <c r="CO944" s="248"/>
      <c r="CP944" s="248"/>
      <c r="CQ944" s="248"/>
      <c r="CR944" s="248"/>
      <c r="CS944" s="248"/>
      <c r="CT944" s="248"/>
      <c r="CU944" s="248"/>
      <c r="CV944" s="248"/>
      <c r="CW944" s="248"/>
      <c r="CX944" s="248"/>
      <c r="CY944" s="248"/>
      <c r="CZ944" s="248"/>
      <c r="DA944" s="248"/>
      <c r="DB944" s="248"/>
      <c r="DC944" s="248"/>
      <c r="DD944" s="248"/>
      <c r="DE944" s="248"/>
      <c r="DF944" s="248"/>
      <c r="DG944" s="248"/>
      <c r="DH944" s="248"/>
      <c r="DI944" s="248"/>
      <c r="DJ944" s="248"/>
      <c r="DK944" s="248"/>
      <c r="DL944" s="248"/>
      <c r="DM944" s="248"/>
      <c r="DN944" s="248"/>
      <c r="DO944" s="248"/>
      <c r="DP944" s="248"/>
      <c r="DQ944" s="248"/>
      <c r="DR944" s="248"/>
      <c r="DS944" s="248"/>
      <c r="DT944" s="248"/>
      <c r="DU944" s="248"/>
      <c r="DV944" s="248"/>
      <c r="DW944" s="248"/>
      <c r="DX944" s="248"/>
      <c r="DY944" s="248"/>
      <c r="DZ944" s="248"/>
      <c r="EA944" s="248"/>
      <c r="EB944" s="248"/>
      <c r="EC944" s="248"/>
      <c r="ED944" s="248"/>
      <c r="EE944" s="248"/>
      <c r="EF944" s="248"/>
      <c r="EG944" s="248"/>
      <c r="EH944" s="248"/>
      <c r="EI944" s="248"/>
      <c r="EJ944" s="248"/>
      <c r="EK944" s="248"/>
      <c r="EL944" s="248"/>
      <c r="EM944" s="248"/>
      <c r="EN944" s="248"/>
      <c r="EO944" s="248"/>
      <c r="EP944" s="248"/>
      <c r="EQ944" s="248"/>
      <c r="ER944" s="248"/>
      <c r="ES944" s="248"/>
      <c r="ET944" s="248"/>
      <c r="EU944" s="248"/>
      <c r="EV944" s="248"/>
      <c r="EW944" s="248"/>
      <c r="EX944" s="248"/>
      <c r="EY944" s="248"/>
      <c r="EZ944" s="248"/>
      <c r="FA944" s="248"/>
      <c r="FB944" s="248"/>
      <c r="FC944" s="248"/>
      <c r="FD944" s="248"/>
      <c r="FE944" s="248"/>
      <c r="FF944" s="248"/>
      <c r="FG944" s="215"/>
      <c r="FH944" s="215"/>
      <c r="FI944" s="215"/>
      <c r="FJ944" s="215"/>
      <c r="FK944" s="215"/>
      <c r="FL944" s="215"/>
      <c r="FM944" s="215"/>
      <c r="FN944" s="215"/>
      <c r="FO944" s="215"/>
      <c r="FP944" s="215"/>
      <c r="FQ944" s="215"/>
      <c r="FR944" s="215"/>
      <c r="FS944" s="215"/>
      <c r="FT944" s="215"/>
      <c r="FU944" s="215"/>
      <c r="FV944" s="215"/>
      <c r="FW944" s="215"/>
      <c r="FX944" s="215"/>
      <c r="FY944" s="215"/>
      <c r="FZ944" s="215"/>
      <c r="GA944" s="215"/>
      <c r="GB944" s="215"/>
      <c r="GC944" s="215"/>
    </row>
    <row r="945" spans="1:185" x14ac:dyDescent="0.3">
      <c r="A945" s="248"/>
      <c r="B945" s="80"/>
      <c r="C945" s="80"/>
      <c r="D945" s="81"/>
      <c r="E945" s="80"/>
      <c r="F945" s="80"/>
      <c r="G945" s="297">
        <f t="shared" si="58"/>
        <v>0</v>
      </c>
      <c r="H945" s="297">
        <f t="shared" si="59"/>
        <v>0</v>
      </c>
      <c r="I945" s="297">
        <f t="shared" si="60"/>
        <v>0</v>
      </c>
      <c r="J945" s="214"/>
      <c r="K945" s="214"/>
      <c r="L945" s="248"/>
      <c r="M945" s="248"/>
      <c r="N945" s="248"/>
      <c r="O945" s="248"/>
      <c r="P945" s="248"/>
      <c r="Q945" s="248"/>
      <c r="R945" s="248"/>
      <c r="S945" s="248"/>
      <c r="T945" s="248"/>
      <c r="U945" s="248"/>
      <c r="V945" s="248"/>
      <c r="W945" s="248"/>
      <c r="X945" s="248"/>
      <c r="Y945" s="248"/>
      <c r="Z945" s="248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  <c r="AM945" s="248"/>
      <c r="AN945" s="248"/>
      <c r="AO945" s="248"/>
      <c r="AP945" s="248"/>
      <c r="AQ945" s="248"/>
      <c r="AR945" s="248"/>
      <c r="AS945" s="248"/>
      <c r="AT945" s="248"/>
      <c r="AU945" s="248"/>
      <c r="AV945" s="248"/>
      <c r="AW945" s="248"/>
      <c r="AX945" s="248"/>
      <c r="AY945" s="248"/>
      <c r="AZ945" s="248"/>
      <c r="BA945" s="248"/>
      <c r="BB945" s="248"/>
      <c r="BC945" s="248"/>
      <c r="BD945" s="248"/>
      <c r="BE945" s="248"/>
      <c r="BF945" s="248"/>
      <c r="BG945" s="248"/>
      <c r="BH945" s="248"/>
      <c r="BI945" s="248"/>
      <c r="BJ945" s="248"/>
      <c r="BK945" s="248"/>
      <c r="BL945" s="248"/>
      <c r="BM945" s="248"/>
      <c r="BN945" s="248"/>
      <c r="BO945" s="248"/>
      <c r="BP945" s="248"/>
      <c r="BQ945" s="248"/>
      <c r="BR945" s="248"/>
      <c r="BS945" s="248"/>
      <c r="BT945" s="248"/>
      <c r="BU945" s="248"/>
      <c r="BV945" s="248"/>
      <c r="BW945" s="248"/>
      <c r="BX945" s="248"/>
      <c r="BY945" s="248"/>
      <c r="BZ945" s="248"/>
      <c r="CA945" s="248"/>
      <c r="CB945" s="248"/>
      <c r="CC945" s="248"/>
      <c r="CD945" s="248"/>
      <c r="CE945" s="248"/>
      <c r="CF945" s="248"/>
      <c r="CG945" s="248"/>
      <c r="CH945" s="248"/>
      <c r="CI945" s="248"/>
      <c r="CJ945" s="248"/>
      <c r="CK945" s="248"/>
      <c r="CL945" s="248"/>
      <c r="CM945" s="248"/>
      <c r="CN945" s="248"/>
      <c r="CO945" s="248"/>
      <c r="CP945" s="248"/>
      <c r="CQ945" s="248"/>
      <c r="CR945" s="248"/>
      <c r="CS945" s="248"/>
      <c r="CT945" s="248"/>
      <c r="CU945" s="248"/>
      <c r="CV945" s="248"/>
      <c r="CW945" s="248"/>
      <c r="CX945" s="248"/>
      <c r="CY945" s="248"/>
      <c r="CZ945" s="248"/>
      <c r="DA945" s="248"/>
      <c r="DB945" s="248"/>
      <c r="DC945" s="248"/>
      <c r="DD945" s="248"/>
      <c r="DE945" s="248"/>
      <c r="DF945" s="248"/>
      <c r="DG945" s="248"/>
      <c r="DH945" s="248"/>
      <c r="DI945" s="248"/>
      <c r="DJ945" s="248"/>
      <c r="DK945" s="248"/>
      <c r="DL945" s="248"/>
      <c r="DM945" s="248"/>
      <c r="DN945" s="248"/>
      <c r="DO945" s="248"/>
      <c r="DP945" s="248"/>
      <c r="DQ945" s="248"/>
      <c r="DR945" s="248"/>
      <c r="DS945" s="248"/>
      <c r="DT945" s="248"/>
      <c r="DU945" s="248"/>
      <c r="DV945" s="248"/>
      <c r="DW945" s="248"/>
      <c r="DX945" s="248"/>
      <c r="DY945" s="248"/>
      <c r="DZ945" s="248"/>
      <c r="EA945" s="248"/>
      <c r="EB945" s="248"/>
      <c r="EC945" s="248"/>
      <c r="ED945" s="248"/>
      <c r="EE945" s="248"/>
      <c r="EF945" s="248"/>
      <c r="EG945" s="248"/>
      <c r="EH945" s="248"/>
      <c r="EI945" s="248"/>
      <c r="EJ945" s="248"/>
      <c r="EK945" s="248"/>
      <c r="EL945" s="248"/>
      <c r="EM945" s="248"/>
      <c r="EN945" s="248"/>
      <c r="EO945" s="248"/>
      <c r="EP945" s="248"/>
      <c r="EQ945" s="248"/>
      <c r="ER945" s="248"/>
      <c r="ES945" s="248"/>
      <c r="ET945" s="248"/>
      <c r="EU945" s="248"/>
      <c r="EV945" s="248"/>
      <c r="EW945" s="248"/>
      <c r="EX945" s="248"/>
      <c r="EY945" s="248"/>
      <c r="EZ945" s="248"/>
      <c r="FA945" s="248"/>
      <c r="FB945" s="248"/>
      <c r="FC945" s="248"/>
      <c r="FD945" s="248"/>
      <c r="FE945" s="248"/>
      <c r="FF945" s="248"/>
      <c r="FG945" s="215"/>
      <c r="FH945" s="215"/>
      <c r="FI945" s="215"/>
      <c r="FJ945" s="215"/>
      <c r="FK945" s="215"/>
      <c r="FL945" s="215"/>
      <c r="FM945" s="215"/>
      <c r="FN945" s="215"/>
      <c r="FO945" s="215"/>
      <c r="FP945" s="215"/>
      <c r="FQ945" s="215"/>
      <c r="FR945" s="215"/>
      <c r="FS945" s="215"/>
      <c r="FT945" s="215"/>
      <c r="FU945" s="215"/>
      <c r="FV945" s="215"/>
      <c r="FW945" s="215"/>
      <c r="FX945" s="215"/>
      <c r="FY945" s="215"/>
      <c r="FZ945" s="215"/>
      <c r="GA945" s="215"/>
      <c r="GB945" s="215"/>
      <c r="GC945" s="215"/>
    </row>
    <row r="946" spans="1:185" x14ac:dyDescent="0.3">
      <c r="A946" s="248"/>
      <c r="B946" s="80"/>
      <c r="C946" s="80"/>
      <c r="D946" s="81"/>
      <c r="E946" s="80"/>
      <c r="F946" s="80"/>
      <c r="G946" s="297">
        <f t="shared" si="58"/>
        <v>0</v>
      </c>
      <c r="H946" s="297">
        <f t="shared" si="59"/>
        <v>0</v>
      </c>
      <c r="I946" s="297">
        <f t="shared" si="60"/>
        <v>0</v>
      </c>
      <c r="J946" s="214"/>
      <c r="K946" s="214"/>
      <c r="L946" s="248"/>
      <c r="M946" s="248"/>
      <c r="N946" s="248"/>
      <c r="O946" s="248"/>
      <c r="P946" s="248"/>
      <c r="Q946" s="248"/>
      <c r="R946" s="248"/>
      <c r="S946" s="248"/>
      <c r="T946" s="248"/>
      <c r="U946" s="248"/>
      <c r="V946" s="248"/>
      <c r="W946" s="248"/>
      <c r="X946" s="248"/>
      <c r="Y946" s="248"/>
      <c r="Z946" s="248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  <c r="AM946" s="248"/>
      <c r="AN946" s="248"/>
      <c r="AO946" s="248"/>
      <c r="AP946" s="248"/>
      <c r="AQ946" s="248"/>
      <c r="AR946" s="248"/>
      <c r="AS946" s="248"/>
      <c r="AT946" s="248"/>
      <c r="AU946" s="248"/>
      <c r="AV946" s="248"/>
      <c r="AW946" s="248"/>
      <c r="AX946" s="248"/>
      <c r="AY946" s="248"/>
      <c r="AZ946" s="248"/>
      <c r="BA946" s="248"/>
      <c r="BB946" s="248"/>
      <c r="BC946" s="248"/>
      <c r="BD946" s="248"/>
      <c r="BE946" s="248"/>
      <c r="BF946" s="248"/>
      <c r="BG946" s="248"/>
      <c r="BH946" s="248"/>
      <c r="BI946" s="248"/>
      <c r="BJ946" s="248"/>
      <c r="BK946" s="248"/>
      <c r="BL946" s="248"/>
      <c r="BM946" s="248"/>
      <c r="BN946" s="248"/>
      <c r="BO946" s="248"/>
      <c r="BP946" s="248"/>
      <c r="BQ946" s="248"/>
      <c r="BR946" s="248"/>
      <c r="BS946" s="248"/>
      <c r="BT946" s="248"/>
      <c r="BU946" s="248"/>
      <c r="BV946" s="248"/>
      <c r="BW946" s="248"/>
      <c r="BX946" s="248"/>
      <c r="BY946" s="248"/>
      <c r="BZ946" s="248"/>
      <c r="CA946" s="248"/>
      <c r="CB946" s="248"/>
      <c r="CC946" s="248"/>
      <c r="CD946" s="248"/>
      <c r="CE946" s="248"/>
      <c r="CF946" s="248"/>
      <c r="CG946" s="248"/>
      <c r="CH946" s="248"/>
      <c r="CI946" s="248"/>
      <c r="CJ946" s="248"/>
      <c r="CK946" s="248"/>
      <c r="CL946" s="248"/>
      <c r="CM946" s="248"/>
      <c r="CN946" s="248"/>
      <c r="CO946" s="248"/>
      <c r="CP946" s="248"/>
      <c r="CQ946" s="248"/>
      <c r="CR946" s="248"/>
      <c r="CS946" s="248"/>
      <c r="CT946" s="248"/>
      <c r="CU946" s="248"/>
      <c r="CV946" s="248"/>
      <c r="CW946" s="248"/>
      <c r="CX946" s="248"/>
      <c r="CY946" s="248"/>
      <c r="CZ946" s="248"/>
      <c r="DA946" s="248"/>
      <c r="DB946" s="248"/>
      <c r="DC946" s="248"/>
      <c r="DD946" s="248"/>
      <c r="DE946" s="248"/>
      <c r="DF946" s="248"/>
      <c r="DG946" s="248"/>
      <c r="DH946" s="248"/>
      <c r="DI946" s="248"/>
      <c r="DJ946" s="248"/>
      <c r="DK946" s="248"/>
      <c r="DL946" s="248"/>
      <c r="DM946" s="248"/>
      <c r="DN946" s="248"/>
      <c r="DO946" s="248"/>
      <c r="DP946" s="248"/>
      <c r="DQ946" s="248"/>
      <c r="DR946" s="248"/>
      <c r="DS946" s="248"/>
      <c r="DT946" s="248"/>
      <c r="DU946" s="248"/>
      <c r="DV946" s="248"/>
      <c r="DW946" s="248"/>
      <c r="DX946" s="248"/>
      <c r="DY946" s="248"/>
      <c r="DZ946" s="248"/>
      <c r="EA946" s="248"/>
      <c r="EB946" s="248"/>
      <c r="EC946" s="248"/>
      <c r="ED946" s="248"/>
      <c r="EE946" s="248"/>
      <c r="EF946" s="248"/>
      <c r="EG946" s="248"/>
      <c r="EH946" s="248"/>
      <c r="EI946" s="248"/>
      <c r="EJ946" s="248"/>
      <c r="EK946" s="248"/>
      <c r="EL946" s="248"/>
      <c r="EM946" s="248"/>
      <c r="EN946" s="248"/>
      <c r="EO946" s="248"/>
      <c r="EP946" s="248"/>
      <c r="EQ946" s="248"/>
      <c r="ER946" s="248"/>
      <c r="ES946" s="248"/>
      <c r="ET946" s="248"/>
      <c r="EU946" s="248"/>
      <c r="EV946" s="248"/>
      <c r="EW946" s="248"/>
      <c r="EX946" s="248"/>
      <c r="EY946" s="248"/>
      <c r="EZ946" s="248"/>
      <c r="FA946" s="248"/>
      <c r="FB946" s="248"/>
      <c r="FC946" s="248"/>
      <c r="FD946" s="248"/>
      <c r="FE946" s="248"/>
      <c r="FF946" s="248"/>
      <c r="FG946" s="215"/>
      <c r="FH946" s="215"/>
      <c r="FI946" s="215"/>
      <c r="FJ946" s="215"/>
      <c r="FK946" s="215"/>
      <c r="FL946" s="215"/>
      <c r="FM946" s="215"/>
      <c r="FN946" s="215"/>
      <c r="FO946" s="215"/>
      <c r="FP946" s="215"/>
      <c r="FQ946" s="215"/>
      <c r="FR946" s="215"/>
      <c r="FS946" s="215"/>
      <c r="FT946" s="215"/>
      <c r="FU946" s="215"/>
      <c r="FV946" s="215"/>
      <c r="FW946" s="215"/>
      <c r="FX946" s="215"/>
      <c r="FY946" s="215"/>
      <c r="FZ946" s="215"/>
      <c r="GA946" s="215"/>
      <c r="GB946" s="215"/>
      <c r="GC946" s="215"/>
    </row>
    <row r="947" spans="1:185" x14ac:dyDescent="0.3">
      <c r="A947" s="248"/>
      <c r="B947" s="80"/>
      <c r="C947" s="80"/>
      <c r="D947" s="81"/>
      <c r="E947" s="80"/>
      <c r="F947" s="80"/>
      <c r="G947" s="297">
        <f t="shared" si="58"/>
        <v>0</v>
      </c>
      <c r="H947" s="297">
        <f t="shared" si="59"/>
        <v>0</v>
      </c>
      <c r="I947" s="297">
        <f t="shared" si="60"/>
        <v>0</v>
      </c>
      <c r="J947" s="214"/>
      <c r="K947" s="214"/>
      <c r="L947" s="248"/>
      <c r="M947" s="248"/>
      <c r="N947" s="248"/>
      <c r="O947" s="248"/>
      <c r="P947" s="248"/>
      <c r="Q947" s="248"/>
      <c r="R947" s="248"/>
      <c r="S947" s="248"/>
      <c r="T947" s="248"/>
      <c r="U947" s="248"/>
      <c r="V947" s="248"/>
      <c r="W947" s="248"/>
      <c r="X947" s="248"/>
      <c r="Y947" s="248"/>
      <c r="Z947" s="248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  <c r="AM947" s="248"/>
      <c r="AN947" s="248"/>
      <c r="AO947" s="248"/>
      <c r="AP947" s="248"/>
      <c r="AQ947" s="248"/>
      <c r="AR947" s="248"/>
      <c r="AS947" s="248"/>
      <c r="AT947" s="248"/>
      <c r="AU947" s="248"/>
      <c r="AV947" s="248"/>
      <c r="AW947" s="248"/>
      <c r="AX947" s="248"/>
      <c r="AY947" s="248"/>
      <c r="AZ947" s="248"/>
      <c r="BA947" s="248"/>
      <c r="BB947" s="248"/>
      <c r="BC947" s="248"/>
      <c r="BD947" s="248"/>
      <c r="BE947" s="248"/>
      <c r="BF947" s="248"/>
      <c r="BG947" s="248"/>
      <c r="BH947" s="248"/>
      <c r="BI947" s="248"/>
      <c r="BJ947" s="248"/>
      <c r="BK947" s="248"/>
      <c r="BL947" s="248"/>
      <c r="BM947" s="248"/>
      <c r="BN947" s="248"/>
      <c r="BO947" s="248"/>
      <c r="BP947" s="248"/>
      <c r="BQ947" s="248"/>
      <c r="BR947" s="248"/>
      <c r="BS947" s="248"/>
      <c r="BT947" s="248"/>
      <c r="BU947" s="248"/>
      <c r="BV947" s="248"/>
      <c r="BW947" s="248"/>
      <c r="BX947" s="248"/>
      <c r="BY947" s="248"/>
      <c r="BZ947" s="248"/>
      <c r="CA947" s="248"/>
      <c r="CB947" s="248"/>
      <c r="CC947" s="248"/>
      <c r="CD947" s="248"/>
      <c r="CE947" s="248"/>
      <c r="CF947" s="248"/>
      <c r="CG947" s="248"/>
      <c r="CH947" s="248"/>
      <c r="CI947" s="248"/>
      <c r="CJ947" s="248"/>
      <c r="CK947" s="248"/>
      <c r="CL947" s="248"/>
      <c r="CM947" s="248"/>
      <c r="CN947" s="248"/>
      <c r="CO947" s="248"/>
      <c r="CP947" s="248"/>
      <c r="CQ947" s="248"/>
      <c r="CR947" s="248"/>
      <c r="CS947" s="248"/>
      <c r="CT947" s="248"/>
      <c r="CU947" s="248"/>
      <c r="CV947" s="248"/>
      <c r="CW947" s="248"/>
      <c r="CX947" s="248"/>
      <c r="CY947" s="248"/>
      <c r="CZ947" s="248"/>
      <c r="DA947" s="248"/>
      <c r="DB947" s="248"/>
      <c r="DC947" s="248"/>
      <c r="DD947" s="248"/>
      <c r="DE947" s="248"/>
      <c r="DF947" s="248"/>
      <c r="DG947" s="248"/>
      <c r="DH947" s="248"/>
      <c r="DI947" s="248"/>
      <c r="DJ947" s="248"/>
      <c r="DK947" s="248"/>
      <c r="DL947" s="248"/>
      <c r="DM947" s="248"/>
      <c r="DN947" s="248"/>
      <c r="DO947" s="248"/>
      <c r="DP947" s="248"/>
      <c r="DQ947" s="248"/>
      <c r="DR947" s="248"/>
      <c r="DS947" s="248"/>
      <c r="DT947" s="248"/>
      <c r="DU947" s="248"/>
      <c r="DV947" s="248"/>
      <c r="DW947" s="248"/>
      <c r="DX947" s="248"/>
      <c r="DY947" s="248"/>
      <c r="DZ947" s="248"/>
      <c r="EA947" s="248"/>
      <c r="EB947" s="248"/>
      <c r="EC947" s="248"/>
      <c r="ED947" s="248"/>
      <c r="EE947" s="248"/>
      <c r="EF947" s="248"/>
      <c r="EG947" s="248"/>
      <c r="EH947" s="248"/>
      <c r="EI947" s="248"/>
      <c r="EJ947" s="248"/>
      <c r="EK947" s="248"/>
      <c r="EL947" s="248"/>
      <c r="EM947" s="248"/>
      <c r="EN947" s="248"/>
      <c r="EO947" s="248"/>
      <c r="EP947" s="248"/>
      <c r="EQ947" s="248"/>
      <c r="ER947" s="248"/>
      <c r="ES947" s="248"/>
      <c r="ET947" s="248"/>
      <c r="EU947" s="248"/>
      <c r="EV947" s="248"/>
      <c r="EW947" s="248"/>
      <c r="EX947" s="248"/>
      <c r="EY947" s="248"/>
      <c r="EZ947" s="248"/>
      <c r="FA947" s="248"/>
      <c r="FB947" s="248"/>
      <c r="FC947" s="248"/>
      <c r="FD947" s="248"/>
      <c r="FE947" s="248"/>
      <c r="FF947" s="248"/>
      <c r="FG947" s="215"/>
      <c r="FH947" s="215"/>
      <c r="FI947" s="215"/>
      <c r="FJ947" s="215"/>
      <c r="FK947" s="215"/>
      <c r="FL947" s="215"/>
      <c r="FM947" s="215"/>
      <c r="FN947" s="215"/>
      <c r="FO947" s="215"/>
      <c r="FP947" s="215"/>
      <c r="FQ947" s="215"/>
      <c r="FR947" s="215"/>
      <c r="FS947" s="215"/>
      <c r="FT947" s="215"/>
      <c r="FU947" s="215"/>
      <c r="FV947" s="215"/>
      <c r="FW947" s="215"/>
      <c r="FX947" s="215"/>
      <c r="FY947" s="215"/>
      <c r="FZ947" s="215"/>
      <c r="GA947" s="215"/>
      <c r="GB947" s="215"/>
      <c r="GC947" s="215"/>
    </row>
    <row r="948" spans="1:185" x14ac:dyDescent="0.3">
      <c r="A948" s="248"/>
      <c r="B948" s="80"/>
      <c r="C948" s="80"/>
      <c r="D948" s="81"/>
      <c r="E948" s="80"/>
      <c r="F948" s="80"/>
      <c r="G948" s="297">
        <f t="shared" si="58"/>
        <v>0</v>
      </c>
      <c r="H948" s="297">
        <f t="shared" si="59"/>
        <v>0</v>
      </c>
      <c r="I948" s="297">
        <f t="shared" si="60"/>
        <v>0</v>
      </c>
      <c r="J948" s="214"/>
      <c r="K948" s="214"/>
      <c r="L948" s="248"/>
      <c r="M948" s="248"/>
      <c r="N948" s="248"/>
      <c r="O948" s="248"/>
      <c r="P948" s="248"/>
      <c r="Q948" s="248"/>
      <c r="R948" s="248"/>
      <c r="S948" s="248"/>
      <c r="T948" s="248"/>
      <c r="U948" s="248"/>
      <c r="V948" s="248"/>
      <c r="W948" s="248"/>
      <c r="X948" s="248"/>
      <c r="Y948" s="248"/>
      <c r="Z948" s="248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  <c r="AM948" s="248"/>
      <c r="AN948" s="248"/>
      <c r="AO948" s="248"/>
      <c r="AP948" s="248"/>
      <c r="AQ948" s="248"/>
      <c r="AR948" s="248"/>
      <c r="AS948" s="248"/>
      <c r="AT948" s="248"/>
      <c r="AU948" s="248"/>
      <c r="AV948" s="248"/>
      <c r="AW948" s="248"/>
      <c r="AX948" s="248"/>
      <c r="AY948" s="248"/>
      <c r="AZ948" s="248"/>
      <c r="BA948" s="248"/>
      <c r="BB948" s="248"/>
      <c r="BC948" s="248"/>
      <c r="BD948" s="248"/>
      <c r="BE948" s="248"/>
      <c r="BF948" s="248"/>
      <c r="BG948" s="248"/>
      <c r="BH948" s="248"/>
      <c r="BI948" s="248"/>
      <c r="BJ948" s="248"/>
      <c r="BK948" s="248"/>
      <c r="BL948" s="248"/>
      <c r="BM948" s="248"/>
      <c r="BN948" s="248"/>
      <c r="BO948" s="248"/>
      <c r="BP948" s="248"/>
      <c r="BQ948" s="248"/>
      <c r="BR948" s="248"/>
      <c r="BS948" s="248"/>
      <c r="BT948" s="248"/>
      <c r="BU948" s="248"/>
      <c r="BV948" s="248"/>
      <c r="BW948" s="248"/>
      <c r="BX948" s="248"/>
      <c r="BY948" s="248"/>
      <c r="BZ948" s="248"/>
      <c r="CA948" s="248"/>
      <c r="CB948" s="248"/>
      <c r="CC948" s="248"/>
      <c r="CD948" s="248"/>
      <c r="CE948" s="248"/>
      <c r="CF948" s="248"/>
      <c r="CG948" s="248"/>
      <c r="CH948" s="248"/>
      <c r="CI948" s="248"/>
      <c r="CJ948" s="248"/>
      <c r="CK948" s="248"/>
      <c r="CL948" s="248"/>
      <c r="CM948" s="248"/>
      <c r="CN948" s="248"/>
      <c r="CO948" s="248"/>
      <c r="CP948" s="248"/>
      <c r="CQ948" s="248"/>
      <c r="CR948" s="248"/>
      <c r="CS948" s="248"/>
      <c r="CT948" s="248"/>
      <c r="CU948" s="248"/>
      <c r="CV948" s="248"/>
      <c r="CW948" s="248"/>
      <c r="CX948" s="248"/>
      <c r="CY948" s="248"/>
      <c r="CZ948" s="248"/>
      <c r="DA948" s="248"/>
      <c r="DB948" s="248"/>
      <c r="DC948" s="248"/>
      <c r="DD948" s="248"/>
      <c r="DE948" s="248"/>
      <c r="DF948" s="248"/>
      <c r="DG948" s="248"/>
      <c r="DH948" s="248"/>
      <c r="DI948" s="248"/>
      <c r="DJ948" s="248"/>
      <c r="DK948" s="248"/>
      <c r="DL948" s="248"/>
      <c r="DM948" s="248"/>
      <c r="DN948" s="248"/>
      <c r="DO948" s="248"/>
      <c r="DP948" s="248"/>
      <c r="DQ948" s="248"/>
      <c r="DR948" s="248"/>
      <c r="DS948" s="248"/>
      <c r="DT948" s="248"/>
      <c r="DU948" s="248"/>
      <c r="DV948" s="248"/>
      <c r="DW948" s="248"/>
      <c r="DX948" s="248"/>
      <c r="DY948" s="248"/>
      <c r="DZ948" s="248"/>
      <c r="EA948" s="248"/>
      <c r="EB948" s="248"/>
      <c r="EC948" s="248"/>
      <c r="ED948" s="248"/>
      <c r="EE948" s="248"/>
      <c r="EF948" s="248"/>
      <c r="EG948" s="248"/>
      <c r="EH948" s="248"/>
      <c r="EI948" s="248"/>
      <c r="EJ948" s="248"/>
      <c r="EK948" s="248"/>
      <c r="EL948" s="248"/>
      <c r="EM948" s="248"/>
      <c r="EN948" s="248"/>
      <c r="EO948" s="248"/>
      <c r="EP948" s="248"/>
      <c r="EQ948" s="248"/>
      <c r="ER948" s="248"/>
      <c r="ES948" s="248"/>
      <c r="ET948" s="248"/>
      <c r="EU948" s="248"/>
      <c r="EV948" s="248"/>
      <c r="EW948" s="248"/>
      <c r="EX948" s="248"/>
      <c r="EY948" s="248"/>
      <c r="EZ948" s="248"/>
      <c r="FA948" s="248"/>
      <c r="FB948" s="248"/>
      <c r="FC948" s="248"/>
      <c r="FD948" s="248"/>
      <c r="FE948" s="248"/>
      <c r="FF948" s="248"/>
      <c r="FG948" s="215"/>
      <c r="FH948" s="215"/>
      <c r="FI948" s="215"/>
      <c r="FJ948" s="215"/>
      <c r="FK948" s="215"/>
      <c r="FL948" s="215"/>
      <c r="FM948" s="215"/>
      <c r="FN948" s="215"/>
      <c r="FO948" s="215"/>
      <c r="FP948" s="215"/>
      <c r="FQ948" s="215"/>
      <c r="FR948" s="215"/>
      <c r="FS948" s="215"/>
      <c r="FT948" s="215"/>
      <c r="FU948" s="215"/>
      <c r="FV948" s="215"/>
      <c r="FW948" s="215"/>
      <c r="FX948" s="215"/>
      <c r="FY948" s="215"/>
      <c r="FZ948" s="215"/>
      <c r="GA948" s="215"/>
      <c r="GB948" s="215"/>
      <c r="GC948" s="215"/>
    </row>
    <row r="949" spans="1:185" x14ac:dyDescent="0.3">
      <c r="A949" s="248"/>
      <c r="B949" s="80"/>
      <c r="C949" s="80"/>
      <c r="D949" s="81"/>
      <c r="E949" s="80"/>
      <c r="F949" s="80"/>
      <c r="G949" s="297">
        <f t="shared" si="58"/>
        <v>0</v>
      </c>
      <c r="H949" s="297">
        <f t="shared" si="59"/>
        <v>0</v>
      </c>
      <c r="I949" s="297">
        <f t="shared" si="60"/>
        <v>0</v>
      </c>
      <c r="J949" s="214"/>
      <c r="K949" s="214"/>
      <c r="L949" s="248"/>
      <c r="M949" s="248"/>
      <c r="N949" s="248"/>
      <c r="O949" s="248"/>
      <c r="P949" s="248"/>
      <c r="Q949" s="248"/>
      <c r="R949" s="248"/>
      <c r="S949" s="248"/>
      <c r="T949" s="248"/>
      <c r="U949" s="248"/>
      <c r="V949" s="248"/>
      <c r="W949" s="248"/>
      <c r="X949" s="248"/>
      <c r="Y949" s="248"/>
      <c r="Z949" s="248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  <c r="AM949" s="248"/>
      <c r="AN949" s="248"/>
      <c r="AO949" s="248"/>
      <c r="AP949" s="248"/>
      <c r="AQ949" s="248"/>
      <c r="AR949" s="248"/>
      <c r="AS949" s="248"/>
      <c r="AT949" s="248"/>
      <c r="AU949" s="248"/>
      <c r="AV949" s="248"/>
      <c r="AW949" s="248"/>
      <c r="AX949" s="248"/>
      <c r="AY949" s="248"/>
      <c r="AZ949" s="248"/>
      <c r="BA949" s="248"/>
      <c r="BB949" s="248"/>
      <c r="BC949" s="248"/>
      <c r="BD949" s="248"/>
      <c r="BE949" s="248"/>
      <c r="BF949" s="248"/>
      <c r="BG949" s="248"/>
      <c r="BH949" s="248"/>
      <c r="BI949" s="248"/>
      <c r="BJ949" s="248"/>
      <c r="BK949" s="248"/>
      <c r="BL949" s="248"/>
      <c r="BM949" s="248"/>
      <c r="BN949" s="248"/>
      <c r="BO949" s="248"/>
      <c r="BP949" s="248"/>
      <c r="BQ949" s="248"/>
      <c r="BR949" s="248"/>
      <c r="BS949" s="248"/>
      <c r="BT949" s="248"/>
      <c r="BU949" s="248"/>
      <c r="BV949" s="248"/>
      <c r="BW949" s="248"/>
      <c r="BX949" s="248"/>
      <c r="BY949" s="248"/>
      <c r="BZ949" s="248"/>
      <c r="CA949" s="248"/>
      <c r="CB949" s="248"/>
      <c r="CC949" s="248"/>
      <c r="CD949" s="248"/>
      <c r="CE949" s="248"/>
      <c r="CF949" s="248"/>
      <c r="CG949" s="248"/>
      <c r="CH949" s="248"/>
      <c r="CI949" s="248"/>
      <c r="CJ949" s="248"/>
      <c r="CK949" s="248"/>
      <c r="CL949" s="248"/>
      <c r="CM949" s="248"/>
      <c r="CN949" s="248"/>
      <c r="CO949" s="248"/>
      <c r="CP949" s="248"/>
      <c r="CQ949" s="248"/>
      <c r="CR949" s="248"/>
      <c r="CS949" s="248"/>
      <c r="CT949" s="248"/>
      <c r="CU949" s="248"/>
      <c r="CV949" s="248"/>
      <c r="CW949" s="248"/>
      <c r="CX949" s="248"/>
      <c r="CY949" s="248"/>
      <c r="CZ949" s="248"/>
      <c r="DA949" s="248"/>
      <c r="DB949" s="248"/>
      <c r="DC949" s="248"/>
      <c r="DD949" s="248"/>
      <c r="DE949" s="248"/>
      <c r="DF949" s="248"/>
      <c r="DG949" s="248"/>
      <c r="DH949" s="248"/>
      <c r="DI949" s="248"/>
      <c r="DJ949" s="248"/>
      <c r="DK949" s="248"/>
      <c r="DL949" s="248"/>
      <c r="DM949" s="248"/>
      <c r="DN949" s="248"/>
      <c r="DO949" s="248"/>
      <c r="DP949" s="248"/>
      <c r="DQ949" s="248"/>
      <c r="DR949" s="248"/>
      <c r="DS949" s="248"/>
      <c r="DT949" s="248"/>
      <c r="DU949" s="248"/>
      <c r="DV949" s="248"/>
      <c r="DW949" s="248"/>
      <c r="DX949" s="248"/>
      <c r="DY949" s="248"/>
      <c r="DZ949" s="248"/>
      <c r="EA949" s="248"/>
      <c r="EB949" s="248"/>
      <c r="EC949" s="248"/>
      <c r="ED949" s="248"/>
      <c r="EE949" s="248"/>
      <c r="EF949" s="248"/>
      <c r="EG949" s="248"/>
      <c r="EH949" s="248"/>
      <c r="EI949" s="248"/>
      <c r="EJ949" s="248"/>
      <c r="EK949" s="248"/>
      <c r="EL949" s="248"/>
      <c r="EM949" s="248"/>
      <c r="EN949" s="248"/>
      <c r="EO949" s="248"/>
      <c r="EP949" s="248"/>
      <c r="EQ949" s="248"/>
      <c r="ER949" s="248"/>
      <c r="ES949" s="248"/>
      <c r="ET949" s="248"/>
      <c r="EU949" s="248"/>
      <c r="EV949" s="248"/>
      <c r="EW949" s="248"/>
      <c r="EX949" s="248"/>
      <c r="EY949" s="248"/>
      <c r="EZ949" s="248"/>
      <c r="FA949" s="248"/>
      <c r="FB949" s="248"/>
      <c r="FC949" s="248"/>
      <c r="FD949" s="248"/>
      <c r="FE949" s="248"/>
      <c r="FF949" s="248"/>
      <c r="FG949" s="215"/>
      <c r="FH949" s="215"/>
      <c r="FI949" s="215"/>
      <c r="FJ949" s="215"/>
      <c r="FK949" s="215"/>
      <c r="FL949" s="215"/>
      <c r="FM949" s="215"/>
      <c r="FN949" s="215"/>
      <c r="FO949" s="215"/>
      <c r="FP949" s="215"/>
      <c r="FQ949" s="215"/>
      <c r="FR949" s="215"/>
      <c r="FS949" s="215"/>
      <c r="FT949" s="215"/>
      <c r="FU949" s="215"/>
      <c r="FV949" s="215"/>
      <c r="FW949" s="215"/>
      <c r="FX949" s="215"/>
      <c r="FY949" s="215"/>
      <c r="FZ949" s="215"/>
      <c r="GA949" s="215"/>
      <c r="GB949" s="215"/>
      <c r="GC949" s="215"/>
    </row>
    <row r="950" spans="1:185" x14ac:dyDescent="0.3">
      <c r="A950" s="248"/>
      <c r="B950" s="80"/>
      <c r="C950" s="80"/>
      <c r="D950" s="81"/>
      <c r="E950" s="80"/>
      <c r="F950" s="80"/>
      <c r="G950" s="297">
        <f t="shared" si="58"/>
        <v>0</v>
      </c>
      <c r="H950" s="297">
        <f t="shared" si="59"/>
        <v>0</v>
      </c>
      <c r="I950" s="297">
        <f t="shared" si="60"/>
        <v>0</v>
      </c>
      <c r="J950" s="214"/>
      <c r="K950" s="214"/>
      <c r="L950" s="248"/>
      <c r="M950" s="248"/>
      <c r="N950" s="248"/>
      <c r="O950" s="248"/>
      <c r="P950" s="248"/>
      <c r="Q950" s="248"/>
      <c r="R950" s="248"/>
      <c r="S950" s="248"/>
      <c r="T950" s="248"/>
      <c r="U950" s="248"/>
      <c r="V950" s="248"/>
      <c r="W950" s="248"/>
      <c r="X950" s="248"/>
      <c r="Y950" s="248"/>
      <c r="Z950" s="248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  <c r="AM950" s="248"/>
      <c r="AN950" s="248"/>
      <c r="AO950" s="248"/>
      <c r="AP950" s="248"/>
      <c r="AQ950" s="248"/>
      <c r="AR950" s="248"/>
      <c r="AS950" s="248"/>
      <c r="AT950" s="248"/>
      <c r="AU950" s="248"/>
      <c r="AV950" s="248"/>
      <c r="AW950" s="248"/>
      <c r="AX950" s="248"/>
      <c r="AY950" s="248"/>
      <c r="AZ950" s="248"/>
      <c r="BA950" s="248"/>
      <c r="BB950" s="248"/>
      <c r="BC950" s="248"/>
      <c r="BD950" s="248"/>
      <c r="BE950" s="248"/>
      <c r="BF950" s="248"/>
      <c r="BG950" s="248"/>
      <c r="BH950" s="248"/>
      <c r="BI950" s="248"/>
      <c r="BJ950" s="248"/>
      <c r="BK950" s="248"/>
      <c r="BL950" s="248"/>
      <c r="BM950" s="248"/>
      <c r="BN950" s="248"/>
      <c r="BO950" s="248"/>
      <c r="BP950" s="248"/>
      <c r="BQ950" s="248"/>
      <c r="BR950" s="248"/>
      <c r="BS950" s="248"/>
      <c r="BT950" s="248"/>
      <c r="BU950" s="248"/>
      <c r="BV950" s="248"/>
      <c r="BW950" s="248"/>
      <c r="BX950" s="248"/>
      <c r="BY950" s="248"/>
      <c r="BZ950" s="248"/>
      <c r="CA950" s="248"/>
      <c r="CB950" s="248"/>
      <c r="CC950" s="248"/>
      <c r="CD950" s="248"/>
      <c r="CE950" s="248"/>
      <c r="CF950" s="248"/>
      <c r="CG950" s="248"/>
      <c r="CH950" s="248"/>
      <c r="CI950" s="248"/>
      <c r="CJ950" s="248"/>
      <c r="CK950" s="248"/>
      <c r="CL950" s="248"/>
      <c r="CM950" s="248"/>
      <c r="CN950" s="248"/>
      <c r="CO950" s="248"/>
      <c r="CP950" s="248"/>
      <c r="CQ950" s="248"/>
      <c r="CR950" s="248"/>
      <c r="CS950" s="248"/>
      <c r="CT950" s="248"/>
      <c r="CU950" s="248"/>
      <c r="CV950" s="248"/>
      <c r="CW950" s="248"/>
      <c r="CX950" s="248"/>
      <c r="CY950" s="248"/>
      <c r="CZ950" s="248"/>
      <c r="DA950" s="248"/>
      <c r="DB950" s="248"/>
      <c r="DC950" s="248"/>
      <c r="DD950" s="248"/>
      <c r="DE950" s="248"/>
      <c r="DF950" s="248"/>
      <c r="DG950" s="248"/>
      <c r="DH950" s="248"/>
      <c r="DI950" s="248"/>
      <c r="DJ950" s="248"/>
      <c r="DK950" s="248"/>
      <c r="DL950" s="248"/>
      <c r="DM950" s="248"/>
      <c r="DN950" s="248"/>
      <c r="DO950" s="248"/>
      <c r="DP950" s="248"/>
      <c r="DQ950" s="248"/>
      <c r="DR950" s="248"/>
      <c r="DS950" s="248"/>
      <c r="DT950" s="248"/>
      <c r="DU950" s="248"/>
      <c r="DV950" s="248"/>
      <c r="DW950" s="248"/>
      <c r="DX950" s="248"/>
      <c r="DY950" s="248"/>
      <c r="DZ950" s="248"/>
      <c r="EA950" s="248"/>
      <c r="EB950" s="248"/>
      <c r="EC950" s="248"/>
      <c r="ED950" s="248"/>
      <c r="EE950" s="248"/>
      <c r="EF950" s="248"/>
      <c r="EG950" s="248"/>
      <c r="EH950" s="248"/>
      <c r="EI950" s="248"/>
      <c r="EJ950" s="248"/>
      <c r="EK950" s="248"/>
      <c r="EL950" s="248"/>
      <c r="EM950" s="248"/>
      <c r="EN950" s="248"/>
      <c r="EO950" s="248"/>
      <c r="EP950" s="248"/>
      <c r="EQ950" s="248"/>
      <c r="ER950" s="248"/>
      <c r="ES950" s="248"/>
      <c r="ET950" s="248"/>
      <c r="EU950" s="248"/>
      <c r="EV950" s="248"/>
      <c r="EW950" s="248"/>
      <c r="EX950" s="248"/>
      <c r="EY950" s="248"/>
      <c r="EZ950" s="248"/>
      <c r="FA950" s="248"/>
      <c r="FB950" s="248"/>
      <c r="FC950" s="248"/>
      <c r="FD950" s="248"/>
      <c r="FE950" s="248"/>
      <c r="FF950" s="248"/>
      <c r="FG950" s="215"/>
      <c r="FH950" s="215"/>
      <c r="FI950" s="215"/>
      <c r="FJ950" s="215"/>
      <c r="FK950" s="215"/>
      <c r="FL950" s="215"/>
      <c r="FM950" s="215"/>
      <c r="FN950" s="215"/>
      <c r="FO950" s="215"/>
      <c r="FP950" s="215"/>
      <c r="FQ950" s="215"/>
      <c r="FR950" s="215"/>
      <c r="FS950" s="215"/>
      <c r="FT950" s="215"/>
      <c r="FU950" s="215"/>
      <c r="FV950" s="215"/>
      <c r="FW950" s="215"/>
      <c r="FX950" s="215"/>
      <c r="FY950" s="215"/>
      <c r="FZ950" s="215"/>
      <c r="GA950" s="215"/>
      <c r="GB950" s="215"/>
      <c r="GC950" s="215"/>
    </row>
    <row r="951" spans="1:185" x14ac:dyDescent="0.3">
      <c r="A951" s="248"/>
      <c r="B951" s="80"/>
      <c r="C951" s="80"/>
      <c r="D951" s="81"/>
      <c r="E951" s="80"/>
      <c r="F951" s="80"/>
      <c r="G951" s="297">
        <f t="shared" si="58"/>
        <v>0</v>
      </c>
      <c r="H951" s="297">
        <f t="shared" si="59"/>
        <v>0</v>
      </c>
      <c r="I951" s="297">
        <f t="shared" si="60"/>
        <v>0</v>
      </c>
      <c r="J951" s="214"/>
      <c r="K951" s="214"/>
      <c r="L951" s="248"/>
      <c r="M951" s="248"/>
      <c r="N951" s="248"/>
      <c r="O951" s="248"/>
      <c r="P951" s="248"/>
      <c r="Q951" s="248"/>
      <c r="R951" s="248"/>
      <c r="S951" s="248"/>
      <c r="T951" s="248"/>
      <c r="U951" s="248"/>
      <c r="V951" s="248"/>
      <c r="W951" s="248"/>
      <c r="X951" s="248"/>
      <c r="Y951" s="248"/>
      <c r="Z951" s="248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  <c r="AM951" s="248"/>
      <c r="AN951" s="248"/>
      <c r="AO951" s="248"/>
      <c r="AP951" s="248"/>
      <c r="AQ951" s="248"/>
      <c r="AR951" s="248"/>
      <c r="AS951" s="248"/>
      <c r="AT951" s="248"/>
      <c r="AU951" s="248"/>
      <c r="AV951" s="248"/>
      <c r="AW951" s="248"/>
      <c r="AX951" s="248"/>
      <c r="AY951" s="248"/>
      <c r="AZ951" s="248"/>
      <c r="BA951" s="248"/>
      <c r="BB951" s="248"/>
      <c r="BC951" s="248"/>
      <c r="BD951" s="248"/>
      <c r="BE951" s="248"/>
      <c r="BF951" s="248"/>
      <c r="BG951" s="248"/>
      <c r="BH951" s="248"/>
      <c r="BI951" s="248"/>
      <c r="BJ951" s="248"/>
      <c r="BK951" s="248"/>
      <c r="BL951" s="248"/>
      <c r="BM951" s="248"/>
      <c r="BN951" s="248"/>
      <c r="BO951" s="248"/>
      <c r="BP951" s="248"/>
      <c r="BQ951" s="248"/>
      <c r="BR951" s="248"/>
      <c r="BS951" s="248"/>
      <c r="BT951" s="248"/>
      <c r="BU951" s="248"/>
      <c r="BV951" s="248"/>
      <c r="BW951" s="248"/>
      <c r="BX951" s="248"/>
      <c r="BY951" s="248"/>
      <c r="BZ951" s="248"/>
      <c r="CA951" s="248"/>
      <c r="CB951" s="248"/>
      <c r="CC951" s="248"/>
      <c r="CD951" s="248"/>
      <c r="CE951" s="248"/>
      <c r="CF951" s="248"/>
      <c r="CG951" s="248"/>
      <c r="CH951" s="248"/>
      <c r="CI951" s="248"/>
      <c r="CJ951" s="248"/>
      <c r="CK951" s="248"/>
      <c r="CL951" s="248"/>
      <c r="CM951" s="248"/>
      <c r="CN951" s="248"/>
      <c r="CO951" s="248"/>
      <c r="CP951" s="248"/>
      <c r="CQ951" s="248"/>
      <c r="CR951" s="248"/>
      <c r="CS951" s="248"/>
      <c r="CT951" s="248"/>
      <c r="CU951" s="248"/>
      <c r="CV951" s="248"/>
      <c r="CW951" s="248"/>
      <c r="CX951" s="248"/>
      <c r="CY951" s="248"/>
      <c r="CZ951" s="248"/>
      <c r="DA951" s="248"/>
      <c r="DB951" s="248"/>
      <c r="DC951" s="248"/>
      <c r="DD951" s="248"/>
      <c r="DE951" s="248"/>
      <c r="DF951" s="248"/>
      <c r="DG951" s="248"/>
      <c r="DH951" s="248"/>
      <c r="DI951" s="248"/>
      <c r="DJ951" s="248"/>
      <c r="DK951" s="248"/>
      <c r="DL951" s="248"/>
      <c r="DM951" s="248"/>
      <c r="DN951" s="248"/>
      <c r="DO951" s="248"/>
      <c r="DP951" s="248"/>
      <c r="DQ951" s="248"/>
      <c r="DR951" s="248"/>
      <c r="DS951" s="248"/>
      <c r="DT951" s="248"/>
      <c r="DU951" s="248"/>
      <c r="DV951" s="248"/>
      <c r="DW951" s="248"/>
      <c r="DX951" s="248"/>
      <c r="DY951" s="248"/>
      <c r="DZ951" s="248"/>
      <c r="EA951" s="248"/>
      <c r="EB951" s="248"/>
      <c r="EC951" s="248"/>
      <c r="ED951" s="248"/>
      <c r="EE951" s="248"/>
      <c r="EF951" s="248"/>
      <c r="EG951" s="248"/>
      <c r="EH951" s="248"/>
      <c r="EI951" s="248"/>
      <c r="EJ951" s="248"/>
      <c r="EK951" s="248"/>
      <c r="EL951" s="248"/>
      <c r="EM951" s="248"/>
      <c r="EN951" s="248"/>
      <c r="EO951" s="248"/>
      <c r="EP951" s="248"/>
      <c r="EQ951" s="248"/>
      <c r="ER951" s="248"/>
      <c r="ES951" s="248"/>
      <c r="ET951" s="248"/>
      <c r="EU951" s="248"/>
      <c r="EV951" s="248"/>
      <c r="EW951" s="248"/>
      <c r="EX951" s="248"/>
      <c r="EY951" s="248"/>
      <c r="EZ951" s="248"/>
      <c r="FA951" s="248"/>
      <c r="FB951" s="248"/>
      <c r="FC951" s="248"/>
      <c r="FD951" s="248"/>
      <c r="FE951" s="248"/>
      <c r="FF951" s="248"/>
      <c r="FG951" s="215"/>
      <c r="FH951" s="215"/>
      <c r="FI951" s="215"/>
      <c r="FJ951" s="215"/>
      <c r="FK951" s="215"/>
      <c r="FL951" s="215"/>
      <c r="FM951" s="215"/>
      <c r="FN951" s="215"/>
      <c r="FO951" s="215"/>
      <c r="FP951" s="215"/>
      <c r="FQ951" s="215"/>
      <c r="FR951" s="215"/>
      <c r="FS951" s="215"/>
      <c r="FT951" s="215"/>
      <c r="FU951" s="215"/>
      <c r="FV951" s="215"/>
      <c r="FW951" s="215"/>
      <c r="FX951" s="215"/>
      <c r="FY951" s="215"/>
      <c r="FZ951" s="215"/>
      <c r="GA951" s="215"/>
      <c r="GB951" s="215"/>
      <c r="GC951" s="215"/>
    </row>
    <row r="952" spans="1:185" x14ac:dyDescent="0.3">
      <c r="A952" s="248"/>
      <c r="B952" s="80"/>
      <c r="C952" s="80"/>
      <c r="D952" s="81"/>
      <c r="E952" s="80"/>
      <c r="F952" s="80"/>
      <c r="G952" s="297">
        <f t="shared" si="58"/>
        <v>0</v>
      </c>
      <c r="H952" s="297">
        <f t="shared" si="59"/>
        <v>0</v>
      </c>
      <c r="I952" s="297">
        <f t="shared" si="60"/>
        <v>0</v>
      </c>
      <c r="J952" s="214"/>
      <c r="K952" s="214"/>
      <c r="L952" s="248"/>
      <c r="M952" s="248"/>
      <c r="N952" s="248"/>
      <c r="O952" s="248"/>
      <c r="P952" s="248"/>
      <c r="Q952" s="248"/>
      <c r="R952" s="248"/>
      <c r="S952" s="248"/>
      <c r="T952" s="248"/>
      <c r="U952" s="248"/>
      <c r="V952" s="248"/>
      <c r="W952" s="248"/>
      <c r="X952" s="248"/>
      <c r="Y952" s="248"/>
      <c r="Z952" s="248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  <c r="AM952" s="248"/>
      <c r="AN952" s="248"/>
      <c r="AO952" s="248"/>
      <c r="AP952" s="248"/>
      <c r="AQ952" s="248"/>
      <c r="AR952" s="248"/>
      <c r="AS952" s="248"/>
      <c r="AT952" s="248"/>
      <c r="AU952" s="248"/>
      <c r="AV952" s="248"/>
      <c r="AW952" s="248"/>
      <c r="AX952" s="248"/>
      <c r="AY952" s="248"/>
      <c r="AZ952" s="248"/>
      <c r="BA952" s="248"/>
      <c r="BB952" s="248"/>
      <c r="BC952" s="248"/>
      <c r="BD952" s="248"/>
      <c r="BE952" s="248"/>
      <c r="BF952" s="248"/>
      <c r="BG952" s="248"/>
      <c r="BH952" s="248"/>
      <c r="BI952" s="248"/>
      <c r="BJ952" s="248"/>
      <c r="BK952" s="248"/>
      <c r="BL952" s="248"/>
      <c r="BM952" s="248"/>
      <c r="BN952" s="248"/>
      <c r="BO952" s="248"/>
      <c r="BP952" s="248"/>
      <c r="BQ952" s="248"/>
      <c r="BR952" s="248"/>
      <c r="BS952" s="248"/>
      <c r="BT952" s="248"/>
      <c r="BU952" s="248"/>
      <c r="BV952" s="248"/>
      <c r="BW952" s="248"/>
      <c r="BX952" s="248"/>
      <c r="BY952" s="248"/>
      <c r="BZ952" s="248"/>
      <c r="CA952" s="248"/>
      <c r="CB952" s="248"/>
      <c r="CC952" s="248"/>
      <c r="CD952" s="248"/>
      <c r="CE952" s="248"/>
      <c r="CF952" s="248"/>
      <c r="CG952" s="248"/>
      <c r="CH952" s="248"/>
      <c r="CI952" s="248"/>
      <c r="CJ952" s="248"/>
      <c r="CK952" s="248"/>
      <c r="CL952" s="248"/>
      <c r="CM952" s="248"/>
      <c r="CN952" s="248"/>
      <c r="CO952" s="248"/>
      <c r="CP952" s="248"/>
      <c r="CQ952" s="248"/>
      <c r="CR952" s="248"/>
      <c r="CS952" s="248"/>
      <c r="CT952" s="248"/>
      <c r="CU952" s="248"/>
      <c r="CV952" s="248"/>
      <c r="CW952" s="248"/>
      <c r="CX952" s="248"/>
      <c r="CY952" s="248"/>
      <c r="CZ952" s="248"/>
      <c r="DA952" s="248"/>
      <c r="DB952" s="248"/>
      <c r="DC952" s="248"/>
      <c r="DD952" s="248"/>
      <c r="DE952" s="248"/>
      <c r="DF952" s="248"/>
      <c r="DG952" s="248"/>
      <c r="DH952" s="248"/>
      <c r="DI952" s="248"/>
      <c r="DJ952" s="248"/>
      <c r="DK952" s="248"/>
      <c r="DL952" s="248"/>
      <c r="DM952" s="248"/>
      <c r="DN952" s="248"/>
      <c r="DO952" s="248"/>
      <c r="DP952" s="248"/>
      <c r="DQ952" s="248"/>
      <c r="DR952" s="248"/>
      <c r="DS952" s="248"/>
      <c r="DT952" s="248"/>
      <c r="DU952" s="248"/>
      <c r="DV952" s="248"/>
      <c r="DW952" s="248"/>
      <c r="DX952" s="248"/>
      <c r="DY952" s="248"/>
      <c r="DZ952" s="248"/>
      <c r="EA952" s="248"/>
      <c r="EB952" s="248"/>
      <c r="EC952" s="248"/>
      <c r="ED952" s="248"/>
      <c r="EE952" s="248"/>
      <c r="EF952" s="248"/>
      <c r="EG952" s="248"/>
      <c r="EH952" s="248"/>
      <c r="EI952" s="248"/>
      <c r="EJ952" s="248"/>
      <c r="EK952" s="248"/>
      <c r="EL952" s="248"/>
      <c r="EM952" s="248"/>
      <c r="EN952" s="248"/>
      <c r="EO952" s="248"/>
      <c r="EP952" s="248"/>
      <c r="EQ952" s="248"/>
      <c r="ER952" s="248"/>
      <c r="ES952" s="248"/>
      <c r="ET952" s="248"/>
      <c r="EU952" s="248"/>
      <c r="EV952" s="248"/>
      <c r="EW952" s="248"/>
      <c r="EX952" s="248"/>
      <c r="EY952" s="248"/>
      <c r="EZ952" s="248"/>
      <c r="FA952" s="248"/>
      <c r="FB952" s="248"/>
      <c r="FC952" s="248"/>
      <c r="FD952" s="248"/>
      <c r="FE952" s="248"/>
      <c r="FF952" s="248"/>
      <c r="FG952" s="215"/>
      <c r="FH952" s="215"/>
      <c r="FI952" s="215"/>
      <c r="FJ952" s="215"/>
      <c r="FK952" s="215"/>
      <c r="FL952" s="215"/>
      <c r="FM952" s="215"/>
      <c r="FN952" s="215"/>
      <c r="FO952" s="215"/>
      <c r="FP952" s="215"/>
      <c r="FQ952" s="215"/>
      <c r="FR952" s="215"/>
      <c r="FS952" s="215"/>
      <c r="FT952" s="215"/>
      <c r="FU952" s="215"/>
      <c r="FV952" s="215"/>
      <c r="FW952" s="215"/>
      <c r="FX952" s="215"/>
      <c r="FY952" s="215"/>
      <c r="FZ952" s="215"/>
      <c r="GA952" s="215"/>
      <c r="GB952" s="215"/>
      <c r="GC952" s="215"/>
    </row>
    <row r="953" spans="1:185" x14ac:dyDescent="0.3">
      <c r="A953" s="248"/>
      <c r="B953" s="80"/>
      <c r="C953" s="80"/>
      <c r="D953" s="81"/>
      <c r="E953" s="80"/>
      <c r="F953" s="80"/>
      <c r="G953" s="297">
        <f t="shared" si="58"/>
        <v>0</v>
      </c>
      <c r="H953" s="297">
        <f t="shared" si="59"/>
        <v>0</v>
      </c>
      <c r="I953" s="297">
        <f t="shared" si="60"/>
        <v>0</v>
      </c>
      <c r="J953" s="214"/>
      <c r="K953" s="214"/>
      <c r="L953" s="248"/>
      <c r="M953" s="248"/>
      <c r="N953" s="248"/>
      <c r="O953" s="248"/>
      <c r="P953" s="248"/>
      <c r="Q953" s="248"/>
      <c r="R953" s="248"/>
      <c r="S953" s="248"/>
      <c r="T953" s="248"/>
      <c r="U953" s="248"/>
      <c r="V953" s="248"/>
      <c r="W953" s="248"/>
      <c r="X953" s="248"/>
      <c r="Y953" s="248"/>
      <c r="Z953" s="248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  <c r="AM953" s="248"/>
      <c r="AN953" s="248"/>
      <c r="AO953" s="248"/>
      <c r="AP953" s="248"/>
      <c r="AQ953" s="248"/>
      <c r="AR953" s="248"/>
      <c r="AS953" s="248"/>
      <c r="AT953" s="248"/>
      <c r="AU953" s="248"/>
      <c r="AV953" s="248"/>
      <c r="AW953" s="248"/>
      <c r="AX953" s="248"/>
      <c r="AY953" s="248"/>
      <c r="AZ953" s="248"/>
      <c r="BA953" s="248"/>
      <c r="BB953" s="248"/>
      <c r="BC953" s="248"/>
      <c r="BD953" s="248"/>
      <c r="BE953" s="248"/>
      <c r="BF953" s="248"/>
      <c r="BG953" s="248"/>
      <c r="BH953" s="248"/>
      <c r="BI953" s="248"/>
      <c r="BJ953" s="248"/>
      <c r="BK953" s="248"/>
      <c r="BL953" s="248"/>
      <c r="BM953" s="248"/>
      <c r="BN953" s="248"/>
      <c r="BO953" s="248"/>
      <c r="BP953" s="248"/>
      <c r="BQ953" s="248"/>
      <c r="BR953" s="248"/>
      <c r="BS953" s="248"/>
      <c r="BT953" s="248"/>
      <c r="BU953" s="248"/>
      <c r="BV953" s="248"/>
      <c r="BW953" s="248"/>
      <c r="BX953" s="248"/>
      <c r="BY953" s="248"/>
      <c r="BZ953" s="248"/>
      <c r="CA953" s="248"/>
      <c r="CB953" s="248"/>
      <c r="CC953" s="248"/>
      <c r="CD953" s="248"/>
      <c r="CE953" s="248"/>
      <c r="CF953" s="248"/>
      <c r="CG953" s="248"/>
      <c r="CH953" s="248"/>
      <c r="CI953" s="248"/>
      <c r="CJ953" s="248"/>
      <c r="CK953" s="248"/>
      <c r="CL953" s="248"/>
      <c r="CM953" s="248"/>
      <c r="CN953" s="248"/>
      <c r="CO953" s="248"/>
      <c r="CP953" s="248"/>
      <c r="CQ953" s="248"/>
      <c r="CR953" s="248"/>
      <c r="CS953" s="248"/>
      <c r="CT953" s="248"/>
      <c r="CU953" s="248"/>
      <c r="CV953" s="248"/>
      <c r="CW953" s="248"/>
      <c r="CX953" s="248"/>
      <c r="CY953" s="248"/>
      <c r="CZ953" s="248"/>
      <c r="DA953" s="248"/>
      <c r="DB953" s="248"/>
      <c r="DC953" s="248"/>
      <c r="DD953" s="248"/>
      <c r="DE953" s="248"/>
      <c r="DF953" s="248"/>
      <c r="DG953" s="248"/>
      <c r="DH953" s="248"/>
      <c r="DI953" s="248"/>
      <c r="DJ953" s="248"/>
      <c r="DK953" s="248"/>
      <c r="DL953" s="248"/>
      <c r="DM953" s="248"/>
      <c r="DN953" s="248"/>
      <c r="DO953" s="248"/>
      <c r="DP953" s="248"/>
      <c r="DQ953" s="248"/>
      <c r="DR953" s="248"/>
      <c r="DS953" s="248"/>
      <c r="DT953" s="248"/>
      <c r="DU953" s="248"/>
      <c r="DV953" s="248"/>
      <c r="DW953" s="248"/>
      <c r="DX953" s="248"/>
      <c r="DY953" s="248"/>
      <c r="DZ953" s="248"/>
      <c r="EA953" s="248"/>
      <c r="EB953" s="248"/>
      <c r="EC953" s="248"/>
      <c r="ED953" s="248"/>
      <c r="EE953" s="248"/>
      <c r="EF953" s="248"/>
      <c r="EG953" s="248"/>
      <c r="EH953" s="248"/>
      <c r="EI953" s="248"/>
      <c r="EJ953" s="248"/>
      <c r="EK953" s="248"/>
      <c r="EL953" s="248"/>
      <c r="EM953" s="248"/>
      <c r="EN953" s="248"/>
      <c r="EO953" s="248"/>
      <c r="EP953" s="248"/>
      <c r="EQ953" s="248"/>
      <c r="ER953" s="248"/>
      <c r="ES953" s="248"/>
      <c r="ET953" s="248"/>
      <c r="EU953" s="248"/>
      <c r="EV953" s="248"/>
      <c r="EW953" s="248"/>
      <c r="EX953" s="248"/>
      <c r="EY953" s="248"/>
      <c r="EZ953" s="248"/>
      <c r="FA953" s="248"/>
      <c r="FB953" s="248"/>
      <c r="FC953" s="248"/>
      <c r="FD953" s="248"/>
      <c r="FE953" s="248"/>
      <c r="FF953" s="248"/>
      <c r="FG953" s="215"/>
      <c r="FH953" s="215"/>
      <c r="FI953" s="215"/>
      <c r="FJ953" s="215"/>
      <c r="FK953" s="215"/>
      <c r="FL953" s="215"/>
      <c r="FM953" s="215"/>
      <c r="FN953" s="215"/>
      <c r="FO953" s="215"/>
      <c r="FP953" s="215"/>
      <c r="FQ953" s="215"/>
      <c r="FR953" s="215"/>
      <c r="FS953" s="215"/>
      <c r="FT953" s="215"/>
      <c r="FU953" s="215"/>
      <c r="FV953" s="215"/>
      <c r="FW953" s="215"/>
      <c r="FX953" s="215"/>
      <c r="FY953" s="215"/>
      <c r="FZ953" s="215"/>
      <c r="GA953" s="215"/>
      <c r="GB953" s="215"/>
      <c r="GC953" s="215"/>
    </row>
    <row r="954" spans="1:185" x14ac:dyDescent="0.3">
      <c r="A954" s="248"/>
      <c r="B954" s="80"/>
      <c r="C954" s="80"/>
      <c r="D954" s="81"/>
      <c r="E954" s="80"/>
      <c r="F954" s="80"/>
      <c r="G954" s="297">
        <f t="shared" si="58"/>
        <v>0</v>
      </c>
      <c r="H954" s="297">
        <f t="shared" si="59"/>
        <v>0</v>
      </c>
      <c r="I954" s="297">
        <f t="shared" si="60"/>
        <v>0</v>
      </c>
      <c r="J954" s="214"/>
      <c r="K954" s="214"/>
      <c r="L954" s="248"/>
      <c r="M954" s="248"/>
      <c r="N954" s="248"/>
      <c r="O954" s="248"/>
      <c r="P954" s="248"/>
      <c r="Q954" s="248"/>
      <c r="R954" s="248"/>
      <c r="S954" s="248"/>
      <c r="T954" s="248"/>
      <c r="U954" s="248"/>
      <c r="V954" s="248"/>
      <c r="W954" s="248"/>
      <c r="X954" s="248"/>
      <c r="Y954" s="248"/>
      <c r="Z954" s="248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  <c r="AM954" s="248"/>
      <c r="AN954" s="248"/>
      <c r="AO954" s="248"/>
      <c r="AP954" s="248"/>
      <c r="AQ954" s="248"/>
      <c r="AR954" s="248"/>
      <c r="AS954" s="248"/>
      <c r="AT954" s="248"/>
      <c r="AU954" s="248"/>
      <c r="AV954" s="248"/>
      <c r="AW954" s="248"/>
      <c r="AX954" s="248"/>
      <c r="AY954" s="248"/>
      <c r="AZ954" s="248"/>
      <c r="BA954" s="248"/>
      <c r="BB954" s="248"/>
      <c r="BC954" s="248"/>
      <c r="BD954" s="248"/>
      <c r="BE954" s="248"/>
      <c r="BF954" s="248"/>
      <c r="BG954" s="248"/>
      <c r="BH954" s="248"/>
      <c r="BI954" s="248"/>
      <c r="BJ954" s="248"/>
      <c r="BK954" s="248"/>
      <c r="BL954" s="248"/>
      <c r="BM954" s="248"/>
      <c r="BN954" s="248"/>
      <c r="BO954" s="248"/>
      <c r="BP954" s="248"/>
      <c r="BQ954" s="248"/>
      <c r="BR954" s="248"/>
      <c r="BS954" s="248"/>
      <c r="BT954" s="248"/>
      <c r="BU954" s="248"/>
      <c r="BV954" s="248"/>
      <c r="BW954" s="248"/>
      <c r="BX954" s="248"/>
      <c r="BY954" s="248"/>
      <c r="BZ954" s="248"/>
      <c r="CA954" s="248"/>
      <c r="CB954" s="248"/>
      <c r="CC954" s="248"/>
      <c r="CD954" s="248"/>
      <c r="CE954" s="248"/>
      <c r="CF954" s="248"/>
      <c r="CG954" s="248"/>
      <c r="CH954" s="248"/>
      <c r="CI954" s="248"/>
      <c r="CJ954" s="248"/>
      <c r="CK954" s="248"/>
      <c r="CL954" s="248"/>
      <c r="CM954" s="248"/>
      <c r="CN954" s="248"/>
      <c r="CO954" s="248"/>
      <c r="CP954" s="248"/>
      <c r="CQ954" s="248"/>
      <c r="CR954" s="248"/>
      <c r="CS954" s="248"/>
      <c r="CT954" s="248"/>
      <c r="CU954" s="248"/>
      <c r="CV954" s="248"/>
      <c r="CW954" s="248"/>
      <c r="CX954" s="248"/>
      <c r="CY954" s="248"/>
      <c r="CZ954" s="248"/>
      <c r="DA954" s="248"/>
      <c r="DB954" s="248"/>
      <c r="DC954" s="248"/>
      <c r="DD954" s="248"/>
      <c r="DE954" s="248"/>
      <c r="DF954" s="248"/>
      <c r="DG954" s="248"/>
      <c r="DH954" s="248"/>
      <c r="DI954" s="248"/>
      <c r="DJ954" s="248"/>
      <c r="DK954" s="248"/>
      <c r="DL954" s="248"/>
      <c r="DM954" s="248"/>
      <c r="DN954" s="248"/>
      <c r="DO954" s="248"/>
      <c r="DP954" s="248"/>
      <c r="DQ954" s="248"/>
      <c r="DR954" s="248"/>
      <c r="DS954" s="248"/>
      <c r="DT954" s="248"/>
      <c r="DU954" s="248"/>
      <c r="DV954" s="248"/>
      <c r="DW954" s="248"/>
      <c r="DX954" s="248"/>
      <c r="DY954" s="248"/>
      <c r="DZ954" s="248"/>
      <c r="EA954" s="248"/>
      <c r="EB954" s="248"/>
      <c r="EC954" s="248"/>
      <c r="ED954" s="248"/>
      <c r="EE954" s="248"/>
      <c r="EF954" s="248"/>
      <c r="EG954" s="248"/>
      <c r="EH954" s="248"/>
      <c r="EI954" s="248"/>
      <c r="EJ954" s="248"/>
      <c r="EK954" s="248"/>
      <c r="EL954" s="248"/>
      <c r="EM954" s="248"/>
      <c r="EN954" s="248"/>
      <c r="EO954" s="248"/>
      <c r="EP954" s="248"/>
      <c r="EQ954" s="248"/>
      <c r="ER954" s="248"/>
      <c r="ES954" s="248"/>
      <c r="ET954" s="248"/>
      <c r="EU954" s="248"/>
      <c r="EV954" s="248"/>
      <c r="EW954" s="248"/>
      <c r="EX954" s="248"/>
      <c r="EY954" s="248"/>
      <c r="EZ954" s="248"/>
      <c r="FA954" s="248"/>
      <c r="FB954" s="248"/>
      <c r="FC954" s="248"/>
      <c r="FD954" s="248"/>
      <c r="FE954" s="248"/>
      <c r="FF954" s="248"/>
      <c r="FG954" s="215"/>
      <c r="FH954" s="215"/>
      <c r="FI954" s="215"/>
      <c r="FJ954" s="215"/>
      <c r="FK954" s="215"/>
      <c r="FL954" s="215"/>
      <c r="FM954" s="215"/>
      <c r="FN954" s="215"/>
      <c r="FO954" s="215"/>
      <c r="FP954" s="215"/>
      <c r="FQ954" s="215"/>
      <c r="FR954" s="215"/>
      <c r="FS954" s="215"/>
      <c r="FT954" s="215"/>
      <c r="FU954" s="215"/>
      <c r="FV954" s="215"/>
      <c r="FW954" s="215"/>
      <c r="FX954" s="215"/>
      <c r="FY954" s="215"/>
      <c r="FZ954" s="215"/>
      <c r="GA954" s="215"/>
      <c r="GB954" s="215"/>
      <c r="GC954" s="215"/>
    </row>
    <row r="955" spans="1:185" x14ac:dyDescent="0.3">
      <c r="A955" s="248"/>
      <c r="B955" s="80"/>
      <c r="C955" s="80"/>
      <c r="D955" s="81"/>
      <c r="E955" s="80"/>
      <c r="F955" s="80"/>
      <c r="G955" s="297">
        <f t="shared" si="58"/>
        <v>0</v>
      </c>
      <c r="H955" s="297">
        <f t="shared" si="59"/>
        <v>0</v>
      </c>
      <c r="I955" s="297">
        <f t="shared" si="60"/>
        <v>0</v>
      </c>
      <c r="J955" s="214"/>
      <c r="K955" s="214"/>
      <c r="L955" s="248"/>
      <c r="M955" s="248"/>
      <c r="N955" s="248"/>
      <c r="O955" s="248"/>
      <c r="P955" s="248"/>
      <c r="Q955" s="248"/>
      <c r="R955" s="248"/>
      <c r="S955" s="248"/>
      <c r="T955" s="248"/>
      <c r="U955" s="248"/>
      <c r="V955" s="248"/>
      <c r="W955" s="248"/>
      <c r="X955" s="248"/>
      <c r="Y955" s="248"/>
      <c r="Z955" s="248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  <c r="AM955" s="248"/>
      <c r="AN955" s="248"/>
      <c r="AO955" s="248"/>
      <c r="AP955" s="248"/>
      <c r="AQ955" s="248"/>
      <c r="AR955" s="248"/>
      <c r="AS955" s="248"/>
      <c r="AT955" s="248"/>
      <c r="AU955" s="248"/>
      <c r="AV955" s="248"/>
      <c r="AW955" s="248"/>
      <c r="AX955" s="248"/>
      <c r="AY955" s="248"/>
      <c r="AZ955" s="248"/>
      <c r="BA955" s="248"/>
      <c r="BB955" s="248"/>
      <c r="BC955" s="248"/>
      <c r="BD955" s="248"/>
      <c r="BE955" s="248"/>
      <c r="BF955" s="248"/>
      <c r="BG955" s="248"/>
      <c r="BH955" s="248"/>
      <c r="BI955" s="248"/>
      <c r="BJ955" s="248"/>
      <c r="BK955" s="248"/>
      <c r="BL955" s="248"/>
      <c r="BM955" s="248"/>
      <c r="BN955" s="248"/>
      <c r="BO955" s="248"/>
      <c r="BP955" s="248"/>
      <c r="BQ955" s="248"/>
      <c r="BR955" s="248"/>
      <c r="BS955" s="248"/>
      <c r="BT955" s="248"/>
      <c r="BU955" s="248"/>
      <c r="BV955" s="248"/>
      <c r="BW955" s="248"/>
      <c r="BX955" s="248"/>
      <c r="BY955" s="248"/>
      <c r="BZ955" s="248"/>
      <c r="CA955" s="248"/>
      <c r="CB955" s="248"/>
      <c r="CC955" s="248"/>
      <c r="CD955" s="248"/>
      <c r="CE955" s="248"/>
      <c r="CF955" s="248"/>
      <c r="CG955" s="248"/>
      <c r="CH955" s="248"/>
      <c r="CI955" s="248"/>
      <c r="CJ955" s="248"/>
      <c r="CK955" s="248"/>
      <c r="CL955" s="248"/>
      <c r="CM955" s="248"/>
      <c r="CN955" s="248"/>
      <c r="CO955" s="248"/>
      <c r="CP955" s="248"/>
      <c r="CQ955" s="248"/>
      <c r="CR955" s="248"/>
      <c r="CS955" s="248"/>
      <c r="CT955" s="248"/>
      <c r="CU955" s="248"/>
      <c r="CV955" s="248"/>
      <c r="CW955" s="248"/>
      <c r="CX955" s="248"/>
      <c r="CY955" s="248"/>
      <c r="CZ955" s="248"/>
      <c r="DA955" s="248"/>
      <c r="DB955" s="248"/>
      <c r="DC955" s="248"/>
      <c r="DD955" s="248"/>
      <c r="DE955" s="248"/>
      <c r="DF955" s="248"/>
      <c r="DG955" s="248"/>
      <c r="DH955" s="248"/>
      <c r="DI955" s="248"/>
      <c r="DJ955" s="248"/>
      <c r="DK955" s="248"/>
      <c r="DL955" s="248"/>
      <c r="DM955" s="248"/>
      <c r="DN955" s="248"/>
      <c r="DO955" s="248"/>
      <c r="DP955" s="248"/>
      <c r="DQ955" s="248"/>
      <c r="DR955" s="248"/>
      <c r="DS955" s="248"/>
      <c r="DT955" s="248"/>
      <c r="DU955" s="248"/>
      <c r="DV955" s="248"/>
      <c r="DW955" s="248"/>
      <c r="DX955" s="248"/>
      <c r="DY955" s="248"/>
      <c r="DZ955" s="248"/>
      <c r="EA955" s="248"/>
      <c r="EB955" s="248"/>
      <c r="EC955" s="248"/>
      <c r="ED955" s="248"/>
      <c r="EE955" s="248"/>
      <c r="EF955" s="248"/>
      <c r="EG955" s="248"/>
      <c r="EH955" s="248"/>
      <c r="EI955" s="248"/>
      <c r="EJ955" s="248"/>
      <c r="EK955" s="248"/>
      <c r="EL955" s="248"/>
      <c r="EM955" s="248"/>
      <c r="EN955" s="248"/>
      <c r="EO955" s="248"/>
      <c r="EP955" s="248"/>
      <c r="EQ955" s="248"/>
      <c r="ER955" s="248"/>
      <c r="ES955" s="248"/>
      <c r="ET955" s="248"/>
      <c r="EU955" s="248"/>
      <c r="EV955" s="248"/>
      <c r="EW955" s="248"/>
      <c r="EX955" s="248"/>
      <c r="EY955" s="248"/>
      <c r="EZ955" s="248"/>
      <c r="FA955" s="248"/>
      <c r="FB955" s="248"/>
      <c r="FC955" s="248"/>
      <c r="FD955" s="248"/>
      <c r="FE955" s="248"/>
      <c r="FF955" s="248"/>
      <c r="FG955" s="215"/>
      <c r="FH955" s="215"/>
      <c r="FI955" s="215"/>
      <c r="FJ955" s="215"/>
      <c r="FK955" s="215"/>
      <c r="FL955" s="215"/>
      <c r="FM955" s="215"/>
      <c r="FN955" s="215"/>
      <c r="FO955" s="215"/>
      <c r="FP955" s="215"/>
      <c r="FQ955" s="215"/>
      <c r="FR955" s="215"/>
      <c r="FS955" s="215"/>
      <c r="FT955" s="215"/>
      <c r="FU955" s="215"/>
      <c r="FV955" s="215"/>
      <c r="FW955" s="215"/>
      <c r="FX955" s="215"/>
      <c r="FY955" s="215"/>
      <c r="FZ955" s="215"/>
      <c r="GA955" s="215"/>
      <c r="GB955" s="215"/>
      <c r="GC955" s="215"/>
    </row>
    <row r="956" spans="1:185" x14ac:dyDescent="0.3">
      <c r="A956" s="248"/>
      <c r="B956" s="80"/>
      <c r="C956" s="80"/>
      <c r="D956" s="81"/>
      <c r="E956" s="80"/>
      <c r="F956" s="80"/>
      <c r="G956" s="297">
        <f t="shared" si="58"/>
        <v>0</v>
      </c>
      <c r="H956" s="297">
        <f t="shared" si="59"/>
        <v>0</v>
      </c>
      <c r="I956" s="297">
        <f t="shared" si="60"/>
        <v>0</v>
      </c>
      <c r="J956" s="214"/>
      <c r="K956" s="214"/>
      <c r="L956" s="248"/>
      <c r="M956" s="248"/>
      <c r="N956" s="248"/>
      <c r="O956" s="248"/>
      <c r="P956" s="248"/>
      <c r="Q956" s="248"/>
      <c r="R956" s="248"/>
      <c r="S956" s="248"/>
      <c r="T956" s="248"/>
      <c r="U956" s="248"/>
      <c r="V956" s="248"/>
      <c r="W956" s="248"/>
      <c r="X956" s="248"/>
      <c r="Y956" s="248"/>
      <c r="Z956" s="248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  <c r="AM956" s="248"/>
      <c r="AN956" s="248"/>
      <c r="AO956" s="248"/>
      <c r="AP956" s="248"/>
      <c r="AQ956" s="248"/>
      <c r="AR956" s="248"/>
      <c r="AS956" s="248"/>
      <c r="AT956" s="248"/>
      <c r="AU956" s="248"/>
      <c r="AV956" s="248"/>
      <c r="AW956" s="248"/>
      <c r="AX956" s="248"/>
      <c r="AY956" s="248"/>
      <c r="AZ956" s="248"/>
      <c r="BA956" s="248"/>
      <c r="BB956" s="248"/>
      <c r="BC956" s="248"/>
      <c r="BD956" s="248"/>
      <c r="BE956" s="248"/>
      <c r="BF956" s="248"/>
      <c r="BG956" s="248"/>
      <c r="BH956" s="248"/>
      <c r="BI956" s="248"/>
      <c r="BJ956" s="248"/>
      <c r="BK956" s="248"/>
      <c r="BL956" s="248"/>
      <c r="BM956" s="248"/>
      <c r="BN956" s="248"/>
      <c r="BO956" s="248"/>
      <c r="BP956" s="248"/>
      <c r="BQ956" s="248"/>
      <c r="BR956" s="248"/>
      <c r="BS956" s="248"/>
      <c r="BT956" s="248"/>
      <c r="BU956" s="248"/>
      <c r="BV956" s="248"/>
      <c r="BW956" s="248"/>
      <c r="BX956" s="248"/>
      <c r="BY956" s="248"/>
      <c r="BZ956" s="248"/>
      <c r="CA956" s="248"/>
      <c r="CB956" s="248"/>
      <c r="CC956" s="248"/>
      <c r="CD956" s="248"/>
      <c r="CE956" s="248"/>
      <c r="CF956" s="248"/>
      <c r="CG956" s="248"/>
      <c r="CH956" s="248"/>
      <c r="CI956" s="248"/>
      <c r="CJ956" s="248"/>
      <c r="CK956" s="248"/>
      <c r="CL956" s="248"/>
      <c r="CM956" s="248"/>
      <c r="CN956" s="248"/>
      <c r="CO956" s="248"/>
      <c r="CP956" s="248"/>
      <c r="CQ956" s="248"/>
      <c r="CR956" s="248"/>
      <c r="CS956" s="248"/>
      <c r="CT956" s="248"/>
      <c r="CU956" s="248"/>
      <c r="CV956" s="248"/>
      <c r="CW956" s="248"/>
      <c r="CX956" s="248"/>
      <c r="CY956" s="248"/>
      <c r="CZ956" s="248"/>
      <c r="DA956" s="248"/>
      <c r="DB956" s="248"/>
      <c r="DC956" s="248"/>
      <c r="DD956" s="248"/>
      <c r="DE956" s="248"/>
      <c r="DF956" s="248"/>
      <c r="DG956" s="248"/>
      <c r="DH956" s="248"/>
      <c r="DI956" s="248"/>
      <c r="DJ956" s="248"/>
      <c r="DK956" s="248"/>
      <c r="DL956" s="248"/>
      <c r="DM956" s="248"/>
      <c r="DN956" s="248"/>
      <c r="DO956" s="248"/>
      <c r="DP956" s="248"/>
      <c r="DQ956" s="248"/>
      <c r="DR956" s="248"/>
      <c r="DS956" s="248"/>
      <c r="DT956" s="248"/>
      <c r="DU956" s="248"/>
      <c r="DV956" s="248"/>
      <c r="DW956" s="248"/>
      <c r="DX956" s="248"/>
      <c r="DY956" s="248"/>
      <c r="DZ956" s="248"/>
      <c r="EA956" s="248"/>
      <c r="EB956" s="248"/>
      <c r="EC956" s="248"/>
      <c r="ED956" s="248"/>
      <c r="EE956" s="248"/>
      <c r="EF956" s="248"/>
      <c r="EG956" s="248"/>
      <c r="EH956" s="248"/>
      <c r="EI956" s="248"/>
      <c r="EJ956" s="248"/>
      <c r="EK956" s="248"/>
      <c r="EL956" s="248"/>
      <c r="EM956" s="248"/>
      <c r="EN956" s="248"/>
      <c r="EO956" s="248"/>
      <c r="EP956" s="248"/>
      <c r="EQ956" s="248"/>
      <c r="ER956" s="248"/>
      <c r="ES956" s="248"/>
      <c r="ET956" s="248"/>
      <c r="EU956" s="248"/>
      <c r="EV956" s="248"/>
      <c r="EW956" s="248"/>
      <c r="EX956" s="248"/>
      <c r="EY956" s="248"/>
      <c r="EZ956" s="248"/>
      <c r="FA956" s="248"/>
      <c r="FB956" s="248"/>
      <c r="FC956" s="248"/>
      <c r="FD956" s="248"/>
      <c r="FE956" s="248"/>
      <c r="FF956" s="248"/>
      <c r="FG956" s="215"/>
      <c r="FH956" s="215"/>
      <c r="FI956" s="215"/>
      <c r="FJ956" s="215"/>
      <c r="FK956" s="215"/>
      <c r="FL956" s="215"/>
      <c r="FM956" s="215"/>
      <c r="FN956" s="215"/>
      <c r="FO956" s="215"/>
      <c r="FP956" s="215"/>
      <c r="FQ956" s="215"/>
      <c r="FR956" s="215"/>
      <c r="FS956" s="215"/>
      <c r="FT956" s="215"/>
      <c r="FU956" s="215"/>
      <c r="FV956" s="215"/>
      <c r="FW956" s="215"/>
      <c r="FX956" s="215"/>
      <c r="FY956" s="215"/>
      <c r="FZ956" s="215"/>
      <c r="GA956" s="215"/>
      <c r="GB956" s="215"/>
      <c r="GC956" s="215"/>
    </row>
    <row r="957" spans="1:185" x14ac:dyDescent="0.3">
      <c r="A957" s="248"/>
      <c r="B957" s="80"/>
      <c r="C957" s="80"/>
      <c r="D957" s="81"/>
      <c r="E957" s="80"/>
      <c r="F957" s="80"/>
      <c r="G957" s="297">
        <f t="shared" si="58"/>
        <v>0</v>
      </c>
      <c r="H957" s="297">
        <f t="shared" si="59"/>
        <v>0</v>
      </c>
      <c r="I957" s="297">
        <f t="shared" si="60"/>
        <v>0</v>
      </c>
      <c r="J957" s="214"/>
      <c r="K957" s="214"/>
      <c r="L957" s="248"/>
      <c r="M957" s="248"/>
      <c r="N957" s="248"/>
      <c r="O957" s="248"/>
      <c r="P957" s="248"/>
      <c r="Q957" s="248"/>
      <c r="R957" s="248"/>
      <c r="S957" s="248"/>
      <c r="T957" s="248"/>
      <c r="U957" s="248"/>
      <c r="V957" s="248"/>
      <c r="W957" s="248"/>
      <c r="X957" s="248"/>
      <c r="Y957" s="248"/>
      <c r="Z957" s="248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  <c r="AM957" s="248"/>
      <c r="AN957" s="248"/>
      <c r="AO957" s="248"/>
      <c r="AP957" s="248"/>
      <c r="AQ957" s="248"/>
      <c r="AR957" s="248"/>
      <c r="AS957" s="248"/>
      <c r="AT957" s="248"/>
      <c r="AU957" s="248"/>
      <c r="AV957" s="248"/>
      <c r="AW957" s="248"/>
      <c r="AX957" s="248"/>
      <c r="AY957" s="248"/>
      <c r="AZ957" s="248"/>
      <c r="BA957" s="248"/>
      <c r="BB957" s="248"/>
      <c r="BC957" s="248"/>
      <c r="BD957" s="248"/>
      <c r="BE957" s="248"/>
      <c r="BF957" s="248"/>
      <c r="BG957" s="248"/>
      <c r="BH957" s="248"/>
      <c r="BI957" s="248"/>
      <c r="BJ957" s="248"/>
      <c r="BK957" s="248"/>
      <c r="BL957" s="248"/>
      <c r="BM957" s="248"/>
      <c r="BN957" s="248"/>
      <c r="BO957" s="248"/>
      <c r="BP957" s="248"/>
      <c r="BQ957" s="248"/>
      <c r="BR957" s="248"/>
      <c r="BS957" s="248"/>
      <c r="BT957" s="248"/>
      <c r="BU957" s="248"/>
      <c r="BV957" s="248"/>
      <c r="BW957" s="248"/>
      <c r="BX957" s="248"/>
      <c r="BY957" s="248"/>
      <c r="BZ957" s="248"/>
      <c r="CA957" s="248"/>
      <c r="CB957" s="248"/>
      <c r="CC957" s="248"/>
      <c r="CD957" s="248"/>
      <c r="CE957" s="248"/>
      <c r="CF957" s="248"/>
      <c r="CG957" s="248"/>
      <c r="CH957" s="248"/>
      <c r="CI957" s="248"/>
      <c r="CJ957" s="248"/>
      <c r="CK957" s="248"/>
      <c r="CL957" s="248"/>
      <c r="CM957" s="248"/>
      <c r="CN957" s="248"/>
      <c r="CO957" s="248"/>
      <c r="CP957" s="248"/>
      <c r="CQ957" s="248"/>
      <c r="CR957" s="248"/>
      <c r="CS957" s="248"/>
      <c r="CT957" s="248"/>
      <c r="CU957" s="248"/>
      <c r="CV957" s="248"/>
      <c r="CW957" s="248"/>
      <c r="CX957" s="248"/>
      <c r="CY957" s="248"/>
      <c r="CZ957" s="248"/>
      <c r="DA957" s="248"/>
      <c r="DB957" s="248"/>
      <c r="DC957" s="248"/>
      <c r="DD957" s="248"/>
      <c r="DE957" s="248"/>
      <c r="DF957" s="248"/>
      <c r="DG957" s="248"/>
      <c r="DH957" s="248"/>
      <c r="DI957" s="248"/>
      <c r="DJ957" s="248"/>
      <c r="DK957" s="248"/>
      <c r="DL957" s="248"/>
      <c r="DM957" s="248"/>
      <c r="DN957" s="248"/>
      <c r="DO957" s="248"/>
      <c r="DP957" s="248"/>
      <c r="DQ957" s="248"/>
      <c r="DR957" s="248"/>
      <c r="DS957" s="248"/>
      <c r="DT957" s="248"/>
      <c r="DU957" s="248"/>
      <c r="DV957" s="248"/>
      <c r="DW957" s="248"/>
      <c r="DX957" s="248"/>
      <c r="DY957" s="248"/>
      <c r="DZ957" s="248"/>
      <c r="EA957" s="248"/>
      <c r="EB957" s="248"/>
      <c r="EC957" s="248"/>
      <c r="ED957" s="248"/>
      <c r="EE957" s="248"/>
      <c r="EF957" s="248"/>
      <c r="EG957" s="248"/>
      <c r="EH957" s="248"/>
      <c r="EI957" s="248"/>
      <c r="EJ957" s="248"/>
      <c r="EK957" s="248"/>
      <c r="EL957" s="248"/>
      <c r="EM957" s="248"/>
      <c r="EN957" s="248"/>
      <c r="EO957" s="248"/>
      <c r="EP957" s="248"/>
      <c r="EQ957" s="248"/>
      <c r="ER957" s="248"/>
      <c r="ES957" s="248"/>
      <c r="ET957" s="248"/>
      <c r="EU957" s="248"/>
      <c r="EV957" s="248"/>
      <c r="EW957" s="248"/>
      <c r="EX957" s="248"/>
      <c r="EY957" s="248"/>
      <c r="EZ957" s="248"/>
      <c r="FA957" s="248"/>
      <c r="FB957" s="248"/>
      <c r="FC957" s="248"/>
      <c r="FD957" s="248"/>
      <c r="FE957" s="248"/>
      <c r="FF957" s="248"/>
      <c r="FG957" s="215"/>
      <c r="FH957" s="215"/>
      <c r="FI957" s="215"/>
      <c r="FJ957" s="215"/>
      <c r="FK957" s="215"/>
      <c r="FL957" s="215"/>
      <c r="FM957" s="215"/>
      <c r="FN957" s="215"/>
      <c r="FO957" s="215"/>
      <c r="FP957" s="215"/>
      <c r="FQ957" s="215"/>
      <c r="FR957" s="215"/>
      <c r="FS957" s="215"/>
      <c r="FT957" s="215"/>
      <c r="FU957" s="215"/>
      <c r="FV957" s="215"/>
      <c r="FW957" s="215"/>
      <c r="FX957" s="215"/>
      <c r="FY957" s="215"/>
      <c r="FZ957" s="215"/>
      <c r="GA957" s="215"/>
      <c r="GB957" s="215"/>
      <c r="GC957" s="215"/>
    </row>
    <row r="958" spans="1:185" x14ac:dyDescent="0.3">
      <c r="A958" s="248"/>
      <c r="B958" s="80"/>
      <c r="C958" s="80"/>
      <c r="D958" s="81"/>
      <c r="E958" s="80"/>
      <c r="F958" s="80"/>
      <c r="G958" s="297">
        <f t="shared" si="58"/>
        <v>0</v>
      </c>
      <c r="H958" s="297">
        <f t="shared" si="59"/>
        <v>0</v>
      </c>
      <c r="I958" s="297">
        <f t="shared" si="60"/>
        <v>0</v>
      </c>
      <c r="J958" s="214"/>
      <c r="K958" s="214"/>
      <c r="L958" s="248"/>
      <c r="M958" s="248"/>
      <c r="N958" s="248"/>
      <c r="O958" s="248"/>
      <c r="P958" s="248"/>
      <c r="Q958" s="248"/>
      <c r="R958" s="248"/>
      <c r="S958" s="248"/>
      <c r="T958" s="248"/>
      <c r="U958" s="248"/>
      <c r="V958" s="248"/>
      <c r="W958" s="248"/>
      <c r="X958" s="248"/>
      <c r="Y958" s="248"/>
      <c r="Z958" s="248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  <c r="AM958" s="248"/>
      <c r="AN958" s="248"/>
      <c r="AO958" s="248"/>
      <c r="AP958" s="248"/>
      <c r="AQ958" s="248"/>
      <c r="AR958" s="248"/>
      <c r="AS958" s="248"/>
      <c r="AT958" s="248"/>
      <c r="AU958" s="248"/>
      <c r="AV958" s="248"/>
      <c r="AW958" s="248"/>
      <c r="AX958" s="248"/>
      <c r="AY958" s="248"/>
      <c r="AZ958" s="248"/>
      <c r="BA958" s="248"/>
      <c r="BB958" s="248"/>
      <c r="BC958" s="248"/>
      <c r="BD958" s="248"/>
      <c r="BE958" s="248"/>
      <c r="BF958" s="248"/>
      <c r="BG958" s="248"/>
      <c r="BH958" s="248"/>
      <c r="BI958" s="248"/>
      <c r="BJ958" s="248"/>
      <c r="BK958" s="248"/>
      <c r="BL958" s="248"/>
      <c r="BM958" s="248"/>
      <c r="BN958" s="248"/>
      <c r="BO958" s="248"/>
      <c r="BP958" s="248"/>
      <c r="BQ958" s="248"/>
      <c r="BR958" s="248"/>
      <c r="BS958" s="248"/>
      <c r="BT958" s="248"/>
      <c r="BU958" s="248"/>
      <c r="BV958" s="248"/>
      <c r="BW958" s="248"/>
      <c r="BX958" s="248"/>
      <c r="BY958" s="248"/>
      <c r="BZ958" s="248"/>
      <c r="CA958" s="248"/>
      <c r="CB958" s="248"/>
      <c r="CC958" s="248"/>
      <c r="CD958" s="248"/>
      <c r="CE958" s="248"/>
      <c r="CF958" s="248"/>
      <c r="CG958" s="248"/>
      <c r="CH958" s="248"/>
      <c r="CI958" s="248"/>
      <c r="CJ958" s="248"/>
      <c r="CK958" s="248"/>
      <c r="CL958" s="248"/>
      <c r="CM958" s="248"/>
      <c r="CN958" s="248"/>
      <c r="CO958" s="248"/>
      <c r="CP958" s="248"/>
      <c r="CQ958" s="248"/>
      <c r="CR958" s="248"/>
      <c r="CS958" s="248"/>
      <c r="CT958" s="248"/>
      <c r="CU958" s="248"/>
      <c r="CV958" s="248"/>
      <c r="CW958" s="248"/>
      <c r="CX958" s="248"/>
      <c r="CY958" s="248"/>
      <c r="CZ958" s="248"/>
      <c r="DA958" s="248"/>
      <c r="DB958" s="248"/>
      <c r="DC958" s="248"/>
      <c r="DD958" s="248"/>
      <c r="DE958" s="248"/>
      <c r="DF958" s="248"/>
      <c r="DG958" s="248"/>
      <c r="DH958" s="248"/>
      <c r="DI958" s="248"/>
      <c r="DJ958" s="248"/>
      <c r="DK958" s="248"/>
      <c r="DL958" s="248"/>
      <c r="DM958" s="248"/>
      <c r="DN958" s="248"/>
      <c r="DO958" s="248"/>
      <c r="DP958" s="248"/>
      <c r="DQ958" s="248"/>
      <c r="DR958" s="248"/>
      <c r="DS958" s="248"/>
      <c r="DT958" s="248"/>
      <c r="DU958" s="248"/>
      <c r="DV958" s="248"/>
      <c r="DW958" s="248"/>
      <c r="DX958" s="248"/>
      <c r="DY958" s="248"/>
      <c r="DZ958" s="248"/>
      <c r="EA958" s="248"/>
      <c r="EB958" s="248"/>
      <c r="EC958" s="248"/>
      <c r="ED958" s="248"/>
      <c r="EE958" s="248"/>
      <c r="EF958" s="248"/>
      <c r="EG958" s="248"/>
      <c r="EH958" s="248"/>
      <c r="EI958" s="248"/>
      <c r="EJ958" s="248"/>
      <c r="EK958" s="248"/>
      <c r="EL958" s="248"/>
      <c r="EM958" s="248"/>
      <c r="EN958" s="248"/>
      <c r="EO958" s="248"/>
      <c r="EP958" s="248"/>
      <c r="EQ958" s="248"/>
      <c r="ER958" s="248"/>
      <c r="ES958" s="248"/>
      <c r="ET958" s="248"/>
      <c r="EU958" s="248"/>
      <c r="EV958" s="248"/>
      <c r="EW958" s="248"/>
      <c r="EX958" s="248"/>
      <c r="EY958" s="248"/>
      <c r="EZ958" s="248"/>
      <c r="FA958" s="248"/>
      <c r="FB958" s="248"/>
      <c r="FC958" s="248"/>
      <c r="FD958" s="248"/>
      <c r="FE958" s="248"/>
      <c r="FF958" s="248"/>
      <c r="FG958" s="215"/>
      <c r="FH958" s="215"/>
      <c r="FI958" s="215"/>
      <c r="FJ958" s="215"/>
      <c r="FK958" s="215"/>
      <c r="FL958" s="215"/>
      <c r="FM958" s="215"/>
      <c r="FN958" s="215"/>
      <c r="FO958" s="215"/>
      <c r="FP958" s="215"/>
      <c r="FQ958" s="215"/>
      <c r="FR958" s="215"/>
      <c r="FS958" s="215"/>
      <c r="FT958" s="215"/>
      <c r="FU958" s="215"/>
      <c r="FV958" s="215"/>
      <c r="FW958" s="215"/>
      <c r="FX958" s="215"/>
      <c r="FY958" s="215"/>
      <c r="FZ958" s="215"/>
      <c r="GA958" s="215"/>
      <c r="GB958" s="215"/>
      <c r="GC958" s="215"/>
    </row>
    <row r="959" spans="1:185" x14ac:dyDescent="0.3">
      <c r="A959" s="248"/>
      <c r="B959" s="80"/>
      <c r="C959" s="80"/>
      <c r="D959" s="81"/>
      <c r="E959" s="80"/>
      <c r="F959" s="80"/>
      <c r="G959" s="297">
        <f t="shared" si="58"/>
        <v>0</v>
      </c>
      <c r="H959" s="297">
        <f t="shared" si="59"/>
        <v>0</v>
      </c>
      <c r="I959" s="297">
        <f t="shared" si="60"/>
        <v>0</v>
      </c>
      <c r="J959" s="214"/>
      <c r="K959" s="214"/>
      <c r="L959" s="248"/>
      <c r="M959" s="248"/>
      <c r="N959" s="248"/>
      <c r="O959" s="248"/>
      <c r="P959" s="248"/>
      <c r="Q959" s="248"/>
      <c r="R959" s="248"/>
      <c r="S959" s="248"/>
      <c r="T959" s="248"/>
      <c r="U959" s="248"/>
      <c r="V959" s="248"/>
      <c r="W959" s="248"/>
      <c r="X959" s="248"/>
      <c r="Y959" s="248"/>
      <c r="Z959" s="248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  <c r="AM959" s="248"/>
      <c r="AN959" s="248"/>
      <c r="AO959" s="248"/>
      <c r="AP959" s="248"/>
      <c r="AQ959" s="248"/>
      <c r="AR959" s="248"/>
      <c r="AS959" s="248"/>
      <c r="AT959" s="248"/>
      <c r="AU959" s="248"/>
      <c r="AV959" s="248"/>
      <c r="AW959" s="248"/>
      <c r="AX959" s="248"/>
      <c r="AY959" s="248"/>
      <c r="AZ959" s="248"/>
      <c r="BA959" s="248"/>
      <c r="BB959" s="248"/>
      <c r="BC959" s="248"/>
      <c r="BD959" s="248"/>
      <c r="BE959" s="248"/>
      <c r="BF959" s="248"/>
      <c r="BG959" s="248"/>
      <c r="BH959" s="248"/>
      <c r="BI959" s="248"/>
      <c r="BJ959" s="248"/>
      <c r="BK959" s="248"/>
      <c r="BL959" s="248"/>
      <c r="BM959" s="248"/>
      <c r="BN959" s="248"/>
      <c r="BO959" s="248"/>
      <c r="BP959" s="248"/>
      <c r="BQ959" s="248"/>
      <c r="BR959" s="248"/>
      <c r="BS959" s="248"/>
      <c r="BT959" s="248"/>
      <c r="BU959" s="248"/>
      <c r="BV959" s="248"/>
      <c r="BW959" s="248"/>
      <c r="BX959" s="248"/>
      <c r="BY959" s="248"/>
      <c r="BZ959" s="248"/>
      <c r="CA959" s="248"/>
      <c r="CB959" s="248"/>
      <c r="CC959" s="248"/>
      <c r="CD959" s="248"/>
      <c r="CE959" s="248"/>
      <c r="CF959" s="248"/>
      <c r="CG959" s="248"/>
      <c r="CH959" s="248"/>
      <c r="CI959" s="248"/>
      <c r="CJ959" s="248"/>
      <c r="CK959" s="248"/>
      <c r="CL959" s="248"/>
      <c r="CM959" s="248"/>
      <c r="CN959" s="248"/>
      <c r="CO959" s="248"/>
      <c r="CP959" s="248"/>
      <c r="CQ959" s="248"/>
      <c r="CR959" s="248"/>
      <c r="CS959" s="248"/>
      <c r="CT959" s="248"/>
      <c r="CU959" s="248"/>
      <c r="CV959" s="248"/>
      <c r="CW959" s="248"/>
      <c r="CX959" s="248"/>
      <c r="CY959" s="248"/>
      <c r="CZ959" s="248"/>
      <c r="DA959" s="248"/>
      <c r="DB959" s="248"/>
      <c r="DC959" s="248"/>
      <c r="DD959" s="248"/>
      <c r="DE959" s="248"/>
      <c r="DF959" s="248"/>
      <c r="DG959" s="248"/>
      <c r="DH959" s="248"/>
      <c r="DI959" s="248"/>
      <c r="DJ959" s="248"/>
      <c r="DK959" s="248"/>
      <c r="DL959" s="248"/>
      <c r="DM959" s="248"/>
      <c r="DN959" s="248"/>
      <c r="DO959" s="248"/>
      <c r="DP959" s="248"/>
      <c r="DQ959" s="248"/>
      <c r="DR959" s="248"/>
      <c r="DS959" s="248"/>
      <c r="DT959" s="248"/>
      <c r="DU959" s="248"/>
      <c r="DV959" s="248"/>
      <c r="DW959" s="248"/>
      <c r="DX959" s="248"/>
      <c r="DY959" s="248"/>
      <c r="DZ959" s="248"/>
      <c r="EA959" s="248"/>
      <c r="EB959" s="248"/>
      <c r="EC959" s="248"/>
      <c r="ED959" s="248"/>
      <c r="EE959" s="248"/>
      <c r="EF959" s="248"/>
      <c r="EG959" s="248"/>
      <c r="EH959" s="248"/>
      <c r="EI959" s="248"/>
      <c r="EJ959" s="248"/>
      <c r="EK959" s="248"/>
      <c r="EL959" s="248"/>
      <c r="EM959" s="248"/>
      <c r="EN959" s="248"/>
      <c r="EO959" s="248"/>
      <c r="EP959" s="248"/>
      <c r="EQ959" s="248"/>
      <c r="ER959" s="248"/>
      <c r="ES959" s="248"/>
      <c r="ET959" s="248"/>
      <c r="EU959" s="248"/>
      <c r="EV959" s="248"/>
      <c r="EW959" s="248"/>
      <c r="EX959" s="248"/>
      <c r="EY959" s="248"/>
      <c r="EZ959" s="248"/>
      <c r="FA959" s="248"/>
      <c r="FB959" s="248"/>
      <c r="FC959" s="248"/>
      <c r="FD959" s="248"/>
      <c r="FE959" s="248"/>
      <c r="FF959" s="248"/>
      <c r="FG959" s="215"/>
      <c r="FH959" s="215"/>
      <c r="FI959" s="215"/>
      <c r="FJ959" s="215"/>
      <c r="FK959" s="215"/>
      <c r="FL959" s="215"/>
      <c r="FM959" s="215"/>
      <c r="FN959" s="215"/>
      <c r="FO959" s="215"/>
      <c r="FP959" s="215"/>
      <c r="FQ959" s="215"/>
      <c r="FR959" s="215"/>
      <c r="FS959" s="215"/>
      <c r="FT959" s="215"/>
      <c r="FU959" s="215"/>
      <c r="FV959" s="215"/>
      <c r="FW959" s="215"/>
      <c r="FX959" s="215"/>
      <c r="FY959" s="215"/>
      <c r="FZ959" s="215"/>
      <c r="GA959" s="215"/>
      <c r="GB959" s="215"/>
      <c r="GC959" s="215"/>
    </row>
    <row r="960" spans="1:185" x14ac:dyDescent="0.3">
      <c r="A960" s="248"/>
      <c r="B960" s="80"/>
      <c r="C960" s="80"/>
      <c r="D960" s="81"/>
      <c r="E960" s="80"/>
      <c r="F960" s="80"/>
      <c r="G960" s="297">
        <f t="shared" si="58"/>
        <v>0</v>
      </c>
      <c r="H960" s="297">
        <f t="shared" si="59"/>
        <v>0</v>
      </c>
      <c r="I960" s="297">
        <f t="shared" si="60"/>
        <v>0</v>
      </c>
      <c r="J960" s="214"/>
      <c r="K960" s="214"/>
      <c r="L960" s="248"/>
      <c r="M960" s="248"/>
      <c r="N960" s="248"/>
      <c r="O960" s="248"/>
      <c r="P960" s="248"/>
      <c r="Q960" s="248"/>
      <c r="R960" s="248"/>
      <c r="S960" s="248"/>
      <c r="T960" s="248"/>
      <c r="U960" s="248"/>
      <c r="V960" s="248"/>
      <c r="W960" s="248"/>
      <c r="X960" s="248"/>
      <c r="Y960" s="248"/>
      <c r="Z960" s="248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  <c r="AM960" s="248"/>
      <c r="AN960" s="248"/>
      <c r="AO960" s="248"/>
      <c r="AP960" s="248"/>
      <c r="AQ960" s="248"/>
      <c r="AR960" s="248"/>
      <c r="AS960" s="248"/>
      <c r="AT960" s="248"/>
      <c r="AU960" s="248"/>
      <c r="AV960" s="248"/>
      <c r="AW960" s="248"/>
      <c r="AX960" s="248"/>
      <c r="AY960" s="248"/>
      <c r="AZ960" s="248"/>
      <c r="BA960" s="248"/>
      <c r="BB960" s="248"/>
      <c r="BC960" s="248"/>
      <c r="BD960" s="248"/>
      <c r="BE960" s="248"/>
      <c r="BF960" s="248"/>
      <c r="BG960" s="248"/>
      <c r="BH960" s="248"/>
      <c r="BI960" s="248"/>
      <c r="BJ960" s="248"/>
      <c r="BK960" s="248"/>
      <c r="BL960" s="248"/>
      <c r="BM960" s="248"/>
      <c r="BN960" s="248"/>
      <c r="BO960" s="248"/>
      <c r="BP960" s="248"/>
      <c r="BQ960" s="248"/>
      <c r="BR960" s="248"/>
      <c r="BS960" s="248"/>
      <c r="BT960" s="248"/>
      <c r="BU960" s="248"/>
      <c r="BV960" s="248"/>
      <c r="BW960" s="248"/>
      <c r="BX960" s="248"/>
      <c r="BY960" s="248"/>
      <c r="BZ960" s="248"/>
      <c r="CA960" s="248"/>
      <c r="CB960" s="248"/>
      <c r="CC960" s="248"/>
      <c r="CD960" s="248"/>
      <c r="CE960" s="248"/>
      <c r="CF960" s="248"/>
      <c r="CG960" s="248"/>
      <c r="CH960" s="248"/>
      <c r="CI960" s="248"/>
      <c r="CJ960" s="248"/>
      <c r="CK960" s="248"/>
      <c r="CL960" s="248"/>
      <c r="CM960" s="248"/>
      <c r="CN960" s="248"/>
      <c r="CO960" s="248"/>
      <c r="CP960" s="248"/>
      <c r="CQ960" s="248"/>
      <c r="CR960" s="248"/>
      <c r="CS960" s="248"/>
      <c r="CT960" s="248"/>
      <c r="CU960" s="248"/>
      <c r="CV960" s="248"/>
      <c r="CW960" s="248"/>
      <c r="CX960" s="248"/>
      <c r="CY960" s="248"/>
      <c r="CZ960" s="248"/>
      <c r="DA960" s="248"/>
      <c r="DB960" s="248"/>
      <c r="DC960" s="248"/>
      <c r="DD960" s="248"/>
      <c r="DE960" s="248"/>
      <c r="DF960" s="248"/>
      <c r="DG960" s="248"/>
      <c r="DH960" s="248"/>
      <c r="DI960" s="248"/>
      <c r="DJ960" s="248"/>
      <c r="DK960" s="248"/>
      <c r="DL960" s="248"/>
      <c r="DM960" s="248"/>
      <c r="DN960" s="248"/>
      <c r="DO960" s="248"/>
      <c r="DP960" s="248"/>
      <c r="DQ960" s="248"/>
      <c r="DR960" s="248"/>
      <c r="DS960" s="248"/>
      <c r="DT960" s="248"/>
      <c r="DU960" s="248"/>
      <c r="DV960" s="248"/>
      <c r="DW960" s="248"/>
      <c r="DX960" s="248"/>
      <c r="DY960" s="248"/>
      <c r="DZ960" s="248"/>
      <c r="EA960" s="248"/>
      <c r="EB960" s="248"/>
      <c r="EC960" s="248"/>
      <c r="ED960" s="248"/>
      <c r="EE960" s="248"/>
      <c r="EF960" s="248"/>
      <c r="EG960" s="248"/>
      <c r="EH960" s="248"/>
      <c r="EI960" s="248"/>
      <c r="EJ960" s="248"/>
      <c r="EK960" s="248"/>
      <c r="EL960" s="248"/>
      <c r="EM960" s="248"/>
      <c r="EN960" s="248"/>
      <c r="EO960" s="248"/>
      <c r="EP960" s="248"/>
      <c r="EQ960" s="248"/>
      <c r="ER960" s="248"/>
      <c r="ES960" s="248"/>
      <c r="ET960" s="248"/>
      <c r="EU960" s="248"/>
      <c r="EV960" s="248"/>
      <c r="EW960" s="248"/>
      <c r="EX960" s="248"/>
      <c r="EY960" s="248"/>
      <c r="EZ960" s="248"/>
      <c r="FA960" s="248"/>
      <c r="FB960" s="248"/>
      <c r="FC960" s="248"/>
      <c r="FD960" s="248"/>
      <c r="FE960" s="248"/>
      <c r="FF960" s="248"/>
      <c r="FG960" s="215"/>
      <c r="FH960" s="215"/>
      <c r="FI960" s="215"/>
      <c r="FJ960" s="215"/>
      <c r="FK960" s="215"/>
      <c r="FL960" s="215"/>
      <c r="FM960" s="215"/>
      <c r="FN960" s="215"/>
      <c r="FO960" s="215"/>
      <c r="FP960" s="215"/>
      <c r="FQ960" s="215"/>
      <c r="FR960" s="215"/>
      <c r="FS960" s="215"/>
      <c r="FT960" s="215"/>
      <c r="FU960" s="215"/>
      <c r="FV960" s="215"/>
      <c r="FW960" s="215"/>
      <c r="FX960" s="215"/>
      <c r="FY960" s="215"/>
      <c r="FZ960" s="215"/>
      <c r="GA960" s="215"/>
      <c r="GB960" s="215"/>
      <c r="GC960" s="215"/>
    </row>
    <row r="961" spans="1:185" x14ac:dyDescent="0.3">
      <c r="A961" s="248"/>
      <c r="B961" s="80"/>
      <c r="C961" s="80"/>
      <c r="D961" s="81"/>
      <c r="E961" s="80"/>
      <c r="F961" s="80"/>
      <c r="G961" s="297">
        <f t="shared" si="58"/>
        <v>0</v>
      </c>
      <c r="H961" s="297">
        <f t="shared" si="59"/>
        <v>0</v>
      </c>
      <c r="I961" s="297">
        <f t="shared" si="60"/>
        <v>0</v>
      </c>
      <c r="J961" s="214"/>
      <c r="K961" s="214"/>
      <c r="L961" s="248"/>
      <c r="M961" s="248"/>
      <c r="N961" s="248"/>
      <c r="O961" s="248"/>
      <c r="P961" s="248"/>
      <c r="Q961" s="248"/>
      <c r="R961" s="248"/>
      <c r="S961" s="248"/>
      <c r="T961" s="248"/>
      <c r="U961" s="248"/>
      <c r="V961" s="248"/>
      <c r="W961" s="248"/>
      <c r="X961" s="248"/>
      <c r="Y961" s="248"/>
      <c r="Z961" s="248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  <c r="AM961" s="248"/>
      <c r="AN961" s="248"/>
      <c r="AO961" s="248"/>
      <c r="AP961" s="248"/>
      <c r="AQ961" s="248"/>
      <c r="AR961" s="248"/>
      <c r="AS961" s="248"/>
      <c r="AT961" s="248"/>
      <c r="AU961" s="248"/>
      <c r="AV961" s="248"/>
      <c r="AW961" s="248"/>
      <c r="AX961" s="248"/>
      <c r="AY961" s="248"/>
      <c r="AZ961" s="248"/>
      <c r="BA961" s="248"/>
      <c r="BB961" s="248"/>
      <c r="BC961" s="248"/>
      <c r="BD961" s="248"/>
      <c r="BE961" s="248"/>
      <c r="BF961" s="248"/>
      <c r="BG961" s="248"/>
      <c r="BH961" s="248"/>
      <c r="BI961" s="248"/>
      <c r="BJ961" s="248"/>
      <c r="BK961" s="248"/>
      <c r="BL961" s="248"/>
      <c r="BM961" s="248"/>
      <c r="BN961" s="248"/>
      <c r="BO961" s="248"/>
      <c r="BP961" s="248"/>
      <c r="BQ961" s="248"/>
      <c r="BR961" s="248"/>
      <c r="BS961" s="248"/>
      <c r="BT961" s="248"/>
      <c r="BU961" s="248"/>
      <c r="BV961" s="248"/>
      <c r="BW961" s="248"/>
      <c r="BX961" s="248"/>
      <c r="BY961" s="248"/>
      <c r="BZ961" s="248"/>
      <c r="CA961" s="248"/>
      <c r="CB961" s="248"/>
      <c r="CC961" s="248"/>
      <c r="CD961" s="248"/>
      <c r="CE961" s="248"/>
      <c r="CF961" s="248"/>
      <c r="CG961" s="248"/>
      <c r="CH961" s="248"/>
      <c r="CI961" s="248"/>
      <c r="CJ961" s="248"/>
      <c r="CK961" s="248"/>
      <c r="CL961" s="248"/>
      <c r="CM961" s="248"/>
      <c r="CN961" s="248"/>
      <c r="CO961" s="248"/>
      <c r="CP961" s="248"/>
      <c r="CQ961" s="248"/>
      <c r="CR961" s="248"/>
      <c r="CS961" s="248"/>
      <c r="CT961" s="248"/>
      <c r="CU961" s="248"/>
      <c r="CV961" s="248"/>
      <c r="CW961" s="248"/>
      <c r="CX961" s="248"/>
      <c r="CY961" s="248"/>
      <c r="CZ961" s="248"/>
      <c r="DA961" s="248"/>
      <c r="DB961" s="248"/>
      <c r="DC961" s="248"/>
      <c r="DD961" s="248"/>
      <c r="DE961" s="248"/>
      <c r="DF961" s="248"/>
      <c r="DG961" s="248"/>
      <c r="DH961" s="248"/>
      <c r="DI961" s="248"/>
      <c r="DJ961" s="248"/>
      <c r="DK961" s="248"/>
      <c r="DL961" s="248"/>
      <c r="DM961" s="248"/>
      <c r="DN961" s="248"/>
      <c r="DO961" s="248"/>
      <c r="DP961" s="248"/>
      <c r="DQ961" s="248"/>
      <c r="DR961" s="248"/>
      <c r="DS961" s="248"/>
      <c r="DT961" s="248"/>
      <c r="DU961" s="248"/>
      <c r="DV961" s="248"/>
      <c r="DW961" s="248"/>
      <c r="DX961" s="248"/>
      <c r="DY961" s="248"/>
      <c r="DZ961" s="248"/>
      <c r="EA961" s="248"/>
      <c r="EB961" s="248"/>
      <c r="EC961" s="248"/>
      <c r="ED961" s="248"/>
      <c r="EE961" s="248"/>
      <c r="EF961" s="248"/>
      <c r="EG961" s="248"/>
      <c r="EH961" s="248"/>
      <c r="EI961" s="248"/>
      <c r="EJ961" s="248"/>
      <c r="EK961" s="248"/>
      <c r="EL961" s="248"/>
      <c r="EM961" s="248"/>
      <c r="EN961" s="248"/>
      <c r="EO961" s="248"/>
      <c r="EP961" s="248"/>
      <c r="EQ961" s="248"/>
      <c r="ER961" s="248"/>
      <c r="ES961" s="248"/>
      <c r="ET961" s="248"/>
      <c r="EU961" s="248"/>
      <c r="EV961" s="248"/>
      <c r="EW961" s="248"/>
      <c r="EX961" s="248"/>
      <c r="EY961" s="248"/>
      <c r="EZ961" s="248"/>
      <c r="FA961" s="248"/>
      <c r="FB961" s="248"/>
      <c r="FC961" s="248"/>
      <c r="FD961" s="248"/>
      <c r="FE961" s="248"/>
      <c r="FF961" s="248"/>
      <c r="FG961" s="215"/>
      <c r="FH961" s="215"/>
      <c r="FI961" s="215"/>
      <c r="FJ961" s="215"/>
      <c r="FK961" s="215"/>
      <c r="FL961" s="215"/>
      <c r="FM961" s="215"/>
      <c r="FN961" s="215"/>
      <c r="FO961" s="215"/>
      <c r="FP961" s="215"/>
      <c r="FQ961" s="215"/>
      <c r="FR961" s="215"/>
      <c r="FS961" s="215"/>
      <c r="FT961" s="215"/>
      <c r="FU961" s="215"/>
      <c r="FV961" s="215"/>
      <c r="FW961" s="215"/>
      <c r="FX961" s="215"/>
      <c r="FY961" s="215"/>
      <c r="FZ961" s="215"/>
      <c r="GA961" s="215"/>
      <c r="GB961" s="215"/>
      <c r="GC961" s="215"/>
    </row>
    <row r="962" spans="1:185" x14ac:dyDescent="0.3">
      <c r="A962" s="248"/>
      <c r="B962" s="80"/>
      <c r="C962" s="80"/>
      <c r="D962" s="81"/>
      <c r="E962" s="80"/>
      <c r="F962" s="80"/>
      <c r="G962" s="297">
        <f t="shared" si="58"/>
        <v>0</v>
      </c>
      <c r="H962" s="297">
        <f t="shared" si="59"/>
        <v>0</v>
      </c>
      <c r="I962" s="297">
        <f t="shared" si="60"/>
        <v>0</v>
      </c>
      <c r="J962" s="214"/>
      <c r="K962" s="214"/>
      <c r="L962" s="248"/>
      <c r="M962" s="248"/>
      <c r="N962" s="248"/>
      <c r="O962" s="248"/>
      <c r="P962" s="248"/>
      <c r="Q962" s="248"/>
      <c r="R962" s="248"/>
      <c r="S962" s="248"/>
      <c r="T962" s="248"/>
      <c r="U962" s="248"/>
      <c r="V962" s="248"/>
      <c r="W962" s="248"/>
      <c r="X962" s="248"/>
      <c r="Y962" s="248"/>
      <c r="Z962" s="248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  <c r="AM962" s="248"/>
      <c r="AN962" s="248"/>
      <c r="AO962" s="248"/>
      <c r="AP962" s="248"/>
      <c r="AQ962" s="248"/>
      <c r="AR962" s="248"/>
      <c r="AS962" s="248"/>
      <c r="AT962" s="248"/>
      <c r="AU962" s="248"/>
      <c r="AV962" s="248"/>
      <c r="AW962" s="248"/>
      <c r="AX962" s="248"/>
      <c r="AY962" s="248"/>
      <c r="AZ962" s="248"/>
      <c r="BA962" s="248"/>
      <c r="BB962" s="248"/>
      <c r="BC962" s="248"/>
      <c r="BD962" s="248"/>
      <c r="BE962" s="248"/>
      <c r="BF962" s="248"/>
      <c r="BG962" s="248"/>
      <c r="BH962" s="248"/>
      <c r="BI962" s="248"/>
      <c r="BJ962" s="248"/>
      <c r="BK962" s="248"/>
      <c r="BL962" s="248"/>
      <c r="BM962" s="248"/>
      <c r="BN962" s="248"/>
      <c r="BO962" s="248"/>
      <c r="BP962" s="248"/>
      <c r="BQ962" s="248"/>
      <c r="BR962" s="248"/>
      <c r="BS962" s="248"/>
      <c r="BT962" s="248"/>
      <c r="BU962" s="248"/>
      <c r="BV962" s="248"/>
      <c r="BW962" s="248"/>
      <c r="BX962" s="248"/>
      <c r="BY962" s="248"/>
      <c r="BZ962" s="248"/>
      <c r="CA962" s="248"/>
      <c r="CB962" s="248"/>
      <c r="CC962" s="248"/>
      <c r="CD962" s="248"/>
      <c r="CE962" s="248"/>
      <c r="CF962" s="248"/>
      <c r="CG962" s="248"/>
      <c r="CH962" s="248"/>
      <c r="CI962" s="248"/>
      <c r="CJ962" s="248"/>
      <c r="CK962" s="248"/>
      <c r="CL962" s="248"/>
      <c r="CM962" s="248"/>
      <c r="CN962" s="248"/>
      <c r="CO962" s="248"/>
      <c r="CP962" s="248"/>
      <c r="CQ962" s="248"/>
      <c r="CR962" s="248"/>
      <c r="CS962" s="248"/>
      <c r="CT962" s="248"/>
      <c r="CU962" s="248"/>
      <c r="CV962" s="248"/>
      <c r="CW962" s="248"/>
      <c r="CX962" s="248"/>
      <c r="CY962" s="248"/>
      <c r="CZ962" s="248"/>
      <c r="DA962" s="248"/>
      <c r="DB962" s="248"/>
      <c r="DC962" s="248"/>
      <c r="DD962" s="248"/>
      <c r="DE962" s="248"/>
      <c r="DF962" s="248"/>
      <c r="DG962" s="248"/>
      <c r="DH962" s="248"/>
      <c r="DI962" s="248"/>
      <c r="DJ962" s="248"/>
      <c r="DK962" s="248"/>
      <c r="DL962" s="248"/>
      <c r="DM962" s="248"/>
      <c r="DN962" s="248"/>
      <c r="DO962" s="248"/>
      <c r="DP962" s="248"/>
      <c r="DQ962" s="248"/>
      <c r="DR962" s="248"/>
      <c r="DS962" s="248"/>
      <c r="DT962" s="248"/>
      <c r="DU962" s="248"/>
      <c r="DV962" s="248"/>
      <c r="DW962" s="248"/>
      <c r="DX962" s="248"/>
      <c r="DY962" s="248"/>
      <c r="DZ962" s="248"/>
      <c r="EA962" s="248"/>
      <c r="EB962" s="248"/>
      <c r="EC962" s="248"/>
      <c r="ED962" s="248"/>
      <c r="EE962" s="248"/>
      <c r="EF962" s="248"/>
      <c r="EG962" s="248"/>
      <c r="EH962" s="248"/>
      <c r="EI962" s="248"/>
      <c r="EJ962" s="248"/>
      <c r="EK962" s="248"/>
      <c r="EL962" s="248"/>
      <c r="EM962" s="248"/>
      <c r="EN962" s="248"/>
      <c r="EO962" s="248"/>
      <c r="EP962" s="248"/>
      <c r="EQ962" s="248"/>
      <c r="ER962" s="248"/>
      <c r="ES962" s="248"/>
      <c r="ET962" s="248"/>
      <c r="EU962" s="248"/>
      <c r="EV962" s="248"/>
      <c r="EW962" s="248"/>
      <c r="EX962" s="248"/>
      <c r="EY962" s="248"/>
      <c r="EZ962" s="248"/>
      <c r="FA962" s="248"/>
      <c r="FB962" s="248"/>
      <c r="FC962" s="248"/>
      <c r="FD962" s="248"/>
      <c r="FE962" s="248"/>
      <c r="FF962" s="248"/>
      <c r="FG962" s="215"/>
      <c r="FH962" s="215"/>
      <c r="FI962" s="215"/>
      <c r="FJ962" s="215"/>
      <c r="FK962" s="215"/>
      <c r="FL962" s="215"/>
      <c r="FM962" s="215"/>
      <c r="FN962" s="215"/>
      <c r="FO962" s="215"/>
      <c r="FP962" s="215"/>
      <c r="FQ962" s="215"/>
      <c r="FR962" s="215"/>
      <c r="FS962" s="215"/>
      <c r="FT962" s="215"/>
      <c r="FU962" s="215"/>
      <c r="FV962" s="215"/>
      <c r="FW962" s="215"/>
      <c r="FX962" s="215"/>
      <c r="FY962" s="215"/>
      <c r="FZ962" s="215"/>
      <c r="GA962" s="215"/>
      <c r="GB962" s="215"/>
      <c r="GC962" s="215"/>
    </row>
    <row r="963" spans="1:185" x14ac:dyDescent="0.3">
      <c r="A963" s="248"/>
      <c r="B963" s="80"/>
      <c r="C963" s="80"/>
      <c r="D963" s="81"/>
      <c r="E963" s="80"/>
      <c r="F963" s="80"/>
      <c r="G963" s="297">
        <f t="shared" si="58"/>
        <v>0</v>
      </c>
      <c r="H963" s="297">
        <f t="shared" si="59"/>
        <v>0</v>
      </c>
      <c r="I963" s="297">
        <f t="shared" si="60"/>
        <v>0</v>
      </c>
      <c r="J963" s="214"/>
      <c r="K963" s="214"/>
      <c r="L963" s="248"/>
      <c r="M963" s="248"/>
      <c r="N963" s="248"/>
      <c r="O963" s="248"/>
      <c r="P963" s="248"/>
      <c r="Q963" s="248"/>
      <c r="R963" s="248"/>
      <c r="S963" s="248"/>
      <c r="T963" s="248"/>
      <c r="U963" s="248"/>
      <c r="V963" s="248"/>
      <c r="W963" s="248"/>
      <c r="X963" s="248"/>
      <c r="Y963" s="248"/>
      <c r="Z963" s="248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  <c r="AM963" s="248"/>
      <c r="AN963" s="248"/>
      <c r="AO963" s="248"/>
      <c r="AP963" s="248"/>
      <c r="AQ963" s="248"/>
      <c r="AR963" s="248"/>
      <c r="AS963" s="248"/>
      <c r="AT963" s="248"/>
      <c r="AU963" s="248"/>
      <c r="AV963" s="248"/>
      <c r="AW963" s="248"/>
      <c r="AX963" s="248"/>
      <c r="AY963" s="248"/>
      <c r="AZ963" s="248"/>
      <c r="BA963" s="248"/>
      <c r="BB963" s="248"/>
      <c r="BC963" s="248"/>
      <c r="BD963" s="248"/>
      <c r="BE963" s="248"/>
      <c r="BF963" s="248"/>
      <c r="BG963" s="248"/>
      <c r="BH963" s="248"/>
      <c r="BI963" s="248"/>
      <c r="BJ963" s="248"/>
      <c r="BK963" s="248"/>
      <c r="BL963" s="248"/>
      <c r="BM963" s="248"/>
      <c r="BN963" s="248"/>
      <c r="BO963" s="248"/>
      <c r="BP963" s="248"/>
      <c r="BQ963" s="248"/>
      <c r="BR963" s="248"/>
      <c r="BS963" s="248"/>
      <c r="BT963" s="248"/>
      <c r="BU963" s="248"/>
      <c r="BV963" s="248"/>
      <c r="BW963" s="248"/>
      <c r="BX963" s="248"/>
      <c r="BY963" s="248"/>
      <c r="BZ963" s="248"/>
      <c r="CA963" s="248"/>
      <c r="CB963" s="248"/>
      <c r="CC963" s="248"/>
      <c r="CD963" s="248"/>
      <c r="CE963" s="248"/>
      <c r="CF963" s="248"/>
      <c r="CG963" s="248"/>
      <c r="CH963" s="248"/>
      <c r="CI963" s="248"/>
      <c r="CJ963" s="248"/>
      <c r="CK963" s="248"/>
      <c r="CL963" s="248"/>
      <c r="CM963" s="248"/>
      <c r="CN963" s="248"/>
      <c r="CO963" s="248"/>
      <c r="CP963" s="248"/>
      <c r="CQ963" s="248"/>
      <c r="CR963" s="248"/>
      <c r="CS963" s="248"/>
      <c r="CT963" s="248"/>
      <c r="CU963" s="248"/>
      <c r="CV963" s="248"/>
      <c r="CW963" s="248"/>
      <c r="CX963" s="248"/>
      <c r="CY963" s="248"/>
      <c r="CZ963" s="248"/>
      <c r="DA963" s="248"/>
      <c r="DB963" s="248"/>
      <c r="DC963" s="248"/>
      <c r="DD963" s="248"/>
      <c r="DE963" s="248"/>
      <c r="DF963" s="248"/>
      <c r="DG963" s="248"/>
      <c r="DH963" s="248"/>
      <c r="DI963" s="248"/>
      <c r="DJ963" s="248"/>
      <c r="DK963" s="248"/>
      <c r="DL963" s="248"/>
      <c r="DM963" s="248"/>
      <c r="DN963" s="248"/>
      <c r="DO963" s="248"/>
      <c r="DP963" s="248"/>
      <c r="DQ963" s="248"/>
      <c r="DR963" s="248"/>
      <c r="DS963" s="248"/>
      <c r="DT963" s="248"/>
      <c r="DU963" s="248"/>
      <c r="DV963" s="248"/>
      <c r="DW963" s="248"/>
      <c r="DX963" s="248"/>
      <c r="DY963" s="248"/>
      <c r="DZ963" s="248"/>
      <c r="EA963" s="248"/>
      <c r="EB963" s="248"/>
      <c r="EC963" s="248"/>
      <c r="ED963" s="248"/>
      <c r="EE963" s="248"/>
      <c r="EF963" s="248"/>
      <c r="EG963" s="248"/>
      <c r="EH963" s="248"/>
      <c r="EI963" s="248"/>
      <c r="EJ963" s="248"/>
      <c r="EK963" s="248"/>
      <c r="EL963" s="248"/>
      <c r="EM963" s="248"/>
      <c r="EN963" s="248"/>
      <c r="EO963" s="248"/>
      <c r="EP963" s="248"/>
      <c r="EQ963" s="248"/>
      <c r="ER963" s="248"/>
      <c r="ES963" s="248"/>
      <c r="ET963" s="248"/>
      <c r="EU963" s="248"/>
      <c r="EV963" s="248"/>
      <c r="EW963" s="248"/>
      <c r="EX963" s="248"/>
      <c r="EY963" s="248"/>
      <c r="EZ963" s="248"/>
      <c r="FA963" s="248"/>
      <c r="FB963" s="248"/>
      <c r="FC963" s="248"/>
      <c r="FD963" s="248"/>
      <c r="FE963" s="248"/>
      <c r="FF963" s="248"/>
      <c r="FG963" s="215"/>
      <c r="FH963" s="215"/>
      <c r="FI963" s="215"/>
      <c r="FJ963" s="215"/>
      <c r="FK963" s="215"/>
      <c r="FL963" s="215"/>
      <c r="FM963" s="215"/>
      <c r="FN963" s="215"/>
      <c r="FO963" s="215"/>
      <c r="FP963" s="215"/>
      <c r="FQ963" s="215"/>
      <c r="FR963" s="215"/>
      <c r="FS963" s="215"/>
      <c r="FT963" s="215"/>
      <c r="FU963" s="215"/>
      <c r="FV963" s="215"/>
      <c r="FW963" s="215"/>
      <c r="FX963" s="215"/>
      <c r="FY963" s="215"/>
      <c r="FZ963" s="215"/>
      <c r="GA963" s="215"/>
      <c r="GB963" s="215"/>
      <c r="GC963" s="215"/>
    </row>
    <row r="964" spans="1:185" x14ac:dyDescent="0.3">
      <c r="A964" s="248"/>
      <c r="B964" s="80"/>
      <c r="C964" s="80"/>
      <c r="D964" s="81"/>
      <c r="E964" s="80"/>
      <c r="F964" s="80"/>
      <c r="G964" s="297">
        <f t="shared" si="58"/>
        <v>0</v>
      </c>
      <c r="H964" s="297">
        <f t="shared" si="59"/>
        <v>0</v>
      </c>
      <c r="I964" s="297">
        <f t="shared" si="60"/>
        <v>0</v>
      </c>
      <c r="J964" s="214"/>
      <c r="K964" s="214"/>
      <c r="L964" s="248"/>
      <c r="M964" s="248"/>
      <c r="N964" s="248"/>
      <c r="O964" s="248"/>
      <c r="P964" s="248"/>
      <c r="Q964" s="248"/>
      <c r="R964" s="248"/>
      <c r="S964" s="248"/>
      <c r="T964" s="248"/>
      <c r="U964" s="248"/>
      <c r="V964" s="248"/>
      <c r="W964" s="248"/>
      <c r="X964" s="248"/>
      <c r="Y964" s="248"/>
      <c r="Z964" s="248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  <c r="AM964" s="248"/>
      <c r="AN964" s="248"/>
      <c r="AO964" s="248"/>
      <c r="AP964" s="248"/>
      <c r="AQ964" s="248"/>
      <c r="AR964" s="248"/>
      <c r="AS964" s="248"/>
      <c r="AT964" s="248"/>
      <c r="AU964" s="248"/>
      <c r="AV964" s="248"/>
      <c r="AW964" s="248"/>
      <c r="AX964" s="248"/>
      <c r="AY964" s="248"/>
      <c r="AZ964" s="248"/>
      <c r="BA964" s="248"/>
      <c r="BB964" s="248"/>
      <c r="BC964" s="248"/>
      <c r="BD964" s="248"/>
      <c r="BE964" s="248"/>
      <c r="BF964" s="248"/>
      <c r="BG964" s="248"/>
      <c r="BH964" s="248"/>
      <c r="BI964" s="248"/>
      <c r="BJ964" s="248"/>
      <c r="BK964" s="248"/>
      <c r="BL964" s="248"/>
      <c r="BM964" s="248"/>
      <c r="BN964" s="248"/>
      <c r="BO964" s="248"/>
      <c r="BP964" s="248"/>
      <c r="BQ964" s="248"/>
      <c r="BR964" s="248"/>
      <c r="BS964" s="248"/>
      <c r="BT964" s="248"/>
      <c r="BU964" s="248"/>
      <c r="BV964" s="248"/>
      <c r="BW964" s="248"/>
      <c r="BX964" s="248"/>
      <c r="BY964" s="248"/>
      <c r="BZ964" s="248"/>
      <c r="CA964" s="248"/>
      <c r="CB964" s="248"/>
      <c r="CC964" s="248"/>
      <c r="CD964" s="248"/>
      <c r="CE964" s="248"/>
      <c r="CF964" s="248"/>
      <c r="CG964" s="248"/>
      <c r="CH964" s="248"/>
      <c r="CI964" s="248"/>
      <c r="CJ964" s="248"/>
      <c r="CK964" s="248"/>
      <c r="CL964" s="248"/>
      <c r="CM964" s="248"/>
      <c r="CN964" s="248"/>
      <c r="CO964" s="248"/>
      <c r="CP964" s="248"/>
      <c r="CQ964" s="248"/>
      <c r="CR964" s="248"/>
      <c r="CS964" s="248"/>
      <c r="CT964" s="248"/>
      <c r="CU964" s="248"/>
      <c r="CV964" s="248"/>
      <c r="CW964" s="248"/>
      <c r="CX964" s="248"/>
      <c r="CY964" s="248"/>
      <c r="CZ964" s="248"/>
      <c r="DA964" s="248"/>
      <c r="DB964" s="248"/>
      <c r="DC964" s="248"/>
      <c r="DD964" s="248"/>
      <c r="DE964" s="248"/>
      <c r="DF964" s="248"/>
      <c r="DG964" s="248"/>
      <c r="DH964" s="248"/>
      <c r="DI964" s="248"/>
      <c r="DJ964" s="248"/>
      <c r="DK964" s="248"/>
      <c r="DL964" s="248"/>
      <c r="DM964" s="248"/>
      <c r="DN964" s="248"/>
      <c r="DO964" s="248"/>
      <c r="DP964" s="248"/>
      <c r="DQ964" s="248"/>
      <c r="DR964" s="248"/>
      <c r="DS964" s="248"/>
      <c r="DT964" s="248"/>
      <c r="DU964" s="248"/>
      <c r="DV964" s="248"/>
      <c r="DW964" s="248"/>
      <c r="DX964" s="248"/>
      <c r="DY964" s="248"/>
      <c r="DZ964" s="248"/>
      <c r="EA964" s="248"/>
      <c r="EB964" s="248"/>
      <c r="EC964" s="248"/>
      <c r="ED964" s="248"/>
      <c r="EE964" s="248"/>
      <c r="EF964" s="248"/>
      <c r="EG964" s="248"/>
      <c r="EH964" s="248"/>
      <c r="EI964" s="248"/>
      <c r="EJ964" s="248"/>
      <c r="EK964" s="248"/>
      <c r="EL964" s="248"/>
      <c r="EM964" s="248"/>
      <c r="EN964" s="248"/>
      <c r="EO964" s="248"/>
      <c r="EP964" s="248"/>
      <c r="EQ964" s="248"/>
      <c r="ER964" s="248"/>
      <c r="ES964" s="248"/>
      <c r="ET964" s="248"/>
      <c r="EU964" s="248"/>
      <c r="EV964" s="248"/>
      <c r="EW964" s="248"/>
      <c r="EX964" s="248"/>
      <c r="EY964" s="248"/>
      <c r="EZ964" s="248"/>
      <c r="FA964" s="248"/>
      <c r="FB964" s="248"/>
      <c r="FC964" s="248"/>
      <c r="FD964" s="248"/>
      <c r="FE964" s="248"/>
      <c r="FF964" s="248"/>
      <c r="FG964" s="215"/>
      <c r="FH964" s="215"/>
      <c r="FI964" s="215"/>
      <c r="FJ964" s="215"/>
      <c r="FK964" s="215"/>
      <c r="FL964" s="215"/>
      <c r="FM964" s="215"/>
      <c r="FN964" s="215"/>
      <c r="FO964" s="215"/>
      <c r="FP964" s="215"/>
      <c r="FQ964" s="215"/>
      <c r="FR964" s="215"/>
      <c r="FS964" s="215"/>
      <c r="FT964" s="215"/>
      <c r="FU964" s="215"/>
      <c r="FV964" s="215"/>
      <c r="FW964" s="215"/>
      <c r="FX964" s="215"/>
      <c r="FY964" s="215"/>
      <c r="FZ964" s="215"/>
      <c r="GA964" s="215"/>
      <c r="GB964" s="215"/>
      <c r="GC964" s="215"/>
    </row>
    <row r="965" spans="1:185" x14ac:dyDescent="0.3">
      <c r="A965" s="248"/>
      <c r="B965" s="80"/>
      <c r="C965" s="80"/>
      <c r="D965" s="81"/>
      <c r="E965" s="80"/>
      <c r="F965" s="80"/>
      <c r="G965" s="297">
        <f t="shared" si="58"/>
        <v>0</v>
      </c>
      <c r="H965" s="297">
        <f t="shared" si="59"/>
        <v>0</v>
      </c>
      <c r="I965" s="297">
        <f t="shared" si="60"/>
        <v>0</v>
      </c>
      <c r="J965" s="214"/>
      <c r="K965" s="214"/>
      <c r="L965" s="248"/>
      <c r="M965" s="248"/>
      <c r="N965" s="248"/>
      <c r="O965" s="248"/>
      <c r="P965" s="248"/>
      <c r="Q965" s="248"/>
      <c r="R965" s="248"/>
      <c r="S965" s="248"/>
      <c r="T965" s="248"/>
      <c r="U965" s="248"/>
      <c r="V965" s="248"/>
      <c r="W965" s="248"/>
      <c r="X965" s="248"/>
      <c r="Y965" s="248"/>
      <c r="Z965" s="248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  <c r="AM965" s="248"/>
      <c r="AN965" s="248"/>
      <c r="AO965" s="248"/>
      <c r="AP965" s="248"/>
      <c r="AQ965" s="248"/>
      <c r="AR965" s="248"/>
      <c r="AS965" s="248"/>
      <c r="AT965" s="248"/>
      <c r="AU965" s="248"/>
      <c r="AV965" s="248"/>
      <c r="AW965" s="248"/>
      <c r="AX965" s="248"/>
      <c r="AY965" s="248"/>
      <c r="AZ965" s="248"/>
      <c r="BA965" s="248"/>
      <c r="BB965" s="248"/>
      <c r="BC965" s="248"/>
      <c r="BD965" s="248"/>
      <c r="BE965" s="248"/>
      <c r="BF965" s="248"/>
      <c r="BG965" s="248"/>
      <c r="BH965" s="248"/>
      <c r="BI965" s="248"/>
      <c r="BJ965" s="248"/>
      <c r="BK965" s="248"/>
      <c r="BL965" s="248"/>
      <c r="BM965" s="248"/>
      <c r="BN965" s="248"/>
      <c r="BO965" s="248"/>
      <c r="BP965" s="248"/>
      <c r="BQ965" s="248"/>
      <c r="BR965" s="248"/>
      <c r="BS965" s="248"/>
      <c r="BT965" s="248"/>
      <c r="BU965" s="248"/>
      <c r="BV965" s="248"/>
      <c r="BW965" s="248"/>
      <c r="BX965" s="248"/>
      <c r="BY965" s="248"/>
      <c r="BZ965" s="248"/>
      <c r="CA965" s="248"/>
      <c r="CB965" s="248"/>
      <c r="CC965" s="248"/>
      <c r="CD965" s="248"/>
      <c r="CE965" s="248"/>
      <c r="CF965" s="248"/>
      <c r="CG965" s="248"/>
      <c r="CH965" s="248"/>
      <c r="CI965" s="248"/>
      <c r="CJ965" s="248"/>
      <c r="CK965" s="248"/>
      <c r="CL965" s="248"/>
      <c r="CM965" s="248"/>
      <c r="CN965" s="248"/>
      <c r="CO965" s="248"/>
      <c r="CP965" s="248"/>
      <c r="CQ965" s="248"/>
      <c r="CR965" s="248"/>
      <c r="CS965" s="248"/>
      <c r="CT965" s="248"/>
      <c r="CU965" s="248"/>
      <c r="CV965" s="248"/>
      <c r="CW965" s="248"/>
      <c r="CX965" s="248"/>
      <c r="CY965" s="248"/>
      <c r="CZ965" s="248"/>
      <c r="DA965" s="248"/>
      <c r="DB965" s="248"/>
      <c r="DC965" s="248"/>
      <c r="DD965" s="248"/>
      <c r="DE965" s="248"/>
      <c r="DF965" s="248"/>
      <c r="DG965" s="248"/>
      <c r="DH965" s="248"/>
      <c r="DI965" s="248"/>
      <c r="DJ965" s="248"/>
      <c r="DK965" s="248"/>
      <c r="DL965" s="248"/>
      <c r="DM965" s="248"/>
      <c r="DN965" s="248"/>
      <c r="DO965" s="248"/>
      <c r="DP965" s="248"/>
      <c r="DQ965" s="248"/>
      <c r="DR965" s="248"/>
      <c r="DS965" s="248"/>
      <c r="DT965" s="248"/>
      <c r="DU965" s="248"/>
      <c r="DV965" s="248"/>
      <c r="DW965" s="248"/>
      <c r="DX965" s="248"/>
      <c r="DY965" s="248"/>
      <c r="DZ965" s="248"/>
      <c r="EA965" s="248"/>
      <c r="EB965" s="248"/>
      <c r="EC965" s="248"/>
      <c r="ED965" s="248"/>
      <c r="EE965" s="248"/>
      <c r="EF965" s="248"/>
      <c r="EG965" s="248"/>
      <c r="EH965" s="248"/>
      <c r="EI965" s="248"/>
      <c r="EJ965" s="248"/>
      <c r="EK965" s="248"/>
      <c r="EL965" s="248"/>
      <c r="EM965" s="248"/>
      <c r="EN965" s="248"/>
      <c r="EO965" s="248"/>
      <c r="EP965" s="248"/>
      <c r="EQ965" s="248"/>
      <c r="ER965" s="248"/>
      <c r="ES965" s="248"/>
      <c r="ET965" s="248"/>
      <c r="EU965" s="248"/>
      <c r="EV965" s="248"/>
      <c r="EW965" s="248"/>
      <c r="EX965" s="248"/>
      <c r="EY965" s="248"/>
      <c r="EZ965" s="248"/>
      <c r="FA965" s="248"/>
      <c r="FB965" s="248"/>
      <c r="FC965" s="248"/>
      <c r="FD965" s="248"/>
      <c r="FE965" s="248"/>
      <c r="FF965" s="248"/>
      <c r="FG965" s="215"/>
      <c r="FH965" s="215"/>
      <c r="FI965" s="215"/>
      <c r="FJ965" s="215"/>
      <c r="FK965" s="215"/>
      <c r="FL965" s="215"/>
      <c r="FM965" s="215"/>
      <c r="FN965" s="215"/>
      <c r="FO965" s="215"/>
      <c r="FP965" s="215"/>
      <c r="FQ965" s="215"/>
      <c r="FR965" s="215"/>
      <c r="FS965" s="215"/>
      <c r="FT965" s="215"/>
      <c r="FU965" s="215"/>
      <c r="FV965" s="215"/>
      <c r="FW965" s="215"/>
      <c r="FX965" s="215"/>
      <c r="FY965" s="215"/>
      <c r="FZ965" s="215"/>
      <c r="GA965" s="215"/>
      <c r="GB965" s="215"/>
      <c r="GC965" s="215"/>
    </row>
    <row r="966" spans="1:185" x14ac:dyDescent="0.3">
      <c r="A966" s="248"/>
      <c r="B966" s="80"/>
      <c r="C966" s="80"/>
      <c r="D966" s="81"/>
      <c r="E966" s="80"/>
      <c r="F966" s="80"/>
      <c r="G966" s="297">
        <f t="shared" si="58"/>
        <v>0</v>
      </c>
      <c r="H966" s="297">
        <f t="shared" si="59"/>
        <v>0</v>
      </c>
      <c r="I966" s="297">
        <f t="shared" si="60"/>
        <v>0</v>
      </c>
      <c r="J966" s="214"/>
      <c r="K966" s="214"/>
      <c r="L966" s="248"/>
      <c r="M966" s="248"/>
      <c r="N966" s="248"/>
      <c r="O966" s="248"/>
      <c r="P966" s="248"/>
      <c r="Q966" s="248"/>
      <c r="R966" s="248"/>
      <c r="S966" s="248"/>
      <c r="T966" s="248"/>
      <c r="U966" s="248"/>
      <c r="V966" s="248"/>
      <c r="W966" s="248"/>
      <c r="X966" s="248"/>
      <c r="Y966" s="248"/>
      <c r="Z966" s="248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  <c r="AM966" s="248"/>
      <c r="AN966" s="248"/>
      <c r="AO966" s="248"/>
      <c r="AP966" s="248"/>
      <c r="AQ966" s="248"/>
      <c r="AR966" s="248"/>
      <c r="AS966" s="248"/>
      <c r="AT966" s="248"/>
      <c r="AU966" s="248"/>
      <c r="AV966" s="248"/>
      <c r="AW966" s="248"/>
      <c r="AX966" s="248"/>
      <c r="AY966" s="248"/>
      <c r="AZ966" s="248"/>
      <c r="BA966" s="248"/>
      <c r="BB966" s="248"/>
      <c r="BC966" s="248"/>
      <c r="BD966" s="248"/>
      <c r="BE966" s="248"/>
      <c r="BF966" s="248"/>
      <c r="BG966" s="248"/>
      <c r="BH966" s="248"/>
      <c r="BI966" s="248"/>
      <c r="BJ966" s="248"/>
      <c r="BK966" s="248"/>
      <c r="BL966" s="248"/>
      <c r="BM966" s="248"/>
      <c r="BN966" s="248"/>
      <c r="BO966" s="248"/>
      <c r="BP966" s="248"/>
      <c r="BQ966" s="248"/>
      <c r="BR966" s="248"/>
      <c r="BS966" s="248"/>
      <c r="BT966" s="248"/>
      <c r="BU966" s="248"/>
      <c r="BV966" s="248"/>
      <c r="BW966" s="248"/>
      <c r="BX966" s="248"/>
      <c r="BY966" s="248"/>
      <c r="BZ966" s="248"/>
      <c r="CA966" s="248"/>
      <c r="CB966" s="248"/>
      <c r="CC966" s="248"/>
      <c r="CD966" s="248"/>
      <c r="CE966" s="248"/>
      <c r="CF966" s="248"/>
      <c r="CG966" s="248"/>
      <c r="CH966" s="248"/>
      <c r="CI966" s="248"/>
      <c r="CJ966" s="248"/>
      <c r="CK966" s="248"/>
      <c r="CL966" s="248"/>
      <c r="CM966" s="248"/>
      <c r="CN966" s="248"/>
      <c r="CO966" s="248"/>
      <c r="CP966" s="248"/>
      <c r="CQ966" s="248"/>
      <c r="CR966" s="248"/>
      <c r="CS966" s="248"/>
      <c r="CT966" s="248"/>
      <c r="CU966" s="248"/>
      <c r="CV966" s="248"/>
      <c r="CW966" s="248"/>
      <c r="CX966" s="248"/>
      <c r="CY966" s="248"/>
      <c r="CZ966" s="248"/>
      <c r="DA966" s="248"/>
      <c r="DB966" s="248"/>
      <c r="DC966" s="248"/>
      <c r="DD966" s="248"/>
      <c r="DE966" s="248"/>
      <c r="DF966" s="248"/>
      <c r="DG966" s="248"/>
      <c r="DH966" s="248"/>
      <c r="DI966" s="248"/>
      <c r="DJ966" s="248"/>
      <c r="DK966" s="248"/>
      <c r="DL966" s="248"/>
      <c r="DM966" s="248"/>
      <c r="DN966" s="248"/>
      <c r="DO966" s="248"/>
      <c r="DP966" s="248"/>
      <c r="DQ966" s="248"/>
      <c r="DR966" s="248"/>
      <c r="DS966" s="248"/>
      <c r="DT966" s="248"/>
      <c r="DU966" s="248"/>
      <c r="DV966" s="248"/>
      <c r="DW966" s="248"/>
      <c r="DX966" s="248"/>
      <c r="DY966" s="248"/>
      <c r="DZ966" s="248"/>
      <c r="EA966" s="248"/>
      <c r="EB966" s="248"/>
      <c r="EC966" s="248"/>
      <c r="ED966" s="248"/>
      <c r="EE966" s="248"/>
      <c r="EF966" s="248"/>
      <c r="EG966" s="248"/>
      <c r="EH966" s="248"/>
      <c r="EI966" s="248"/>
      <c r="EJ966" s="248"/>
      <c r="EK966" s="248"/>
      <c r="EL966" s="248"/>
      <c r="EM966" s="248"/>
      <c r="EN966" s="248"/>
      <c r="EO966" s="248"/>
      <c r="EP966" s="248"/>
      <c r="EQ966" s="248"/>
      <c r="ER966" s="248"/>
      <c r="ES966" s="248"/>
      <c r="ET966" s="248"/>
      <c r="EU966" s="248"/>
      <c r="EV966" s="248"/>
      <c r="EW966" s="248"/>
      <c r="EX966" s="248"/>
      <c r="EY966" s="248"/>
      <c r="EZ966" s="248"/>
      <c r="FA966" s="248"/>
      <c r="FB966" s="248"/>
      <c r="FC966" s="248"/>
      <c r="FD966" s="248"/>
      <c r="FE966" s="248"/>
      <c r="FF966" s="248"/>
      <c r="FG966" s="215"/>
      <c r="FH966" s="215"/>
      <c r="FI966" s="215"/>
      <c r="FJ966" s="215"/>
      <c r="FK966" s="215"/>
      <c r="FL966" s="215"/>
      <c r="FM966" s="215"/>
      <c r="FN966" s="215"/>
      <c r="FO966" s="215"/>
      <c r="FP966" s="215"/>
      <c r="FQ966" s="215"/>
      <c r="FR966" s="215"/>
      <c r="FS966" s="215"/>
      <c r="FT966" s="215"/>
      <c r="FU966" s="215"/>
      <c r="FV966" s="215"/>
      <c r="FW966" s="215"/>
      <c r="FX966" s="215"/>
      <c r="FY966" s="215"/>
      <c r="FZ966" s="215"/>
      <c r="GA966" s="215"/>
      <c r="GB966" s="215"/>
      <c r="GC966" s="215"/>
    </row>
    <row r="967" spans="1:185" x14ac:dyDescent="0.3">
      <c r="A967" s="248"/>
      <c r="B967" s="80"/>
      <c r="C967" s="80"/>
      <c r="D967" s="81"/>
      <c r="E967" s="80"/>
      <c r="F967" s="80"/>
      <c r="G967" s="297">
        <f t="shared" si="58"/>
        <v>0</v>
      </c>
      <c r="H967" s="297">
        <f t="shared" si="59"/>
        <v>0</v>
      </c>
      <c r="I967" s="297">
        <f t="shared" si="60"/>
        <v>0</v>
      </c>
      <c r="J967" s="214"/>
      <c r="K967" s="214"/>
      <c r="L967" s="248"/>
      <c r="M967" s="248"/>
      <c r="N967" s="248"/>
      <c r="O967" s="248"/>
      <c r="P967" s="248"/>
      <c r="Q967" s="248"/>
      <c r="R967" s="248"/>
      <c r="S967" s="248"/>
      <c r="T967" s="248"/>
      <c r="U967" s="248"/>
      <c r="V967" s="248"/>
      <c r="W967" s="248"/>
      <c r="X967" s="248"/>
      <c r="Y967" s="248"/>
      <c r="Z967" s="248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  <c r="AM967" s="248"/>
      <c r="AN967" s="248"/>
      <c r="AO967" s="248"/>
      <c r="AP967" s="248"/>
      <c r="AQ967" s="248"/>
      <c r="AR967" s="248"/>
      <c r="AS967" s="248"/>
      <c r="AT967" s="248"/>
      <c r="AU967" s="248"/>
      <c r="AV967" s="248"/>
      <c r="AW967" s="248"/>
      <c r="AX967" s="248"/>
      <c r="AY967" s="248"/>
      <c r="AZ967" s="248"/>
      <c r="BA967" s="248"/>
      <c r="BB967" s="248"/>
      <c r="BC967" s="248"/>
      <c r="BD967" s="248"/>
      <c r="BE967" s="248"/>
      <c r="BF967" s="248"/>
      <c r="BG967" s="248"/>
      <c r="BH967" s="248"/>
      <c r="BI967" s="248"/>
      <c r="BJ967" s="248"/>
      <c r="BK967" s="248"/>
      <c r="BL967" s="248"/>
      <c r="BM967" s="248"/>
      <c r="BN967" s="248"/>
      <c r="BO967" s="248"/>
      <c r="BP967" s="248"/>
      <c r="BQ967" s="248"/>
      <c r="BR967" s="248"/>
      <c r="BS967" s="248"/>
      <c r="BT967" s="248"/>
      <c r="BU967" s="248"/>
      <c r="BV967" s="248"/>
      <c r="BW967" s="248"/>
      <c r="BX967" s="248"/>
      <c r="BY967" s="248"/>
      <c r="BZ967" s="248"/>
      <c r="CA967" s="248"/>
      <c r="CB967" s="248"/>
      <c r="CC967" s="248"/>
      <c r="CD967" s="248"/>
      <c r="CE967" s="248"/>
      <c r="CF967" s="248"/>
      <c r="CG967" s="248"/>
      <c r="CH967" s="248"/>
      <c r="CI967" s="248"/>
      <c r="CJ967" s="248"/>
      <c r="CK967" s="248"/>
      <c r="CL967" s="248"/>
      <c r="CM967" s="248"/>
      <c r="CN967" s="248"/>
      <c r="CO967" s="248"/>
      <c r="CP967" s="248"/>
      <c r="CQ967" s="248"/>
      <c r="CR967" s="248"/>
      <c r="CS967" s="248"/>
      <c r="CT967" s="248"/>
      <c r="CU967" s="248"/>
      <c r="CV967" s="248"/>
      <c r="CW967" s="248"/>
      <c r="CX967" s="248"/>
      <c r="CY967" s="248"/>
      <c r="CZ967" s="248"/>
      <c r="DA967" s="248"/>
      <c r="DB967" s="248"/>
      <c r="DC967" s="248"/>
      <c r="DD967" s="248"/>
      <c r="DE967" s="248"/>
      <c r="DF967" s="248"/>
      <c r="DG967" s="248"/>
      <c r="DH967" s="248"/>
      <c r="DI967" s="248"/>
      <c r="DJ967" s="248"/>
      <c r="DK967" s="248"/>
      <c r="DL967" s="248"/>
      <c r="DM967" s="248"/>
      <c r="DN967" s="248"/>
      <c r="DO967" s="248"/>
      <c r="DP967" s="248"/>
      <c r="DQ967" s="248"/>
      <c r="DR967" s="248"/>
      <c r="DS967" s="248"/>
      <c r="DT967" s="248"/>
      <c r="DU967" s="248"/>
      <c r="DV967" s="248"/>
      <c r="DW967" s="248"/>
      <c r="DX967" s="248"/>
      <c r="DY967" s="248"/>
      <c r="DZ967" s="248"/>
      <c r="EA967" s="248"/>
      <c r="EB967" s="248"/>
      <c r="EC967" s="248"/>
      <c r="ED967" s="248"/>
      <c r="EE967" s="248"/>
      <c r="EF967" s="248"/>
      <c r="EG967" s="248"/>
      <c r="EH967" s="248"/>
      <c r="EI967" s="248"/>
      <c r="EJ967" s="248"/>
      <c r="EK967" s="248"/>
      <c r="EL967" s="248"/>
      <c r="EM967" s="248"/>
      <c r="EN967" s="248"/>
      <c r="EO967" s="248"/>
      <c r="EP967" s="248"/>
      <c r="EQ967" s="248"/>
      <c r="ER967" s="248"/>
      <c r="ES967" s="248"/>
      <c r="ET967" s="248"/>
      <c r="EU967" s="248"/>
      <c r="EV967" s="248"/>
      <c r="EW967" s="248"/>
      <c r="EX967" s="248"/>
      <c r="EY967" s="248"/>
      <c r="EZ967" s="248"/>
      <c r="FA967" s="248"/>
      <c r="FB967" s="248"/>
      <c r="FC967" s="248"/>
      <c r="FD967" s="248"/>
      <c r="FE967" s="248"/>
      <c r="FF967" s="248"/>
      <c r="FG967" s="215"/>
      <c r="FH967" s="215"/>
      <c r="FI967" s="215"/>
      <c r="FJ967" s="215"/>
      <c r="FK967" s="215"/>
      <c r="FL967" s="215"/>
      <c r="FM967" s="215"/>
      <c r="FN967" s="215"/>
      <c r="FO967" s="215"/>
      <c r="FP967" s="215"/>
      <c r="FQ967" s="215"/>
      <c r="FR967" s="215"/>
      <c r="FS967" s="215"/>
      <c r="FT967" s="215"/>
      <c r="FU967" s="215"/>
      <c r="FV967" s="215"/>
      <c r="FW967" s="215"/>
      <c r="FX967" s="215"/>
      <c r="FY967" s="215"/>
      <c r="FZ967" s="215"/>
      <c r="GA967" s="215"/>
      <c r="GB967" s="215"/>
      <c r="GC967" s="215"/>
    </row>
    <row r="968" spans="1:185" x14ac:dyDescent="0.3">
      <c r="A968" s="248"/>
      <c r="B968" s="80"/>
      <c r="C968" s="80"/>
      <c r="D968" s="81"/>
      <c r="E968" s="80"/>
      <c r="F968" s="80"/>
      <c r="G968" s="297">
        <f t="shared" si="58"/>
        <v>0</v>
      </c>
      <c r="H968" s="297">
        <f t="shared" si="59"/>
        <v>0</v>
      </c>
      <c r="I968" s="297">
        <f t="shared" si="60"/>
        <v>0</v>
      </c>
      <c r="J968" s="214"/>
      <c r="K968" s="214"/>
      <c r="L968" s="248"/>
      <c r="M968" s="248"/>
      <c r="N968" s="248"/>
      <c r="O968" s="248"/>
      <c r="P968" s="248"/>
      <c r="Q968" s="248"/>
      <c r="R968" s="248"/>
      <c r="S968" s="248"/>
      <c r="T968" s="248"/>
      <c r="U968" s="248"/>
      <c r="V968" s="248"/>
      <c r="W968" s="248"/>
      <c r="X968" s="248"/>
      <c r="Y968" s="248"/>
      <c r="Z968" s="248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  <c r="AM968" s="248"/>
      <c r="AN968" s="248"/>
      <c r="AO968" s="248"/>
      <c r="AP968" s="248"/>
      <c r="AQ968" s="248"/>
      <c r="AR968" s="248"/>
      <c r="AS968" s="248"/>
      <c r="AT968" s="248"/>
      <c r="AU968" s="248"/>
      <c r="AV968" s="248"/>
      <c r="AW968" s="248"/>
      <c r="AX968" s="248"/>
      <c r="AY968" s="248"/>
      <c r="AZ968" s="248"/>
      <c r="BA968" s="248"/>
      <c r="BB968" s="248"/>
      <c r="BC968" s="248"/>
      <c r="BD968" s="248"/>
      <c r="BE968" s="248"/>
      <c r="BF968" s="248"/>
      <c r="BG968" s="248"/>
      <c r="BH968" s="248"/>
      <c r="BI968" s="248"/>
      <c r="BJ968" s="248"/>
      <c r="BK968" s="248"/>
      <c r="BL968" s="248"/>
      <c r="BM968" s="248"/>
      <c r="BN968" s="248"/>
      <c r="BO968" s="248"/>
      <c r="BP968" s="248"/>
      <c r="BQ968" s="248"/>
      <c r="BR968" s="248"/>
      <c r="BS968" s="248"/>
      <c r="BT968" s="248"/>
      <c r="BU968" s="248"/>
      <c r="BV968" s="248"/>
      <c r="BW968" s="248"/>
      <c r="BX968" s="248"/>
      <c r="BY968" s="248"/>
      <c r="BZ968" s="248"/>
      <c r="CA968" s="248"/>
      <c r="CB968" s="248"/>
      <c r="CC968" s="248"/>
      <c r="CD968" s="248"/>
      <c r="CE968" s="248"/>
      <c r="CF968" s="248"/>
      <c r="CG968" s="248"/>
      <c r="CH968" s="248"/>
      <c r="CI968" s="248"/>
      <c r="CJ968" s="248"/>
      <c r="CK968" s="248"/>
      <c r="CL968" s="248"/>
      <c r="CM968" s="248"/>
      <c r="CN968" s="248"/>
      <c r="CO968" s="248"/>
      <c r="CP968" s="248"/>
      <c r="CQ968" s="248"/>
      <c r="CR968" s="248"/>
      <c r="CS968" s="248"/>
      <c r="CT968" s="248"/>
      <c r="CU968" s="248"/>
      <c r="CV968" s="248"/>
      <c r="CW968" s="248"/>
      <c r="CX968" s="248"/>
      <c r="CY968" s="248"/>
      <c r="CZ968" s="248"/>
      <c r="DA968" s="248"/>
      <c r="DB968" s="248"/>
      <c r="DC968" s="248"/>
      <c r="DD968" s="248"/>
      <c r="DE968" s="248"/>
      <c r="DF968" s="248"/>
      <c r="DG968" s="248"/>
      <c r="DH968" s="248"/>
      <c r="DI968" s="248"/>
      <c r="DJ968" s="248"/>
      <c r="DK968" s="248"/>
      <c r="DL968" s="248"/>
      <c r="DM968" s="248"/>
      <c r="DN968" s="248"/>
      <c r="DO968" s="248"/>
      <c r="DP968" s="248"/>
      <c r="DQ968" s="248"/>
      <c r="DR968" s="248"/>
      <c r="DS968" s="248"/>
      <c r="DT968" s="248"/>
      <c r="DU968" s="248"/>
      <c r="DV968" s="248"/>
      <c r="DW968" s="248"/>
      <c r="DX968" s="248"/>
      <c r="DY968" s="248"/>
      <c r="DZ968" s="248"/>
      <c r="EA968" s="248"/>
      <c r="EB968" s="248"/>
      <c r="EC968" s="248"/>
      <c r="ED968" s="248"/>
      <c r="EE968" s="248"/>
      <c r="EF968" s="248"/>
      <c r="EG968" s="248"/>
      <c r="EH968" s="248"/>
      <c r="EI968" s="248"/>
      <c r="EJ968" s="248"/>
      <c r="EK968" s="248"/>
      <c r="EL968" s="248"/>
      <c r="EM968" s="248"/>
      <c r="EN968" s="248"/>
      <c r="EO968" s="248"/>
      <c r="EP968" s="248"/>
      <c r="EQ968" s="248"/>
      <c r="ER968" s="248"/>
      <c r="ES968" s="248"/>
      <c r="ET968" s="248"/>
      <c r="EU968" s="248"/>
      <c r="EV968" s="248"/>
      <c r="EW968" s="248"/>
      <c r="EX968" s="248"/>
      <c r="EY968" s="248"/>
      <c r="EZ968" s="248"/>
      <c r="FA968" s="248"/>
      <c r="FB968" s="248"/>
      <c r="FC968" s="248"/>
      <c r="FD968" s="248"/>
      <c r="FE968" s="248"/>
      <c r="FF968" s="248"/>
      <c r="FG968" s="215"/>
      <c r="FH968" s="215"/>
      <c r="FI968" s="215"/>
      <c r="FJ968" s="215"/>
      <c r="FK968" s="215"/>
      <c r="FL968" s="215"/>
      <c r="FM968" s="215"/>
      <c r="FN968" s="215"/>
      <c r="FO968" s="215"/>
      <c r="FP968" s="215"/>
      <c r="FQ968" s="215"/>
      <c r="FR968" s="215"/>
      <c r="FS968" s="215"/>
      <c r="FT968" s="215"/>
      <c r="FU968" s="215"/>
      <c r="FV968" s="215"/>
      <c r="FW968" s="215"/>
      <c r="FX968" s="215"/>
      <c r="FY968" s="215"/>
      <c r="FZ968" s="215"/>
      <c r="GA968" s="215"/>
      <c r="GB968" s="215"/>
      <c r="GC968" s="215"/>
    </row>
    <row r="969" spans="1:185" x14ac:dyDescent="0.3">
      <c r="A969" s="248"/>
      <c r="B969" s="80"/>
      <c r="C969" s="80"/>
      <c r="D969" s="81"/>
      <c r="E969" s="80"/>
      <c r="F969" s="80"/>
      <c r="G969" s="297">
        <f t="shared" ref="G969:G1032" si="61">SUM(J969,L969,N969,O969,P969,T969,U969,V969,AN969,AP969,BA969,BC969,CO969,CQ969,CZ969,DB969,DK969,DM969,DP969,DR969,DY969,EA969,EK969,EM969,EV969,EX969,FG969,FI969,FR969,FT969)</f>
        <v>0</v>
      </c>
      <c r="H969" s="297">
        <f t="shared" ref="H969:H1032" si="62">SUM(K969,M969,Q969,R969,S969,W969,X969,Y969,AO969,AQ969,AR969,AS969,AU969,AX969,BB969,BD969,BK969,BL969,CP969,CR969,CS969,CT969,CU969,CV969,DA969,DC969,DD969,DE969,DF969,DG969,,DL969,DN969,DQ969,DS969,DZ969,EB969,EC969,ED969,EE969,FC969,FH969,FJ969,FK969,FL969,FM969,FN969,FO969,FQ969,FS969,FU969,FV969,FW969,FX969,FY969,FZ969,GC969,EL969,EN969,EO969,EP969,EQ969,ET969,EW969,EY969,EZ969,FA969,FB969,FD969,AT969,AV969,AW969,BE969,BF969,BG969,BH969,FP969,ER969,DH969,DT969,DU969,DV969,DW969,EF969,EG969,EI969,EH969,ES969,FE969,Z969,AA969,AB969,AC969,AD969,AE969,AF969,AG969,AH969,AI969,AJ969,AK969,GA969,GB969)</f>
        <v>0</v>
      </c>
      <c r="I969" s="297">
        <f t="shared" ref="I969:I1032" si="63">G969+H969</f>
        <v>0</v>
      </c>
      <c r="J969" s="214"/>
      <c r="K969" s="214"/>
      <c r="L969" s="248"/>
      <c r="M969" s="248"/>
      <c r="N969" s="248"/>
      <c r="O969" s="248"/>
      <c r="P969" s="248"/>
      <c r="Q969" s="248"/>
      <c r="R969" s="248"/>
      <c r="S969" s="248"/>
      <c r="T969" s="248"/>
      <c r="U969" s="248"/>
      <c r="V969" s="248"/>
      <c r="W969" s="248"/>
      <c r="X969" s="248"/>
      <c r="Y969" s="248"/>
      <c r="Z969" s="248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  <c r="AM969" s="248"/>
      <c r="AN969" s="248"/>
      <c r="AO969" s="248"/>
      <c r="AP969" s="248"/>
      <c r="AQ969" s="248"/>
      <c r="AR969" s="248"/>
      <c r="AS969" s="248"/>
      <c r="AT969" s="248"/>
      <c r="AU969" s="248"/>
      <c r="AV969" s="248"/>
      <c r="AW969" s="248"/>
      <c r="AX969" s="248"/>
      <c r="AY969" s="248"/>
      <c r="AZ969" s="248"/>
      <c r="BA969" s="248"/>
      <c r="BB969" s="248"/>
      <c r="BC969" s="248"/>
      <c r="BD969" s="248"/>
      <c r="BE969" s="248"/>
      <c r="BF969" s="248"/>
      <c r="BG969" s="248"/>
      <c r="BH969" s="248"/>
      <c r="BI969" s="248"/>
      <c r="BJ969" s="248"/>
      <c r="BK969" s="248"/>
      <c r="BL969" s="248"/>
      <c r="BM969" s="248"/>
      <c r="BN969" s="248"/>
      <c r="BO969" s="248"/>
      <c r="BP969" s="248"/>
      <c r="BQ969" s="248"/>
      <c r="BR969" s="248"/>
      <c r="BS969" s="248"/>
      <c r="BT969" s="248"/>
      <c r="BU969" s="248"/>
      <c r="BV969" s="248"/>
      <c r="BW969" s="248"/>
      <c r="BX969" s="248"/>
      <c r="BY969" s="248"/>
      <c r="BZ969" s="248"/>
      <c r="CA969" s="248"/>
      <c r="CB969" s="248"/>
      <c r="CC969" s="248"/>
      <c r="CD969" s="248"/>
      <c r="CE969" s="248"/>
      <c r="CF969" s="248"/>
      <c r="CG969" s="248"/>
      <c r="CH969" s="248"/>
      <c r="CI969" s="248"/>
      <c r="CJ969" s="248"/>
      <c r="CK969" s="248"/>
      <c r="CL969" s="248"/>
      <c r="CM969" s="248"/>
      <c r="CN969" s="248"/>
      <c r="CO969" s="248"/>
      <c r="CP969" s="248"/>
      <c r="CQ969" s="248"/>
      <c r="CR969" s="248"/>
      <c r="CS969" s="248"/>
      <c r="CT969" s="248"/>
      <c r="CU969" s="248"/>
      <c r="CV969" s="248"/>
      <c r="CW969" s="248"/>
      <c r="CX969" s="248"/>
      <c r="CY969" s="248"/>
      <c r="CZ969" s="248"/>
      <c r="DA969" s="248"/>
      <c r="DB969" s="248"/>
      <c r="DC969" s="248"/>
      <c r="DD969" s="248"/>
      <c r="DE969" s="248"/>
      <c r="DF969" s="248"/>
      <c r="DG969" s="248"/>
      <c r="DH969" s="248"/>
      <c r="DI969" s="248"/>
      <c r="DJ969" s="248"/>
      <c r="DK969" s="248"/>
      <c r="DL969" s="248"/>
      <c r="DM969" s="248"/>
      <c r="DN969" s="248"/>
      <c r="DO969" s="248"/>
      <c r="DP969" s="248"/>
      <c r="DQ969" s="248"/>
      <c r="DR969" s="248"/>
      <c r="DS969" s="248"/>
      <c r="DT969" s="248"/>
      <c r="DU969" s="248"/>
      <c r="DV969" s="248"/>
      <c r="DW969" s="248"/>
      <c r="DX969" s="248"/>
      <c r="DY969" s="248"/>
      <c r="DZ969" s="248"/>
      <c r="EA969" s="248"/>
      <c r="EB969" s="248"/>
      <c r="EC969" s="248"/>
      <c r="ED969" s="248"/>
      <c r="EE969" s="248"/>
      <c r="EF969" s="248"/>
      <c r="EG969" s="248"/>
      <c r="EH969" s="248"/>
      <c r="EI969" s="248"/>
      <c r="EJ969" s="248"/>
      <c r="EK969" s="248"/>
      <c r="EL969" s="248"/>
      <c r="EM969" s="248"/>
      <c r="EN969" s="248"/>
      <c r="EO969" s="248"/>
      <c r="EP969" s="248"/>
      <c r="EQ969" s="248"/>
      <c r="ER969" s="248"/>
      <c r="ES969" s="248"/>
      <c r="ET969" s="248"/>
      <c r="EU969" s="248"/>
      <c r="EV969" s="248"/>
      <c r="EW969" s="248"/>
      <c r="EX969" s="248"/>
      <c r="EY969" s="248"/>
      <c r="EZ969" s="248"/>
      <c r="FA969" s="248"/>
      <c r="FB969" s="248"/>
      <c r="FC969" s="248"/>
      <c r="FD969" s="248"/>
      <c r="FE969" s="248"/>
      <c r="FF969" s="248"/>
      <c r="FG969" s="215"/>
      <c r="FH969" s="215"/>
      <c r="FI969" s="215"/>
      <c r="FJ969" s="215"/>
      <c r="FK969" s="215"/>
      <c r="FL969" s="215"/>
      <c r="FM969" s="215"/>
      <c r="FN969" s="215"/>
      <c r="FO969" s="215"/>
      <c r="FP969" s="215"/>
      <c r="FQ969" s="215"/>
      <c r="FR969" s="215"/>
      <c r="FS969" s="215"/>
      <c r="FT969" s="215"/>
      <c r="FU969" s="215"/>
      <c r="FV969" s="215"/>
      <c r="FW969" s="215"/>
      <c r="FX969" s="215"/>
      <c r="FY969" s="215"/>
      <c r="FZ969" s="215"/>
      <c r="GA969" s="215"/>
      <c r="GB969" s="215"/>
      <c r="GC969" s="215"/>
    </row>
    <row r="970" spans="1:185" x14ac:dyDescent="0.3">
      <c r="A970" s="248"/>
      <c r="B970" s="80"/>
      <c r="C970" s="80"/>
      <c r="D970" s="81"/>
      <c r="E970" s="80"/>
      <c r="F970" s="80"/>
      <c r="G970" s="297">
        <f t="shared" si="61"/>
        <v>0</v>
      </c>
      <c r="H970" s="297">
        <f t="shared" si="62"/>
        <v>0</v>
      </c>
      <c r="I970" s="297">
        <f t="shared" si="63"/>
        <v>0</v>
      </c>
      <c r="J970" s="214"/>
      <c r="K970" s="214"/>
      <c r="L970" s="248"/>
      <c r="M970" s="248"/>
      <c r="N970" s="248"/>
      <c r="O970" s="248"/>
      <c r="P970" s="248"/>
      <c r="Q970" s="248"/>
      <c r="R970" s="248"/>
      <c r="S970" s="248"/>
      <c r="T970" s="248"/>
      <c r="U970" s="248"/>
      <c r="V970" s="248"/>
      <c r="W970" s="248"/>
      <c r="X970" s="248"/>
      <c r="Y970" s="248"/>
      <c r="Z970" s="248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  <c r="AM970" s="248"/>
      <c r="AN970" s="248"/>
      <c r="AO970" s="248"/>
      <c r="AP970" s="248"/>
      <c r="AQ970" s="248"/>
      <c r="AR970" s="248"/>
      <c r="AS970" s="248"/>
      <c r="AT970" s="248"/>
      <c r="AU970" s="248"/>
      <c r="AV970" s="248"/>
      <c r="AW970" s="248"/>
      <c r="AX970" s="248"/>
      <c r="AY970" s="248"/>
      <c r="AZ970" s="248"/>
      <c r="BA970" s="248"/>
      <c r="BB970" s="248"/>
      <c r="BC970" s="248"/>
      <c r="BD970" s="248"/>
      <c r="BE970" s="248"/>
      <c r="BF970" s="248"/>
      <c r="BG970" s="248"/>
      <c r="BH970" s="248"/>
      <c r="BI970" s="248"/>
      <c r="BJ970" s="248"/>
      <c r="BK970" s="248"/>
      <c r="BL970" s="248"/>
      <c r="BM970" s="248"/>
      <c r="BN970" s="248"/>
      <c r="BO970" s="248"/>
      <c r="BP970" s="248"/>
      <c r="BQ970" s="248"/>
      <c r="BR970" s="248"/>
      <c r="BS970" s="248"/>
      <c r="BT970" s="248"/>
      <c r="BU970" s="248"/>
      <c r="BV970" s="248"/>
      <c r="BW970" s="248"/>
      <c r="BX970" s="248"/>
      <c r="BY970" s="248"/>
      <c r="BZ970" s="248"/>
      <c r="CA970" s="248"/>
      <c r="CB970" s="248"/>
      <c r="CC970" s="248"/>
      <c r="CD970" s="248"/>
      <c r="CE970" s="248"/>
      <c r="CF970" s="248"/>
      <c r="CG970" s="248"/>
      <c r="CH970" s="248"/>
      <c r="CI970" s="248"/>
      <c r="CJ970" s="248"/>
      <c r="CK970" s="248"/>
      <c r="CL970" s="248"/>
      <c r="CM970" s="248"/>
      <c r="CN970" s="248"/>
      <c r="CO970" s="248"/>
      <c r="CP970" s="248"/>
      <c r="CQ970" s="248"/>
      <c r="CR970" s="248"/>
      <c r="CS970" s="248"/>
      <c r="CT970" s="248"/>
      <c r="CU970" s="248"/>
      <c r="CV970" s="248"/>
      <c r="CW970" s="248"/>
      <c r="CX970" s="248"/>
      <c r="CY970" s="248"/>
      <c r="CZ970" s="248"/>
      <c r="DA970" s="248"/>
      <c r="DB970" s="248"/>
      <c r="DC970" s="248"/>
      <c r="DD970" s="248"/>
      <c r="DE970" s="248"/>
      <c r="DF970" s="248"/>
      <c r="DG970" s="248"/>
      <c r="DH970" s="248"/>
      <c r="DI970" s="248"/>
      <c r="DJ970" s="248"/>
      <c r="DK970" s="248"/>
      <c r="DL970" s="248"/>
      <c r="DM970" s="248"/>
      <c r="DN970" s="248"/>
      <c r="DO970" s="248"/>
      <c r="DP970" s="248"/>
      <c r="DQ970" s="248"/>
      <c r="DR970" s="248"/>
      <c r="DS970" s="248"/>
      <c r="DT970" s="248"/>
      <c r="DU970" s="248"/>
      <c r="DV970" s="248"/>
      <c r="DW970" s="248"/>
      <c r="DX970" s="248"/>
      <c r="DY970" s="248"/>
      <c r="DZ970" s="248"/>
      <c r="EA970" s="248"/>
      <c r="EB970" s="248"/>
      <c r="EC970" s="248"/>
      <c r="ED970" s="248"/>
      <c r="EE970" s="248"/>
      <c r="EF970" s="248"/>
      <c r="EG970" s="248"/>
      <c r="EH970" s="248"/>
      <c r="EI970" s="248"/>
      <c r="EJ970" s="248"/>
      <c r="EK970" s="248"/>
      <c r="EL970" s="248"/>
      <c r="EM970" s="248"/>
      <c r="EN970" s="248"/>
      <c r="EO970" s="248"/>
      <c r="EP970" s="248"/>
      <c r="EQ970" s="248"/>
      <c r="ER970" s="248"/>
      <c r="ES970" s="248"/>
      <c r="ET970" s="248"/>
      <c r="EU970" s="248"/>
      <c r="EV970" s="248"/>
      <c r="EW970" s="248"/>
      <c r="EX970" s="248"/>
      <c r="EY970" s="248"/>
      <c r="EZ970" s="248"/>
      <c r="FA970" s="248"/>
      <c r="FB970" s="248"/>
      <c r="FC970" s="248"/>
      <c r="FD970" s="248"/>
      <c r="FE970" s="248"/>
      <c r="FF970" s="248"/>
      <c r="FG970" s="215"/>
      <c r="FH970" s="215"/>
      <c r="FI970" s="215"/>
      <c r="FJ970" s="215"/>
      <c r="FK970" s="215"/>
      <c r="FL970" s="215"/>
      <c r="FM970" s="215"/>
      <c r="FN970" s="215"/>
      <c r="FO970" s="215"/>
      <c r="FP970" s="215"/>
      <c r="FQ970" s="215"/>
      <c r="FR970" s="215"/>
      <c r="FS970" s="215"/>
      <c r="FT970" s="215"/>
      <c r="FU970" s="215"/>
      <c r="FV970" s="215"/>
      <c r="FW970" s="215"/>
      <c r="FX970" s="215"/>
      <c r="FY970" s="215"/>
      <c r="FZ970" s="215"/>
      <c r="GA970" s="215"/>
      <c r="GB970" s="215"/>
      <c r="GC970" s="215"/>
    </row>
    <row r="971" spans="1:185" x14ac:dyDescent="0.3">
      <c r="A971" s="248"/>
      <c r="B971" s="80"/>
      <c r="C971" s="80"/>
      <c r="D971" s="81"/>
      <c r="E971" s="80"/>
      <c r="F971" s="80"/>
      <c r="G971" s="297">
        <f t="shared" si="61"/>
        <v>0</v>
      </c>
      <c r="H971" s="297">
        <f t="shared" si="62"/>
        <v>0</v>
      </c>
      <c r="I971" s="297">
        <f t="shared" si="63"/>
        <v>0</v>
      </c>
      <c r="J971" s="214"/>
      <c r="K971" s="214"/>
      <c r="L971" s="248"/>
      <c r="M971" s="248"/>
      <c r="N971" s="248"/>
      <c r="O971" s="248"/>
      <c r="P971" s="248"/>
      <c r="Q971" s="248"/>
      <c r="R971" s="248"/>
      <c r="S971" s="248"/>
      <c r="T971" s="248"/>
      <c r="U971" s="248"/>
      <c r="V971" s="248"/>
      <c r="W971" s="248"/>
      <c r="X971" s="248"/>
      <c r="Y971" s="248"/>
      <c r="Z971" s="248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  <c r="AM971" s="248"/>
      <c r="AN971" s="248"/>
      <c r="AO971" s="248"/>
      <c r="AP971" s="248"/>
      <c r="AQ971" s="248"/>
      <c r="AR971" s="248"/>
      <c r="AS971" s="248"/>
      <c r="AT971" s="248"/>
      <c r="AU971" s="248"/>
      <c r="AV971" s="248"/>
      <c r="AW971" s="248"/>
      <c r="AX971" s="248"/>
      <c r="AY971" s="248"/>
      <c r="AZ971" s="248"/>
      <c r="BA971" s="248"/>
      <c r="BB971" s="248"/>
      <c r="BC971" s="248"/>
      <c r="BD971" s="248"/>
      <c r="BE971" s="248"/>
      <c r="BF971" s="248"/>
      <c r="BG971" s="248"/>
      <c r="BH971" s="248"/>
      <c r="BI971" s="248"/>
      <c r="BJ971" s="248"/>
      <c r="BK971" s="248"/>
      <c r="BL971" s="248"/>
      <c r="BM971" s="248"/>
      <c r="BN971" s="248"/>
      <c r="BO971" s="248"/>
      <c r="BP971" s="248"/>
      <c r="BQ971" s="248"/>
      <c r="BR971" s="248"/>
      <c r="BS971" s="248"/>
      <c r="BT971" s="248"/>
      <c r="BU971" s="248"/>
      <c r="BV971" s="248"/>
      <c r="BW971" s="248"/>
      <c r="BX971" s="248"/>
      <c r="BY971" s="248"/>
      <c r="BZ971" s="248"/>
      <c r="CA971" s="248"/>
      <c r="CB971" s="248"/>
      <c r="CC971" s="248"/>
      <c r="CD971" s="248"/>
      <c r="CE971" s="248"/>
      <c r="CF971" s="248"/>
      <c r="CG971" s="248"/>
      <c r="CH971" s="248"/>
      <c r="CI971" s="248"/>
      <c r="CJ971" s="248"/>
      <c r="CK971" s="248"/>
      <c r="CL971" s="248"/>
      <c r="CM971" s="248"/>
      <c r="CN971" s="248"/>
      <c r="CO971" s="248"/>
      <c r="CP971" s="248"/>
      <c r="CQ971" s="248"/>
      <c r="CR971" s="248"/>
      <c r="CS971" s="248"/>
      <c r="CT971" s="248"/>
      <c r="CU971" s="248"/>
      <c r="CV971" s="248"/>
      <c r="CW971" s="248"/>
      <c r="CX971" s="248"/>
      <c r="CY971" s="248"/>
      <c r="CZ971" s="248"/>
      <c r="DA971" s="248"/>
      <c r="DB971" s="248"/>
      <c r="DC971" s="248"/>
      <c r="DD971" s="248"/>
      <c r="DE971" s="248"/>
      <c r="DF971" s="248"/>
      <c r="DG971" s="248"/>
      <c r="DH971" s="248"/>
      <c r="DI971" s="248"/>
      <c r="DJ971" s="248"/>
      <c r="DK971" s="248"/>
      <c r="DL971" s="248"/>
      <c r="DM971" s="248"/>
      <c r="DN971" s="248"/>
      <c r="DO971" s="248"/>
      <c r="DP971" s="248"/>
      <c r="DQ971" s="248"/>
      <c r="DR971" s="248"/>
      <c r="DS971" s="248"/>
      <c r="DT971" s="248"/>
      <c r="DU971" s="248"/>
      <c r="DV971" s="248"/>
      <c r="DW971" s="248"/>
      <c r="DX971" s="248"/>
      <c r="DY971" s="248"/>
      <c r="DZ971" s="248"/>
      <c r="EA971" s="248"/>
      <c r="EB971" s="248"/>
      <c r="EC971" s="248"/>
      <c r="ED971" s="248"/>
      <c r="EE971" s="248"/>
      <c r="EF971" s="248"/>
      <c r="EG971" s="248"/>
      <c r="EH971" s="248"/>
      <c r="EI971" s="248"/>
      <c r="EJ971" s="248"/>
      <c r="EK971" s="248"/>
      <c r="EL971" s="248"/>
      <c r="EM971" s="248"/>
      <c r="EN971" s="248"/>
      <c r="EO971" s="248"/>
      <c r="EP971" s="248"/>
      <c r="EQ971" s="248"/>
      <c r="ER971" s="248"/>
      <c r="ES971" s="248"/>
      <c r="ET971" s="248"/>
      <c r="EU971" s="248"/>
      <c r="EV971" s="248"/>
      <c r="EW971" s="248"/>
      <c r="EX971" s="248"/>
      <c r="EY971" s="248"/>
      <c r="EZ971" s="248"/>
      <c r="FA971" s="248"/>
      <c r="FB971" s="248"/>
      <c r="FC971" s="248"/>
      <c r="FD971" s="248"/>
      <c r="FE971" s="248"/>
      <c r="FF971" s="248"/>
      <c r="FG971" s="215"/>
      <c r="FH971" s="215"/>
      <c r="FI971" s="215"/>
      <c r="FJ971" s="215"/>
      <c r="FK971" s="215"/>
      <c r="FL971" s="215"/>
      <c r="FM971" s="215"/>
      <c r="FN971" s="215"/>
      <c r="FO971" s="215"/>
      <c r="FP971" s="215"/>
      <c r="FQ971" s="215"/>
      <c r="FR971" s="215"/>
      <c r="FS971" s="215"/>
      <c r="FT971" s="215"/>
      <c r="FU971" s="215"/>
      <c r="FV971" s="215"/>
      <c r="FW971" s="215"/>
      <c r="FX971" s="215"/>
      <c r="FY971" s="215"/>
      <c r="FZ971" s="215"/>
      <c r="GA971" s="215"/>
      <c r="GB971" s="215"/>
      <c r="GC971" s="215"/>
    </row>
    <row r="972" spans="1:185" x14ac:dyDescent="0.3">
      <c r="A972" s="248"/>
      <c r="B972" s="80"/>
      <c r="C972" s="80"/>
      <c r="D972" s="81"/>
      <c r="E972" s="80"/>
      <c r="F972" s="80"/>
      <c r="G972" s="297">
        <f t="shared" si="61"/>
        <v>0</v>
      </c>
      <c r="H972" s="297">
        <f t="shared" si="62"/>
        <v>0</v>
      </c>
      <c r="I972" s="297">
        <f t="shared" si="63"/>
        <v>0</v>
      </c>
      <c r="J972" s="214"/>
      <c r="K972" s="214"/>
      <c r="L972" s="248"/>
      <c r="M972" s="248"/>
      <c r="N972" s="248"/>
      <c r="O972" s="248"/>
      <c r="P972" s="248"/>
      <c r="Q972" s="248"/>
      <c r="R972" s="248"/>
      <c r="S972" s="248"/>
      <c r="T972" s="248"/>
      <c r="U972" s="248"/>
      <c r="V972" s="248"/>
      <c r="W972" s="248"/>
      <c r="X972" s="248"/>
      <c r="Y972" s="248"/>
      <c r="Z972" s="248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  <c r="AM972" s="248"/>
      <c r="AN972" s="248"/>
      <c r="AO972" s="248"/>
      <c r="AP972" s="248"/>
      <c r="AQ972" s="248"/>
      <c r="AR972" s="248"/>
      <c r="AS972" s="248"/>
      <c r="AT972" s="248"/>
      <c r="AU972" s="248"/>
      <c r="AV972" s="248"/>
      <c r="AW972" s="248"/>
      <c r="AX972" s="248"/>
      <c r="AY972" s="248"/>
      <c r="AZ972" s="248"/>
      <c r="BA972" s="248"/>
      <c r="BB972" s="248"/>
      <c r="BC972" s="248"/>
      <c r="BD972" s="248"/>
      <c r="BE972" s="248"/>
      <c r="BF972" s="248"/>
      <c r="BG972" s="248"/>
      <c r="BH972" s="248"/>
      <c r="BI972" s="248"/>
      <c r="BJ972" s="248"/>
      <c r="BK972" s="248"/>
      <c r="BL972" s="248"/>
      <c r="BM972" s="248"/>
      <c r="BN972" s="248"/>
      <c r="BO972" s="248"/>
      <c r="BP972" s="248"/>
      <c r="BQ972" s="248"/>
      <c r="BR972" s="248"/>
      <c r="BS972" s="248"/>
      <c r="BT972" s="248"/>
      <c r="BU972" s="248"/>
      <c r="BV972" s="248"/>
      <c r="BW972" s="248"/>
      <c r="BX972" s="248"/>
      <c r="BY972" s="248"/>
      <c r="BZ972" s="248"/>
      <c r="CA972" s="248"/>
      <c r="CB972" s="248"/>
      <c r="CC972" s="248"/>
      <c r="CD972" s="248"/>
      <c r="CE972" s="248"/>
      <c r="CF972" s="248"/>
      <c r="CG972" s="248"/>
      <c r="CH972" s="248"/>
      <c r="CI972" s="248"/>
      <c r="CJ972" s="248"/>
      <c r="CK972" s="248"/>
      <c r="CL972" s="248"/>
      <c r="CM972" s="248"/>
      <c r="CN972" s="248"/>
      <c r="CO972" s="248"/>
      <c r="CP972" s="248"/>
      <c r="CQ972" s="248"/>
      <c r="CR972" s="248"/>
      <c r="CS972" s="248"/>
      <c r="CT972" s="248"/>
      <c r="CU972" s="248"/>
      <c r="CV972" s="248"/>
      <c r="CW972" s="248"/>
      <c r="CX972" s="248"/>
      <c r="CY972" s="248"/>
      <c r="CZ972" s="248"/>
      <c r="DA972" s="248"/>
      <c r="DB972" s="248"/>
      <c r="DC972" s="248"/>
      <c r="DD972" s="248"/>
      <c r="DE972" s="248"/>
      <c r="DF972" s="248"/>
      <c r="DG972" s="248"/>
      <c r="DH972" s="248"/>
      <c r="DI972" s="248"/>
      <c r="DJ972" s="248"/>
      <c r="DK972" s="248"/>
      <c r="DL972" s="248"/>
      <c r="DM972" s="248"/>
      <c r="DN972" s="248"/>
      <c r="DO972" s="248"/>
      <c r="DP972" s="248"/>
      <c r="DQ972" s="248"/>
      <c r="DR972" s="248"/>
      <c r="DS972" s="248"/>
      <c r="DT972" s="248"/>
      <c r="DU972" s="248"/>
      <c r="DV972" s="248"/>
      <c r="DW972" s="248"/>
      <c r="DX972" s="248"/>
      <c r="DY972" s="248"/>
      <c r="DZ972" s="248"/>
      <c r="EA972" s="248"/>
      <c r="EB972" s="248"/>
      <c r="EC972" s="248"/>
      <c r="ED972" s="248"/>
      <c r="EE972" s="248"/>
      <c r="EF972" s="248"/>
      <c r="EG972" s="248"/>
      <c r="EH972" s="248"/>
      <c r="EI972" s="248"/>
      <c r="EJ972" s="248"/>
      <c r="EK972" s="248"/>
      <c r="EL972" s="248"/>
      <c r="EM972" s="248"/>
      <c r="EN972" s="248"/>
      <c r="EO972" s="248"/>
      <c r="EP972" s="248"/>
      <c r="EQ972" s="248"/>
      <c r="ER972" s="248"/>
      <c r="ES972" s="248"/>
      <c r="ET972" s="248"/>
      <c r="EU972" s="248"/>
      <c r="EV972" s="248"/>
      <c r="EW972" s="248"/>
      <c r="EX972" s="248"/>
      <c r="EY972" s="248"/>
      <c r="EZ972" s="248"/>
      <c r="FA972" s="248"/>
      <c r="FB972" s="248"/>
      <c r="FC972" s="248"/>
      <c r="FD972" s="248"/>
      <c r="FE972" s="248"/>
      <c r="FF972" s="248"/>
      <c r="FG972" s="215"/>
      <c r="FH972" s="215"/>
      <c r="FI972" s="215"/>
      <c r="FJ972" s="215"/>
      <c r="FK972" s="215"/>
      <c r="FL972" s="215"/>
      <c r="FM972" s="215"/>
      <c r="FN972" s="215"/>
      <c r="FO972" s="215"/>
      <c r="FP972" s="215"/>
      <c r="FQ972" s="215"/>
      <c r="FR972" s="215"/>
      <c r="FS972" s="215"/>
      <c r="FT972" s="215"/>
      <c r="FU972" s="215"/>
      <c r="FV972" s="215"/>
      <c r="FW972" s="215"/>
      <c r="FX972" s="215"/>
      <c r="FY972" s="215"/>
      <c r="FZ972" s="215"/>
      <c r="GA972" s="215"/>
      <c r="GB972" s="215"/>
      <c r="GC972" s="215"/>
    </row>
    <row r="973" spans="1:185" x14ac:dyDescent="0.3">
      <c r="A973" s="248"/>
      <c r="B973" s="80"/>
      <c r="C973" s="80"/>
      <c r="D973" s="81"/>
      <c r="E973" s="80"/>
      <c r="F973" s="80"/>
      <c r="G973" s="297">
        <f t="shared" si="61"/>
        <v>0</v>
      </c>
      <c r="H973" s="297">
        <f t="shared" si="62"/>
        <v>0</v>
      </c>
      <c r="I973" s="297">
        <f t="shared" si="63"/>
        <v>0</v>
      </c>
      <c r="J973" s="214"/>
      <c r="K973" s="214"/>
      <c r="L973" s="248"/>
      <c r="M973" s="248"/>
      <c r="N973" s="248"/>
      <c r="O973" s="248"/>
      <c r="P973" s="248"/>
      <c r="Q973" s="248"/>
      <c r="R973" s="248"/>
      <c r="S973" s="248"/>
      <c r="T973" s="248"/>
      <c r="U973" s="248"/>
      <c r="V973" s="248"/>
      <c r="W973" s="248"/>
      <c r="X973" s="248"/>
      <c r="Y973" s="248"/>
      <c r="Z973" s="248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  <c r="AM973" s="248"/>
      <c r="AN973" s="248"/>
      <c r="AO973" s="248"/>
      <c r="AP973" s="248"/>
      <c r="AQ973" s="248"/>
      <c r="AR973" s="248"/>
      <c r="AS973" s="248"/>
      <c r="AT973" s="248"/>
      <c r="AU973" s="248"/>
      <c r="AV973" s="248"/>
      <c r="AW973" s="248"/>
      <c r="AX973" s="248"/>
      <c r="AY973" s="248"/>
      <c r="AZ973" s="248"/>
      <c r="BA973" s="248"/>
      <c r="BB973" s="248"/>
      <c r="BC973" s="248"/>
      <c r="BD973" s="248"/>
      <c r="BE973" s="248"/>
      <c r="BF973" s="248"/>
      <c r="BG973" s="248"/>
      <c r="BH973" s="248"/>
      <c r="BI973" s="248"/>
      <c r="BJ973" s="248"/>
      <c r="BK973" s="248"/>
      <c r="BL973" s="248"/>
      <c r="BM973" s="248"/>
      <c r="BN973" s="248"/>
      <c r="BO973" s="248"/>
      <c r="BP973" s="248"/>
      <c r="BQ973" s="248"/>
      <c r="BR973" s="248"/>
      <c r="BS973" s="248"/>
      <c r="BT973" s="248"/>
      <c r="BU973" s="248"/>
      <c r="BV973" s="248"/>
      <c r="BW973" s="248"/>
      <c r="BX973" s="248"/>
      <c r="BY973" s="248"/>
      <c r="BZ973" s="248"/>
      <c r="CA973" s="248"/>
      <c r="CB973" s="248"/>
      <c r="CC973" s="248"/>
      <c r="CD973" s="248"/>
      <c r="CE973" s="248"/>
      <c r="CF973" s="248"/>
      <c r="CG973" s="248"/>
      <c r="CH973" s="248"/>
      <c r="CI973" s="248"/>
      <c r="CJ973" s="248"/>
      <c r="CK973" s="248"/>
      <c r="CL973" s="248"/>
      <c r="CM973" s="248"/>
      <c r="CN973" s="248"/>
      <c r="CO973" s="248"/>
      <c r="CP973" s="248"/>
      <c r="CQ973" s="248"/>
      <c r="CR973" s="248"/>
      <c r="CS973" s="248"/>
      <c r="CT973" s="248"/>
      <c r="CU973" s="248"/>
      <c r="CV973" s="248"/>
      <c r="CW973" s="248"/>
      <c r="CX973" s="248"/>
      <c r="CY973" s="248"/>
      <c r="CZ973" s="248"/>
      <c r="DA973" s="248"/>
      <c r="DB973" s="248"/>
      <c r="DC973" s="248"/>
      <c r="DD973" s="248"/>
      <c r="DE973" s="248"/>
      <c r="DF973" s="248"/>
      <c r="DG973" s="248"/>
      <c r="DH973" s="248"/>
      <c r="DI973" s="248"/>
      <c r="DJ973" s="248"/>
      <c r="DK973" s="248"/>
      <c r="DL973" s="248"/>
      <c r="DM973" s="248"/>
      <c r="DN973" s="248"/>
      <c r="DO973" s="248"/>
      <c r="DP973" s="248"/>
      <c r="DQ973" s="248"/>
      <c r="DR973" s="248"/>
      <c r="DS973" s="248"/>
      <c r="DT973" s="248"/>
      <c r="DU973" s="248"/>
      <c r="DV973" s="248"/>
      <c r="DW973" s="248"/>
      <c r="DX973" s="248"/>
      <c r="DY973" s="248"/>
      <c r="DZ973" s="248"/>
      <c r="EA973" s="248"/>
      <c r="EB973" s="248"/>
      <c r="EC973" s="248"/>
      <c r="ED973" s="248"/>
      <c r="EE973" s="248"/>
      <c r="EF973" s="248"/>
      <c r="EG973" s="248"/>
      <c r="EH973" s="248"/>
      <c r="EI973" s="248"/>
      <c r="EJ973" s="248"/>
      <c r="EK973" s="248"/>
      <c r="EL973" s="248"/>
      <c r="EM973" s="248"/>
      <c r="EN973" s="248"/>
      <c r="EO973" s="248"/>
      <c r="EP973" s="248"/>
      <c r="EQ973" s="248"/>
      <c r="ER973" s="248"/>
      <c r="ES973" s="248"/>
      <c r="ET973" s="248"/>
      <c r="EU973" s="248"/>
      <c r="EV973" s="248"/>
      <c r="EW973" s="248"/>
      <c r="EX973" s="248"/>
      <c r="EY973" s="248"/>
      <c r="EZ973" s="248"/>
      <c r="FA973" s="248"/>
      <c r="FB973" s="248"/>
      <c r="FC973" s="248"/>
      <c r="FD973" s="248"/>
      <c r="FE973" s="248"/>
      <c r="FF973" s="248"/>
      <c r="FG973" s="215"/>
      <c r="FH973" s="215"/>
      <c r="FI973" s="215"/>
      <c r="FJ973" s="215"/>
      <c r="FK973" s="215"/>
      <c r="FL973" s="215"/>
      <c r="FM973" s="215"/>
      <c r="FN973" s="215"/>
      <c r="FO973" s="215"/>
      <c r="FP973" s="215"/>
      <c r="FQ973" s="215"/>
      <c r="FR973" s="215"/>
      <c r="FS973" s="215"/>
      <c r="FT973" s="215"/>
      <c r="FU973" s="215"/>
      <c r="FV973" s="215"/>
      <c r="FW973" s="215"/>
      <c r="FX973" s="215"/>
      <c r="FY973" s="215"/>
      <c r="FZ973" s="215"/>
      <c r="GA973" s="215"/>
      <c r="GB973" s="215"/>
      <c r="GC973" s="215"/>
    </row>
    <row r="974" spans="1:185" x14ac:dyDescent="0.3">
      <c r="A974" s="248"/>
      <c r="B974" s="80"/>
      <c r="C974" s="80"/>
      <c r="D974" s="81"/>
      <c r="E974" s="80"/>
      <c r="F974" s="80"/>
      <c r="G974" s="297">
        <f t="shared" si="61"/>
        <v>0</v>
      </c>
      <c r="H974" s="297">
        <f t="shared" si="62"/>
        <v>0</v>
      </c>
      <c r="I974" s="297">
        <f t="shared" si="63"/>
        <v>0</v>
      </c>
      <c r="J974" s="214"/>
      <c r="K974" s="214"/>
      <c r="L974" s="248"/>
      <c r="M974" s="248"/>
      <c r="N974" s="248"/>
      <c r="O974" s="248"/>
      <c r="P974" s="248"/>
      <c r="Q974" s="248"/>
      <c r="R974" s="248"/>
      <c r="S974" s="248"/>
      <c r="T974" s="248"/>
      <c r="U974" s="248"/>
      <c r="V974" s="248"/>
      <c r="W974" s="248"/>
      <c r="X974" s="248"/>
      <c r="Y974" s="248"/>
      <c r="Z974" s="248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  <c r="AM974" s="248"/>
      <c r="AN974" s="248"/>
      <c r="AO974" s="248"/>
      <c r="AP974" s="248"/>
      <c r="AQ974" s="248"/>
      <c r="AR974" s="248"/>
      <c r="AS974" s="248"/>
      <c r="AT974" s="248"/>
      <c r="AU974" s="248"/>
      <c r="AV974" s="248"/>
      <c r="AW974" s="248"/>
      <c r="AX974" s="248"/>
      <c r="AY974" s="248"/>
      <c r="AZ974" s="248"/>
      <c r="BA974" s="248"/>
      <c r="BB974" s="248"/>
      <c r="BC974" s="248"/>
      <c r="BD974" s="248"/>
      <c r="BE974" s="248"/>
      <c r="BF974" s="248"/>
      <c r="BG974" s="248"/>
      <c r="BH974" s="248"/>
      <c r="BI974" s="248"/>
      <c r="BJ974" s="248"/>
      <c r="BK974" s="248"/>
      <c r="BL974" s="248"/>
      <c r="BM974" s="248"/>
      <c r="BN974" s="248"/>
      <c r="BO974" s="248"/>
      <c r="BP974" s="248"/>
      <c r="BQ974" s="248"/>
      <c r="BR974" s="248"/>
      <c r="BS974" s="248"/>
      <c r="BT974" s="248"/>
      <c r="BU974" s="248"/>
      <c r="BV974" s="248"/>
      <c r="BW974" s="248"/>
      <c r="BX974" s="248"/>
      <c r="BY974" s="248"/>
      <c r="BZ974" s="248"/>
      <c r="CA974" s="248"/>
      <c r="CB974" s="248"/>
      <c r="CC974" s="248"/>
      <c r="CD974" s="248"/>
      <c r="CE974" s="248"/>
      <c r="CF974" s="248"/>
      <c r="CG974" s="248"/>
      <c r="CH974" s="248"/>
      <c r="CI974" s="248"/>
      <c r="CJ974" s="248"/>
      <c r="CK974" s="248"/>
      <c r="CL974" s="248"/>
      <c r="CM974" s="248"/>
      <c r="CN974" s="248"/>
      <c r="CO974" s="248"/>
      <c r="CP974" s="248"/>
      <c r="CQ974" s="248"/>
      <c r="CR974" s="248"/>
      <c r="CS974" s="248"/>
      <c r="CT974" s="248"/>
      <c r="CU974" s="248"/>
      <c r="CV974" s="248"/>
      <c r="CW974" s="248"/>
      <c r="CX974" s="248"/>
      <c r="CY974" s="248"/>
      <c r="CZ974" s="248"/>
      <c r="DA974" s="248"/>
      <c r="DB974" s="248"/>
      <c r="DC974" s="248"/>
      <c r="DD974" s="248"/>
      <c r="DE974" s="248"/>
      <c r="DF974" s="248"/>
      <c r="DG974" s="248"/>
      <c r="DH974" s="248"/>
      <c r="DI974" s="248"/>
      <c r="DJ974" s="248"/>
      <c r="DK974" s="248"/>
      <c r="DL974" s="248"/>
      <c r="DM974" s="248"/>
      <c r="DN974" s="248"/>
      <c r="DO974" s="248"/>
      <c r="DP974" s="248"/>
      <c r="DQ974" s="248"/>
      <c r="DR974" s="248"/>
      <c r="DS974" s="248"/>
      <c r="DT974" s="248"/>
      <c r="DU974" s="248"/>
      <c r="DV974" s="248"/>
      <c r="DW974" s="248"/>
      <c r="DX974" s="248"/>
      <c r="DY974" s="248"/>
      <c r="DZ974" s="248"/>
      <c r="EA974" s="248"/>
      <c r="EB974" s="248"/>
      <c r="EC974" s="248"/>
      <c r="ED974" s="248"/>
      <c r="EE974" s="248"/>
      <c r="EF974" s="248"/>
      <c r="EG974" s="248"/>
      <c r="EH974" s="248"/>
      <c r="EI974" s="248"/>
      <c r="EJ974" s="248"/>
      <c r="EK974" s="248"/>
      <c r="EL974" s="248"/>
      <c r="EM974" s="248"/>
      <c r="EN974" s="248"/>
      <c r="EO974" s="248"/>
      <c r="EP974" s="248"/>
      <c r="EQ974" s="248"/>
      <c r="ER974" s="248"/>
      <c r="ES974" s="248"/>
      <c r="ET974" s="248"/>
      <c r="EU974" s="248"/>
      <c r="EV974" s="248"/>
      <c r="EW974" s="248"/>
      <c r="EX974" s="248"/>
      <c r="EY974" s="248"/>
      <c r="EZ974" s="248"/>
      <c r="FA974" s="248"/>
      <c r="FB974" s="248"/>
      <c r="FC974" s="248"/>
      <c r="FD974" s="248"/>
      <c r="FE974" s="248"/>
      <c r="FF974" s="248"/>
      <c r="FG974" s="215"/>
      <c r="FH974" s="215"/>
      <c r="FI974" s="215"/>
      <c r="FJ974" s="215"/>
      <c r="FK974" s="215"/>
      <c r="FL974" s="215"/>
      <c r="FM974" s="215"/>
      <c r="FN974" s="215"/>
      <c r="FO974" s="215"/>
      <c r="FP974" s="215"/>
      <c r="FQ974" s="215"/>
      <c r="FR974" s="215"/>
      <c r="FS974" s="215"/>
      <c r="FT974" s="215"/>
      <c r="FU974" s="215"/>
      <c r="FV974" s="215"/>
      <c r="FW974" s="215"/>
      <c r="FX974" s="215"/>
      <c r="FY974" s="215"/>
      <c r="FZ974" s="215"/>
      <c r="GA974" s="215"/>
      <c r="GB974" s="215"/>
      <c r="GC974" s="215"/>
    </row>
    <row r="975" spans="1:185" x14ac:dyDescent="0.3">
      <c r="A975" s="248"/>
      <c r="B975" s="80"/>
      <c r="C975" s="80"/>
      <c r="D975" s="81"/>
      <c r="E975" s="80"/>
      <c r="F975" s="80"/>
      <c r="G975" s="297">
        <f t="shared" si="61"/>
        <v>0</v>
      </c>
      <c r="H975" s="297">
        <f t="shared" si="62"/>
        <v>0</v>
      </c>
      <c r="I975" s="297">
        <f t="shared" si="63"/>
        <v>0</v>
      </c>
      <c r="J975" s="214"/>
      <c r="K975" s="214"/>
      <c r="L975" s="248"/>
      <c r="M975" s="248"/>
      <c r="N975" s="248"/>
      <c r="O975" s="248"/>
      <c r="P975" s="248"/>
      <c r="Q975" s="248"/>
      <c r="R975" s="248"/>
      <c r="S975" s="248"/>
      <c r="T975" s="248"/>
      <c r="U975" s="248"/>
      <c r="V975" s="248"/>
      <c r="W975" s="248"/>
      <c r="X975" s="248"/>
      <c r="Y975" s="248"/>
      <c r="Z975" s="248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  <c r="AM975" s="248"/>
      <c r="AN975" s="248"/>
      <c r="AO975" s="248"/>
      <c r="AP975" s="248"/>
      <c r="AQ975" s="248"/>
      <c r="AR975" s="248"/>
      <c r="AS975" s="248"/>
      <c r="AT975" s="248"/>
      <c r="AU975" s="248"/>
      <c r="AV975" s="248"/>
      <c r="AW975" s="248"/>
      <c r="AX975" s="248"/>
      <c r="AY975" s="248"/>
      <c r="AZ975" s="248"/>
      <c r="BA975" s="248"/>
      <c r="BB975" s="248"/>
      <c r="BC975" s="248"/>
      <c r="BD975" s="248"/>
      <c r="BE975" s="248"/>
      <c r="BF975" s="248"/>
      <c r="BG975" s="248"/>
      <c r="BH975" s="248"/>
      <c r="BI975" s="248"/>
      <c r="BJ975" s="248"/>
      <c r="BK975" s="248"/>
      <c r="BL975" s="248"/>
      <c r="BM975" s="248"/>
      <c r="BN975" s="248"/>
      <c r="BO975" s="248"/>
      <c r="BP975" s="248"/>
      <c r="BQ975" s="248"/>
      <c r="BR975" s="248"/>
      <c r="BS975" s="248"/>
      <c r="BT975" s="248"/>
      <c r="BU975" s="248"/>
      <c r="BV975" s="248"/>
      <c r="BW975" s="248"/>
      <c r="BX975" s="248"/>
      <c r="BY975" s="248"/>
      <c r="BZ975" s="248"/>
      <c r="CA975" s="248"/>
      <c r="CB975" s="248"/>
      <c r="CC975" s="248"/>
      <c r="CD975" s="248"/>
      <c r="CE975" s="248"/>
      <c r="CF975" s="248"/>
      <c r="CG975" s="248"/>
      <c r="CH975" s="248"/>
      <c r="CI975" s="248"/>
      <c r="CJ975" s="248"/>
      <c r="CK975" s="248"/>
      <c r="CL975" s="248"/>
      <c r="CM975" s="248"/>
      <c r="CN975" s="248"/>
      <c r="CO975" s="248"/>
      <c r="CP975" s="248"/>
      <c r="CQ975" s="248"/>
      <c r="CR975" s="248"/>
      <c r="CS975" s="248"/>
      <c r="CT975" s="248"/>
      <c r="CU975" s="248"/>
      <c r="CV975" s="248"/>
      <c r="CW975" s="248"/>
      <c r="CX975" s="248"/>
      <c r="CY975" s="248"/>
      <c r="CZ975" s="248"/>
      <c r="DA975" s="248"/>
      <c r="DB975" s="248"/>
      <c r="DC975" s="248"/>
      <c r="DD975" s="248"/>
      <c r="DE975" s="248"/>
      <c r="DF975" s="248"/>
      <c r="DG975" s="248"/>
      <c r="DH975" s="248"/>
      <c r="DI975" s="248"/>
      <c r="DJ975" s="248"/>
      <c r="DK975" s="248"/>
      <c r="DL975" s="248"/>
      <c r="DM975" s="248"/>
      <c r="DN975" s="248"/>
      <c r="DO975" s="248"/>
      <c r="DP975" s="248"/>
      <c r="DQ975" s="248"/>
      <c r="DR975" s="248"/>
      <c r="DS975" s="248"/>
      <c r="DT975" s="248"/>
      <c r="DU975" s="248"/>
      <c r="DV975" s="248"/>
      <c r="DW975" s="248"/>
      <c r="DX975" s="248"/>
      <c r="DY975" s="248"/>
      <c r="DZ975" s="248"/>
      <c r="EA975" s="248"/>
      <c r="EB975" s="248"/>
      <c r="EC975" s="248"/>
      <c r="ED975" s="248"/>
      <c r="EE975" s="248"/>
      <c r="EF975" s="248"/>
      <c r="EG975" s="248"/>
      <c r="EH975" s="248"/>
      <c r="EI975" s="248"/>
      <c r="EJ975" s="248"/>
      <c r="EK975" s="248"/>
      <c r="EL975" s="248"/>
      <c r="EM975" s="248"/>
      <c r="EN975" s="248"/>
      <c r="EO975" s="248"/>
      <c r="EP975" s="248"/>
      <c r="EQ975" s="248"/>
      <c r="ER975" s="248"/>
      <c r="ES975" s="248"/>
      <c r="ET975" s="248"/>
      <c r="EU975" s="248"/>
      <c r="EV975" s="248"/>
      <c r="EW975" s="248"/>
      <c r="EX975" s="248"/>
      <c r="EY975" s="248"/>
      <c r="EZ975" s="248"/>
      <c r="FA975" s="248"/>
      <c r="FB975" s="248"/>
      <c r="FC975" s="248"/>
      <c r="FD975" s="248"/>
      <c r="FE975" s="248"/>
      <c r="FF975" s="248"/>
      <c r="FG975" s="215"/>
      <c r="FH975" s="215"/>
      <c r="FI975" s="215"/>
      <c r="FJ975" s="215"/>
      <c r="FK975" s="215"/>
      <c r="FL975" s="215"/>
      <c r="FM975" s="215"/>
      <c r="FN975" s="215"/>
      <c r="FO975" s="215"/>
      <c r="FP975" s="215"/>
      <c r="FQ975" s="215"/>
      <c r="FR975" s="215"/>
      <c r="FS975" s="215"/>
      <c r="FT975" s="215"/>
      <c r="FU975" s="215"/>
      <c r="FV975" s="215"/>
      <c r="FW975" s="215"/>
      <c r="FX975" s="215"/>
      <c r="FY975" s="215"/>
      <c r="FZ975" s="215"/>
      <c r="GA975" s="215"/>
      <c r="GB975" s="215"/>
      <c r="GC975" s="215"/>
    </row>
    <row r="976" spans="1:185" x14ac:dyDescent="0.3">
      <c r="A976" s="248"/>
      <c r="B976" s="80"/>
      <c r="C976" s="80"/>
      <c r="D976" s="81"/>
      <c r="E976" s="80"/>
      <c r="F976" s="80"/>
      <c r="G976" s="297">
        <f t="shared" si="61"/>
        <v>0</v>
      </c>
      <c r="H976" s="297">
        <f t="shared" si="62"/>
        <v>0</v>
      </c>
      <c r="I976" s="297">
        <f t="shared" si="63"/>
        <v>0</v>
      </c>
      <c r="J976" s="214"/>
      <c r="K976" s="214"/>
      <c r="L976" s="248"/>
      <c r="M976" s="248"/>
      <c r="N976" s="248"/>
      <c r="O976" s="248"/>
      <c r="P976" s="248"/>
      <c r="Q976" s="248"/>
      <c r="R976" s="248"/>
      <c r="S976" s="248"/>
      <c r="T976" s="248"/>
      <c r="U976" s="248"/>
      <c r="V976" s="248"/>
      <c r="W976" s="248"/>
      <c r="X976" s="248"/>
      <c r="Y976" s="248"/>
      <c r="Z976" s="248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  <c r="AM976" s="248"/>
      <c r="AN976" s="248"/>
      <c r="AO976" s="248"/>
      <c r="AP976" s="248"/>
      <c r="AQ976" s="248"/>
      <c r="AR976" s="248"/>
      <c r="AS976" s="248"/>
      <c r="AT976" s="248"/>
      <c r="AU976" s="248"/>
      <c r="AV976" s="248"/>
      <c r="AW976" s="248"/>
      <c r="AX976" s="248"/>
      <c r="AY976" s="248"/>
      <c r="AZ976" s="248"/>
      <c r="BA976" s="248"/>
      <c r="BB976" s="248"/>
      <c r="BC976" s="248"/>
      <c r="BD976" s="248"/>
      <c r="BE976" s="248"/>
      <c r="BF976" s="248"/>
      <c r="BG976" s="248"/>
      <c r="BH976" s="248"/>
      <c r="BI976" s="248"/>
      <c r="BJ976" s="248"/>
      <c r="BK976" s="248"/>
      <c r="BL976" s="248"/>
      <c r="BM976" s="248"/>
      <c r="BN976" s="248"/>
      <c r="BO976" s="248"/>
      <c r="BP976" s="248"/>
      <c r="BQ976" s="248"/>
      <c r="BR976" s="248"/>
      <c r="BS976" s="248"/>
      <c r="BT976" s="248"/>
      <c r="BU976" s="248"/>
      <c r="BV976" s="248"/>
      <c r="BW976" s="248"/>
      <c r="BX976" s="248"/>
      <c r="BY976" s="248"/>
      <c r="BZ976" s="248"/>
      <c r="CA976" s="248"/>
      <c r="CB976" s="248"/>
      <c r="CC976" s="248"/>
      <c r="CD976" s="248"/>
      <c r="CE976" s="248"/>
      <c r="CF976" s="248"/>
      <c r="CG976" s="248"/>
      <c r="CH976" s="248"/>
      <c r="CI976" s="248"/>
      <c r="CJ976" s="248"/>
      <c r="CK976" s="248"/>
      <c r="CL976" s="248"/>
      <c r="CM976" s="248"/>
      <c r="CN976" s="248"/>
      <c r="CO976" s="248"/>
      <c r="CP976" s="248"/>
      <c r="CQ976" s="248"/>
      <c r="CR976" s="248"/>
      <c r="CS976" s="248"/>
      <c r="CT976" s="248"/>
      <c r="CU976" s="248"/>
      <c r="CV976" s="248"/>
      <c r="CW976" s="248"/>
      <c r="CX976" s="248"/>
      <c r="CY976" s="248"/>
      <c r="CZ976" s="248"/>
      <c r="DA976" s="248"/>
      <c r="DB976" s="248"/>
      <c r="DC976" s="248"/>
      <c r="DD976" s="248"/>
      <c r="DE976" s="248"/>
      <c r="DF976" s="248"/>
      <c r="DG976" s="248"/>
      <c r="DH976" s="248"/>
      <c r="DI976" s="248"/>
      <c r="DJ976" s="248"/>
      <c r="DK976" s="248"/>
      <c r="DL976" s="248"/>
      <c r="DM976" s="248"/>
      <c r="DN976" s="248"/>
      <c r="DO976" s="248"/>
      <c r="DP976" s="248"/>
      <c r="DQ976" s="248"/>
      <c r="DR976" s="248"/>
      <c r="DS976" s="248"/>
      <c r="DT976" s="248"/>
      <c r="DU976" s="248"/>
      <c r="DV976" s="248"/>
      <c r="DW976" s="248"/>
      <c r="DX976" s="248"/>
      <c r="DY976" s="248"/>
      <c r="DZ976" s="248"/>
      <c r="EA976" s="248"/>
      <c r="EB976" s="248"/>
      <c r="EC976" s="248"/>
      <c r="ED976" s="248"/>
      <c r="EE976" s="248"/>
      <c r="EF976" s="248"/>
      <c r="EG976" s="248"/>
      <c r="EH976" s="248"/>
      <c r="EI976" s="248"/>
      <c r="EJ976" s="248"/>
      <c r="EK976" s="248"/>
      <c r="EL976" s="248"/>
      <c r="EM976" s="248"/>
      <c r="EN976" s="248"/>
      <c r="EO976" s="248"/>
      <c r="EP976" s="248"/>
      <c r="EQ976" s="248"/>
      <c r="ER976" s="248"/>
      <c r="ES976" s="248"/>
      <c r="ET976" s="248"/>
      <c r="EU976" s="248"/>
      <c r="EV976" s="248"/>
      <c r="EW976" s="248"/>
      <c r="EX976" s="248"/>
      <c r="EY976" s="248"/>
      <c r="EZ976" s="248"/>
      <c r="FA976" s="248"/>
      <c r="FB976" s="248"/>
      <c r="FC976" s="248"/>
      <c r="FD976" s="248"/>
      <c r="FE976" s="248"/>
      <c r="FF976" s="248"/>
      <c r="FG976" s="215"/>
      <c r="FH976" s="215"/>
      <c r="FI976" s="215"/>
      <c r="FJ976" s="215"/>
      <c r="FK976" s="215"/>
      <c r="FL976" s="215"/>
      <c r="FM976" s="215"/>
      <c r="FN976" s="215"/>
      <c r="FO976" s="215"/>
      <c r="FP976" s="215"/>
      <c r="FQ976" s="215"/>
      <c r="FR976" s="215"/>
      <c r="FS976" s="215"/>
      <c r="FT976" s="215"/>
      <c r="FU976" s="215"/>
      <c r="FV976" s="215"/>
      <c r="FW976" s="215"/>
      <c r="FX976" s="215"/>
      <c r="FY976" s="215"/>
      <c r="FZ976" s="215"/>
      <c r="GA976" s="215"/>
      <c r="GB976" s="215"/>
      <c r="GC976" s="215"/>
    </row>
    <row r="977" spans="1:185" x14ac:dyDescent="0.3">
      <c r="A977" s="248"/>
      <c r="B977" s="80"/>
      <c r="C977" s="80"/>
      <c r="D977" s="81"/>
      <c r="E977" s="80"/>
      <c r="F977" s="80"/>
      <c r="G977" s="297">
        <f t="shared" si="61"/>
        <v>0</v>
      </c>
      <c r="H977" s="297">
        <f t="shared" si="62"/>
        <v>0</v>
      </c>
      <c r="I977" s="297">
        <f t="shared" si="63"/>
        <v>0</v>
      </c>
      <c r="J977" s="214"/>
      <c r="K977" s="214"/>
      <c r="L977" s="248"/>
      <c r="M977" s="248"/>
      <c r="N977" s="248"/>
      <c r="O977" s="248"/>
      <c r="P977" s="248"/>
      <c r="Q977" s="248"/>
      <c r="R977" s="248"/>
      <c r="S977" s="248"/>
      <c r="T977" s="248"/>
      <c r="U977" s="248"/>
      <c r="V977" s="248"/>
      <c r="W977" s="248"/>
      <c r="X977" s="248"/>
      <c r="Y977" s="248"/>
      <c r="Z977" s="248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  <c r="AM977" s="248"/>
      <c r="AN977" s="248"/>
      <c r="AO977" s="248"/>
      <c r="AP977" s="248"/>
      <c r="AQ977" s="248"/>
      <c r="AR977" s="248"/>
      <c r="AS977" s="248"/>
      <c r="AT977" s="248"/>
      <c r="AU977" s="248"/>
      <c r="AV977" s="248"/>
      <c r="AW977" s="248"/>
      <c r="AX977" s="248"/>
      <c r="AY977" s="248"/>
      <c r="AZ977" s="248"/>
      <c r="BA977" s="248"/>
      <c r="BB977" s="248"/>
      <c r="BC977" s="248"/>
      <c r="BD977" s="248"/>
      <c r="BE977" s="248"/>
      <c r="BF977" s="248"/>
      <c r="BG977" s="248"/>
      <c r="BH977" s="248"/>
      <c r="BI977" s="248"/>
      <c r="BJ977" s="248"/>
      <c r="BK977" s="248"/>
      <c r="BL977" s="248"/>
      <c r="BM977" s="248"/>
      <c r="BN977" s="248"/>
      <c r="BO977" s="248"/>
      <c r="BP977" s="248"/>
      <c r="BQ977" s="248"/>
      <c r="BR977" s="248"/>
      <c r="BS977" s="248"/>
      <c r="BT977" s="248"/>
      <c r="BU977" s="248"/>
      <c r="BV977" s="248"/>
      <c r="BW977" s="248"/>
      <c r="BX977" s="248"/>
      <c r="BY977" s="248"/>
      <c r="BZ977" s="248"/>
      <c r="CA977" s="248"/>
      <c r="CB977" s="248"/>
      <c r="CC977" s="248"/>
      <c r="CD977" s="248"/>
      <c r="CE977" s="248"/>
      <c r="CF977" s="248"/>
      <c r="CG977" s="248"/>
      <c r="CH977" s="248"/>
      <c r="CI977" s="248"/>
      <c r="CJ977" s="248"/>
      <c r="CK977" s="248"/>
      <c r="CL977" s="248"/>
      <c r="CM977" s="248"/>
      <c r="CN977" s="248"/>
      <c r="CO977" s="248"/>
      <c r="CP977" s="248"/>
      <c r="CQ977" s="248"/>
      <c r="CR977" s="248"/>
      <c r="CS977" s="248"/>
      <c r="CT977" s="248"/>
      <c r="CU977" s="248"/>
      <c r="CV977" s="248"/>
      <c r="CW977" s="248"/>
      <c r="CX977" s="248"/>
      <c r="CY977" s="248"/>
      <c r="CZ977" s="248"/>
      <c r="DA977" s="248"/>
      <c r="DB977" s="248"/>
      <c r="DC977" s="248"/>
      <c r="DD977" s="248"/>
      <c r="DE977" s="248"/>
      <c r="DF977" s="248"/>
      <c r="DG977" s="248"/>
      <c r="DH977" s="248"/>
      <c r="DI977" s="248"/>
      <c r="DJ977" s="248"/>
      <c r="DK977" s="248"/>
      <c r="DL977" s="248"/>
      <c r="DM977" s="248"/>
      <c r="DN977" s="248"/>
      <c r="DO977" s="248"/>
      <c r="DP977" s="248"/>
      <c r="DQ977" s="248"/>
      <c r="DR977" s="248"/>
      <c r="DS977" s="248"/>
      <c r="DT977" s="248"/>
      <c r="DU977" s="248"/>
      <c r="DV977" s="248"/>
      <c r="DW977" s="248"/>
      <c r="DX977" s="248"/>
      <c r="DY977" s="248"/>
      <c r="DZ977" s="248"/>
      <c r="EA977" s="248"/>
      <c r="EB977" s="248"/>
      <c r="EC977" s="248"/>
      <c r="ED977" s="248"/>
      <c r="EE977" s="248"/>
      <c r="EF977" s="248"/>
      <c r="EG977" s="248"/>
      <c r="EH977" s="248"/>
      <c r="EI977" s="248"/>
      <c r="EJ977" s="248"/>
      <c r="EK977" s="248"/>
      <c r="EL977" s="248"/>
      <c r="EM977" s="248"/>
      <c r="EN977" s="248"/>
      <c r="EO977" s="248"/>
      <c r="EP977" s="248"/>
      <c r="EQ977" s="248"/>
      <c r="ER977" s="248"/>
      <c r="ES977" s="248"/>
      <c r="ET977" s="248"/>
      <c r="EU977" s="248"/>
      <c r="EV977" s="248"/>
      <c r="EW977" s="248"/>
      <c r="EX977" s="248"/>
      <c r="EY977" s="248"/>
      <c r="EZ977" s="248"/>
      <c r="FA977" s="248"/>
      <c r="FB977" s="248"/>
      <c r="FC977" s="248"/>
      <c r="FD977" s="248"/>
      <c r="FE977" s="248"/>
      <c r="FF977" s="248"/>
      <c r="FG977" s="215"/>
      <c r="FH977" s="215"/>
      <c r="FI977" s="215"/>
      <c r="FJ977" s="215"/>
      <c r="FK977" s="215"/>
      <c r="FL977" s="215"/>
      <c r="FM977" s="215"/>
      <c r="FN977" s="215"/>
      <c r="FO977" s="215"/>
      <c r="FP977" s="215"/>
      <c r="FQ977" s="215"/>
      <c r="FR977" s="215"/>
      <c r="FS977" s="215"/>
      <c r="FT977" s="215"/>
      <c r="FU977" s="215"/>
      <c r="FV977" s="215"/>
      <c r="FW977" s="215"/>
      <c r="FX977" s="215"/>
      <c r="FY977" s="215"/>
      <c r="FZ977" s="215"/>
      <c r="GA977" s="215"/>
      <c r="GB977" s="215"/>
      <c r="GC977" s="215"/>
    </row>
    <row r="978" spans="1:185" x14ac:dyDescent="0.3">
      <c r="A978" s="248"/>
      <c r="B978" s="80"/>
      <c r="C978" s="80"/>
      <c r="D978" s="81"/>
      <c r="E978" s="80"/>
      <c r="F978" s="80"/>
      <c r="G978" s="297">
        <f t="shared" si="61"/>
        <v>0</v>
      </c>
      <c r="H978" s="297">
        <f t="shared" si="62"/>
        <v>0</v>
      </c>
      <c r="I978" s="297">
        <f t="shared" si="63"/>
        <v>0</v>
      </c>
      <c r="J978" s="214"/>
      <c r="K978" s="214"/>
      <c r="L978" s="248"/>
      <c r="M978" s="248"/>
      <c r="N978" s="248"/>
      <c r="O978" s="248"/>
      <c r="P978" s="248"/>
      <c r="Q978" s="248"/>
      <c r="R978" s="248"/>
      <c r="S978" s="248"/>
      <c r="T978" s="248"/>
      <c r="U978" s="248"/>
      <c r="V978" s="248"/>
      <c r="W978" s="248"/>
      <c r="X978" s="248"/>
      <c r="Y978" s="248"/>
      <c r="Z978" s="248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  <c r="AM978" s="248"/>
      <c r="AN978" s="248"/>
      <c r="AO978" s="248"/>
      <c r="AP978" s="248"/>
      <c r="AQ978" s="248"/>
      <c r="AR978" s="248"/>
      <c r="AS978" s="248"/>
      <c r="AT978" s="248"/>
      <c r="AU978" s="248"/>
      <c r="AV978" s="248"/>
      <c r="AW978" s="248"/>
      <c r="AX978" s="248"/>
      <c r="AY978" s="248"/>
      <c r="AZ978" s="248"/>
      <c r="BA978" s="248"/>
      <c r="BB978" s="248"/>
      <c r="BC978" s="248"/>
      <c r="BD978" s="248"/>
      <c r="BE978" s="248"/>
      <c r="BF978" s="248"/>
      <c r="BG978" s="248"/>
      <c r="BH978" s="248"/>
      <c r="BI978" s="248"/>
      <c r="BJ978" s="248"/>
      <c r="BK978" s="248"/>
      <c r="BL978" s="248"/>
      <c r="BM978" s="248"/>
      <c r="BN978" s="248"/>
      <c r="BO978" s="248"/>
      <c r="BP978" s="248"/>
      <c r="BQ978" s="248"/>
      <c r="BR978" s="248"/>
      <c r="BS978" s="248"/>
      <c r="BT978" s="248"/>
      <c r="BU978" s="248"/>
      <c r="BV978" s="248"/>
      <c r="BW978" s="248"/>
      <c r="BX978" s="248"/>
      <c r="BY978" s="248"/>
      <c r="BZ978" s="248"/>
      <c r="CA978" s="248"/>
      <c r="CB978" s="248"/>
      <c r="CC978" s="248"/>
      <c r="CD978" s="248"/>
      <c r="CE978" s="248"/>
      <c r="CF978" s="248"/>
      <c r="CG978" s="248"/>
      <c r="CH978" s="248"/>
      <c r="CI978" s="248"/>
      <c r="CJ978" s="248"/>
      <c r="CK978" s="248"/>
      <c r="CL978" s="248"/>
      <c r="CM978" s="248"/>
      <c r="CN978" s="248"/>
      <c r="CO978" s="248"/>
      <c r="CP978" s="248"/>
      <c r="CQ978" s="248"/>
      <c r="CR978" s="248"/>
      <c r="CS978" s="248"/>
      <c r="CT978" s="248"/>
      <c r="CU978" s="248"/>
      <c r="CV978" s="248"/>
      <c r="CW978" s="248"/>
      <c r="CX978" s="248"/>
      <c r="CY978" s="248"/>
      <c r="CZ978" s="248"/>
      <c r="DA978" s="248"/>
      <c r="DB978" s="248"/>
      <c r="DC978" s="248"/>
      <c r="DD978" s="248"/>
      <c r="DE978" s="248"/>
      <c r="DF978" s="248"/>
      <c r="DG978" s="248"/>
      <c r="DH978" s="248"/>
      <c r="DI978" s="248"/>
      <c r="DJ978" s="248"/>
      <c r="DK978" s="248"/>
      <c r="DL978" s="248"/>
      <c r="DM978" s="248"/>
      <c r="DN978" s="248"/>
      <c r="DO978" s="248"/>
      <c r="DP978" s="248"/>
      <c r="DQ978" s="248"/>
      <c r="DR978" s="248"/>
      <c r="DS978" s="248"/>
      <c r="DT978" s="248"/>
      <c r="DU978" s="248"/>
      <c r="DV978" s="248"/>
      <c r="DW978" s="248"/>
      <c r="DX978" s="248"/>
      <c r="DY978" s="248"/>
      <c r="DZ978" s="248"/>
      <c r="EA978" s="248"/>
      <c r="EB978" s="248"/>
      <c r="EC978" s="248"/>
      <c r="ED978" s="248"/>
      <c r="EE978" s="248"/>
      <c r="EF978" s="248"/>
      <c r="EG978" s="248"/>
      <c r="EH978" s="248"/>
      <c r="EI978" s="248"/>
      <c r="EJ978" s="248"/>
      <c r="EK978" s="248"/>
      <c r="EL978" s="248"/>
      <c r="EM978" s="248"/>
      <c r="EN978" s="248"/>
      <c r="EO978" s="248"/>
      <c r="EP978" s="248"/>
      <c r="EQ978" s="248"/>
      <c r="ER978" s="248"/>
      <c r="ES978" s="248"/>
      <c r="ET978" s="248"/>
      <c r="EU978" s="248"/>
      <c r="EV978" s="248"/>
      <c r="EW978" s="248"/>
      <c r="EX978" s="248"/>
      <c r="EY978" s="248"/>
      <c r="EZ978" s="248"/>
      <c r="FA978" s="248"/>
      <c r="FB978" s="248"/>
      <c r="FC978" s="248"/>
      <c r="FD978" s="248"/>
      <c r="FE978" s="248"/>
      <c r="FF978" s="248"/>
      <c r="FG978" s="215"/>
      <c r="FH978" s="215"/>
      <c r="FI978" s="215"/>
      <c r="FJ978" s="215"/>
      <c r="FK978" s="215"/>
      <c r="FL978" s="215"/>
      <c r="FM978" s="215"/>
      <c r="FN978" s="215"/>
      <c r="FO978" s="215"/>
      <c r="FP978" s="215"/>
      <c r="FQ978" s="215"/>
      <c r="FR978" s="215"/>
      <c r="FS978" s="215"/>
      <c r="FT978" s="215"/>
      <c r="FU978" s="215"/>
      <c r="FV978" s="215"/>
      <c r="FW978" s="215"/>
      <c r="FX978" s="215"/>
      <c r="FY978" s="215"/>
      <c r="FZ978" s="215"/>
      <c r="GA978" s="215"/>
      <c r="GB978" s="215"/>
      <c r="GC978" s="215"/>
    </row>
    <row r="979" spans="1:185" x14ac:dyDescent="0.3">
      <c r="A979" s="248"/>
      <c r="B979" s="80"/>
      <c r="C979" s="80"/>
      <c r="D979" s="81"/>
      <c r="E979" s="80"/>
      <c r="F979" s="80"/>
      <c r="G979" s="297">
        <f t="shared" si="61"/>
        <v>0</v>
      </c>
      <c r="H979" s="297">
        <f t="shared" si="62"/>
        <v>0</v>
      </c>
      <c r="I979" s="297">
        <f t="shared" si="63"/>
        <v>0</v>
      </c>
      <c r="J979" s="214"/>
      <c r="K979" s="214"/>
      <c r="L979" s="248"/>
      <c r="M979" s="248"/>
      <c r="N979" s="248"/>
      <c r="O979" s="248"/>
      <c r="P979" s="248"/>
      <c r="Q979" s="248"/>
      <c r="R979" s="248"/>
      <c r="S979" s="248"/>
      <c r="T979" s="248"/>
      <c r="U979" s="248"/>
      <c r="V979" s="248"/>
      <c r="W979" s="248"/>
      <c r="X979" s="248"/>
      <c r="Y979" s="248"/>
      <c r="Z979" s="248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  <c r="AM979" s="248"/>
      <c r="AN979" s="248"/>
      <c r="AO979" s="248"/>
      <c r="AP979" s="248"/>
      <c r="AQ979" s="248"/>
      <c r="AR979" s="248"/>
      <c r="AS979" s="248"/>
      <c r="AT979" s="248"/>
      <c r="AU979" s="248"/>
      <c r="AV979" s="248"/>
      <c r="AW979" s="248"/>
      <c r="AX979" s="248"/>
      <c r="AY979" s="248"/>
      <c r="AZ979" s="248"/>
      <c r="BA979" s="248"/>
      <c r="BB979" s="248"/>
      <c r="BC979" s="248"/>
      <c r="BD979" s="248"/>
      <c r="BE979" s="248"/>
      <c r="BF979" s="248"/>
      <c r="BG979" s="248"/>
      <c r="BH979" s="248"/>
      <c r="BI979" s="248"/>
      <c r="BJ979" s="248"/>
      <c r="BK979" s="248"/>
      <c r="BL979" s="248"/>
      <c r="BM979" s="248"/>
      <c r="BN979" s="248"/>
      <c r="BO979" s="248"/>
      <c r="BP979" s="248"/>
      <c r="BQ979" s="248"/>
      <c r="BR979" s="248"/>
      <c r="BS979" s="248"/>
      <c r="BT979" s="248"/>
      <c r="BU979" s="248"/>
      <c r="BV979" s="248"/>
      <c r="BW979" s="248"/>
      <c r="BX979" s="248"/>
      <c r="BY979" s="248"/>
      <c r="BZ979" s="248"/>
      <c r="CA979" s="248"/>
      <c r="CB979" s="248"/>
      <c r="CC979" s="248"/>
      <c r="CD979" s="248"/>
      <c r="CE979" s="248"/>
      <c r="CF979" s="248"/>
      <c r="CG979" s="248"/>
      <c r="CH979" s="248"/>
      <c r="CI979" s="248"/>
      <c r="CJ979" s="248"/>
      <c r="CK979" s="248"/>
      <c r="CL979" s="248"/>
      <c r="CM979" s="248"/>
      <c r="CN979" s="248"/>
      <c r="CO979" s="248"/>
      <c r="CP979" s="248"/>
      <c r="CQ979" s="248"/>
      <c r="CR979" s="248"/>
      <c r="CS979" s="248"/>
      <c r="CT979" s="248"/>
      <c r="CU979" s="248"/>
      <c r="CV979" s="248"/>
      <c r="CW979" s="248"/>
      <c r="CX979" s="248"/>
      <c r="CY979" s="248"/>
      <c r="CZ979" s="248"/>
      <c r="DA979" s="248"/>
      <c r="DB979" s="248"/>
      <c r="DC979" s="248"/>
      <c r="DD979" s="248"/>
      <c r="DE979" s="248"/>
      <c r="DF979" s="248"/>
      <c r="DG979" s="248"/>
      <c r="DH979" s="248"/>
      <c r="DI979" s="248"/>
      <c r="DJ979" s="248"/>
      <c r="DK979" s="248"/>
      <c r="DL979" s="248"/>
      <c r="DM979" s="248"/>
      <c r="DN979" s="248"/>
      <c r="DO979" s="248"/>
      <c r="DP979" s="248"/>
      <c r="DQ979" s="248"/>
      <c r="DR979" s="248"/>
      <c r="DS979" s="248"/>
      <c r="DT979" s="248"/>
      <c r="DU979" s="248"/>
      <c r="DV979" s="248"/>
      <c r="DW979" s="248"/>
      <c r="DX979" s="248"/>
      <c r="DY979" s="248"/>
      <c r="DZ979" s="248"/>
      <c r="EA979" s="248"/>
      <c r="EB979" s="248"/>
      <c r="EC979" s="248"/>
      <c r="ED979" s="248"/>
      <c r="EE979" s="248"/>
      <c r="EF979" s="248"/>
      <c r="EG979" s="248"/>
      <c r="EH979" s="248"/>
      <c r="EI979" s="248"/>
      <c r="EJ979" s="248"/>
      <c r="EK979" s="248"/>
      <c r="EL979" s="248"/>
      <c r="EM979" s="248"/>
      <c r="EN979" s="248"/>
      <c r="EO979" s="248"/>
      <c r="EP979" s="248"/>
      <c r="EQ979" s="248"/>
      <c r="ER979" s="248"/>
      <c r="ES979" s="248"/>
      <c r="ET979" s="248"/>
      <c r="EU979" s="248"/>
      <c r="EV979" s="248"/>
      <c r="EW979" s="248"/>
      <c r="EX979" s="248"/>
      <c r="EY979" s="248"/>
      <c r="EZ979" s="248"/>
      <c r="FA979" s="248"/>
      <c r="FB979" s="248"/>
      <c r="FC979" s="248"/>
      <c r="FD979" s="248"/>
      <c r="FE979" s="248"/>
      <c r="FF979" s="248"/>
      <c r="FG979" s="215"/>
      <c r="FH979" s="215"/>
      <c r="FI979" s="215"/>
      <c r="FJ979" s="215"/>
      <c r="FK979" s="215"/>
      <c r="FL979" s="215"/>
      <c r="FM979" s="215"/>
      <c r="FN979" s="215"/>
      <c r="FO979" s="215"/>
      <c r="FP979" s="215"/>
      <c r="FQ979" s="215"/>
      <c r="FR979" s="215"/>
      <c r="FS979" s="215"/>
      <c r="FT979" s="215"/>
      <c r="FU979" s="215"/>
      <c r="FV979" s="215"/>
      <c r="FW979" s="215"/>
      <c r="FX979" s="215"/>
      <c r="FY979" s="215"/>
      <c r="FZ979" s="215"/>
      <c r="GA979" s="215"/>
      <c r="GB979" s="215"/>
      <c r="GC979" s="215"/>
    </row>
    <row r="980" spans="1:185" x14ac:dyDescent="0.3">
      <c r="A980" s="248"/>
      <c r="B980" s="80"/>
      <c r="C980" s="80"/>
      <c r="D980" s="81"/>
      <c r="E980" s="80"/>
      <c r="F980" s="80"/>
      <c r="G980" s="297">
        <f t="shared" si="61"/>
        <v>0</v>
      </c>
      <c r="H980" s="297">
        <f t="shared" si="62"/>
        <v>0</v>
      </c>
      <c r="I980" s="297">
        <f t="shared" si="63"/>
        <v>0</v>
      </c>
      <c r="J980" s="214"/>
      <c r="K980" s="214"/>
      <c r="L980" s="248"/>
      <c r="M980" s="248"/>
      <c r="N980" s="248"/>
      <c r="O980" s="248"/>
      <c r="P980" s="248"/>
      <c r="Q980" s="248"/>
      <c r="R980" s="248"/>
      <c r="S980" s="248"/>
      <c r="T980" s="248"/>
      <c r="U980" s="248"/>
      <c r="V980" s="248"/>
      <c r="W980" s="248"/>
      <c r="X980" s="248"/>
      <c r="Y980" s="248"/>
      <c r="Z980" s="248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  <c r="AM980" s="248"/>
      <c r="AN980" s="248"/>
      <c r="AO980" s="248"/>
      <c r="AP980" s="248"/>
      <c r="AQ980" s="248"/>
      <c r="AR980" s="248"/>
      <c r="AS980" s="248"/>
      <c r="AT980" s="248"/>
      <c r="AU980" s="248"/>
      <c r="AV980" s="248"/>
      <c r="AW980" s="248"/>
      <c r="AX980" s="248"/>
      <c r="AY980" s="248"/>
      <c r="AZ980" s="248"/>
      <c r="BA980" s="248"/>
      <c r="BB980" s="248"/>
      <c r="BC980" s="248"/>
      <c r="BD980" s="248"/>
      <c r="BE980" s="248"/>
      <c r="BF980" s="248"/>
      <c r="BG980" s="248"/>
      <c r="BH980" s="248"/>
      <c r="BI980" s="248"/>
      <c r="BJ980" s="248"/>
      <c r="BK980" s="248"/>
      <c r="BL980" s="248"/>
      <c r="BM980" s="248"/>
      <c r="BN980" s="248"/>
      <c r="BO980" s="248"/>
      <c r="BP980" s="248"/>
      <c r="BQ980" s="248"/>
      <c r="BR980" s="248"/>
      <c r="BS980" s="248"/>
      <c r="BT980" s="248"/>
      <c r="BU980" s="248"/>
      <c r="BV980" s="248"/>
      <c r="BW980" s="248"/>
      <c r="BX980" s="248"/>
      <c r="BY980" s="248"/>
      <c r="BZ980" s="248"/>
      <c r="CA980" s="248"/>
      <c r="CB980" s="248"/>
      <c r="CC980" s="248"/>
      <c r="CD980" s="248"/>
      <c r="CE980" s="248"/>
      <c r="CF980" s="248"/>
      <c r="CG980" s="248"/>
      <c r="CH980" s="248"/>
      <c r="CI980" s="248"/>
      <c r="CJ980" s="248"/>
      <c r="CK980" s="248"/>
      <c r="CL980" s="248"/>
      <c r="CM980" s="248"/>
      <c r="CN980" s="248"/>
      <c r="CO980" s="248"/>
      <c r="CP980" s="248"/>
      <c r="CQ980" s="248"/>
      <c r="CR980" s="248"/>
      <c r="CS980" s="248"/>
      <c r="CT980" s="248"/>
      <c r="CU980" s="248"/>
      <c r="CV980" s="248"/>
      <c r="CW980" s="248"/>
      <c r="CX980" s="248"/>
      <c r="CY980" s="248"/>
      <c r="CZ980" s="248"/>
      <c r="DA980" s="248"/>
      <c r="DB980" s="248"/>
      <c r="DC980" s="248"/>
      <c r="DD980" s="248"/>
      <c r="DE980" s="248"/>
      <c r="DF980" s="248"/>
      <c r="DG980" s="248"/>
      <c r="DH980" s="248"/>
      <c r="DI980" s="248"/>
      <c r="DJ980" s="248"/>
      <c r="DK980" s="248"/>
      <c r="DL980" s="248"/>
      <c r="DM980" s="248"/>
      <c r="DN980" s="248"/>
      <c r="DO980" s="248"/>
      <c r="DP980" s="248"/>
      <c r="DQ980" s="248"/>
      <c r="DR980" s="248"/>
      <c r="DS980" s="248"/>
      <c r="DT980" s="248"/>
      <c r="DU980" s="248"/>
      <c r="DV980" s="248"/>
      <c r="DW980" s="248"/>
      <c r="DX980" s="248"/>
      <c r="DY980" s="248"/>
      <c r="DZ980" s="248"/>
      <c r="EA980" s="248"/>
      <c r="EB980" s="248"/>
      <c r="EC980" s="248"/>
      <c r="ED980" s="248"/>
      <c r="EE980" s="248"/>
      <c r="EF980" s="248"/>
      <c r="EG980" s="248"/>
      <c r="EH980" s="248"/>
      <c r="EI980" s="248"/>
      <c r="EJ980" s="248"/>
      <c r="EK980" s="248"/>
      <c r="EL980" s="248"/>
      <c r="EM980" s="248"/>
      <c r="EN980" s="248"/>
      <c r="EO980" s="248"/>
      <c r="EP980" s="248"/>
      <c r="EQ980" s="248"/>
      <c r="ER980" s="248"/>
      <c r="ES980" s="248"/>
      <c r="ET980" s="248"/>
      <c r="EU980" s="248"/>
      <c r="EV980" s="248"/>
      <c r="EW980" s="248"/>
      <c r="EX980" s="248"/>
      <c r="EY980" s="248"/>
      <c r="EZ980" s="248"/>
      <c r="FA980" s="248"/>
      <c r="FB980" s="248"/>
      <c r="FC980" s="248"/>
      <c r="FD980" s="248"/>
      <c r="FE980" s="248"/>
      <c r="FF980" s="248"/>
      <c r="FG980" s="215"/>
      <c r="FH980" s="215"/>
      <c r="FI980" s="215"/>
      <c r="FJ980" s="215"/>
      <c r="FK980" s="215"/>
      <c r="FL980" s="215"/>
      <c r="FM980" s="215"/>
      <c r="FN980" s="215"/>
      <c r="FO980" s="215"/>
      <c r="FP980" s="215"/>
      <c r="FQ980" s="215"/>
      <c r="FR980" s="215"/>
      <c r="FS980" s="215"/>
      <c r="FT980" s="215"/>
      <c r="FU980" s="215"/>
      <c r="FV980" s="215"/>
      <c r="FW980" s="215"/>
      <c r="FX980" s="215"/>
      <c r="FY980" s="215"/>
      <c r="FZ980" s="215"/>
      <c r="GA980" s="215"/>
      <c r="GB980" s="215"/>
      <c r="GC980" s="215"/>
    </row>
    <row r="981" spans="1:185" x14ac:dyDescent="0.3">
      <c r="A981" s="248"/>
      <c r="B981" s="80"/>
      <c r="C981" s="80"/>
      <c r="D981" s="81"/>
      <c r="E981" s="80"/>
      <c r="F981" s="80"/>
      <c r="G981" s="297">
        <f t="shared" si="61"/>
        <v>0</v>
      </c>
      <c r="H981" s="297">
        <f t="shared" si="62"/>
        <v>0</v>
      </c>
      <c r="I981" s="297">
        <f t="shared" si="63"/>
        <v>0</v>
      </c>
      <c r="J981" s="214"/>
      <c r="K981" s="214"/>
      <c r="L981" s="248"/>
      <c r="M981" s="248"/>
      <c r="N981" s="248"/>
      <c r="O981" s="248"/>
      <c r="P981" s="248"/>
      <c r="Q981" s="248"/>
      <c r="R981" s="248"/>
      <c r="S981" s="248"/>
      <c r="T981" s="248"/>
      <c r="U981" s="248"/>
      <c r="V981" s="248"/>
      <c r="W981" s="248"/>
      <c r="X981" s="248"/>
      <c r="Y981" s="248"/>
      <c r="Z981" s="248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  <c r="AM981" s="248"/>
      <c r="AN981" s="248"/>
      <c r="AO981" s="248"/>
      <c r="AP981" s="248"/>
      <c r="AQ981" s="248"/>
      <c r="AR981" s="248"/>
      <c r="AS981" s="248"/>
      <c r="AT981" s="248"/>
      <c r="AU981" s="248"/>
      <c r="AV981" s="248"/>
      <c r="AW981" s="248"/>
      <c r="AX981" s="248"/>
      <c r="AY981" s="248"/>
      <c r="AZ981" s="248"/>
      <c r="BA981" s="248"/>
      <c r="BB981" s="248"/>
      <c r="BC981" s="248"/>
      <c r="BD981" s="248"/>
      <c r="BE981" s="248"/>
      <c r="BF981" s="248"/>
      <c r="BG981" s="248"/>
      <c r="BH981" s="248"/>
      <c r="BI981" s="248"/>
      <c r="BJ981" s="248"/>
      <c r="BK981" s="248"/>
      <c r="BL981" s="248"/>
      <c r="BM981" s="248"/>
      <c r="BN981" s="248"/>
      <c r="BO981" s="248"/>
      <c r="BP981" s="248"/>
      <c r="BQ981" s="248"/>
      <c r="BR981" s="248"/>
      <c r="BS981" s="248"/>
      <c r="BT981" s="248"/>
      <c r="BU981" s="248"/>
      <c r="BV981" s="248"/>
      <c r="BW981" s="248"/>
      <c r="BX981" s="248"/>
      <c r="BY981" s="248"/>
      <c r="BZ981" s="248"/>
      <c r="CA981" s="248"/>
      <c r="CB981" s="248"/>
      <c r="CC981" s="248"/>
      <c r="CD981" s="248"/>
      <c r="CE981" s="248"/>
      <c r="CF981" s="248"/>
      <c r="CG981" s="248"/>
      <c r="CH981" s="248"/>
      <c r="CI981" s="248"/>
      <c r="CJ981" s="248"/>
      <c r="CK981" s="248"/>
      <c r="CL981" s="248"/>
      <c r="CM981" s="248"/>
      <c r="CN981" s="248"/>
      <c r="CO981" s="248"/>
      <c r="CP981" s="248"/>
      <c r="CQ981" s="248"/>
      <c r="CR981" s="248"/>
      <c r="CS981" s="248"/>
      <c r="CT981" s="248"/>
      <c r="CU981" s="248"/>
      <c r="CV981" s="248"/>
      <c r="CW981" s="248"/>
      <c r="CX981" s="248"/>
      <c r="CY981" s="248"/>
      <c r="CZ981" s="248"/>
      <c r="DA981" s="248"/>
      <c r="DB981" s="248"/>
      <c r="DC981" s="248"/>
      <c r="DD981" s="248"/>
      <c r="DE981" s="248"/>
      <c r="DF981" s="248"/>
      <c r="DG981" s="248"/>
      <c r="DH981" s="248"/>
      <c r="DI981" s="248"/>
      <c r="DJ981" s="248"/>
      <c r="DK981" s="248"/>
      <c r="DL981" s="248"/>
      <c r="DM981" s="248"/>
      <c r="DN981" s="248"/>
      <c r="DO981" s="248"/>
      <c r="DP981" s="248"/>
      <c r="DQ981" s="248"/>
      <c r="DR981" s="248"/>
      <c r="DS981" s="248"/>
      <c r="DT981" s="248"/>
      <c r="DU981" s="248"/>
      <c r="DV981" s="248"/>
      <c r="DW981" s="248"/>
      <c r="DX981" s="248"/>
      <c r="DY981" s="248"/>
      <c r="DZ981" s="248"/>
      <c r="EA981" s="248"/>
      <c r="EB981" s="248"/>
      <c r="EC981" s="248"/>
      <c r="ED981" s="248"/>
      <c r="EE981" s="248"/>
      <c r="EF981" s="248"/>
      <c r="EG981" s="248"/>
      <c r="EH981" s="248"/>
      <c r="EI981" s="248"/>
      <c r="EJ981" s="248"/>
      <c r="EK981" s="248"/>
      <c r="EL981" s="248"/>
      <c r="EM981" s="248"/>
      <c r="EN981" s="248"/>
      <c r="EO981" s="248"/>
      <c r="EP981" s="248"/>
      <c r="EQ981" s="248"/>
      <c r="ER981" s="248"/>
      <c r="ES981" s="248"/>
      <c r="ET981" s="248"/>
      <c r="EU981" s="248"/>
      <c r="EV981" s="248"/>
      <c r="EW981" s="248"/>
      <c r="EX981" s="248"/>
      <c r="EY981" s="248"/>
      <c r="EZ981" s="248"/>
      <c r="FA981" s="248"/>
      <c r="FB981" s="248"/>
      <c r="FC981" s="248"/>
      <c r="FD981" s="248"/>
      <c r="FE981" s="248"/>
      <c r="FF981" s="248"/>
      <c r="FG981" s="215"/>
      <c r="FH981" s="215"/>
      <c r="FI981" s="215"/>
      <c r="FJ981" s="215"/>
      <c r="FK981" s="215"/>
      <c r="FL981" s="215"/>
      <c r="FM981" s="215"/>
      <c r="FN981" s="215"/>
      <c r="FO981" s="215"/>
      <c r="FP981" s="215"/>
      <c r="FQ981" s="215"/>
      <c r="FR981" s="215"/>
      <c r="FS981" s="215"/>
      <c r="FT981" s="215"/>
      <c r="FU981" s="215"/>
      <c r="FV981" s="215"/>
      <c r="FW981" s="215"/>
      <c r="FX981" s="215"/>
      <c r="FY981" s="215"/>
      <c r="FZ981" s="215"/>
      <c r="GA981" s="215"/>
      <c r="GB981" s="215"/>
      <c r="GC981" s="215"/>
    </row>
    <row r="982" spans="1:185" x14ac:dyDescent="0.3">
      <c r="A982" s="248"/>
      <c r="B982" s="80"/>
      <c r="C982" s="80"/>
      <c r="D982" s="81"/>
      <c r="E982" s="80"/>
      <c r="F982" s="80"/>
      <c r="G982" s="297">
        <f t="shared" si="61"/>
        <v>0</v>
      </c>
      <c r="H982" s="297">
        <f t="shared" si="62"/>
        <v>0</v>
      </c>
      <c r="I982" s="297">
        <f t="shared" si="63"/>
        <v>0</v>
      </c>
      <c r="J982" s="214"/>
      <c r="K982" s="214"/>
      <c r="L982" s="248"/>
      <c r="M982" s="248"/>
      <c r="N982" s="248"/>
      <c r="O982" s="248"/>
      <c r="P982" s="248"/>
      <c r="Q982" s="248"/>
      <c r="R982" s="248"/>
      <c r="S982" s="248"/>
      <c r="T982" s="248"/>
      <c r="U982" s="248"/>
      <c r="V982" s="248"/>
      <c r="W982" s="248"/>
      <c r="X982" s="248"/>
      <c r="Y982" s="248"/>
      <c r="Z982" s="248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  <c r="AM982" s="248"/>
      <c r="AN982" s="248"/>
      <c r="AO982" s="248"/>
      <c r="AP982" s="248"/>
      <c r="AQ982" s="248"/>
      <c r="AR982" s="248"/>
      <c r="AS982" s="248"/>
      <c r="AT982" s="248"/>
      <c r="AU982" s="248"/>
      <c r="AV982" s="248"/>
      <c r="AW982" s="248"/>
      <c r="AX982" s="248"/>
      <c r="AY982" s="248"/>
      <c r="AZ982" s="248"/>
      <c r="BA982" s="248"/>
      <c r="BB982" s="248"/>
      <c r="BC982" s="248"/>
      <c r="BD982" s="248"/>
      <c r="BE982" s="248"/>
      <c r="BF982" s="248"/>
      <c r="BG982" s="248"/>
      <c r="BH982" s="248"/>
      <c r="BI982" s="248"/>
      <c r="BJ982" s="248"/>
      <c r="BK982" s="248"/>
      <c r="BL982" s="248"/>
      <c r="BM982" s="248"/>
      <c r="BN982" s="248"/>
      <c r="BO982" s="248"/>
      <c r="BP982" s="248"/>
      <c r="BQ982" s="248"/>
      <c r="BR982" s="248"/>
      <c r="BS982" s="248"/>
      <c r="BT982" s="248"/>
      <c r="BU982" s="248"/>
      <c r="BV982" s="248"/>
      <c r="BW982" s="248"/>
      <c r="BX982" s="248"/>
      <c r="BY982" s="248"/>
      <c r="BZ982" s="248"/>
      <c r="CA982" s="248"/>
      <c r="CB982" s="248"/>
      <c r="CC982" s="248"/>
      <c r="CD982" s="248"/>
      <c r="CE982" s="248"/>
      <c r="CF982" s="248"/>
      <c r="CG982" s="248"/>
      <c r="CH982" s="248"/>
      <c r="CI982" s="248"/>
      <c r="CJ982" s="248"/>
      <c r="CK982" s="248"/>
      <c r="CL982" s="248"/>
      <c r="CM982" s="248"/>
      <c r="CN982" s="248"/>
      <c r="CO982" s="248"/>
      <c r="CP982" s="248"/>
      <c r="CQ982" s="248"/>
      <c r="CR982" s="248"/>
      <c r="CS982" s="248"/>
      <c r="CT982" s="248"/>
      <c r="CU982" s="248"/>
      <c r="CV982" s="248"/>
      <c r="CW982" s="248"/>
      <c r="CX982" s="248"/>
      <c r="CY982" s="248"/>
      <c r="CZ982" s="248"/>
      <c r="DA982" s="248"/>
      <c r="DB982" s="248"/>
      <c r="DC982" s="248"/>
      <c r="DD982" s="248"/>
      <c r="DE982" s="248"/>
      <c r="DF982" s="248"/>
      <c r="DG982" s="248"/>
      <c r="DH982" s="248"/>
      <c r="DI982" s="248"/>
      <c r="DJ982" s="248"/>
      <c r="DK982" s="248"/>
      <c r="DL982" s="248"/>
      <c r="DM982" s="248"/>
      <c r="DN982" s="248"/>
      <c r="DO982" s="248"/>
      <c r="DP982" s="248"/>
      <c r="DQ982" s="248"/>
      <c r="DR982" s="248"/>
      <c r="DS982" s="248"/>
      <c r="DT982" s="248"/>
      <c r="DU982" s="248"/>
      <c r="DV982" s="248"/>
      <c r="DW982" s="248"/>
      <c r="DX982" s="248"/>
      <c r="DY982" s="248"/>
      <c r="DZ982" s="248"/>
      <c r="EA982" s="248"/>
      <c r="EB982" s="248"/>
      <c r="EC982" s="248"/>
      <c r="ED982" s="248"/>
      <c r="EE982" s="248"/>
      <c r="EF982" s="248"/>
      <c r="EG982" s="248"/>
      <c r="EH982" s="248"/>
      <c r="EI982" s="248"/>
      <c r="EJ982" s="248"/>
      <c r="EK982" s="248"/>
      <c r="EL982" s="248"/>
      <c r="EM982" s="248"/>
      <c r="EN982" s="248"/>
      <c r="EO982" s="248"/>
      <c r="EP982" s="248"/>
      <c r="EQ982" s="248"/>
      <c r="ER982" s="248"/>
      <c r="ES982" s="248"/>
      <c r="ET982" s="248"/>
      <c r="EU982" s="248"/>
      <c r="EV982" s="248"/>
      <c r="EW982" s="248"/>
      <c r="EX982" s="248"/>
      <c r="EY982" s="248"/>
      <c r="EZ982" s="248"/>
      <c r="FA982" s="248"/>
      <c r="FB982" s="248"/>
      <c r="FC982" s="248"/>
      <c r="FD982" s="248"/>
      <c r="FE982" s="248"/>
      <c r="FF982" s="248"/>
      <c r="FG982" s="215"/>
      <c r="FH982" s="215"/>
      <c r="FI982" s="215"/>
      <c r="FJ982" s="215"/>
      <c r="FK982" s="215"/>
      <c r="FL982" s="215"/>
      <c r="FM982" s="215"/>
      <c r="FN982" s="215"/>
      <c r="FO982" s="215"/>
      <c r="FP982" s="215"/>
      <c r="FQ982" s="215"/>
      <c r="FR982" s="215"/>
      <c r="FS982" s="215"/>
      <c r="FT982" s="215"/>
      <c r="FU982" s="215"/>
      <c r="FV982" s="215"/>
      <c r="FW982" s="215"/>
      <c r="FX982" s="215"/>
      <c r="FY982" s="215"/>
      <c r="FZ982" s="215"/>
      <c r="GA982" s="215"/>
      <c r="GB982" s="215"/>
      <c r="GC982" s="215"/>
    </row>
    <row r="983" spans="1:185" x14ac:dyDescent="0.3">
      <c r="A983" s="248"/>
      <c r="B983" s="80"/>
      <c r="C983" s="80"/>
      <c r="D983" s="81"/>
      <c r="E983" s="80"/>
      <c r="F983" s="80"/>
      <c r="G983" s="297">
        <f t="shared" si="61"/>
        <v>0</v>
      </c>
      <c r="H983" s="297">
        <f t="shared" si="62"/>
        <v>0</v>
      </c>
      <c r="I983" s="297">
        <f t="shared" si="63"/>
        <v>0</v>
      </c>
      <c r="J983" s="214"/>
      <c r="K983" s="214"/>
      <c r="L983" s="248"/>
      <c r="M983" s="248"/>
      <c r="N983" s="248"/>
      <c r="O983" s="248"/>
      <c r="P983" s="248"/>
      <c r="Q983" s="248"/>
      <c r="R983" s="248"/>
      <c r="S983" s="248"/>
      <c r="T983" s="248"/>
      <c r="U983" s="248"/>
      <c r="V983" s="248"/>
      <c r="W983" s="248"/>
      <c r="X983" s="248"/>
      <c r="Y983" s="248"/>
      <c r="Z983" s="248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  <c r="AM983" s="248"/>
      <c r="AN983" s="248"/>
      <c r="AO983" s="248"/>
      <c r="AP983" s="248"/>
      <c r="AQ983" s="248"/>
      <c r="AR983" s="248"/>
      <c r="AS983" s="248"/>
      <c r="AT983" s="248"/>
      <c r="AU983" s="248"/>
      <c r="AV983" s="248"/>
      <c r="AW983" s="248"/>
      <c r="AX983" s="248"/>
      <c r="AY983" s="248"/>
      <c r="AZ983" s="248"/>
      <c r="BA983" s="248"/>
      <c r="BB983" s="248"/>
      <c r="BC983" s="248"/>
      <c r="BD983" s="248"/>
      <c r="BE983" s="248"/>
      <c r="BF983" s="248"/>
      <c r="BG983" s="248"/>
      <c r="BH983" s="248"/>
      <c r="BI983" s="248"/>
      <c r="BJ983" s="248"/>
      <c r="BK983" s="248"/>
      <c r="BL983" s="248"/>
      <c r="BM983" s="248"/>
      <c r="BN983" s="248"/>
      <c r="BO983" s="248"/>
      <c r="BP983" s="248"/>
      <c r="BQ983" s="248"/>
      <c r="BR983" s="248"/>
      <c r="BS983" s="248"/>
      <c r="BT983" s="248"/>
      <c r="BU983" s="248"/>
      <c r="BV983" s="248"/>
      <c r="BW983" s="248"/>
      <c r="BX983" s="248"/>
      <c r="BY983" s="248"/>
      <c r="BZ983" s="248"/>
      <c r="CA983" s="248"/>
      <c r="CB983" s="248"/>
      <c r="CC983" s="248"/>
      <c r="CD983" s="248"/>
      <c r="CE983" s="248"/>
      <c r="CF983" s="248"/>
      <c r="CG983" s="248"/>
      <c r="CH983" s="248"/>
      <c r="CI983" s="248"/>
      <c r="CJ983" s="248"/>
      <c r="CK983" s="248"/>
      <c r="CL983" s="248"/>
      <c r="CM983" s="248"/>
      <c r="CN983" s="248"/>
      <c r="CO983" s="248"/>
      <c r="CP983" s="248"/>
      <c r="CQ983" s="248"/>
      <c r="CR983" s="248"/>
      <c r="CS983" s="248"/>
      <c r="CT983" s="248"/>
      <c r="CU983" s="248"/>
      <c r="CV983" s="248"/>
      <c r="CW983" s="248"/>
      <c r="CX983" s="248"/>
      <c r="CY983" s="248"/>
      <c r="CZ983" s="248"/>
      <c r="DA983" s="248"/>
      <c r="DB983" s="248"/>
      <c r="DC983" s="248"/>
      <c r="DD983" s="248"/>
      <c r="DE983" s="248"/>
      <c r="DF983" s="248"/>
      <c r="DG983" s="248"/>
      <c r="DH983" s="248"/>
      <c r="DI983" s="248"/>
      <c r="DJ983" s="248"/>
      <c r="DK983" s="248"/>
      <c r="DL983" s="248"/>
      <c r="DM983" s="248"/>
      <c r="DN983" s="248"/>
      <c r="DO983" s="248"/>
      <c r="DP983" s="248"/>
      <c r="DQ983" s="248"/>
      <c r="DR983" s="248"/>
      <c r="DS983" s="248"/>
      <c r="DT983" s="248"/>
      <c r="DU983" s="248"/>
      <c r="DV983" s="248"/>
      <c r="DW983" s="248"/>
      <c r="DX983" s="248"/>
      <c r="DY983" s="248"/>
      <c r="DZ983" s="248"/>
      <c r="EA983" s="248"/>
      <c r="EB983" s="248"/>
      <c r="EC983" s="248"/>
      <c r="ED983" s="248"/>
      <c r="EE983" s="248"/>
      <c r="EF983" s="248"/>
      <c r="EG983" s="248"/>
      <c r="EH983" s="248"/>
      <c r="EI983" s="248"/>
      <c r="EJ983" s="248"/>
      <c r="EK983" s="248"/>
      <c r="EL983" s="248"/>
      <c r="EM983" s="248"/>
      <c r="EN983" s="248"/>
      <c r="EO983" s="248"/>
      <c r="EP983" s="248"/>
      <c r="EQ983" s="248"/>
      <c r="ER983" s="248"/>
      <c r="ES983" s="248"/>
      <c r="ET983" s="248"/>
      <c r="EU983" s="248"/>
      <c r="EV983" s="248"/>
      <c r="EW983" s="248"/>
      <c r="EX983" s="248"/>
      <c r="EY983" s="248"/>
      <c r="EZ983" s="248"/>
      <c r="FA983" s="248"/>
      <c r="FB983" s="248"/>
      <c r="FC983" s="248"/>
      <c r="FD983" s="248"/>
      <c r="FE983" s="248"/>
      <c r="FF983" s="248"/>
      <c r="FG983" s="215"/>
      <c r="FH983" s="215"/>
      <c r="FI983" s="215"/>
      <c r="FJ983" s="215"/>
      <c r="FK983" s="215"/>
      <c r="FL983" s="215"/>
      <c r="FM983" s="215"/>
      <c r="FN983" s="215"/>
      <c r="FO983" s="215"/>
      <c r="FP983" s="215"/>
      <c r="FQ983" s="215"/>
      <c r="FR983" s="215"/>
      <c r="FS983" s="215"/>
      <c r="FT983" s="215"/>
      <c r="FU983" s="215"/>
      <c r="FV983" s="215"/>
      <c r="FW983" s="215"/>
      <c r="FX983" s="215"/>
      <c r="FY983" s="215"/>
      <c r="FZ983" s="215"/>
      <c r="GA983" s="215"/>
      <c r="GB983" s="215"/>
      <c r="GC983" s="215"/>
    </row>
    <row r="984" spans="1:185" x14ac:dyDescent="0.3">
      <c r="A984" s="248"/>
      <c r="B984" s="80"/>
      <c r="C984" s="80"/>
      <c r="D984" s="81"/>
      <c r="E984" s="80"/>
      <c r="F984" s="80"/>
      <c r="G984" s="297">
        <f t="shared" si="61"/>
        <v>0</v>
      </c>
      <c r="H984" s="297">
        <f t="shared" si="62"/>
        <v>0</v>
      </c>
      <c r="I984" s="297">
        <f t="shared" si="63"/>
        <v>0</v>
      </c>
      <c r="J984" s="214"/>
      <c r="K984" s="214"/>
      <c r="L984" s="248"/>
      <c r="M984" s="248"/>
      <c r="N984" s="248"/>
      <c r="O984" s="248"/>
      <c r="P984" s="248"/>
      <c r="Q984" s="248"/>
      <c r="R984" s="248"/>
      <c r="S984" s="248"/>
      <c r="T984" s="248"/>
      <c r="U984" s="248"/>
      <c r="V984" s="248"/>
      <c r="W984" s="248"/>
      <c r="X984" s="248"/>
      <c r="Y984" s="248"/>
      <c r="Z984" s="248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  <c r="AM984" s="248"/>
      <c r="AN984" s="248"/>
      <c r="AO984" s="248"/>
      <c r="AP984" s="248"/>
      <c r="AQ984" s="248"/>
      <c r="AR984" s="248"/>
      <c r="AS984" s="248"/>
      <c r="AT984" s="248"/>
      <c r="AU984" s="248"/>
      <c r="AV984" s="248"/>
      <c r="AW984" s="248"/>
      <c r="AX984" s="248"/>
      <c r="AY984" s="248"/>
      <c r="AZ984" s="248"/>
      <c r="BA984" s="248"/>
      <c r="BB984" s="248"/>
      <c r="BC984" s="248"/>
      <c r="BD984" s="248"/>
      <c r="BE984" s="248"/>
      <c r="BF984" s="248"/>
      <c r="BG984" s="248"/>
      <c r="BH984" s="248"/>
      <c r="BI984" s="248"/>
      <c r="BJ984" s="248"/>
      <c r="BK984" s="248"/>
      <c r="BL984" s="248"/>
      <c r="BM984" s="248"/>
      <c r="BN984" s="248"/>
      <c r="BO984" s="248"/>
      <c r="BP984" s="248"/>
      <c r="BQ984" s="248"/>
      <c r="BR984" s="248"/>
      <c r="BS984" s="248"/>
      <c r="BT984" s="248"/>
      <c r="BU984" s="248"/>
      <c r="BV984" s="248"/>
      <c r="BW984" s="248"/>
      <c r="BX984" s="248"/>
      <c r="BY984" s="248"/>
      <c r="BZ984" s="248"/>
      <c r="CA984" s="248"/>
      <c r="CB984" s="248"/>
      <c r="CC984" s="248"/>
      <c r="CD984" s="248"/>
      <c r="CE984" s="248"/>
      <c r="CF984" s="248"/>
      <c r="CG984" s="248"/>
      <c r="CH984" s="248"/>
      <c r="CI984" s="248"/>
      <c r="CJ984" s="248"/>
      <c r="CK984" s="248"/>
      <c r="CL984" s="248"/>
      <c r="CM984" s="248"/>
      <c r="CN984" s="248"/>
      <c r="CO984" s="248"/>
      <c r="CP984" s="248"/>
      <c r="CQ984" s="248"/>
      <c r="CR984" s="248"/>
      <c r="CS984" s="248"/>
      <c r="CT984" s="248"/>
      <c r="CU984" s="248"/>
      <c r="CV984" s="248"/>
      <c r="CW984" s="248"/>
      <c r="CX984" s="248"/>
      <c r="CY984" s="248"/>
      <c r="CZ984" s="248"/>
      <c r="DA984" s="248"/>
      <c r="DB984" s="248"/>
      <c r="DC984" s="248"/>
      <c r="DD984" s="248"/>
      <c r="DE984" s="248"/>
      <c r="DF984" s="248"/>
      <c r="DG984" s="248"/>
      <c r="DH984" s="248"/>
      <c r="DI984" s="248"/>
      <c r="DJ984" s="248"/>
      <c r="DK984" s="248"/>
      <c r="DL984" s="248"/>
      <c r="DM984" s="248"/>
      <c r="DN984" s="248"/>
      <c r="DO984" s="248"/>
      <c r="DP984" s="248"/>
      <c r="DQ984" s="248"/>
      <c r="DR984" s="248"/>
      <c r="DS984" s="248"/>
      <c r="DT984" s="248"/>
      <c r="DU984" s="248"/>
      <c r="DV984" s="248"/>
      <c r="DW984" s="248"/>
      <c r="DX984" s="248"/>
      <c r="DY984" s="248"/>
      <c r="DZ984" s="248"/>
      <c r="EA984" s="248"/>
      <c r="EB984" s="248"/>
      <c r="EC984" s="248"/>
      <c r="ED984" s="248"/>
      <c r="EE984" s="248"/>
      <c r="EF984" s="248"/>
      <c r="EG984" s="248"/>
      <c r="EH984" s="248"/>
      <c r="EI984" s="248"/>
      <c r="EJ984" s="248"/>
      <c r="EK984" s="248"/>
      <c r="EL984" s="248"/>
      <c r="EM984" s="248"/>
      <c r="EN984" s="248"/>
      <c r="EO984" s="248"/>
      <c r="EP984" s="248"/>
      <c r="EQ984" s="248"/>
      <c r="ER984" s="248"/>
      <c r="ES984" s="248"/>
      <c r="ET984" s="248"/>
      <c r="EU984" s="248"/>
      <c r="EV984" s="248"/>
      <c r="EW984" s="248"/>
      <c r="EX984" s="248"/>
      <c r="EY984" s="248"/>
      <c r="EZ984" s="248"/>
      <c r="FA984" s="248"/>
      <c r="FB984" s="248"/>
      <c r="FC984" s="248"/>
      <c r="FD984" s="248"/>
      <c r="FE984" s="248"/>
      <c r="FF984" s="248"/>
      <c r="FG984" s="215"/>
      <c r="FH984" s="215"/>
      <c r="FI984" s="215"/>
      <c r="FJ984" s="215"/>
      <c r="FK984" s="215"/>
      <c r="FL984" s="215"/>
      <c r="FM984" s="215"/>
      <c r="FN984" s="215"/>
      <c r="FO984" s="215"/>
      <c r="FP984" s="215"/>
      <c r="FQ984" s="215"/>
      <c r="FR984" s="215"/>
      <c r="FS984" s="215"/>
      <c r="FT984" s="215"/>
      <c r="FU984" s="215"/>
      <c r="FV984" s="215"/>
      <c r="FW984" s="215"/>
      <c r="FX984" s="215"/>
      <c r="FY984" s="215"/>
      <c r="FZ984" s="215"/>
      <c r="GA984" s="215"/>
      <c r="GB984" s="215"/>
      <c r="GC984" s="215"/>
    </row>
    <row r="985" spans="1:185" x14ac:dyDescent="0.3">
      <c r="A985" s="248"/>
      <c r="B985" s="80"/>
      <c r="C985" s="80"/>
      <c r="D985" s="81"/>
      <c r="E985" s="80"/>
      <c r="F985" s="80"/>
      <c r="G985" s="297">
        <f t="shared" si="61"/>
        <v>0</v>
      </c>
      <c r="H985" s="297">
        <f t="shared" si="62"/>
        <v>0</v>
      </c>
      <c r="I985" s="297">
        <f t="shared" si="63"/>
        <v>0</v>
      </c>
      <c r="J985" s="214"/>
      <c r="K985" s="214"/>
      <c r="L985" s="248"/>
      <c r="M985" s="248"/>
      <c r="N985" s="248"/>
      <c r="O985" s="248"/>
      <c r="P985" s="248"/>
      <c r="Q985" s="248"/>
      <c r="R985" s="248"/>
      <c r="S985" s="248"/>
      <c r="T985" s="248"/>
      <c r="U985" s="248"/>
      <c r="V985" s="248"/>
      <c r="W985" s="248"/>
      <c r="X985" s="248"/>
      <c r="Y985" s="248"/>
      <c r="Z985" s="248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  <c r="AM985" s="248"/>
      <c r="AN985" s="248"/>
      <c r="AO985" s="248"/>
      <c r="AP985" s="248"/>
      <c r="AQ985" s="248"/>
      <c r="AR985" s="248"/>
      <c r="AS985" s="248"/>
      <c r="AT985" s="248"/>
      <c r="AU985" s="248"/>
      <c r="AV985" s="248"/>
      <c r="AW985" s="248"/>
      <c r="AX985" s="248"/>
      <c r="AY985" s="248"/>
      <c r="AZ985" s="248"/>
      <c r="BA985" s="248"/>
      <c r="BB985" s="248"/>
      <c r="BC985" s="248"/>
      <c r="BD985" s="248"/>
      <c r="BE985" s="248"/>
      <c r="BF985" s="248"/>
      <c r="BG985" s="248"/>
      <c r="BH985" s="248"/>
      <c r="BI985" s="248"/>
      <c r="BJ985" s="248"/>
      <c r="BK985" s="248"/>
      <c r="BL985" s="248"/>
      <c r="BM985" s="248"/>
      <c r="BN985" s="248"/>
      <c r="BO985" s="248"/>
      <c r="BP985" s="248"/>
      <c r="BQ985" s="248"/>
      <c r="BR985" s="248"/>
      <c r="BS985" s="248"/>
      <c r="BT985" s="248"/>
      <c r="BU985" s="248"/>
      <c r="BV985" s="248"/>
      <c r="BW985" s="248"/>
      <c r="BX985" s="248"/>
      <c r="BY985" s="248"/>
      <c r="BZ985" s="248"/>
      <c r="CA985" s="248"/>
      <c r="CB985" s="248"/>
      <c r="CC985" s="248"/>
      <c r="CD985" s="248"/>
      <c r="CE985" s="248"/>
      <c r="CF985" s="248"/>
      <c r="CG985" s="248"/>
      <c r="CH985" s="248"/>
      <c r="CI985" s="248"/>
      <c r="CJ985" s="248"/>
      <c r="CK985" s="248"/>
      <c r="CL985" s="248"/>
      <c r="CM985" s="248"/>
      <c r="CN985" s="248"/>
      <c r="CO985" s="248"/>
      <c r="CP985" s="248"/>
      <c r="CQ985" s="248"/>
      <c r="CR985" s="248"/>
      <c r="CS985" s="248"/>
      <c r="CT985" s="248"/>
      <c r="CU985" s="248"/>
      <c r="CV985" s="248"/>
      <c r="CW985" s="248"/>
      <c r="CX985" s="248"/>
      <c r="CY985" s="248"/>
      <c r="CZ985" s="248"/>
      <c r="DA985" s="248"/>
      <c r="DB985" s="248"/>
      <c r="DC985" s="248"/>
      <c r="DD985" s="248"/>
      <c r="DE985" s="248"/>
      <c r="DF985" s="248"/>
      <c r="DG985" s="248"/>
      <c r="DH985" s="248"/>
      <c r="DI985" s="248"/>
      <c r="DJ985" s="248"/>
      <c r="DK985" s="248"/>
      <c r="DL985" s="248"/>
      <c r="DM985" s="248"/>
      <c r="DN985" s="248"/>
      <c r="DO985" s="248"/>
      <c r="DP985" s="248"/>
      <c r="DQ985" s="248"/>
      <c r="DR985" s="248"/>
      <c r="DS985" s="248"/>
      <c r="DT985" s="248"/>
      <c r="DU985" s="248"/>
      <c r="DV985" s="248"/>
      <c r="DW985" s="248"/>
      <c r="DX985" s="248"/>
      <c r="DY985" s="248"/>
      <c r="DZ985" s="248"/>
      <c r="EA985" s="248"/>
      <c r="EB985" s="248"/>
      <c r="EC985" s="248"/>
      <c r="ED985" s="248"/>
      <c r="EE985" s="248"/>
      <c r="EF985" s="248"/>
      <c r="EG985" s="248"/>
      <c r="EH985" s="248"/>
      <c r="EI985" s="248"/>
      <c r="EJ985" s="248"/>
      <c r="EK985" s="248"/>
      <c r="EL985" s="248"/>
      <c r="EM985" s="248"/>
      <c r="EN985" s="248"/>
      <c r="EO985" s="248"/>
      <c r="EP985" s="248"/>
      <c r="EQ985" s="248"/>
      <c r="ER985" s="248"/>
      <c r="ES985" s="248"/>
      <c r="ET985" s="248"/>
      <c r="EU985" s="248"/>
      <c r="EV985" s="248"/>
      <c r="EW985" s="248"/>
      <c r="EX985" s="248"/>
      <c r="EY985" s="248"/>
      <c r="EZ985" s="248"/>
      <c r="FA985" s="248"/>
      <c r="FB985" s="248"/>
      <c r="FC985" s="248"/>
      <c r="FD985" s="248"/>
      <c r="FE985" s="248"/>
      <c r="FF985" s="248"/>
      <c r="FG985" s="215"/>
      <c r="FH985" s="215"/>
      <c r="FI985" s="215"/>
      <c r="FJ985" s="215"/>
      <c r="FK985" s="215"/>
      <c r="FL985" s="215"/>
      <c r="FM985" s="215"/>
      <c r="FN985" s="215"/>
      <c r="FO985" s="215"/>
      <c r="FP985" s="215"/>
      <c r="FQ985" s="215"/>
      <c r="FR985" s="215"/>
      <c r="FS985" s="215"/>
      <c r="FT985" s="215"/>
      <c r="FU985" s="215"/>
      <c r="FV985" s="215"/>
      <c r="FW985" s="215"/>
      <c r="FX985" s="215"/>
      <c r="FY985" s="215"/>
      <c r="FZ985" s="215"/>
      <c r="GA985" s="215"/>
      <c r="GB985" s="215"/>
      <c r="GC985" s="215"/>
    </row>
    <row r="986" spans="1:185" x14ac:dyDescent="0.3">
      <c r="A986" s="248"/>
      <c r="B986" s="80"/>
      <c r="C986" s="80"/>
      <c r="D986" s="81"/>
      <c r="E986" s="80"/>
      <c r="F986" s="80"/>
      <c r="G986" s="297">
        <f t="shared" si="61"/>
        <v>0</v>
      </c>
      <c r="H986" s="297">
        <f t="shared" si="62"/>
        <v>0</v>
      </c>
      <c r="I986" s="297">
        <f t="shared" si="63"/>
        <v>0</v>
      </c>
      <c r="J986" s="214"/>
      <c r="K986" s="214"/>
      <c r="L986" s="248"/>
      <c r="M986" s="248"/>
      <c r="N986" s="248"/>
      <c r="O986" s="248"/>
      <c r="P986" s="248"/>
      <c r="Q986" s="248"/>
      <c r="R986" s="248"/>
      <c r="S986" s="248"/>
      <c r="T986" s="248"/>
      <c r="U986" s="248"/>
      <c r="V986" s="248"/>
      <c r="W986" s="248"/>
      <c r="X986" s="248"/>
      <c r="Y986" s="248"/>
      <c r="Z986" s="248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  <c r="AM986" s="248"/>
      <c r="AN986" s="248"/>
      <c r="AO986" s="248"/>
      <c r="AP986" s="248"/>
      <c r="AQ986" s="248"/>
      <c r="AR986" s="248"/>
      <c r="AS986" s="248"/>
      <c r="AT986" s="248"/>
      <c r="AU986" s="248"/>
      <c r="AV986" s="248"/>
      <c r="AW986" s="248"/>
      <c r="AX986" s="248"/>
      <c r="AY986" s="248"/>
      <c r="AZ986" s="248"/>
      <c r="BA986" s="248"/>
      <c r="BB986" s="248"/>
      <c r="BC986" s="248"/>
      <c r="BD986" s="248"/>
      <c r="BE986" s="248"/>
      <c r="BF986" s="248"/>
      <c r="BG986" s="248"/>
      <c r="BH986" s="248"/>
      <c r="BI986" s="248"/>
      <c r="BJ986" s="248"/>
      <c r="BK986" s="248"/>
      <c r="BL986" s="248"/>
      <c r="BM986" s="248"/>
      <c r="BN986" s="248"/>
      <c r="BO986" s="248"/>
      <c r="BP986" s="248"/>
      <c r="BQ986" s="248"/>
      <c r="BR986" s="248"/>
      <c r="BS986" s="248"/>
      <c r="BT986" s="248"/>
      <c r="BU986" s="248"/>
      <c r="BV986" s="248"/>
      <c r="BW986" s="248"/>
      <c r="BX986" s="248"/>
      <c r="BY986" s="248"/>
      <c r="BZ986" s="248"/>
      <c r="CA986" s="248"/>
      <c r="CB986" s="248"/>
      <c r="CC986" s="248"/>
      <c r="CD986" s="248"/>
      <c r="CE986" s="248"/>
      <c r="CF986" s="248"/>
      <c r="CG986" s="248"/>
      <c r="CH986" s="248"/>
      <c r="CI986" s="248"/>
      <c r="CJ986" s="248"/>
      <c r="CK986" s="248"/>
      <c r="CL986" s="248"/>
      <c r="CM986" s="248"/>
      <c r="CN986" s="248"/>
      <c r="CO986" s="248"/>
      <c r="CP986" s="248"/>
      <c r="CQ986" s="248"/>
      <c r="CR986" s="248"/>
      <c r="CS986" s="248"/>
      <c r="CT986" s="248"/>
      <c r="CU986" s="248"/>
      <c r="CV986" s="248"/>
      <c r="CW986" s="248"/>
      <c r="CX986" s="248"/>
      <c r="CY986" s="248"/>
      <c r="CZ986" s="248"/>
      <c r="DA986" s="248"/>
      <c r="DB986" s="248"/>
      <c r="DC986" s="248"/>
      <c r="DD986" s="248"/>
      <c r="DE986" s="248"/>
      <c r="DF986" s="248"/>
      <c r="DG986" s="248"/>
      <c r="DH986" s="248"/>
      <c r="DI986" s="248"/>
      <c r="DJ986" s="248"/>
      <c r="DK986" s="248"/>
      <c r="DL986" s="248"/>
      <c r="DM986" s="248"/>
      <c r="DN986" s="248"/>
      <c r="DO986" s="248"/>
      <c r="DP986" s="248"/>
      <c r="DQ986" s="248"/>
      <c r="DR986" s="248"/>
      <c r="DS986" s="248"/>
      <c r="DT986" s="248"/>
      <c r="DU986" s="248"/>
      <c r="DV986" s="248"/>
      <c r="DW986" s="248"/>
      <c r="DX986" s="248"/>
      <c r="DY986" s="248"/>
      <c r="DZ986" s="248"/>
      <c r="EA986" s="248"/>
      <c r="EB986" s="248"/>
      <c r="EC986" s="248"/>
      <c r="ED986" s="248"/>
      <c r="EE986" s="248"/>
      <c r="EF986" s="248"/>
      <c r="EG986" s="248"/>
      <c r="EH986" s="248"/>
      <c r="EI986" s="248"/>
      <c r="EJ986" s="248"/>
      <c r="EK986" s="248"/>
      <c r="EL986" s="248"/>
      <c r="EM986" s="248"/>
      <c r="EN986" s="248"/>
      <c r="EO986" s="248"/>
      <c r="EP986" s="248"/>
      <c r="EQ986" s="248"/>
      <c r="ER986" s="248"/>
      <c r="ES986" s="248"/>
      <c r="ET986" s="248"/>
      <c r="EU986" s="248"/>
      <c r="EV986" s="248"/>
      <c r="EW986" s="248"/>
      <c r="EX986" s="248"/>
      <c r="EY986" s="248"/>
      <c r="EZ986" s="248"/>
      <c r="FA986" s="248"/>
      <c r="FB986" s="248"/>
      <c r="FC986" s="248"/>
      <c r="FD986" s="248"/>
      <c r="FE986" s="248"/>
      <c r="FF986" s="248"/>
      <c r="FG986" s="215"/>
      <c r="FH986" s="215"/>
      <c r="FI986" s="215"/>
      <c r="FJ986" s="215"/>
      <c r="FK986" s="215"/>
      <c r="FL986" s="215"/>
      <c r="FM986" s="215"/>
      <c r="FN986" s="215"/>
      <c r="FO986" s="215"/>
      <c r="FP986" s="215"/>
      <c r="FQ986" s="215"/>
      <c r="FR986" s="215"/>
      <c r="FS986" s="215"/>
      <c r="FT986" s="215"/>
      <c r="FU986" s="215"/>
      <c r="FV986" s="215"/>
      <c r="FW986" s="215"/>
      <c r="FX986" s="215"/>
      <c r="FY986" s="215"/>
      <c r="FZ986" s="215"/>
      <c r="GA986" s="215"/>
      <c r="GB986" s="215"/>
      <c r="GC986" s="215"/>
    </row>
    <row r="987" spans="1:185" x14ac:dyDescent="0.3">
      <c r="A987" s="248"/>
      <c r="B987" s="80"/>
      <c r="C987" s="80"/>
      <c r="D987" s="81"/>
      <c r="E987" s="80"/>
      <c r="F987" s="80"/>
      <c r="G987" s="297">
        <f t="shared" si="61"/>
        <v>0</v>
      </c>
      <c r="H987" s="297">
        <f t="shared" si="62"/>
        <v>0</v>
      </c>
      <c r="I987" s="297">
        <f t="shared" si="63"/>
        <v>0</v>
      </c>
      <c r="J987" s="214"/>
      <c r="K987" s="214"/>
      <c r="L987" s="248"/>
      <c r="M987" s="248"/>
      <c r="N987" s="248"/>
      <c r="O987" s="248"/>
      <c r="P987" s="248"/>
      <c r="Q987" s="248"/>
      <c r="R987" s="248"/>
      <c r="S987" s="248"/>
      <c r="T987" s="248"/>
      <c r="U987" s="248"/>
      <c r="V987" s="248"/>
      <c r="W987" s="248"/>
      <c r="X987" s="248"/>
      <c r="Y987" s="248"/>
      <c r="Z987" s="248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  <c r="AM987" s="248"/>
      <c r="AN987" s="248"/>
      <c r="AO987" s="248"/>
      <c r="AP987" s="248"/>
      <c r="AQ987" s="248"/>
      <c r="AR987" s="248"/>
      <c r="AS987" s="248"/>
      <c r="AT987" s="248"/>
      <c r="AU987" s="248"/>
      <c r="AV987" s="248"/>
      <c r="AW987" s="248"/>
      <c r="AX987" s="248"/>
      <c r="AY987" s="248"/>
      <c r="AZ987" s="248"/>
      <c r="BA987" s="248"/>
      <c r="BB987" s="248"/>
      <c r="BC987" s="248"/>
      <c r="BD987" s="248"/>
      <c r="BE987" s="248"/>
      <c r="BF987" s="248"/>
      <c r="BG987" s="248"/>
      <c r="BH987" s="248"/>
      <c r="BI987" s="248"/>
      <c r="BJ987" s="248"/>
      <c r="BK987" s="248"/>
      <c r="BL987" s="248"/>
      <c r="BM987" s="248"/>
      <c r="BN987" s="248"/>
      <c r="BO987" s="248"/>
      <c r="BP987" s="248"/>
      <c r="BQ987" s="248"/>
      <c r="BR987" s="248"/>
      <c r="BS987" s="248"/>
      <c r="BT987" s="248"/>
      <c r="BU987" s="248"/>
      <c r="BV987" s="248"/>
      <c r="BW987" s="248"/>
      <c r="BX987" s="248"/>
      <c r="BY987" s="248"/>
      <c r="BZ987" s="248"/>
      <c r="CA987" s="248"/>
      <c r="CB987" s="248"/>
      <c r="CC987" s="248"/>
      <c r="CD987" s="248"/>
      <c r="CE987" s="248"/>
      <c r="CF987" s="248"/>
      <c r="CG987" s="248"/>
      <c r="CH987" s="248"/>
      <c r="CI987" s="248"/>
      <c r="CJ987" s="248"/>
      <c r="CK987" s="248"/>
      <c r="CL987" s="248"/>
      <c r="CM987" s="248"/>
      <c r="CN987" s="248"/>
      <c r="CO987" s="248"/>
      <c r="CP987" s="248"/>
      <c r="CQ987" s="248"/>
      <c r="CR987" s="248"/>
      <c r="CS987" s="248"/>
      <c r="CT987" s="248"/>
      <c r="CU987" s="248"/>
      <c r="CV987" s="248"/>
      <c r="CW987" s="248"/>
      <c r="CX987" s="248"/>
      <c r="CY987" s="248"/>
      <c r="CZ987" s="248"/>
      <c r="DA987" s="248"/>
      <c r="DB987" s="248"/>
      <c r="DC987" s="248"/>
      <c r="DD987" s="248"/>
      <c r="DE987" s="248"/>
      <c r="DF987" s="248"/>
      <c r="DG987" s="248"/>
      <c r="DH987" s="248"/>
      <c r="DI987" s="248"/>
      <c r="DJ987" s="248"/>
      <c r="DK987" s="248"/>
      <c r="DL987" s="248"/>
      <c r="DM987" s="248"/>
      <c r="DN987" s="248"/>
      <c r="DO987" s="248"/>
      <c r="DP987" s="248"/>
      <c r="DQ987" s="248"/>
      <c r="DR987" s="248"/>
      <c r="DS987" s="248"/>
      <c r="DT987" s="248"/>
      <c r="DU987" s="248"/>
      <c r="DV987" s="248"/>
      <c r="DW987" s="248"/>
      <c r="DX987" s="248"/>
      <c r="DY987" s="248"/>
      <c r="DZ987" s="248"/>
      <c r="EA987" s="248"/>
      <c r="EB987" s="248"/>
      <c r="EC987" s="248"/>
      <c r="ED987" s="248"/>
      <c r="EE987" s="248"/>
      <c r="EF987" s="248"/>
      <c r="EG987" s="248"/>
      <c r="EH987" s="248"/>
      <c r="EI987" s="248"/>
      <c r="EJ987" s="248"/>
      <c r="EK987" s="248"/>
      <c r="EL987" s="248"/>
      <c r="EM987" s="248"/>
      <c r="EN987" s="248"/>
      <c r="EO987" s="248"/>
      <c r="EP987" s="248"/>
      <c r="EQ987" s="248"/>
      <c r="ER987" s="248"/>
      <c r="ES987" s="248"/>
      <c r="ET987" s="248"/>
      <c r="EU987" s="248"/>
      <c r="EV987" s="248"/>
      <c r="EW987" s="248"/>
      <c r="EX987" s="248"/>
      <c r="EY987" s="248"/>
      <c r="EZ987" s="248"/>
      <c r="FA987" s="248"/>
      <c r="FB987" s="248"/>
      <c r="FC987" s="248"/>
      <c r="FD987" s="248"/>
      <c r="FE987" s="248"/>
      <c r="FF987" s="248"/>
      <c r="FG987" s="215"/>
      <c r="FH987" s="215"/>
      <c r="FI987" s="215"/>
      <c r="FJ987" s="215"/>
      <c r="FK987" s="215"/>
      <c r="FL987" s="215"/>
      <c r="FM987" s="215"/>
      <c r="FN987" s="215"/>
      <c r="FO987" s="215"/>
      <c r="FP987" s="215"/>
      <c r="FQ987" s="215"/>
      <c r="FR987" s="215"/>
      <c r="FS987" s="215"/>
      <c r="FT987" s="215"/>
      <c r="FU987" s="215"/>
      <c r="FV987" s="215"/>
      <c r="FW987" s="215"/>
      <c r="FX987" s="215"/>
      <c r="FY987" s="215"/>
      <c r="FZ987" s="215"/>
      <c r="GA987" s="215"/>
      <c r="GB987" s="215"/>
      <c r="GC987" s="215"/>
    </row>
    <row r="988" spans="1:185" x14ac:dyDescent="0.3">
      <c r="A988" s="248"/>
      <c r="B988" s="80"/>
      <c r="C988" s="80"/>
      <c r="D988" s="81"/>
      <c r="E988" s="80"/>
      <c r="F988" s="80"/>
      <c r="G988" s="297">
        <f t="shared" si="61"/>
        <v>0</v>
      </c>
      <c r="H988" s="297">
        <f t="shared" si="62"/>
        <v>0</v>
      </c>
      <c r="I988" s="297">
        <f t="shared" si="63"/>
        <v>0</v>
      </c>
      <c r="J988" s="214"/>
      <c r="K988" s="214"/>
      <c r="L988" s="248"/>
      <c r="M988" s="248"/>
      <c r="N988" s="248"/>
      <c r="O988" s="248"/>
      <c r="P988" s="248"/>
      <c r="Q988" s="248"/>
      <c r="R988" s="248"/>
      <c r="S988" s="248"/>
      <c r="T988" s="248"/>
      <c r="U988" s="248"/>
      <c r="V988" s="248"/>
      <c r="W988" s="248"/>
      <c r="X988" s="248"/>
      <c r="Y988" s="248"/>
      <c r="Z988" s="248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  <c r="AM988" s="248"/>
      <c r="AN988" s="248"/>
      <c r="AO988" s="248"/>
      <c r="AP988" s="248"/>
      <c r="AQ988" s="248"/>
      <c r="AR988" s="248"/>
      <c r="AS988" s="248"/>
      <c r="AT988" s="248"/>
      <c r="AU988" s="248"/>
      <c r="AV988" s="248"/>
      <c r="AW988" s="248"/>
      <c r="AX988" s="248"/>
      <c r="AY988" s="248"/>
      <c r="AZ988" s="248"/>
      <c r="BA988" s="248"/>
      <c r="BB988" s="248"/>
      <c r="BC988" s="248"/>
      <c r="BD988" s="248"/>
      <c r="BE988" s="248"/>
      <c r="BF988" s="248"/>
      <c r="BG988" s="248"/>
      <c r="BH988" s="248"/>
      <c r="BI988" s="248"/>
      <c r="BJ988" s="248"/>
      <c r="BK988" s="248"/>
      <c r="BL988" s="248"/>
      <c r="BM988" s="248"/>
      <c r="BN988" s="248"/>
      <c r="BO988" s="248"/>
      <c r="BP988" s="248"/>
      <c r="BQ988" s="248"/>
      <c r="BR988" s="248"/>
      <c r="BS988" s="248"/>
      <c r="BT988" s="248"/>
      <c r="BU988" s="248"/>
      <c r="BV988" s="248"/>
      <c r="BW988" s="248"/>
      <c r="BX988" s="248"/>
      <c r="BY988" s="248"/>
      <c r="BZ988" s="248"/>
      <c r="CA988" s="248"/>
      <c r="CB988" s="248"/>
      <c r="CC988" s="248"/>
      <c r="CD988" s="248"/>
      <c r="CE988" s="248"/>
      <c r="CF988" s="248"/>
      <c r="CG988" s="248"/>
      <c r="CH988" s="248"/>
      <c r="CI988" s="248"/>
      <c r="CJ988" s="248"/>
      <c r="CK988" s="248"/>
      <c r="CL988" s="248"/>
      <c r="CM988" s="248"/>
      <c r="CN988" s="248"/>
      <c r="CO988" s="248"/>
      <c r="CP988" s="248"/>
      <c r="CQ988" s="248"/>
      <c r="CR988" s="248"/>
      <c r="CS988" s="248"/>
      <c r="CT988" s="248"/>
      <c r="CU988" s="248"/>
      <c r="CV988" s="248"/>
      <c r="CW988" s="248"/>
      <c r="CX988" s="248"/>
      <c r="CY988" s="248"/>
      <c r="CZ988" s="248"/>
      <c r="DA988" s="248"/>
      <c r="DB988" s="248"/>
      <c r="DC988" s="248"/>
      <c r="DD988" s="248"/>
      <c r="DE988" s="248"/>
      <c r="DF988" s="248"/>
      <c r="DG988" s="248"/>
      <c r="DH988" s="248"/>
      <c r="DI988" s="248"/>
      <c r="DJ988" s="248"/>
      <c r="DK988" s="248"/>
      <c r="DL988" s="248"/>
      <c r="DM988" s="248"/>
      <c r="DN988" s="248"/>
      <c r="DO988" s="248"/>
      <c r="DP988" s="248"/>
      <c r="DQ988" s="248"/>
      <c r="DR988" s="248"/>
      <c r="DS988" s="248"/>
      <c r="DT988" s="248"/>
      <c r="DU988" s="248"/>
      <c r="DV988" s="248"/>
      <c r="DW988" s="248"/>
      <c r="DX988" s="248"/>
      <c r="DY988" s="248"/>
      <c r="DZ988" s="248"/>
      <c r="EA988" s="248"/>
      <c r="EB988" s="248"/>
      <c r="EC988" s="248"/>
      <c r="ED988" s="248"/>
      <c r="EE988" s="248"/>
      <c r="EF988" s="248"/>
      <c r="EG988" s="248"/>
      <c r="EH988" s="248"/>
      <c r="EI988" s="248"/>
      <c r="EJ988" s="248"/>
      <c r="EK988" s="248"/>
      <c r="EL988" s="248"/>
      <c r="EM988" s="248"/>
      <c r="EN988" s="248"/>
      <c r="EO988" s="248"/>
      <c r="EP988" s="248"/>
      <c r="EQ988" s="248"/>
      <c r="ER988" s="248"/>
      <c r="ES988" s="248"/>
      <c r="ET988" s="248"/>
      <c r="EU988" s="248"/>
      <c r="EV988" s="248"/>
      <c r="EW988" s="248"/>
      <c r="EX988" s="248"/>
      <c r="EY988" s="248"/>
      <c r="EZ988" s="248"/>
      <c r="FA988" s="248"/>
      <c r="FB988" s="248"/>
      <c r="FC988" s="248"/>
      <c r="FD988" s="248"/>
      <c r="FE988" s="248"/>
      <c r="FF988" s="248"/>
      <c r="FG988" s="215"/>
      <c r="FH988" s="215"/>
      <c r="FI988" s="215"/>
      <c r="FJ988" s="215"/>
      <c r="FK988" s="215"/>
      <c r="FL988" s="215"/>
      <c r="FM988" s="215"/>
      <c r="FN988" s="215"/>
      <c r="FO988" s="215"/>
      <c r="FP988" s="215"/>
      <c r="FQ988" s="215"/>
      <c r="FR988" s="215"/>
      <c r="FS988" s="215"/>
      <c r="FT988" s="215"/>
      <c r="FU988" s="215"/>
      <c r="FV988" s="215"/>
      <c r="FW988" s="215"/>
      <c r="FX988" s="215"/>
      <c r="FY988" s="215"/>
      <c r="FZ988" s="215"/>
      <c r="GA988" s="215"/>
      <c r="GB988" s="215"/>
      <c r="GC988" s="215"/>
    </row>
    <row r="989" spans="1:185" x14ac:dyDescent="0.3">
      <c r="A989" s="248"/>
      <c r="B989" s="80"/>
      <c r="C989" s="80"/>
      <c r="D989" s="81"/>
      <c r="E989" s="80"/>
      <c r="F989" s="80"/>
      <c r="G989" s="297">
        <f t="shared" si="61"/>
        <v>0</v>
      </c>
      <c r="H989" s="297">
        <f t="shared" si="62"/>
        <v>0</v>
      </c>
      <c r="I989" s="297">
        <f t="shared" si="63"/>
        <v>0</v>
      </c>
      <c r="J989" s="214"/>
      <c r="K989" s="214"/>
      <c r="L989" s="248"/>
      <c r="M989" s="248"/>
      <c r="N989" s="248"/>
      <c r="O989" s="248"/>
      <c r="P989" s="248"/>
      <c r="Q989" s="248"/>
      <c r="R989" s="248"/>
      <c r="S989" s="248"/>
      <c r="T989" s="248"/>
      <c r="U989" s="248"/>
      <c r="V989" s="248"/>
      <c r="W989" s="248"/>
      <c r="X989" s="248"/>
      <c r="Y989" s="248"/>
      <c r="Z989" s="248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  <c r="AM989" s="248"/>
      <c r="AN989" s="248"/>
      <c r="AO989" s="248"/>
      <c r="AP989" s="248"/>
      <c r="AQ989" s="248"/>
      <c r="AR989" s="248"/>
      <c r="AS989" s="248"/>
      <c r="AT989" s="248"/>
      <c r="AU989" s="248"/>
      <c r="AV989" s="248"/>
      <c r="AW989" s="248"/>
      <c r="AX989" s="248"/>
      <c r="AY989" s="248"/>
      <c r="AZ989" s="248"/>
      <c r="BA989" s="248"/>
      <c r="BB989" s="248"/>
      <c r="BC989" s="248"/>
      <c r="BD989" s="248"/>
      <c r="BE989" s="248"/>
      <c r="BF989" s="248"/>
      <c r="BG989" s="248"/>
      <c r="BH989" s="248"/>
      <c r="BI989" s="248"/>
      <c r="BJ989" s="248"/>
      <c r="BK989" s="248"/>
      <c r="BL989" s="248"/>
      <c r="BM989" s="248"/>
      <c r="BN989" s="248"/>
      <c r="BO989" s="248"/>
      <c r="BP989" s="248"/>
      <c r="BQ989" s="248"/>
      <c r="BR989" s="248"/>
      <c r="BS989" s="248"/>
      <c r="BT989" s="248"/>
      <c r="BU989" s="248"/>
      <c r="BV989" s="248"/>
      <c r="BW989" s="248"/>
      <c r="BX989" s="248"/>
      <c r="BY989" s="248"/>
      <c r="BZ989" s="248"/>
      <c r="CA989" s="248"/>
      <c r="CB989" s="248"/>
      <c r="CC989" s="248"/>
      <c r="CD989" s="248"/>
      <c r="CE989" s="248"/>
      <c r="CF989" s="248"/>
      <c r="CG989" s="248"/>
      <c r="CH989" s="248"/>
      <c r="CI989" s="248"/>
      <c r="CJ989" s="248"/>
      <c r="CK989" s="248"/>
      <c r="CL989" s="248"/>
      <c r="CM989" s="248"/>
      <c r="CN989" s="248"/>
      <c r="CO989" s="248"/>
      <c r="CP989" s="248"/>
      <c r="CQ989" s="248"/>
      <c r="CR989" s="248"/>
      <c r="CS989" s="248"/>
      <c r="CT989" s="248"/>
      <c r="CU989" s="248"/>
      <c r="CV989" s="248"/>
      <c r="CW989" s="248"/>
      <c r="CX989" s="248"/>
      <c r="CY989" s="248"/>
      <c r="CZ989" s="248"/>
      <c r="DA989" s="248"/>
      <c r="DB989" s="248"/>
      <c r="DC989" s="248"/>
      <c r="DD989" s="248"/>
      <c r="DE989" s="248"/>
      <c r="DF989" s="248"/>
      <c r="DG989" s="248"/>
      <c r="DH989" s="248"/>
      <c r="DI989" s="248"/>
      <c r="DJ989" s="248"/>
      <c r="DK989" s="248"/>
      <c r="DL989" s="248"/>
      <c r="DM989" s="248"/>
      <c r="DN989" s="248"/>
      <c r="DO989" s="248"/>
      <c r="DP989" s="248"/>
      <c r="DQ989" s="248"/>
      <c r="DR989" s="248"/>
      <c r="DS989" s="248"/>
      <c r="DT989" s="248"/>
      <c r="DU989" s="248"/>
      <c r="DV989" s="248"/>
      <c r="DW989" s="248"/>
      <c r="DX989" s="248"/>
      <c r="DY989" s="248"/>
      <c r="DZ989" s="248"/>
      <c r="EA989" s="248"/>
      <c r="EB989" s="248"/>
      <c r="EC989" s="248"/>
      <c r="ED989" s="248"/>
      <c r="EE989" s="248"/>
      <c r="EF989" s="248"/>
      <c r="EG989" s="248"/>
      <c r="EH989" s="248"/>
      <c r="EI989" s="248"/>
      <c r="EJ989" s="248"/>
      <c r="EK989" s="248"/>
      <c r="EL989" s="248"/>
      <c r="EM989" s="248"/>
      <c r="EN989" s="248"/>
      <c r="EO989" s="248"/>
      <c r="EP989" s="248"/>
      <c r="EQ989" s="248"/>
      <c r="ER989" s="248"/>
      <c r="ES989" s="248"/>
      <c r="ET989" s="248"/>
      <c r="EU989" s="248"/>
      <c r="EV989" s="248"/>
      <c r="EW989" s="248"/>
      <c r="EX989" s="248"/>
      <c r="EY989" s="248"/>
      <c r="EZ989" s="248"/>
      <c r="FA989" s="248"/>
      <c r="FB989" s="248"/>
      <c r="FC989" s="248"/>
      <c r="FD989" s="248"/>
      <c r="FE989" s="248"/>
      <c r="FF989" s="248"/>
      <c r="FG989" s="215"/>
      <c r="FH989" s="215"/>
      <c r="FI989" s="215"/>
      <c r="FJ989" s="215"/>
      <c r="FK989" s="215"/>
      <c r="FL989" s="215"/>
      <c r="FM989" s="215"/>
      <c r="FN989" s="215"/>
      <c r="FO989" s="215"/>
      <c r="FP989" s="215"/>
      <c r="FQ989" s="215"/>
      <c r="FR989" s="215"/>
      <c r="FS989" s="215"/>
      <c r="FT989" s="215"/>
      <c r="FU989" s="215"/>
      <c r="FV989" s="215"/>
      <c r="FW989" s="215"/>
      <c r="FX989" s="215"/>
      <c r="FY989" s="215"/>
      <c r="FZ989" s="215"/>
      <c r="GA989" s="215"/>
      <c r="GB989" s="215"/>
      <c r="GC989" s="215"/>
    </row>
    <row r="990" spans="1:185" x14ac:dyDescent="0.3">
      <c r="A990" s="248"/>
      <c r="B990" s="80"/>
      <c r="C990" s="80"/>
      <c r="D990" s="81"/>
      <c r="E990" s="80"/>
      <c r="F990" s="80"/>
      <c r="G990" s="297">
        <f t="shared" si="61"/>
        <v>0</v>
      </c>
      <c r="H990" s="297">
        <f t="shared" si="62"/>
        <v>0</v>
      </c>
      <c r="I990" s="297">
        <f t="shared" si="63"/>
        <v>0</v>
      </c>
      <c r="J990" s="214"/>
      <c r="K990" s="214"/>
      <c r="L990" s="248"/>
      <c r="M990" s="248"/>
      <c r="N990" s="248"/>
      <c r="O990" s="248"/>
      <c r="P990" s="248"/>
      <c r="Q990" s="248"/>
      <c r="R990" s="248"/>
      <c r="S990" s="248"/>
      <c r="T990" s="248"/>
      <c r="U990" s="248"/>
      <c r="V990" s="248"/>
      <c r="W990" s="248"/>
      <c r="X990" s="248"/>
      <c r="Y990" s="248"/>
      <c r="Z990" s="248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  <c r="AM990" s="248"/>
      <c r="AN990" s="248"/>
      <c r="AO990" s="248"/>
      <c r="AP990" s="248"/>
      <c r="AQ990" s="248"/>
      <c r="AR990" s="248"/>
      <c r="AS990" s="248"/>
      <c r="AT990" s="248"/>
      <c r="AU990" s="248"/>
      <c r="AV990" s="248"/>
      <c r="AW990" s="248"/>
      <c r="AX990" s="248"/>
      <c r="AY990" s="248"/>
      <c r="AZ990" s="248"/>
      <c r="BA990" s="248"/>
      <c r="BB990" s="248"/>
      <c r="BC990" s="248"/>
      <c r="BD990" s="248"/>
      <c r="BE990" s="248"/>
      <c r="BF990" s="248"/>
      <c r="BG990" s="248"/>
      <c r="BH990" s="248"/>
      <c r="BI990" s="248"/>
      <c r="BJ990" s="248"/>
      <c r="BK990" s="248"/>
      <c r="BL990" s="248"/>
      <c r="BM990" s="248"/>
      <c r="BN990" s="248"/>
      <c r="BO990" s="248"/>
      <c r="BP990" s="248"/>
      <c r="BQ990" s="248"/>
      <c r="BR990" s="248"/>
      <c r="BS990" s="248"/>
      <c r="BT990" s="248"/>
      <c r="BU990" s="248"/>
      <c r="BV990" s="248"/>
      <c r="BW990" s="248"/>
      <c r="BX990" s="248"/>
      <c r="BY990" s="248"/>
      <c r="BZ990" s="248"/>
      <c r="CA990" s="248"/>
      <c r="CB990" s="248"/>
      <c r="CC990" s="248"/>
      <c r="CD990" s="248"/>
      <c r="CE990" s="248"/>
      <c r="CF990" s="248"/>
      <c r="CG990" s="248"/>
      <c r="CH990" s="248"/>
      <c r="CI990" s="248"/>
      <c r="CJ990" s="248"/>
      <c r="CK990" s="248"/>
      <c r="CL990" s="248"/>
      <c r="CM990" s="248"/>
      <c r="CN990" s="248"/>
      <c r="CO990" s="248"/>
      <c r="CP990" s="248"/>
      <c r="CQ990" s="248"/>
      <c r="CR990" s="248"/>
      <c r="CS990" s="248"/>
      <c r="CT990" s="248"/>
      <c r="CU990" s="248"/>
      <c r="CV990" s="248"/>
      <c r="CW990" s="248"/>
      <c r="CX990" s="248"/>
      <c r="CY990" s="248"/>
      <c r="CZ990" s="248"/>
      <c r="DA990" s="248"/>
      <c r="DB990" s="248"/>
      <c r="DC990" s="248"/>
      <c r="DD990" s="248"/>
      <c r="DE990" s="248"/>
      <c r="DF990" s="248"/>
      <c r="DG990" s="248"/>
      <c r="DH990" s="248"/>
      <c r="DI990" s="248"/>
      <c r="DJ990" s="248"/>
      <c r="DK990" s="248"/>
      <c r="DL990" s="248"/>
      <c r="DM990" s="248"/>
      <c r="DN990" s="248"/>
      <c r="DO990" s="248"/>
      <c r="DP990" s="248"/>
      <c r="DQ990" s="248"/>
      <c r="DR990" s="248"/>
      <c r="DS990" s="248"/>
      <c r="DT990" s="248"/>
      <c r="DU990" s="248"/>
      <c r="DV990" s="248"/>
      <c r="DW990" s="248"/>
      <c r="DX990" s="248"/>
      <c r="DY990" s="248"/>
      <c r="DZ990" s="248"/>
      <c r="EA990" s="248"/>
      <c r="EB990" s="248"/>
      <c r="EC990" s="248"/>
      <c r="ED990" s="248"/>
      <c r="EE990" s="248"/>
      <c r="EF990" s="248"/>
      <c r="EG990" s="248"/>
      <c r="EH990" s="248"/>
      <c r="EI990" s="248"/>
      <c r="EJ990" s="248"/>
      <c r="EK990" s="248"/>
      <c r="EL990" s="248"/>
      <c r="EM990" s="248"/>
      <c r="EN990" s="248"/>
      <c r="EO990" s="248"/>
      <c r="EP990" s="248"/>
      <c r="EQ990" s="248"/>
      <c r="ER990" s="248"/>
      <c r="ES990" s="248"/>
      <c r="ET990" s="248"/>
      <c r="EU990" s="248"/>
      <c r="EV990" s="248"/>
      <c r="EW990" s="248"/>
      <c r="EX990" s="248"/>
      <c r="EY990" s="248"/>
      <c r="EZ990" s="248"/>
      <c r="FA990" s="248"/>
      <c r="FB990" s="248"/>
      <c r="FC990" s="248"/>
      <c r="FD990" s="248"/>
      <c r="FE990" s="248"/>
      <c r="FF990" s="248"/>
      <c r="FG990" s="215"/>
      <c r="FH990" s="215"/>
      <c r="FI990" s="215"/>
      <c r="FJ990" s="215"/>
      <c r="FK990" s="215"/>
      <c r="FL990" s="215"/>
      <c r="FM990" s="215"/>
      <c r="FN990" s="215"/>
      <c r="FO990" s="215"/>
      <c r="FP990" s="215"/>
      <c r="FQ990" s="215"/>
      <c r="FR990" s="215"/>
      <c r="FS990" s="215"/>
      <c r="FT990" s="215"/>
      <c r="FU990" s="215"/>
      <c r="FV990" s="215"/>
      <c r="FW990" s="215"/>
      <c r="FX990" s="215"/>
      <c r="FY990" s="215"/>
      <c r="FZ990" s="215"/>
      <c r="GA990" s="215"/>
      <c r="GB990" s="215"/>
      <c r="GC990" s="215"/>
    </row>
    <row r="991" spans="1:185" x14ac:dyDescent="0.3">
      <c r="A991" s="248"/>
      <c r="B991" s="80"/>
      <c r="C991" s="80"/>
      <c r="D991" s="81"/>
      <c r="E991" s="80"/>
      <c r="F991" s="80"/>
      <c r="G991" s="297">
        <f t="shared" si="61"/>
        <v>0</v>
      </c>
      <c r="H991" s="297">
        <f t="shared" si="62"/>
        <v>0</v>
      </c>
      <c r="I991" s="297">
        <f t="shared" si="63"/>
        <v>0</v>
      </c>
      <c r="J991" s="214"/>
      <c r="K991" s="214"/>
      <c r="L991" s="248"/>
      <c r="M991" s="248"/>
      <c r="N991" s="248"/>
      <c r="O991" s="248"/>
      <c r="P991" s="248"/>
      <c r="Q991" s="248"/>
      <c r="R991" s="248"/>
      <c r="S991" s="248"/>
      <c r="T991" s="248"/>
      <c r="U991" s="248"/>
      <c r="V991" s="248"/>
      <c r="W991" s="248"/>
      <c r="X991" s="248"/>
      <c r="Y991" s="248"/>
      <c r="Z991" s="248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  <c r="AM991" s="248"/>
      <c r="AN991" s="248"/>
      <c r="AO991" s="248"/>
      <c r="AP991" s="248"/>
      <c r="AQ991" s="248"/>
      <c r="AR991" s="248"/>
      <c r="AS991" s="248"/>
      <c r="AT991" s="248"/>
      <c r="AU991" s="248"/>
      <c r="AV991" s="248"/>
      <c r="AW991" s="248"/>
      <c r="AX991" s="248"/>
      <c r="AY991" s="248"/>
      <c r="AZ991" s="248"/>
      <c r="BA991" s="248"/>
      <c r="BB991" s="248"/>
      <c r="BC991" s="248"/>
      <c r="BD991" s="248"/>
      <c r="BE991" s="248"/>
      <c r="BF991" s="248"/>
      <c r="BG991" s="248"/>
      <c r="BH991" s="248"/>
      <c r="BI991" s="248"/>
      <c r="BJ991" s="248"/>
      <c r="BK991" s="248"/>
      <c r="BL991" s="248"/>
      <c r="BM991" s="248"/>
      <c r="BN991" s="248"/>
      <c r="BO991" s="248"/>
      <c r="BP991" s="248"/>
      <c r="BQ991" s="248"/>
      <c r="BR991" s="248"/>
      <c r="BS991" s="248"/>
      <c r="BT991" s="248"/>
      <c r="BU991" s="248"/>
      <c r="BV991" s="248"/>
      <c r="BW991" s="248"/>
      <c r="BX991" s="248"/>
      <c r="BY991" s="248"/>
      <c r="BZ991" s="248"/>
      <c r="CA991" s="248"/>
      <c r="CB991" s="248"/>
      <c r="CC991" s="248"/>
      <c r="CD991" s="248"/>
      <c r="CE991" s="248"/>
      <c r="CF991" s="248"/>
      <c r="CG991" s="248"/>
      <c r="CH991" s="248"/>
      <c r="CI991" s="248"/>
      <c r="CJ991" s="248"/>
      <c r="CK991" s="248"/>
      <c r="CL991" s="248"/>
      <c r="CM991" s="248"/>
      <c r="CN991" s="248"/>
      <c r="CO991" s="248"/>
      <c r="CP991" s="248"/>
      <c r="CQ991" s="248"/>
      <c r="CR991" s="248"/>
      <c r="CS991" s="248"/>
      <c r="CT991" s="248"/>
      <c r="CU991" s="248"/>
      <c r="CV991" s="248"/>
      <c r="CW991" s="248"/>
      <c r="CX991" s="248"/>
      <c r="CY991" s="248"/>
      <c r="CZ991" s="248"/>
      <c r="DA991" s="248"/>
      <c r="DB991" s="248"/>
      <c r="DC991" s="248"/>
      <c r="DD991" s="248"/>
      <c r="DE991" s="248"/>
      <c r="DF991" s="248"/>
      <c r="DG991" s="248"/>
      <c r="DH991" s="248"/>
      <c r="DI991" s="248"/>
      <c r="DJ991" s="248"/>
      <c r="DK991" s="248"/>
      <c r="DL991" s="248"/>
      <c r="DM991" s="248"/>
      <c r="DN991" s="248"/>
      <c r="DO991" s="248"/>
      <c r="DP991" s="248"/>
      <c r="DQ991" s="248"/>
      <c r="DR991" s="248"/>
      <c r="DS991" s="248"/>
      <c r="DT991" s="248"/>
      <c r="DU991" s="248"/>
      <c r="DV991" s="248"/>
      <c r="DW991" s="248"/>
      <c r="DX991" s="248"/>
      <c r="DY991" s="248"/>
      <c r="DZ991" s="248"/>
      <c r="EA991" s="248"/>
      <c r="EB991" s="248"/>
      <c r="EC991" s="248"/>
      <c r="ED991" s="248"/>
      <c r="EE991" s="248"/>
      <c r="EF991" s="248"/>
      <c r="EG991" s="248"/>
      <c r="EH991" s="248"/>
      <c r="EI991" s="248"/>
      <c r="EJ991" s="248"/>
      <c r="EK991" s="248"/>
      <c r="EL991" s="248"/>
      <c r="EM991" s="248"/>
      <c r="EN991" s="248"/>
      <c r="EO991" s="248"/>
      <c r="EP991" s="248"/>
      <c r="EQ991" s="248"/>
      <c r="ER991" s="248"/>
      <c r="ES991" s="248"/>
      <c r="ET991" s="248"/>
      <c r="EU991" s="248"/>
      <c r="EV991" s="248"/>
      <c r="EW991" s="248"/>
      <c r="EX991" s="248"/>
      <c r="EY991" s="248"/>
      <c r="EZ991" s="248"/>
      <c r="FA991" s="248"/>
      <c r="FB991" s="248"/>
      <c r="FC991" s="248"/>
      <c r="FD991" s="248"/>
      <c r="FE991" s="248"/>
      <c r="FF991" s="248"/>
      <c r="FG991" s="215"/>
      <c r="FH991" s="215"/>
      <c r="FI991" s="215"/>
      <c r="FJ991" s="215"/>
      <c r="FK991" s="215"/>
      <c r="FL991" s="215"/>
      <c r="FM991" s="215"/>
      <c r="FN991" s="215"/>
      <c r="FO991" s="215"/>
      <c r="FP991" s="215"/>
      <c r="FQ991" s="215"/>
      <c r="FR991" s="215"/>
      <c r="FS991" s="215"/>
      <c r="FT991" s="215"/>
      <c r="FU991" s="215"/>
      <c r="FV991" s="215"/>
      <c r="FW991" s="215"/>
      <c r="FX991" s="215"/>
      <c r="FY991" s="215"/>
      <c r="FZ991" s="215"/>
      <c r="GA991" s="215"/>
      <c r="GB991" s="215"/>
      <c r="GC991" s="215"/>
    </row>
    <row r="992" spans="1:185" x14ac:dyDescent="0.3">
      <c r="A992" s="248"/>
      <c r="B992" s="80"/>
      <c r="C992" s="80"/>
      <c r="D992" s="81"/>
      <c r="E992" s="80"/>
      <c r="F992" s="80"/>
      <c r="G992" s="297">
        <f t="shared" si="61"/>
        <v>0</v>
      </c>
      <c r="H992" s="297">
        <f t="shared" si="62"/>
        <v>0</v>
      </c>
      <c r="I992" s="297">
        <f t="shared" si="63"/>
        <v>0</v>
      </c>
      <c r="J992" s="214"/>
      <c r="K992" s="214"/>
      <c r="L992" s="248"/>
      <c r="M992" s="248"/>
      <c r="N992" s="248"/>
      <c r="O992" s="248"/>
      <c r="P992" s="248"/>
      <c r="Q992" s="248"/>
      <c r="R992" s="248"/>
      <c r="S992" s="248"/>
      <c r="T992" s="248"/>
      <c r="U992" s="248"/>
      <c r="V992" s="248"/>
      <c r="W992" s="248"/>
      <c r="X992" s="248"/>
      <c r="Y992" s="248"/>
      <c r="Z992" s="248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  <c r="AM992" s="248"/>
      <c r="AN992" s="248"/>
      <c r="AO992" s="248"/>
      <c r="AP992" s="248"/>
      <c r="AQ992" s="248"/>
      <c r="AR992" s="248"/>
      <c r="AS992" s="248"/>
      <c r="AT992" s="248"/>
      <c r="AU992" s="248"/>
      <c r="AV992" s="248"/>
      <c r="AW992" s="248"/>
      <c r="AX992" s="248"/>
      <c r="AY992" s="248"/>
      <c r="AZ992" s="248"/>
      <c r="BA992" s="248"/>
      <c r="BB992" s="248"/>
      <c r="BC992" s="248"/>
      <c r="BD992" s="248"/>
      <c r="BE992" s="248"/>
      <c r="BF992" s="248"/>
      <c r="BG992" s="248"/>
      <c r="BH992" s="248"/>
      <c r="BI992" s="248"/>
      <c r="BJ992" s="248"/>
      <c r="BK992" s="248"/>
      <c r="BL992" s="248"/>
      <c r="BM992" s="248"/>
      <c r="BN992" s="248"/>
      <c r="BO992" s="248"/>
      <c r="BP992" s="248"/>
      <c r="BQ992" s="248"/>
      <c r="BR992" s="248"/>
      <c r="BS992" s="248"/>
      <c r="BT992" s="248"/>
      <c r="BU992" s="248"/>
      <c r="BV992" s="248"/>
      <c r="BW992" s="248"/>
      <c r="BX992" s="248"/>
      <c r="BY992" s="248"/>
      <c r="BZ992" s="248"/>
      <c r="CA992" s="248"/>
      <c r="CB992" s="248"/>
      <c r="CC992" s="248"/>
      <c r="CD992" s="248"/>
      <c r="CE992" s="248"/>
      <c r="CF992" s="248"/>
      <c r="CG992" s="248"/>
      <c r="CH992" s="248"/>
      <c r="CI992" s="248"/>
      <c r="CJ992" s="248"/>
      <c r="CK992" s="248"/>
      <c r="CL992" s="248"/>
      <c r="CM992" s="248"/>
      <c r="CN992" s="248"/>
      <c r="CO992" s="248"/>
      <c r="CP992" s="248"/>
      <c r="CQ992" s="248"/>
      <c r="CR992" s="248"/>
      <c r="CS992" s="248"/>
      <c r="CT992" s="248"/>
      <c r="CU992" s="248"/>
      <c r="CV992" s="248"/>
      <c r="CW992" s="248"/>
      <c r="CX992" s="248"/>
      <c r="CY992" s="248"/>
      <c r="CZ992" s="248"/>
      <c r="DA992" s="248"/>
      <c r="DB992" s="248"/>
      <c r="DC992" s="248"/>
      <c r="DD992" s="248"/>
      <c r="DE992" s="248"/>
      <c r="DF992" s="248"/>
      <c r="DG992" s="248"/>
      <c r="DH992" s="248"/>
      <c r="DI992" s="248"/>
      <c r="DJ992" s="248"/>
      <c r="DK992" s="248"/>
      <c r="DL992" s="248"/>
      <c r="DM992" s="248"/>
      <c r="DN992" s="248"/>
      <c r="DO992" s="248"/>
      <c r="DP992" s="248"/>
      <c r="DQ992" s="248"/>
      <c r="DR992" s="248"/>
      <c r="DS992" s="248"/>
      <c r="DT992" s="248"/>
      <c r="DU992" s="248"/>
      <c r="DV992" s="248"/>
      <c r="DW992" s="248"/>
      <c r="DX992" s="248"/>
      <c r="DY992" s="248"/>
      <c r="DZ992" s="248"/>
      <c r="EA992" s="248"/>
      <c r="EB992" s="248"/>
      <c r="EC992" s="248"/>
      <c r="ED992" s="248"/>
      <c r="EE992" s="248"/>
      <c r="EF992" s="248"/>
      <c r="EG992" s="248"/>
      <c r="EH992" s="248"/>
      <c r="EI992" s="248"/>
      <c r="EJ992" s="248"/>
      <c r="EK992" s="248"/>
      <c r="EL992" s="248"/>
      <c r="EM992" s="248"/>
      <c r="EN992" s="248"/>
      <c r="EO992" s="248"/>
      <c r="EP992" s="248"/>
      <c r="EQ992" s="248"/>
      <c r="ER992" s="248"/>
      <c r="ES992" s="248"/>
      <c r="ET992" s="248"/>
      <c r="EU992" s="248"/>
      <c r="EV992" s="248"/>
      <c r="EW992" s="248"/>
      <c r="EX992" s="248"/>
      <c r="EY992" s="248"/>
      <c r="EZ992" s="248"/>
      <c r="FA992" s="248"/>
      <c r="FB992" s="248"/>
      <c r="FC992" s="248"/>
      <c r="FD992" s="248"/>
      <c r="FE992" s="248"/>
      <c r="FF992" s="248"/>
      <c r="FG992" s="215"/>
      <c r="FH992" s="215"/>
      <c r="FI992" s="215"/>
      <c r="FJ992" s="215"/>
      <c r="FK992" s="215"/>
      <c r="FL992" s="215"/>
      <c r="FM992" s="215"/>
      <c r="FN992" s="215"/>
      <c r="FO992" s="215"/>
      <c r="FP992" s="215"/>
      <c r="FQ992" s="215"/>
      <c r="FR992" s="215"/>
      <c r="FS992" s="215"/>
      <c r="FT992" s="215"/>
      <c r="FU992" s="215"/>
      <c r="FV992" s="215"/>
      <c r="FW992" s="215"/>
      <c r="FX992" s="215"/>
      <c r="FY992" s="215"/>
      <c r="FZ992" s="215"/>
      <c r="GA992" s="215"/>
      <c r="GB992" s="215"/>
      <c r="GC992" s="215"/>
    </row>
    <row r="993" spans="1:185" x14ac:dyDescent="0.3">
      <c r="A993" s="248"/>
      <c r="B993" s="80"/>
      <c r="C993" s="80"/>
      <c r="D993" s="81"/>
      <c r="E993" s="80"/>
      <c r="F993" s="80"/>
      <c r="G993" s="297">
        <f t="shared" si="61"/>
        <v>0</v>
      </c>
      <c r="H993" s="297">
        <f t="shared" si="62"/>
        <v>0</v>
      </c>
      <c r="I993" s="297">
        <f t="shared" si="63"/>
        <v>0</v>
      </c>
      <c r="J993" s="214"/>
      <c r="K993" s="214"/>
      <c r="L993" s="248"/>
      <c r="M993" s="248"/>
      <c r="N993" s="248"/>
      <c r="O993" s="248"/>
      <c r="P993" s="248"/>
      <c r="Q993" s="248"/>
      <c r="R993" s="248"/>
      <c r="S993" s="248"/>
      <c r="T993" s="248"/>
      <c r="U993" s="248"/>
      <c r="V993" s="248"/>
      <c r="W993" s="248"/>
      <c r="X993" s="248"/>
      <c r="Y993" s="248"/>
      <c r="Z993" s="248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  <c r="AM993" s="248"/>
      <c r="AN993" s="248"/>
      <c r="AO993" s="248"/>
      <c r="AP993" s="248"/>
      <c r="AQ993" s="248"/>
      <c r="AR993" s="248"/>
      <c r="AS993" s="248"/>
      <c r="AT993" s="248"/>
      <c r="AU993" s="248"/>
      <c r="AV993" s="248"/>
      <c r="AW993" s="248"/>
      <c r="AX993" s="248"/>
      <c r="AY993" s="248"/>
      <c r="AZ993" s="248"/>
      <c r="BA993" s="248"/>
      <c r="BB993" s="248"/>
      <c r="BC993" s="248"/>
      <c r="BD993" s="248"/>
      <c r="BE993" s="248"/>
      <c r="BF993" s="248"/>
      <c r="BG993" s="248"/>
      <c r="BH993" s="248"/>
      <c r="BI993" s="248"/>
      <c r="BJ993" s="248"/>
      <c r="BK993" s="248"/>
      <c r="BL993" s="248"/>
      <c r="BM993" s="248"/>
      <c r="BN993" s="248"/>
      <c r="BO993" s="248"/>
      <c r="BP993" s="248"/>
      <c r="BQ993" s="248"/>
      <c r="BR993" s="248"/>
      <c r="BS993" s="248"/>
      <c r="BT993" s="248"/>
      <c r="BU993" s="248"/>
      <c r="BV993" s="248"/>
      <c r="BW993" s="248"/>
      <c r="BX993" s="248"/>
      <c r="BY993" s="248"/>
      <c r="BZ993" s="248"/>
      <c r="CA993" s="248"/>
      <c r="CB993" s="248"/>
      <c r="CC993" s="248"/>
      <c r="CD993" s="248"/>
      <c r="CE993" s="248"/>
      <c r="CF993" s="248"/>
      <c r="CG993" s="248"/>
      <c r="CH993" s="248"/>
      <c r="CI993" s="248"/>
      <c r="CJ993" s="248"/>
      <c r="CK993" s="248"/>
      <c r="CL993" s="248"/>
      <c r="CM993" s="248"/>
      <c r="CN993" s="248"/>
      <c r="CO993" s="248"/>
      <c r="CP993" s="248"/>
      <c r="CQ993" s="248"/>
      <c r="CR993" s="248"/>
      <c r="CS993" s="248"/>
      <c r="CT993" s="248"/>
      <c r="CU993" s="248"/>
      <c r="CV993" s="248"/>
      <c r="CW993" s="248"/>
      <c r="CX993" s="248"/>
      <c r="CY993" s="248"/>
      <c r="CZ993" s="248"/>
      <c r="DA993" s="248"/>
      <c r="DB993" s="248"/>
      <c r="DC993" s="248"/>
      <c r="DD993" s="248"/>
      <c r="DE993" s="248"/>
      <c r="DF993" s="248"/>
      <c r="DG993" s="248"/>
      <c r="DH993" s="248"/>
      <c r="DI993" s="248"/>
      <c r="DJ993" s="248"/>
      <c r="DK993" s="248"/>
      <c r="DL993" s="248"/>
      <c r="DM993" s="248"/>
      <c r="DN993" s="248"/>
      <c r="DO993" s="248"/>
      <c r="DP993" s="248"/>
      <c r="DQ993" s="248"/>
      <c r="DR993" s="248"/>
      <c r="DS993" s="248"/>
      <c r="DT993" s="248"/>
      <c r="DU993" s="248"/>
      <c r="DV993" s="248"/>
      <c r="DW993" s="248"/>
      <c r="DX993" s="248"/>
      <c r="DY993" s="248"/>
      <c r="DZ993" s="248"/>
      <c r="EA993" s="248"/>
      <c r="EB993" s="248"/>
      <c r="EC993" s="248"/>
      <c r="ED993" s="248"/>
      <c r="EE993" s="248"/>
      <c r="EF993" s="248"/>
      <c r="EG993" s="248"/>
      <c r="EH993" s="248"/>
      <c r="EI993" s="248"/>
      <c r="EJ993" s="248"/>
      <c r="EK993" s="248"/>
      <c r="EL993" s="248"/>
      <c r="EM993" s="248"/>
      <c r="EN993" s="248"/>
      <c r="EO993" s="248"/>
      <c r="EP993" s="248"/>
      <c r="EQ993" s="248"/>
      <c r="ER993" s="248"/>
      <c r="ES993" s="248"/>
      <c r="ET993" s="248"/>
      <c r="EU993" s="248"/>
      <c r="EV993" s="248"/>
      <c r="EW993" s="248"/>
      <c r="EX993" s="248"/>
      <c r="EY993" s="248"/>
      <c r="EZ993" s="248"/>
      <c r="FA993" s="248"/>
      <c r="FB993" s="248"/>
      <c r="FC993" s="248"/>
      <c r="FD993" s="248"/>
      <c r="FE993" s="248"/>
      <c r="FF993" s="248"/>
      <c r="FG993" s="215"/>
      <c r="FH993" s="215"/>
      <c r="FI993" s="215"/>
      <c r="FJ993" s="215"/>
      <c r="FK993" s="215"/>
      <c r="FL993" s="215"/>
      <c r="FM993" s="215"/>
      <c r="FN993" s="215"/>
      <c r="FO993" s="215"/>
      <c r="FP993" s="215"/>
      <c r="FQ993" s="215"/>
      <c r="FR993" s="215"/>
      <c r="FS993" s="215"/>
      <c r="FT993" s="215"/>
      <c r="FU993" s="215"/>
      <c r="FV993" s="215"/>
      <c r="FW993" s="215"/>
      <c r="FX993" s="215"/>
      <c r="FY993" s="215"/>
      <c r="FZ993" s="215"/>
      <c r="GA993" s="215"/>
      <c r="GB993" s="215"/>
      <c r="GC993" s="215"/>
    </row>
    <row r="994" spans="1:185" x14ac:dyDescent="0.3">
      <c r="A994" s="248"/>
      <c r="B994" s="80"/>
      <c r="C994" s="80"/>
      <c r="D994" s="81"/>
      <c r="E994" s="80"/>
      <c r="F994" s="80"/>
      <c r="G994" s="297">
        <f t="shared" si="61"/>
        <v>0</v>
      </c>
      <c r="H994" s="297">
        <f t="shared" si="62"/>
        <v>0</v>
      </c>
      <c r="I994" s="297">
        <f t="shared" si="63"/>
        <v>0</v>
      </c>
      <c r="J994" s="214"/>
      <c r="K994" s="214"/>
      <c r="L994" s="248"/>
      <c r="M994" s="248"/>
      <c r="N994" s="248"/>
      <c r="O994" s="248"/>
      <c r="P994" s="248"/>
      <c r="Q994" s="248"/>
      <c r="R994" s="248"/>
      <c r="S994" s="248"/>
      <c r="T994" s="248"/>
      <c r="U994" s="248"/>
      <c r="V994" s="248"/>
      <c r="W994" s="248"/>
      <c r="X994" s="248"/>
      <c r="Y994" s="248"/>
      <c r="Z994" s="248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  <c r="AM994" s="248"/>
      <c r="AN994" s="248"/>
      <c r="AO994" s="248"/>
      <c r="AP994" s="248"/>
      <c r="AQ994" s="248"/>
      <c r="AR994" s="248"/>
      <c r="AS994" s="248"/>
      <c r="AT994" s="248"/>
      <c r="AU994" s="248"/>
      <c r="AV994" s="248"/>
      <c r="AW994" s="248"/>
      <c r="AX994" s="248"/>
      <c r="AY994" s="248"/>
      <c r="AZ994" s="248"/>
      <c r="BA994" s="248"/>
      <c r="BB994" s="248"/>
      <c r="BC994" s="248"/>
      <c r="BD994" s="248"/>
      <c r="BE994" s="248"/>
      <c r="BF994" s="248"/>
      <c r="BG994" s="248"/>
      <c r="BH994" s="248"/>
      <c r="BI994" s="248"/>
      <c r="BJ994" s="248"/>
      <c r="BK994" s="248"/>
      <c r="BL994" s="248"/>
      <c r="BM994" s="248"/>
      <c r="BN994" s="248"/>
      <c r="BO994" s="248"/>
      <c r="BP994" s="248"/>
      <c r="BQ994" s="248"/>
      <c r="BR994" s="248"/>
      <c r="BS994" s="248"/>
      <c r="BT994" s="248"/>
      <c r="BU994" s="248"/>
      <c r="BV994" s="248"/>
      <c r="BW994" s="248"/>
      <c r="BX994" s="248"/>
      <c r="BY994" s="248"/>
      <c r="BZ994" s="248"/>
      <c r="CA994" s="248"/>
      <c r="CB994" s="248"/>
      <c r="CC994" s="248"/>
      <c r="CD994" s="248"/>
      <c r="CE994" s="248"/>
      <c r="CF994" s="248"/>
      <c r="CG994" s="248"/>
      <c r="CH994" s="248"/>
      <c r="CI994" s="248"/>
      <c r="CJ994" s="248"/>
      <c r="CK994" s="248"/>
      <c r="CL994" s="248"/>
      <c r="CM994" s="248"/>
      <c r="CN994" s="248"/>
      <c r="CO994" s="248"/>
      <c r="CP994" s="248"/>
      <c r="CQ994" s="248"/>
      <c r="CR994" s="248"/>
      <c r="CS994" s="248"/>
      <c r="CT994" s="248"/>
      <c r="CU994" s="248"/>
      <c r="CV994" s="248"/>
      <c r="CW994" s="248"/>
      <c r="CX994" s="248"/>
      <c r="CY994" s="248"/>
      <c r="CZ994" s="248"/>
      <c r="DA994" s="248"/>
      <c r="DB994" s="248"/>
      <c r="DC994" s="248"/>
      <c r="DD994" s="248"/>
      <c r="DE994" s="248"/>
      <c r="DF994" s="248"/>
      <c r="DG994" s="248"/>
      <c r="DH994" s="248"/>
      <c r="DI994" s="248"/>
      <c r="DJ994" s="248"/>
      <c r="DK994" s="248"/>
      <c r="DL994" s="248"/>
      <c r="DM994" s="248"/>
      <c r="DN994" s="248"/>
      <c r="DO994" s="248"/>
      <c r="DP994" s="248"/>
      <c r="DQ994" s="248"/>
      <c r="DR994" s="248"/>
      <c r="DS994" s="248"/>
      <c r="DT994" s="248"/>
      <c r="DU994" s="248"/>
      <c r="DV994" s="248"/>
      <c r="DW994" s="248"/>
      <c r="DX994" s="248"/>
      <c r="DY994" s="248"/>
      <c r="DZ994" s="248"/>
      <c r="EA994" s="248"/>
      <c r="EB994" s="248"/>
      <c r="EC994" s="248"/>
      <c r="ED994" s="248"/>
      <c r="EE994" s="248"/>
      <c r="EF994" s="248"/>
      <c r="EG994" s="248"/>
      <c r="EH994" s="248"/>
      <c r="EI994" s="248"/>
      <c r="EJ994" s="248"/>
      <c r="EK994" s="248"/>
      <c r="EL994" s="248"/>
      <c r="EM994" s="248"/>
      <c r="EN994" s="248"/>
      <c r="EO994" s="248"/>
      <c r="EP994" s="248"/>
      <c r="EQ994" s="248"/>
      <c r="ER994" s="248"/>
      <c r="ES994" s="248"/>
      <c r="ET994" s="248"/>
      <c r="EU994" s="248"/>
      <c r="EV994" s="248"/>
      <c r="EW994" s="248"/>
      <c r="EX994" s="248"/>
      <c r="EY994" s="248"/>
      <c r="EZ994" s="248"/>
      <c r="FA994" s="248"/>
      <c r="FB994" s="248"/>
      <c r="FC994" s="248"/>
      <c r="FD994" s="248"/>
      <c r="FE994" s="248"/>
      <c r="FF994" s="248"/>
      <c r="FG994" s="215"/>
      <c r="FH994" s="215"/>
      <c r="FI994" s="215"/>
      <c r="FJ994" s="215"/>
      <c r="FK994" s="215"/>
      <c r="FL994" s="215"/>
      <c r="FM994" s="215"/>
      <c r="FN994" s="215"/>
      <c r="FO994" s="215"/>
      <c r="FP994" s="215"/>
      <c r="FQ994" s="215"/>
      <c r="FR994" s="215"/>
      <c r="FS994" s="215"/>
      <c r="FT994" s="215"/>
      <c r="FU994" s="215"/>
      <c r="FV994" s="215"/>
      <c r="FW994" s="215"/>
      <c r="FX994" s="215"/>
      <c r="FY994" s="215"/>
      <c r="FZ994" s="215"/>
      <c r="GA994" s="215"/>
      <c r="GB994" s="215"/>
      <c r="GC994" s="215"/>
    </row>
    <row r="995" spans="1:185" x14ac:dyDescent="0.3">
      <c r="A995" s="248"/>
      <c r="B995" s="80"/>
      <c r="C995" s="80"/>
      <c r="D995" s="81"/>
      <c r="E995" s="80"/>
      <c r="F995" s="80"/>
      <c r="G995" s="297">
        <f t="shared" si="61"/>
        <v>0</v>
      </c>
      <c r="H995" s="297">
        <f t="shared" si="62"/>
        <v>0</v>
      </c>
      <c r="I995" s="297">
        <f t="shared" si="63"/>
        <v>0</v>
      </c>
      <c r="J995" s="214"/>
      <c r="K995" s="214"/>
      <c r="L995" s="248"/>
      <c r="M995" s="248"/>
      <c r="N995" s="248"/>
      <c r="O995" s="248"/>
      <c r="P995" s="248"/>
      <c r="Q995" s="248"/>
      <c r="R995" s="248"/>
      <c r="S995" s="248"/>
      <c r="T995" s="248"/>
      <c r="U995" s="248"/>
      <c r="V995" s="248"/>
      <c r="W995" s="248"/>
      <c r="X995" s="248"/>
      <c r="Y995" s="248"/>
      <c r="Z995" s="248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  <c r="AM995" s="248"/>
      <c r="AN995" s="248"/>
      <c r="AO995" s="248"/>
      <c r="AP995" s="248"/>
      <c r="AQ995" s="248"/>
      <c r="AR995" s="248"/>
      <c r="AS995" s="248"/>
      <c r="AT995" s="248"/>
      <c r="AU995" s="248"/>
      <c r="AV995" s="248"/>
      <c r="AW995" s="248"/>
      <c r="AX995" s="248"/>
      <c r="AY995" s="248"/>
      <c r="AZ995" s="248"/>
      <c r="BA995" s="248"/>
      <c r="BB995" s="248"/>
      <c r="BC995" s="248"/>
      <c r="BD995" s="248"/>
      <c r="BE995" s="248"/>
      <c r="BF995" s="248"/>
      <c r="BG995" s="248"/>
      <c r="BH995" s="248"/>
      <c r="BI995" s="248"/>
      <c r="BJ995" s="248"/>
      <c r="BK995" s="248"/>
      <c r="BL995" s="248"/>
      <c r="BM995" s="248"/>
      <c r="BN995" s="248"/>
      <c r="BO995" s="248"/>
      <c r="BP995" s="248"/>
      <c r="BQ995" s="248"/>
      <c r="BR995" s="248"/>
      <c r="BS995" s="248"/>
      <c r="BT995" s="248"/>
      <c r="BU995" s="248"/>
      <c r="BV995" s="248"/>
      <c r="BW995" s="248"/>
      <c r="BX995" s="248"/>
      <c r="BY995" s="248"/>
      <c r="BZ995" s="248"/>
      <c r="CA995" s="248"/>
      <c r="CB995" s="248"/>
      <c r="CC995" s="248"/>
      <c r="CD995" s="248"/>
      <c r="CE995" s="248"/>
      <c r="CF995" s="248"/>
      <c r="CG995" s="248"/>
      <c r="CH995" s="248"/>
      <c r="CI995" s="248"/>
      <c r="CJ995" s="248"/>
      <c r="CK995" s="248"/>
      <c r="CL995" s="248"/>
      <c r="CM995" s="248"/>
      <c r="CN995" s="248"/>
      <c r="CO995" s="248"/>
      <c r="CP995" s="248"/>
      <c r="CQ995" s="248"/>
      <c r="CR995" s="248"/>
      <c r="CS995" s="248"/>
      <c r="CT995" s="248"/>
      <c r="CU995" s="248"/>
      <c r="CV995" s="248"/>
      <c r="CW995" s="248"/>
      <c r="CX995" s="248"/>
      <c r="CY995" s="248"/>
      <c r="CZ995" s="248"/>
      <c r="DA995" s="248"/>
      <c r="DB995" s="248"/>
      <c r="DC995" s="248"/>
      <c r="DD995" s="248"/>
      <c r="DE995" s="248"/>
      <c r="DF995" s="248"/>
      <c r="DG995" s="248"/>
      <c r="DH995" s="248"/>
      <c r="DI995" s="248"/>
      <c r="DJ995" s="248"/>
      <c r="DK995" s="248"/>
      <c r="DL995" s="248"/>
      <c r="DM995" s="248"/>
      <c r="DN995" s="248"/>
      <c r="DO995" s="248"/>
      <c r="DP995" s="248"/>
      <c r="DQ995" s="248"/>
      <c r="DR995" s="248"/>
      <c r="DS995" s="248"/>
      <c r="DT995" s="248"/>
      <c r="DU995" s="248"/>
      <c r="DV995" s="248"/>
      <c r="DW995" s="248"/>
      <c r="DX995" s="248"/>
      <c r="DY995" s="248"/>
      <c r="DZ995" s="248"/>
      <c r="EA995" s="248"/>
      <c r="EB995" s="248"/>
      <c r="EC995" s="248"/>
      <c r="ED995" s="248"/>
      <c r="EE995" s="248"/>
      <c r="EF995" s="248"/>
      <c r="EG995" s="248"/>
      <c r="EH995" s="248"/>
      <c r="EI995" s="248"/>
      <c r="EJ995" s="248"/>
      <c r="EK995" s="248"/>
      <c r="EL995" s="248"/>
      <c r="EM995" s="248"/>
      <c r="EN995" s="248"/>
      <c r="EO995" s="248"/>
      <c r="EP995" s="248"/>
      <c r="EQ995" s="248"/>
      <c r="ER995" s="248"/>
      <c r="ES995" s="248"/>
      <c r="ET995" s="248"/>
      <c r="EU995" s="248"/>
      <c r="EV995" s="248"/>
      <c r="EW995" s="248"/>
      <c r="EX995" s="248"/>
      <c r="EY995" s="248"/>
      <c r="EZ995" s="248"/>
      <c r="FA995" s="248"/>
      <c r="FB995" s="248"/>
      <c r="FC995" s="248"/>
      <c r="FD995" s="248"/>
      <c r="FE995" s="248"/>
      <c r="FF995" s="248"/>
      <c r="FG995" s="215"/>
      <c r="FH995" s="215"/>
      <c r="FI995" s="215"/>
      <c r="FJ995" s="215"/>
      <c r="FK995" s="215"/>
      <c r="FL995" s="215"/>
      <c r="FM995" s="215"/>
      <c r="FN995" s="215"/>
      <c r="FO995" s="215"/>
      <c r="FP995" s="215"/>
      <c r="FQ995" s="215"/>
      <c r="FR995" s="215"/>
      <c r="FS995" s="215"/>
      <c r="FT995" s="215"/>
      <c r="FU995" s="215"/>
      <c r="FV995" s="215"/>
      <c r="FW995" s="215"/>
      <c r="FX995" s="215"/>
      <c r="FY995" s="215"/>
      <c r="FZ995" s="215"/>
      <c r="GA995" s="215"/>
      <c r="GB995" s="215"/>
      <c r="GC995" s="215"/>
    </row>
    <row r="996" spans="1:185" x14ac:dyDescent="0.3">
      <c r="A996" s="248"/>
      <c r="B996" s="80"/>
      <c r="C996" s="80"/>
      <c r="D996" s="81"/>
      <c r="E996" s="80"/>
      <c r="F996" s="80"/>
      <c r="G996" s="297">
        <f t="shared" si="61"/>
        <v>0</v>
      </c>
      <c r="H996" s="297">
        <f t="shared" si="62"/>
        <v>0</v>
      </c>
      <c r="I996" s="297">
        <f t="shared" si="63"/>
        <v>0</v>
      </c>
      <c r="J996" s="214"/>
      <c r="K996" s="214"/>
      <c r="L996" s="248"/>
      <c r="M996" s="248"/>
      <c r="N996" s="248"/>
      <c r="O996" s="248"/>
      <c r="P996" s="248"/>
      <c r="Q996" s="248"/>
      <c r="R996" s="248"/>
      <c r="S996" s="248"/>
      <c r="T996" s="248"/>
      <c r="U996" s="248"/>
      <c r="V996" s="248"/>
      <c r="W996" s="248"/>
      <c r="X996" s="248"/>
      <c r="Y996" s="248"/>
      <c r="Z996" s="248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  <c r="AM996" s="248"/>
      <c r="AN996" s="248"/>
      <c r="AO996" s="248"/>
      <c r="AP996" s="248"/>
      <c r="AQ996" s="248"/>
      <c r="AR996" s="248"/>
      <c r="AS996" s="248"/>
      <c r="AT996" s="248"/>
      <c r="AU996" s="248"/>
      <c r="AV996" s="248"/>
      <c r="AW996" s="248"/>
      <c r="AX996" s="248"/>
      <c r="AY996" s="248"/>
      <c r="AZ996" s="248"/>
      <c r="BA996" s="248"/>
      <c r="BB996" s="248"/>
      <c r="BC996" s="248"/>
      <c r="BD996" s="248"/>
      <c r="BE996" s="248"/>
      <c r="BF996" s="248"/>
      <c r="BG996" s="248"/>
      <c r="BH996" s="248"/>
      <c r="BI996" s="248"/>
      <c r="BJ996" s="248"/>
      <c r="BK996" s="248"/>
      <c r="BL996" s="248"/>
      <c r="BM996" s="248"/>
      <c r="BN996" s="248"/>
      <c r="BO996" s="248"/>
      <c r="BP996" s="248"/>
      <c r="BQ996" s="248"/>
      <c r="BR996" s="248"/>
      <c r="BS996" s="248"/>
      <c r="BT996" s="248"/>
      <c r="BU996" s="248"/>
      <c r="BV996" s="248"/>
      <c r="BW996" s="248"/>
      <c r="BX996" s="248"/>
      <c r="BY996" s="248"/>
      <c r="BZ996" s="248"/>
      <c r="CA996" s="248"/>
      <c r="CB996" s="248"/>
      <c r="CC996" s="248"/>
      <c r="CD996" s="248"/>
      <c r="CE996" s="248"/>
      <c r="CF996" s="248"/>
      <c r="CG996" s="248"/>
      <c r="CH996" s="248"/>
      <c r="CI996" s="248"/>
      <c r="CJ996" s="248"/>
      <c r="CK996" s="248"/>
      <c r="CL996" s="248"/>
      <c r="CM996" s="248"/>
      <c r="CN996" s="248"/>
      <c r="CO996" s="248"/>
      <c r="CP996" s="248"/>
      <c r="CQ996" s="248"/>
      <c r="CR996" s="248"/>
      <c r="CS996" s="248"/>
      <c r="CT996" s="248"/>
      <c r="CU996" s="248"/>
      <c r="CV996" s="248"/>
      <c r="CW996" s="248"/>
      <c r="CX996" s="248"/>
      <c r="CY996" s="248"/>
      <c r="CZ996" s="248"/>
      <c r="DA996" s="248"/>
      <c r="DB996" s="248"/>
      <c r="DC996" s="248"/>
      <c r="DD996" s="248"/>
      <c r="DE996" s="248"/>
      <c r="DF996" s="248"/>
      <c r="DG996" s="248"/>
      <c r="DH996" s="248"/>
      <c r="DI996" s="248"/>
      <c r="DJ996" s="248"/>
      <c r="DK996" s="248"/>
      <c r="DL996" s="248"/>
      <c r="DM996" s="248"/>
      <c r="DN996" s="248"/>
      <c r="DO996" s="248"/>
      <c r="DP996" s="248"/>
      <c r="DQ996" s="248"/>
      <c r="DR996" s="248"/>
      <c r="DS996" s="248"/>
      <c r="DT996" s="248"/>
      <c r="DU996" s="248"/>
      <c r="DV996" s="248"/>
      <c r="DW996" s="248"/>
      <c r="DX996" s="248"/>
      <c r="DY996" s="248"/>
      <c r="DZ996" s="248"/>
      <c r="EA996" s="248"/>
      <c r="EB996" s="248"/>
      <c r="EC996" s="248"/>
      <c r="ED996" s="248"/>
      <c r="EE996" s="248"/>
      <c r="EF996" s="248"/>
      <c r="EG996" s="248"/>
      <c r="EH996" s="248"/>
      <c r="EI996" s="248"/>
      <c r="EJ996" s="248"/>
      <c r="EK996" s="248"/>
      <c r="EL996" s="248"/>
      <c r="EM996" s="248"/>
      <c r="EN996" s="248"/>
      <c r="EO996" s="248"/>
      <c r="EP996" s="248"/>
      <c r="EQ996" s="248"/>
      <c r="ER996" s="248"/>
      <c r="ES996" s="248"/>
      <c r="ET996" s="248"/>
      <c r="EU996" s="248"/>
      <c r="EV996" s="248"/>
      <c r="EW996" s="248"/>
      <c r="EX996" s="248"/>
      <c r="EY996" s="248"/>
      <c r="EZ996" s="248"/>
      <c r="FA996" s="248"/>
      <c r="FB996" s="248"/>
      <c r="FC996" s="248"/>
      <c r="FD996" s="248"/>
      <c r="FE996" s="248"/>
      <c r="FF996" s="248"/>
      <c r="FG996" s="215"/>
      <c r="FH996" s="215"/>
      <c r="FI996" s="215"/>
      <c r="FJ996" s="215"/>
      <c r="FK996" s="215"/>
      <c r="FL996" s="215"/>
      <c r="FM996" s="215"/>
      <c r="FN996" s="215"/>
      <c r="FO996" s="215"/>
      <c r="FP996" s="215"/>
      <c r="FQ996" s="215"/>
      <c r="FR996" s="215"/>
      <c r="FS996" s="215"/>
      <c r="FT996" s="215"/>
      <c r="FU996" s="215"/>
      <c r="FV996" s="215"/>
      <c r="FW996" s="215"/>
      <c r="FX996" s="215"/>
      <c r="FY996" s="215"/>
      <c r="FZ996" s="215"/>
      <c r="GA996" s="215"/>
      <c r="GB996" s="215"/>
      <c r="GC996" s="215"/>
    </row>
    <row r="997" spans="1:185" x14ac:dyDescent="0.3">
      <c r="A997" s="248"/>
      <c r="B997" s="80"/>
      <c r="C997" s="80"/>
      <c r="D997" s="81"/>
      <c r="E997" s="80"/>
      <c r="F997" s="80"/>
      <c r="G997" s="297">
        <f t="shared" si="61"/>
        <v>0</v>
      </c>
      <c r="H997" s="297">
        <f t="shared" si="62"/>
        <v>0</v>
      </c>
      <c r="I997" s="297">
        <f t="shared" si="63"/>
        <v>0</v>
      </c>
      <c r="J997" s="214"/>
      <c r="K997" s="214"/>
      <c r="L997" s="248"/>
      <c r="M997" s="248"/>
      <c r="N997" s="248"/>
      <c r="O997" s="248"/>
      <c r="P997" s="248"/>
      <c r="Q997" s="248"/>
      <c r="R997" s="248"/>
      <c r="S997" s="248"/>
      <c r="T997" s="248"/>
      <c r="U997" s="248"/>
      <c r="V997" s="248"/>
      <c r="W997" s="248"/>
      <c r="X997" s="248"/>
      <c r="Y997" s="248"/>
      <c r="Z997" s="248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  <c r="AM997" s="248"/>
      <c r="AN997" s="248"/>
      <c r="AO997" s="248"/>
      <c r="AP997" s="248"/>
      <c r="AQ997" s="248"/>
      <c r="AR997" s="248"/>
      <c r="AS997" s="248"/>
      <c r="AT997" s="248"/>
      <c r="AU997" s="248"/>
      <c r="AV997" s="248"/>
      <c r="AW997" s="248"/>
      <c r="AX997" s="248"/>
      <c r="AY997" s="248"/>
      <c r="AZ997" s="248"/>
      <c r="BA997" s="248"/>
      <c r="BB997" s="248"/>
      <c r="BC997" s="248"/>
      <c r="BD997" s="248"/>
      <c r="BE997" s="248"/>
      <c r="BF997" s="248"/>
      <c r="BG997" s="248"/>
      <c r="BH997" s="248"/>
      <c r="BI997" s="248"/>
      <c r="BJ997" s="248"/>
      <c r="BK997" s="248"/>
      <c r="BL997" s="248"/>
      <c r="BM997" s="248"/>
      <c r="BN997" s="248"/>
      <c r="BO997" s="248"/>
      <c r="BP997" s="248"/>
      <c r="BQ997" s="248"/>
      <c r="BR997" s="248"/>
      <c r="BS997" s="248"/>
      <c r="BT997" s="248"/>
      <c r="BU997" s="248"/>
      <c r="BV997" s="248"/>
      <c r="BW997" s="248"/>
      <c r="BX997" s="248"/>
      <c r="BY997" s="248"/>
      <c r="BZ997" s="248"/>
      <c r="CA997" s="248"/>
      <c r="CB997" s="248"/>
      <c r="CC997" s="248"/>
      <c r="CD997" s="248"/>
      <c r="CE997" s="248"/>
      <c r="CF997" s="248"/>
      <c r="CG997" s="248"/>
      <c r="CH997" s="248"/>
      <c r="CI997" s="248"/>
      <c r="CJ997" s="248"/>
      <c r="CK997" s="248"/>
      <c r="CL997" s="248"/>
      <c r="CM997" s="248"/>
      <c r="CN997" s="248"/>
      <c r="CO997" s="248"/>
      <c r="CP997" s="248"/>
      <c r="CQ997" s="248"/>
      <c r="CR997" s="248"/>
      <c r="CS997" s="248"/>
      <c r="CT997" s="248"/>
      <c r="CU997" s="248"/>
      <c r="CV997" s="248"/>
      <c r="CW997" s="248"/>
      <c r="CX997" s="248"/>
      <c r="CY997" s="248"/>
      <c r="CZ997" s="248"/>
      <c r="DA997" s="248"/>
      <c r="DB997" s="248"/>
      <c r="DC997" s="248"/>
      <c r="DD997" s="248"/>
      <c r="DE997" s="248"/>
      <c r="DF997" s="248"/>
      <c r="DG997" s="248"/>
      <c r="DH997" s="248"/>
      <c r="DI997" s="248"/>
      <c r="DJ997" s="248"/>
      <c r="DK997" s="248"/>
      <c r="DL997" s="248"/>
      <c r="DM997" s="248"/>
      <c r="DN997" s="248"/>
      <c r="DO997" s="248"/>
      <c r="DP997" s="248"/>
      <c r="DQ997" s="248"/>
      <c r="DR997" s="248"/>
      <c r="DS997" s="248"/>
      <c r="DT997" s="248"/>
      <c r="DU997" s="248"/>
      <c r="DV997" s="248"/>
      <c r="DW997" s="248"/>
      <c r="DX997" s="248"/>
      <c r="DY997" s="248"/>
      <c r="DZ997" s="248"/>
      <c r="EA997" s="248"/>
      <c r="EB997" s="248"/>
      <c r="EC997" s="248"/>
      <c r="ED997" s="248"/>
      <c r="EE997" s="248"/>
      <c r="EF997" s="248"/>
      <c r="EG997" s="248"/>
      <c r="EH997" s="248"/>
      <c r="EI997" s="248"/>
      <c r="EJ997" s="248"/>
      <c r="EK997" s="248"/>
      <c r="EL997" s="248"/>
      <c r="EM997" s="248"/>
      <c r="EN997" s="248"/>
      <c r="EO997" s="248"/>
      <c r="EP997" s="248"/>
      <c r="EQ997" s="248"/>
      <c r="ER997" s="248"/>
      <c r="ES997" s="248"/>
      <c r="ET997" s="248"/>
      <c r="EU997" s="248"/>
      <c r="EV997" s="248"/>
      <c r="EW997" s="248"/>
      <c r="EX997" s="248"/>
      <c r="EY997" s="248"/>
      <c r="EZ997" s="248"/>
      <c r="FA997" s="248"/>
      <c r="FB997" s="248"/>
      <c r="FC997" s="248"/>
      <c r="FD997" s="248"/>
      <c r="FE997" s="248"/>
      <c r="FF997" s="248"/>
      <c r="FG997" s="215"/>
      <c r="FH997" s="215"/>
      <c r="FI997" s="215"/>
      <c r="FJ997" s="215"/>
      <c r="FK997" s="215"/>
      <c r="FL997" s="215"/>
      <c r="FM997" s="215"/>
      <c r="FN997" s="215"/>
      <c r="FO997" s="215"/>
      <c r="FP997" s="215"/>
      <c r="FQ997" s="215"/>
      <c r="FR997" s="215"/>
      <c r="FS997" s="215"/>
      <c r="FT997" s="215"/>
      <c r="FU997" s="215"/>
      <c r="FV997" s="215"/>
      <c r="FW997" s="215"/>
      <c r="FX997" s="215"/>
      <c r="FY997" s="215"/>
      <c r="FZ997" s="215"/>
      <c r="GA997" s="215"/>
      <c r="GB997" s="215"/>
      <c r="GC997" s="215"/>
    </row>
    <row r="998" spans="1:185" x14ac:dyDescent="0.3">
      <c r="A998" s="248"/>
      <c r="B998" s="80"/>
      <c r="C998" s="80"/>
      <c r="D998" s="81"/>
      <c r="E998" s="80"/>
      <c r="F998" s="80"/>
      <c r="G998" s="297">
        <f t="shared" si="61"/>
        <v>0</v>
      </c>
      <c r="H998" s="297">
        <f t="shared" si="62"/>
        <v>0</v>
      </c>
      <c r="I998" s="297">
        <f t="shared" si="63"/>
        <v>0</v>
      </c>
      <c r="J998" s="214"/>
      <c r="K998" s="214"/>
      <c r="L998" s="248"/>
      <c r="M998" s="248"/>
      <c r="N998" s="248"/>
      <c r="O998" s="248"/>
      <c r="P998" s="248"/>
      <c r="Q998" s="248"/>
      <c r="R998" s="248"/>
      <c r="S998" s="248"/>
      <c r="T998" s="248"/>
      <c r="U998" s="248"/>
      <c r="V998" s="248"/>
      <c r="W998" s="248"/>
      <c r="X998" s="248"/>
      <c r="Y998" s="248"/>
      <c r="Z998" s="248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  <c r="AM998" s="248"/>
      <c r="AN998" s="248"/>
      <c r="AO998" s="248"/>
      <c r="AP998" s="248"/>
      <c r="AQ998" s="248"/>
      <c r="AR998" s="248"/>
      <c r="AS998" s="248"/>
      <c r="AT998" s="248"/>
      <c r="AU998" s="248"/>
      <c r="AV998" s="248"/>
      <c r="AW998" s="248"/>
      <c r="AX998" s="248"/>
      <c r="AY998" s="248"/>
      <c r="AZ998" s="248"/>
      <c r="BA998" s="248"/>
      <c r="BB998" s="248"/>
      <c r="BC998" s="248"/>
      <c r="BD998" s="248"/>
      <c r="BE998" s="248"/>
      <c r="BF998" s="248"/>
      <c r="BG998" s="248"/>
      <c r="BH998" s="248"/>
      <c r="BI998" s="248"/>
      <c r="BJ998" s="248"/>
      <c r="BK998" s="248"/>
      <c r="BL998" s="248"/>
      <c r="BM998" s="248"/>
      <c r="BN998" s="248"/>
      <c r="BO998" s="248"/>
      <c r="BP998" s="248"/>
      <c r="BQ998" s="248"/>
      <c r="BR998" s="248"/>
      <c r="BS998" s="248"/>
      <c r="BT998" s="248"/>
      <c r="BU998" s="248"/>
      <c r="BV998" s="248"/>
      <c r="BW998" s="248"/>
      <c r="BX998" s="248"/>
      <c r="BY998" s="248"/>
      <c r="BZ998" s="248"/>
      <c r="CA998" s="248"/>
      <c r="CB998" s="248"/>
      <c r="CC998" s="248"/>
      <c r="CD998" s="248"/>
      <c r="CE998" s="248"/>
      <c r="CF998" s="248"/>
      <c r="CG998" s="248"/>
      <c r="CH998" s="248"/>
      <c r="CI998" s="248"/>
      <c r="CJ998" s="248"/>
      <c r="CK998" s="248"/>
      <c r="CL998" s="248"/>
      <c r="CM998" s="248"/>
      <c r="CN998" s="248"/>
      <c r="CO998" s="248"/>
      <c r="CP998" s="248"/>
      <c r="CQ998" s="248"/>
      <c r="CR998" s="248"/>
      <c r="CS998" s="248"/>
      <c r="CT998" s="248"/>
      <c r="CU998" s="248"/>
      <c r="CV998" s="248"/>
      <c r="CW998" s="248"/>
      <c r="CX998" s="248"/>
      <c r="CY998" s="248"/>
      <c r="CZ998" s="248"/>
      <c r="DA998" s="248"/>
      <c r="DB998" s="248"/>
      <c r="DC998" s="248"/>
      <c r="DD998" s="248"/>
      <c r="DE998" s="248"/>
      <c r="DF998" s="248"/>
      <c r="DG998" s="248"/>
      <c r="DH998" s="248"/>
      <c r="DI998" s="248"/>
      <c r="DJ998" s="248"/>
      <c r="DK998" s="248"/>
      <c r="DL998" s="248"/>
      <c r="DM998" s="248"/>
      <c r="DN998" s="248"/>
      <c r="DO998" s="248"/>
      <c r="DP998" s="248"/>
      <c r="DQ998" s="248"/>
      <c r="DR998" s="248"/>
      <c r="DS998" s="248"/>
      <c r="DT998" s="248"/>
      <c r="DU998" s="248"/>
      <c r="DV998" s="248"/>
      <c r="DW998" s="248"/>
      <c r="DX998" s="248"/>
      <c r="DY998" s="248"/>
      <c r="DZ998" s="248"/>
      <c r="EA998" s="248"/>
      <c r="EB998" s="248"/>
      <c r="EC998" s="248"/>
      <c r="ED998" s="248"/>
      <c r="EE998" s="248"/>
      <c r="EF998" s="248"/>
      <c r="EG998" s="248"/>
      <c r="EH998" s="248"/>
      <c r="EI998" s="248"/>
      <c r="EJ998" s="248"/>
      <c r="EK998" s="248"/>
      <c r="EL998" s="248"/>
      <c r="EM998" s="248"/>
      <c r="EN998" s="248"/>
      <c r="EO998" s="248"/>
      <c r="EP998" s="248"/>
      <c r="EQ998" s="248"/>
      <c r="ER998" s="248"/>
      <c r="ES998" s="248"/>
      <c r="ET998" s="248"/>
      <c r="EU998" s="248"/>
      <c r="EV998" s="248"/>
      <c r="EW998" s="248"/>
      <c r="EX998" s="248"/>
      <c r="EY998" s="248"/>
      <c r="EZ998" s="248"/>
      <c r="FA998" s="248"/>
      <c r="FB998" s="248"/>
      <c r="FC998" s="248"/>
      <c r="FD998" s="248"/>
      <c r="FE998" s="248"/>
      <c r="FF998" s="248"/>
      <c r="FG998" s="215"/>
      <c r="FH998" s="215"/>
      <c r="FI998" s="215"/>
      <c r="FJ998" s="215"/>
      <c r="FK998" s="215"/>
      <c r="FL998" s="215"/>
      <c r="FM998" s="215"/>
      <c r="FN998" s="215"/>
      <c r="FO998" s="215"/>
      <c r="FP998" s="215"/>
      <c r="FQ998" s="215"/>
      <c r="FR998" s="215"/>
      <c r="FS998" s="215"/>
      <c r="FT998" s="215"/>
      <c r="FU998" s="215"/>
      <c r="FV998" s="215"/>
      <c r="FW998" s="215"/>
      <c r="FX998" s="215"/>
      <c r="FY998" s="215"/>
      <c r="FZ998" s="215"/>
      <c r="GA998" s="215"/>
      <c r="GB998" s="215"/>
      <c r="GC998" s="215"/>
    </row>
    <row r="999" spans="1:185" x14ac:dyDescent="0.3">
      <c r="A999" s="248"/>
      <c r="B999" s="80"/>
      <c r="C999" s="80"/>
      <c r="D999" s="81"/>
      <c r="E999" s="80"/>
      <c r="F999" s="80"/>
      <c r="G999" s="297">
        <f t="shared" si="61"/>
        <v>0</v>
      </c>
      <c r="H999" s="297">
        <f t="shared" si="62"/>
        <v>0</v>
      </c>
      <c r="I999" s="297">
        <f t="shared" si="63"/>
        <v>0</v>
      </c>
      <c r="J999" s="214"/>
      <c r="K999" s="214"/>
      <c r="L999" s="248"/>
      <c r="M999" s="248"/>
      <c r="N999" s="248"/>
      <c r="O999" s="248"/>
      <c r="P999" s="248"/>
      <c r="Q999" s="248"/>
      <c r="R999" s="248"/>
      <c r="S999" s="248"/>
      <c r="T999" s="248"/>
      <c r="U999" s="248"/>
      <c r="V999" s="248"/>
      <c r="W999" s="248"/>
      <c r="X999" s="248"/>
      <c r="Y999" s="248"/>
      <c r="Z999" s="248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  <c r="AM999" s="248"/>
      <c r="AN999" s="248"/>
      <c r="AO999" s="248"/>
      <c r="AP999" s="248"/>
      <c r="AQ999" s="248"/>
      <c r="AR999" s="248"/>
      <c r="AS999" s="248"/>
      <c r="AT999" s="248"/>
      <c r="AU999" s="248"/>
      <c r="AV999" s="248"/>
      <c r="AW999" s="248"/>
      <c r="AX999" s="248"/>
      <c r="AY999" s="248"/>
      <c r="AZ999" s="248"/>
      <c r="BA999" s="248"/>
      <c r="BB999" s="248"/>
      <c r="BC999" s="248"/>
      <c r="BD999" s="248"/>
      <c r="BE999" s="248"/>
      <c r="BF999" s="248"/>
      <c r="BG999" s="248"/>
      <c r="BH999" s="248"/>
      <c r="BI999" s="248"/>
      <c r="BJ999" s="248"/>
      <c r="BK999" s="248"/>
      <c r="BL999" s="248"/>
      <c r="BM999" s="248"/>
      <c r="BN999" s="248"/>
      <c r="BO999" s="248"/>
      <c r="BP999" s="248"/>
      <c r="BQ999" s="248"/>
      <c r="BR999" s="248"/>
      <c r="BS999" s="248"/>
      <c r="BT999" s="248"/>
      <c r="BU999" s="248"/>
      <c r="BV999" s="248"/>
      <c r="BW999" s="248"/>
      <c r="BX999" s="248"/>
      <c r="BY999" s="248"/>
      <c r="BZ999" s="248"/>
      <c r="CA999" s="248"/>
      <c r="CB999" s="248"/>
      <c r="CC999" s="248"/>
      <c r="CD999" s="248"/>
      <c r="CE999" s="248"/>
      <c r="CF999" s="248"/>
      <c r="CG999" s="248"/>
      <c r="CH999" s="248"/>
      <c r="CI999" s="248"/>
      <c r="CJ999" s="248"/>
      <c r="CK999" s="248"/>
      <c r="CL999" s="248"/>
      <c r="CM999" s="248"/>
      <c r="CN999" s="248"/>
      <c r="CO999" s="248"/>
      <c r="CP999" s="248"/>
      <c r="CQ999" s="248"/>
      <c r="CR999" s="248"/>
      <c r="CS999" s="248"/>
      <c r="CT999" s="248"/>
      <c r="CU999" s="248"/>
      <c r="CV999" s="248"/>
      <c r="CW999" s="248"/>
      <c r="CX999" s="248"/>
      <c r="CY999" s="248"/>
      <c r="CZ999" s="248"/>
      <c r="DA999" s="248"/>
      <c r="DB999" s="248"/>
      <c r="DC999" s="248"/>
      <c r="DD999" s="248"/>
      <c r="DE999" s="248"/>
      <c r="DF999" s="248"/>
      <c r="DG999" s="248"/>
      <c r="DH999" s="248"/>
      <c r="DI999" s="248"/>
      <c r="DJ999" s="248"/>
      <c r="DK999" s="248"/>
      <c r="DL999" s="248"/>
      <c r="DM999" s="248"/>
      <c r="DN999" s="248"/>
      <c r="DO999" s="248"/>
      <c r="DP999" s="248"/>
      <c r="DQ999" s="248"/>
      <c r="DR999" s="248"/>
      <c r="DS999" s="248"/>
      <c r="DT999" s="248"/>
      <c r="DU999" s="248"/>
      <c r="DV999" s="248"/>
      <c r="DW999" s="248"/>
      <c r="DX999" s="248"/>
      <c r="DY999" s="248"/>
      <c r="DZ999" s="248"/>
      <c r="EA999" s="248"/>
      <c r="EB999" s="248"/>
      <c r="EC999" s="248"/>
      <c r="ED999" s="248"/>
      <c r="EE999" s="248"/>
      <c r="EF999" s="248"/>
      <c r="EG999" s="248"/>
      <c r="EH999" s="248"/>
      <c r="EI999" s="248"/>
      <c r="EJ999" s="248"/>
      <c r="EK999" s="248"/>
      <c r="EL999" s="248"/>
      <c r="EM999" s="248"/>
      <c r="EN999" s="248"/>
      <c r="EO999" s="248"/>
      <c r="EP999" s="248"/>
      <c r="EQ999" s="248"/>
      <c r="ER999" s="248"/>
      <c r="ES999" s="248"/>
      <c r="ET999" s="248"/>
      <c r="EU999" s="248"/>
      <c r="EV999" s="248"/>
      <c r="EW999" s="248"/>
      <c r="EX999" s="248"/>
      <c r="EY999" s="248"/>
      <c r="EZ999" s="248"/>
      <c r="FA999" s="248"/>
      <c r="FB999" s="248"/>
      <c r="FC999" s="248"/>
      <c r="FD999" s="248"/>
      <c r="FE999" s="248"/>
      <c r="FF999" s="248"/>
      <c r="FG999" s="215"/>
      <c r="FH999" s="215"/>
      <c r="FI999" s="215"/>
      <c r="FJ999" s="215"/>
      <c r="FK999" s="215"/>
      <c r="FL999" s="215"/>
      <c r="FM999" s="215"/>
      <c r="FN999" s="215"/>
      <c r="FO999" s="215"/>
      <c r="FP999" s="215"/>
      <c r="FQ999" s="215"/>
      <c r="FR999" s="215"/>
      <c r="FS999" s="215"/>
      <c r="FT999" s="215"/>
      <c r="FU999" s="215"/>
      <c r="FV999" s="215"/>
      <c r="FW999" s="215"/>
      <c r="FX999" s="215"/>
      <c r="FY999" s="215"/>
      <c r="FZ999" s="215"/>
      <c r="GA999" s="215"/>
      <c r="GB999" s="215"/>
      <c r="GC999" s="215"/>
    </row>
    <row r="1000" spans="1:185" x14ac:dyDescent="0.3">
      <c r="A1000" s="248"/>
      <c r="B1000" s="80"/>
      <c r="C1000" s="80"/>
      <c r="D1000" s="81"/>
      <c r="E1000" s="80"/>
      <c r="F1000" s="80"/>
      <c r="G1000" s="297">
        <f t="shared" si="61"/>
        <v>0</v>
      </c>
      <c r="H1000" s="297">
        <f t="shared" si="62"/>
        <v>0</v>
      </c>
      <c r="I1000" s="297">
        <f t="shared" si="63"/>
        <v>0</v>
      </c>
      <c r="J1000" s="214"/>
      <c r="K1000" s="214"/>
      <c r="L1000" s="248"/>
      <c r="M1000" s="248"/>
      <c r="N1000" s="248"/>
      <c r="O1000" s="248"/>
      <c r="P1000" s="248"/>
      <c r="Q1000" s="248"/>
      <c r="R1000" s="248"/>
      <c r="S1000" s="248"/>
      <c r="T1000" s="248"/>
      <c r="U1000" s="248"/>
      <c r="V1000" s="248"/>
      <c r="W1000" s="248"/>
      <c r="X1000" s="248"/>
      <c r="Y1000" s="248"/>
      <c r="Z1000" s="248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  <c r="AM1000" s="248"/>
      <c r="AN1000" s="248"/>
      <c r="AO1000" s="248"/>
      <c r="AP1000" s="248"/>
      <c r="AQ1000" s="248"/>
      <c r="AR1000" s="248"/>
      <c r="AS1000" s="248"/>
      <c r="AT1000" s="248"/>
      <c r="AU1000" s="248"/>
      <c r="AV1000" s="248"/>
      <c r="AW1000" s="248"/>
      <c r="AX1000" s="248"/>
      <c r="AY1000" s="248"/>
      <c r="AZ1000" s="248"/>
      <c r="BA1000" s="248"/>
      <c r="BB1000" s="248"/>
      <c r="BC1000" s="248"/>
      <c r="BD1000" s="248"/>
      <c r="BE1000" s="248"/>
      <c r="BF1000" s="248"/>
      <c r="BG1000" s="248"/>
      <c r="BH1000" s="248"/>
      <c r="BI1000" s="248"/>
      <c r="BJ1000" s="248"/>
      <c r="BK1000" s="248"/>
      <c r="BL1000" s="248"/>
      <c r="BM1000" s="248"/>
      <c r="BN1000" s="248"/>
      <c r="BO1000" s="248"/>
      <c r="BP1000" s="248"/>
      <c r="BQ1000" s="248"/>
      <c r="BR1000" s="248"/>
      <c r="BS1000" s="248"/>
      <c r="BT1000" s="248"/>
      <c r="BU1000" s="248"/>
      <c r="BV1000" s="248"/>
      <c r="BW1000" s="248"/>
      <c r="BX1000" s="248"/>
      <c r="BY1000" s="248"/>
      <c r="BZ1000" s="248"/>
      <c r="CA1000" s="248"/>
      <c r="CB1000" s="248"/>
      <c r="CC1000" s="248"/>
      <c r="CD1000" s="248"/>
      <c r="CE1000" s="248"/>
      <c r="CF1000" s="248"/>
      <c r="CG1000" s="248"/>
      <c r="CH1000" s="248"/>
      <c r="CI1000" s="248"/>
      <c r="CJ1000" s="248"/>
      <c r="CK1000" s="248"/>
      <c r="CL1000" s="248"/>
      <c r="CM1000" s="248"/>
      <c r="CN1000" s="248"/>
      <c r="CO1000" s="248"/>
      <c r="CP1000" s="248"/>
      <c r="CQ1000" s="248"/>
      <c r="CR1000" s="248"/>
      <c r="CS1000" s="248"/>
      <c r="CT1000" s="248"/>
      <c r="CU1000" s="248"/>
      <c r="CV1000" s="248"/>
      <c r="CW1000" s="248"/>
      <c r="CX1000" s="248"/>
      <c r="CY1000" s="248"/>
      <c r="CZ1000" s="248"/>
      <c r="DA1000" s="248"/>
      <c r="DB1000" s="248"/>
      <c r="DC1000" s="248"/>
      <c r="DD1000" s="248"/>
      <c r="DE1000" s="248"/>
      <c r="DF1000" s="248"/>
      <c r="DG1000" s="248"/>
      <c r="DH1000" s="248"/>
      <c r="DI1000" s="248"/>
      <c r="DJ1000" s="248"/>
      <c r="DK1000" s="248"/>
      <c r="DL1000" s="248"/>
      <c r="DM1000" s="248"/>
      <c r="DN1000" s="248"/>
      <c r="DO1000" s="248"/>
      <c r="DP1000" s="248"/>
      <c r="DQ1000" s="248"/>
      <c r="DR1000" s="248"/>
      <c r="DS1000" s="248"/>
      <c r="DT1000" s="248"/>
      <c r="DU1000" s="248"/>
      <c r="DV1000" s="248"/>
      <c r="DW1000" s="248"/>
      <c r="DX1000" s="248"/>
      <c r="DY1000" s="248"/>
      <c r="DZ1000" s="248"/>
      <c r="EA1000" s="248"/>
      <c r="EB1000" s="248"/>
      <c r="EC1000" s="248"/>
      <c r="ED1000" s="248"/>
      <c r="EE1000" s="248"/>
      <c r="EF1000" s="248"/>
      <c r="EG1000" s="248"/>
      <c r="EH1000" s="248"/>
      <c r="EI1000" s="248"/>
      <c r="EJ1000" s="248"/>
      <c r="EK1000" s="248"/>
      <c r="EL1000" s="248"/>
      <c r="EM1000" s="248"/>
      <c r="EN1000" s="248"/>
      <c r="EO1000" s="248"/>
      <c r="EP1000" s="248"/>
      <c r="EQ1000" s="248"/>
      <c r="ER1000" s="248"/>
      <c r="ES1000" s="248"/>
      <c r="ET1000" s="248"/>
      <c r="EU1000" s="248"/>
      <c r="EV1000" s="248"/>
      <c r="EW1000" s="248"/>
      <c r="EX1000" s="248"/>
      <c r="EY1000" s="248"/>
      <c r="EZ1000" s="248"/>
      <c r="FA1000" s="248"/>
      <c r="FB1000" s="248"/>
      <c r="FC1000" s="248"/>
      <c r="FD1000" s="248"/>
      <c r="FE1000" s="248"/>
      <c r="FF1000" s="248"/>
      <c r="FG1000" s="215"/>
      <c r="FH1000" s="215"/>
      <c r="FI1000" s="215"/>
      <c r="FJ1000" s="215"/>
      <c r="FK1000" s="215"/>
      <c r="FL1000" s="215"/>
      <c r="FM1000" s="215"/>
      <c r="FN1000" s="215"/>
      <c r="FO1000" s="215"/>
      <c r="FP1000" s="215"/>
      <c r="FQ1000" s="215"/>
      <c r="FR1000" s="215"/>
      <c r="FS1000" s="215"/>
      <c r="FT1000" s="215"/>
      <c r="FU1000" s="215"/>
      <c r="FV1000" s="215"/>
      <c r="FW1000" s="215"/>
      <c r="FX1000" s="215"/>
      <c r="FY1000" s="215"/>
      <c r="FZ1000" s="215"/>
      <c r="GA1000" s="215"/>
      <c r="GB1000" s="215"/>
      <c r="GC1000" s="215"/>
    </row>
    <row r="1001" spans="1:185" x14ac:dyDescent="0.3">
      <c r="A1001" s="248"/>
      <c r="C1001" s="217"/>
      <c r="F1001" s="84"/>
      <c r="G1001" s="297">
        <f t="shared" si="61"/>
        <v>0</v>
      </c>
      <c r="H1001" s="297">
        <f t="shared" si="62"/>
        <v>0</v>
      </c>
      <c r="I1001" s="297">
        <f t="shared" si="63"/>
        <v>0</v>
      </c>
      <c r="J1001" s="218"/>
      <c r="K1001" s="218"/>
    </row>
    <row r="1002" spans="1:185" x14ac:dyDescent="0.3">
      <c r="A1002" s="248"/>
      <c r="C1002" s="217"/>
      <c r="F1002" s="84"/>
      <c r="G1002" s="297">
        <f t="shared" si="61"/>
        <v>0</v>
      </c>
      <c r="H1002" s="297">
        <f t="shared" si="62"/>
        <v>0</v>
      </c>
      <c r="I1002" s="297">
        <f t="shared" si="63"/>
        <v>0</v>
      </c>
      <c r="J1002" s="218"/>
      <c r="K1002" s="218"/>
    </row>
    <row r="1003" spans="1:185" x14ac:dyDescent="0.3">
      <c r="A1003" s="248"/>
      <c r="C1003" s="217"/>
      <c r="F1003" s="84"/>
      <c r="G1003" s="297">
        <f t="shared" si="61"/>
        <v>0</v>
      </c>
      <c r="H1003" s="297">
        <f t="shared" si="62"/>
        <v>0</v>
      </c>
      <c r="I1003" s="297">
        <f t="shared" si="63"/>
        <v>0</v>
      </c>
      <c r="J1003" s="218"/>
      <c r="K1003" s="218"/>
    </row>
    <row r="1004" spans="1:185" x14ac:dyDescent="0.3">
      <c r="A1004" s="248"/>
      <c r="C1004" s="217"/>
      <c r="F1004" s="84"/>
      <c r="G1004" s="297">
        <f t="shared" si="61"/>
        <v>0</v>
      </c>
      <c r="H1004" s="297">
        <f t="shared" si="62"/>
        <v>0</v>
      </c>
      <c r="I1004" s="297">
        <f t="shared" si="63"/>
        <v>0</v>
      </c>
      <c r="J1004" s="218"/>
      <c r="K1004" s="218"/>
    </row>
    <row r="1005" spans="1:185" x14ac:dyDescent="0.3">
      <c r="A1005" s="248"/>
      <c r="C1005" s="217"/>
      <c r="F1005" s="84"/>
      <c r="G1005" s="297">
        <f t="shared" si="61"/>
        <v>0</v>
      </c>
      <c r="H1005" s="297">
        <f t="shared" si="62"/>
        <v>0</v>
      </c>
      <c r="I1005" s="297">
        <f t="shared" si="63"/>
        <v>0</v>
      </c>
      <c r="J1005" s="218"/>
      <c r="K1005" s="218"/>
    </row>
    <row r="1006" spans="1:185" x14ac:dyDescent="0.3">
      <c r="A1006" s="248"/>
      <c r="C1006" s="217"/>
      <c r="G1006" s="297">
        <f t="shared" si="61"/>
        <v>0</v>
      </c>
      <c r="H1006" s="297">
        <f t="shared" si="62"/>
        <v>0</v>
      </c>
      <c r="I1006" s="297">
        <f t="shared" si="63"/>
        <v>0</v>
      </c>
      <c r="J1006" s="218"/>
      <c r="K1006" s="218"/>
    </row>
    <row r="1007" spans="1:185" x14ac:dyDescent="0.3">
      <c r="A1007" s="248"/>
      <c r="C1007" s="217"/>
      <c r="G1007" s="297">
        <f t="shared" si="61"/>
        <v>0</v>
      </c>
      <c r="H1007" s="297">
        <f t="shared" si="62"/>
        <v>0</v>
      </c>
      <c r="I1007" s="297">
        <f t="shared" si="63"/>
        <v>0</v>
      </c>
      <c r="J1007" s="218"/>
      <c r="K1007" s="218"/>
    </row>
    <row r="1008" spans="1:185" x14ac:dyDescent="0.3">
      <c r="A1008" s="248"/>
      <c r="C1008" s="217"/>
      <c r="G1008" s="297">
        <f t="shared" si="61"/>
        <v>0</v>
      </c>
      <c r="H1008" s="297">
        <f t="shared" si="62"/>
        <v>0</v>
      </c>
      <c r="I1008" s="297">
        <f t="shared" si="63"/>
        <v>0</v>
      </c>
      <c r="J1008" s="218"/>
      <c r="K1008" s="218"/>
    </row>
    <row r="1009" spans="1:11" x14ac:dyDescent="0.3">
      <c r="A1009" s="248"/>
      <c r="C1009" s="217"/>
      <c r="G1009" s="297">
        <f t="shared" si="61"/>
        <v>0</v>
      </c>
      <c r="H1009" s="297">
        <f t="shared" si="62"/>
        <v>0</v>
      </c>
      <c r="I1009" s="297">
        <f t="shared" si="63"/>
        <v>0</v>
      </c>
      <c r="J1009" s="218"/>
      <c r="K1009" s="218"/>
    </row>
    <row r="1010" spans="1:11" x14ac:dyDescent="0.3">
      <c r="A1010" s="248"/>
      <c r="C1010" s="217"/>
      <c r="G1010" s="297">
        <f t="shared" si="61"/>
        <v>0</v>
      </c>
      <c r="H1010" s="297">
        <f t="shared" si="62"/>
        <v>0</v>
      </c>
      <c r="I1010" s="297">
        <f t="shared" si="63"/>
        <v>0</v>
      </c>
      <c r="J1010" s="218"/>
      <c r="K1010" s="218"/>
    </row>
    <row r="1011" spans="1:11" x14ac:dyDescent="0.3">
      <c r="A1011" s="248"/>
      <c r="C1011" s="217"/>
      <c r="G1011" s="297">
        <f t="shared" si="61"/>
        <v>0</v>
      </c>
      <c r="H1011" s="297">
        <f t="shared" si="62"/>
        <v>0</v>
      </c>
      <c r="I1011" s="297">
        <f t="shared" si="63"/>
        <v>0</v>
      </c>
      <c r="J1011" s="218"/>
      <c r="K1011" s="218"/>
    </row>
    <row r="1012" spans="1:11" x14ac:dyDescent="0.3">
      <c r="A1012" s="248"/>
      <c r="C1012" s="217"/>
      <c r="G1012" s="297">
        <f t="shared" si="61"/>
        <v>0</v>
      </c>
      <c r="H1012" s="297">
        <f t="shared" si="62"/>
        <v>0</v>
      </c>
      <c r="I1012" s="297">
        <f t="shared" si="63"/>
        <v>0</v>
      </c>
      <c r="J1012" s="218"/>
      <c r="K1012" s="218"/>
    </row>
    <row r="1013" spans="1:11" x14ac:dyDescent="0.3">
      <c r="A1013" s="248"/>
      <c r="C1013" s="217"/>
      <c r="G1013" s="297">
        <f t="shared" si="61"/>
        <v>0</v>
      </c>
      <c r="H1013" s="297">
        <f t="shared" si="62"/>
        <v>0</v>
      </c>
      <c r="I1013" s="297">
        <f t="shared" si="63"/>
        <v>0</v>
      </c>
      <c r="J1013" s="218"/>
      <c r="K1013" s="218"/>
    </row>
    <row r="1014" spans="1:11" x14ac:dyDescent="0.3">
      <c r="A1014" s="248"/>
      <c r="C1014" s="217"/>
      <c r="G1014" s="297">
        <f t="shared" si="61"/>
        <v>0</v>
      </c>
      <c r="H1014" s="297">
        <f t="shared" si="62"/>
        <v>0</v>
      </c>
      <c r="I1014" s="297">
        <f t="shared" si="63"/>
        <v>0</v>
      </c>
      <c r="J1014" s="218"/>
      <c r="K1014" s="218"/>
    </row>
    <row r="1015" spans="1:11" x14ac:dyDescent="0.3">
      <c r="A1015" s="248"/>
      <c r="C1015" s="217"/>
      <c r="G1015" s="297">
        <f t="shared" si="61"/>
        <v>0</v>
      </c>
      <c r="H1015" s="297">
        <f t="shared" si="62"/>
        <v>0</v>
      </c>
      <c r="I1015" s="297">
        <f t="shared" si="63"/>
        <v>0</v>
      </c>
      <c r="J1015" s="218"/>
      <c r="K1015" s="218"/>
    </row>
    <row r="1016" spans="1:11" x14ac:dyDescent="0.3">
      <c r="A1016" s="248"/>
      <c r="C1016" s="217"/>
      <c r="G1016" s="297">
        <f t="shared" si="61"/>
        <v>0</v>
      </c>
      <c r="H1016" s="297">
        <f t="shared" si="62"/>
        <v>0</v>
      </c>
      <c r="I1016" s="297">
        <f t="shared" si="63"/>
        <v>0</v>
      </c>
      <c r="J1016" s="218"/>
      <c r="K1016" s="218"/>
    </row>
    <row r="1017" spans="1:11" x14ac:dyDescent="0.3">
      <c r="A1017" s="248"/>
      <c r="C1017" s="217"/>
      <c r="G1017" s="297">
        <f t="shared" si="61"/>
        <v>0</v>
      </c>
      <c r="H1017" s="297">
        <f t="shared" si="62"/>
        <v>0</v>
      </c>
      <c r="I1017" s="297">
        <f t="shared" si="63"/>
        <v>0</v>
      </c>
      <c r="J1017" s="218"/>
      <c r="K1017" s="218"/>
    </row>
    <row r="1018" spans="1:11" x14ac:dyDescent="0.3">
      <c r="A1018" s="248"/>
      <c r="C1018" s="217"/>
      <c r="G1018" s="297">
        <f t="shared" si="61"/>
        <v>0</v>
      </c>
      <c r="H1018" s="297">
        <f t="shared" si="62"/>
        <v>0</v>
      </c>
      <c r="I1018" s="297">
        <f t="shared" si="63"/>
        <v>0</v>
      </c>
      <c r="J1018" s="218"/>
      <c r="K1018" s="218"/>
    </row>
    <row r="1019" spans="1:11" x14ac:dyDescent="0.3">
      <c r="A1019" s="248"/>
      <c r="C1019" s="217"/>
      <c r="G1019" s="297">
        <f t="shared" si="61"/>
        <v>0</v>
      </c>
      <c r="H1019" s="297">
        <f t="shared" si="62"/>
        <v>0</v>
      </c>
      <c r="I1019" s="297">
        <f t="shared" si="63"/>
        <v>0</v>
      </c>
      <c r="J1019" s="218"/>
      <c r="K1019" s="218"/>
    </row>
    <row r="1020" spans="1:11" x14ac:dyDescent="0.3">
      <c r="A1020" s="248"/>
      <c r="C1020" s="217"/>
      <c r="G1020" s="297">
        <f t="shared" si="61"/>
        <v>0</v>
      </c>
      <c r="H1020" s="297">
        <f t="shared" si="62"/>
        <v>0</v>
      </c>
      <c r="I1020" s="297">
        <f t="shared" si="63"/>
        <v>0</v>
      </c>
      <c r="J1020" s="218"/>
      <c r="K1020" s="218"/>
    </row>
    <row r="1021" spans="1:11" x14ac:dyDescent="0.3">
      <c r="A1021" s="248"/>
      <c r="C1021" s="217"/>
      <c r="G1021" s="297">
        <f t="shared" si="61"/>
        <v>0</v>
      </c>
      <c r="H1021" s="297">
        <f t="shared" si="62"/>
        <v>0</v>
      </c>
      <c r="I1021" s="297">
        <f t="shared" si="63"/>
        <v>0</v>
      </c>
      <c r="J1021" s="218"/>
      <c r="K1021" s="218"/>
    </row>
    <row r="1022" spans="1:11" x14ac:dyDescent="0.3">
      <c r="A1022" s="248"/>
      <c r="C1022" s="217"/>
      <c r="G1022" s="297">
        <f t="shared" si="61"/>
        <v>0</v>
      </c>
      <c r="H1022" s="297">
        <f t="shared" si="62"/>
        <v>0</v>
      </c>
      <c r="I1022" s="297">
        <f t="shared" si="63"/>
        <v>0</v>
      </c>
      <c r="J1022" s="218"/>
      <c r="K1022" s="218"/>
    </row>
    <row r="1023" spans="1:11" x14ac:dyDescent="0.3">
      <c r="A1023" s="248"/>
      <c r="C1023" s="217"/>
      <c r="G1023" s="297">
        <f t="shared" si="61"/>
        <v>0</v>
      </c>
      <c r="H1023" s="297">
        <f t="shared" si="62"/>
        <v>0</v>
      </c>
      <c r="I1023" s="297">
        <f t="shared" si="63"/>
        <v>0</v>
      </c>
      <c r="J1023" s="218"/>
      <c r="K1023" s="218"/>
    </row>
    <row r="1024" spans="1:11" x14ac:dyDescent="0.3">
      <c r="A1024" s="248"/>
      <c r="C1024" s="217"/>
      <c r="G1024" s="297">
        <f t="shared" si="61"/>
        <v>0</v>
      </c>
      <c r="H1024" s="297">
        <f t="shared" si="62"/>
        <v>0</v>
      </c>
      <c r="I1024" s="297">
        <f t="shared" si="63"/>
        <v>0</v>
      </c>
      <c r="J1024" s="218"/>
      <c r="K1024" s="218"/>
    </row>
    <row r="1025" spans="1:11" x14ac:dyDescent="0.3">
      <c r="A1025" s="248"/>
      <c r="C1025" s="217"/>
      <c r="G1025" s="297">
        <f t="shared" si="61"/>
        <v>0</v>
      </c>
      <c r="H1025" s="297">
        <f t="shared" si="62"/>
        <v>0</v>
      </c>
      <c r="I1025" s="297">
        <f t="shared" si="63"/>
        <v>0</v>
      </c>
      <c r="J1025" s="218"/>
      <c r="K1025" s="218"/>
    </row>
    <row r="1026" spans="1:11" x14ac:dyDescent="0.3">
      <c r="A1026" s="248"/>
      <c r="C1026" s="217"/>
      <c r="G1026" s="297">
        <f t="shared" si="61"/>
        <v>0</v>
      </c>
      <c r="H1026" s="297">
        <f t="shared" si="62"/>
        <v>0</v>
      </c>
      <c r="I1026" s="297">
        <f t="shared" si="63"/>
        <v>0</v>
      </c>
      <c r="J1026" s="218"/>
      <c r="K1026" s="218"/>
    </row>
    <row r="1027" spans="1:11" x14ac:dyDescent="0.3">
      <c r="A1027" s="248"/>
      <c r="C1027" s="217"/>
      <c r="G1027" s="297">
        <f t="shared" si="61"/>
        <v>0</v>
      </c>
      <c r="H1027" s="297">
        <f t="shared" si="62"/>
        <v>0</v>
      </c>
      <c r="I1027" s="297">
        <f t="shared" si="63"/>
        <v>0</v>
      </c>
      <c r="J1027" s="218"/>
      <c r="K1027" s="218"/>
    </row>
    <row r="1028" spans="1:11" x14ac:dyDescent="0.3">
      <c r="A1028" s="248"/>
      <c r="C1028" s="217"/>
      <c r="G1028" s="297">
        <f t="shared" si="61"/>
        <v>0</v>
      </c>
      <c r="H1028" s="297">
        <f t="shared" si="62"/>
        <v>0</v>
      </c>
      <c r="I1028" s="297">
        <f t="shared" si="63"/>
        <v>0</v>
      </c>
      <c r="J1028" s="218"/>
      <c r="K1028" s="218"/>
    </row>
    <row r="1029" spans="1:11" x14ac:dyDescent="0.3">
      <c r="A1029" s="248"/>
      <c r="C1029" s="217"/>
      <c r="G1029" s="297">
        <f t="shared" si="61"/>
        <v>0</v>
      </c>
      <c r="H1029" s="297">
        <f t="shared" si="62"/>
        <v>0</v>
      </c>
      <c r="I1029" s="297">
        <f t="shared" si="63"/>
        <v>0</v>
      </c>
      <c r="J1029" s="218"/>
      <c r="K1029" s="218"/>
    </row>
    <row r="1030" spans="1:11" x14ac:dyDescent="0.3">
      <c r="A1030" s="248"/>
      <c r="C1030" s="217"/>
      <c r="G1030" s="297">
        <f t="shared" si="61"/>
        <v>0</v>
      </c>
      <c r="H1030" s="297">
        <f t="shared" si="62"/>
        <v>0</v>
      </c>
      <c r="I1030" s="297">
        <f t="shared" si="63"/>
        <v>0</v>
      </c>
      <c r="J1030" s="218"/>
      <c r="K1030" s="218"/>
    </row>
    <row r="1031" spans="1:11" x14ac:dyDescent="0.3">
      <c r="A1031" s="248"/>
      <c r="C1031" s="217"/>
      <c r="G1031" s="297">
        <f t="shared" si="61"/>
        <v>0</v>
      </c>
      <c r="H1031" s="297">
        <f t="shared" si="62"/>
        <v>0</v>
      </c>
      <c r="I1031" s="297">
        <f t="shared" si="63"/>
        <v>0</v>
      </c>
      <c r="J1031" s="218"/>
      <c r="K1031" s="218"/>
    </row>
    <row r="1032" spans="1:11" x14ac:dyDescent="0.3">
      <c r="A1032" s="248"/>
      <c r="C1032" s="217"/>
      <c r="G1032" s="297">
        <f t="shared" si="61"/>
        <v>0</v>
      </c>
      <c r="H1032" s="297">
        <f t="shared" si="62"/>
        <v>0</v>
      </c>
      <c r="I1032" s="297">
        <f t="shared" si="63"/>
        <v>0</v>
      </c>
      <c r="J1032" s="218"/>
      <c r="K1032" s="218"/>
    </row>
    <row r="1033" spans="1:11" x14ac:dyDescent="0.3">
      <c r="A1033" s="248"/>
      <c r="C1033" s="217"/>
      <c r="G1033" s="297">
        <f t="shared" ref="G1033:G1096" si="64">SUM(J1033,L1033,N1033,O1033,P1033,T1033,U1033,V1033,AN1033,AP1033,BA1033,BC1033,CO1033,CQ1033,CZ1033,DB1033,DK1033,DM1033,DP1033,DR1033,DY1033,EA1033,EK1033,EM1033,EV1033,EX1033,FG1033,FI1033,FR1033,FT1033)</f>
        <v>0</v>
      </c>
      <c r="H1033" s="297">
        <f t="shared" ref="H1033:H1096" si="65">SUM(K1033,M1033,Q1033,R1033,S1033,W1033,X1033,Y1033,AO1033,AQ1033,AR1033,AS1033,AU1033,AX1033,BB1033,BD1033,BK1033,BL1033,CP1033,CR1033,CS1033,CT1033,CU1033,CV1033,DA1033,DC1033,DD1033,DE1033,DF1033,DG1033,,DL1033,DN1033,DQ1033,DS1033,DZ1033,EB1033,EC1033,ED1033,EE1033,FC1033,FH1033,FJ1033,FK1033,FL1033,FM1033,FN1033,FO1033,FQ1033,FS1033,FU1033,FV1033,FW1033,FX1033,FY1033,FZ1033,GC1033,EL1033,EN1033,EO1033,EP1033,EQ1033,ET1033,EW1033,EY1033,EZ1033,FA1033,FB1033,FD1033,AT1033,AV1033,AW1033,BE1033,BF1033,BG1033,BH1033,FP1033,ER1033,DH1033,DT1033,DU1033,DV1033,DW1033,EF1033,EG1033,EI1033,EH1033,ES1033,FE1033,Z1033,AA1033,AB1033,AC1033,AD1033,AE1033,AF1033,AG1033,AH1033,AI1033,AJ1033,AK1033,GA1033,GB1033)</f>
        <v>0</v>
      </c>
      <c r="I1033" s="297">
        <f t="shared" ref="I1033:I1096" si="66">G1033+H1033</f>
        <v>0</v>
      </c>
      <c r="J1033" s="218"/>
      <c r="K1033" s="218"/>
    </row>
    <row r="1034" spans="1:11" x14ac:dyDescent="0.3">
      <c r="A1034" s="248"/>
      <c r="C1034" s="217"/>
      <c r="G1034" s="297">
        <f t="shared" si="64"/>
        <v>0</v>
      </c>
      <c r="H1034" s="297">
        <f t="shared" si="65"/>
        <v>0</v>
      </c>
      <c r="I1034" s="297">
        <f t="shared" si="66"/>
        <v>0</v>
      </c>
      <c r="J1034" s="218"/>
      <c r="K1034" s="218"/>
    </row>
    <row r="1035" spans="1:11" x14ac:dyDescent="0.3">
      <c r="A1035" s="248"/>
      <c r="C1035" s="217"/>
      <c r="G1035" s="297">
        <f t="shared" si="64"/>
        <v>0</v>
      </c>
      <c r="H1035" s="297">
        <f t="shared" si="65"/>
        <v>0</v>
      </c>
      <c r="I1035" s="297">
        <f t="shared" si="66"/>
        <v>0</v>
      </c>
      <c r="J1035" s="218"/>
      <c r="K1035" s="218"/>
    </row>
    <row r="1036" spans="1:11" x14ac:dyDescent="0.3">
      <c r="A1036" s="248"/>
      <c r="C1036" s="217"/>
      <c r="G1036" s="297">
        <f t="shared" si="64"/>
        <v>0</v>
      </c>
      <c r="H1036" s="297">
        <f t="shared" si="65"/>
        <v>0</v>
      </c>
      <c r="I1036" s="297">
        <f t="shared" si="66"/>
        <v>0</v>
      </c>
      <c r="J1036" s="218"/>
      <c r="K1036" s="218"/>
    </row>
    <row r="1037" spans="1:11" x14ac:dyDescent="0.3">
      <c r="A1037" s="248"/>
      <c r="C1037" s="217"/>
      <c r="G1037" s="297">
        <f t="shared" si="64"/>
        <v>0</v>
      </c>
      <c r="H1037" s="297">
        <f t="shared" si="65"/>
        <v>0</v>
      </c>
      <c r="I1037" s="297">
        <f t="shared" si="66"/>
        <v>0</v>
      </c>
      <c r="J1037" s="218"/>
      <c r="K1037" s="218"/>
    </row>
    <row r="1038" spans="1:11" x14ac:dyDescent="0.3">
      <c r="A1038" s="248"/>
      <c r="C1038" s="217"/>
      <c r="G1038" s="297">
        <f t="shared" si="64"/>
        <v>0</v>
      </c>
      <c r="H1038" s="297">
        <f t="shared" si="65"/>
        <v>0</v>
      </c>
      <c r="I1038" s="297">
        <f t="shared" si="66"/>
        <v>0</v>
      </c>
      <c r="J1038" s="218"/>
      <c r="K1038" s="218"/>
    </row>
    <row r="1039" spans="1:11" x14ac:dyDescent="0.3">
      <c r="A1039" s="248"/>
      <c r="C1039" s="217"/>
      <c r="G1039" s="297">
        <f t="shared" si="64"/>
        <v>0</v>
      </c>
      <c r="H1039" s="297">
        <f t="shared" si="65"/>
        <v>0</v>
      </c>
      <c r="I1039" s="297">
        <f t="shared" si="66"/>
        <v>0</v>
      </c>
      <c r="J1039" s="218"/>
      <c r="K1039" s="218"/>
    </row>
    <row r="1040" spans="1:11" x14ac:dyDescent="0.3">
      <c r="A1040" s="248"/>
      <c r="C1040" s="217"/>
      <c r="G1040" s="297">
        <f t="shared" si="64"/>
        <v>0</v>
      </c>
      <c r="H1040" s="297">
        <f t="shared" si="65"/>
        <v>0</v>
      </c>
      <c r="I1040" s="297">
        <f t="shared" si="66"/>
        <v>0</v>
      </c>
      <c r="J1040" s="218"/>
      <c r="K1040" s="218"/>
    </row>
    <row r="1041" spans="1:11" x14ac:dyDescent="0.3">
      <c r="A1041" s="248"/>
      <c r="C1041" s="217"/>
      <c r="G1041" s="297">
        <f t="shared" si="64"/>
        <v>0</v>
      </c>
      <c r="H1041" s="297">
        <f t="shared" si="65"/>
        <v>0</v>
      </c>
      <c r="I1041" s="297">
        <f t="shared" si="66"/>
        <v>0</v>
      </c>
      <c r="J1041" s="218"/>
      <c r="K1041" s="218"/>
    </row>
    <row r="1042" spans="1:11" x14ac:dyDescent="0.3">
      <c r="A1042" s="248"/>
      <c r="C1042" s="217"/>
      <c r="G1042" s="297">
        <f t="shared" si="64"/>
        <v>0</v>
      </c>
      <c r="H1042" s="297">
        <f t="shared" si="65"/>
        <v>0</v>
      </c>
      <c r="I1042" s="297">
        <f t="shared" si="66"/>
        <v>0</v>
      </c>
      <c r="J1042" s="218"/>
      <c r="K1042" s="218"/>
    </row>
    <row r="1043" spans="1:11" x14ac:dyDescent="0.3">
      <c r="A1043" s="248"/>
      <c r="C1043" s="217"/>
      <c r="G1043" s="297">
        <f t="shared" si="64"/>
        <v>0</v>
      </c>
      <c r="H1043" s="297">
        <f t="shared" si="65"/>
        <v>0</v>
      </c>
      <c r="I1043" s="297">
        <f t="shared" si="66"/>
        <v>0</v>
      </c>
      <c r="J1043" s="218"/>
      <c r="K1043" s="218"/>
    </row>
    <row r="1044" spans="1:11" x14ac:dyDescent="0.3">
      <c r="A1044" s="248"/>
      <c r="C1044" s="217"/>
      <c r="G1044" s="297">
        <f t="shared" si="64"/>
        <v>0</v>
      </c>
      <c r="H1044" s="297">
        <f t="shared" si="65"/>
        <v>0</v>
      </c>
      <c r="I1044" s="297">
        <f t="shared" si="66"/>
        <v>0</v>
      </c>
      <c r="J1044" s="218"/>
      <c r="K1044" s="218"/>
    </row>
    <row r="1045" spans="1:11" x14ac:dyDescent="0.3">
      <c r="A1045" s="248"/>
      <c r="C1045" s="217"/>
      <c r="G1045" s="297">
        <f t="shared" si="64"/>
        <v>0</v>
      </c>
      <c r="H1045" s="297">
        <f t="shared" si="65"/>
        <v>0</v>
      </c>
      <c r="I1045" s="297">
        <f t="shared" si="66"/>
        <v>0</v>
      </c>
      <c r="J1045" s="218"/>
      <c r="K1045" s="218"/>
    </row>
    <row r="1046" spans="1:11" x14ac:dyDescent="0.3">
      <c r="A1046" s="248"/>
      <c r="C1046" s="217"/>
      <c r="G1046" s="297">
        <f t="shared" si="64"/>
        <v>0</v>
      </c>
      <c r="H1046" s="297">
        <f t="shared" si="65"/>
        <v>0</v>
      </c>
      <c r="I1046" s="297">
        <f t="shared" si="66"/>
        <v>0</v>
      </c>
      <c r="J1046" s="218"/>
      <c r="K1046" s="218"/>
    </row>
    <row r="1047" spans="1:11" x14ac:dyDescent="0.3">
      <c r="A1047" s="248"/>
      <c r="C1047" s="217"/>
      <c r="G1047" s="297">
        <f t="shared" si="64"/>
        <v>0</v>
      </c>
      <c r="H1047" s="297">
        <f t="shared" si="65"/>
        <v>0</v>
      </c>
      <c r="I1047" s="297">
        <f t="shared" si="66"/>
        <v>0</v>
      </c>
      <c r="J1047" s="218"/>
      <c r="K1047" s="218"/>
    </row>
    <row r="1048" spans="1:11" x14ac:dyDescent="0.3">
      <c r="A1048" s="248"/>
      <c r="C1048" s="217"/>
      <c r="G1048" s="297">
        <f t="shared" si="64"/>
        <v>0</v>
      </c>
      <c r="H1048" s="297">
        <f t="shared" si="65"/>
        <v>0</v>
      </c>
      <c r="I1048" s="297">
        <f t="shared" si="66"/>
        <v>0</v>
      </c>
      <c r="J1048" s="218"/>
      <c r="K1048" s="218"/>
    </row>
    <row r="1049" spans="1:11" x14ac:dyDescent="0.3">
      <c r="A1049" s="248"/>
      <c r="C1049" s="217"/>
      <c r="G1049" s="297">
        <f t="shared" si="64"/>
        <v>0</v>
      </c>
      <c r="H1049" s="297">
        <f t="shared" si="65"/>
        <v>0</v>
      </c>
      <c r="I1049" s="297">
        <f t="shared" si="66"/>
        <v>0</v>
      </c>
      <c r="J1049" s="218"/>
      <c r="K1049" s="218"/>
    </row>
    <row r="1050" spans="1:11" x14ac:dyDescent="0.3">
      <c r="A1050" s="248"/>
      <c r="C1050" s="217"/>
      <c r="G1050" s="297">
        <f t="shared" si="64"/>
        <v>0</v>
      </c>
      <c r="H1050" s="297">
        <f t="shared" si="65"/>
        <v>0</v>
      </c>
      <c r="I1050" s="297">
        <f t="shared" si="66"/>
        <v>0</v>
      </c>
      <c r="J1050" s="218"/>
      <c r="K1050" s="218"/>
    </row>
    <row r="1051" spans="1:11" x14ac:dyDescent="0.3">
      <c r="A1051" s="248"/>
      <c r="C1051" s="217"/>
      <c r="G1051" s="297">
        <f t="shared" si="64"/>
        <v>0</v>
      </c>
      <c r="H1051" s="297">
        <f t="shared" si="65"/>
        <v>0</v>
      </c>
      <c r="I1051" s="297">
        <f t="shared" si="66"/>
        <v>0</v>
      </c>
      <c r="J1051" s="218"/>
      <c r="K1051" s="218"/>
    </row>
    <row r="1052" spans="1:11" x14ac:dyDescent="0.3">
      <c r="A1052" s="248"/>
      <c r="C1052" s="217"/>
      <c r="G1052" s="297">
        <f t="shared" si="64"/>
        <v>0</v>
      </c>
      <c r="H1052" s="297">
        <f t="shared" si="65"/>
        <v>0</v>
      </c>
      <c r="I1052" s="297">
        <f t="shared" si="66"/>
        <v>0</v>
      </c>
      <c r="J1052" s="218"/>
      <c r="K1052" s="218"/>
    </row>
    <row r="1053" spans="1:11" x14ac:dyDescent="0.3">
      <c r="A1053" s="248"/>
      <c r="C1053" s="217"/>
      <c r="G1053" s="297">
        <f t="shared" si="64"/>
        <v>0</v>
      </c>
      <c r="H1053" s="297">
        <f t="shared" si="65"/>
        <v>0</v>
      </c>
      <c r="I1053" s="297">
        <f t="shared" si="66"/>
        <v>0</v>
      </c>
      <c r="J1053" s="218"/>
      <c r="K1053" s="218"/>
    </row>
    <row r="1054" spans="1:11" x14ac:dyDescent="0.3">
      <c r="A1054" s="248"/>
      <c r="C1054" s="217"/>
      <c r="G1054" s="297">
        <f t="shared" si="64"/>
        <v>0</v>
      </c>
      <c r="H1054" s="297">
        <f t="shared" si="65"/>
        <v>0</v>
      </c>
      <c r="I1054" s="297">
        <f t="shared" si="66"/>
        <v>0</v>
      </c>
      <c r="J1054" s="218"/>
      <c r="K1054" s="218"/>
    </row>
    <row r="1055" spans="1:11" x14ac:dyDescent="0.3">
      <c r="A1055" s="248"/>
      <c r="C1055" s="217"/>
      <c r="G1055" s="297">
        <f t="shared" si="64"/>
        <v>0</v>
      </c>
      <c r="H1055" s="297">
        <f t="shared" si="65"/>
        <v>0</v>
      </c>
      <c r="I1055" s="297">
        <f t="shared" si="66"/>
        <v>0</v>
      </c>
      <c r="J1055" s="218"/>
      <c r="K1055" s="218"/>
    </row>
    <row r="1056" spans="1:11" x14ac:dyDescent="0.3">
      <c r="A1056" s="248"/>
      <c r="C1056" s="217"/>
      <c r="G1056" s="297">
        <f t="shared" si="64"/>
        <v>0</v>
      </c>
      <c r="H1056" s="297">
        <f t="shared" si="65"/>
        <v>0</v>
      </c>
      <c r="I1056" s="297">
        <f t="shared" si="66"/>
        <v>0</v>
      </c>
      <c r="J1056" s="218"/>
      <c r="K1056" s="218"/>
    </row>
    <row r="1057" spans="1:11" x14ac:dyDescent="0.3">
      <c r="A1057" s="248"/>
      <c r="C1057" s="217"/>
      <c r="G1057" s="297">
        <f t="shared" si="64"/>
        <v>0</v>
      </c>
      <c r="H1057" s="297">
        <f t="shared" si="65"/>
        <v>0</v>
      </c>
      <c r="I1057" s="297">
        <f t="shared" si="66"/>
        <v>0</v>
      </c>
      <c r="J1057" s="218"/>
      <c r="K1057" s="218"/>
    </row>
    <row r="1058" spans="1:11" x14ac:dyDescent="0.3">
      <c r="A1058" s="248"/>
      <c r="C1058" s="217"/>
      <c r="G1058" s="297">
        <f t="shared" si="64"/>
        <v>0</v>
      </c>
      <c r="H1058" s="297">
        <f t="shared" si="65"/>
        <v>0</v>
      </c>
      <c r="I1058" s="297">
        <f t="shared" si="66"/>
        <v>0</v>
      </c>
      <c r="J1058" s="218"/>
      <c r="K1058" s="218"/>
    </row>
    <row r="1059" spans="1:11" x14ac:dyDescent="0.3">
      <c r="A1059" s="248"/>
      <c r="C1059" s="217"/>
      <c r="G1059" s="297">
        <f t="shared" si="64"/>
        <v>0</v>
      </c>
      <c r="H1059" s="297">
        <f t="shared" si="65"/>
        <v>0</v>
      </c>
      <c r="I1059" s="297">
        <f t="shared" si="66"/>
        <v>0</v>
      </c>
      <c r="J1059" s="218"/>
      <c r="K1059" s="218"/>
    </row>
    <row r="1060" spans="1:11" x14ac:dyDescent="0.3">
      <c r="A1060" s="248"/>
      <c r="C1060" s="217"/>
      <c r="G1060" s="297">
        <f t="shared" si="64"/>
        <v>0</v>
      </c>
      <c r="H1060" s="297">
        <f t="shared" si="65"/>
        <v>0</v>
      </c>
      <c r="I1060" s="297">
        <f t="shared" si="66"/>
        <v>0</v>
      </c>
      <c r="J1060" s="218"/>
      <c r="K1060" s="218"/>
    </row>
    <row r="1061" spans="1:11" x14ac:dyDescent="0.3">
      <c r="A1061" s="248"/>
      <c r="C1061" s="217"/>
      <c r="G1061" s="297">
        <f t="shared" si="64"/>
        <v>0</v>
      </c>
      <c r="H1061" s="297">
        <f t="shared" si="65"/>
        <v>0</v>
      </c>
      <c r="I1061" s="297">
        <f t="shared" si="66"/>
        <v>0</v>
      </c>
      <c r="J1061" s="218"/>
      <c r="K1061" s="218"/>
    </row>
    <row r="1062" spans="1:11" x14ac:dyDescent="0.3">
      <c r="A1062" s="248"/>
      <c r="C1062" s="217"/>
      <c r="G1062" s="297">
        <f t="shared" si="64"/>
        <v>0</v>
      </c>
      <c r="H1062" s="297">
        <f t="shared" si="65"/>
        <v>0</v>
      </c>
      <c r="I1062" s="297">
        <f t="shared" si="66"/>
        <v>0</v>
      </c>
      <c r="J1062" s="218"/>
      <c r="K1062" s="218"/>
    </row>
    <row r="1063" spans="1:11" x14ac:dyDescent="0.3">
      <c r="A1063" s="248"/>
      <c r="C1063" s="217"/>
      <c r="G1063" s="297">
        <f t="shared" si="64"/>
        <v>0</v>
      </c>
      <c r="H1063" s="297">
        <f t="shared" si="65"/>
        <v>0</v>
      </c>
      <c r="I1063" s="297">
        <f t="shared" si="66"/>
        <v>0</v>
      </c>
      <c r="J1063" s="218"/>
      <c r="K1063" s="218"/>
    </row>
    <row r="1064" spans="1:11" x14ac:dyDescent="0.3">
      <c r="A1064" s="248"/>
      <c r="C1064" s="217"/>
      <c r="G1064" s="297">
        <f t="shared" si="64"/>
        <v>0</v>
      </c>
      <c r="H1064" s="297">
        <f t="shared" si="65"/>
        <v>0</v>
      </c>
      <c r="I1064" s="297">
        <f t="shared" si="66"/>
        <v>0</v>
      </c>
      <c r="J1064" s="218"/>
      <c r="K1064" s="218"/>
    </row>
    <row r="1065" spans="1:11" x14ac:dyDescent="0.3">
      <c r="A1065" s="248"/>
      <c r="C1065" s="217"/>
      <c r="G1065" s="297">
        <f t="shared" si="64"/>
        <v>0</v>
      </c>
      <c r="H1065" s="297">
        <f t="shared" si="65"/>
        <v>0</v>
      </c>
      <c r="I1065" s="297">
        <f t="shared" si="66"/>
        <v>0</v>
      </c>
      <c r="J1065" s="218"/>
      <c r="K1065" s="218"/>
    </row>
    <row r="1066" spans="1:11" x14ac:dyDescent="0.3">
      <c r="A1066" s="248"/>
      <c r="C1066" s="217"/>
      <c r="G1066" s="297">
        <f t="shared" si="64"/>
        <v>0</v>
      </c>
      <c r="H1066" s="297">
        <f t="shared" si="65"/>
        <v>0</v>
      </c>
      <c r="I1066" s="297">
        <f t="shared" si="66"/>
        <v>0</v>
      </c>
      <c r="J1066" s="218"/>
      <c r="K1066" s="218"/>
    </row>
    <row r="1067" spans="1:11" x14ac:dyDescent="0.3">
      <c r="A1067" s="248"/>
      <c r="C1067" s="217"/>
      <c r="G1067" s="297">
        <f t="shared" si="64"/>
        <v>0</v>
      </c>
      <c r="H1067" s="297">
        <f t="shared" si="65"/>
        <v>0</v>
      </c>
      <c r="I1067" s="297">
        <f t="shared" si="66"/>
        <v>0</v>
      </c>
      <c r="J1067" s="218"/>
      <c r="K1067" s="218"/>
    </row>
    <row r="1068" spans="1:11" x14ac:dyDescent="0.3">
      <c r="A1068" s="248"/>
      <c r="C1068" s="217"/>
      <c r="G1068" s="297">
        <f t="shared" si="64"/>
        <v>0</v>
      </c>
      <c r="H1068" s="297">
        <f t="shared" si="65"/>
        <v>0</v>
      </c>
      <c r="I1068" s="297">
        <f t="shared" si="66"/>
        <v>0</v>
      </c>
      <c r="J1068" s="218"/>
      <c r="K1068" s="218"/>
    </row>
    <row r="1069" spans="1:11" x14ac:dyDescent="0.3">
      <c r="A1069" s="248"/>
      <c r="C1069" s="217"/>
      <c r="G1069" s="297">
        <f t="shared" si="64"/>
        <v>0</v>
      </c>
      <c r="H1069" s="297">
        <f t="shared" si="65"/>
        <v>0</v>
      </c>
      <c r="I1069" s="297">
        <f t="shared" si="66"/>
        <v>0</v>
      </c>
      <c r="J1069" s="218"/>
      <c r="K1069" s="218"/>
    </row>
    <row r="1070" spans="1:11" x14ac:dyDescent="0.3">
      <c r="A1070" s="248"/>
      <c r="C1070" s="217"/>
      <c r="G1070" s="297">
        <f t="shared" si="64"/>
        <v>0</v>
      </c>
      <c r="H1070" s="297">
        <f t="shared" si="65"/>
        <v>0</v>
      </c>
      <c r="I1070" s="297">
        <f t="shared" si="66"/>
        <v>0</v>
      </c>
      <c r="J1070" s="218"/>
      <c r="K1070" s="218"/>
    </row>
    <row r="1071" spans="1:11" x14ac:dyDescent="0.3">
      <c r="A1071" s="248"/>
      <c r="C1071" s="217"/>
      <c r="G1071" s="297">
        <f t="shared" si="64"/>
        <v>0</v>
      </c>
      <c r="H1071" s="297">
        <f t="shared" si="65"/>
        <v>0</v>
      </c>
      <c r="I1071" s="297">
        <f t="shared" si="66"/>
        <v>0</v>
      </c>
      <c r="J1071" s="218"/>
      <c r="K1071" s="218"/>
    </row>
    <row r="1072" spans="1:11" x14ac:dyDescent="0.3">
      <c r="A1072" s="248"/>
      <c r="C1072" s="217"/>
      <c r="G1072" s="297">
        <f t="shared" si="64"/>
        <v>0</v>
      </c>
      <c r="H1072" s="297">
        <f t="shared" si="65"/>
        <v>0</v>
      </c>
      <c r="I1072" s="297">
        <f t="shared" si="66"/>
        <v>0</v>
      </c>
      <c r="J1072" s="218"/>
      <c r="K1072" s="218"/>
    </row>
    <row r="1073" spans="1:11" x14ac:dyDescent="0.3">
      <c r="A1073" s="248"/>
      <c r="C1073" s="217"/>
      <c r="G1073" s="297">
        <f t="shared" si="64"/>
        <v>0</v>
      </c>
      <c r="H1073" s="297">
        <f t="shared" si="65"/>
        <v>0</v>
      </c>
      <c r="I1073" s="297">
        <f t="shared" si="66"/>
        <v>0</v>
      </c>
      <c r="J1073" s="218"/>
      <c r="K1073" s="218"/>
    </row>
    <row r="1074" spans="1:11" x14ac:dyDescent="0.3">
      <c r="A1074" s="248"/>
      <c r="C1074" s="217"/>
      <c r="G1074" s="297">
        <f t="shared" si="64"/>
        <v>0</v>
      </c>
      <c r="H1074" s="297">
        <f t="shared" si="65"/>
        <v>0</v>
      </c>
      <c r="I1074" s="297">
        <f t="shared" si="66"/>
        <v>0</v>
      </c>
      <c r="J1074" s="218"/>
      <c r="K1074" s="218"/>
    </row>
    <row r="1075" spans="1:11" x14ac:dyDescent="0.3">
      <c r="A1075" s="248"/>
      <c r="C1075" s="217"/>
      <c r="G1075" s="297">
        <f t="shared" si="64"/>
        <v>0</v>
      </c>
      <c r="H1075" s="297">
        <f t="shared" si="65"/>
        <v>0</v>
      </c>
      <c r="I1075" s="297">
        <f t="shared" si="66"/>
        <v>0</v>
      </c>
      <c r="J1075" s="218"/>
      <c r="K1075" s="218"/>
    </row>
    <row r="1076" spans="1:11" x14ac:dyDescent="0.3">
      <c r="A1076" s="248"/>
      <c r="C1076" s="217"/>
      <c r="G1076" s="297">
        <f t="shared" si="64"/>
        <v>0</v>
      </c>
      <c r="H1076" s="297">
        <f t="shared" si="65"/>
        <v>0</v>
      </c>
      <c r="I1076" s="297">
        <f t="shared" si="66"/>
        <v>0</v>
      </c>
      <c r="J1076" s="218"/>
      <c r="K1076" s="218"/>
    </row>
    <row r="1077" spans="1:11" x14ac:dyDescent="0.3">
      <c r="A1077" s="248"/>
      <c r="C1077" s="217"/>
      <c r="G1077" s="297">
        <f t="shared" si="64"/>
        <v>0</v>
      </c>
      <c r="H1077" s="297">
        <f t="shared" si="65"/>
        <v>0</v>
      </c>
      <c r="I1077" s="297">
        <f t="shared" si="66"/>
        <v>0</v>
      </c>
      <c r="J1077" s="218"/>
      <c r="K1077" s="218"/>
    </row>
    <row r="1078" spans="1:11" x14ac:dyDescent="0.3">
      <c r="A1078" s="248"/>
      <c r="C1078" s="217"/>
      <c r="G1078" s="297">
        <f t="shared" si="64"/>
        <v>0</v>
      </c>
      <c r="H1078" s="297">
        <f t="shared" si="65"/>
        <v>0</v>
      </c>
      <c r="I1078" s="297">
        <f t="shared" si="66"/>
        <v>0</v>
      </c>
      <c r="J1078" s="218"/>
      <c r="K1078" s="218"/>
    </row>
    <row r="1079" spans="1:11" x14ac:dyDescent="0.3">
      <c r="A1079" s="248"/>
      <c r="C1079" s="217"/>
      <c r="G1079" s="297">
        <f t="shared" si="64"/>
        <v>0</v>
      </c>
      <c r="H1079" s="297">
        <f t="shared" si="65"/>
        <v>0</v>
      </c>
      <c r="I1079" s="297">
        <f t="shared" si="66"/>
        <v>0</v>
      </c>
      <c r="J1079" s="218"/>
      <c r="K1079" s="218"/>
    </row>
    <row r="1080" spans="1:11" x14ac:dyDescent="0.3">
      <c r="A1080" s="248"/>
      <c r="C1080" s="217"/>
      <c r="G1080" s="297">
        <f t="shared" si="64"/>
        <v>0</v>
      </c>
      <c r="H1080" s="297">
        <f t="shared" si="65"/>
        <v>0</v>
      </c>
      <c r="I1080" s="297">
        <f t="shared" si="66"/>
        <v>0</v>
      </c>
      <c r="J1080" s="218"/>
      <c r="K1080" s="218"/>
    </row>
    <row r="1081" spans="1:11" x14ac:dyDescent="0.3">
      <c r="A1081" s="248"/>
      <c r="C1081" s="217"/>
      <c r="G1081" s="297">
        <f t="shared" si="64"/>
        <v>0</v>
      </c>
      <c r="H1081" s="297">
        <f t="shared" si="65"/>
        <v>0</v>
      </c>
      <c r="I1081" s="297">
        <f t="shared" si="66"/>
        <v>0</v>
      </c>
      <c r="J1081" s="218"/>
      <c r="K1081" s="218"/>
    </row>
    <row r="1082" spans="1:11" x14ac:dyDescent="0.3">
      <c r="A1082" s="248"/>
      <c r="C1082" s="217"/>
      <c r="G1082" s="297">
        <f t="shared" si="64"/>
        <v>0</v>
      </c>
      <c r="H1082" s="297">
        <f t="shared" si="65"/>
        <v>0</v>
      </c>
      <c r="I1082" s="297">
        <f t="shared" si="66"/>
        <v>0</v>
      </c>
      <c r="J1082" s="218"/>
      <c r="K1082" s="218"/>
    </row>
    <row r="1083" spans="1:11" x14ac:dyDescent="0.3">
      <c r="A1083" s="248"/>
      <c r="C1083" s="217"/>
      <c r="G1083" s="297">
        <f t="shared" si="64"/>
        <v>0</v>
      </c>
      <c r="H1083" s="297">
        <f t="shared" si="65"/>
        <v>0</v>
      </c>
      <c r="I1083" s="297">
        <f t="shared" si="66"/>
        <v>0</v>
      </c>
      <c r="J1083" s="218"/>
      <c r="K1083" s="218"/>
    </row>
    <row r="1084" spans="1:11" x14ac:dyDescent="0.3">
      <c r="A1084" s="248"/>
      <c r="C1084" s="217"/>
      <c r="G1084" s="297">
        <f t="shared" si="64"/>
        <v>0</v>
      </c>
      <c r="H1084" s="297">
        <f t="shared" si="65"/>
        <v>0</v>
      </c>
      <c r="I1084" s="297">
        <f t="shared" si="66"/>
        <v>0</v>
      </c>
      <c r="J1084" s="218"/>
      <c r="K1084" s="218"/>
    </row>
    <row r="1085" spans="1:11" x14ac:dyDescent="0.3">
      <c r="A1085" s="248"/>
      <c r="C1085" s="217"/>
      <c r="G1085" s="297">
        <f t="shared" si="64"/>
        <v>0</v>
      </c>
      <c r="H1085" s="297">
        <f t="shared" si="65"/>
        <v>0</v>
      </c>
      <c r="I1085" s="297">
        <f t="shared" si="66"/>
        <v>0</v>
      </c>
      <c r="J1085" s="218"/>
      <c r="K1085" s="218"/>
    </row>
    <row r="1086" spans="1:11" x14ac:dyDescent="0.3">
      <c r="A1086" s="248"/>
      <c r="C1086" s="217"/>
      <c r="G1086" s="297">
        <f t="shared" si="64"/>
        <v>0</v>
      </c>
      <c r="H1086" s="297">
        <f t="shared" si="65"/>
        <v>0</v>
      </c>
      <c r="I1086" s="297">
        <f t="shared" si="66"/>
        <v>0</v>
      </c>
      <c r="J1086" s="218"/>
      <c r="K1086" s="218"/>
    </row>
    <row r="1087" spans="1:11" x14ac:dyDescent="0.3">
      <c r="A1087" s="248"/>
      <c r="C1087" s="217"/>
      <c r="G1087" s="297">
        <f t="shared" si="64"/>
        <v>0</v>
      </c>
      <c r="H1087" s="297">
        <f t="shared" si="65"/>
        <v>0</v>
      </c>
      <c r="I1087" s="297">
        <f t="shared" si="66"/>
        <v>0</v>
      </c>
      <c r="J1087" s="218"/>
      <c r="K1087" s="218"/>
    </row>
    <row r="1088" spans="1:11" x14ac:dyDescent="0.3">
      <c r="A1088" s="248"/>
      <c r="C1088" s="217"/>
      <c r="G1088" s="297">
        <f t="shared" si="64"/>
        <v>0</v>
      </c>
      <c r="H1088" s="297">
        <f t="shared" si="65"/>
        <v>0</v>
      </c>
      <c r="I1088" s="297">
        <f t="shared" si="66"/>
        <v>0</v>
      </c>
      <c r="J1088" s="218"/>
      <c r="K1088" s="218"/>
    </row>
    <row r="1089" spans="1:11" x14ac:dyDescent="0.3">
      <c r="A1089" s="248"/>
      <c r="C1089" s="217"/>
      <c r="G1089" s="297">
        <f t="shared" si="64"/>
        <v>0</v>
      </c>
      <c r="H1089" s="297">
        <f t="shared" si="65"/>
        <v>0</v>
      </c>
      <c r="I1089" s="297">
        <f t="shared" si="66"/>
        <v>0</v>
      </c>
      <c r="J1089" s="218"/>
      <c r="K1089" s="218"/>
    </row>
    <row r="1090" spans="1:11" x14ac:dyDescent="0.3">
      <c r="A1090" s="248"/>
      <c r="C1090" s="217"/>
      <c r="G1090" s="297">
        <f t="shared" si="64"/>
        <v>0</v>
      </c>
      <c r="H1090" s="297">
        <f t="shared" si="65"/>
        <v>0</v>
      </c>
      <c r="I1090" s="297">
        <f t="shared" si="66"/>
        <v>0</v>
      </c>
      <c r="J1090" s="218"/>
      <c r="K1090" s="218"/>
    </row>
    <row r="1091" spans="1:11" x14ac:dyDescent="0.3">
      <c r="A1091" s="248"/>
      <c r="C1091" s="217"/>
      <c r="G1091" s="297">
        <f t="shared" si="64"/>
        <v>0</v>
      </c>
      <c r="H1091" s="297">
        <f t="shared" si="65"/>
        <v>0</v>
      </c>
      <c r="I1091" s="297">
        <f t="shared" si="66"/>
        <v>0</v>
      </c>
      <c r="J1091" s="218"/>
      <c r="K1091" s="218"/>
    </row>
    <row r="1092" spans="1:11" x14ac:dyDescent="0.3">
      <c r="A1092" s="248"/>
      <c r="C1092" s="217"/>
      <c r="G1092" s="297">
        <f t="shared" si="64"/>
        <v>0</v>
      </c>
      <c r="H1092" s="297">
        <f t="shared" si="65"/>
        <v>0</v>
      </c>
      <c r="I1092" s="297">
        <f t="shared" si="66"/>
        <v>0</v>
      </c>
      <c r="J1092" s="218"/>
      <c r="K1092" s="218"/>
    </row>
    <row r="1093" spans="1:11" x14ac:dyDescent="0.3">
      <c r="A1093" s="248"/>
      <c r="C1093" s="217"/>
      <c r="G1093" s="297">
        <f t="shared" si="64"/>
        <v>0</v>
      </c>
      <c r="H1093" s="297">
        <f t="shared" si="65"/>
        <v>0</v>
      </c>
      <c r="I1093" s="297">
        <f t="shared" si="66"/>
        <v>0</v>
      </c>
      <c r="J1093" s="218"/>
      <c r="K1093" s="218"/>
    </row>
    <row r="1094" spans="1:11" x14ac:dyDescent="0.3">
      <c r="A1094" s="248"/>
      <c r="C1094" s="217"/>
      <c r="G1094" s="297">
        <f t="shared" si="64"/>
        <v>0</v>
      </c>
      <c r="H1094" s="297">
        <f t="shared" si="65"/>
        <v>0</v>
      </c>
      <c r="I1094" s="297">
        <f t="shared" si="66"/>
        <v>0</v>
      </c>
      <c r="J1094" s="218"/>
      <c r="K1094" s="218"/>
    </row>
    <row r="1095" spans="1:11" x14ac:dyDescent="0.3">
      <c r="A1095" s="248"/>
      <c r="C1095" s="217"/>
      <c r="G1095" s="297">
        <f t="shared" si="64"/>
        <v>0</v>
      </c>
      <c r="H1095" s="297">
        <f t="shared" si="65"/>
        <v>0</v>
      </c>
      <c r="I1095" s="297">
        <f t="shared" si="66"/>
        <v>0</v>
      </c>
      <c r="J1095" s="218"/>
      <c r="K1095" s="218"/>
    </row>
    <row r="1096" spans="1:11" x14ac:dyDescent="0.3">
      <c r="A1096" s="248"/>
      <c r="C1096" s="217"/>
      <c r="G1096" s="297">
        <f t="shared" si="64"/>
        <v>0</v>
      </c>
      <c r="H1096" s="297">
        <f t="shared" si="65"/>
        <v>0</v>
      </c>
      <c r="I1096" s="297">
        <f t="shared" si="66"/>
        <v>0</v>
      </c>
      <c r="J1096" s="218"/>
      <c r="K1096" s="218"/>
    </row>
    <row r="1097" spans="1:11" x14ac:dyDescent="0.3">
      <c r="A1097" s="248"/>
      <c r="C1097" s="217"/>
      <c r="G1097" s="297">
        <f t="shared" ref="G1097:G1160" si="67">SUM(J1097,L1097,N1097,O1097,P1097,T1097,U1097,V1097,AN1097,AP1097,BA1097,BC1097,CO1097,CQ1097,CZ1097,DB1097,DK1097,DM1097,DP1097,DR1097,DY1097,EA1097,EK1097,EM1097,EV1097,EX1097,FG1097,FI1097,FR1097,FT1097)</f>
        <v>0</v>
      </c>
      <c r="H1097" s="297">
        <f t="shared" ref="H1097:H1160" si="68">SUM(K1097,M1097,Q1097,R1097,S1097,W1097,X1097,Y1097,AO1097,AQ1097,AR1097,AS1097,AU1097,AX1097,BB1097,BD1097,BK1097,BL1097,CP1097,CR1097,CS1097,CT1097,CU1097,CV1097,DA1097,DC1097,DD1097,DE1097,DF1097,DG1097,,DL1097,DN1097,DQ1097,DS1097,DZ1097,EB1097,EC1097,ED1097,EE1097,FC1097,FH1097,FJ1097,FK1097,FL1097,FM1097,FN1097,FO1097,FQ1097,FS1097,FU1097,FV1097,FW1097,FX1097,FY1097,FZ1097,GC1097,EL1097,EN1097,EO1097,EP1097,EQ1097,ET1097,EW1097,EY1097,EZ1097,FA1097,FB1097,FD1097,AT1097,AV1097,AW1097,BE1097,BF1097,BG1097,BH1097,FP1097,ER1097,DH1097,DT1097,DU1097,DV1097,DW1097,EF1097,EG1097,EI1097,EH1097,ES1097,FE1097,Z1097,AA1097,AB1097,AC1097,AD1097,AE1097,AF1097,AG1097,AH1097,AI1097,AJ1097,AK1097,GA1097,GB1097)</f>
        <v>0</v>
      </c>
      <c r="I1097" s="297">
        <f t="shared" ref="I1097:I1160" si="69">G1097+H1097</f>
        <v>0</v>
      </c>
      <c r="J1097" s="218"/>
      <c r="K1097" s="218"/>
    </row>
    <row r="1098" spans="1:11" x14ac:dyDescent="0.3">
      <c r="A1098" s="248"/>
      <c r="C1098" s="217"/>
      <c r="G1098" s="297">
        <f t="shared" si="67"/>
        <v>0</v>
      </c>
      <c r="H1098" s="297">
        <f t="shared" si="68"/>
        <v>0</v>
      </c>
      <c r="I1098" s="297">
        <f t="shared" si="69"/>
        <v>0</v>
      </c>
      <c r="J1098" s="218"/>
      <c r="K1098" s="218"/>
    </row>
    <row r="1099" spans="1:11" x14ac:dyDescent="0.3">
      <c r="A1099" s="248"/>
      <c r="C1099" s="217"/>
      <c r="G1099" s="297">
        <f t="shared" si="67"/>
        <v>0</v>
      </c>
      <c r="H1099" s="297">
        <f t="shared" si="68"/>
        <v>0</v>
      </c>
      <c r="I1099" s="297">
        <f t="shared" si="69"/>
        <v>0</v>
      </c>
      <c r="J1099" s="218"/>
      <c r="K1099" s="218"/>
    </row>
    <row r="1100" spans="1:11" x14ac:dyDescent="0.3">
      <c r="A1100" s="248"/>
      <c r="C1100" s="217"/>
      <c r="G1100" s="297">
        <f t="shared" si="67"/>
        <v>0</v>
      </c>
      <c r="H1100" s="297">
        <f t="shared" si="68"/>
        <v>0</v>
      </c>
      <c r="I1100" s="297">
        <f t="shared" si="69"/>
        <v>0</v>
      </c>
      <c r="J1100" s="218"/>
      <c r="K1100" s="218"/>
    </row>
    <row r="1101" spans="1:11" x14ac:dyDescent="0.3">
      <c r="A1101" s="248"/>
      <c r="C1101" s="217"/>
      <c r="G1101" s="297">
        <f t="shared" si="67"/>
        <v>0</v>
      </c>
      <c r="H1101" s="297">
        <f t="shared" si="68"/>
        <v>0</v>
      </c>
      <c r="I1101" s="297">
        <f t="shared" si="69"/>
        <v>0</v>
      </c>
      <c r="J1101" s="218"/>
      <c r="K1101" s="218"/>
    </row>
    <row r="1102" spans="1:11" x14ac:dyDescent="0.3">
      <c r="A1102" s="248"/>
      <c r="C1102" s="217"/>
      <c r="G1102" s="297">
        <f t="shared" si="67"/>
        <v>0</v>
      </c>
      <c r="H1102" s="297">
        <f t="shared" si="68"/>
        <v>0</v>
      </c>
      <c r="I1102" s="297">
        <f t="shared" si="69"/>
        <v>0</v>
      </c>
      <c r="J1102" s="218"/>
      <c r="K1102" s="218"/>
    </row>
    <row r="1103" spans="1:11" x14ac:dyDescent="0.3">
      <c r="A1103" s="248"/>
      <c r="C1103" s="217"/>
      <c r="G1103" s="297">
        <f t="shared" si="67"/>
        <v>0</v>
      </c>
      <c r="H1103" s="297">
        <f t="shared" si="68"/>
        <v>0</v>
      </c>
      <c r="I1103" s="297">
        <f t="shared" si="69"/>
        <v>0</v>
      </c>
      <c r="J1103" s="218"/>
      <c r="K1103" s="218"/>
    </row>
    <row r="1104" spans="1:11" x14ac:dyDescent="0.3">
      <c r="A1104" s="248"/>
      <c r="C1104" s="217"/>
      <c r="G1104" s="297">
        <f t="shared" si="67"/>
        <v>0</v>
      </c>
      <c r="H1104" s="297">
        <f t="shared" si="68"/>
        <v>0</v>
      </c>
      <c r="I1104" s="297">
        <f t="shared" si="69"/>
        <v>0</v>
      </c>
      <c r="J1104" s="218"/>
      <c r="K1104" s="218"/>
    </row>
    <row r="1105" spans="1:11" x14ac:dyDescent="0.3">
      <c r="A1105" s="248"/>
      <c r="C1105" s="217"/>
      <c r="G1105" s="297">
        <f t="shared" si="67"/>
        <v>0</v>
      </c>
      <c r="H1105" s="297">
        <f t="shared" si="68"/>
        <v>0</v>
      </c>
      <c r="I1105" s="297">
        <f t="shared" si="69"/>
        <v>0</v>
      </c>
      <c r="J1105" s="218"/>
      <c r="K1105" s="218"/>
    </row>
    <row r="1106" spans="1:11" x14ac:dyDescent="0.3">
      <c r="A1106" s="248"/>
      <c r="C1106" s="217"/>
      <c r="G1106" s="297">
        <f t="shared" si="67"/>
        <v>0</v>
      </c>
      <c r="H1106" s="297">
        <f t="shared" si="68"/>
        <v>0</v>
      </c>
      <c r="I1106" s="297">
        <f t="shared" si="69"/>
        <v>0</v>
      </c>
      <c r="J1106" s="218"/>
      <c r="K1106" s="218"/>
    </row>
    <row r="1107" spans="1:11" x14ac:dyDescent="0.3">
      <c r="A1107" s="248"/>
      <c r="C1107" s="217"/>
      <c r="G1107" s="297">
        <f t="shared" si="67"/>
        <v>0</v>
      </c>
      <c r="H1107" s="297">
        <f t="shared" si="68"/>
        <v>0</v>
      </c>
      <c r="I1107" s="297">
        <f t="shared" si="69"/>
        <v>0</v>
      </c>
      <c r="J1107" s="218"/>
      <c r="K1107" s="218"/>
    </row>
    <row r="1108" spans="1:11" x14ac:dyDescent="0.3">
      <c r="A1108" s="248"/>
      <c r="C1108" s="217"/>
      <c r="G1108" s="297">
        <f t="shared" si="67"/>
        <v>0</v>
      </c>
      <c r="H1108" s="297">
        <f t="shared" si="68"/>
        <v>0</v>
      </c>
      <c r="I1108" s="297">
        <f t="shared" si="69"/>
        <v>0</v>
      </c>
      <c r="J1108" s="218"/>
      <c r="K1108" s="218"/>
    </row>
    <row r="1109" spans="1:11" x14ac:dyDescent="0.3">
      <c r="A1109" s="248"/>
      <c r="C1109" s="217"/>
      <c r="G1109" s="297">
        <f t="shared" si="67"/>
        <v>0</v>
      </c>
      <c r="H1109" s="297">
        <f t="shared" si="68"/>
        <v>0</v>
      </c>
      <c r="I1109" s="297">
        <f t="shared" si="69"/>
        <v>0</v>
      </c>
      <c r="J1109" s="218"/>
      <c r="K1109" s="218"/>
    </row>
    <row r="1110" spans="1:11" x14ac:dyDescent="0.3">
      <c r="A1110" s="248"/>
      <c r="C1110" s="217"/>
      <c r="G1110" s="297">
        <f t="shared" si="67"/>
        <v>0</v>
      </c>
      <c r="H1110" s="297">
        <f t="shared" si="68"/>
        <v>0</v>
      </c>
      <c r="I1110" s="297">
        <f t="shared" si="69"/>
        <v>0</v>
      </c>
      <c r="J1110" s="218"/>
      <c r="K1110" s="218"/>
    </row>
    <row r="1111" spans="1:11" x14ac:dyDescent="0.3">
      <c r="A1111" s="248"/>
      <c r="C1111" s="217"/>
      <c r="G1111" s="297">
        <f t="shared" si="67"/>
        <v>0</v>
      </c>
      <c r="H1111" s="297">
        <f t="shared" si="68"/>
        <v>0</v>
      </c>
      <c r="I1111" s="297">
        <f t="shared" si="69"/>
        <v>0</v>
      </c>
      <c r="J1111" s="218"/>
      <c r="K1111" s="218"/>
    </row>
    <row r="1112" spans="1:11" x14ac:dyDescent="0.3">
      <c r="A1112" s="248"/>
      <c r="C1112" s="217"/>
      <c r="G1112" s="297">
        <f t="shared" si="67"/>
        <v>0</v>
      </c>
      <c r="H1112" s="297">
        <f t="shared" si="68"/>
        <v>0</v>
      </c>
      <c r="I1112" s="297">
        <f t="shared" si="69"/>
        <v>0</v>
      </c>
      <c r="J1112" s="218"/>
      <c r="K1112" s="218"/>
    </row>
    <row r="1113" spans="1:11" x14ac:dyDescent="0.3">
      <c r="A1113" s="248"/>
      <c r="C1113" s="217"/>
      <c r="G1113" s="297">
        <f t="shared" si="67"/>
        <v>0</v>
      </c>
      <c r="H1113" s="297">
        <f t="shared" si="68"/>
        <v>0</v>
      </c>
      <c r="I1113" s="297">
        <f t="shared" si="69"/>
        <v>0</v>
      </c>
      <c r="J1113" s="218"/>
      <c r="K1113" s="218"/>
    </row>
    <row r="1114" spans="1:11" x14ac:dyDescent="0.3">
      <c r="A1114" s="248"/>
      <c r="C1114" s="217"/>
      <c r="G1114" s="297">
        <f t="shared" si="67"/>
        <v>0</v>
      </c>
      <c r="H1114" s="297">
        <f t="shared" si="68"/>
        <v>0</v>
      </c>
      <c r="I1114" s="297">
        <f t="shared" si="69"/>
        <v>0</v>
      </c>
      <c r="J1114" s="218"/>
      <c r="K1114" s="218"/>
    </row>
    <row r="1115" spans="1:11" x14ac:dyDescent="0.3">
      <c r="A1115" s="248"/>
      <c r="C1115" s="217"/>
      <c r="G1115" s="297">
        <f t="shared" si="67"/>
        <v>0</v>
      </c>
      <c r="H1115" s="297">
        <f t="shared" si="68"/>
        <v>0</v>
      </c>
      <c r="I1115" s="297">
        <f t="shared" si="69"/>
        <v>0</v>
      </c>
      <c r="J1115" s="218"/>
      <c r="K1115" s="218"/>
    </row>
    <row r="1116" spans="1:11" x14ac:dyDescent="0.3">
      <c r="A1116" s="248"/>
      <c r="C1116" s="217"/>
      <c r="G1116" s="297">
        <f t="shared" si="67"/>
        <v>0</v>
      </c>
      <c r="H1116" s="297">
        <f t="shared" si="68"/>
        <v>0</v>
      </c>
      <c r="I1116" s="297">
        <f t="shared" si="69"/>
        <v>0</v>
      </c>
      <c r="J1116" s="218"/>
      <c r="K1116" s="218"/>
    </row>
    <row r="1117" spans="1:11" x14ac:dyDescent="0.3">
      <c r="A1117" s="248"/>
      <c r="C1117" s="217"/>
      <c r="G1117" s="297">
        <f t="shared" si="67"/>
        <v>0</v>
      </c>
      <c r="H1117" s="297">
        <f t="shared" si="68"/>
        <v>0</v>
      </c>
      <c r="I1117" s="297">
        <f t="shared" si="69"/>
        <v>0</v>
      </c>
      <c r="J1117" s="218"/>
      <c r="K1117" s="218"/>
    </row>
    <row r="1118" spans="1:11" x14ac:dyDescent="0.3">
      <c r="A1118" s="248"/>
      <c r="C1118" s="217"/>
      <c r="G1118" s="297">
        <f t="shared" si="67"/>
        <v>0</v>
      </c>
      <c r="H1118" s="297">
        <f t="shared" si="68"/>
        <v>0</v>
      </c>
      <c r="I1118" s="297">
        <f t="shared" si="69"/>
        <v>0</v>
      </c>
      <c r="J1118" s="218"/>
      <c r="K1118" s="218"/>
    </row>
    <row r="1119" spans="1:11" x14ac:dyDescent="0.3">
      <c r="A1119" s="248"/>
      <c r="C1119" s="217"/>
      <c r="G1119" s="297">
        <f t="shared" si="67"/>
        <v>0</v>
      </c>
      <c r="H1119" s="297">
        <f t="shared" si="68"/>
        <v>0</v>
      </c>
      <c r="I1119" s="297">
        <f t="shared" si="69"/>
        <v>0</v>
      </c>
      <c r="J1119" s="218"/>
      <c r="K1119" s="218"/>
    </row>
    <row r="1120" spans="1:11" x14ac:dyDescent="0.3">
      <c r="A1120" s="248"/>
      <c r="C1120" s="217"/>
      <c r="G1120" s="297">
        <f t="shared" si="67"/>
        <v>0</v>
      </c>
      <c r="H1120" s="297">
        <f t="shared" si="68"/>
        <v>0</v>
      </c>
      <c r="I1120" s="297">
        <f t="shared" si="69"/>
        <v>0</v>
      </c>
      <c r="J1120" s="218"/>
      <c r="K1120" s="218"/>
    </row>
    <row r="1121" spans="1:11" x14ac:dyDescent="0.3">
      <c r="A1121" s="248"/>
      <c r="C1121" s="217"/>
      <c r="G1121" s="297">
        <f t="shared" si="67"/>
        <v>0</v>
      </c>
      <c r="H1121" s="297">
        <f t="shared" si="68"/>
        <v>0</v>
      </c>
      <c r="I1121" s="297">
        <f t="shared" si="69"/>
        <v>0</v>
      </c>
      <c r="J1121" s="218"/>
      <c r="K1121" s="218"/>
    </row>
    <row r="1122" spans="1:11" x14ac:dyDescent="0.3">
      <c r="A1122" s="248"/>
      <c r="C1122" s="217"/>
      <c r="G1122" s="297">
        <f t="shared" si="67"/>
        <v>0</v>
      </c>
      <c r="H1122" s="297">
        <f t="shared" si="68"/>
        <v>0</v>
      </c>
      <c r="I1122" s="297">
        <f t="shared" si="69"/>
        <v>0</v>
      </c>
      <c r="J1122" s="218"/>
      <c r="K1122" s="218"/>
    </row>
    <row r="1123" spans="1:11" x14ac:dyDescent="0.3">
      <c r="A1123" s="248"/>
      <c r="C1123" s="217"/>
      <c r="G1123" s="297">
        <f t="shared" si="67"/>
        <v>0</v>
      </c>
      <c r="H1123" s="297">
        <f t="shared" si="68"/>
        <v>0</v>
      </c>
      <c r="I1123" s="297">
        <f t="shared" si="69"/>
        <v>0</v>
      </c>
      <c r="J1123" s="218"/>
      <c r="K1123" s="218"/>
    </row>
    <row r="1124" spans="1:11" x14ac:dyDescent="0.3">
      <c r="A1124" s="248"/>
      <c r="C1124" s="217"/>
      <c r="G1124" s="297">
        <f t="shared" si="67"/>
        <v>0</v>
      </c>
      <c r="H1124" s="297">
        <f t="shared" si="68"/>
        <v>0</v>
      </c>
      <c r="I1124" s="297">
        <f t="shared" si="69"/>
        <v>0</v>
      </c>
      <c r="J1124" s="218"/>
      <c r="K1124" s="218"/>
    </row>
    <row r="1125" spans="1:11" x14ac:dyDescent="0.3">
      <c r="A1125" s="248"/>
      <c r="C1125" s="217"/>
      <c r="G1125" s="297">
        <f t="shared" si="67"/>
        <v>0</v>
      </c>
      <c r="H1125" s="297">
        <f t="shared" si="68"/>
        <v>0</v>
      </c>
      <c r="I1125" s="297">
        <f t="shared" si="69"/>
        <v>0</v>
      </c>
      <c r="J1125" s="218"/>
      <c r="K1125" s="218"/>
    </row>
    <row r="1126" spans="1:11" x14ac:dyDescent="0.3">
      <c r="A1126" s="248"/>
      <c r="C1126" s="217"/>
      <c r="G1126" s="297">
        <f t="shared" si="67"/>
        <v>0</v>
      </c>
      <c r="H1126" s="297">
        <f t="shared" si="68"/>
        <v>0</v>
      </c>
      <c r="I1126" s="297">
        <f t="shared" si="69"/>
        <v>0</v>
      </c>
      <c r="J1126" s="218"/>
      <c r="K1126" s="218"/>
    </row>
    <row r="1127" spans="1:11" x14ac:dyDescent="0.3">
      <c r="A1127" s="248"/>
      <c r="C1127" s="217"/>
      <c r="G1127" s="297">
        <f t="shared" si="67"/>
        <v>0</v>
      </c>
      <c r="H1127" s="297">
        <f t="shared" si="68"/>
        <v>0</v>
      </c>
      <c r="I1127" s="297">
        <f t="shared" si="69"/>
        <v>0</v>
      </c>
      <c r="J1127" s="218"/>
      <c r="K1127" s="218"/>
    </row>
    <row r="1128" spans="1:11" x14ac:dyDescent="0.3">
      <c r="A1128" s="248"/>
      <c r="C1128" s="217"/>
      <c r="G1128" s="297">
        <f t="shared" si="67"/>
        <v>0</v>
      </c>
      <c r="H1128" s="297">
        <f t="shared" si="68"/>
        <v>0</v>
      </c>
      <c r="I1128" s="297">
        <f t="shared" si="69"/>
        <v>0</v>
      </c>
      <c r="J1128" s="218"/>
      <c r="K1128" s="218"/>
    </row>
    <row r="1129" spans="1:11" x14ac:dyDescent="0.3">
      <c r="A1129" s="248"/>
      <c r="C1129" s="217"/>
      <c r="G1129" s="297">
        <f t="shared" si="67"/>
        <v>0</v>
      </c>
      <c r="H1129" s="297">
        <f t="shared" si="68"/>
        <v>0</v>
      </c>
      <c r="I1129" s="297">
        <f t="shared" si="69"/>
        <v>0</v>
      </c>
      <c r="J1129" s="218"/>
      <c r="K1129" s="218"/>
    </row>
    <row r="1130" spans="1:11" x14ac:dyDescent="0.3">
      <c r="A1130" s="248"/>
      <c r="C1130" s="217"/>
      <c r="G1130" s="297">
        <f t="shared" si="67"/>
        <v>0</v>
      </c>
      <c r="H1130" s="297">
        <f t="shared" si="68"/>
        <v>0</v>
      </c>
      <c r="I1130" s="297">
        <f t="shared" si="69"/>
        <v>0</v>
      </c>
      <c r="J1130" s="218"/>
      <c r="K1130" s="218"/>
    </row>
    <row r="1131" spans="1:11" x14ac:dyDescent="0.3">
      <c r="A1131" s="248"/>
      <c r="C1131" s="217"/>
      <c r="G1131" s="297">
        <f t="shared" si="67"/>
        <v>0</v>
      </c>
      <c r="H1131" s="297">
        <f t="shared" si="68"/>
        <v>0</v>
      </c>
      <c r="I1131" s="297">
        <f t="shared" si="69"/>
        <v>0</v>
      </c>
      <c r="J1131" s="218"/>
      <c r="K1131" s="218"/>
    </row>
    <row r="1132" spans="1:11" x14ac:dyDescent="0.3">
      <c r="A1132" s="248"/>
      <c r="C1132" s="217"/>
      <c r="G1132" s="297">
        <f t="shared" si="67"/>
        <v>0</v>
      </c>
      <c r="H1132" s="297">
        <f t="shared" si="68"/>
        <v>0</v>
      </c>
      <c r="I1132" s="297">
        <f t="shared" si="69"/>
        <v>0</v>
      </c>
      <c r="J1132" s="218"/>
      <c r="K1132" s="218"/>
    </row>
    <row r="1133" spans="1:11" x14ac:dyDescent="0.3">
      <c r="A1133" s="248"/>
      <c r="C1133" s="217"/>
      <c r="G1133" s="297">
        <f t="shared" si="67"/>
        <v>0</v>
      </c>
      <c r="H1133" s="297">
        <f t="shared" si="68"/>
        <v>0</v>
      </c>
      <c r="I1133" s="297">
        <f t="shared" si="69"/>
        <v>0</v>
      </c>
      <c r="J1133" s="218"/>
      <c r="K1133" s="218"/>
    </row>
    <row r="1134" spans="1:11" x14ac:dyDescent="0.3">
      <c r="A1134" s="248"/>
      <c r="C1134" s="217"/>
      <c r="G1134" s="297">
        <f t="shared" si="67"/>
        <v>0</v>
      </c>
      <c r="H1134" s="297">
        <f t="shared" si="68"/>
        <v>0</v>
      </c>
      <c r="I1134" s="297">
        <f t="shared" si="69"/>
        <v>0</v>
      </c>
      <c r="J1134" s="218"/>
      <c r="K1134" s="218"/>
    </row>
    <row r="1135" spans="1:11" x14ac:dyDescent="0.3">
      <c r="A1135" s="248"/>
      <c r="C1135" s="217"/>
      <c r="G1135" s="297">
        <f t="shared" si="67"/>
        <v>0</v>
      </c>
      <c r="H1135" s="297">
        <f t="shared" si="68"/>
        <v>0</v>
      </c>
      <c r="I1135" s="297">
        <f t="shared" si="69"/>
        <v>0</v>
      </c>
      <c r="J1135" s="218"/>
      <c r="K1135" s="218"/>
    </row>
    <row r="1136" spans="1:11" x14ac:dyDescent="0.3">
      <c r="A1136" s="248"/>
      <c r="C1136" s="217"/>
      <c r="G1136" s="297">
        <f t="shared" si="67"/>
        <v>0</v>
      </c>
      <c r="H1136" s="297">
        <f t="shared" si="68"/>
        <v>0</v>
      </c>
      <c r="I1136" s="297">
        <f t="shared" si="69"/>
        <v>0</v>
      </c>
      <c r="J1136" s="218"/>
      <c r="K1136" s="218"/>
    </row>
    <row r="1137" spans="1:11" x14ac:dyDescent="0.3">
      <c r="A1137" s="248"/>
      <c r="C1137" s="217"/>
      <c r="G1137" s="297">
        <f t="shared" si="67"/>
        <v>0</v>
      </c>
      <c r="H1137" s="297">
        <f t="shared" si="68"/>
        <v>0</v>
      </c>
      <c r="I1137" s="297">
        <f t="shared" si="69"/>
        <v>0</v>
      </c>
      <c r="J1137" s="218"/>
      <c r="K1137" s="218"/>
    </row>
    <row r="1138" spans="1:11" x14ac:dyDescent="0.3">
      <c r="A1138" s="248"/>
      <c r="C1138" s="217"/>
      <c r="G1138" s="297">
        <f t="shared" si="67"/>
        <v>0</v>
      </c>
      <c r="H1138" s="297">
        <f t="shared" si="68"/>
        <v>0</v>
      </c>
      <c r="I1138" s="297">
        <f t="shared" si="69"/>
        <v>0</v>
      </c>
      <c r="J1138" s="218"/>
      <c r="K1138" s="218"/>
    </row>
    <row r="1139" spans="1:11" x14ac:dyDescent="0.3">
      <c r="A1139" s="248"/>
      <c r="C1139" s="217"/>
      <c r="G1139" s="297">
        <f t="shared" si="67"/>
        <v>0</v>
      </c>
      <c r="H1139" s="297">
        <f t="shared" si="68"/>
        <v>0</v>
      </c>
      <c r="I1139" s="297">
        <f t="shared" si="69"/>
        <v>0</v>
      </c>
      <c r="J1139" s="218"/>
      <c r="K1139" s="218"/>
    </row>
    <row r="1140" spans="1:11" x14ac:dyDescent="0.3">
      <c r="A1140" s="248"/>
      <c r="C1140" s="217"/>
      <c r="G1140" s="297">
        <f t="shared" si="67"/>
        <v>0</v>
      </c>
      <c r="H1140" s="297">
        <f t="shared" si="68"/>
        <v>0</v>
      </c>
      <c r="I1140" s="297">
        <f t="shared" si="69"/>
        <v>0</v>
      </c>
      <c r="J1140" s="218"/>
      <c r="K1140" s="218"/>
    </row>
    <row r="1141" spans="1:11" x14ac:dyDescent="0.3">
      <c r="A1141" s="248"/>
      <c r="C1141" s="217"/>
      <c r="G1141" s="297">
        <f t="shared" si="67"/>
        <v>0</v>
      </c>
      <c r="H1141" s="297">
        <f t="shared" si="68"/>
        <v>0</v>
      </c>
      <c r="I1141" s="297">
        <f t="shared" si="69"/>
        <v>0</v>
      </c>
      <c r="J1141" s="218"/>
      <c r="K1141" s="218"/>
    </row>
    <row r="1142" spans="1:11" x14ac:dyDescent="0.3">
      <c r="A1142" s="248"/>
      <c r="C1142" s="217"/>
      <c r="G1142" s="297">
        <f t="shared" si="67"/>
        <v>0</v>
      </c>
      <c r="H1142" s="297">
        <f t="shared" si="68"/>
        <v>0</v>
      </c>
      <c r="I1142" s="297">
        <f t="shared" si="69"/>
        <v>0</v>
      </c>
      <c r="J1142" s="218"/>
      <c r="K1142" s="218"/>
    </row>
    <row r="1143" spans="1:11" x14ac:dyDescent="0.3">
      <c r="A1143" s="248"/>
      <c r="C1143" s="217"/>
      <c r="G1143" s="297">
        <f t="shared" si="67"/>
        <v>0</v>
      </c>
      <c r="H1143" s="297">
        <f t="shared" si="68"/>
        <v>0</v>
      </c>
      <c r="I1143" s="297">
        <f t="shared" si="69"/>
        <v>0</v>
      </c>
      <c r="J1143" s="218"/>
      <c r="K1143" s="218"/>
    </row>
    <row r="1144" spans="1:11" x14ac:dyDescent="0.3">
      <c r="A1144" s="248"/>
      <c r="C1144" s="217"/>
      <c r="G1144" s="297">
        <f t="shared" si="67"/>
        <v>0</v>
      </c>
      <c r="H1144" s="297">
        <f t="shared" si="68"/>
        <v>0</v>
      </c>
      <c r="I1144" s="297">
        <f t="shared" si="69"/>
        <v>0</v>
      </c>
      <c r="J1144" s="218"/>
      <c r="K1144" s="218"/>
    </row>
    <row r="1145" spans="1:11" x14ac:dyDescent="0.3">
      <c r="A1145" s="248"/>
      <c r="C1145" s="217"/>
      <c r="G1145" s="297">
        <f t="shared" si="67"/>
        <v>0</v>
      </c>
      <c r="H1145" s="297">
        <f t="shared" si="68"/>
        <v>0</v>
      </c>
      <c r="I1145" s="297">
        <f t="shared" si="69"/>
        <v>0</v>
      </c>
      <c r="J1145" s="218"/>
      <c r="K1145" s="218"/>
    </row>
    <row r="1146" spans="1:11" x14ac:dyDescent="0.3">
      <c r="A1146" s="248"/>
      <c r="C1146" s="217"/>
      <c r="G1146" s="297">
        <f t="shared" si="67"/>
        <v>0</v>
      </c>
      <c r="H1146" s="297">
        <f t="shared" si="68"/>
        <v>0</v>
      </c>
      <c r="I1146" s="297">
        <f t="shared" si="69"/>
        <v>0</v>
      </c>
      <c r="J1146" s="218"/>
      <c r="K1146" s="218"/>
    </row>
    <row r="1147" spans="1:11" x14ac:dyDescent="0.3">
      <c r="A1147" s="248"/>
      <c r="C1147" s="217"/>
      <c r="G1147" s="297">
        <f t="shared" si="67"/>
        <v>0</v>
      </c>
      <c r="H1147" s="297">
        <f t="shared" si="68"/>
        <v>0</v>
      </c>
      <c r="I1147" s="297">
        <f t="shared" si="69"/>
        <v>0</v>
      </c>
      <c r="J1147" s="218"/>
      <c r="K1147" s="218"/>
    </row>
    <row r="1148" spans="1:11" x14ac:dyDescent="0.3">
      <c r="A1148" s="248"/>
      <c r="C1148" s="217"/>
      <c r="G1148" s="297">
        <f t="shared" si="67"/>
        <v>0</v>
      </c>
      <c r="H1148" s="297">
        <f t="shared" si="68"/>
        <v>0</v>
      </c>
      <c r="I1148" s="297">
        <f t="shared" si="69"/>
        <v>0</v>
      </c>
      <c r="J1148" s="218"/>
      <c r="K1148" s="218"/>
    </row>
    <row r="1149" spans="1:11" x14ac:dyDescent="0.3">
      <c r="A1149" s="248"/>
      <c r="C1149" s="217"/>
      <c r="G1149" s="297">
        <f t="shared" si="67"/>
        <v>0</v>
      </c>
      <c r="H1149" s="297">
        <f t="shared" si="68"/>
        <v>0</v>
      </c>
      <c r="I1149" s="297">
        <f t="shared" si="69"/>
        <v>0</v>
      </c>
      <c r="J1149" s="218"/>
      <c r="K1149" s="218"/>
    </row>
    <row r="1150" spans="1:11" x14ac:dyDescent="0.3">
      <c r="A1150" s="248"/>
      <c r="C1150" s="217"/>
      <c r="G1150" s="297">
        <f t="shared" si="67"/>
        <v>0</v>
      </c>
      <c r="H1150" s="297">
        <f t="shared" si="68"/>
        <v>0</v>
      </c>
      <c r="I1150" s="297">
        <f t="shared" si="69"/>
        <v>0</v>
      </c>
      <c r="J1150" s="218"/>
      <c r="K1150" s="218"/>
    </row>
    <row r="1151" spans="1:11" x14ac:dyDescent="0.3">
      <c r="A1151" s="248"/>
      <c r="C1151" s="217"/>
      <c r="G1151" s="297">
        <f t="shared" si="67"/>
        <v>0</v>
      </c>
      <c r="H1151" s="297">
        <f t="shared" si="68"/>
        <v>0</v>
      </c>
      <c r="I1151" s="297">
        <f t="shared" si="69"/>
        <v>0</v>
      </c>
      <c r="J1151" s="218"/>
      <c r="K1151" s="218"/>
    </row>
    <row r="1152" spans="1:11" x14ac:dyDescent="0.3">
      <c r="A1152" s="248"/>
      <c r="C1152" s="217"/>
      <c r="G1152" s="297">
        <f t="shared" si="67"/>
        <v>0</v>
      </c>
      <c r="H1152" s="297">
        <f t="shared" si="68"/>
        <v>0</v>
      </c>
      <c r="I1152" s="297">
        <f t="shared" si="69"/>
        <v>0</v>
      </c>
      <c r="J1152" s="218"/>
      <c r="K1152" s="218"/>
    </row>
    <row r="1153" spans="1:11" x14ac:dyDescent="0.3">
      <c r="A1153" s="248"/>
      <c r="C1153" s="217"/>
      <c r="G1153" s="297">
        <f t="shared" si="67"/>
        <v>0</v>
      </c>
      <c r="H1153" s="297">
        <f t="shared" si="68"/>
        <v>0</v>
      </c>
      <c r="I1153" s="297">
        <f t="shared" si="69"/>
        <v>0</v>
      </c>
      <c r="J1153" s="218"/>
      <c r="K1153" s="218"/>
    </row>
    <row r="1154" spans="1:11" x14ac:dyDescent="0.3">
      <c r="A1154" s="248"/>
      <c r="C1154" s="217"/>
      <c r="G1154" s="297">
        <f t="shared" si="67"/>
        <v>0</v>
      </c>
      <c r="H1154" s="297">
        <f t="shared" si="68"/>
        <v>0</v>
      </c>
      <c r="I1154" s="297">
        <f t="shared" si="69"/>
        <v>0</v>
      </c>
      <c r="J1154" s="218"/>
      <c r="K1154" s="218"/>
    </row>
    <row r="1155" spans="1:11" x14ac:dyDescent="0.3">
      <c r="A1155" s="248"/>
      <c r="C1155" s="217"/>
      <c r="G1155" s="297">
        <f t="shared" si="67"/>
        <v>0</v>
      </c>
      <c r="H1155" s="297">
        <f t="shared" si="68"/>
        <v>0</v>
      </c>
      <c r="I1155" s="297">
        <f t="shared" si="69"/>
        <v>0</v>
      </c>
      <c r="J1155" s="218"/>
      <c r="K1155" s="218"/>
    </row>
    <row r="1156" spans="1:11" x14ac:dyDescent="0.3">
      <c r="A1156" s="248"/>
      <c r="C1156" s="217"/>
      <c r="G1156" s="297">
        <f t="shared" si="67"/>
        <v>0</v>
      </c>
      <c r="H1156" s="297">
        <f t="shared" si="68"/>
        <v>0</v>
      </c>
      <c r="I1156" s="297">
        <f t="shared" si="69"/>
        <v>0</v>
      </c>
      <c r="J1156" s="218"/>
      <c r="K1156" s="218"/>
    </row>
    <row r="1157" spans="1:11" x14ac:dyDescent="0.3">
      <c r="A1157" s="248"/>
      <c r="C1157" s="217"/>
      <c r="G1157" s="297">
        <f t="shared" si="67"/>
        <v>0</v>
      </c>
      <c r="H1157" s="297">
        <f t="shared" si="68"/>
        <v>0</v>
      </c>
      <c r="I1157" s="297">
        <f t="shared" si="69"/>
        <v>0</v>
      </c>
      <c r="J1157" s="218"/>
      <c r="K1157" s="218"/>
    </row>
    <row r="1158" spans="1:11" x14ac:dyDescent="0.3">
      <c r="A1158" s="248"/>
      <c r="C1158" s="217"/>
      <c r="G1158" s="297">
        <f t="shared" si="67"/>
        <v>0</v>
      </c>
      <c r="H1158" s="297">
        <f t="shared" si="68"/>
        <v>0</v>
      </c>
      <c r="I1158" s="297">
        <f t="shared" si="69"/>
        <v>0</v>
      </c>
      <c r="J1158" s="218"/>
      <c r="K1158" s="218"/>
    </row>
    <row r="1159" spans="1:11" x14ac:dyDescent="0.3">
      <c r="A1159" s="248"/>
      <c r="C1159" s="217"/>
      <c r="G1159" s="297">
        <f t="shared" si="67"/>
        <v>0</v>
      </c>
      <c r="H1159" s="297">
        <f t="shared" si="68"/>
        <v>0</v>
      </c>
      <c r="I1159" s="297">
        <f t="shared" si="69"/>
        <v>0</v>
      </c>
      <c r="J1159" s="218"/>
      <c r="K1159" s="218"/>
    </row>
    <row r="1160" spans="1:11" x14ac:dyDescent="0.3">
      <c r="A1160" s="248"/>
      <c r="C1160" s="217"/>
      <c r="G1160" s="297">
        <f t="shared" si="67"/>
        <v>0</v>
      </c>
      <c r="H1160" s="297">
        <f t="shared" si="68"/>
        <v>0</v>
      </c>
      <c r="I1160" s="297">
        <f t="shared" si="69"/>
        <v>0</v>
      </c>
      <c r="J1160" s="218"/>
      <c r="K1160" s="218"/>
    </row>
    <row r="1161" spans="1:11" x14ac:dyDescent="0.3">
      <c r="A1161" s="248"/>
      <c r="C1161" s="217"/>
      <c r="G1161" s="297">
        <f t="shared" ref="G1161:G1224" si="70">SUM(J1161,L1161,N1161,O1161,P1161,T1161,U1161,V1161,AN1161,AP1161,BA1161,BC1161,CO1161,CQ1161,CZ1161,DB1161,DK1161,DM1161,DP1161,DR1161,DY1161,EA1161,EK1161,EM1161,EV1161,EX1161,FG1161,FI1161,FR1161,FT1161)</f>
        <v>0</v>
      </c>
      <c r="H1161" s="297">
        <f t="shared" ref="H1161:H1224" si="71">SUM(K1161,M1161,Q1161,R1161,S1161,W1161,X1161,Y1161,AO1161,AQ1161,AR1161,AS1161,AU1161,AX1161,BB1161,BD1161,BK1161,BL1161,CP1161,CR1161,CS1161,CT1161,CU1161,CV1161,DA1161,DC1161,DD1161,DE1161,DF1161,DG1161,,DL1161,DN1161,DQ1161,DS1161,DZ1161,EB1161,EC1161,ED1161,EE1161,FC1161,FH1161,FJ1161,FK1161,FL1161,FM1161,FN1161,FO1161,FQ1161,FS1161,FU1161,FV1161,FW1161,FX1161,FY1161,FZ1161,GC1161,EL1161,EN1161,EO1161,EP1161,EQ1161,ET1161,EW1161,EY1161,EZ1161,FA1161,FB1161,FD1161,AT1161,AV1161,AW1161,BE1161,BF1161,BG1161,BH1161,FP1161,ER1161,DH1161,DT1161,DU1161,DV1161,DW1161,EF1161,EG1161,EI1161,EH1161,ES1161,FE1161,Z1161,AA1161,AB1161,AC1161,AD1161,AE1161,AF1161,AG1161,AH1161,AI1161,AJ1161,AK1161,GA1161,GB1161)</f>
        <v>0</v>
      </c>
      <c r="I1161" s="297">
        <f t="shared" ref="I1161:I1224" si="72">G1161+H1161</f>
        <v>0</v>
      </c>
      <c r="J1161" s="218"/>
      <c r="K1161" s="218"/>
    </row>
    <row r="1162" spans="1:11" x14ac:dyDescent="0.3">
      <c r="A1162" s="248"/>
      <c r="C1162" s="217"/>
      <c r="G1162" s="297">
        <f t="shared" si="70"/>
        <v>0</v>
      </c>
      <c r="H1162" s="297">
        <f t="shared" si="71"/>
        <v>0</v>
      </c>
      <c r="I1162" s="297">
        <f t="shared" si="72"/>
        <v>0</v>
      </c>
      <c r="J1162" s="218"/>
      <c r="K1162" s="218"/>
    </row>
    <row r="1163" spans="1:11" x14ac:dyDescent="0.3">
      <c r="A1163" s="248"/>
      <c r="C1163" s="217"/>
      <c r="G1163" s="297">
        <f t="shared" si="70"/>
        <v>0</v>
      </c>
      <c r="H1163" s="297">
        <f t="shared" si="71"/>
        <v>0</v>
      </c>
      <c r="I1163" s="297">
        <f t="shared" si="72"/>
        <v>0</v>
      </c>
      <c r="J1163" s="218"/>
      <c r="K1163" s="218"/>
    </row>
    <row r="1164" spans="1:11" x14ac:dyDescent="0.3">
      <c r="A1164" s="248"/>
      <c r="C1164" s="217"/>
      <c r="G1164" s="297">
        <f t="shared" si="70"/>
        <v>0</v>
      </c>
      <c r="H1164" s="297">
        <f t="shared" si="71"/>
        <v>0</v>
      </c>
      <c r="I1164" s="297">
        <f t="shared" si="72"/>
        <v>0</v>
      </c>
      <c r="J1164" s="218"/>
      <c r="K1164" s="218"/>
    </row>
    <row r="1165" spans="1:11" x14ac:dyDescent="0.3">
      <c r="A1165" s="248"/>
      <c r="C1165" s="217"/>
      <c r="G1165" s="297">
        <f t="shared" si="70"/>
        <v>0</v>
      </c>
      <c r="H1165" s="297">
        <f t="shared" si="71"/>
        <v>0</v>
      </c>
      <c r="I1165" s="297">
        <f t="shared" si="72"/>
        <v>0</v>
      </c>
      <c r="J1165" s="218"/>
      <c r="K1165" s="218"/>
    </row>
    <row r="1166" spans="1:11" x14ac:dyDescent="0.3">
      <c r="A1166" s="248"/>
      <c r="C1166" s="217"/>
      <c r="G1166" s="297">
        <f t="shared" si="70"/>
        <v>0</v>
      </c>
      <c r="H1166" s="297">
        <f t="shared" si="71"/>
        <v>0</v>
      </c>
      <c r="I1166" s="297">
        <f t="shared" si="72"/>
        <v>0</v>
      </c>
      <c r="J1166" s="218"/>
      <c r="K1166" s="218"/>
    </row>
    <row r="1167" spans="1:11" x14ac:dyDescent="0.3">
      <c r="A1167" s="248"/>
      <c r="C1167" s="217"/>
      <c r="G1167" s="297">
        <f t="shared" si="70"/>
        <v>0</v>
      </c>
      <c r="H1167" s="297">
        <f t="shared" si="71"/>
        <v>0</v>
      </c>
      <c r="I1167" s="297">
        <f t="shared" si="72"/>
        <v>0</v>
      </c>
      <c r="J1167" s="218"/>
      <c r="K1167" s="218"/>
    </row>
    <row r="1168" spans="1:11" x14ac:dyDescent="0.3">
      <c r="A1168" s="248"/>
      <c r="C1168" s="217"/>
      <c r="G1168" s="297">
        <f t="shared" si="70"/>
        <v>0</v>
      </c>
      <c r="H1168" s="297">
        <f t="shared" si="71"/>
        <v>0</v>
      </c>
      <c r="I1168" s="297">
        <f t="shared" si="72"/>
        <v>0</v>
      </c>
      <c r="J1168" s="218"/>
      <c r="K1168" s="218"/>
    </row>
    <row r="1169" spans="1:11" x14ac:dyDescent="0.3">
      <c r="A1169" s="248"/>
      <c r="C1169" s="217"/>
      <c r="G1169" s="297">
        <f t="shared" si="70"/>
        <v>0</v>
      </c>
      <c r="H1169" s="297">
        <f t="shared" si="71"/>
        <v>0</v>
      </c>
      <c r="I1169" s="297">
        <f t="shared" si="72"/>
        <v>0</v>
      </c>
      <c r="J1169" s="218"/>
      <c r="K1169" s="218"/>
    </row>
    <row r="1170" spans="1:11" x14ac:dyDescent="0.3">
      <c r="A1170" s="248"/>
      <c r="C1170" s="217"/>
      <c r="G1170" s="297">
        <f t="shared" si="70"/>
        <v>0</v>
      </c>
      <c r="H1170" s="297">
        <f t="shared" si="71"/>
        <v>0</v>
      </c>
      <c r="I1170" s="297">
        <f t="shared" si="72"/>
        <v>0</v>
      </c>
      <c r="J1170" s="218"/>
      <c r="K1170" s="218"/>
    </row>
    <row r="1171" spans="1:11" x14ac:dyDescent="0.3">
      <c r="A1171" s="248"/>
      <c r="C1171" s="217"/>
      <c r="G1171" s="297">
        <f t="shared" si="70"/>
        <v>0</v>
      </c>
      <c r="H1171" s="297">
        <f t="shared" si="71"/>
        <v>0</v>
      </c>
      <c r="I1171" s="297">
        <f t="shared" si="72"/>
        <v>0</v>
      </c>
      <c r="J1171" s="218"/>
      <c r="K1171" s="218"/>
    </row>
    <row r="1172" spans="1:11" x14ac:dyDescent="0.3">
      <c r="A1172" s="248"/>
      <c r="C1172" s="217"/>
      <c r="G1172" s="297">
        <f t="shared" si="70"/>
        <v>0</v>
      </c>
      <c r="H1172" s="297">
        <f t="shared" si="71"/>
        <v>0</v>
      </c>
      <c r="I1172" s="297">
        <f t="shared" si="72"/>
        <v>0</v>
      </c>
      <c r="J1172" s="218"/>
      <c r="K1172" s="218"/>
    </row>
    <row r="1173" spans="1:11" x14ac:dyDescent="0.3">
      <c r="A1173" s="248"/>
      <c r="C1173" s="217"/>
      <c r="G1173" s="297">
        <f t="shared" si="70"/>
        <v>0</v>
      </c>
      <c r="H1173" s="297">
        <f t="shared" si="71"/>
        <v>0</v>
      </c>
      <c r="I1173" s="297">
        <f t="shared" si="72"/>
        <v>0</v>
      </c>
      <c r="J1173" s="218"/>
      <c r="K1173" s="218"/>
    </row>
    <row r="1174" spans="1:11" x14ac:dyDescent="0.3">
      <c r="A1174" s="248"/>
      <c r="C1174" s="217"/>
      <c r="G1174" s="297">
        <f t="shared" si="70"/>
        <v>0</v>
      </c>
      <c r="H1174" s="297">
        <f t="shared" si="71"/>
        <v>0</v>
      </c>
      <c r="I1174" s="297">
        <f t="shared" si="72"/>
        <v>0</v>
      </c>
      <c r="J1174" s="218"/>
      <c r="K1174" s="218"/>
    </row>
    <row r="1175" spans="1:11" x14ac:dyDescent="0.3">
      <c r="A1175" s="248"/>
      <c r="C1175" s="217"/>
      <c r="G1175" s="297">
        <f t="shared" si="70"/>
        <v>0</v>
      </c>
      <c r="H1175" s="297">
        <f t="shared" si="71"/>
        <v>0</v>
      </c>
      <c r="I1175" s="297">
        <f t="shared" si="72"/>
        <v>0</v>
      </c>
      <c r="J1175" s="218"/>
      <c r="K1175" s="218"/>
    </row>
    <row r="1176" spans="1:11" x14ac:dyDescent="0.3">
      <c r="A1176" s="248"/>
      <c r="C1176" s="217"/>
      <c r="G1176" s="297">
        <f t="shared" si="70"/>
        <v>0</v>
      </c>
      <c r="H1176" s="297">
        <f t="shared" si="71"/>
        <v>0</v>
      </c>
      <c r="I1176" s="297">
        <f t="shared" si="72"/>
        <v>0</v>
      </c>
      <c r="J1176" s="218"/>
      <c r="K1176" s="218"/>
    </row>
    <row r="1177" spans="1:11" x14ac:dyDescent="0.3">
      <c r="A1177" s="248"/>
      <c r="C1177" s="217"/>
      <c r="G1177" s="297">
        <f t="shared" si="70"/>
        <v>0</v>
      </c>
      <c r="H1177" s="297">
        <f t="shared" si="71"/>
        <v>0</v>
      </c>
      <c r="I1177" s="297">
        <f t="shared" si="72"/>
        <v>0</v>
      </c>
      <c r="J1177" s="218"/>
      <c r="K1177" s="218"/>
    </row>
    <row r="1178" spans="1:11" x14ac:dyDescent="0.3">
      <c r="A1178" s="248"/>
      <c r="C1178" s="217"/>
      <c r="G1178" s="297">
        <f t="shared" si="70"/>
        <v>0</v>
      </c>
      <c r="H1178" s="297">
        <f t="shared" si="71"/>
        <v>0</v>
      </c>
      <c r="I1178" s="297">
        <f t="shared" si="72"/>
        <v>0</v>
      </c>
      <c r="J1178" s="218"/>
      <c r="K1178" s="218"/>
    </row>
    <row r="1179" spans="1:11" x14ac:dyDescent="0.3">
      <c r="A1179" s="248"/>
      <c r="C1179" s="217"/>
      <c r="G1179" s="297">
        <f t="shared" si="70"/>
        <v>0</v>
      </c>
      <c r="H1179" s="297">
        <f t="shared" si="71"/>
        <v>0</v>
      </c>
      <c r="I1179" s="297">
        <f t="shared" si="72"/>
        <v>0</v>
      </c>
      <c r="J1179" s="218"/>
      <c r="K1179" s="218"/>
    </row>
    <row r="1180" spans="1:11" x14ac:dyDescent="0.3">
      <c r="A1180" s="248"/>
      <c r="C1180" s="217"/>
      <c r="G1180" s="297">
        <f t="shared" si="70"/>
        <v>0</v>
      </c>
      <c r="H1180" s="297">
        <f t="shared" si="71"/>
        <v>0</v>
      </c>
      <c r="I1180" s="297">
        <f t="shared" si="72"/>
        <v>0</v>
      </c>
      <c r="J1180" s="218"/>
      <c r="K1180" s="218"/>
    </row>
    <row r="1181" spans="1:11" x14ac:dyDescent="0.3">
      <c r="A1181" s="248"/>
      <c r="C1181" s="217"/>
      <c r="G1181" s="297">
        <f t="shared" si="70"/>
        <v>0</v>
      </c>
      <c r="H1181" s="297">
        <f t="shared" si="71"/>
        <v>0</v>
      </c>
      <c r="I1181" s="297">
        <f t="shared" si="72"/>
        <v>0</v>
      </c>
      <c r="J1181" s="218"/>
      <c r="K1181" s="218"/>
    </row>
    <row r="1182" spans="1:11" x14ac:dyDescent="0.3">
      <c r="A1182" s="248"/>
      <c r="C1182" s="217"/>
      <c r="G1182" s="297">
        <f t="shared" si="70"/>
        <v>0</v>
      </c>
      <c r="H1182" s="297">
        <f t="shared" si="71"/>
        <v>0</v>
      </c>
      <c r="I1182" s="297">
        <f t="shared" si="72"/>
        <v>0</v>
      </c>
      <c r="J1182" s="218"/>
      <c r="K1182" s="218"/>
    </row>
    <row r="1183" spans="1:11" x14ac:dyDescent="0.3">
      <c r="A1183" s="248"/>
      <c r="C1183" s="217"/>
      <c r="G1183" s="297">
        <f t="shared" si="70"/>
        <v>0</v>
      </c>
      <c r="H1183" s="297">
        <f t="shared" si="71"/>
        <v>0</v>
      </c>
      <c r="I1183" s="297">
        <f t="shared" si="72"/>
        <v>0</v>
      </c>
      <c r="J1183" s="218"/>
      <c r="K1183" s="218"/>
    </row>
    <row r="1184" spans="1:11" x14ac:dyDescent="0.3">
      <c r="A1184" s="248"/>
      <c r="C1184" s="217"/>
      <c r="G1184" s="297">
        <f t="shared" si="70"/>
        <v>0</v>
      </c>
      <c r="H1184" s="297">
        <f t="shared" si="71"/>
        <v>0</v>
      </c>
      <c r="I1184" s="297">
        <f t="shared" si="72"/>
        <v>0</v>
      </c>
      <c r="J1184" s="218"/>
      <c r="K1184" s="218"/>
    </row>
    <row r="1185" spans="1:11" x14ac:dyDescent="0.3">
      <c r="A1185" s="248"/>
      <c r="C1185" s="217"/>
      <c r="G1185" s="297">
        <f t="shared" si="70"/>
        <v>0</v>
      </c>
      <c r="H1185" s="297">
        <f t="shared" si="71"/>
        <v>0</v>
      </c>
      <c r="I1185" s="297">
        <f t="shared" si="72"/>
        <v>0</v>
      </c>
      <c r="J1185" s="218"/>
      <c r="K1185" s="218"/>
    </row>
    <row r="1186" spans="1:11" x14ac:dyDescent="0.3">
      <c r="A1186" s="248"/>
      <c r="C1186" s="217"/>
      <c r="G1186" s="297">
        <f t="shared" si="70"/>
        <v>0</v>
      </c>
      <c r="H1186" s="297">
        <f t="shared" si="71"/>
        <v>0</v>
      </c>
      <c r="I1186" s="297">
        <f t="shared" si="72"/>
        <v>0</v>
      </c>
      <c r="J1186" s="218"/>
      <c r="K1186" s="218"/>
    </row>
    <row r="1187" spans="1:11" x14ac:dyDescent="0.3">
      <c r="A1187" s="248"/>
      <c r="C1187" s="217"/>
      <c r="G1187" s="297">
        <f t="shared" si="70"/>
        <v>0</v>
      </c>
      <c r="H1187" s="297">
        <f t="shared" si="71"/>
        <v>0</v>
      </c>
      <c r="I1187" s="297">
        <f t="shared" si="72"/>
        <v>0</v>
      </c>
      <c r="J1187" s="218"/>
      <c r="K1187" s="218"/>
    </row>
    <row r="1188" spans="1:11" x14ac:dyDescent="0.3">
      <c r="A1188" s="248"/>
      <c r="C1188" s="217"/>
      <c r="G1188" s="297">
        <f t="shared" si="70"/>
        <v>0</v>
      </c>
      <c r="H1188" s="297">
        <f t="shared" si="71"/>
        <v>0</v>
      </c>
      <c r="I1188" s="297">
        <f t="shared" si="72"/>
        <v>0</v>
      </c>
      <c r="J1188" s="218"/>
      <c r="K1188" s="218"/>
    </row>
    <row r="1189" spans="1:11" x14ac:dyDescent="0.3">
      <c r="A1189" s="248"/>
      <c r="C1189" s="217"/>
      <c r="G1189" s="297">
        <f t="shared" si="70"/>
        <v>0</v>
      </c>
      <c r="H1189" s="297">
        <f t="shared" si="71"/>
        <v>0</v>
      </c>
      <c r="I1189" s="297">
        <f t="shared" si="72"/>
        <v>0</v>
      </c>
      <c r="J1189" s="218"/>
      <c r="K1189" s="218"/>
    </row>
    <row r="1190" spans="1:11" x14ac:dyDescent="0.3">
      <c r="A1190" s="248"/>
      <c r="C1190" s="217"/>
      <c r="G1190" s="297">
        <f t="shared" si="70"/>
        <v>0</v>
      </c>
      <c r="H1190" s="297">
        <f t="shared" si="71"/>
        <v>0</v>
      </c>
      <c r="I1190" s="297">
        <f t="shared" si="72"/>
        <v>0</v>
      </c>
      <c r="J1190" s="218"/>
      <c r="K1190" s="218"/>
    </row>
    <row r="1191" spans="1:11" x14ac:dyDescent="0.3">
      <c r="A1191" s="248"/>
      <c r="C1191" s="217"/>
      <c r="G1191" s="297">
        <f t="shared" si="70"/>
        <v>0</v>
      </c>
      <c r="H1191" s="297">
        <f t="shared" si="71"/>
        <v>0</v>
      </c>
      <c r="I1191" s="297">
        <f t="shared" si="72"/>
        <v>0</v>
      </c>
      <c r="J1191" s="218"/>
      <c r="K1191" s="218"/>
    </row>
    <row r="1192" spans="1:11" x14ac:dyDescent="0.3">
      <c r="A1192" s="248"/>
      <c r="C1192" s="217"/>
      <c r="G1192" s="297">
        <f t="shared" si="70"/>
        <v>0</v>
      </c>
      <c r="H1192" s="297">
        <f t="shared" si="71"/>
        <v>0</v>
      </c>
      <c r="I1192" s="297">
        <f t="shared" si="72"/>
        <v>0</v>
      </c>
      <c r="J1192" s="218"/>
      <c r="K1192" s="218"/>
    </row>
    <row r="1193" spans="1:11" x14ac:dyDescent="0.3">
      <c r="A1193" s="248"/>
      <c r="C1193" s="217"/>
      <c r="G1193" s="297">
        <f t="shared" si="70"/>
        <v>0</v>
      </c>
      <c r="H1193" s="297">
        <f t="shared" si="71"/>
        <v>0</v>
      </c>
      <c r="I1193" s="297">
        <f t="shared" si="72"/>
        <v>0</v>
      </c>
      <c r="J1193" s="218"/>
      <c r="K1193" s="218"/>
    </row>
    <row r="1194" spans="1:11" x14ac:dyDescent="0.3">
      <c r="A1194" s="248"/>
      <c r="C1194" s="217"/>
      <c r="G1194" s="297">
        <f t="shared" si="70"/>
        <v>0</v>
      </c>
      <c r="H1194" s="297">
        <f t="shared" si="71"/>
        <v>0</v>
      </c>
      <c r="I1194" s="297">
        <f t="shared" si="72"/>
        <v>0</v>
      </c>
      <c r="J1194" s="218"/>
      <c r="K1194" s="218"/>
    </row>
    <row r="1195" spans="1:11" x14ac:dyDescent="0.3">
      <c r="A1195" s="248"/>
      <c r="C1195" s="217"/>
      <c r="G1195" s="297">
        <f t="shared" si="70"/>
        <v>0</v>
      </c>
      <c r="H1195" s="297">
        <f t="shared" si="71"/>
        <v>0</v>
      </c>
      <c r="I1195" s="297">
        <f t="shared" si="72"/>
        <v>0</v>
      </c>
      <c r="J1195" s="218"/>
      <c r="K1195" s="218"/>
    </row>
    <row r="1196" spans="1:11" x14ac:dyDescent="0.3">
      <c r="A1196" s="248"/>
      <c r="C1196" s="217"/>
      <c r="G1196" s="297">
        <f t="shared" si="70"/>
        <v>0</v>
      </c>
      <c r="H1196" s="297">
        <f t="shared" si="71"/>
        <v>0</v>
      </c>
      <c r="I1196" s="297">
        <f t="shared" si="72"/>
        <v>0</v>
      </c>
      <c r="J1196" s="218"/>
      <c r="K1196" s="218"/>
    </row>
    <row r="1197" spans="1:11" x14ac:dyDescent="0.3">
      <c r="A1197" s="248"/>
      <c r="C1197" s="217"/>
      <c r="G1197" s="297">
        <f t="shared" si="70"/>
        <v>0</v>
      </c>
      <c r="H1197" s="297">
        <f t="shared" si="71"/>
        <v>0</v>
      </c>
      <c r="I1197" s="297">
        <f t="shared" si="72"/>
        <v>0</v>
      </c>
      <c r="J1197" s="218"/>
      <c r="K1197" s="218"/>
    </row>
    <row r="1198" spans="1:11" x14ac:dyDescent="0.3">
      <c r="A1198" s="248"/>
      <c r="C1198" s="217"/>
      <c r="G1198" s="297">
        <f t="shared" si="70"/>
        <v>0</v>
      </c>
      <c r="H1198" s="297">
        <f t="shared" si="71"/>
        <v>0</v>
      </c>
      <c r="I1198" s="297">
        <f t="shared" si="72"/>
        <v>0</v>
      </c>
      <c r="J1198" s="218"/>
      <c r="K1198" s="218"/>
    </row>
    <row r="1199" spans="1:11" x14ac:dyDescent="0.3">
      <c r="A1199" s="248"/>
      <c r="C1199" s="217"/>
      <c r="G1199" s="297">
        <f t="shared" si="70"/>
        <v>0</v>
      </c>
      <c r="H1199" s="297">
        <f t="shared" si="71"/>
        <v>0</v>
      </c>
      <c r="I1199" s="297">
        <f t="shared" si="72"/>
        <v>0</v>
      </c>
      <c r="J1199" s="218"/>
      <c r="K1199" s="218"/>
    </row>
    <row r="1200" spans="1:11" x14ac:dyDescent="0.3">
      <c r="A1200" s="248"/>
      <c r="C1200" s="217"/>
      <c r="G1200" s="297">
        <f t="shared" si="70"/>
        <v>0</v>
      </c>
      <c r="H1200" s="297">
        <f t="shared" si="71"/>
        <v>0</v>
      </c>
      <c r="I1200" s="297">
        <f t="shared" si="72"/>
        <v>0</v>
      </c>
      <c r="J1200" s="218"/>
      <c r="K1200" s="218"/>
    </row>
    <row r="1201" spans="1:11" x14ac:dyDescent="0.3">
      <c r="A1201" s="248"/>
      <c r="C1201" s="217"/>
      <c r="G1201" s="297">
        <f t="shared" si="70"/>
        <v>0</v>
      </c>
      <c r="H1201" s="297">
        <f t="shared" si="71"/>
        <v>0</v>
      </c>
      <c r="I1201" s="297">
        <f t="shared" si="72"/>
        <v>0</v>
      </c>
      <c r="J1201" s="218"/>
      <c r="K1201" s="218"/>
    </row>
    <row r="1202" spans="1:11" x14ac:dyDescent="0.3">
      <c r="A1202" s="248"/>
      <c r="C1202" s="217"/>
      <c r="G1202" s="297">
        <f t="shared" si="70"/>
        <v>0</v>
      </c>
      <c r="H1202" s="297">
        <f t="shared" si="71"/>
        <v>0</v>
      </c>
      <c r="I1202" s="297">
        <f t="shared" si="72"/>
        <v>0</v>
      </c>
      <c r="J1202" s="218"/>
      <c r="K1202" s="218"/>
    </row>
    <row r="1203" spans="1:11" x14ac:dyDescent="0.3">
      <c r="A1203" s="248"/>
      <c r="C1203" s="217"/>
      <c r="G1203" s="297">
        <f t="shared" si="70"/>
        <v>0</v>
      </c>
      <c r="H1203" s="297">
        <f t="shared" si="71"/>
        <v>0</v>
      </c>
      <c r="I1203" s="297">
        <f t="shared" si="72"/>
        <v>0</v>
      </c>
      <c r="J1203" s="218"/>
      <c r="K1203" s="218"/>
    </row>
    <row r="1204" spans="1:11" x14ac:dyDescent="0.3">
      <c r="A1204" s="248"/>
      <c r="C1204" s="217"/>
      <c r="G1204" s="297">
        <f t="shared" si="70"/>
        <v>0</v>
      </c>
      <c r="H1204" s="297">
        <f t="shared" si="71"/>
        <v>0</v>
      </c>
      <c r="I1204" s="297">
        <f t="shared" si="72"/>
        <v>0</v>
      </c>
      <c r="J1204" s="218"/>
      <c r="K1204" s="218"/>
    </row>
    <row r="1205" spans="1:11" x14ac:dyDescent="0.3">
      <c r="A1205" s="248"/>
      <c r="C1205" s="217"/>
      <c r="G1205" s="297">
        <f t="shared" si="70"/>
        <v>0</v>
      </c>
      <c r="H1205" s="297">
        <f t="shared" si="71"/>
        <v>0</v>
      </c>
      <c r="I1205" s="297">
        <f t="shared" si="72"/>
        <v>0</v>
      </c>
      <c r="J1205" s="218"/>
      <c r="K1205" s="218"/>
    </row>
    <row r="1206" spans="1:11" x14ac:dyDescent="0.3">
      <c r="A1206" s="248"/>
      <c r="C1206" s="217"/>
      <c r="G1206" s="297">
        <f t="shared" si="70"/>
        <v>0</v>
      </c>
      <c r="H1206" s="297">
        <f t="shared" si="71"/>
        <v>0</v>
      </c>
      <c r="I1206" s="297">
        <f t="shared" si="72"/>
        <v>0</v>
      </c>
      <c r="J1206" s="218"/>
      <c r="K1206" s="218"/>
    </row>
    <row r="1207" spans="1:11" x14ac:dyDescent="0.3">
      <c r="A1207" s="248"/>
      <c r="C1207" s="217"/>
      <c r="G1207" s="297">
        <f t="shared" si="70"/>
        <v>0</v>
      </c>
      <c r="H1207" s="297">
        <f t="shared" si="71"/>
        <v>0</v>
      </c>
      <c r="I1207" s="297">
        <f t="shared" si="72"/>
        <v>0</v>
      </c>
      <c r="J1207" s="218"/>
      <c r="K1207" s="218"/>
    </row>
    <row r="1208" spans="1:11" x14ac:dyDescent="0.3">
      <c r="A1208" s="248"/>
      <c r="C1208" s="217"/>
      <c r="G1208" s="297">
        <f t="shared" si="70"/>
        <v>0</v>
      </c>
      <c r="H1208" s="297">
        <f t="shared" si="71"/>
        <v>0</v>
      </c>
      <c r="I1208" s="297">
        <f t="shared" si="72"/>
        <v>0</v>
      </c>
      <c r="J1208" s="218"/>
      <c r="K1208" s="218"/>
    </row>
    <row r="1209" spans="1:11" x14ac:dyDescent="0.3">
      <c r="A1209" s="248"/>
      <c r="C1209" s="217"/>
      <c r="G1209" s="297">
        <f t="shared" si="70"/>
        <v>0</v>
      </c>
      <c r="H1209" s="297">
        <f t="shared" si="71"/>
        <v>0</v>
      </c>
      <c r="I1209" s="297">
        <f t="shared" si="72"/>
        <v>0</v>
      </c>
      <c r="J1209" s="218"/>
      <c r="K1209" s="218"/>
    </row>
    <row r="1210" spans="1:11" x14ac:dyDescent="0.3">
      <c r="A1210" s="248"/>
      <c r="C1210" s="217"/>
      <c r="G1210" s="297">
        <f t="shared" si="70"/>
        <v>0</v>
      </c>
      <c r="H1210" s="297">
        <f t="shared" si="71"/>
        <v>0</v>
      </c>
      <c r="I1210" s="297">
        <f t="shared" si="72"/>
        <v>0</v>
      </c>
      <c r="J1210" s="218"/>
      <c r="K1210" s="218"/>
    </row>
    <row r="1211" spans="1:11" x14ac:dyDescent="0.3">
      <c r="A1211" s="248"/>
      <c r="C1211" s="217"/>
      <c r="G1211" s="297">
        <f t="shared" si="70"/>
        <v>0</v>
      </c>
      <c r="H1211" s="297">
        <f t="shared" si="71"/>
        <v>0</v>
      </c>
      <c r="I1211" s="297">
        <f t="shared" si="72"/>
        <v>0</v>
      </c>
      <c r="J1211" s="218"/>
      <c r="K1211" s="218"/>
    </row>
    <row r="1212" spans="1:11" x14ac:dyDescent="0.3">
      <c r="A1212" s="248"/>
      <c r="C1212" s="217"/>
      <c r="G1212" s="297">
        <f t="shared" si="70"/>
        <v>0</v>
      </c>
      <c r="H1212" s="297">
        <f t="shared" si="71"/>
        <v>0</v>
      </c>
      <c r="I1212" s="297">
        <f t="shared" si="72"/>
        <v>0</v>
      </c>
      <c r="J1212" s="218"/>
      <c r="K1212" s="218"/>
    </row>
    <row r="1213" spans="1:11" x14ac:dyDescent="0.3">
      <c r="A1213" s="248"/>
      <c r="C1213" s="217"/>
      <c r="G1213" s="297">
        <f t="shared" si="70"/>
        <v>0</v>
      </c>
      <c r="H1213" s="297">
        <f t="shared" si="71"/>
        <v>0</v>
      </c>
      <c r="I1213" s="297">
        <f t="shared" si="72"/>
        <v>0</v>
      </c>
      <c r="J1213" s="218"/>
      <c r="K1213" s="218"/>
    </row>
    <row r="1214" spans="1:11" x14ac:dyDescent="0.3">
      <c r="A1214" s="248"/>
      <c r="C1214" s="217"/>
      <c r="G1214" s="297">
        <f t="shared" si="70"/>
        <v>0</v>
      </c>
      <c r="H1214" s="297">
        <f t="shared" si="71"/>
        <v>0</v>
      </c>
      <c r="I1214" s="297">
        <f t="shared" si="72"/>
        <v>0</v>
      </c>
      <c r="J1214" s="218"/>
      <c r="K1214" s="218"/>
    </row>
    <row r="1215" spans="1:11" x14ac:dyDescent="0.3">
      <c r="A1215" s="248"/>
      <c r="C1215" s="217"/>
      <c r="G1215" s="297">
        <f t="shared" si="70"/>
        <v>0</v>
      </c>
      <c r="H1215" s="297">
        <f t="shared" si="71"/>
        <v>0</v>
      </c>
      <c r="I1215" s="297">
        <f t="shared" si="72"/>
        <v>0</v>
      </c>
      <c r="J1215" s="218"/>
      <c r="K1215" s="218"/>
    </row>
    <row r="1216" spans="1:11" x14ac:dyDescent="0.3">
      <c r="A1216" s="248"/>
      <c r="C1216" s="217"/>
      <c r="G1216" s="297">
        <f t="shared" si="70"/>
        <v>0</v>
      </c>
      <c r="H1216" s="297">
        <f t="shared" si="71"/>
        <v>0</v>
      </c>
      <c r="I1216" s="297">
        <f t="shared" si="72"/>
        <v>0</v>
      </c>
      <c r="J1216" s="218"/>
      <c r="K1216" s="218"/>
    </row>
    <row r="1217" spans="1:11" x14ac:dyDescent="0.3">
      <c r="A1217" s="248"/>
      <c r="C1217" s="217"/>
      <c r="G1217" s="297">
        <f t="shared" si="70"/>
        <v>0</v>
      </c>
      <c r="H1217" s="297">
        <f t="shared" si="71"/>
        <v>0</v>
      </c>
      <c r="I1217" s="297">
        <f t="shared" si="72"/>
        <v>0</v>
      </c>
      <c r="J1217" s="218"/>
      <c r="K1217" s="218"/>
    </row>
    <row r="1218" spans="1:11" x14ac:dyDescent="0.3">
      <c r="A1218" s="248"/>
      <c r="C1218" s="217"/>
      <c r="G1218" s="297">
        <f t="shared" si="70"/>
        <v>0</v>
      </c>
      <c r="H1218" s="297">
        <f t="shared" si="71"/>
        <v>0</v>
      </c>
      <c r="I1218" s="297">
        <f t="shared" si="72"/>
        <v>0</v>
      </c>
      <c r="J1218" s="218"/>
      <c r="K1218" s="218"/>
    </row>
    <row r="1219" spans="1:11" x14ac:dyDescent="0.3">
      <c r="A1219" s="248"/>
      <c r="C1219" s="217"/>
      <c r="G1219" s="297">
        <f t="shared" si="70"/>
        <v>0</v>
      </c>
      <c r="H1219" s="297">
        <f t="shared" si="71"/>
        <v>0</v>
      </c>
      <c r="I1219" s="297">
        <f t="shared" si="72"/>
        <v>0</v>
      </c>
      <c r="J1219" s="218"/>
      <c r="K1219" s="218"/>
    </row>
    <row r="1220" spans="1:11" x14ac:dyDescent="0.3">
      <c r="A1220" s="248"/>
      <c r="C1220" s="217"/>
      <c r="G1220" s="297">
        <f t="shared" si="70"/>
        <v>0</v>
      </c>
      <c r="H1220" s="297">
        <f t="shared" si="71"/>
        <v>0</v>
      </c>
      <c r="I1220" s="297">
        <f t="shared" si="72"/>
        <v>0</v>
      </c>
      <c r="J1220" s="218"/>
      <c r="K1220" s="218"/>
    </row>
    <row r="1221" spans="1:11" x14ac:dyDescent="0.3">
      <c r="A1221" s="248"/>
      <c r="C1221" s="217"/>
      <c r="G1221" s="297">
        <f t="shared" si="70"/>
        <v>0</v>
      </c>
      <c r="H1221" s="297">
        <f t="shared" si="71"/>
        <v>0</v>
      </c>
      <c r="I1221" s="297">
        <f t="shared" si="72"/>
        <v>0</v>
      </c>
      <c r="J1221" s="218"/>
      <c r="K1221" s="218"/>
    </row>
    <row r="1222" spans="1:11" x14ac:dyDescent="0.3">
      <c r="A1222" s="248"/>
      <c r="C1222" s="217"/>
      <c r="G1222" s="297">
        <f t="shared" si="70"/>
        <v>0</v>
      </c>
      <c r="H1222" s="297">
        <f t="shared" si="71"/>
        <v>0</v>
      </c>
      <c r="I1222" s="297">
        <f t="shared" si="72"/>
        <v>0</v>
      </c>
      <c r="J1222" s="218"/>
      <c r="K1222" s="218"/>
    </row>
    <row r="1223" spans="1:11" x14ac:dyDescent="0.3">
      <c r="A1223" s="248"/>
      <c r="C1223" s="217"/>
      <c r="G1223" s="297">
        <f t="shared" si="70"/>
        <v>0</v>
      </c>
      <c r="H1223" s="297">
        <f t="shared" si="71"/>
        <v>0</v>
      </c>
      <c r="I1223" s="297">
        <f t="shared" si="72"/>
        <v>0</v>
      </c>
      <c r="J1223" s="218"/>
      <c r="K1223" s="218"/>
    </row>
    <row r="1224" spans="1:11" x14ac:dyDescent="0.3">
      <c r="A1224" s="248"/>
      <c r="C1224" s="217"/>
      <c r="G1224" s="297">
        <f t="shared" si="70"/>
        <v>0</v>
      </c>
      <c r="H1224" s="297">
        <f t="shared" si="71"/>
        <v>0</v>
      </c>
      <c r="I1224" s="297">
        <f t="shared" si="72"/>
        <v>0</v>
      </c>
      <c r="J1224" s="218"/>
      <c r="K1224" s="218"/>
    </row>
    <row r="1225" spans="1:11" x14ac:dyDescent="0.3">
      <c r="A1225" s="248"/>
      <c r="C1225" s="217"/>
      <c r="G1225" s="297">
        <f t="shared" ref="G1225:G1288" si="73">SUM(J1225,L1225,N1225,O1225,P1225,T1225,U1225,V1225,AN1225,AP1225,BA1225,BC1225,CO1225,CQ1225,CZ1225,DB1225,DK1225,DM1225,DP1225,DR1225,DY1225,EA1225,EK1225,EM1225,EV1225,EX1225,FG1225,FI1225,FR1225,FT1225)</f>
        <v>0</v>
      </c>
      <c r="H1225" s="297">
        <f t="shared" ref="H1225:H1288" si="74">SUM(K1225,M1225,Q1225,R1225,S1225,W1225,X1225,Y1225,AO1225,AQ1225,AR1225,AS1225,AU1225,AX1225,BB1225,BD1225,BK1225,BL1225,CP1225,CR1225,CS1225,CT1225,CU1225,CV1225,DA1225,DC1225,DD1225,DE1225,DF1225,DG1225,,DL1225,DN1225,DQ1225,DS1225,DZ1225,EB1225,EC1225,ED1225,EE1225,FC1225,FH1225,FJ1225,FK1225,FL1225,FM1225,FN1225,FO1225,FQ1225,FS1225,FU1225,FV1225,FW1225,FX1225,FY1225,FZ1225,GC1225,EL1225,EN1225,EO1225,EP1225,EQ1225,ET1225,EW1225,EY1225,EZ1225,FA1225,FB1225,FD1225,AT1225,AV1225,AW1225,BE1225,BF1225,BG1225,BH1225,FP1225,ER1225,DH1225,DT1225,DU1225,DV1225,DW1225,EF1225,EG1225,EI1225,EH1225,ES1225,FE1225,Z1225,AA1225,AB1225,AC1225,AD1225,AE1225,AF1225,AG1225,AH1225,AI1225,AJ1225,AK1225,GA1225,GB1225)</f>
        <v>0</v>
      </c>
      <c r="I1225" s="297">
        <f t="shared" ref="I1225:I1288" si="75">G1225+H1225</f>
        <v>0</v>
      </c>
      <c r="J1225" s="218"/>
      <c r="K1225" s="218"/>
    </row>
    <row r="1226" spans="1:11" x14ac:dyDescent="0.3">
      <c r="A1226" s="248"/>
      <c r="C1226" s="217"/>
      <c r="G1226" s="297">
        <f t="shared" si="73"/>
        <v>0</v>
      </c>
      <c r="H1226" s="297">
        <f t="shared" si="74"/>
        <v>0</v>
      </c>
      <c r="I1226" s="297">
        <f t="shared" si="75"/>
        <v>0</v>
      </c>
      <c r="J1226" s="218"/>
      <c r="K1226" s="218"/>
    </row>
    <row r="1227" spans="1:11" x14ac:dyDescent="0.3">
      <c r="A1227" s="248"/>
      <c r="C1227" s="217"/>
      <c r="G1227" s="297">
        <f t="shared" si="73"/>
        <v>0</v>
      </c>
      <c r="H1227" s="297">
        <f t="shared" si="74"/>
        <v>0</v>
      </c>
      <c r="I1227" s="297">
        <f t="shared" si="75"/>
        <v>0</v>
      </c>
      <c r="J1227" s="218"/>
      <c r="K1227" s="218"/>
    </row>
    <row r="1228" spans="1:11" x14ac:dyDescent="0.3">
      <c r="A1228" s="248"/>
      <c r="C1228" s="217"/>
      <c r="G1228" s="297">
        <f t="shared" si="73"/>
        <v>0</v>
      </c>
      <c r="H1228" s="297">
        <f t="shared" si="74"/>
        <v>0</v>
      </c>
      <c r="I1228" s="297">
        <f t="shared" si="75"/>
        <v>0</v>
      </c>
      <c r="J1228" s="218"/>
      <c r="K1228" s="218"/>
    </row>
    <row r="1229" spans="1:11" x14ac:dyDescent="0.3">
      <c r="A1229" s="248"/>
      <c r="C1229" s="217"/>
      <c r="G1229" s="297">
        <f t="shared" si="73"/>
        <v>0</v>
      </c>
      <c r="H1229" s="297">
        <f t="shared" si="74"/>
        <v>0</v>
      </c>
      <c r="I1229" s="297">
        <f t="shared" si="75"/>
        <v>0</v>
      </c>
      <c r="J1229" s="218"/>
      <c r="K1229" s="218"/>
    </row>
    <row r="1230" spans="1:11" x14ac:dyDescent="0.3">
      <c r="A1230" s="248"/>
      <c r="C1230" s="217"/>
      <c r="G1230" s="297">
        <f t="shared" si="73"/>
        <v>0</v>
      </c>
      <c r="H1230" s="297">
        <f t="shared" si="74"/>
        <v>0</v>
      </c>
      <c r="I1230" s="297">
        <f t="shared" si="75"/>
        <v>0</v>
      </c>
      <c r="J1230" s="218"/>
      <c r="K1230" s="218"/>
    </row>
    <row r="1231" spans="1:11" x14ac:dyDescent="0.3">
      <c r="A1231" s="248"/>
      <c r="C1231" s="217"/>
      <c r="G1231" s="297">
        <f t="shared" si="73"/>
        <v>0</v>
      </c>
      <c r="H1231" s="297">
        <f t="shared" si="74"/>
        <v>0</v>
      </c>
      <c r="I1231" s="297">
        <f t="shared" si="75"/>
        <v>0</v>
      </c>
      <c r="J1231" s="218"/>
      <c r="K1231" s="218"/>
    </row>
    <row r="1232" spans="1:11" x14ac:dyDescent="0.3">
      <c r="A1232" s="248"/>
      <c r="C1232" s="217"/>
      <c r="G1232" s="297">
        <f t="shared" si="73"/>
        <v>0</v>
      </c>
      <c r="H1232" s="297">
        <f t="shared" si="74"/>
        <v>0</v>
      </c>
      <c r="I1232" s="297">
        <f t="shared" si="75"/>
        <v>0</v>
      </c>
      <c r="J1232" s="218"/>
      <c r="K1232" s="218"/>
    </row>
    <row r="1233" spans="1:11" x14ac:dyDescent="0.3">
      <c r="A1233" s="248"/>
      <c r="C1233" s="217"/>
      <c r="G1233" s="297">
        <f t="shared" si="73"/>
        <v>0</v>
      </c>
      <c r="H1233" s="297">
        <f t="shared" si="74"/>
        <v>0</v>
      </c>
      <c r="I1233" s="297">
        <f t="shared" si="75"/>
        <v>0</v>
      </c>
      <c r="J1233" s="218"/>
      <c r="K1233" s="218"/>
    </row>
    <row r="1234" spans="1:11" x14ac:dyDescent="0.3">
      <c r="A1234" s="248"/>
      <c r="C1234" s="217"/>
      <c r="G1234" s="297">
        <f t="shared" si="73"/>
        <v>0</v>
      </c>
      <c r="H1234" s="297">
        <f t="shared" si="74"/>
        <v>0</v>
      </c>
      <c r="I1234" s="297">
        <f t="shared" si="75"/>
        <v>0</v>
      </c>
      <c r="J1234" s="218"/>
      <c r="K1234" s="218"/>
    </row>
    <row r="1235" spans="1:11" x14ac:dyDescent="0.3">
      <c r="A1235" s="248"/>
      <c r="C1235" s="217"/>
      <c r="G1235" s="297">
        <f t="shared" si="73"/>
        <v>0</v>
      </c>
      <c r="H1235" s="297">
        <f t="shared" si="74"/>
        <v>0</v>
      </c>
      <c r="I1235" s="297">
        <f t="shared" si="75"/>
        <v>0</v>
      </c>
      <c r="J1235" s="218"/>
      <c r="K1235" s="218"/>
    </row>
    <row r="1236" spans="1:11" x14ac:dyDescent="0.3">
      <c r="A1236" s="248"/>
      <c r="C1236" s="217"/>
      <c r="G1236" s="297">
        <f t="shared" si="73"/>
        <v>0</v>
      </c>
      <c r="H1236" s="297">
        <f t="shared" si="74"/>
        <v>0</v>
      </c>
      <c r="I1236" s="297">
        <f t="shared" si="75"/>
        <v>0</v>
      </c>
      <c r="J1236" s="218"/>
      <c r="K1236" s="218"/>
    </row>
    <row r="1237" spans="1:11" x14ac:dyDescent="0.3">
      <c r="A1237" s="248"/>
      <c r="C1237" s="217"/>
      <c r="G1237" s="297">
        <f t="shared" si="73"/>
        <v>0</v>
      </c>
      <c r="H1237" s="297">
        <f t="shared" si="74"/>
        <v>0</v>
      </c>
      <c r="I1237" s="297">
        <f t="shared" si="75"/>
        <v>0</v>
      </c>
      <c r="J1237" s="218"/>
      <c r="K1237" s="218"/>
    </row>
    <row r="1238" spans="1:11" x14ac:dyDescent="0.3">
      <c r="A1238" s="248"/>
      <c r="C1238" s="217"/>
      <c r="G1238" s="297">
        <f t="shared" si="73"/>
        <v>0</v>
      </c>
      <c r="H1238" s="297">
        <f t="shared" si="74"/>
        <v>0</v>
      </c>
      <c r="I1238" s="297">
        <f t="shared" si="75"/>
        <v>0</v>
      </c>
      <c r="J1238" s="218"/>
      <c r="K1238" s="218"/>
    </row>
    <row r="1239" spans="1:11" x14ac:dyDescent="0.3">
      <c r="A1239" s="248"/>
      <c r="C1239" s="217"/>
      <c r="G1239" s="297">
        <f t="shared" si="73"/>
        <v>0</v>
      </c>
      <c r="H1239" s="297">
        <f t="shared" si="74"/>
        <v>0</v>
      </c>
      <c r="I1239" s="297">
        <f t="shared" si="75"/>
        <v>0</v>
      </c>
      <c r="J1239" s="218"/>
      <c r="K1239" s="218"/>
    </row>
    <row r="1240" spans="1:11" x14ac:dyDescent="0.3">
      <c r="A1240" s="248"/>
      <c r="C1240" s="217"/>
      <c r="G1240" s="297">
        <f t="shared" si="73"/>
        <v>0</v>
      </c>
      <c r="H1240" s="297">
        <f t="shared" si="74"/>
        <v>0</v>
      </c>
      <c r="I1240" s="297">
        <f t="shared" si="75"/>
        <v>0</v>
      </c>
      <c r="J1240" s="218"/>
      <c r="K1240" s="218"/>
    </row>
    <row r="1241" spans="1:11" x14ac:dyDescent="0.3">
      <c r="A1241" s="248"/>
      <c r="C1241" s="217"/>
      <c r="G1241" s="297">
        <f t="shared" si="73"/>
        <v>0</v>
      </c>
      <c r="H1241" s="297">
        <f t="shared" si="74"/>
        <v>0</v>
      </c>
      <c r="I1241" s="297">
        <f t="shared" si="75"/>
        <v>0</v>
      </c>
      <c r="J1241" s="218"/>
      <c r="K1241" s="218"/>
    </row>
    <row r="1242" spans="1:11" x14ac:dyDescent="0.3">
      <c r="A1242" s="248"/>
      <c r="C1242" s="217"/>
      <c r="G1242" s="297">
        <f t="shared" si="73"/>
        <v>0</v>
      </c>
      <c r="H1242" s="297">
        <f t="shared" si="74"/>
        <v>0</v>
      </c>
      <c r="I1242" s="297">
        <f t="shared" si="75"/>
        <v>0</v>
      </c>
      <c r="J1242" s="218"/>
      <c r="K1242" s="218"/>
    </row>
    <row r="1243" spans="1:11" x14ac:dyDescent="0.3">
      <c r="A1243" s="248"/>
      <c r="C1243" s="217"/>
      <c r="G1243" s="297">
        <f t="shared" si="73"/>
        <v>0</v>
      </c>
      <c r="H1243" s="297">
        <f t="shared" si="74"/>
        <v>0</v>
      </c>
      <c r="I1243" s="297">
        <f t="shared" si="75"/>
        <v>0</v>
      </c>
      <c r="J1243" s="218"/>
      <c r="K1243" s="218"/>
    </row>
    <row r="1244" spans="1:11" x14ac:dyDescent="0.3">
      <c r="A1244" s="248"/>
      <c r="C1244" s="217"/>
      <c r="G1244" s="297">
        <f t="shared" si="73"/>
        <v>0</v>
      </c>
      <c r="H1244" s="297">
        <f t="shared" si="74"/>
        <v>0</v>
      </c>
      <c r="I1244" s="297">
        <f t="shared" si="75"/>
        <v>0</v>
      </c>
      <c r="J1244" s="218"/>
      <c r="K1244" s="218"/>
    </row>
    <row r="1245" spans="1:11" x14ac:dyDescent="0.3">
      <c r="A1245" s="248"/>
      <c r="C1245" s="217"/>
      <c r="G1245" s="297">
        <f t="shared" si="73"/>
        <v>0</v>
      </c>
      <c r="H1245" s="297">
        <f t="shared" si="74"/>
        <v>0</v>
      </c>
      <c r="I1245" s="297">
        <f t="shared" si="75"/>
        <v>0</v>
      </c>
      <c r="J1245" s="218"/>
      <c r="K1245" s="218"/>
    </row>
    <row r="1246" spans="1:11" x14ac:dyDescent="0.3">
      <c r="A1246" s="248"/>
      <c r="C1246" s="217"/>
      <c r="G1246" s="297">
        <f t="shared" si="73"/>
        <v>0</v>
      </c>
      <c r="H1246" s="297">
        <f t="shared" si="74"/>
        <v>0</v>
      </c>
      <c r="I1246" s="297">
        <f t="shared" si="75"/>
        <v>0</v>
      </c>
      <c r="J1246" s="218"/>
      <c r="K1246" s="218"/>
    </row>
    <row r="1247" spans="1:11" x14ac:dyDescent="0.3">
      <c r="A1247" s="248"/>
      <c r="C1247" s="217"/>
      <c r="G1247" s="297">
        <f t="shared" si="73"/>
        <v>0</v>
      </c>
      <c r="H1247" s="297">
        <f t="shared" si="74"/>
        <v>0</v>
      </c>
      <c r="I1247" s="297">
        <f t="shared" si="75"/>
        <v>0</v>
      </c>
      <c r="J1247" s="218"/>
      <c r="K1247" s="218"/>
    </row>
    <row r="1248" spans="1:11" x14ac:dyDescent="0.3">
      <c r="A1248" s="248"/>
      <c r="C1248" s="217"/>
      <c r="G1248" s="297">
        <f t="shared" si="73"/>
        <v>0</v>
      </c>
      <c r="H1248" s="297">
        <f t="shared" si="74"/>
        <v>0</v>
      </c>
      <c r="I1248" s="297">
        <f t="shared" si="75"/>
        <v>0</v>
      </c>
      <c r="J1248" s="218"/>
      <c r="K1248" s="218"/>
    </row>
    <row r="1249" spans="1:11" x14ac:dyDescent="0.3">
      <c r="A1249" s="248"/>
      <c r="C1249" s="217"/>
      <c r="G1249" s="297">
        <f t="shared" si="73"/>
        <v>0</v>
      </c>
      <c r="H1249" s="297">
        <f t="shared" si="74"/>
        <v>0</v>
      </c>
      <c r="I1249" s="297">
        <f t="shared" si="75"/>
        <v>0</v>
      </c>
      <c r="J1249" s="218"/>
      <c r="K1249" s="218"/>
    </row>
    <row r="1250" spans="1:11" x14ac:dyDescent="0.3">
      <c r="A1250" s="248"/>
      <c r="C1250" s="217"/>
      <c r="G1250" s="297">
        <f t="shared" si="73"/>
        <v>0</v>
      </c>
      <c r="H1250" s="297">
        <f t="shared" si="74"/>
        <v>0</v>
      </c>
      <c r="I1250" s="297">
        <f t="shared" si="75"/>
        <v>0</v>
      </c>
      <c r="J1250" s="218"/>
      <c r="K1250" s="218"/>
    </row>
    <row r="1251" spans="1:11" x14ac:dyDescent="0.3">
      <c r="A1251" s="248"/>
      <c r="C1251" s="217"/>
      <c r="G1251" s="297">
        <f t="shared" si="73"/>
        <v>0</v>
      </c>
      <c r="H1251" s="297">
        <f t="shared" si="74"/>
        <v>0</v>
      </c>
      <c r="I1251" s="297">
        <f t="shared" si="75"/>
        <v>0</v>
      </c>
      <c r="J1251" s="218"/>
      <c r="K1251" s="218"/>
    </row>
    <row r="1252" spans="1:11" x14ac:dyDescent="0.3">
      <c r="A1252" s="248"/>
      <c r="C1252" s="217"/>
      <c r="G1252" s="297">
        <f t="shared" si="73"/>
        <v>0</v>
      </c>
      <c r="H1252" s="297">
        <f t="shared" si="74"/>
        <v>0</v>
      </c>
      <c r="I1252" s="297">
        <f t="shared" si="75"/>
        <v>0</v>
      </c>
      <c r="J1252" s="218"/>
      <c r="K1252" s="218"/>
    </row>
    <row r="1253" spans="1:11" x14ac:dyDescent="0.3">
      <c r="A1253" s="248"/>
      <c r="C1253" s="217"/>
      <c r="G1253" s="297">
        <f t="shared" si="73"/>
        <v>0</v>
      </c>
      <c r="H1253" s="297">
        <f t="shared" si="74"/>
        <v>0</v>
      </c>
      <c r="I1253" s="297">
        <f t="shared" si="75"/>
        <v>0</v>
      </c>
      <c r="J1253" s="218"/>
      <c r="K1253" s="218"/>
    </row>
    <row r="1254" spans="1:11" x14ac:dyDescent="0.3">
      <c r="A1254" s="248"/>
      <c r="C1254" s="217"/>
      <c r="G1254" s="297">
        <f t="shared" si="73"/>
        <v>0</v>
      </c>
      <c r="H1254" s="297">
        <f t="shared" si="74"/>
        <v>0</v>
      </c>
      <c r="I1254" s="297">
        <f t="shared" si="75"/>
        <v>0</v>
      </c>
      <c r="J1254" s="218"/>
      <c r="K1254" s="218"/>
    </row>
    <row r="1255" spans="1:11" x14ac:dyDescent="0.3">
      <c r="A1255" s="248"/>
      <c r="C1255" s="217"/>
      <c r="G1255" s="297">
        <f t="shared" si="73"/>
        <v>0</v>
      </c>
      <c r="H1255" s="297">
        <f t="shared" si="74"/>
        <v>0</v>
      </c>
      <c r="I1255" s="297">
        <f t="shared" si="75"/>
        <v>0</v>
      </c>
      <c r="J1255" s="218"/>
      <c r="K1255" s="218"/>
    </row>
    <row r="1256" spans="1:11" x14ac:dyDescent="0.3">
      <c r="A1256" s="248"/>
      <c r="C1256" s="217"/>
      <c r="G1256" s="297">
        <f t="shared" si="73"/>
        <v>0</v>
      </c>
      <c r="H1256" s="297">
        <f t="shared" si="74"/>
        <v>0</v>
      </c>
      <c r="I1256" s="297">
        <f t="shared" si="75"/>
        <v>0</v>
      </c>
      <c r="J1256" s="218"/>
      <c r="K1256" s="218"/>
    </row>
    <row r="1257" spans="1:11" x14ac:dyDescent="0.3">
      <c r="A1257" s="248"/>
      <c r="C1257" s="217"/>
      <c r="G1257" s="297">
        <f t="shared" si="73"/>
        <v>0</v>
      </c>
      <c r="H1257" s="297">
        <f t="shared" si="74"/>
        <v>0</v>
      </c>
      <c r="I1257" s="297">
        <f t="shared" si="75"/>
        <v>0</v>
      </c>
      <c r="J1257" s="218"/>
      <c r="K1257" s="218"/>
    </row>
    <row r="1258" spans="1:11" x14ac:dyDescent="0.3">
      <c r="A1258" s="248"/>
      <c r="C1258" s="217"/>
      <c r="G1258" s="297">
        <f t="shared" si="73"/>
        <v>0</v>
      </c>
      <c r="H1258" s="297">
        <f t="shared" si="74"/>
        <v>0</v>
      </c>
      <c r="I1258" s="297">
        <f t="shared" si="75"/>
        <v>0</v>
      </c>
      <c r="J1258" s="218"/>
      <c r="K1258" s="218"/>
    </row>
    <row r="1259" spans="1:11" x14ac:dyDescent="0.3">
      <c r="A1259" s="248"/>
      <c r="C1259" s="217"/>
      <c r="G1259" s="297">
        <f t="shared" si="73"/>
        <v>0</v>
      </c>
      <c r="H1259" s="297">
        <f t="shared" si="74"/>
        <v>0</v>
      </c>
      <c r="I1259" s="297">
        <f t="shared" si="75"/>
        <v>0</v>
      </c>
      <c r="J1259" s="218"/>
      <c r="K1259" s="218"/>
    </row>
    <row r="1260" spans="1:11" x14ac:dyDescent="0.3">
      <c r="A1260" s="248"/>
      <c r="C1260" s="217"/>
      <c r="G1260" s="297">
        <f t="shared" si="73"/>
        <v>0</v>
      </c>
      <c r="H1260" s="297">
        <f t="shared" si="74"/>
        <v>0</v>
      </c>
      <c r="I1260" s="297">
        <f t="shared" si="75"/>
        <v>0</v>
      </c>
      <c r="J1260" s="218"/>
      <c r="K1260" s="218"/>
    </row>
    <row r="1261" spans="1:11" x14ac:dyDescent="0.3">
      <c r="A1261" s="248"/>
      <c r="C1261" s="217"/>
      <c r="G1261" s="297">
        <f t="shared" si="73"/>
        <v>0</v>
      </c>
      <c r="H1261" s="297">
        <f t="shared" si="74"/>
        <v>0</v>
      </c>
      <c r="I1261" s="297">
        <f t="shared" si="75"/>
        <v>0</v>
      </c>
      <c r="J1261" s="218"/>
      <c r="K1261" s="218"/>
    </row>
    <row r="1262" spans="1:11" x14ac:dyDescent="0.3">
      <c r="A1262" s="248"/>
      <c r="C1262" s="217"/>
      <c r="G1262" s="297">
        <f t="shared" si="73"/>
        <v>0</v>
      </c>
      <c r="H1262" s="297">
        <f t="shared" si="74"/>
        <v>0</v>
      </c>
      <c r="I1262" s="297">
        <f t="shared" si="75"/>
        <v>0</v>
      </c>
      <c r="J1262" s="218"/>
      <c r="K1262" s="218"/>
    </row>
    <row r="1263" spans="1:11" x14ac:dyDescent="0.3">
      <c r="A1263" s="248"/>
      <c r="C1263" s="217"/>
      <c r="G1263" s="297">
        <f t="shared" si="73"/>
        <v>0</v>
      </c>
      <c r="H1263" s="297">
        <f t="shared" si="74"/>
        <v>0</v>
      </c>
      <c r="I1263" s="297">
        <f t="shared" si="75"/>
        <v>0</v>
      </c>
      <c r="J1263" s="218"/>
      <c r="K1263" s="218"/>
    </row>
    <row r="1264" spans="1:11" x14ac:dyDescent="0.3">
      <c r="A1264" s="248"/>
      <c r="C1264" s="217"/>
      <c r="G1264" s="297">
        <f t="shared" si="73"/>
        <v>0</v>
      </c>
      <c r="H1264" s="297">
        <f t="shared" si="74"/>
        <v>0</v>
      </c>
      <c r="I1264" s="297">
        <f t="shared" si="75"/>
        <v>0</v>
      </c>
      <c r="J1264" s="218"/>
      <c r="K1264" s="218"/>
    </row>
    <row r="1265" spans="1:11" x14ac:dyDescent="0.3">
      <c r="A1265" s="248"/>
      <c r="C1265" s="217"/>
      <c r="G1265" s="297">
        <f t="shared" si="73"/>
        <v>0</v>
      </c>
      <c r="H1265" s="297">
        <f t="shared" si="74"/>
        <v>0</v>
      </c>
      <c r="I1265" s="297">
        <f t="shared" si="75"/>
        <v>0</v>
      </c>
      <c r="J1265" s="218"/>
      <c r="K1265" s="218"/>
    </row>
    <row r="1266" spans="1:11" x14ac:dyDescent="0.3">
      <c r="A1266" s="248"/>
      <c r="C1266" s="217"/>
      <c r="G1266" s="297">
        <f t="shared" si="73"/>
        <v>0</v>
      </c>
      <c r="H1266" s="297">
        <f t="shared" si="74"/>
        <v>0</v>
      </c>
      <c r="I1266" s="297">
        <f t="shared" si="75"/>
        <v>0</v>
      </c>
      <c r="J1266" s="218"/>
      <c r="K1266" s="218"/>
    </row>
    <row r="1267" spans="1:11" x14ac:dyDescent="0.3">
      <c r="A1267" s="248"/>
      <c r="C1267" s="217"/>
      <c r="G1267" s="297">
        <f t="shared" si="73"/>
        <v>0</v>
      </c>
      <c r="H1267" s="297">
        <f t="shared" si="74"/>
        <v>0</v>
      </c>
      <c r="I1267" s="297">
        <f t="shared" si="75"/>
        <v>0</v>
      </c>
      <c r="J1267" s="218"/>
      <c r="K1267" s="218"/>
    </row>
    <row r="1268" spans="1:11" x14ac:dyDescent="0.3">
      <c r="A1268" s="248"/>
      <c r="C1268" s="217"/>
      <c r="G1268" s="297">
        <f t="shared" si="73"/>
        <v>0</v>
      </c>
      <c r="H1268" s="297">
        <f t="shared" si="74"/>
        <v>0</v>
      </c>
      <c r="I1268" s="297">
        <f t="shared" si="75"/>
        <v>0</v>
      </c>
      <c r="J1268" s="218"/>
      <c r="K1268" s="218"/>
    </row>
    <row r="1269" spans="1:11" x14ac:dyDescent="0.3">
      <c r="A1269" s="248"/>
      <c r="C1269" s="217"/>
      <c r="G1269" s="297">
        <f t="shared" si="73"/>
        <v>0</v>
      </c>
      <c r="H1269" s="297">
        <f t="shared" si="74"/>
        <v>0</v>
      </c>
      <c r="I1269" s="297">
        <f t="shared" si="75"/>
        <v>0</v>
      </c>
      <c r="J1269" s="218"/>
      <c r="K1269" s="218"/>
    </row>
    <row r="1270" spans="1:11" x14ac:dyDescent="0.3">
      <c r="A1270" s="248"/>
      <c r="C1270" s="217"/>
      <c r="G1270" s="297">
        <f t="shared" si="73"/>
        <v>0</v>
      </c>
      <c r="H1270" s="297">
        <f t="shared" si="74"/>
        <v>0</v>
      </c>
      <c r="I1270" s="297">
        <f t="shared" si="75"/>
        <v>0</v>
      </c>
      <c r="J1270" s="218"/>
      <c r="K1270" s="218"/>
    </row>
    <row r="1271" spans="1:11" x14ac:dyDescent="0.3">
      <c r="A1271" s="248"/>
      <c r="C1271" s="217"/>
      <c r="G1271" s="297">
        <f t="shared" si="73"/>
        <v>0</v>
      </c>
      <c r="H1271" s="297">
        <f t="shared" si="74"/>
        <v>0</v>
      </c>
      <c r="I1271" s="297">
        <f t="shared" si="75"/>
        <v>0</v>
      </c>
      <c r="J1271" s="218"/>
      <c r="K1271" s="218"/>
    </row>
    <row r="1272" spans="1:11" x14ac:dyDescent="0.3">
      <c r="A1272" s="248"/>
      <c r="C1272" s="217"/>
      <c r="G1272" s="297">
        <f t="shared" si="73"/>
        <v>0</v>
      </c>
      <c r="H1272" s="297">
        <f t="shared" si="74"/>
        <v>0</v>
      </c>
      <c r="I1272" s="297">
        <f t="shared" si="75"/>
        <v>0</v>
      </c>
      <c r="J1272" s="218"/>
      <c r="K1272" s="218"/>
    </row>
    <row r="1273" spans="1:11" x14ac:dyDescent="0.3">
      <c r="A1273" s="248"/>
      <c r="C1273" s="217"/>
      <c r="G1273" s="297">
        <f t="shared" si="73"/>
        <v>0</v>
      </c>
      <c r="H1273" s="297">
        <f t="shared" si="74"/>
        <v>0</v>
      </c>
      <c r="I1273" s="297">
        <f t="shared" si="75"/>
        <v>0</v>
      </c>
      <c r="J1273" s="218"/>
      <c r="K1273" s="218"/>
    </row>
    <row r="1274" spans="1:11" x14ac:dyDescent="0.3">
      <c r="A1274" s="248"/>
      <c r="C1274" s="217"/>
      <c r="G1274" s="297">
        <f t="shared" si="73"/>
        <v>0</v>
      </c>
      <c r="H1274" s="297">
        <f t="shared" si="74"/>
        <v>0</v>
      </c>
      <c r="I1274" s="297">
        <f t="shared" si="75"/>
        <v>0</v>
      </c>
      <c r="J1274" s="218"/>
      <c r="K1274" s="218"/>
    </row>
    <row r="1275" spans="1:11" x14ac:dyDescent="0.3">
      <c r="A1275" s="248"/>
      <c r="C1275" s="217"/>
      <c r="G1275" s="297">
        <f t="shared" si="73"/>
        <v>0</v>
      </c>
      <c r="H1275" s="297">
        <f t="shared" si="74"/>
        <v>0</v>
      </c>
      <c r="I1275" s="297">
        <f t="shared" si="75"/>
        <v>0</v>
      </c>
      <c r="J1275" s="218"/>
      <c r="K1275" s="218"/>
    </row>
    <row r="1276" spans="1:11" x14ac:dyDescent="0.3">
      <c r="A1276" s="248"/>
      <c r="C1276" s="217"/>
      <c r="G1276" s="297">
        <f t="shared" si="73"/>
        <v>0</v>
      </c>
      <c r="H1276" s="297">
        <f t="shared" si="74"/>
        <v>0</v>
      </c>
      <c r="I1276" s="297">
        <f t="shared" si="75"/>
        <v>0</v>
      </c>
      <c r="J1276" s="218"/>
      <c r="K1276" s="218"/>
    </row>
    <row r="1277" spans="1:11" x14ac:dyDescent="0.3">
      <c r="A1277" s="248"/>
      <c r="C1277" s="217"/>
      <c r="G1277" s="297">
        <f t="shared" si="73"/>
        <v>0</v>
      </c>
      <c r="H1277" s="297">
        <f t="shared" si="74"/>
        <v>0</v>
      </c>
      <c r="I1277" s="297">
        <f t="shared" si="75"/>
        <v>0</v>
      </c>
      <c r="J1277" s="218"/>
      <c r="K1277" s="218"/>
    </row>
    <row r="1278" spans="1:11" x14ac:dyDescent="0.3">
      <c r="A1278" s="248"/>
      <c r="C1278" s="217"/>
      <c r="G1278" s="297">
        <f t="shared" si="73"/>
        <v>0</v>
      </c>
      <c r="H1278" s="297">
        <f t="shared" si="74"/>
        <v>0</v>
      </c>
      <c r="I1278" s="297">
        <f t="shared" si="75"/>
        <v>0</v>
      </c>
      <c r="J1278" s="218"/>
      <c r="K1278" s="218"/>
    </row>
    <row r="1279" spans="1:11" x14ac:dyDescent="0.3">
      <c r="A1279" s="248"/>
      <c r="C1279" s="217"/>
      <c r="G1279" s="297">
        <f t="shared" si="73"/>
        <v>0</v>
      </c>
      <c r="H1279" s="297">
        <f t="shared" si="74"/>
        <v>0</v>
      </c>
      <c r="I1279" s="297">
        <f t="shared" si="75"/>
        <v>0</v>
      </c>
      <c r="J1279" s="218"/>
      <c r="K1279" s="218"/>
    </row>
    <row r="1280" spans="1:11" x14ac:dyDescent="0.3">
      <c r="A1280" s="248"/>
      <c r="C1280" s="217"/>
      <c r="G1280" s="297">
        <f t="shared" si="73"/>
        <v>0</v>
      </c>
      <c r="H1280" s="297">
        <f t="shared" si="74"/>
        <v>0</v>
      </c>
      <c r="I1280" s="297">
        <f t="shared" si="75"/>
        <v>0</v>
      </c>
      <c r="J1280" s="218"/>
      <c r="K1280" s="218"/>
    </row>
    <row r="1281" spans="1:11" x14ac:dyDescent="0.3">
      <c r="A1281" s="248"/>
      <c r="C1281" s="217"/>
      <c r="G1281" s="297">
        <f t="shared" si="73"/>
        <v>0</v>
      </c>
      <c r="H1281" s="297">
        <f t="shared" si="74"/>
        <v>0</v>
      </c>
      <c r="I1281" s="297">
        <f t="shared" si="75"/>
        <v>0</v>
      </c>
      <c r="J1281" s="218"/>
      <c r="K1281" s="218"/>
    </row>
    <row r="1282" spans="1:11" x14ac:dyDescent="0.3">
      <c r="A1282" s="248"/>
      <c r="C1282" s="217"/>
      <c r="G1282" s="297">
        <f t="shared" si="73"/>
        <v>0</v>
      </c>
      <c r="H1282" s="297">
        <f t="shared" si="74"/>
        <v>0</v>
      </c>
      <c r="I1282" s="297">
        <f t="shared" si="75"/>
        <v>0</v>
      </c>
      <c r="J1282" s="218"/>
      <c r="K1282" s="218"/>
    </row>
    <row r="1283" spans="1:11" x14ac:dyDescent="0.3">
      <c r="A1283" s="248"/>
      <c r="C1283" s="217"/>
      <c r="G1283" s="297">
        <f t="shared" si="73"/>
        <v>0</v>
      </c>
      <c r="H1283" s="297">
        <f t="shared" si="74"/>
        <v>0</v>
      </c>
      <c r="I1283" s="297">
        <f t="shared" si="75"/>
        <v>0</v>
      </c>
      <c r="J1283" s="218"/>
      <c r="K1283" s="218"/>
    </row>
    <row r="1284" spans="1:11" x14ac:dyDescent="0.3">
      <c r="A1284" s="248"/>
      <c r="C1284" s="217"/>
      <c r="G1284" s="297">
        <f t="shared" si="73"/>
        <v>0</v>
      </c>
      <c r="H1284" s="297">
        <f t="shared" si="74"/>
        <v>0</v>
      </c>
      <c r="I1284" s="297">
        <f t="shared" si="75"/>
        <v>0</v>
      </c>
      <c r="J1284" s="218"/>
      <c r="K1284" s="218"/>
    </row>
    <row r="1285" spans="1:11" x14ac:dyDescent="0.3">
      <c r="A1285" s="248"/>
      <c r="C1285" s="217"/>
      <c r="G1285" s="297">
        <f t="shared" si="73"/>
        <v>0</v>
      </c>
      <c r="H1285" s="297">
        <f t="shared" si="74"/>
        <v>0</v>
      </c>
      <c r="I1285" s="297">
        <f t="shared" si="75"/>
        <v>0</v>
      </c>
      <c r="J1285" s="218"/>
      <c r="K1285" s="218"/>
    </row>
    <row r="1286" spans="1:11" x14ac:dyDescent="0.3">
      <c r="A1286" s="248"/>
      <c r="C1286" s="217"/>
      <c r="G1286" s="297">
        <f t="shared" si="73"/>
        <v>0</v>
      </c>
      <c r="H1286" s="297">
        <f t="shared" si="74"/>
        <v>0</v>
      </c>
      <c r="I1286" s="297">
        <f t="shared" si="75"/>
        <v>0</v>
      </c>
      <c r="J1286" s="218"/>
      <c r="K1286" s="218"/>
    </row>
    <row r="1287" spans="1:11" x14ac:dyDescent="0.3">
      <c r="A1287" s="248"/>
      <c r="C1287" s="217"/>
      <c r="G1287" s="297">
        <f t="shared" si="73"/>
        <v>0</v>
      </c>
      <c r="H1287" s="297">
        <f t="shared" si="74"/>
        <v>0</v>
      </c>
      <c r="I1287" s="297">
        <f t="shared" si="75"/>
        <v>0</v>
      </c>
      <c r="J1287" s="218"/>
      <c r="K1287" s="218"/>
    </row>
    <row r="1288" spans="1:11" x14ac:dyDescent="0.3">
      <c r="A1288" s="248"/>
      <c r="C1288" s="217"/>
      <c r="G1288" s="297">
        <f t="shared" si="73"/>
        <v>0</v>
      </c>
      <c r="H1288" s="297">
        <f t="shared" si="74"/>
        <v>0</v>
      </c>
      <c r="I1288" s="297">
        <f t="shared" si="75"/>
        <v>0</v>
      </c>
      <c r="J1288" s="218"/>
      <c r="K1288" s="218"/>
    </row>
    <row r="1289" spans="1:11" x14ac:dyDescent="0.3">
      <c r="A1289" s="248"/>
      <c r="C1289" s="217"/>
      <c r="G1289" s="297">
        <f t="shared" ref="G1289:G1352" si="76">SUM(J1289,L1289,N1289,O1289,P1289,T1289,U1289,V1289,AN1289,AP1289,BA1289,BC1289,CO1289,CQ1289,CZ1289,DB1289,DK1289,DM1289,DP1289,DR1289,DY1289,EA1289,EK1289,EM1289,EV1289,EX1289,FG1289,FI1289,FR1289,FT1289)</f>
        <v>0</v>
      </c>
      <c r="H1289" s="297">
        <f t="shared" ref="H1289:H1352" si="77">SUM(K1289,M1289,Q1289,R1289,S1289,W1289,X1289,Y1289,AO1289,AQ1289,AR1289,AS1289,AU1289,AX1289,BB1289,BD1289,BK1289,BL1289,CP1289,CR1289,CS1289,CT1289,CU1289,CV1289,DA1289,DC1289,DD1289,DE1289,DF1289,DG1289,,DL1289,DN1289,DQ1289,DS1289,DZ1289,EB1289,EC1289,ED1289,EE1289,FC1289,FH1289,FJ1289,FK1289,FL1289,FM1289,FN1289,FO1289,FQ1289,FS1289,FU1289,FV1289,FW1289,FX1289,FY1289,FZ1289,GC1289,EL1289,EN1289,EO1289,EP1289,EQ1289,ET1289,EW1289,EY1289,EZ1289,FA1289,FB1289,FD1289,AT1289,AV1289,AW1289,BE1289,BF1289,BG1289,BH1289,FP1289,ER1289,DH1289,DT1289,DU1289,DV1289,DW1289,EF1289,EG1289,EI1289,EH1289,ES1289,FE1289,Z1289,AA1289,AB1289,AC1289,AD1289,AE1289,AF1289,AG1289,AH1289,AI1289,AJ1289,AK1289,GA1289,GB1289)</f>
        <v>0</v>
      </c>
      <c r="I1289" s="297">
        <f t="shared" ref="I1289:I1352" si="78">G1289+H1289</f>
        <v>0</v>
      </c>
      <c r="J1289" s="218"/>
      <c r="K1289" s="218"/>
    </row>
    <row r="1290" spans="1:11" x14ac:dyDescent="0.3">
      <c r="A1290" s="248"/>
      <c r="C1290" s="217"/>
      <c r="G1290" s="297">
        <f t="shared" si="76"/>
        <v>0</v>
      </c>
      <c r="H1290" s="297">
        <f t="shared" si="77"/>
        <v>0</v>
      </c>
      <c r="I1290" s="297">
        <f t="shared" si="78"/>
        <v>0</v>
      </c>
      <c r="J1290" s="218"/>
      <c r="K1290" s="218"/>
    </row>
    <row r="1291" spans="1:11" x14ac:dyDescent="0.3">
      <c r="A1291" s="248"/>
      <c r="C1291" s="217"/>
      <c r="G1291" s="297">
        <f t="shared" si="76"/>
        <v>0</v>
      </c>
      <c r="H1291" s="297">
        <f t="shared" si="77"/>
        <v>0</v>
      </c>
      <c r="I1291" s="297">
        <f t="shared" si="78"/>
        <v>0</v>
      </c>
      <c r="J1291" s="218"/>
      <c r="K1291" s="218"/>
    </row>
    <row r="1292" spans="1:11" x14ac:dyDescent="0.3">
      <c r="A1292" s="248"/>
      <c r="C1292" s="217"/>
      <c r="G1292" s="297">
        <f t="shared" si="76"/>
        <v>0</v>
      </c>
      <c r="H1292" s="297">
        <f t="shared" si="77"/>
        <v>0</v>
      </c>
      <c r="I1292" s="297">
        <f t="shared" si="78"/>
        <v>0</v>
      </c>
      <c r="J1292" s="218"/>
      <c r="K1292" s="218"/>
    </row>
    <row r="1293" spans="1:11" x14ac:dyDescent="0.3">
      <c r="A1293" s="248"/>
      <c r="C1293" s="217"/>
      <c r="G1293" s="297">
        <f t="shared" si="76"/>
        <v>0</v>
      </c>
      <c r="H1293" s="297">
        <f t="shared" si="77"/>
        <v>0</v>
      </c>
      <c r="I1293" s="297">
        <f t="shared" si="78"/>
        <v>0</v>
      </c>
      <c r="J1293" s="218"/>
      <c r="K1293" s="218"/>
    </row>
    <row r="1294" spans="1:11" x14ac:dyDescent="0.3">
      <c r="A1294" s="248"/>
      <c r="C1294" s="217"/>
      <c r="G1294" s="297">
        <f t="shared" si="76"/>
        <v>0</v>
      </c>
      <c r="H1294" s="297">
        <f t="shared" si="77"/>
        <v>0</v>
      </c>
      <c r="I1294" s="297">
        <f t="shared" si="78"/>
        <v>0</v>
      </c>
      <c r="J1294" s="218"/>
      <c r="K1294" s="218"/>
    </row>
    <row r="1295" spans="1:11" x14ac:dyDescent="0.3">
      <c r="A1295" s="248"/>
      <c r="C1295" s="217"/>
      <c r="G1295" s="297">
        <f t="shared" si="76"/>
        <v>0</v>
      </c>
      <c r="H1295" s="297">
        <f t="shared" si="77"/>
        <v>0</v>
      </c>
      <c r="I1295" s="297">
        <f t="shared" si="78"/>
        <v>0</v>
      </c>
      <c r="J1295" s="218"/>
      <c r="K1295" s="218"/>
    </row>
    <row r="1296" spans="1:11" x14ac:dyDescent="0.3">
      <c r="A1296" s="248"/>
      <c r="C1296" s="217"/>
      <c r="G1296" s="297">
        <f t="shared" si="76"/>
        <v>0</v>
      </c>
      <c r="H1296" s="297">
        <f t="shared" si="77"/>
        <v>0</v>
      </c>
      <c r="I1296" s="297">
        <f t="shared" si="78"/>
        <v>0</v>
      </c>
      <c r="J1296" s="218"/>
      <c r="K1296" s="218"/>
    </row>
    <row r="1297" spans="1:11" x14ac:dyDescent="0.3">
      <c r="A1297" s="248"/>
      <c r="C1297" s="217"/>
      <c r="G1297" s="297">
        <f t="shared" si="76"/>
        <v>0</v>
      </c>
      <c r="H1297" s="297">
        <f t="shared" si="77"/>
        <v>0</v>
      </c>
      <c r="I1297" s="297">
        <f t="shared" si="78"/>
        <v>0</v>
      </c>
      <c r="J1297" s="218"/>
      <c r="K1297" s="218"/>
    </row>
    <row r="1298" spans="1:11" x14ac:dyDescent="0.3">
      <c r="A1298" s="248"/>
      <c r="C1298" s="217"/>
      <c r="G1298" s="297">
        <f t="shared" si="76"/>
        <v>0</v>
      </c>
      <c r="H1298" s="297">
        <f t="shared" si="77"/>
        <v>0</v>
      </c>
      <c r="I1298" s="297">
        <f t="shared" si="78"/>
        <v>0</v>
      </c>
      <c r="J1298" s="218"/>
      <c r="K1298" s="218"/>
    </row>
    <row r="1299" spans="1:11" x14ac:dyDescent="0.3">
      <c r="A1299" s="248"/>
      <c r="C1299" s="217"/>
      <c r="G1299" s="297">
        <f t="shared" si="76"/>
        <v>0</v>
      </c>
      <c r="H1299" s="297">
        <f t="shared" si="77"/>
        <v>0</v>
      </c>
      <c r="I1299" s="297">
        <f t="shared" si="78"/>
        <v>0</v>
      </c>
      <c r="J1299" s="218"/>
      <c r="K1299" s="218"/>
    </row>
    <row r="1300" spans="1:11" x14ac:dyDescent="0.3">
      <c r="A1300" s="248"/>
      <c r="C1300" s="217"/>
      <c r="G1300" s="297">
        <f t="shared" si="76"/>
        <v>0</v>
      </c>
      <c r="H1300" s="297">
        <f t="shared" si="77"/>
        <v>0</v>
      </c>
      <c r="I1300" s="297">
        <f t="shared" si="78"/>
        <v>0</v>
      </c>
      <c r="J1300" s="218"/>
      <c r="K1300" s="218"/>
    </row>
    <row r="1301" spans="1:11" x14ac:dyDescent="0.3">
      <c r="A1301" s="248"/>
      <c r="C1301" s="217"/>
      <c r="G1301" s="297">
        <f t="shared" si="76"/>
        <v>0</v>
      </c>
      <c r="H1301" s="297">
        <f t="shared" si="77"/>
        <v>0</v>
      </c>
      <c r="I1301" s="297">
        <f t="shared" si="78"/>
        <v>0</v>
      </c>
      <c r="J1301" s="218"/>
      <c r="K1301" s="218"/>
    </row>
    <row r="1302" spans="1:11" x14ac:dyDescent="0.3">
      <c r="A1302" s="248"/>
      <c r="C1302" s="217"/>
      <c r="G1302" s="297">
        <f t="shared" si="76"/>
        <v>0</v>
      </c>
      <c r="H1302" s="297">
        <f t="shared" si="77"/>
        <v>0</v>
      </c>
      <c r="I1302" s="297">
        <f t="shared" si="78"/>
        <v>0</v>
      </c>
      <c r="J1302" s="218"/>
      <c r="K1302" s="218"/>
    </row>
    <row r="1303" spans="1:11" x14ac:dyDescent="0.3">
      <c r="A1303" s="248"/>
      <c r="C1303" s="217"/>
      <c r="G1303" s="297">
        <f t="shared" si="76"/>
        <v>0</v>
      </c>
      <c r="H1303" s="297">
        <f t="shared" si="77"/>
        <v>0</v>
      </c>
      <c r="I1303" s="297">
        <f t="shared" si="78"/>
        <v>0</v>
      </c>
      <c r="J1303" s="218"/>
      <c r="K1303" s="218"/>
    </row>
    <row r="1304" spans="1:11" x14ac:dyDescent="0.3">
      <c r="A1304" s="248"/>
      <c r="C1304" s="217"/>
      <c r="G1304" s="297">
        <f t="shared" si="76"/>
        <v>0</v>
      </c>
      <c r="H1304" s="297">
        <f t="shared" si="77"/>
        <v>0</v>
      </c>
      <c r="I1304" s="297">
        <f t="shared" si="78"/>
        <v>0</v>
      </c>
      <c r="J1304" s="218"/>
      <c r="K1304" s="218"/>
    </row>
    <row r="1305" spans="1:11" x14ac:dyDescent="0.3">
      <c r="A1305" s="248"/>
      <c r="C1305" s="217"/>
      <c r="G1305" s="297">
        <f t="shared" si="76"/>
        <v>0</v>
      </c>
      <c r="H1305" s="297">
        <f t="shared" si="77"/>
        <v>0</v>
      </c>
      <c r="I1305" s="297">
        <f t="shared" si="78"/>
        <v>0</v>
      </c>
      <c r="J1305" s="218"/>
      <c r="K1305" s="218"/>
    </row>
    <row r="1306" spans="1:11" x14ac:dyDescent="0.3">
      <c r="A1306" s="248"/>
      <c r="C1306" s="217"/>
      <c r="G1306" s="297">
        <f t="shared" si="76"/>
        <v>0</v>
      </c>
      <c r="H1306" s="297">
        <f t="shared" si="77"/>
        <v>0</v>
      </c>
      <c r="I1306" s="297">
        <f t="shared" si="78"/>
        <v>0</v>
      </c>
      <c r="J1306" s="218"/>
      <c r="K1306" s="218"/>
    </row>
    <row r="1307" spans="1:11" x14ac:dyDescent="0.3">
      <c r="A1307" s="248"/>
      <c r="C1307" s="217"/>
      <c r="G1307" s="297">
        <f t="shared" si="76"/>
        <v>0</v>
      </c>
      <c r="H1307" s="297">
        <f t="shared" si="77"/>
        <v>0</v>
      </c>
      <c r="I1307" s="297">
        <f t="shared" si="78"/>
        <v>0</v>
      </c>
      <c r="J1307" s="218"/>
      <c r="K1307" s="218"/>
    </row>
    <row r="1308" spans="1:11" x14ac:dyDescent="0.3">
      <c r="A1308" s="248"/>
      <c r="C1308" s="217"/>
      <c r="G1308" s="297">
        <f t="shared" si="76"/>
        <v>0</v>
      </c>
      <c r="H1308" s="297">
        <f t="shared" si="77"/>
        <v>0</v>
      </c>
      <c r="I1308" s="297">
        <f t="shared" si="78"/>
        <v>0</v>
      </c>
      <c r="J1308" s="218"/>
      <c r="K1308" s="218"/>
    </row>
    <row r="1309" spans="1:11" x14ac:dyDescent="0.3">
      <c r="A1309" s="248"/>
      <c r="C1309" s="217"/>
      <c r="G1309" s="297">
        <f t="shared" si="76"/>
        <v>0</v>
      </c>
      <c r="H1309" s="297">
        <f t="shared" si="77"/>
        <v>0</v>
      </c>
      <c r="I1309" s="297">
        <f t="shared" si="78"/>
        <v>0</v>
      </c>
      <c r="J1309" s="218"/>
      <c r="K1309" s="218"/>
    </row>
    <row r="1310" spans="1:11" x14ac:dyDescent="0.3">
      <c r="A1310" s="248"/>
      <c r="C1310" s="217"/>
      <c r="G1310" s="297">
        <f t="shared" si="76"/>
        <v>0</v>
      </c>
      <c r="H1310" s="297">
        <f t="shared" si="77"/>
        <v>0</v>
      </c>
      <c r="I1310" s="297">
        <f t="shared" si="78"/>
        <v>0</v>
      </c>
      <c r="J1310" s="218"/>
      <c r="K1310" s="218"/>
    </row>
    <row r="1311" spans="1:11" x14ac:dyDescent="0.3">
      <c r="A1311" s="248"/>
      <c r="C1311" s="217"/>
      <c r="G1311" s="297">
        <f t="shared" si="76"/>
        <v>0</v>
      </c>
      <c r="H1311" s="297">
        <f t="shared" si="77"/>
        <v>0</v>
      </c>
      <c r="I1311" s="297">
        <f t="shared" si="78"/>
        <v>0</v>
      </c>
      <c r="J1311" s="218"/>
      <c r="K1311" s="218"/>
    </row>
    <row r="1312" spans="1:11" x14ac:dyDescent="0.3">
      <c r="A1312" s="248"/>
      <c r="C1312" s="217"/>
      <c r="G1312" s="297">
        <f t="shared" si="76"/>
        <v>0</v>
      </c>
      <c r="H1312" s="297">
        <f t="shared" si="77"/>
        <v>0</v>
      </c>
      <c r="I1312" s="297">
        <f t="shared" si="78"/>
        <v>0</v>
      </c>
      <c r="J1312" s="218"/>
      <c r="K1312" s="218"/>
    </row>
    <row r="1313" spans="1:11" x14ac:dyDescent="0.3">
      <c r="A1313" s="248"/>
      <c r="C1313" s="217"/>
      <c r="G1313" s="297">
        <f t="shared" si="76"/>
        <v>0</v>
      </c>
      <c r="H1313" s="297">
        <f t="shared" si="77"/>
        <v>0</v>
      </c>
      <c r="I1313" s="297">
        <f t="shared" si="78"/>
        <v>0</v>
      </c>
      <c r="J1313" s="218"/>
      <c r="K1313" s="218"/>
    </row>
    <row r="1314" spans="1:11" x14ac:dyDescent="0.3">
      <c r="A1314" s="248"/>
      <c r="C1314" s="217"/>
      <c r="G1314" s="297">
        <f t="shared" si="76"/>
        <v>0</v>
      </c>
      <c r="H1314" s="297">
        <f t="shared" si="77"/>
        <v>0</v>
      </c>
      <c r="I1314" s="297">
        <f t="shared" si="78"/>
        <v>0</v>
      </c>
      <c r="J1314" s="218"/>
      <c r="K1314" s="218"/>
    </row>
    <row r="1315" spans="1:11" x14ac:dyDescent="0.3">
      <c r="A1315" s="248"/>
      <c r="C1315" s="217"/>
      <c r="G1315" s="297">
        <f t="shared" si="76"/>
        <v>0</v>
      </c>
      <c r="H1315" s="297">
        <f t="shared" si="77"/>
        <v>0</v>
      </c>
      <c r="I1315" s="297">
        <f t="shared" si="78"/>
        <v>0</v>
      </c>
      <c r="J1315" s="218"/>
      <c r="K1315" s="218"/>
    </row>
    <row r="1316" spans="1:11" x14ac:dyDescent="0.3">
      <c r="A1316" s="248"/>
      <c r="C1316" s="217"/>
      <c r="G1316" s="297">
        <f t="shared" si="76"/>
        <v>0</v>
      </c>
      <c r="H1316" s="297">
        <f t="shared" si="77"/>
        <v>0</v>
      </c>
      <c r="I1316" s="297">
        <f t="shared" si="78"/>
        <v>0</v>
      </c>
      <c r="J1316" s="218"/>
      <c r="K1316" s="218"/>
    </row>
    <row r="1317" spans="1:11" x14ac:dyDescent="0.3">
      <c r="A1317" s="248"/>
      <c r="C1317" s="217"/>
      <c r="G1317" s="297">
        <f t="shared" si="76"/>
        <v>0</v>
      </c>
      <c r="H1317" s="297">
        <f t="shared" si="77"/>
        <v>0</v>
      </c>
      <c r="I1317" s="297">
        <f t="shared" si="78"/>
        <v>0</v>
      </c>
      <c r="J1317" s="218"/>
      <c r="K1317" s="218"/>
    </row>
    <row r="1318" spans="1:11" x14ac:dyDescent="0.3">
      <c r="A1318" s="248"/>
      <c r="C1318" s="217"/>
      <c r="G1318" s="297">
        <f t="shared" si="76"/>
        <v>0</v>
      </c>
      <c r="H1318" s="297">
        <f t="shared" si="77"/>
        <v>0</v>
      </c>
      <c r="I1318" s="297">
        <f t="shared" si="78"/>
        <v>0</v>
      </c>
      <c r="J1318" s="218"/>
      <c r="K1318" s="218"/>
    </row>
    <row r="1319" spans="1:11" x14ac:dyDescent="0.3">
      <c r="A1319" s="248"/>
      <c r="C1319" s="217"/>
      <c r="G1319" s="297">
        <f t="shared" si="76"/>
        <v>0</v>
      </c>
      <c r="H1319" s="297">
        <f t="shared" si="77"/>
        <v>0</v>
      </c>
      <c r="I1319" s="297">
        <f t="shared" si="78"/>
        <v>0</v>
      </c>
      <c r="J1319" s="218"/>
      <c r="K1319" s="218"/>
    </row>
    <row r="1320" spans="1:11" x14ac:dyDescent="0.3">
      <c r="A1320" s="248"/>
      <c r="C1320" s="217"/>
      <c r="G1320" s="297">
        <f t="shared" si="76"/>
        <v>0</v>
      </c>
      <c r="H1320" s="297">
        <f t="shared" si="77"/>
        <v>0</v>
      </c>
      <c r="I1320" s="297">
        <f t="shared" si="78"/>
        <v>0</v>
      </c>
      <c r="J1320" s="218"/>
      <c r="K1320" s="218"/>
    </row>
    <row r="1321" spans="1:11" x14ac:dyDescent="0.3">
      <c r="A1321" s="248"/>
      <c r="C1321" s="217"/>
      <c r="G1321" s="297">
        <f t="shared" si="76"/>
        <v>0</v>
      </c>
      <c r="H1321" s="297">
        <f t="shared" si="77"/>
        <v>0</v>
      </c>
      <c r="I1321" s="297">
        <f t="shared" si="78"/>
        <v>0</v>
      </c>
      <c r="J1321" s="218"/>
      <c r="K1321" s="218"/>
    </row>
    <row r="1322" spans="1:11" x14ac:dyDescent="0.3">
      <c r="A1322" s="248"/>
      <c r="C1322" s="217"/>
      <c r="G1322" s="297">
        <f t="shared" si="76"/>
        <v>0</v>
      </c>
      <c r="H1322" s="297">
        <f t="shared" si="77"/>
        <v>0</v>
      </c>
      <c r="I1322" s="297">
        <f t="shared" si="78"/>
        <v>0</v>
      </c>
      <c r="J1322" s="218"/>
      <c r="K1322" s="218"/>
    </row>
    <row r="1323" spans="1:11" x14ac:dyDescent="0.3">
      <c r="A1323" s="248"/>
      <c r="C1323" s="217"/>
      <c r="G1323" s="297">
        <f t="shared" si="76"/>
        <v>0</v>
      </c>
      <c r="H1323" s="297">
        <f t="shared" si="77"/>
        <v>0</v>
      </c>
      <c r="I1323" s="297">
        <f t="shared" si="78"/>
        <v>0</v>
      </c>
      <c r="J1323" s="218"/>
      <c r="K1323" s="218"/>
    </row>
    <row r="1324" spans="1:11" x14ac:dyDescent="0.3">
      <c r="A1324" s="248"/>
      <c r="C1324" s="217"/>
      <c r="G1324" s="297">
        <f t="shared" si="76"/>
        <v>0</v>
      </c>
      <c r="H1324" s="297">
        <f t="shared" si="77"/>
        <v>0</v>
      </c>
      <c r="I1324" s="297">
        <f t="shared" si="78"/>
        <v>0</v>
      </c>
      <c r="J1324" s="218"/>
      <c r="K1324" s="218"/>
    </row>
    <row r="1325" spans="1:11" x14ac:dyDescent="0.3">
      <c r="A1325" s="248"/>
      <c r="C1325" s="217"/>
      <c r="G1325" s="297">
        <f t="shared" si="76"/>
        <v>0</v>
      </c>
      <c r="H1325" s="297">
        <f t="shared" si="77"/>
        <v>0</v>
      </c>
      <c r="I1325" s="297">
        <f t="shared" si="78"/>
        <v>0</v>
      </c>
      <c r="J1325" s="218"/>
      <c r="K1325" s="218"/>
    </row>
    <row r="1326" spans="1:11" x14ac:dyDescent="0.3">
      <c r="A1326" s="248"/>
      <c r="C1326" s="217"/>
      <c r="G1326" s="297">
        <f t="shared" si="76"/>
        <v>0</v>
      </c>
      <c r="H1326" s="297">
        <f t="shared" si="77"/>
        <v>0</v>
      </c>
      <c r="I1326" s="297">
        <f t="shared" si="78"/>
        <v>0</v>
      </c>
      <c r="J1326" s="218"/>
      <c r="K1326" s="218"/>
    </row>
    <row r="1327" spans="1:11" x14ac:dyDescent="0.3">
      <c r="A1327" s="248"/>
      <c r="C1327" s="217"/>
      <c r="G1327" s="297">
        <f t="shared" si="76"/>
        <v>0</v>
      </c>
      <c r="H1327" s="297">
        <f t="shared" si="77"/>
        <v>0</v>
      </c>
      <c r="I1327" s="297">
        <f t="shared" si="78"/>
        <v>0</v>
      </c>
      <c r="J1327" s="218"/>
      <c r="K1327" s="218"/>
    </row>
    <row r="1328" spans="1:11" x14ac:dyDescent="0.3">
      <c r="A1328" s="248"/>
      <c r="C1328" s="217"/>
      <c r="G1328" s="297">
        <f t="shared" si="76"/>
        <v>0</v>
      </c>
      <c r="H1328" s="297">
        <f t="shared" si="77"/>
        <v>0</v>
      </c>
      <c r="I1328" s="297">
        <f t="shared" si="78"/>
        <v>0</v>
      </c>
      <c r="J1328" s="218"/>
      <c r="K1328" s="218"/>
    </row>
    <row r="1329" spans="1:11" x14ac:dyDescent="0.3">
      <c r="A1329" s="248"/>
      <c r="C1329" s="217"/>
      <c r="G1329" s="297">
        <f t="shared" si="76"/>
        <v>0</v>
      </c>
      <c r="H1329" s="297">
        <f t="shared" si="77"/>
        <v>0</v>
      </c>
      <c r="I1329" s="297">
        <f t="shared" si="78"/>
        <v>0</v>
      </c>
      <c r="J1329" s="218"/>
      <c r="K1329" s="218"/>
    </row>
    <row r="1330" spans="1:11" x14ac:dyDescent="0.3">
      <c r="A1330" s="248"/>
      <c r="C1330" s="217"/>
      <c r="G1330" s="297">
        <f t="shared" si="76"/>
        <v>0</v>
      </c>
      <c r="H1330" s="297">
        <f t="shared" si="77"/>
        <v>0</v>
      </c>
      <c r="I1330" s="297">
        <f t="shared" si="78"/>
        <v>0</v>
      </c>
      <c r="J1330" s="218"/>
      <c r="K1330" s="218"/>
    </row>
    <row r="1331" spans="1:11" x14ac:dyDescent="0.3">
      <c r="A1331" s="248"/>
      <c r="C1331" s="217"/>
      <c r="G1331" s="297">
        <f t="shared" si="76"/>
        <v>0</v>
      </c>
      <c r="H1331" s="297">
        <f t="shared" si="77"/>
        <v>0</v>
      </c>
      <c r="I1331" s="297">
        <f t="shared" si="78"/>
        <v>0</v>
      </c>
      <c r="J1331" s="218"/>
      <c r="K1331" s="218"/>
    </row>
    <row r="1332" spans="1:11" x14ac:dyDescent="0.3">
      <c r="A1332" s="248"/>
      <c r="C1332" s="217"/>
      <c r="G1332" s="297">
        <f t="shared" si="76"/>
        <v>0</v>
      </c>
      <c r="H1332" s="297">
        <f t="shared" si="77"/>
        <v>0</v>
      </c>
      <c r="I1332" s="297">
        <f t="shared" si="78"/>
        <v>0</v>
      </c>
      <c r="J1332" s="218"/>
      <c r="K1332" s="218"/>
    </row>
    <row r="1333" spans="1:11" x14ac:dyDescent="0.3">
      <c r="A1333" s="248"/>
      <c r="C1333" s="217"/>
      <c r="G1333" s="297">
        <f t="shared" si="76"/>
        <v>0</v>
      </c>
      <c r="H1333" s="297">
        <f t="shared" si="77"/>
        <v>0</v>
      </c>
      <c r="I1333" s="297">
        <f t="shared" si="78"/>
        <v>0</v>
      </c>
      <c r="J1333" s="218"/>
      <c r="K1333" s="218"/>
    </row>
    <row r="1334" spans="1:11" x14ac:dyDescent="0.3">
      <c r="A1334" s="248"/>
      <c r="C1334" s="217"/>
      <c r="G1334" s="297">
        <f t="shared" si="76"/>
        <v>0</v>
      </c>
      <c r="H1334" s="297">
        <f t="shared" si="77"/>
        <v>0</v>
      </c>
      <c r="I1334" s="297">
        <f t="shared" si="78"/>
        <v>0</v>
      </c>
      <c r="J1334" s="218"/>
      <c r="K1334" s="218"/>
    </row>
    <row r="1335" spans="1:11" x14ac:dyDescent="0.3">
      <c r="A1335" s="248"/>
      <c r="C1335" s="217"/>
      <c r="G1335" s="297">
        <f t="shared" si="76"/>
        <v>0</v>
      </c>
      <c r="H1335" s="297">
        <f t="shared" si="77"/>
        <v>0</v>
      </c>
      <c r="I1335" s="297">
        <f t="shared" si="78"/>
        <v>0</v>
      </c>
      <c r="J1335" s="218"/>
      <c r="K1335" s="218"/>
    </row>
    <row r="1336" spans="1:11" x14ac:dyDescent="0.3">
      <c r="A1336" s="248"/>
      <c r="C1336" s="217"/>
      <c r="G1336" s="297">
        <f t="shared" si="76"/>
        <v>0</v>
      </c>
      <c r="H1336" s="297">
        <f t="shared" si="77"/>
        <v>0</v>
      </c>
      <c r="I1336" s="297">
        <f t="shared" si="78"/>
        <v>0</v>
      </c>
      <c r="J1336" s="218"/>
      <c r="K1336" s="218"/>
    </row>
    <row r="1337" spans="1:11" x14ac:dyDescent="0.3">
      <c r="A1337" s="248"/>
      <c r="C1337" s="217"/>
      <c r="G1337" s="297">
        <f t="shared" si="76"/>
        <v>0</v>
      </c>
      <c r="H1337" s="297">
        <f t="shared" si="77"/>
        <v>0</v>
      </c>
      <c r="I1337" s="297">
        <f t="shared" si="78"/>
        <v>0</v>
      </c>
      <c r="J1337" s="218"/>
      <c r="K1337" s="218"/>
    </row>
    <row r="1338" spans="1:11" x14ac:dyDescent="0.3">
      <c r="A1338" s="248"/>
      <c r="C1338" s="217"/>
      <c r="G1338" s="297">
        <f t="shared" si="76"/>
        <v>0</v>
      </c>
      <c r="H1338" s="297">
        <f t="shared" si="77"/>
        <v>0</v>
      </c>
      <c r="I1338" s="297">
        <f t="shared" si="78"/>
        <v>0</v>
      </c>
      <c r="J1338" s="218"/>
      <c r="K1338" s="218"/>
    </row>
    <row r="1339" spans="1:11" x14ac:dyDescent="0.3">
      <c r="A1339" s="248"/>
      <c r="C1339" s="217"/>
      <c r="G1339" s="297">
        <f t="shared" si="76"/>
        <v>0</v>
      </c>
      <c r="H1339" s="297">
        <f t="shared" si="77"/>
        <v>0</v>
      </c>
      <c r="I1339" s="297">
        <f t="shared" si="78"/>
        <v>0</v>
      </c>
      <c r="J1339" s="218"/>
      <c r="K1339" s="218"/>
    </row>
    <row r="1340" spans="1:11" x14ac:dyDescent="0.3">
      <c r="A1340" s="248"/>
      <c r="C1340" s="217"/>
      <c r="G1340" s="297">
        <f t="shared" si="76"/>
        <v>0</v>
      </c>
      <c r="H1340" s="297">
        <f t="shared" si="77"/>
        <v>0</v>
      </c>
      <c r="I1340" s="297">
        <f t="shared" si="78"/>
        <v>0</v>
      </c>
      <c r="J1340" s="218"/>
      <c r="K1340" s="218"/>
    </row>
    <row r="1341" spans="1:11" x14ac:dyDescent="0.3">
      <c r="A1341" s="248"/>
      <c r="C1341" s="217"/>
      <c r="G1341" s="297">
        <f t="shared" si="76"/>
        <v>0</v>
      </c>
      <c r="H1341" s="297">
        <f t="shared" si="77"/>
        <v>0</v>
      </c>
      <c r="I1341" s="297">
        <f t="shared" si="78"/>
        <v>0</v>
      </c>
      <c r="J1341" s="218"/>
      <c r="K1341" s="218"/>
    </row>
    <row r="1342" spans="1:11" x14ac:dyDescent="0.3">
      <c r="A1342" s="248"/>
      <c r="C1342" s="217"/>
      <c r="G1342" s="297">
        <f t="shared" si="76"/>
        <v>0</v>
      </c>
      <c r="H1342" s="297">
        <f t="shared" si="77"/>
        <v>0</v>
      </c>
      <c r="I1342" s="297">
        <f t="shared" si="78"/>
        <v>0</v>
      </c>
      <c r="J1342" s="218"/>
      <c r="K1342" s="218"/>
    </row>
    <row r="1343" spans="1:11" x14ac:dyDescent="0.3">
      <c r="A1343" s="248"/>
      <c r="C1343" s="217"/>
      <c r="G1343" s="297">
        <f t="shared" si="76"/>
        <v>0</v>
      </c>
      <c r="H1343" s="297">
        <f t="shared" si="77"/>
        <v>0</v>
      </c>
      <c r="I1343" s="297">
        <f t="shared" si="78"/>
        <v>0</v>
      </c>
      <c r="J1343" s="218"/>
      <c r="K1343" s="218"/>
    </row>
    <row r="1344" spans="1:11" x14ac:dyDescent="0.3">
      <c r="A1344" s="248"/>
      <c r="C1344" s="217"/>
      <c r="G1344" s="297">
        <f t="shared" si="76"/>
        <v>0</v>
      </c>
      <c r="H1344" s="297">
        <f t="shared" si="77"/>
        <v>0</v>
      </c>
      <c r="I1344" s="297">
        <f t="shared" si="78"/>
        <v>0</v>
      </c>
      <c r="J1344" s="218"/>
      <c r="K1344" s="218"/>
    </row>
    <row r="1345" spans="1:11" x14ac:dyDescent="0.3">
      <c r="A1345" s="248"/>
      <c r="C1345" s="217"/>
      <c r="G1345" s="297">
        <f t="shared" si="76"/>
        <v>0</v>
      </c>
      <c r="H1345" s="297">
        <f t="shared" si="77"/>
        <v>0</v>
      </c>
      <c r="I1345" s="297">
        <f t="shared" si="78"/>
        <v>0</v>
      </c>
      <c r="J1345" s="218"/>
      <c r="K1345" s="218"/>
    </row>
    <row r="1346" spans="1:11" x14ac:dyDescent="0.3">
      <c r="A1346" s="248"/>
      <c r="C1346" s="217"/>
      <c r="G1346" s="297">
        <f t="shared" si="76"/>
        <v>0</v>
      </c>
      <c r="H1346" s="297">
        <f t="shared" si="77"/>
        <v>0</v>
      </c>
      <c r="I1346" s="297">
        <f t="shared" si="78"/>
        <v>0</v>
      </c>
      <c r="J1346" s="218"/>
      <c r="K1346" s="218"/>
    </row>
    <row r="1347" spans="1:11" x14ac:dyDescent="0.3">
      <c r="A1347" s="248"/>
      <c r="C1347" s="217"/>
      <c r="G1347" s="297">
        <f t="shared" si="76"/>
        <v>0</v>
      </c>
      <c r="H1347" s="297">
        <f t="shared" si="77"/>
        <v>0</v>
      </c>
      <c r="I1347" s="297">
        <f t="shared" si="78"/>
        <v>0</v>
      </c>
      <c r="J1347" s="218"/>
      <c r="K1347" s="218"/>
    </row>
    <row r="1348" spans="1:11" x14ac:dyDescent="0.3">
      <c r="A1348" s="248"/>
      <c r="C1348" s="217"/>
      <c r="G1348" s="297">
        <f t="shared" si="76"/>
        <v>0</v>
      </c>
      <c r="H1348" s="297">
        <f t="shared" si="77"/>
        <v>0</v>
      </c>
      <c r="I1348" s="297">
        <f t="shared" si="78"/>
        <v>0</v>
      </c>
      <c r="J1348" s="218"/>
      <c r="K1348" s="218"/>
    </row>
    <row r="1349" spans="1:11" x14ac:dyDescent="0.3">
      <c r="A1349" s="248"/>
      <c r="C1349" s="217"/>
      <c r="G1349" s="297">
        <f t="shared" si="76"/>
        <v>0</v>
      </c>
      <c r="H1349" s="297">
        <f t="shared" si="77"/>
        <v>0</v>
      </c>
      <c r="I1349" s="297">
        <f t="shared" si="78"/>
        <v>0</v>
      </c>
      <c r="J1349" s="218"/>
      <c r="K1349" s="218"/>
    </row>
    <row r="1350" spans="1:11" x14ac:dyDescent="0.3">
      <c r="A1350" s="248"/>
      <c r="C1350" s="217"/>
      <c r="G1350" s="297">
        <f t="shared" si="76"/>
        <v>0</v>
      </c>
      <c r="H1350" s="297">
        <f t="shared" si="77"/>
        <v>0</v>
      </c>
      <c r="I1350" s="297">
        <f t="shared" si="78"/>
        <v>0</v>
      </c>
      <c r="J1350" s="218"/>
      <c r="K1350" s="218"/>
    </row>
    <row r="1351" spans="1:11" x14ac:dyDescent="0.3">
      <c r="A1351" s="248"/>
      <c r="C1351" s="217"/>
      <c r="G1351" s="297">
        <f t="shared" si="76"/>
        <v>0</v>
      </c>
      <c r="H1351" s="297">
        <f t="shared" si="77"/>
        <v>0</v>
      </c>
      <c r="I1351" s="297">
        <f t="shared" si="78"/>
        <v>0</v>
      </c>
      <c r="J1351" s="218"/>
      <c r="K1351" s="218"/>
    </row>
    <row r="1352" spans="1:11" x14ac:dyDescent="0.3">
      <c r="A1352" s="248"/>
      <c r="C1352" s="217"/>
      <c r="G1352" s="297">
        <f t="shared" si="76"/>
        <v>0</v>
      </c>
      <c r="H1352" s="297">
        <f t="shared" si="77"/>
        <v>0</v>
      </c>
      <c r="I1352" s="297">
        <f t="shared" si="78"/>
        <v>0</v>
      </c>
      <c r="J1352" s="218"/>
      <c r="K1352" s="218"/>
    </row>
    <row r="1353" spans="1:11" x14ac:dyDescent="0.3">
      <c r="A1353" s="248"/>
      <c r="C1353" s="217"/>
      <c r="G1353" s="297">
        <f t="shared" ref="G1353:G1416" si="79">SUM(J1353,L1353,N1353,O1353,P1353,T1353,U1353,V1353,AN1353,AP1353,BA1353,BC1353,CO1353,CQ1353,CZ1353,DB1353,DK1353,DM1353,DP1353,DR1353,DY1353,EA1353,EK1353,EM1353,EV1353,EX1353,FG1353,FI1353,FR1353,FT1353)</f>
        <v>0</v>
      </c>
      <c r="H1353" s="297">
        <f t="shared" ref="H1353:H1416" si="80">SUM(K1353,M1353,Q1353,R1353,S1353,W1353,X1353,Y1353,AO1353,AQ1353,AR1353,AS1353,AU1353,AX1353,BB1353,BD1353,BK1353,BL1353,CP1353,CR1353,CS1353,CT1353,CU1353,CV1353,DA1353,DC1353,DD1353,DE1353,DF1353,DG1353,,DL1353,DN1353,DQ1353,DS1353,DZ1353,EB1353,EC1353,ED1353,EE1353,FC1353,FH1353,FJ1353,FK1353,FL1353,FM1353,FN1353,FO1353,FQ1353,FS1353,FU1353,FV1353,FW1353,FX1353,FY1353,FZ1353,GC1353,EL1353,EN1353,EO1353,EP1353,EQ1353,ET1353,EW1353,EY1353,EZ1353,FA1353,FB1353,FD1353,AT1353,AV1353,AW1353,BE1353,BF1353,BG1353,BH1353,FP1353,ER1353,DH1353,DT1353,DU1353,DV1353,DW1353,EF1353,EG1353,EI1353,EH1353,ES1353,FE1353,Z1353,AA1353,AB1353,AC1353,AD1353,AE1353,AF1353,AG1353,AH1353,AI1353,AJ1353,AK1353,GA1353,GB1353)</f>
        <v>0</v>
      </c>
      <c r="I1353" s="297">
        <f t="shared" ref="I1353:I1416" si="81">G1353+H1353</f>
        <v>0</v>
      </c>
      <c r="J1353" s="218"/>
      <c r="K1353" s="218"/>
    </row>
    <row r="1354" spans="1:11" x14ac:dyDescent="0.3">
      <c r="A1354" s="248"/>
      <c r="C1354" s="217"/>
      <c r="G1354" s="297">
        <f t="shared" si="79"/>
        <v>0</v>
      </c>
      <c r="H1354" s="297">
        <f t="shared" si="80"/>
        <v>0</v>
      </c>
      <c r="I1354" s="297">
        <f t="shared" si="81"/>
        <v>0</v>
      </c>
      <c r="J1354" s="218"/>
      <c r="K1354" s="218"/>
    </row>
    <row r="1355" spans="1:11" x14ac:dyDescent="0.3">
      <c r="A1355" s="248"/>
      <c r="C1355" s="217"/>
      <c r="G1355" s="297">
        <f t="shared" si="79"/>
        <v>0</v>
      </c>
      <c r="H1355" s="297">
        <f t="shared" si="80"/>
        <v>0</v>
      </c>
      <c r="I1355" s="297">
        <f t="shared" si="81"/>
        <v>0</v>
      </c>
      <c r="J1355" s="218"/>
      <c r="K1355" s="218"/>
    </row>
    <row r="1356" spans="1:11" x14ac:dyDescent="0.3">
      <c r="A1356" s="248"/>
      <c r="C1356" s="217"/>
      <c r="G1356" s="297">
        <f t="shared" si="79"/>
        <v>0</v>
      </c>
      <c r="H1356" s="297">
        <f t="shared" si="80"/>
        <v>0</v>
      </c>
      <c r="I1356" s="297">
        <f t="shared" si="81"/>
        <v>0</v>
      </c>
      <c r="J1356" s="218"/>
      <c r="K1356" s="218"/>
    </row>
    <row r="1357" spans="1:11" x14ac:dyDescent="0.3">
      <c r="A1357" s="248"/>
      <c r="C1357" s="217"/>
      <c r="G1357" s="297">
        <f t="shared" si="79"/>
        <v>0</v>
      </c>
      <c r="H1357" s="297">
        <f t="shared" si="80"/>
        <v>0</v>
      </c>
      <c r="I1357" s="297">
        <f t="shared" si="81"/>
        <v>0</v>
      </c>
      <c r="J1357" s="218"/>
      <c r="K1357" s="218"/>
    </row>
    <row r="1358" spans="1:11" x14ac:dyDescent="0.3">
      <c r="A1358" s="248"/>
      <c r="C1358" s="217"/>
      <c r="G1358" s="297">
        <f t="shared" si="79"/>
        <v>0</v>
      </c>
      <c r="H1358" s="297">
        <f t="shared" si="80"/>
        <v>0</v>
      </c>
      <c r="I1358" s="297">
        <f t="shared" si="81"/>
        <v>0</v>
      </c>
      <c r="J1358" s="218"/>
      <c r="K1358" s="218"/>
    </row>
    <row r="1359" spans="1:11" x14ac:dyDescent="0.3">
      <c r="A1359" s="248"/>
      <c r="C1359" s="217"/>
      <c r="G1359" s="297">
        <f t="shared" si="79"/>
        <v>0</v>
      </c>
      <c r="H1359" s="297">
        <f t="shared" si="80"/>
        <v>0</v>
      </c>
      <c r="I1359" s="297">
        <f t="shared" si="81"/>
        <v>0</v>
      </c>
      <c r="J1359" s="218"/>
      <c r="K1359" s="218"/>
    </row>
    <row r="1360" spans="1:11" x14ac:dyDescent="0.3">
      <c r="A1360" s="248"/>
      <c r="C1360" s="217"/>
      <c r="G1360" s="297">
        <f t="shared" si="79"/>
        <v>0</v>
      </c>
      <c r="H1360" s="297">
        <f t="shared" si="80"/>
        <v>0</v>
      </c>
      <c r="I1360" s="297">
        <f t="shared" si="81"/>
        <v>0</v>
      </c>
      <c r="J1360" s="218"/>
      <c r="K1360" s="218"/>
    </row>
    <row r="1361" spans="1:11" x14ac:dyDescent="0.3">
      <c r="A1361" s="248"/>
      <c r="C1361" s="217"/>
      <c r="G1361" s="297">
        <f t="shared" si="79"/>
        <v>0</v>
      </c>
      <c r="H1361" s="297">
        <f t="shared" si="80"/>
        <v>0</v>
      </c>
      <c r="I1361" s="297">
        <f t="shared" si="81"/>
        <v>0</v>
      </c>
      <c r="J1361" s="218"/>
      <c r="K1361" s="218"/>
    </row>
    <row r="1362" spans="1:11" x14ac:dyDescent="0.3">
      <c r="A1362" s="248"/>
      <c r="C1362" s="217"/>
      <c r="G1362" s="297">
        <f t="shared" si="79"/>
        <v>0</v>
      </c>
      <c r="H1362" s="297">
        <f t="shared" si="80"/>
        <v>0</v>
      </c>
      <c r="I1362" s="297">
        <f t="shared" si="81"/>
        <v>0</v>
      </c>
      <c r="J1362" s="218"/>
      <c r="K1362" s="218"/>
    </row>
    <row r="1363" spans="1:11" x14ac:dyDescent="0.3">
      <c r="A1363" s="248"/>
      <c r="C1363" s="217"/>
      <c r="G1363" s="297">
        <f t="shared" si="79"/>
        <v>0</v>
      </c>
      <c r="H1363" s="297">
        <f t="shared" si="80"/>
        <v>0</v>
      </c>
      <c r="I1363" s="297">
        <f t="shared" si="81"/>
        <v>0</v>
      </c>
      <c r="J1363" s="218"/>
      <c r="K1363" s="218"/>
    </row>
    <row r="1364" spans="1:11" x14ac:dyDescent="0.3">
      <c r="A1364" s="248"/>
      <c r="C1364" s="217"/>
      <c r="G1364" s="297">
        <f t="shared" si="79"/>
        <v>0</v>
      </c>
      <c r="H1364" s="297">
        <f t="shared" si="80"/>
        <v>0</v>
      </c>
      <c r="I1364" s="297">
        <f t="shared" si="81"/>
        <v>0</v>
      </c>
      <c r="J1364" s="218"/>
      <c r="K1364" s="218"/>
    </row>
    <row r="1365" spans="1:11" x14ac:dyDescent="0.3">
      <c r="A1365" s="248"/>
      <c r="C1365" s="217"/>
      <c r="G1365" s="297">
        <f t="shared" si="79"/>
        <v>0</v>
      </c>
      <c r="H1365" s="297">
        <f t="shared" si="80"/>
        <v>0</v>
      </c>
      <c r="I1365" s="297">
        <f t="shared" si="81"/>
        <v>0</v>
      </c>
      <c r="J1365" s="218"/>
      <c r="K1365" s="218"/>
    </row>
    <row r="1366" spans="1:11" x14ac:dyDescent="0.3">
      <c r="A1366" s="248"/>
      <c r="C1366" s="217"/>
      <c r="G1366" s="297">
        <f t="shared" si="79"/>
        <v>0</v>
      </c>
      <c r="H1366" s="297">
        <f t="shared" si="80"/>
        <v>0</v>
      </c>
      <c r="I1366" s="297">
        <f t="shared" si="81"/>
        <v>0</v>
      </c>
      <c r="J1366" s="218"/>
      <c r="K1366" s="218"/>
    </row>
    <row r="1367" spans="1:11" x14ac:dyDescent="0.3">
      <c r="A1367" s="248"/>
      <c r="C1367" s="217"/>
      <c r="G1367" s="297">
        <f t="shared" si="79"/>
        <v>0</v>
      </c>
      <c r="H1367" s="297">
        <f t="shared" si="80"/>
        <v>0</v>
      </c>
      <c r="I1367" s="297">
        <f t="shared" si="81"/>
        <v>0</v>
      </c>
      <c r="J1367" s="218"/>
      <c r="K1367" s="218"/>
    </row>
    <row r="1368" spans="1:11" x14ac:dyDescent="0.3">
      <c r="A1368" s="248"/>
      <c r="C1368" s="217"/>
      <c r="G1368" s="297">
        <f t="shared" si="79"/>
        <v>0</v>
      </c>
      <c r="H1368" s="297">
        <f t="shared" si="80"/>
        <v>0</v>
      </c>
      <c r="I1368" s="297">
        <f t="shared" si="81"/>
        <v>0</v>
      </c>
      <c r="J1368" s="218"/>
      <c r="K1368" s="218"/>
    </row>
    <row r="1369" spans="1:11" x14ac:dyDescent="0.3">
      <c r="A1369" s="248"/>
      <c r="C1369" s="217"/>
      <c r="G1369" s="297">
        <f t="shared" si="79"/>
        <v>0</v>
      </c>
      <c r="H1369" s="297">
        <f t="shared" si="80"/>
        <v>0</v>
      </c>
      <c r="I1369" s="297">
        <f t="shared" si="81"/>
        <v>0</v>
      </c>
      <c r="J1369" s="218"/>
      <c r="K1369" s="218"/>
    </row>
    <row r="1370" spans="1:11" x14ac:dyDescent="0.3">
      <c r="A1370" s="248"/>
      <c r="C1370" s="217"/>
      <c r="G1370" s="297">
        <f t="shared" si="79"/>
        <v>0</v>
      </c>
      <c r="H1370" s="297">
        <f t="shared" si="80"/>
        <v>0</v>
      </c>
      <c r="I1370" s="297">
        <f t="shared" si="81"/>
        <v>0</v>
      </c>
      <c r="J1370" s="218"/>
      <c r="K1370" s="218"/>
    </row>
    <row r="1371" spans="1:11" x14ac:dyDescent="0.3">
      <c r="A1371" s="248"/>
      <c r="C1371" s="217"/>
      <c r="G1371" s="297">
        <f t="shared" si="79"/>
        <v>0</v>
      </c>
      <c r="H1371" s="297">
        <f t="shared" si="80"/>
        <v>0</v>
      </c>
      <c r="I1371" s="297">
        <f t="shared" si="81"/>
        <v>0</v>
      </c>
      <c r="J1371" s="218"/>
      <c r="K1371" s="218"/>
    </row>
    <row r="1372" spans="1:11" x14ac:dyDescent="0.3">
      <c r="A1372" s="248"/>
      <c r="C1372" s="217"/>
      <c r="G1372" s="297">
        <f t="shared" si="79"/>
        <v>0</v>
      </c>
      <c r="H1372" s="297">
        <f t="shared" si="80"/>
        <v>0</v>
      </c>
      <c r="I1372" s="297">
        <f t="shared" si="81"/>
        <v>0</v>
      </c>
      <c r="J1372" s="218"/>
      <c r="K1372" s="218"/>
    </row>
    <row r="1373" spans="1:11" x14ac:dyDescent="0.3">
      <c r="A1373" s="248"/>
      <c r="C1373" s="217"/>
      <c r="G1373" s="297">
        <f t="shared" si="79"/>
        <v>0</v>
      </c>
      <c r="H1373" s="297">
        <f t="shared" si="80"/>
        <v>0</v>
      </c>
      <c r="I1373" s="297">
        <f t="shared" si="81"/>
        <v>0</v>
      </c>
      <c r="J1373" s="218"/>
      <c r="K1373" s="218"/>
    </row>
    <row r="1374" spans="1:11" x14ac:dyDescent="0.3">
      <c r="A1374" s="248"/>
      <c r="C1374" s="217"/>
      <c r="G1374" s="297">
        <f t="shared" si="79"/>
        <v>0</v>
      </c>
      <c r="H1374" s="297">
        <f t="shared" si="80"/>
        <v>0</v>
      </c>
      <c r="I1374" s="297">
        <f t="shared" si="81"/>
        <v>0</v>
      </c>
      <c r="J1374" s="218"/>
      <c r="K1374" s="218"/>
    </row>
    <row r="1375" spans="1:11" x14ac:dyDescent="0.3">
      <c r="A1375" s="248"/>
      <c r="C1375" s="217"/>
      <c r="G1375" s="297">
        <f t="shared" si="79"/>
        <v>0</v>
      </c>
      <c r="H1375" s="297">
        <f t="shared" si="80"/>
        <v>0</v>
      </c>
      <c r="I1375" s="297">
        <f t="shared" si="81"/>
        <v>0</v>
      </c>
      <c r="J1375" s="218"/>
      <c r="K1375" s="218"/>
    </row>
    <row r="1376" spans="1:11" x14ac:dyDescent="0.3">
      <c r="A1376" s="248"/>
      <c r="C1376" s="217"/>
      <c r="G1376" s="297">
        <f t="shared" si="79"/>
        <v>0</v>
      </c>
      <c r="H1376" s="297">
        <f t="shared" si="80"/>
        <v>0</v>
      </c>
      <c r="I1376" s="297">
        <f t="shared" si="81"/>
        <v>0</v>
      </c>
      <c r="J1376" s="218"/>
      <c r="K1376" s="218"/>
    </row>
    <row r="1377" spans="1:11" x14ac:dyDescent="0.3">
      <c r="A1377" s="248"/>
      <c r="C1377" s="217"/>
      <c r="G1377" s="297">
        <f t="shared" si="79"/>
        <v>0</v>
      </c>
      <c r="H1377" s="297">
        <f t="shared" si="80"/>
        <v>0</v>
      </c>
      <c r="I1377" s="297">
        <f t="shared" si="81"/>
        <v>0</v>
      </c>
      <c r="J1377" s="218"/>
      <c r="K1377" s="218"/>
    </row>
    <row r="1378" spans="1:11" x14ac:dyDescent="0.3">
      <c r="A1378" s="248"/>
      <c r="C1378" s="217"/>
      <c r="G1378" s="297">
        <f t="shared" si="79"/>
        <v>0</v>
      </c>
      <c r="H1378" s="297">
        <f t="shared" si="80"/>
        <v>0</v>
      </c>
      <c r="I1378" s="297">
        <f t="shared" si="81"/>
        <v>0</v>
      </c>
      <c r="J1378" s="218"/>
      <c r="K1378" s="218"/>
    </row>
    <row r="1379" spans="1:11" x14ac:dyDescent="0.3">
      <c r="A1379" s="248"/>
      <c r="C1379" s="217"/>
      <c r="G1379" s="297">
        <f t="shared" si="79"/>
        <v>0</v>
      </c>
      <c r="H1379" s="297">
        <f t="shared" si="80"/>
        <v>0</v>
      </c>
      <c r="I1379" s="297">
        <f t="shared" si="81"/>
        <v>0</v>
      </c>
      <c r="J1379" s="218"/>
      <c r="K1379" s="218"/>
    </row>
    <row r="1380" spans="1:11" x14ac:dyDescent="0.3">
      <c r="A1380" s="248"/>
      <c r="C1380" s="217"/>
      <c r="G1380" s="297">
        <f t="shared" si="79"/>
        <v>0</v>
      </c>
      <c r="H1380" s="297">
        <f t="shared" si="80"/>
        <v>0</v>
      </c>
      <c r="I1380" s="297">
        <f t="shared" si="81"/>
        <v>0</v>
      </c>
      <c r="J1380" s="218"/>
      <c r="K1380" s="218"/>
    </row>
    <row r="1381" spans="1:11" x14ac:dyDescent="0.3">
      <c r="A1381" s="248"/>
      <c r="C1381" s="217"/>
      <c r="G1381" s="297">
        <f t="shared" si="79"/>
        <v>0</v>
      </c>
      <c r="H1381" s="297">
        <f t="shared" si="80"/>
        <v>0</v>
      </c>
      <c r="I1381" s="297">
        <f t="shared" si="81"/>
        <v>0</v>
      </c>
      <c r="J1381" s="218"/>
      <c r="K1381" s="218"/>
    </row>
    <row r="1382" spans="1:11" x14ac:dyDescent="0.3">
      <c r="A1382" s="248"/>
      <c r="C1382" s="217"/>
      <c r="G1382" s="297">
        <f t="shared" si="79"/>
        <v>0</v>
      </c>
      <c r="H1382" s="297">
        <f t="shared" si="80"/>
        <v>0</v>
      </c>
      <c r="I1382" s="297">
        <f t="shared" si="81"/>
        <v>0</v>
      </c>
      <c r="J1382" s="218"/>
      <c r="K1382" s="218"/>
    </row>
    <row r="1383" spans="1:11" x14ac:dyDescent="0.3">
      <c r="A1383" s="248"/>
      <c r="C1383" s="217"/>
      <c r="G1383" s="297">
        <f t="shared" si="79"/>
        <v>0</v>
      </c>
      <c r="H1383" s="297">
        <f t="shared" si="80"/>
        <v>0</v>
      </c>
      <c r="I1383" s="297">
        <f t="shared" si="81"/>
        <v>0</v>
      </c>
      <c r="J1383" s="218"/>
      <c r="K1383" s="218"/>
    </row>
    <row r="1384" spans="1:11" x14ac:dyDescent="0.3">
      <c r="A1384" s="248"/>
      <c r="C1384" s="217"/>
      <c r="G1384" s="297">
        <f t="shared" si="79"/>
        <v>0</v>
      </c>
      <c r="H1384" s="297">
        <f t="shared" si="80"/>
        <v>0</v>
      </c>
      <c r="I1384" s="297">
        <f t="shared" si="81"/>
        <v>0</v>
      </c>
      <c r="J1384" s="218"/>
      <c r="K1384" s="218"/>
    </row>
    <row r="1385" spans="1:11" x14ac:dyDescent="0.3">
      <c r="A1385" s="248"/>
      <c r="C1385" s="217"/>
      <c r="G1385" s="297">
        <f t="shared" si="79"/>
        <v>0</v>
      </c>
      <c r="H1385" s="297">
        <f t="shared" si="80"/>
        <v>0</v>
      </c>
      <c r="I1385" s="297">
        <f t="shared" si="81"/>
        <v>0</v>
      </c>
      <c r="J1385" s="218"/>
      <c r="K1385" s="218"/>
    </row>
    <row r="1386" spans="1:11" x14ac:dyDescent="0.3">
      <c r="A1386" s="248"/>
      <c r="C1386" s="217"/>
      <c r="G1386" s="297">
        <f t="shared" si="79"/>
        <v>0</v>
      </c>
      <c r="H1386" s="297">
        <f t="shared" si="80"/>
        <v>0</v>
      </c>
      <c r="I1386" s="297">
        <f t="shared" si="81"/>
        <v>0</v>
      </c>
      <c r="J1386" s="218"/>
      <c r="K1386" s="218"/>
    </row>
    <row r="1387" spans="1:11" x14ac:dyDescent="0.3">
      <c r="A1387" s="248"/>
      <c r="C1387" s="217"/>
      <c r="G1387" s="297">
        <f t="shared" si="79"/>
        <v>0</v>
      </c>
      <c r="H1387" s="297">
        <f t="shared" si="80"/>
        <v>0</v>
      </c>
      <c r="I1387" s="297">
        <f t="shared" si="81"/>
        <v>0</v>
      </c>
      <c r="J1387" s="218"/>
      <c r="K1387" s="218"/>
    </row>
    <row r="1388" spans="1:11" x14ac:dyDescent="0.3">
      <c r="A1388" s="248"/>
      <c r="C1388" s="217"/>
      <c r="G1388" s="297">
        <f t="shared" si="79"/>
        <v>0</v>
      </c>
      <c r="H1388" s="297">
        <f t="shared" si="80"/>
        <v>0</v>
      </c>
      <c r="I1388" s="297">
        <f t="shared" si="81"/>
        <v>0</v>
      </c>
      <c r="J1388" s="218"/>
      <c r="K1388" s="218"/>
    </row>
    <row r="1389" spans="1:11" x14ac:dyDescent="0.3">
      <c r="A1389" s="248"/>
      <c r="C1389" s="217"/>
      <c r="G1389" s="297">
        <f t="shared" si="79"/>
        <v>0</v>
      </c>
      <c r="H1389" s="297">
        <f t="shared" si="80"/>
        <v>0</v>
      </c>
      <c r="I1389" s="297">
        <f t="shared" si="81"/>
        <v>0</v>
      </c>
      <c r="J1389" s="218"/>
      <c r="K1389" s="218"/>
    </row>
    <row r="1390" spans="1:11" x14ac:dyDescent="0.3">
      <c r="A1390" s="248"/>
      <c r="C1390" s="217"/>
      <c r="G1390" s="297">
        <f t="shared" si="79"/>
        <v>0</v>
      </c>
      <c r="H1390" s="297">
        <f t="shared" si="80"/>
        <v>0</v>
      </c>
      <c r="I1390" s="297">
        <f t="shared" si="81"/>
        <v>0</v>
      </c>
      <c r="J1390" s="218"/>
      <c r="K1390" s="218"/>
    </row>
    <row r="1391" spans="1:11" x14ac:dyDescent="0.3">
      <c r="A1391" s="248"/>
      <c r="C1391" s="217"/>
      <c r="G1391" s="297">
        <f t="shared" si="79"/>
        <v>0</v>
      </c>
      <c r="H1391" s="297">
        <f t="shared" si="80"/>
        <v>0</v>
      </c>
      <c r="I1391" s="297">
        <f t="shared" si="81"/>
        <v>0</v>
      </c>
      <c r="J1391" s="218"/>
      <c r="K1391" s="218"/>
    </row>
    <row r="1392" spans="1:11" x14ac:dyDescent="0.3">
      <c r="A1392" s="248"/>
      <c r="C1392" s="217"/>
      <c r="G1392" s="297">
        <f t="shared" si="79"/>
        <v>0</v>
      </c>
      <c r="H1392" s="297">
        <f t="shared" si="80"/>
        <v>0</v>
      </c>
      <c r="I1392" s="297">
        <f t="shared" si="81"/>
        <v>0</v>
      </c>
      <c r="J1392" s="218"/>
      <c r="K1392" s="218"/>
    </row>
    <row r="1393" spans="1:11" x14ac:dyDescent="0.3">
      <c r="A1393" s="248"/>
      <c r="C1393" s="217"/>
      <c r="G1393" s="297">
        <f t="shared" si="79"/>
        <v>0</v>
      </c>
      <c r="H1393" s="297">
        <f t="shared" si="80"/>
        <v>0</v>
      </c>
      <c r="I1393" s="297">
        <f t="shared" si="81"/>
        <v>0</v>
      </c>
      <c r="J1393" s="218"/>
      <c r="K1393" s="218"/>
    </row>
    <row r="1394" spans="1:11" x14ac:dyDescent="0.3">
      <c r="A1394" s="248"/>
      <c r="C1394" s="217"/>
      <c r="G1394" s="297">
        <f t="shared" si="79"/>
        <v>0</v>
      </c>
      <c r="H1394" s="297">
        <f t="shared" si="80"/>
        <v>0</v>
      </c>
      <c r="I1394" s="297">
        <f t="shared" si="81"/>
        <v>0</v>
      </c>
      <c r="J1394" s="218"/>
      <c r="K1394" s="218"/>
    </row>
    <row r="1395" spans="1:11" x14ac:dyDescent="0.3">
      <c r="A1395" s="248"/>
      <c r="C1395" s="217"/>
      <c r="G1395" s="297">
        <f t="shared" si="79"/>
        <v>0</v>
      </c>
      <c r="H1395" s="297">
        <f t="shared" si="80"/>
        <v>0</v>
      </c>
      <c r="I1395" s="297">
        <f t="shared" si="81"/>
        <v>0</v>
      </c>
      <c r="J1395" s="218"/>
      <c r="K1395" s="218"/>
    </row>
    <row r="1396" spans="1:11" x14ac:dyDescent="0.3">
      <c r="A1396" s="248"/>
      <c r="C1396" s="217"/>
      <c r="G1396" s="297">
        <f t="shared" si="79"/>
        <v>0</v>
      </c>
      <c r="H1396" s="297">
        <f t="shared" si="80"/>
        <v>0</v>
      </c>
      <c r="I1396" s="297">
        <f t="shared" si="81"/>
        <v>0</v>
      </c>
      <c r="J1396" s="218"/>
      <c r="K1396" s="218"/>
    </row>
    <row r="1397" spans="1:11" x14ac:dyDescent="0.3">
      <c r="A1397" s="248"/>
      <c r="C1397" s="217"/>
      <c r="G1397" s="297">
        <f t="shared" si="79"/>
        <v>0</v>
      </c>
      <c r="H1397" s="297">
        <f t="shared" si="80"/>
        <v>0</v>
      </c>
      <c r="I1397" s="297">
        <f t="shared" si="81"/>
        <v>0</v>
      </c>
      <c r="J1397" s="218"/>
      <c r="K1397" s="218"/>
    </row>
    <row r="1398" spans="1:11" x14ac:dyDescent="0.3">
      <c r="A1398" s="248"/>
      <c r="C1398" s="217"/>
      <c r="G1398" s="297">
        <f t="shared" si="79"/>
        <v>0</v>
      </c>
      <c r="H1398" s="297">
        <f t="shared" si="80"/>
        <v>0</v>
      </c>
      <c r="I1398" s="297">
        <f t="shared" si="81"/>
        <v>0</v>
      </c>
      <c r="J1398" s="218"/>
      <c r="K1398" s="218"/>
    </row>
    <row r="1399" spans="1:11" x14ac:dyDescent="0.3">
      <c r="A1399" s="248"/>
      <c r="C1399" s="217"/>
      <c r="G1399" s="297">
        <f t="shared" si="79"/>
        <v>0</v>
      </c>
      <c r="H1399" s="297">
        <f t="shared" si="80"/>
        <v>0</v>
      </c>
      <c r="I1399" s="297">
        <f t="shared" si="81"/>
        <v>0</v>
      </c>
      <c r="J1399" s="218"/>
      <c r="K1399" s="218"/>
    </row>
    <row r="1400" spans="1:11" x14ac:dyDescent="0.3">
      <c r="A1400" s="248"/>
      <c r="C1400" s="217"/>
      <c r="G1400" s="297">
        <f t="shared" si="79"/>
        <v>0</v>
      </c>
      <c r="H1400" s="297">
        <f t="shared" si="80"/>
        <v>0</v>
      </c>
      <c r="I1400" s="297">
        <f t="shared" si="81"/>
        <v>0</v>
      </c>
      <c r="J1400" s="218"/>
      <c r="K1400" s="218"/>
    </row>
    <row r="1401" spans="1:11" x14ac:dyDescent="0.3">
      <c r="A1401" s="248"/>
      <c r="C1401" s="217"/>
      <c r="G1401" s="297">
        <f t="shared" si="79"/>
        <v>0</v>
      </c>
      <c r="H1401" s="297">
        <f t="shared" si="80"/>
        <v>0</v>
      </c>
      <c r="I1401" s="297">
        <f t="shared" si="81"/>
        <v>0</v>
      </c>
      <c r="J1401" s="218"/>
      <c r="K1401" s="218"/>
    </row>
    <row r="1402" spans="1:11" x14ac:dyDescent="0.3">
      <c r="A1402" s="248"/>
      <c r="C1402" s="217"/>
      <c r="G1402" s="297">
        <f t="shared" si="79"/>
        <v>0</v>
      </c>
      <c r="H1402" s="297">
        <f t="shared" si="80"/>
        <v>0</v>
      </c>
      <c r="I1402" s="297">
        <f t="shared" si="81"/>
        <v>0</v>
      </c>
      <c r="J1402" s="218"/>
      <c r="K1402" s="218"/>
    </row>
    <row r="1403" spans="1:11" x14ac:dyDescent="0.3">
      <c r="A1403" s="248"/>
      <c r="C1403" s="217"/>
      <c r="G1403" s="297">
        <f t="shared" si="79"/>
        <v>0</v>
      </c>
      <c r="H1403" s="297">
        <f t="shared" si="80"/>
        <v>0</v>
      </c>
      <c r="I1403" s="297">
        <f t="shared" si="81"/>
        <v>0</v>
      </c>
      <c r="J1403" s="218"/>
      <c r="K1403" s="218"/>
    </row>
    <row r="1404" spans="1:11" x14ac:dyDescent="0.3">
      <c r="A1404" s="248"/>
      <c r="C1404" s="217"/>
      <c r="G1404" s="297">
        <f t="shared" si="79"/>
        <v>0</v>
      </c>
      <c r="H1404" s="297">
        <f t="shared" si="80"/>
        <v>0</v>
      </c>
      <c r="I1404" s="297">
        <f t="shared" si="81"/>
        <v>0</v>
      </c>
      <c r="J1404" s="218"/>
      <c r="K1404" s="218"/>
    </row>
    <row r="1405" spans="1:11" x14ac:dyDescent="0.3">
      <c r="A1405" s="248"/>
      <c r="C1405" s="217"/>
      <c r="G1405" s="297">
        <f t="shared" si="79"/>
        <v>0</v>
      </c>
      <c r="H1405" s="297">
        <f t="shared" si="80"/>
        <v>0</v>
      </c>
      <c r="I1405" s="297">
        <f t="shared" si="81"/>
        <v>0</v>
      </c>
      <c r="J1405" s="218"/>
      <c r="K1405" s="218"/>
    </row>
    <row r="1406" spans="1:11" x14ac:dyDescent="0.3">
      <c r="A1406" s="248"/>
      <c r="C1406" s="217"/>
      <c r="G1406" s="297">
        <f t="shared" si="79"/>
        <v>0</v>
      </c>
      <c r="H1406" s="297">
        <f t="shared" si="80"/>
        <v>0</v>
      </c>
      <c r="I1406" s="297">
        <f t="shared" si="81"/>
        <v>0</v>
      </c>
      <c r="J1406" s="218"/>
      <c r="K1406" s="218"/>
    </row>
    <row r="1407" spans="1:11" x14ac:dyDescent="0.3">
      <c r="A1407" s="248"/>
      <c r="C1407" s="217"/>
      <c r="G1407" s="297">
        <f t="shared" si="79"/>
        <v>0</v>
      </c>
      <c r="H1407" s="297">
        <f t="shared" si="80"/>
        <v>0</v>
      </c>
      <c r="I1407" s="297">
        <f t="shared" si="81"/>
        <v>0</v>
      </c>
      <c r="J1407" s="218"/>
      <c r="K1407" s="218"/>
    </row>
    <row r="1408" spans="1:11" x14ac:dyDescent="0.3">
      <c r="A1408" s="248"/>
      <c r="C1408" s="217"/>
      <c r="G1408" s="297">
        <f t="shared" si="79"/>
        <v>0</v>
      </c>
      <c r="H1408" s="297">
        <f t="shared" si="80"/>
        <v>0</v>
      </c>
      <c r="I1408" s="297">
        <f t="shared" si="81"/>
        <v>0</v>
      </c>
      <c r="J1408" s="218"/>
      <c r="K1408" s="218"/>
    </row>
    <row r="1409" spans="1:11" x14ac:dyDescent="0.3">
      <c r="A1409" s="248"/>
      <c r="C1409" s="217"/>
      <c r="G1409" s="297">
        <f t="shared" si="79"/>
        <v>0</v>
      </c>
      <c r="H1409" s="297">
        <f t="shared" si="80"/>
        <v>0</v>
      </c>
      <c r="I1409" s="297">
        <f t="shared" si="81"/>
        <v>0</v>
      </c>
      <c r="J1409" s="218"/>
      <c r="K1409" s="218"/>
    </row>
    <row r="1410" spans="1:11" x14ac:dyDescent="0.3">
      <c r="A1410" s="248"/>
      <c r="C1410" s="217"/>
      <c r="G1410" s="297">
        <f t="shared" si="79"/>
        <v>0</v>
      </c>
      <c r="H1410" s="297">
        <f t="shared" si="80"/>
        <v>0</v>
      </c>
      <c r="I1410" s="297">
        <f t="shared" si="81"/>
        <v>0</v>
      </c>
      <c r="J1410" s="218"/>
      <c r="K1410" s="218"/>
    </row>
    <row r="1411" spans="1:11" x14ac:dyDescent="0.3">
      <c r="A1411" s="248"/>
      <c r="C1411" s="217"/>
      <c r="G1411" s="297">
        <f t="shared" si="79"/>
        <v>0</v>
      </c>
      <c r="H1411" s="297">
        <f t="shared" si="80"/>
        <v>0</v>
      </c>
      <c r="I1411" s="297">
        <f t="shared" si="81"/>
        <v>0</v>
      </c>
      <c r="J1411" s="218"/>
      <c r="K1411" s="218"/>
    </row>
    <row r="1412" spans="1:11" x14ac:dyDescent="0.3">
      <c r="A1412" s="248"/>
      <c r="C1412" s="217"/>
      <c r="G1412" s="297">
        <f t="shared" si="79"/>
        <v>0</v>
      </c>
      <c r="H1412" s="297">
        <f t="shared" si="80"/>
        <v>0</v>
      </c>
      <c r="I1412" s="297">
        <f t="shared" si="81"/>
        <v>0</v>
      </c>
      <c r="J1412" s="218"/>
      <c r="K1412" s="218"/>
    </row>
    <row r="1413" spans="1:11" x14ac:dyDescent="0.3">
      <c r="A1413" s="248"/>
      <c r="C1413" s="217"/>
      <c r="G1413" s="297">
        <f t="shared" si="79"/>
        <v>0</v>
      </c>
      <c r="H1413" s="297">
        <f t="shared" si="80"/>
        <v>0</v>
      </c>
      <c r="I1413" s="297">
        <f t="shared" si="81"/>
        <v>0</v>
      </c>
      <c r="J1413" s="218"/>
      <c r="K1413" s="218"/>
    </row>
    <row r="1414" spans="1:11" x14ac:dyDescent="0.3">
      <c r="A1414" s="248"/>
      <c r="C1414" s="217"/>
      <c r="G1414" s="297">
        <f t="shared" si="79"/>
        <v>0</v>
      </c>
      <c r="H1414" s="297">
        <f t="shared" si="80"/>
        <v>0</v>
      </c>
      <c r="I1414" s="297">
        <f t="shared" si="81"/>
        <v>0</v>
      </c>
      <c r="J1414" s="218"/>
      <c r="K1414" s="218"/>
    </row>
    <row r="1415" spans="1:11" x14ac:dyDescent="0.3">
      <c r="A1415" s="248"/>
      <c r="C1415" s="217"/>
      <c r="G1415" s="297">
        <f t="shared" si="79"/>
        <v>0</v>
      </c>
      <c r="H1415" s="297">
        <f t="shared" si="80"/>
        <v>0</v>
      </c>
      <c r="I1415" s="297">
        <f t="shared" si="81"/>
        <v>0</v>
      </c>
      <c r="J1415" s="218"/>
      <c r="K1415" s="218"/>
    </row>
    <row r="1416" spans="1:11" x14ac:dyDescent="0.3">
      <c r="A1416" s="248"/>
      <c r="C1416" s="217"/>
      <c r="G1416" s="297">
        <f t="shared" si="79"/>
        <v>0</v>
      </c>
      <c r="H1416" s="297">
        <f t="shared" si="80"/>
        <v>0</v>
      </c>
      <c r="I1416" s="297">
        <f t="shared" si="81"/>
        <v>0</v>
      </c>
      <c r="J1416" s="218"/>
      <c r="K1416" s="218"/>
    </row>
    <row r="1417" spans="1:11" x14ac:dyDescent="0.3">
      <c r="A1417" s="248"/>
      <c r="C1417" s="217"/>
      <c r="G1417" s="297">
        <f t="shared" ref="G1417:G1480" si="82">SUM(J1417,L1417,N1417,O1417,P1417,T1417,U1417,V1417,AN1417,AP1417,BA1417,BC1417,CO1417,CQ1417,CZ1417,DB1417,DK1417,DM1417,DP1417,DR1417,DY1417,EA1417,EK1417,EM1417,EV1417,EX1417,FG1417,FI1417,FR1417,FT1417)</f>
        <v>0</v>
      </c>
      <c r="H1417" s="297">
        <f t="shared" ref="H1417:H1480" si="83">SUM(K1417,M1417,Q1417,R1417,S1417,W1417,X1417,Y1417,AO1417,AQ1417,AR1417,AS1417,AU1417,AX1417,BB1417,BD1417,BK1417,BL1417,CP1417,CR1417,CS1417,CT1417,CU1417,CV1417,DA1417,DC1417,DD1417,DE1417,DF1417,DG1417,,DL1417,DN1417,DQ1417,DS1417,DZ1417,EB1417,EC1417,ED1417,EE1417,FC1417,FH1417,FJ1417,FK1417,FL1417,FM1417,FN1417,FO1417,FQ1417,FS1417,FU1417,FV1417,FW1417,FX1417,FY1417,FZ1417,GC1417,EL1417,EN1417,EO1417,EP1417,EQ1417,ET1417,EW1417,EY1417,EZ1417,FA1417,FB1417,FD1417,AT1417,AV1417,AW1417,BE1417,BF1417,BG1417,BH1417,FP1417,ER1417,DH1417,DT1417,DU1417,DV1417,DW1417,EF1417,EG1417,EI1417,EH1417,ES1417,FE1417,Z1417,AA1417,AB1417,AC1417,AD1417,AE1417,AF1417,AG1417,AH1417,AI1417,AJ1417,AK1417,GA1417,GB1417)</f>
        <v>0</v>
      </c>
      <c r="I1417" s="297">
        <f t="shared" ref="I1417:I1480" si="84">G1417+H1417</f>
        <v>0</v>
      </c>
      <c r="J1417" s="218"/>
      <c r="K1417" s="218"/>
    </row>
    <row r="1418" spans="1:11" x14ac:dyDescent="0.3">
      <c r="A1418" s="248"/>
      <c r="C1418" s="217"/>
      <c r="G1418" s="297">
        <f t="shared" si="82"/>
        <v>0</v>
      </c>
      <c r="H1418" s="297">
        <f t="shared" si="83"/>
        <v>0</v>
      </c>
      <c r="I1418" s="297">
        <f t="shared" si="84"/>
        <v>0</v>
      </c>
      <c r="J1418" s="218"/>
      <c r="K1418" s="218"/>
    </row>
    <row r="1419" spans="1:11" x14ac:dyDescent="0.3">
      <c r="A1419" s="248"/>
      <c r="C1419" s="217"/>
      <c r="G1419" s="297">
        <f t="shared" si="82"/>
        <v>0</v>
      </c>
      <c r="H1419" s="297">
        <f t="shared" si="83"/>
        <v>0</v>
      </c>
      <c r="I1419" s="297">
        <f t="shared" si="84"/>
        <v>0</v>
      </c>
      <c r="J1419" s="218"/>
      <c r="K1419" s="218"/>
    </row>
    <row r="1420" spans="1:11" x14ac:dyDescent="0.3">
      <c r="A1420" s="248"/>
      <c r="C1420" s="217"/>
      <c r="G1420" s="297">
        <f t="shared" si="82"/>
        <v>0</v>
      </c>
      <c r="H1420" s="297">
        <f t="shared" si="83"/>
        <v>0</v>
      </c>
      <c r="I1420" s="297">
        <f t="shared" si="84"/>
        <v>0</v>
      </c>
      <c r="J1420" s="218"/>
      <c r="K1420" s="218"/>
    </row>
    <row r="1421" spans="1:11" x14ac:dyDescent="0.3">
      <c r="A1421" s="248"/>
      <c r="C1421" s="217"/>
      <c r="G1421" s="297">
        <f t="shared" si="82"/>
        <v>0</v>
      </c>
      <c r="H1421" s="297">
        <f t="shared" si="83"/>
        <v>0</v>
      </c>
      <c r="I1421" s="297">
        <f t="shared" si="84"/>
        <v>0</v>
      </c>
      <c r="J1421" s="218"/>
      <c r="K1421" s="218"/>
    </row>
    <row r="1422" spans="1:11" x14ac:dyDescent="0.3">
      <c r="A1422" s="248"/>
      <c r="C1422" s="217"/>
      <c r="G1422" s="297">
        <f t="shared" si="82"/>
        <v>0</v>
      </c>
      <c r="H1422" s="297">
        <f t="shared" si="83"/>
        <v>0</v>
      </c>
      <c r="I1422" s="297">
        <f t="shared" si="84"/>
        <v>0</v>
      </c>
      <c r="J1422" s="218"/>
      <c r="K1422" s="218"/>
    </row>
    <row r="1423" spans="1:11" x14ac:dyDescent="0.3">
      <c r="A1423" s="248"/>
      <c r="C1423" s="217"/>
      <c r="G1423" s="297">
        <f t="shared" si="82"/>
        <v>0</v>
      </c>
      <c r="H1423" s="297">
        <f t="shared" si="83"/>
        <v>0</v>
      </c>
      <c r="I1423" s="297">
        <f t="shared" si="84"/>
        <v>0</v>
      </c>
      <c r="J1423" s="218"/>
      <c r="K1423" s="218"/>
    </row>
    <row r="1424" spans="1:11" x14ac:dyDescent="0.3">
      <c r="A1424" s="248"/>
      <c r="C1424" s="217"/>
      <c r="G1424" s="297">
        <f t="shared" si="82"/>
        <v>0</v>
      </c>
      <c r="H1424" s="297">
        <f t="shared" si="83"/>
        <v>0</v>
      </c>
      <c r="I1424" s="297">
        <f t="shared" si="84"/>
        <v>0</v>
      </c>
      <c r="J1424" s="218"/>
      <c r="K1424" s="218"/>
    </row>
    <row r="1425" spans="1:11" x14ac:dyDescent="0.3">
      <c r="A1425" s="248"/>
      <c r="C1425" s="217"/>
      <c r="G1425" s="297">
        <f t="shared" si="82"/>
        <v>0</v>
      </c>
      <c r="H1425" s="297">
        <f t="shared" si="83"/>
        <v>0</v>
      </c>
      <c r="I1425" s="297">
        <f t="shared" si="84"/>
        <v>0</v>
      </c>
      <c r="J1425" s="218"/>
      <c r="K1425" s="218"/>
    </row>
    <row r="1426" spans="1:11" x14ac:dyDescent="0.3">
      <c r="A1426" s="248"/>
      <c r="C1426" s="217"/>
      <c r="G1426" s="297">
        <f t="shared" si="82"/>
        <v>0</v>
      </c>
      <c r="H1426" s="297">
        <f t="shared" si="83"/>
        <v>0</v>
      </c>
      <c r="I1426" s="297">
        <f t="shared" si="84"/>
        <v>0</v>
      </c>
      <c r="J1426" s="218"/>
      <c r="K1426" s="218"/>
    </row>
    <row r="1427" spans="1:11" x14ac:dyDescent="0.3">
      <c r="C1427" s="217"/>
      <c r="G1427" s="297">
        <f t="shared" si="82"/>
        <v>0</v>
      </c>
      <c r="H1427" s="297">
        <f t="shared" si="83"/>
        <v>0</v>
      </c>
      <c r="I1427" s="297">
        <f t="shared" si="84"/>
        <v>0</v>
      </c>
    </row>
    <row r="1428" spans="1:11" x14ac:dyDescent="0.3">
      <c r="G1428" s="297">
        <f t="shared" si="82"/>
        <v>0</v>
      </c>
      <c r="H1428" s="297">
        <f t="shared" si="83"/>
        <v>0</v>
      </c>
      <c r="I1428" s="297">
        <f t="shared" si="84"/>
        <v>0</v>
      </c>
    </row>
    <row r="1429" spans="1:11" x14ac:dyDescent="0.3">
      <c r="G1429" s="297">
        <f t="shared" si="82"/>
        <v>0</v>
      </c>
      <c r="H1429" s="297">
        <f t="shared" si="83"/>
        <v>0</v>
      </c>
      <c r="I1429" s="297">
        <f t="shared" si="84"/>
        <v>0</v>
      </c>
    </row>
    <row r="1430" spans="1:11" x14ac:dyDescent="0.3">
      <c r="G1430" s="297">
        <f t="shared" si="82"/>
        <v>0</v>
      </c>
      <c r="H1430" s="297">
        <f t="shared" si="83"/>
        <v>0</v>
      </c>
      <c r="I1430" s="297">
        <f t="shared" si="84"/>
        <v>0</v>
      </c>
    </row>
    <row r="1431" spans="1:11" x14ac:dyDescent="0.3">
      <c r="G1431" s="297">
        <f t="shared" si="82"/>
        <v>0</v>
      </c>
      <c r="H1431" s="297">
        <f t="shared" si="83"/>
        <v>0</v>
      </c>
      <c r="I1431" s="297">
        <f t="shared" si="84"/>
        <v>0</v>
      </c>
    </row>
    <row r="1432" spans="1:11" x14ac:dyDescent="0.3">
      <c r="G1432" s="297">
        <f t="shared" si="82"/>
        <v>0</v>
      </c>
      <c r="H1432" s="297">
        <f t="shared" si="83"/>
        <v>0</v>
      </c>
      <c r="I1432" s="297">
        <f t="shared" si="84"/>
        <v>0</v>
      </c>
    </row>
    <row r="1433" spans="1:11" x14ac:dyDescent="0.3">
      <c r="G1433" s="297">
        <f t="shared" si="82"/>
        <v>0</v>
      </c>
      <c r="H1433" s="297">
        <f t="shared" si="83"/>
        <v>0</v>
      </c>
      <c r="I1433" s="297">
        <f t="shared" si="84"/>
        <v>0</v>
      </c>
    </row>
    <row r="1434" spans="1:11" x14ac:dyDescent="0.3">
      <c r="G1434" s="297">
        <f t="shared" si="82"/>
        <v>0</v>
      </c>
      <c r="H1434" s="297">
        <f t="shared" si="83"/>
        <v>0</v>
      </c>
      <c r="I1434" s="297">
        <f t="shared" si="84"/>
        <v>0</v>
      </c>
    </row>
    <row r="1435" spans="1:11" x14ac:dyDescent="0.3">
      <c r="G1435" s="297">
        <f t="shared" si="82"/>
        <v>0</v>
      </c>
      <c r="H1435" s="297">
        <f t="shared" si="83"/>
        <v>0</v>
      </c>
      <c r="I1435" s="297">
        <f t="shared" si="84"/>
        <v>0</v>
      </c>
    </row>
    <row r="1436" spans="1:11" x14ac:dyDescent="0.3">
      <c r="G1436" s="297">
        <f t="shared" si="82"/>
        <v>0</v>
      </c>
      <c r="H1436" s="297">
        <f t="shared" si="83"/>
        <v>0</v>
      </c>
      <c r="I1436" s="297">
        <f t="shared" si="84"/>
        <v>0</v>
      </c>
    </row>
    <row r="1437" spans="1:11" x14ac:dyDescent="0.3">
      <c r="G1437" s="297">
        <f t="shared" si="82"/>
        <v>0</v>
      </c>
      <c r="H1437" s="297">
        <f t="shared" si="83"/>
        <v>0</v>
      </c>
      <c r="I1437" s="297">
        <f t="shared" si="84"/>
        <v>0</v>
      </c>
    </row>
    <row r="1438" spans="1:11" x14ac:dyDescent="0.3">
      <c r="G1438" s="297">
        <f t="shared" si="82"/>
        <v>0</v>
      </c>
      <c r="H1438" s="297">
        <f t="shared" si="83"/>
        <v>0</v>
      </c>
      <c r="I1438" s="297">
        <f t="shared" si="84"/>
        <v>0</v>
      </c>
    </row>
    <row r="1439" spans="1:11" x14ac:dyDescent="0.3">
      <c r="G1439" s="297">
        <f t="shared" si="82"/>
        <v>0</v>
      </c>
      <c r="H1439" s="297">
        <f t="shared" si="83"/>
        <v>0</v>
      </c>
      <c r="I1439" s="297">
        <f t="shared" si="84"/>
        <v>0</v>
      </c>
    </row>
    <row r="1440" spans="1:11" x14ac:dyDescent="0.3">
      <c r="G1440" s="297">
        <f t="shared" si="82"/>
        <v>0</v>
      </c>
      <c r="H1440" s="297">
        <f t="shared" si="83"/>
        <v>0</v>
      </c>
      <c r="I1440" s="297">
        <f t="shared" si="84"/>
        <v>0</v>
      </c>
    </row>
    <row r="1441" spans="7:9" x14ac:dyDescent="0.3">
      <c r="G1441" s="297">
        <f t="shared" si="82"/>
        <v>0</v>
      </c>
      <c r="H1441" s="297">
        <f t="shared" si="83"/>
        <v>0</v>
      </c>
      <c r="I1441" s="297">
        <f t="shared" si="84"/>
        <v>0</v>
      </c>
    </row>
    <row r="1442" spans="7:9" x14ac:dyDescent="0.3">
      <c r="G1442" s="297">
        <f t="shared" si="82"/>
        <v>0</v>
      </c>
      <c r="H1442" s="297">
        <f t="shared" si="83"/>
        <v>0</v>
      </c>
      <c r="I1442" s="297">
        <f t="shared" si="84"/>
        <v>0</v>
      </c>
    </row>
    <row r="1443" spans="7:9" x14ac:dyDescent="0.3">
      <c r="G1443" s="297">
        <f t="shared" si="82"/>
        <v>0</v>
      </c>
      <c r="H1443" s="297">
        <f t="shared" si="83"/>
        <v>0</v>
      </c>
      <c r="I1443" s="297">
        <f t="shared" si="84"/>
        <v>0</v>
      </c>
    </row>
    <row r="1444" spans="7:9" x14ac:dyDescent="0.3">
      <c r="G1444" s="297">
        <f t="shared" si="82"/>
        <v>0</v>
      </c>
      <c r="H1444" s="297">
        <f t="shared" si="83"/>
        <v>0</v>
      </c>
      <c r="I1444" s="297">
        <f t="shared" si="84"/>
        <v>0</v>
      </c>
    </row>
    <row r="1445" spans="7:9" x14ac:dyDescent="0.3">
      <c r="G1445" s="297">
        <f t="shared" si="82"/>
        <v>0</v>
      </c>
      <c r="H1445" s="297">
        <f t="shared" si="83"/>
        <v>0</v>
      </c>
      <c r="I1445" s="297">
        <f t="shared" si="84"/>
        <v>0</v>
      </c>
    </row>
    <row r="1446" spans="7:9" x14ac:dyDescent="0.3">
      <c r="G1446" s="297">
        <f t="shared" si="82"/>
        <v>0</v>
      </c>
      <c r="H1446" s="297">
        <f t="shared" si="83"/>
        <v>0</v>
      </c>
      <c r="I1446" s="297">
        <f t="shared" si="84"/>
        <v>0</v>
      </c>
    </row>
    <row r="1447" spans="7:9" x14ac:dyDescent="0.3">
      <c r="G1447" s="297">
        <f t="shared" si="82"/>
        <v>0</v>
      </c>
      <c r="H1447" s="297">
        <f t="shared" si="83"/>
        <v>0</v>
      </c>
      <c r="I1447" s="297">
        <f t="shared" si="84"/>
        <v>0</v>
      </c>
    </row>
    <row r="1448" spans="7:9" x14ac:dyDescent="0.3">
      <c r="G1448" s="297">
        <f t="shared" si="82"/>
        <v>0</v>
      </c>
      <c r="H1448" s="297">
        <f t="shared" si="83"/>
        <v>0</v>
      </c>
      <c r="I1448" s="297">
        <f t="shared" si="84"/>
        <v>0</v>
      </c>
    </row>
    <row r="1449" spans="7:9" x14ac:dyDescent="0.3">
      <c r="G1449" s="297">
        <f t="shared" si="82"/>
        <v>0</v>
      </c>
      <c r="H1449" s="297">
        <f t="shared" si="83"/>
        <v>0</v>
      </c>
      <c r="I1449" s="297">
        <f t="shared" si="84"/>
        <v>0</v>
      </c>
    </row>
    <row r="1450" spans="7:9" x14ac:dyDescent="0.3">
      <c r="G1450" s="297">
        <f t="shared" si="82"/>
        <v>0</v>
      </c>
      <c r="H1450" s="297">
        <f t="shared" si="83"/>
        <v>0</v>
      </c>
      <c r="I1450" s="297">
        <f t="shared" si="84"/>
        <v>0</v>
      </c>
    </row>
    <row r="1451" spans="7:9" x14ac:dyDescent="0.3">
      <c r="G1451" s="297">
        <f t="shared" si="82"/>
        <v>0</v>
      </c>
      <c r="H1451" s="297">
        <f t="shared" si="83"/>
        <v>0</v>
      </c>
      <c r="I1451" s="297">
        <f t="shared" si="84"/>
        <v>0</v>
      </c>
    </row>
    <row r="1452" spans="7:9" x14ac:dyDescent="0.3">
      <c r="G1452" s="297">
        <f t="shared" si="82"/>
        <v>0</v>
      </c>
      <c r="H1452" s="297">
        <f t="shared" si="83"/>
        <v>0</v>
      </c>
      <c r="I1452" s="297">
        <f t="shared" si="84"/>
        <v>0</v>
      </c>
    </row>
    <row r="1453" spans="7:9" x14ac:dyDescent="0.3">
      <c r="G1453" s="297">
        <f t="shared" si="82"/>
        <v>0</v>
      </c>
      <c r="H1453" s="297">
        <f t="shared" si="83"/>
        <v>0</v>
      </c>
      <c r="I1453" s="297">
        <f t="shared" si="84"/>
        <v>0</v>
      </c>
    </row>
    <row r="1454" spans="7:9" x14ac:dyDescent="0.3">
      <c r="G1454" s="297">
        <f t="shared" si="82"/>
        <v>0</v>
      </c>
      <c r="H1454" s="297">
        <f t="shared" si="83"/>
        <v>0</v>
      </c>
      <c r="I1454" s="297">
        <f t="shared" si="84"/>
        <v>0</v>
      </c>
    </row>
    <row r="1455" spans="7:9" x14ac:dyDescent="0.3">
      <c r="G1455" s="297">
        <f t="shared" si="82"/>
        <v>0</v>
      </c>
      <c r="H1455" s="297">
        <f t="shared" si="83"/>
        <v>0</v>
      </c>
      <c r="I1455" s="297">
        <f t="shared" si="84"/>
        <v>0</v>
      </c>
    </row>
    <row r="1456" spans="7:9" x14ac:dyDescent="0.3">
      <c r="G1456" s="297">
        <f t="shared" si="82"/>
        <v>0</v>
      </c>
      <c r="H1456" s="297">
        <f t="shared" si="83"/>
        <v>0</v>
      </c>
      <c r="I1456" s="297">
        <f t="shared" si="84"/>
        <v>0</v>
      </c>
    </row>
    <row r="1457" spans="7:9" x14ac:dyDescent="0.3">
      <c r="G1457" s="297">
        <f t="shared" si="82"/>
        <v>0</v>
      </c>
      <c r="H1457" s="297">
        <f t="shared" si="83"/>
        <v>0</v>
      </c>
      <c r="I1457" s="297">
        <f t="shared" si="84"/>
        <v>0</v>
      </c>
    </row>
    <row r="1458" spans="7:9" x14ac:dyDescent="0.3">
      <c r="G1458" s="297">
        <f t="shared" si="82"/>
        <v>0</v>
      </c>
      <c r="H1458" s="297">
        <f t="shared" si="83"/>
        <v>0</v>
      </c>
      <c r="I1458" s="297">
        <f t="shared" si="84"/>
        <v>0</v>
      </c>
    </row>
    <row r="1459" spans="7:9" x14ac:dyDescent="0.3">
      <c r="G1459" s="297">
        <f t="shared" si="82"/>
        <v>0</v>
      </c>
      <c r="H1459" s="297">
        <f t="shared" si="83"/>
        <v>0</v>
      </c>
      <c r="I1459" s="297">
        <f t="shared" si="84"/>
        <v>0</v>
      </c>
    </row>
    <row r="1460" spans="7:9" x14ac:dyDescent="0.3">
      <c r="G1460" s="297">
        <f t="shared" si="82"/>
        <v>0</v>
      </c>
      <c r="H1460" s="297">
        <f t="shared" si="83"/>
        <v>0</v>
      </c>
      <c r="I1460" s="297">
        <f t="shared" si="84"/>
        <v>0</v>
      </c>
    </row>
    <row r="1461" spans="7:9" x14ac:dyDescent="0.3">
      <c r="G1461" s="297">
        <f t="shared" si="82"/>
        <v>0</v>
      </c>
      <c r="H1461" s="297">
        <f t="shared" si="83"/>
        <v>0</v>
      </c>
      <c r="I1461" s="297">
        <f t="shared" si="84"/>
        <v>0</v>
      </c>
    </row>
    <row r="1462" spans="7:9" x14ac:dyDescent="0.3">
      <c r="G1462" s="297">
        <f t="shared" si="82"/>
        <v>0</v>
      </c>
      <c r="H1462" s="297">
        <f t="shared" si="83"/>
        <v>0</v>
      </c>
      <c r="I1462" s="297">
        <f t="shared" si="84"/>
        <v>0</v>
      </c>
    </row>
    <row r="1463" spans="7:9" x14ac:dyDescent="0.3">
      <c r="G1463" s="297">
        <f t="shared" si="82"/>
        <v>0</v>
      </c>
      <c r="H1463" s="297">
        <f t="shared" si="83"/>
        <v>0</v>
      </c>
      <c r="I1463" s="297">
        <f t="shared" si="84"/>
        <v>0</v>
      </c>
    </row>
    <row r="1464" spans="7:9" x14ac:dyDescent="0.3">
      <c r="G1464" s="297">
        <f t="shared" si="82"/>
        <v>0</v>
      </c>
      <c r="H1464" s="297">
        <f t="shared" si="83"/>
        <v>0</v>
      </c>
      <c r="I1464" s="297">
        <f t="shared" si="84"/>
        <v>0</v>
      </c>
    </row>
    <row r="1465" spans="7:9" x14ac:dyDescent="0.3">
      <c r="G1465" s="297">
        <f t="shared" si="82"/>
        <v>0</v>
      </c>
      <c r="H1465" s="297">
        <f t="shared" si="83"/>
        <v>0</v>
      </c>
      <c r="I1465" s="297">
        <f t="shared" si="84"/>
        <v>0</v>
      </c>
    </row>
    <row r="1466" spans="7:9" x14ac:dyDescent="0.3">
      <c r="G1466" s="297">
        <f t="shared" si="82"/>
        <v>0</v>
      </c>
      <c r="H1466" s="297">
        <f t="shared" si="83"/>
        <v>0</v>
      </c>
      <c r="I1466" s="297">
        <f t="shared" si="84"/>
        <v>0</v>
      </c>
    </row>
    <row r="1467" spans="7:9" x14ac:dyDescent="0.3">
      <c r="G1467" s="297">
        <f t="shared" si="82"/>
        <v>0</v>
      </c>
      <c r="H1467" s="297">
        <f t="shared" si="83"/>
        <v>0</v>
      </c>
      <c r="I1467" s="297">
        <f t="shared" si="84"/>
        <v>0</v>
      </c>
    </row>
    <row r="1468" spans="7:9" x14ac:dyDescent="0.3">
      <c r="G1468" s="297">
        <f t="shared" si="82"/>
        <v>0</v>
      </c>
      <c r="H1468" s="297">
        <f t="shared" si="83"/>
        <v>0</v>
      </c>
      <c r="I1468" s="297">
        <f t="shared" si="84"/>
        <v>0</v>
      </c>
    </row>
    <row r="1469" spans="7:9" x14ac:dyDescent="0.3">
      <c r="G1469" s="297">
        <f t="shared" si="82"/>
        <v>0</v>
      </c>
      <c r="H1469" s="297">
        <f t="shared" si="83"/>
        <v>0</v>
      </c>
      <c r="I1469" s="297">
        <f t="shared" si="84"/>
        <v>0</v>
      </c>
    </row>
    <row r="1470" spans="7:9" x14ac:dyDescent="0.3">
      <c r="G1470" s="297">
        <f t="shared" si="82"/>
        <v>0</v>
      </c>
      <c r="H1470" s="297">
        <f t="shared" si="83"/>
        <v>0</v>
      </c>
      <c r="I1470" s="297">
        <f t="shared" si="84"/>
        <v>0</v>
      </c>
    </row>
    <row r="1471" spans="7:9" x14ac:dyDescent="0.3">
      <c r="G1471" s="297">
        <f t="shared" si="82"/>
        <v>0</v>
      </c>
      <c r="H1471" s="297">
        <f t="shared" si="83"/>
        <v>0</v>
      </c>
      <c r="I1471" s="297">
        <f t="shared" si="84"/>
        <v>0</v>
      </c>
    </row>
    <row r="1472" spans="7:9" x14ac:dyDescent="0.3">
      <c r="G1472" s="297">
        <f t="shared" si="82"/>
        <v>0</v>
      </c>
      <c r="H1472" s="297">
        <f t="shared" si="83"/>
        <v>0</v>
      </c>
      <c r="I1472" s="297">
        <f t="shared" si="84"/>
        <v>0</v>
      </c>
    </row>
    <row r="1473" spans="7:9" x14ac:dyDescent="0.3">
      <c r="G1473" s="297">
        <f t="shared" si="82"/>
        <v>0</v>
      </c>
      <c r="H1473" s="297">
        <f t="shared" si="83"/>
        <v>0</v>
      </c>
      <c r="I1473" s="297">
        <f t="shared" si="84"/>
        <v>0</v>
      </c>
    </row>
    <row r="1474" spans="7:9" x14ac:dyDescent="0.3">
      <c r="G1474" s="297">
        <f t="shared" si="82"/>
        <v>0</v>
      </c>
      <c r="H1474" s="297">
        <f t="shared" si="83"/>
        <v>0</v>
      </c>
      <c r="I1474" s="297">
        <f t="shared" si="84"/>
        <v>0</v>
      </c>
    </row>
    <row r="1475" spans="7:9" x14ac:dyDescent="0.3">
      <c r="G1475" s="297">
        <f t="shared" si="82"/>
        <v>0</v>
      </c>
      <c r="H1475" s="297">
        <f t="shared" si="83"/>
        <v>0</v>
      </c>
      <c r="I1475" s="297">
        <f t="shared" si="84"/>
        <v>0</v>
      </c>
    </row>
    <row r="1476" spans="7:9" x14ac:dyDescent="0.3">
      <c r="G1476" s="297">
        <f t="shared" si="82"/>
        <v>0</v>
      </c>
      <c r="H1476" s="297">
        <f t="shared" si="83"/>
        <v>0</v>
      </c>
      <c r="I1476" s="297">
        <f t="shared" si="84"/>
        <v>0</v>
      </c>
    </row>
    <row r="1477" spans="7:9" x14ac:dyDescent="0.3">
      <c r="G1477" s="297">
        <f t="shared" si="82"/>
        <v>0</v>
      </c>
      <c r="H1477" s="297">
        <f t="shared" si="83"/>
        <v>0</v>
      </c>
      <c r="I1477" s="297">
        <f t="shared" si="84"/>
        <v>0</v>
      </c>
    </row>
    <row r="1478" spans="7:9" x14ac:dyDescent="0.3">
      <c r="G1478" s="297">
        <f t="shared" si="82"/>
        <v>0</v>
      </c>
      <c r="H1478" s="297">
        <f t="shared" si="83"/>
        <v>0</v>
      </c>
      <c r="I1478" s="297">
        <f t="shared" si="84"/>
        <v>0</v>
      </c>
    </row>
    <row r="1479" spans="7:9" x14ac:dyDescent="0.3">
      <c r="G1479" s="297">
        <f t="shared" si="82"/>
        <v>0</v>
      </c>
      <c r="H1479" s="297">
        <f t="shared" si="83"/>
        <v>0</v>
      </c>
      <c r="I1479" s="297">
        <f t="shared" si="84"/>
        <v>0</v>
      </c>
    </row>
    <row r="1480" spans="7:9" x14ac:dyDescent="0.3">
      <c r="G1480" s="297">
        <f t="shared" si="82"/>
        <v>0</v>
      </c>
      <c r="H1480" s="297">
        <f t="shared" si="83"/>
        <v>0</v>
      </c>
      <c r="I1480" s="297">
        <f t="shared" si="84"/>
        <v>0</v>
      </c>
    </row>
    <row r="1481" spans="7:9" x14ac:dyDescent="0.3">
      <c r="G1481" s="297">
        <f t="shared" ref="G1481:G1544" si="85">SUM(J1481,L1481,N1481,O1481,P1481,T1481,U1481,V1481,AN1481,AP1481,BA1481,BC1481,CO1481,CQ1481,CZ1481,DB1481,DK1481,DM1481,DP1481,DR1481,DY1481,EA1481,EK1481,EM1481,EV1481,EX1481,FG1481,FI1481,FR1481,FT1481)</f>
        <v>0</v>
      </c>
      <c r="H1481" s="297">
        <f t="shared" ref="H1481:H1544" si="86">SUM(K1481,M1481,Q1481,R1481,S1481,W1481,X1481,Y1481,AO1481,AQ1481,AR1481,AS1481,AU1481,AX1481,BB1481,BD1481,BK1481,BL1481,CP1481,CR1481,CS1481,CT1481,CU1481,CV1481,DA1481,DC1481,DD1481,DE1481,DF1481,DG1481,,DL1481,DN1481,DQ1481,DS1481,DZ1481,EB1481,EC1481,ED1481,EE1481,FC1481,FH1481,FJ1481,FK1481,FL1481,FM1481,FN1481,FO1481,FQ1481,FS1481,FU1481,FV1481,FW1481,FX1481,FY1481,FZ1481,GC1481,EL1481,EN1481,EO1481,EP1481,EQ1481,ET1481,EW1481,EY1481,EZ1481,FA1481,FB1481,FD1481,AT1481,AV1481,AW1481,BE1481,BF1481,BG1481,BH1481,FP1481,ER1481,DH1481,DT1481,DU1481,DV1481,DW1481,EF1481,EG1481,EI1481,EH1481,ES1481,FE1481,Z1481,AA1481,AB1481,AC1481,AD1481,AE1481,AF1481,AG1481,AH1481,AI1481,AJ1481,AK1481,GA1481,GB1481)</f>
        <v>0</v>
      </c>
      <c r="I1481" s="297">
        <f t="shared" ref="I1481:I1544" si="87">G1481+H1481</f>
        <v>0</v>
      </c>
    </row>
    <row r="1482" spans="7:9" x14ac:dyDescent="0.3">
      <c r="G1482" s="297">
        <f t="shared" si="85"/>
        <v>0</v>
      </c>
      <c r="H1482" s="297">
        <f t="shared" si="86"/>
        <v>0</v>
      </c>
      <c r="I1482" s="297">
        <f t="shared" si="87"/>
        <v>0</v>
      </c>
    </row>
    <row r="1483" spans="7:9" x14ac:dyDescent="0.3">
      <c r="G1483" s="297">
        <f t="shared" si="85"/>
        <v>0</v>
      </c>
      <c r="H1483" s="297">
        <f t="shared" si="86"/>
        <v>0</v>
      </c>
      <c r="I1483" s="297">
        <f t="shared" si="87"/>
        <v>0</v>
      </c>
    </row>
    <row r="1484" spans="7:9" x14ac:dyDescent="0.3">
      <c r="G1484" s="297">
        <f t="shared" si="85"/>
        <v>0</v>
      </c>
      <c r="H1484" s="297">
        <f t="shared" si="86"/>
        <v>0</v>
      </c>
      <c r="I1484" s="297">
        <f t="shared" si="87"/>
        <v>0</v>
      </c>
    </row>
    <row r="1485" spans="7:9" x14ac:dyDescent="0.3">
      <c r="G1485" s="297">
        <f t="shared" si="85"/>
        <v>0</v>
      </c>
      <c r="H1485" s="297">
        <f t="shared" si="86"/>
        <v>0</v>
      </c>
      <c r="I1485" s="297">
        <f t="shared" si="87"/>
        <v>0</v>
      </c>
    </row>
    <row r="1486" spans="7:9" x14ac:dyDescent="0.3">
      <c r="G1486" s="297">
        <f t="shared" si="85"/>
        <v>0</v>
      </c>
      <c r="H1486" s="297">
        <f t="shared" si="86"/>
        <v>0</v>
      </c>
      <c r="I1486" s="297">
        <f t="shared" si="87"/>
        <v>0</v>
      </c>
    </row>
    <row r="1487" spans="7:9" x14ac:dyDescent="0.3">
      <c r="G1487" s="297">
        <f t="shared" si="85"/>
        <v>0</v>
      </c>
      <c r="H1487" s="297">
        <f t="shared" si="86"/>
        <v>0</v>
      </c>
      <c r="I1487" s="297">
        <f t="shared" si="87"/>
        <v>0</v>
      </c>
    </row>
    <row r="1488" spans="7:9" x14ac:dyDescent="0.3">
      <c r="G1488" s="297">
        <f t="shared" si="85"/>
        <v>0</v>
      </c>
      <c r="H1488" s="297">
        <f t="shared" si="86"/>
        <v>0</v>
      </c>
      <c r="I1488" s="297">
        <f t="shared" si="87"/>
        <v>0</v>
      </c>
    </row>
    <row r="1489" spans="7:9" x14ac:dyDescent="0.3">
      <c r="G1489" s="297">
        <f t="shared" si="85"/>
        <v>0</v>
      </c>
      <c r="H1489" s="297">
        <f t="shared" si="86"/>
        <v>0</v>
      </c>
      <c r="I1489" s="297">
        <f t="shared" si="87"/>
        <v>0</v>
      </c>
    </row>
    <row r="1490" spans="7:9" x14ac:dyDescent="0.3">
      <c r="G1490" s="297">
        <f t="shared" si="85"/>
        <v>0</v>
      </c>
      <c r="H1490" s="297">
        <f t="shared" si="86"/>
        <v>0</v>
      </c>
      <c r="I1490" s="297">
        <f t="shared" si="87"/>
        <v>0</v>
      </c>
    </row>
    <row r="1491" spans="7:9" x14ac:dyDescent="0.3">
      <c r="G1491" s="297">
        <f t="shared" si="85"/>
        <v>0</v>
      </c>
      <c r="H1491" s="297">
        <f t="shared" si="86"/>
        <v>0</v>
      </c>
      <c r="I1491" s="297">
        <f t="shared" si="87"/>
        <v>0</v>
      </c>
    </row>
    <row r="1492" spans="7:9" x14ac:dyDescent="0.3">
      <c r="G1492" s="297">
        <f t="shared" si="85"/>
        <v>0</v>
      </c>
      <c r="H1492" s="297">
        <f t="shared" si="86"/>
        <v>0</v>
      </c>
      <c r="I1492" s="297">
        <f t="shared" si="87"/>
        <v>0</v>
      </c>
    </row>
    <row r="1493" spans="7:9" x14ac:dyDescent="0.3">
      <c r="G1493" s="297">
        <f t="shared" si="85"/>
        <v>0</v>
      </c>
      <c r="H1493" s="297">
        <f t="shared" si="86"/>
        <v>0</v>
      </c>
      <c r="I1493" s="297">
        <f t="shared" si="87"/>
        <v>0</v>
      </c>
    </row>
    <row r="1494" spans="7:9" x14ac:dyDescent="0.3">
      <c r="G1494" s="297">
        <f t="shared" si="85"/>
        <v>0</v>
      </c>
      <c r="H1494" s="297">
        <f t="shared" si="86"/>
        <v>0</v>
      </c>
      <c r="I1494" s="297">
        <f t="shared" si="87"/>
        <v>0</v>
      </c>
    </row>
    <row r="1495" spans="7:9" x14ac:dyDescent="0.3">
      <c r="G1495" s="297">
        <f t="shared" si="85"/>
        <v>0</v>
      </c>
      <c r="H1495" s="297">
        <f t="shared" si="86"/>
        <v>0</v>
      </c>
      <c r="I1495" s="297">
        <f t="shared" si="87"/>
        <v>0</v>
      </c>
    </row>
    <row r="1496" spans="7:9" x14ac:dyDescent="0.3">
      <c r="G1496" s="297">
        <f t="shared" si="85"/>
        <v>0</v>
      </c>
      <c r="H1496" s="297">
        <f t="shared" si="86"/>
        <v>0</v>
      </c>
      <c r="I1496" s="297">
        <f t="shared" si="87"/>
        <v>0</v>
      </c>
    </row>
    <row r="1497" spans="7:9" x14ac:dyDescent="0.3">
      <c r="G1497" s="297">
        <f t="shared" si="85"/>
        <v>0</v>
      </c>
      <c r="H1497" s="297">
        <f t="shared" si="86"/>
        <v>0</v>
      </c>
      <c r="I1497" s="297">
        <f t="shared" si="87"/>
        <v>0</v>
      </c>
    </row>
    <row r="1498" spans="7:9" x14ac:dyDescent="0.3">
      <c r="G1498" s="297">
        <f t="shared" si="85"/>
        <v>0</v>
      </c>
      <c r="H1498" s="297">
        <f t="shared" si="86"/>
        <v>0</v>
      </c>
      <c r="I1498" s="297">
        <f t="shared" si="87"/>
        <v>0</v>
      </c>
    </row>
    <row r="1499" spans="7:9" x14ac:dyDescent="0.3">
      <c r="G1499" s="297">
        <f t="shared" si="85"/>
        <v>0</v>
      </c>
      <c r="H1499" s="297">
        <f t="shared" si="86"/>
        <v>0</v>
      </c>
      <c r="I1499" s="297">
        <f t="shared" si="87"/>
        <v>0</v>
      </c>
    </row>
    <row r="1500" spans="7:9" x14ac:dyDescent="0.3">
      <c r="G1500" s="297">
        <f t="shared" si="85"/>
        <v>0</v>
      </c>
      <c r="H1500" s="297">
        <f t="shared" si="86"/>
        <v>0</v>
      </c>
      <c r="I1500" s="297">
        <f t="shared" si="87"/>
        <v>0</v>
      </c>
    </row>
    <row r="1501" spans="7:9" x14ac:dyDescent="0.3">
      <c r="G1501" s="297">
        <f t="shared" si="85"/>
        <v>0</v>
      </c>
      <c r="H1501" s="297">
        <f t="shared" si="86"/>
        <v>0</v>
      </c>
      <c r="I1501" s="297">
        <f t="shared" si="87"/>
        <v>0</v>
      </c>
    </row>
    <row r="1502" spans="7:9" x14ac:dyDescent="0.3">
      <c r="G1502" s="297">
        <f t="shared" si="85"/>
        <v>0</v>
      </c>
      <c r="H1502" s="297">
        <f t="shared" si="86"/>
        <v>0</v>
      </c>
      <c r="I1502" s="297">
        <f t="shared" si="87"/>
        <v>0</v>
      </c>
    </row>
    <row r="1503" spans="7:9" x14ac:dyDescent="0.3">
      <c r="G1503" s="297">
        <f t="shared" si="85"/>
        <v>0</v>
      </c>
      <c r="H1503" s="297">
        <f t="shared" si="86"/>
        <v>0</v>
      </c>
      <c r="I1503" s="297">
        <f t="shared" si="87"/>
        <v>0</v>
      </c>
    </row>
    <row r="1504" spans="7:9" x14ac:dyDescent="0.3">
      <c r="G1504" s="297">
        <f t="shared" si="85"/>
        <v>0</v>
      </c>
      <c r="H1504" s="297">
        <f t="shared" si="86"/>
        <v>0</v>
      </c>
      <c r="I1504" s="297">
        <f t="shared" si="87"/>
        <v>0</v>
      </c>
    </row>
    <row r="1505" spans="7:9" x14ac:dyDescent="0.3">
      <c r="G1505" s="297">
        <f t="shared" si="85"/>
        <v>0</v>
      </c>
      <c r="H1505" s="297">
        <f t="shared" si="86"/>
        <v>0</v>
      </c>
      <c r="I1505" s="297">
        <f t="shared" si="87"/>
        <v>0</v>
      </c>
    </row>
    <row r="1506" spans="7:9" x14ac:dyDescent="0.3">
      <c r="G1506" s="297">
        <f t="shared" si="85"/>
        <v>0</v>
      </c>
      <c r="H1506" s="297">
        <f t="shared" si="86"/>
        <v>0</v>
      </c>
      <c r="I1506" s="297">
        <f t="shared" si="87"/>
        <v>0</v>
      </c>
    </row>
    <row r="1507" spans="7:9" x14ac:dyDescent="0.3">
      <c r="G1507" s="297">
        <f t="shared" si="85"/>
        <v>0</v>
      </c>
      <c r="H1507" s="297">
        <f t="shared" si="86"/>
        <v>0</v>
      </c>
      <c r="I1507" s="297">
        <f t="shared" si="87"/>
        <v>0</v>
      </c>
    </row>
    <row r="1508" spans="7:9" x14ac:dyDescent="0.3">
      <c r="G1508" s="297">
        <f t="shared" si="85"/>
        <v>0</v>
      </c>
      <c r="H1508" s="297">
        <f t="shared" si="86"/>
        <v>0</v>
      </c>
      <c r="I1508" s="297">
        <f t="shared" si="87"/>
        <v>0</v>
      </c>
    </row>
    <row r="1509" spans="7:9" x14ac:dyDescent="0.3">
      <c r="G1509" s="297">
        <f t="shared" si="85"/>
        <v>0</v>
      </c>
      <c r="H1509" s="297">
        <f t="shared" si="86"/>
        <v>0</v>
      </c>
      <c r="I1509" s="297">
        <f t="shared" si="87"/>
        <v>0</v>
      </c>
    </row>
    <row r="1510" spans="7:9" x14ac:dyDescent="0.3">
      <c r="G1510" s="297">
        <f t="shared" si="85"/>
        <v>0</v>
      </c>
      <c r="H1510" s="297">
        <f t="shared" si="86"/>
        <v>0</v>
      </c>
      <c r="I1510" s="297">
        <f t="shared" si="87"/>
        <v>0</v>
      </c>
    </row>
    <row r="1511" spans="7:9" x14ac:dyDescent="0.3">
      <c r="G1511" s="297">
        <f t="shared" si="85"/>
        <v>0</v>
      </c>
      <c r="H1511" s="297">
        <f t="shared" si="86"/>
        <v>0</v>
      </c>
      <c r="I1511" s="297">
        <f t="shared" si="87"/>
        <v>0</v>
      </c>
    </row>
    <row r="1512" spans="7:9" x14ac:dyDescent="0.3">
      <c r="G1512" s="297">
        <f t="shared" si="85"/>
        <v>0</v>
      </c>
      <c r="H1512" s="297">
        <f t="shared" si="86"/>
        <v>0</v>
      </c>
      <c r="I1512" s="297">
        <f t="shared" si="87"/>
        <v>0</v>
      </c>
    </row>
    <row r="1513" spans="7:9" x14ac:dyDescent="0.3">
      <c r="G1513" s="297">
        <f t="shared" si="85"/>
        <v>0</v>
      </c>
      <c r="H1513" s="297">
        <f t="shared" si="86"/>
        <v>0</v>
      </c>
      <c r="I1513" s="297">
        <f t="shared" si="87"/>
        <v>0</v>
      </c>
    </row>
    <row r="1514" spans="7:9" x14ac:dyDescent="0.3">
      <c r="G1514" s="297">
        <f t="shared" si="85"/>
        <v>0</v>
      </c>
      <c r="H1514" s="297">
        <f t="shared" si="86"/>
        <v>0</v>
      </c>
      <c r="I1514" s="297">
        <f t="shared" si="87"/>
        <v>0</v>
      </c>
    </row>
    <row r="1515" spans="7:9" x14ac:dyDescent="0.3">
      <c r="G1515" s="297">
        <f t="shared" si="85"/>
        <v>0</v>
      </c>
      <c r="H1515" s="297">
        <f t="shared" si="86"/>
        <v>0</v>
      </c>
      <c r="I1515" s="297">
        <f t="shared" si="87"/>
        <v>0</v>
      </c>
    </row>
    <row r="1516" spans="7:9" x14ac:dyDescent="0.3">
      <c r="G1516" s="297">
        <f t="shared" si="85"/>
        <v>0</v>
      </c>
      <c r="H1516" s="297">
        <f t="shared" si="86"/>
        <v>0</v>
      </c>
      <c r="I1516" s="297">
        <f t="shared" si="87"/>
        <v>0</v>
      </c>
    </row>
    <row r="1517" spans="7:9" x14ac:dyDescent="0.3">
      <c r="G1517" s="297">
        <f t="shared" si="85"/>
        <v>0</v>
      </c>
      <c r="H1517" s="297">
        <f t="shared" si="86"/>
        <v>0</v>
      </c>
      <c r="I1517" s="297">
        <f t="shared" si="87"/>
        <v>0</v>
      </c>
    </row>
    <row r="1518" spans="7:9" x14ac:dyDescent="0.3">
      <c r="G1518" s="297">
        <f t="shared" si="85"/>
        <v>0</v>
      </c>
      <c r="H1518" s="297">
        <f t="shared" si="86"/>
        <v>0</v>
      </c>
      <c r="I1518" s="297">
        <f t="shared" si="87"/>
        <v>0</v>
      </c>
    </row>
    <row r="1519" spans="7:9" x14ac:dyDescent="0.3">
      <c r="G1519" s="297">
        <f t="shared" si="85"/>
        <v>0</v>
      </c>
      <c r="H1519" s="297">
        <f t="shared" si="86"/>
        <v>0</v>
      </c>
      <c r="I1519" s="297">
        <f t="shared" si="87"/>
        <v>0</v>
      </c>
    </row>
    <row r="1520" spans="7:9" x14ac:dyDescent="0.3">
      <c r="G1520" s="297">
        <f t="shared" si="85"/>
        <v>0</v>
      </c>
      <c r="H1520" s="297">
        <f t="shared" si="86"/>
        <v>0</v>
      </c>
      <c r="I1520" s="297">
        <f t="shared" si="87"/>
        <v>0</v>
      </c>
    </row>
    <row r="1521" spans="7:9" x14ac:dyDescent="0.3">
      <c r="G1521" s="297">
        <f t="shared" si="85"/>
        <v>0</v>
      </c>
      <c r="H1521" s="297">
        <f t="shared" si="86"/>
        <v>0</v>
      </c>
      <c r="I1521" s="297">
        <f t="shared" si="87"/>
        <v>0</v>
      </c>
    </row>
    <row r="1522" spans="7:9" x14ac:dyDescent="0.3">
      <c r="G1522" s="297">
        <f t="shared" si="85"/>
        <v>0</v>
      </c>
      <c r="H1522" s="297">
        <f t="shared" si="86"/>
        <v>0</v>
      </c>
      <c r="I1522" s="297">
        <f t="shared" si="87"/>
        <v>0</v>
      </c>
    </row>
    <row r="1523" spans="7:9" x14ac:dyDescent="0.3">
      <c r="G1523" s="297">
        <f t="shared" si="85"/>
        <v>0</v>
      </c>
      <c r="H1523" s="297">
        <f t="shared" si="86"/>
        <v>0</v>
      </c>
      <c r="I1523" s="297">
        <f t="shared" si="87"/>
        <v>0</v>
      </c>
    </row>
    <row r="1524" spans="7:9" x14ac:dyDescent="0.3">
      <c r="G1524" s="297">
        <f t="shared" si="85"/>
        <v>0</v>
      </c>
      <c r="H1524" s="297">
        <f t="shared" si="86"/>
        <v>0</v>
      </c>
      <c r="I1524" s="297">
        <f t="shared" si="87"/>
        <v>0</v>
      </c>
    </row>
    <row r="1525" spans="7:9" x14ac:dyDescent="0.3">
      <c r="G1525" s="297">
        <f t="shared" si="85"/>
        <v>0</v>
      </c>
      <c r="H1525" s="297">
        <f t="shared" si="86"/>
        <v>0</v>
      </c>
      <c r="I1525" s="297">
        <f t="shared" si="87"/>
        <v>0</v>
      </c>
    </row>
    <row r="1526" spans="7:9" x14ac:dyDescent="0.3">
      <c r="G1526" s="297">
        <f t="shared" si="85"/>
        <v>0</v>
      </c>
      <c r="H1526" s="297">
        <f t="shared" si="86"/>
        <v>0</v>
      </c>
      <c r="I1526" s="297">
        <f t="shared" si="87"/>
        <v>0</v>
      </c>
    </row>
    <row r="1527" spans="7:9" x14ac:dyDescent="0.3">
      <c r="G1527" s="297">
        <f t="shared" si="85"/>
        <v>0</v>
      </c>
      <c r="H1527" s="297">
        <f t="shared" si="86"/>
        <v>0</v>
      </c>
      <c r="I1527" s="297">
        <f t="shared" si="87"/>
        <v>0</v>
      </c>
    </row>
    <row r="1528" spans="7:9" x14ac:dyDescent="0.3">
      <c r="G1528" s="297">
        <f t="shared" si="85"/>
        <v>0</v>
      </c>
      <c r="H1528" s="297">
        <f t="shared" si="86"/>
        <v>0</v>
      </c>
      <c r="I1528" s="297">
        <f t="shared" si="87"/>
        <v>0</v>
      </c>
    </row>
    <row r="1529" spans="7:9" x14ac:dyDescent="0.3">
      <c r="G1529" s="297">
        <f t="shared" si="85"/>
        <v>0</v>
      </c>
      <c r="H1529" s="297">
        <f t="shared" si="86"/>
        <v>0</v>
      </c>
      <c r="I1529" s="297">
        <f t="shared" si="87"/>
        <v>0</v>
      </c>
    </row>
    <row r="1530" spans="7:9" x14ac:dyDescent="0.3">
      <c r="G1530" s="297">
        <f t="shared" si="85"/>
        <v>0</v>
      </c>
      <c r="H1530" s="297">
        <f t="shared" si="86"/>
        <v>0</v>
      </c>
      <c r="I1530" s="297">
        <f t="shared" si="87"/>
        <v>0</v>
      </c>
    </row>
    <row r="1531" spans="7:9" x14ac:dyDescent="0.3">
      <c r="G1531" s="297">
        <f t="shared" si="85"/>
        <v>0</v>
      </c>
      <c r="H1531" s="297">
        <f t="shared" si="86"/>
        <v>0</v>
      </c>
      <c r="I1531" s="297">
        <f t="shared" si="87"/>
        <v>0</v>
      </c>
    </row>
    <row r="1532" spans="7:9" x14ac:dyDescent="0.3">
      <c r="G1532" s="297">
        <f t="shared" si="85"/>
        <v>0</v>
      </c>
      <c r="H1532" s="297">
        <f t="shared" si="86"/>
        <v>0</v>
      </c>
      <c r="I1532" s="297">
        <f t="shared" si="87"/>
        <v>0</v>
      </c>
    </row>
    <row r="1533" spans="7:9" x14ac:dyDescent="0.3">
      <c r="G1533" s="297">
        <f t="shared" si="85"/>
        <v>0</v>
      </c>
      <c r="H1533" s="297">
        <f t="shared" si="86"/>
        <v>0</v>
      </c>
      <c r="I1533" s="297">
        <f t="shared" si="87"/>
        <v>0</v>
      </c>
    </row>
    <row r="1534" spans="7:9" x14ac:dyDescent="0.3">
      <c r="G1534" s="297">
        <f t="shared" si="85"/>
        <v>0</v>
      </c>
      <c r="H1534" s="297">
        <f t="shared" si="86"/>
        <v>0</v>
      </c>
      <c r="I1534" s="297">
        <f t="shared" si="87"/>
        <v>0</v>
      </c>
    </row>
    <row r="1535" spans="7:9" x14ac:dyDescent="0.3">
      <c r="G1535" s="297">
        <f t="shared" si="85"/>
        <v>0</v>
      </c>
      <c r="H1535" s="297">
        <f t="shared" si="86"/>
        <v>0</v>
      </c>
      <c r="I1535" s="297">
        <f t="shared" si="87"/>
        <v>0</v>
      </c>
    </row>
    <row r="1536" spans="7:9" x14ac:dyDescent="0.3">
      <c r="G1536" s="297">
        <f t="shared" si="85"/>
        <v>0</v>
      </c>
      <c r="H1536" s="297">
        <f t="shared" si="86"/>
        <v>0</v>
      </c>
      <c r="I1536" s="297">
        <f t="shared" si="87"/>
        <v>0</v>
      </c>
    </row>
    <row r="1537" spans="7:9" x14ac:dyDescent="0.3">
      <c r="G1537" s="297">
        <f t="shared" si="85"/>
        <v>0</v>
      </c>
      <c r="H1537" s="297">
        <f t="shared" si="86"/>
        <v>0</v>
      </c>
      <c r="I1537" s="297">
        <f t="shared" si="87"/>
        <v>0</v>
      </c>
    </row>
    <row r="1538" spans="7:9" x14ac:dyDescent="0.3">
      <c r="G1538" s="297">
        <f t="shared" si="85"/>
        <v>0</v>
      </c>
      <c r="H1538" s="297">
        <f t="shared" si="86"/>
        <v>0</v>
      </c>
      <c r="I1538" s="297">
        <f t="shared" si="87"/>
        <v>0</v>
      </c>
    </row>
    <row r="1539" spans="7:9" x14ac:dyDescent="0.3">
      <c r="G1539" s="297">
        <f t="shared" si="85"/>
        <v>0</v>
      </c>
      <c r="H1539" s="297">
        <f t="shared" si="86"/>
        <v>0</v>
      </c>
      <c r="I1539" s="297">
        <f t="shared" si="87"/>
        <v>0</v>
      </c>
    </row>
    <row r="1540" spans="7:9" x14ac:dyDescent="0.3">
      <c r="G1540" s="297">
        <f t="shared" si="85"/>
        <v>0</v>
      </c>
      <c r="H1540" s="297">
        <f t="shared" si="86"/>
        <v>0</v>
      </c>
      <c r="I1540" s="297">
        <f t="shared" si="87"/>
        <v>0</v>
      </c>
    </row>
    <row r="1541" spans="7:9" x14ac:dyDescent="0.3">
      <c r="G1541" s="297">
        <f t="shared" si="85"/>
        <v>0</v>
      </c>
      <c r="H1541" s="297">
        <f t="shared" si="86"/>
        <v>0</v>
      </c>
      <c r="I1541" s="297">
        <f t="shared" si="87"/>
        <v>0</v>
      </c>
    </row>
    <row r="1542" spans="7:9" x14ac:dyDescent="0.3">
      <c r="G1542" s="297">
        <f t="shared" si="85"/>
        <v>0</v>
      </c>
      <c r="H1542" s="297">
        <f t="shared" si="86"/>
        <v>0</v>
      </c>
      <c r="I1542" s="297">
        <f t="shared" si="87"/>
        <v>0</v>
      </c>
    </row>
    <row r="1543" spans="7:9" x14ac:dyDescent="0.3">
      <c r="G1543" s="297">
        <f t="shared" si="85"/>
        <v>0</v>
      </c>
      <c r="H1543" s="297">
        <f t="shared" si="86"/>
        <v>0</v>
      </c>
      <c r="I1543" s="297">
        <f t="shared" si="87"/>
        <v>0</v>
      </c>
    </row>
    <row r="1544" spans="7:9" x14ac:dyDescent="0.3">
      <c r="G1544" s="297">
        <f t="shared" si="85"/>
        <v>0</v>
      </c>
      <c r="H1544" s="297">
        <f t="shared" si="86"/>
        <v>0</v>
      </c>
      <c r="I1544" s="297">
        <f t="shared" si="87"/>
        <v>0</v>
      </c>
    </row>
    <row r="1545" spans="7:9" x14ac:dyDescent="0.3">
      <c r="G1545" s="297">
        <f t="shared" ref="G1545:G1550" si="88">SUM(J1545,L1545,N1545,O1545,P1545,T1545,U1545,V1545,AN1545,AP1545,BA1545,BC1545,CO1545,CQ1545,CZ1545,DB1545,DK1545,DM1545,DP1545,DR1545,DY1545,EA1545,EK1545,EM1545,EV1545,EX1545,FG1545,FI1545,FR1545,FT1545)</f>
        <v>0</v>
      </c>
      <c r="H1545" s="297">
        <f t="shared" ref="H1545:H1550" si="89">SUM(K1545,M1545,Q1545,R1545,S1545,W1545,X1545,Y1545,AO1545,AQ1545,AR1545,AS1545,AU1545,AX1545,BB1545,BD1545,BK1545,BL1545,CP1545,CR1545,CS1545,CT1545,CU1545,CV1545,DA1545,DC1545,DD1545,DE1545,DF1545,DG1545,,DL1545,DN1545,DQ1545,DS1545,DZ1545,EB1545,EC1545,ED1545,EE1545,FC1545,FH1545,FJ1545,FK1545,FL1545,FM1545,FN1545,FO1545,FQ1545,FS1545,FU1545,FV1545,FW1545,FX1545,FY1545,FZ1545,GC1545,EL1545,EN1545,EO1545,EP1545,EQ1545,ET1545,EW1545,EY1545,EZ1545,FA1545,FB1545,FD1545,AT1545,AV1545,AW1545,BE1545,BF1545,BG1545,BH1545,FP1545,ER1545,DH1545,DT1545,DU1545,DV1545,DW1545,EF1545,EG1545,EI1545,EH1545,ES1545,FE1545,Z1545,AA1545,AB1545,AC1545,AD1545,AE1545,AF1545,AG1545,AH1545,AI1545,AJ1545,AK1545,GA1545,GB1545)</f>
        <v>0</v>
      </c>
      <c r="I1545" s="297">
        <f t="shared" ref="I1545:I1550" si="90">G1545+H1545</f>
        <v>0</v>
      </c>
    </row>
    <row r="1546" spans="7:9" x14ac:dyDescent="0.3">
      <c r="G1546" s="297">
        <f t="shared" si="88"/>
        <v>0</v>
      </c>
      <c r="H1546" s="297">
        <f t="shared" si="89"/>
        <v>0</v>
      </c>
      <c r="I1546" s="297">
        <f t="shared" si="90"/>
        <v>0</v>
      </c>
    </row>
    <row r="1547" spans="7:9" x14ac:dyDescent="0.3">
      <c r="G1547" s="297">
        <f t="shared" si="88"/>
        <v>0</v>
      </c>
      <c r="H1547" s="297">
        <f t="shared" si="89"/>
        <v>0</v>
      </c>
      <c r="I1547" s="297">
        <f t="shared" si="90"/>
        <v>0</v>
      </c>
    </row>
    <row r="1548" spans="7:9" x14ac:dyDescent="0.3">
      <c r="G1548" s="297">
        <f t="shared" si="88"/>
        <v>0</v>
      </c>
      <c r="H1548" s="297">
        <f t="shared" si="89"/>
        <v>0</v>
      </c>
      <c r="I1548" s="297">
        <f t="shared" si="90"/>
        <v>0</v>
      </c>
    </row>
    <row r="1549" spans="7:9" x14ac:dyDescent="0.3">
      <c r="G1549" s="297">
        <f t="shared" si="88"/>
        <v>0</v>
      </c>
      <c r="H1549" s="297">
        <f t="shared" si="89"/>
        <v>0</v>
      </c>
      <c r="I1549" s="297">
        <f t="shared" si="90"/>
        <v>0</v>
      </c>
    </row>
    <row r="1550" spans="7:9" x14ac:dyDescent="0.3">
      <c r="G1550" s="297">
        <f t="shared" si="88"/>
        <v>0</v>
      </c>
      <c r="H1550" s="297">
        <f t="shared" si="89"/>
        <v>0</v>
      </c>
      <c r="I1550" s="297">
        <f t="shared" si="90"/>
        <v>0</v>
      </c>
    </row>
  </sheetData>
  <autoFilter ref="A8:ABA1550"/>
  <mergeCells count="166">
    <mergeCell ref="DT5:DW5"/>
    <mergeCell ref="DT6:DT7"/>
    <mergeCell ref="DU6:DU7"/>
    <mergeCell ref="DV6:DV7"/>
    <mergeCell ref="FO6:FO7"/>
    <mergeCell ref="FK6:FK7"/>
    <mergeCell ref="EV6:EW6"/>
    <mergeCell ref="EC6:EC7"/>
    <mergeCell ref="ED6:ED7"/>
    <mergeCell ref="EE6:EE7"/>
    <mergeCell ref="EA6:EB6"/>
    <mergeCell ref="FN6:FN7"/>
    <mergeCell ref="EF6:EF7"/>
    <mergeCell ref="EG6:EG7"/>
    <mergeCell ref="EI5:EI7"/>
    <mergeCell ref="EH5:EH7"/>
    <mergeCell ref="FG5:FJ5"/>
    <mergeCell ref="FF5:FF7"/>
    <mergeCell ref="EV5:EY5"/>
    <mergeCell ref="FG6:FH6"/>
    <mergeCell ref="FI6:FJ6"/>
    <mergeCell ref="FM6:FM7"/>
    <mergeCell ref="DY6:DZ6"/>
    <mergeCell ref="GC5:GC7"/>
    <mergeCell ref="FP6:FP7"/>
    <mergeCell ref="FK5:FP5"/>
    <mergeCell ref="FQ5:FQ7"/>
    <mergeCell ref="EZ5:FE6"/>
    <mergeCell ref="EJ4:ET4"/>
    <mergeCell ref="EJ5:EJ7"/>
    <mergeCell ref="EU4:FF4"/>
    <mergeCell ref="EU5:EU7"/>
    <mergeCell ref="FL6:FL7"/>
    <mergeCell ref="FX6:FX7"/>
    <mergeCell ref="FY6:FY7"/>
    <mergeCell ref="FZ6:FZ7"/>
    <mergeCell ref="FV5:GA5"/>
    <mergeCell ref="GA6:GA7"/>
    <mergeCell ref="GB5:GB7"/>
    <mergeCell ref="FG4:FQ4"/>
    <mergeCell ref="FR4:GC4"/>
    <mergeCell ref="FR5:FU5"/>
    <mergeCell ref="FR6:FS6"/>
    <mergeCell ref="FT6:FU6"/>
    <mergeCell ref="FV6:FV7"/>
    <mergeCell ref="FW6:FW7"/>
    <mergeCell ref="BC6:BD6"/>
    <mergeCell ref="DH5:DH7"/>
    <mergeCell ref="DI5:DI7"/>
    <mergeCell ref="CX4:DI4"/>
    <mergeCell ref="EX6:EY6"/>
    <mergeCell ref="EK5:EN5"/>
    <mergeCell ref="EK6:EL6"/>
    <mergeCell ref="EM6:EN6"/>
    <mergeCell ref="DJ4:DN4"/>
    <mergeCell ref="DJ5:DJ7"/>
    <mergeCell ref="DK5:DN5"/>
    <mergeCell ref="DK6:DL6"/>
    <mergeCell ref="DM6:DN6"/>
    <mergeCell ref="DW6:DW7"/>
    <mergeCell ref="EO5:ET6"/>
    <mergeCell ref="DO4:DW4"/>
    <mergeCell ref="DO5:DO7"/>
    <mergeCell ref="DX4:EI4"/>
    <mergeCell ref="DX5:DX7"/>
    <mergeCell ref="DP5:DS5"/>
    <mergeCell ref="DP6:DQ6"/>
    <mergeCell ref="DR6:DS6"/>
    <mergeCell ref="DY5:EB5"/>
    <mergeCell ref="EC5:EG5"/>
    <mergeCell ref="AC6:AE6"/>
    <mergeCell ref="AM5:AM7"/>
    <mergeCell ref="Z5:AK5"/>
    <mergeCell ref="CN4:CW4"/>
    <mergeCell ref="CN5:CN7"/>
    <mergeCell ref="CS5:CV6"/>
    <mergeCell ref="CW5:CW7"/>
    <mergeCell ref="DD5:DG5"/>
    <mergeCell ref="DD6:DD7"/>
    <mergeCell ref="DE6:DE7"/>
    <mergeCell ref="DF6:DF7"/>
    <mergeCell ref="DG6:DG7"/>
    <mergeCell ref="CO5:CR5"/>
    <mergeCell ref="BK5:BL5"/>
    <mergeCell ref="BK6:BK7"/>
    <mergeCell ref="CO6:CP6"/>
    <mergeCell ref="CQ6:CR6"/>
    <mergeCell ref="CZ5:DC5"/>
    <mergeCell ref="CZ6:DA6"/>
    <mergeCell ref="DB6:DC6"/>
    <mergeCell ref="CX5:CY6"/>
    <mergeCell ref="AN4:AZ4"/>
    <mergeCell ref="BA5:BD5"/>
    <mergeCell ref="BA6:BB6"/>
    <mergeCell ref="BW4:CA4"/>
    <mergeCell ref="A2:V2"/>
    <mergeCell ref="A4:A7"/>
    <mergeCell ref="B4:B7"/>
    <mergeCell ref="C4:C7"/>
    <mergeCell ref="E4:E7"/>
    <mergeCell ref="F4:F7"/>
    <mergeCell ref="G4:I6"/>
    <mergeCell ref="D4:D7"/>
    <mergeCell ref="T5:Y5"/>
    <mergeCell ref="T6:V6"/>
    <mergeCell ref="J4:M4"/>
    <mergeCell ref="J5:M5"/>
    <mergeCell ref="J6:K6"/>
    <mergeCell ref="L6:M6"/>
    <mergeCell ref="N4:AM4"/>
    <mergeCell ref="N6:P6"/>
    <mergeCell ref="Q6:S6"/>
    <mergeCell ref="N5:S5"/>
    <mergeCell ref="W6:Y6"/>
    <mergeCell ref="AL5:AL7"/>
    <mergeCell ref="AF6:AH6"/>
    <mergeCell ref="AI6:AK6"/>
    <mergeCell ref="Z6:AB6"/>
    <mergeCell ref="BK4:BR4"/>
    <mergeCell ref="BU5:BU7"/>
    <mergeCell ref="BV5:BV7"/>
    <mergeCell ref="BN5:BQ5"/>
    <mergeCell ref="AU6:AU7"/>
    <mergeCell ref="AR6:AR7"/>
    <mergeCell ref="BM5:BM7"/>
    <mergeCell ref="CF4:CG4"/>
    <mergeCell ref="CM4:CM7"/>
    <mergeCell ref="CB4:CD4"/>
    <mergeCell ref="CE4:CE7"/>
    <mergeCell ref="CL4:CL7"/>
    <mergeCell ref="BY5:BY7"/>
    <mergeCell ref="CH4:CK4"/>
    <mergeCell ref="CH5:CH7"/>
    <mergeCell ref="CI5:CI7"/>
    <mergeCell ref="CJ5:CJ7"/>
    <mergeCell ref="CK5:CK7"/>
    <mergeCell ref="BZ5:BZ7"/>
    <mergeCell ref="CA5:CA7"/>
    <mergeCell ref="CF5:CF7"/>
    <mergeCell ref="CG5:CG7"/>
    <mergeCell ref="CB5:CC6"/>
    <mergeCell ref="CD5:CD7"/>
    <mergeCell ref="AN5:AQ5"/>
    <mergeCell ref="AN6:AO6"/>
    <mergeCell ref="BR5:BR7"/>
    <mergeCell ref="BS4:BS7"/>
    <mergeCell ref="BT4:BV4"/>
    <mergeCell ref="BT5:BT7"/>
    <mergeCell ref="BP6:BQ6"/>
    <mergeCell ref="BW5:BW7"/>
    <mergeCell ref="BX5:BX7"/>
    <mergeCell ref="AP6:AQ6"/>
    <mergeCell ref="BE5:BH6"/>
    <mergeCell ref="AV6:AV7"/>
    <mergeCell ref="AR5:AW5"/>
    <mergeCell ref="AW6:AW7"/>
    <mergeCell ref="AS6:AS7"/>
    <mergeCell ref="AT6:AT7"/>
    <mergeCell ref="BL6:BL7"/>
    <mergeCell ref="BN6:BO6"/>
    <mergeCell ref="AX5:AX7"/>
    <mergeCell ref="AY5:AY7"/>
    <mergeCell ref="AZ5:AZ7"/>
    <mergeCell ref="BI5:BI7"/>
    <mergeCell ref="BJ5:BJ7"/>
    <mergeCell ref="BA4:BJ4"/>
  </mergeCells>
  <conditionalFormatting sqref="D1:D9 D885:D1048576">
    <cfRule type="duplicateValues" dxfId="36" priority="9"/>
  </conditionalFormatting>
  <conditionalFormatting sqref="D768:D800">
    <cfRule type="duplicateValues" dxfId="35" priority="8"/>
  </conditionalFormatting>
  <conditionalFormatting sqref="D768:D800">
    <cfRule type="duplicateValues" dxfId="34" priority="7"/>
  </conditionalFormatting>
  <conditionalFormatting sqref="D76">
    <cfRule type="containsText" dxfId="33" priority="6" operator="containsText" text="Расхождение">
      <formula>NOT(ISERROR(SEARCH("Расхождение",D76)))</formula>
    </cfRule>
  </conditionalFormatting>
  <conditionalFormatting sqref="D75:D712">
    <cfRule type="duplicateValues" dxfId="32" priority="5"/>
  </conditionalFormatting>
  <conditionalFormatting sqref="D10:D67 D69:D70 D74">
    <cfRule type="duplicateValues" dxfId="31" priority="2"/>
  </conditionalFormatting>
  <conditionalFormatting sqref="D68">
    <cfRule type="duplicateValues" dxfId="30" priority="1"/>
  </conditionalFormatting>
  <dataValidations count="4">
    <dataValidation type="list" allowBlank="1" showInputMessage="1" showErrorMessage="1" error="Необходимо использовать перечень из всплывающего списка для корректного расчета данных в сводных таблицах" sqref="E10:E1427">
      <formula1>$EI$1:$EI$20</formula1>
    </dataValidation>
    <dataValidation type="list" allowBlank="1" showInputMessage="1" showErrorMessage="1" error="Необходимо использовать перечень из всплывающего списка для корректного расчета данных в сводных таблицах" sqref="F10:F1427">
      <formula1>#REF!</formula1>
    </dataValidation>
    <dataValidation type="list" allowBlank="1" showInputMessage="1" showErrorMessage="1" error="Необходимо использовать перечень из всплывающего списка для корректного расчета данных в сводных таблицах" sqref="F1428:F1048576">
      <formula1>$W$1:$W$3</formula1>
    </dataValidation>
    <dataValidation type="list" allowBlank="1" showInputMessage="1" showErrorMessage="1" error="Необходимо использовать перечень из всплывающего списка для корректного расчета данных в сводных таблицах" sqref="E1428:E1048576">
      <formula1>$HB$1:$HB$20</formula1>
    </dataValidation>
  </dataValidations>
  <pageMargins left="0.70866141732283472" right="0.70866141732283472" top="1.1811023622047245" bottom="0.74803149606299213" header="0.31496062992125984" footer="0.31496062992125984"/>
  <pageSetup paperSize="9" scale="10" firstPageNumber="95" orientation="portrait" useFirstPageNumber="1" r:id="rId1"/>
  <headerFooter>
    <oddHeader>&amp;C&amp;P</oddHeader>
  </headerFooter>
  <colBreaks count="1" manualBreakCount="1">
    <brk id="62" max="1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</sheetPr>
  <dimension ref="A1:JA752"/>
  <sheetViews>
    <sheetView zoomScale="50" zoomScaleNormal="50" zoomScaleSheetLayoutView="10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G15" sqref="G15"/>
    </sheetView>
  </sheetViews>
  <sheetFormatPr defaultColWidth="9.140625" defaultRowHeight="17.25" customHeight="1" x14ac:dyDescent="0.3"/>
  <cols>
    <col min="1" max="1" width="11.7109375" style="86" customWidth="1"/>
    <col min="2" max="2" width="30.85546875" style="86" customWidth="1"/>
    <col min="3" max="3" width="43.42578125" style="87" customWidth="1"/>
    <col min="4" max="4" width="24" style="87" customWidth="1"/>
    <col min="5" max="6" width="22.42578125" style="86" customWidth="1"/>
    <col min="7" max="7" width="21.140625" style="86" customWidth="1"/>
    <col min="8" max="8" width="25.7109375" style="86" customWidth="1"/>
    <col min="9" max="9" width="23.28515625" style="86" customWidth="1"/>
    <col min="10" max="30" width="15.42578125" style="344" customWidth="1"/>
    <col min="31" max="31" width="19" style="344" customWidth="1"/>
    <col min="32" max="54" width="15.28515625" style="344" customWidth="1"/>
    <col min="55" max="70" width="14.42578125" style="344" customWidth="1"/>
    <col min="71" max="81" width="13.28515625" style="344" customWidth="1"/>
    <col min="82" max="85" width="13" style="344" customWidth="1"/>
    <col min="86" max="91" width="16.28515625" style="344" customWidth="1"/>
    <col min="92" max="103" width="17" style="344" customWidth="1"/>
    <col min="104" max="126" width="14.7109375" style="344" customWidth="1"/>
    <col min="127" max="128" width="14.7109375" style="345" customWidth="1"/>
    <col min="129" max="142" width="14.7109375" style="344" customWidth="1"/>
    <col min="143" max="166" width="9.7109375" style="344" customWidth="1"/>
    <col min="167" max="190" width="8.85546875" style="344" customWidth="1"/>
    <col min="191" max="261" width="16.85546875" style="344" customWidth="1"/>
    <col min="262" max="16384" width="9.140625" style="223"/>
  </cols>
  <sheetData>
    <row r="1" spans="1:261" s="221" customFormat="1" ht="98.25" customHeight="1" x14ac:dyDescent="0.3">
      <c r="A1" s="734" t="s">
        <v>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1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8"/>
      <c r="DX1" s="8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</row>
    <row r="2" spans="1:261" s="221" customFormat="1" ht="36" customHeight="1" x14ac:dyDescent="0.3">
      <c r="A2" s="734" t="s">
        <v>98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734"/>
      <c r="P2" s="734"/>
      <c r="Q2" s="734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8"/>
      <c r="DX2" s="8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</row>
    <row r="3" spans="1:261" s="221" customFormat="1" ht="18" customHeight="1" thickBot="1" x14ac:dyDescent="0.35">
      <c r="A3" s="9">
        <v>5</v>
      </c>
      <c r="B3" s="7"/>
      <c r="C3" s="7"/>
      <c r="D3" s="7"/>
      <c r="E3" s="7"/>
      <c r="F3" s="7"/>
      <c r="G3" s="7">
        <f>F332+G332</f>
        <v>641</v>
      </c>
      <c r="H3" s="7"/>
      <c r="I3" s="7">
        <f>I332+H332</f>
        <v>22532</v>
      </c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8"/>
      <c r="DX3" s="8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</row>
    <row r="4" spans="1:261" s="222" customFormat="1" ht="42" customHeight="1" x14ac:dyDescent="0.25">
      <c r="A4" s="727" t="s">
        <v>4</v>
      </c>
      <c r="B4" s="569" t="s">
        <v>0</v>
      </c>
      <c r="C4" s="743" t="s">
        <v>1</v>
      </c>
      <c r="D4" s="731" t="s">
        <v>238</v>
      </c>
      <c r="E4" s="558" t="s">
        <v>31</v>
      </c>
      <c r="F4" s="561"/>
      <c r="G4" s="561"/>
      <c r="H4" s="561"/>
      <c r="I4" s="564"/>
      <c r="J4" s="507" t="s">
        <v>7</v>
      </c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9"/>
      <c r="AE4" s="750" t="s">
        <v>49</v>
      </c>
      <c r="AF4" s="751"/>
      <c r="AG4" s="751"/>
      <c r="AH4" s="751"/>
      <c r="AI4" s="751"/>
      <c r="AJ4" s="751"/>
      <c r="AK4" s="751"/>
      <c r="AL4" s="751"/>
      <c r="AM4" s="751"/>
      <c r="AN4" s="751"/>
      <c r="AO4" s="751"/>
      <c r="AP4" s="751"/>
      <c r="AQ4" s="751"/>
      <c r="AR4" s="751"/>
      <c r="AS4" s="751"/>
      <c r="AT4" s="751"/>
      <c r="AU4" s="751"/>
      <c r="AV4" s="751"/>
      <c r="AW4" s="751"/>
      <c r="AX4" s="751"/>
      <c r="AY4" s="751"/>
      <c r="AZ4" s="751"/>
      <c r="BA4" s="751"/>
      <c r="BB4" s="752"/>
      <c r="BC4" s="782" t="s">
        <v>47</v>
      </c>
      <c r="BD4" s="783"/>
      <c r="BE4" s="783"/>
      <c r="BF4" s="783"/>
      <c r="BG4" s="783"/>
      <c r="BH4" s="783"/>
      <c r="BI4" s="783"/>
      <c r="BJ4" s="783"/>
      <c r="BK4" s="783"/>
      <c r="BL4" s="783"/>
      <c r="BM4" s="783"/>
      <c r="BN4" s="783"/>
      <c r="BO4" s="783"/>
      <c r="BP4" s="783"/>
      <c r="BQ4" s="783"/>
      <c r="BR4" s="784"/>
      <c r="BS4" s="759" t="s">
        <v>40</v>
      </c>
      <c r="BT4" s="760"/>
      <c r="BU4" s="760"/>
      <c r="BV4" s="760"/>
      <c r="BW4" s="760"/>
      <c r="BX4" s="760"/>
      <c r="BY4" s="760"/>
      <c r="BZ4" s="760"/>
      <c r="CA4" s="760"/>
      <c r="CB4" s="760"/>
      <c r="CC4" s="761"/>
      <c r="CD4" s="767" t="s">
        <v>5</v>
      </c>
      <c r="CE4" s="768"/>
      <c r="CF4" s="771" t="s">
        <v>90</v>
      </c>
      <c r="CG4" s="772"/>
      <c r="CH4" s="779" t="s">
        <v>6</v>
      </c>
      <c r="CI4" s="780"/>
      <c r="CJ4" s="780"/>
      <c r="CK4" s="780"/>
      <c r="CL4" s="780"/>
      <c r="CM4" s="781"/>
      <c r="CN4" s="778" t="s">
        <v>80</v>
      </c>
      <c r="CO4" s="525"/>
      <c r="CP4" s="525"/>
      <c r="CQ4" s="525"/>
      <c r="CR4" s="711" t="s">
        <v>32</v>
      </c>
      <c r="CS4" s="712"/>
      <c r="CT4" s="712"/>
      <c r="CU4" s="712"/>
      <c r="CV4" s="712"/>
      <c r="CW4" s="712"/>
      <c r="CX4" s="712"/>
      <c r="CY4" s="713"/>
      <c r="CZ4" s="613" t="s">
        <v>61</v>
      </c>
      <c r="DA4" s="614"/>
      <c r="DB4" s="614"/>
      <c r="DC4" s="614"/>
      <c r="DD4" s="614"/>
      <c r="DE4" s="614"/>
      <c r="DF4" s="614"/>
      <c r="DG4" s="614"/>
      <c r="DH4" s="614"/>
      <c r="DI4" s="614"/>
      <c r="DJ4" s="614"/>
      <c r="DK4" s="614"/>
      <c r="DL4" s="614"/>
      <c r="DM4" s="614"/>
      <c r="DN4" s="614"/>
      <c r="DO4" s="614"/>
      <c r="DP4" s="614"/>
      <c r="DQ4" s="614"/>
      <c r="DR4" s="614"/>
      <c r="DS4" s="756" t="s">
        <v>16</v>
      </c>
      <c r="DT4" s="756"/>
      <c r="DU4" s="756"/>
      <c r="DV4" s="756"/>
      <c r="DW4" s="756"/>
      <c r="DX4" s="756"/>
      <c r="DY4" s="756"/>
      <c r="DZ4" s="756"/>
      <c r="EA4" s="756"/>
      <c r="EB4" s="756"/>
      <c r="EC4" s="756"/>
      <c r="ED4" s="756"/>
      <c r="EE4" s="756"/>
      <c r="EF4" s="756"/>
      <c r="EG4" s="756"/>
      <c r="EH4" s="756"/>
      <c r="EI4" s="756"/>
      <c r="EJ4" s="756"/>
      <c r="EK4" s="756"/>
      <c r="EL4" s="757"/>
      <c r="EM4" s="719" t="s">
        <v>56</v>
      </c>
      <c r="EN4" s="720"/>
      <c r="EO4" s="720"/>
      <c r="EP4" s="720"/>
      <c r="EQ4" s="720"/>
      <c r="ER4" s="720"/>
      <c r="ES4" s="720"/>
      <c r="ET4" s="720"/>
      <c r="EU4" s="720"/>
      <c r="EV4" s="720"/>
      <c r="EW4" s="720"/>
      <c r="EX4" s="720"/>
      <c r="EY4" s="720"/>
      <c r="EZ4" s="720"/>
      <c r="FA4" s="720"/>
      <c r="FB4" s="720"/>
      <c r="FC4" s="720"/>
      <c r="FD4" s="720"/>
      <c r="FE4" s="720"/>
      <c r="FF4" s="720"/>
      <c r="FG4" s="720"/>
      <c r="FH4" s="720"/>
      <c r="FI4" s="720"/>
      <c r="FJ4" s="720"/>
      <c r="FK4" s="720"/>
      <c r="FL4" s="720"/>
      <c r="FM4" s="720"/>
      <c r="FN4" s="720"/>
      <c r="FO4" s="720"/>
      <c r="FP4" s="720"/>
      <c r="FQ4" s="720"/>
      <c r="FR4" s="720"/>
      <c r="FS4" s="720"/>
      <c r="FT4" s="720"/>
      <c r="FU4" s="720"/>
      <c r="FV4" s="720"/>
      <c r="FW4" s="720"/>
      <c r="FX4" s="720"/>
      <c r="FY4" s="720"/>
      <c r="FZ4" s="720"/>
      <c r="GA4" s="720"/>
      <c r="GB4" s="720"/>
      <c r="GC4" s="720"/>
      <c r="GD4" s="720"/>
      <c r="GE4" s="720"/>
      <c r="GF4" s="720"/>
      <c r="GG4" s="720"/>
      <c r="GH4" s="720"/>
      <c r="GI4" s="720"/>
      <c r="GJ4" s="720"/>
      <c r="GK4" s="720"/>
      <c r="GL4" s="721"/>
      <c r="GM4" s="679" t="s">
        <v>13</v>
      </c>
      <c r="GN4" s="680"/>
      <c r="GO4" s="680"/>
      <c r="GP4" s="680"/>
      <c r="GQ4" s="680"/>
      <c r="GR4" s="680"/>
      <c r="GS4" s="680"/>
      <c r="GT4" s="680"/>
      <c r="GU4" s="680"/>
      <c r="GV4" s="680"/>
      <c r="GW4" s="680"/>
      <c r="GX4" s="680"/>
      <c r="GY4" s="680"/>
      <c r="GZ4" s="680"/>
      <c r="HA4" s="680"/>
      <c r="HB4" s="680"/>
      <c r="HC4" s="680"/>
      <c r="HD4" s="680"/>
      <c r="HE4" s="680"/>
      <c r="HF4" s="680"/>
      <c r="HG4" s="680"/>
      <c r="HH4" s="681"/>
      <c r="HI4" s="507" t="s">
        <v>87</v>
      </c>
      <c r="HJ4" s="682"/>
      <c r="HK4" s="508"/>
      <c r="HL4" s="508"/>
      <c r="HM4" s="508"/>
      <c r="HN4" s="508"/>
      <c r="HO4" s="508"/>
      <c r="HP4" s="508"/>
      <c r="HQ4" s="508"/>
      <c r="HR4" s="508"/>
      <c r="HS4" s="508"/>
      <c r="HT4" s="508"/>
      <c r="HU4" s="508"/>
      <c r="HV4" s="508"/>
      <c r="HW4" s="508"/>
      <c r="HX4" s="508"/>
      <c r="HY4" s="508"/>
      <c r="HZ4" s="508"/>
      <c r="IA4" s="508"/>
      <c r="IB4" s="508"/>
      <c r="IC4" s="508"/>
      <c r="ID4" s="508"/>
      <c r="IE4" s="508"/>
      <c r="IF4" s="508"/>
      <c r="IG4" s="683"/>
      <c r="IH4" s="658" t="s">
        <v>130</v>
      </c>
      <c r="II4" s="659"/>
      <c r="IJ4" s="659"/>
      <c r="IK4" s="659"/>
      <c r="IL4" s="659"/>
      <c r="IM4" s="659"/>
      <c r="IN4" s="659"/>
      <c r="IO4" s="659"/>
      <c r="IP4" s="659"/>
      <c r="IQ4" s="659"/>
      <c r="IR4" s="659"/>
      <c r="IS4" s="659"/>
      <c r="IT4" s="659"/>
      <c r="IU4" s="659"/>
      <c r="IV4" s="659"/>
      <c r="IW4" s="659"/>
      <c r="IX4" s="659"/>
      <c r="IY4" s="659"/>
      <c r="IZ4" s="659"/>
      <c r="JA4" s="660"/>
    </row>
    <row r="5" spans="1:261" ht="38.1" customHeight="1" x14ac:dyDescent="0.3">
      <c r="A5" s="728"/>
      <c r="B5" s="570"/>
      <c r="C5" s="744"/>
      <c r="D5" s="732"/>
      <c r="E5" s="746" t="s">
        <v>30</v>
      </c>
      <c r="F5" s="747" t="s">
        <v>12</v>
      </c>
      <c r="G5" s="747"/>
      <c r="H5" s="747" t="s">
        <v>11</v>
      </c>
      <c r="I5" s="748"/>
      <c r="J5" s="592" t="s">
        <v>43</v>
      </c>
      <c r="K5" s="749"/>
      <c r="L5" s="749"/>
      <c r="M5" s="688" t="s">
        <v>247</v>
      </c>
      <c r="N5" s="689"/>
      <c r="O5" s="689"/>
      <c r="P5" s="689"/>
      <c r="Q5" s="689"/>
      <c r="R5" s="689"/>
      <c r="S5" s="689"/>
      <c r="T5" s="690"/>
      <c r="U5" s="495" t="s">
        <v>248</v>
      </c>
      <c r="V5" s="495"/>
      <c r="W5" s="495"/>
      <c r="X5" s="495"/>
      <c r="Y5" s="495"/>
      <c r="Z5" s="495"/>
      <c r="AA5" s="495"/>
      <c r="AB5" s="495"/>
      <c r="AC5" s="495" t="s">
        <v>64</v>
      </c>
      <c r="AD5" s="506"/>
      <c r="AE5" s="596" t="s">
        <v>52</v>
      </c>
      <c r="AF5" s="740"/>
      <c r="AG5" s="740"/>
      <c r="AH5" s="597"/>
      <c r="AI5" s="608" t="s">
        <v>247</v>
      </c>
      <c r="AJ5" s="742"/>
      <c r="AK5" s="742"/>
      <c r="AL5" s="742"/>
      <c r="AM5" s="742"/>
      <c r="AN5" s="742"/>
      <c r="AO5" s="742"/>
      <c r="AP5" s="730"/>
      <c r="AQ5" s="593" t="s">
        <v>248</v>
      </c>
      <c r="AR5" s="593"/>
      <c r="AS5" s="593"/>
      <c r="AT5" s="593"/>
      <c r="AU5" s="593"/>
      <c r="AV5" s="593"/>
      <c r="AW5" s="593"/>
      <c r="AX5" s="593"/>
      <c r="AY5" s="709" t="s">
        <v>321</v>
      </c>
      <c r="AZ5" s="548"/>
      <c r="BA5" s="709" t="s">
        <v>65</v>
      </c>
      <c r="BB5" s="736"/>
      <c r="BC5" s="735" t="s">
        <v>17</v>
      </c>
      <c r="BD5" s="502"/>
      <c r="BE5" s="502"/>
      <c r="BF5" s="502"/>
      <c r="BG5" s="502" t="s">
        <v>18</v>
      </c>
      <c r="BH5" s="502"/>
      <c r="BI5" s="502" t="s">
        <v>99</v>
      </c>
      <c r="BJ5" s="502"/>
      <c r="BK5" s="502"/>
      <c r="BL5" s="502"/>
      <c r="BM5" s="502"/>
      <c r="BN5" s="502"/>
      <c r="BO5" s="502"/>
      <c r="BP5" s="502"/>
      <c r="BQ5" s="502" t="s">
        <v>19</v>
      </c>
      <c r="BR5" s="513"/>
      <c r="BS5" s="616" t="s">
        <v>42</v>
      </c>
      <c r="BT5" s="714"/>
      <c r="BU5" s="714"/>
      <c r="BV5" s="582" t="s">
        <v>57</v>
      </c>
      <c r="BW5" s="726"/>
      <c r="BX5" s="726"/>
      <c r="BY5" s="726"/>
      <c r="BZ5" s="726"/>
      <c r="CA5" s="726"/>
      <c r="CB5" s="726"/>
      <c r="CC5" s="716"/>
      <c r="CD5" s="769"/>
      <c r="CE5" s="770"/>
      <c r="CF5" s="773"/>
      <c r="CG5" s="774"/>
      <c r="CH5" s="678" t="s">
        <v>46</v>
      </c>
      <c r="CI5" s="674"/>
      <c r="CJ5" s="674" t="s">
        <v>20</v>
      </c>
      <c r="CK5" s="674"/>
      <c r="CL5" s="675" t="s">
        <v>21</v>
      </c>
      <c r="CM5" s="684"/>
      <c r="CN5" s="762" t="s">
        <v>3</v>
      </c>
      <c r="CO5" s="548"/>
      <c r="CP5" s="709" t="s">
        <v>324</v>
      </c>
      <c r="CQ5" s="547"/>
      <c r="CR5" s="717" t="s">
        <v>266</v>
      </c>
      <c r="CS5" s="718"/>
      <c r="CT5" s="718" t="s">
        <v>296</v>
      </c>
      <c r="CU5" s="718"/>
      <c r="CV5" s="718" t="s">
        <v>297</v>
      </c>
      <c r="CW5" s="718"/>
      <c r="CX5" s="718" t="s">
        <v>58</v>
      </c>
      <c r="CY5" s="758"/>
      <c r="CZ5" s="580" t="s">
        <v>66</v>
      </c>
      <c r="DA5" s="581"/>
      <c r="DB5" s="581"/>
      <c r="DC5" s="581" t="s">
        <v>252</v>
      </c>
      <c r="DD5" s="581"/>
      <c r="DE5" s="581"/>
      <c r="DF5" s="581"/>
      <c r="DG5" s="581"/>
      <c r="DH5" s="581"/>
      <c r="DI5" s="581"/>
      <c r="DJ5" s="581"/>
      <c r="DK5" s="581" t="s">
        <v>248</v>
      </c>
      <c r="DL5" s="581"/>
      <c r="DM5" s="581"/>
      <c r="DN5" s="581"/>
      <c r="DO5" s="581"/>
      <c r="DP5" s="581"/>
      <c r="DQ5" s="581"/>
      <c r="DR5" s="581"/>
      <c r="DS5" s="630" t="s">
        <v>252</v>
      </c>
      <c r="DT5" s="630"/>
      <c r="DU5" s="630"/>
      <c r="DV5" s="630"/>
      <c r="DW5" s="630"/>
      <c r="DX5" s="630"/>
      <c r="DY5" s="630"/>
      <c r="DZ5" s="622"/>
      <c r="EA5" s="612" t="s">
        <v>276</v>
      </c>
      <c r="EB5" s="612"/>
      <c r="EC5" s="612"/>
      <c r="ED5" s="612"/>
      <c r="EE5" s="612"/>
      <c r="EF5" s="612"/>
      <c r="EG5" s="612"/>
      <c r="EH5" s="612"/>
      <c r="EI5" s="642" t="s">
        <v>25</v>
      </c>
      <c r="EJ5" s="644"/>
      <c r="EK5" s="642" t="s">
        <v>26</v>
      </c>
      <c r="EL5" s="789"/>
      <c r="EM5" s="722" t="s">
        <v>263</v>
      </c>
      <c r="EN5" s="723"/>
      <c r="EO5" s="723"/>
      <c r="EP5" s="723"/>
      <c r="EQ5" s="723"/>
      <c r="ER5" s="723"/>
      <c r="ES5" s="723"/>
      <c r="ET5" s="723"/>
      <c r="EU5" s="723"/>
      <c r="EV5" s="723"/>
      <c r="EW5" s="723"/>
      <c r="EX5" s="724"/>
      <c r="EY5" s="686" t="s">
        <v>249</v>
      </c>
      <c r="EZ5" s="686"/>
      <c r="FA5" s="686"/>
      <c r="FB5" s="686"/>
      <c r="FC5" s="686"/>
      <c r="FD5" s="686"/>
      <c r="FE5" s="686"/>
      <c r="FF5" s="686"/>
      <c r="FG5" s="686"/>
      <c r="FH5" s="686"/>
      <c r="FI5" s="686"/>
      <c r="FJ5" s="686"/>
      <c r="FK5" s="705" t="s">
        <v>276</v>
      </c>
      <c r="FL5" s="706"/>
      <c r="FM5" s="706"/>
      <c r="FN5" s="706"/>
      <c r="FO5" s="706"/>
      <c r="FP5" s="706"/>
      <c r="FQ5" s="706"/>
      <c r="FR5" s="706"/>
      <c r="FS5" s="706"/>
      <c r="FT5" s="706"/>
      <c r="FU5" s="706"/>
      <c r="FV5" s="706"/>
      <c r="FW5" s="706"/>
      <c r="FX5" s="706"/>
      <c r="FY5" s="706"/>
      <c r="FZ5" s="706"/>
      <c r="GA5" s="706"/>
      <c r="GB5" s="706"/>
      <c r="GC5" s="706"/>
      <c r="GD5" s="706"/>
      <c r="GE5" s="706"/>
      <c r="GF5" s="706"/>
      <c r="GG5" s="706"/>
      <c r="GH5" s="707"/>
      <c r="GI5" s="675" t="s">
        <v>25</v>
      </c>
      <c r="GJ5" s="675"/>
      <c r="GK5" s="675" t="s">
        <v>26</v>
      </c>
      <c r="GL5" s="684"/>
      <c r="GM5" s="494" t="s">
        <v>252</v>
      </c>
      <c r="GN5" s="725"/>
      <c r="GO5" s="725"/>
      <c r="GP5" s="725"/>
      <c r="GQ5" s="725"/>
      <c r="GR5" s="725"/>
      <c r="GS5" s="725"/>
      <c r="GT5" s="685"/>
      <c r="GU5" s="479" t="s">
        <v>276</v>
      </c>
      <c r="GV5" s="479"/>
      <c r="GW5" s="479"/>
      <c r="GX5" s="479"/>
      <c r="GY5" s="479"/>
      <c r="GZ5" s="479"/>
      <c r="HA5" s="479"/>
      <c r="HB5" s="479"/>
      <c r="HC5" s="479"/>
      <c r="HD5" s="479"/>
      <c r="HE5" s="701" t="s">
        <v>25</v>
      </c>
      <c r="HF5" s="702"/>
      <c r="HG5" s="701" t="s">
        <v>26</v>
      </c>
      <c r="HH5" s="702"/>
      <c r="HI5" s="785" t="s">
        <v>88</v>
      </c>
      <c r="HJ5" s="673"/>
      <c r="HK5" s="673"/>
      <c r="HL5" s="688" t="s">
        <v>247</v>
      </c>
      <c r="HM5" s="689"/>
      <c r="HN5" s="689"/>
      <c r="HO5" s="689"/>
      <c r="HP5" s="689"/>
      <c r="HQ5" s="689"/>
      <c r="HR5" s="689"/>
      <c r="HS5" s="690"/>
      <c r="HT5" s="688" t="s">
        <v>248</v>
      </c>
      <c r="HU5" s="689"/>
      <c r="HV5" s="689"/>
      <c r="HW5" s="689"/>
      <c r="HX5" s="689"/>
      <c r="HY5" s="689"/>
      <c r="HZ5" s="689"/>
      <c r="IA5" s="689"/>
      <c r="IB5" s="689"/>
      <c r="IC5" s="689"/>
      <c r="ID5" s="689"/>
      <c r="IE5" s="690"/>
      <c r="IF5" s="495" t="s">
        <v>301</v>
      </c>
      <c r="IG5" s="688"/>
      <c r="IH5" s="661" t="s">
        <v>247</v>
      </c>
      <c r="II5" s="654"/>
      <c r="IJ5" s="654"/>
      <c r="IK5" s="654"/>
      <c r="IL5" s="654"/>
      <c r="IM5" s="654"/>
      <c r="IN5" s="654"/>
      <c r="IO5" s="654"/>
      <c r="IP5" s="654" t="s">
        <v>33</v>
      </c>
      <c r="IQ5" s="654"/>
      <c r="IR5" s="654"/>
      <c r="IS5" s="654"/>
      <c r="IT5" s="654"/>
      <c r="IU5" s="654"/>
      <c r="IV5" s="654"/>
      <c r="IW5" s="654"/>
      <c r="IX5" s="654"/>
      <c r="IY5" s="654"/>
      <c r="IZ5" s="654"/>
      <c r="JA5" s="633"/>
    </row>
    <row r="6" spans="1:261" ht="26.1" customHeight="1" x14ac:dyDescent="0.3">
      <c r="A6" s="728"/>
      <c r="B6" s="570"/>
      <c r="C6" s="744"/>
      <c r="D6" s="732"/>
      <c r="E6" s="746"/>
      <c r="F6" s="747"/>
      <c r="G6" s="747"/>
      <c r="H6" s="747"/>
      <c r="I6" s="748"/>
      <c r="J6" s="592"/>
      <c r="K6" s="749"/>
      <c r="L6" s="749"/>
      <c r="M6" s="691" t="s">
        <v>262</v>
      </c>
      <c r="N6" s="692"/>
      <c r="O6" s="692"/>
      <c r="P6" s="693"/>
      <c r="Q6" s="594" t="s">
        <v>244</v>
      </c>
      <c r="R6" s="594"/>
      <c r="S6" s="594"/>
      <c r="T6" s="594"/>
      <c r="U6" s="495" t="s">
        <v>220</v>
      </c>
      <c r="V6" s="495"/>
      <c r="W6" s="495" t="s">
        <v>22</v>
      </c>
      <c r="X6" s="495"/>
      <c r="Y6" s="495" t="s">
        <v>23</v>
      </c>
      <c r="Z6" s="495"/>
      <c r="AA6" s="495" t="s">
        <v>24</v>
      </c>
      <c r="AB6" s="495"/>
      <c r="AC6" s="495"/>
      <c r="AD6" s="506"/>
      <c r="AE6" s="598"/>
      <c r="AF6" s="741"/>
      <c r="AG6" s="741"/>
      <c r="AH6" s="599"/>
      <c r="AI6" s="708" t="s">
        <v>262</v>
      </c>
      <c r="AJ6" s="708"/>
      <c r="AK6" s="708"/>
      <c r="AL6" s="708"/>
      <c r="AM6" s="595" t="s">
        <v>244</v>
      </c>
      <c r="AN6" s="595"/>
      <c r="AO6" s="595"/>
      <c r="AP6" s="595"/>
      <c r="AQ6" s="709" t="s">
        <v>220</v>
      </c>
      <c r="AR6" s="548"/>
      <c r="AS6" s="709" t="s">
        <v>22</v>
      </c>
      <c r="AT6" s="548"/>
      <c r="AU6" s="709" t="s">
        <v>23</v>
      </c>
      <c r="AV6" s="548"/>
      <c r="AW6" s="709" t="s">
        <v>24</v>
      </c>
      <c r="AX6" s="548"/>
      <c r="AY6" s="737"/>
      <c r="AZ6" s="755"/>
      <c r="BA6" s="737"/>
      <c r="BB6" s="738"/>
      <c r="BC6" s="735"/>
      <c r="BD6" s="502"/>
      <c r="BE6" s="502"/>
      <c r="BF6" s="502"/>
      <c r="BG6" s="502"/>
      <c r="BH6" s="502"/>
      <c r="BI6" s="502" t="s">
        <v>44</v>
      </c>
      <c r="BJ6" s="502"/>
      <c r="BK6" s="502"/>
      <c r="BL6" s="502"/>
      <c r="BM6" s="502" t="s">
        <v>45</v>
      </c>
      <c r="BN6" s="502"/>
      <c r="BO6" s="502"/>
      <c r="BP6" s="502"/>
      <c r="BQ6" s="502"/>
      <c r="BR6" s="513"/>
      <c r="BS6" s="616"/>
      <c r="BT6" s="714"/>
      <c r="BU6" s="714"/>
      <c r="BV6" s="714" t="s">
        <v>262</v>
      </c>
      <c r="BW6" s="714"/>
      <c r="BX6" s="714"/>
      <c r="BY6" s="714"/>
      <c r="BZ6" s="578" t="s">
        <v>244</v>
      </c>
      <c r="CA6" s="578"/>
      <c r="CB6" s="578"/>
      <c r="CC6" s="617"/>
      <c r="CD6" s="769"/>
      <c r="CE6" s="770"/>
      <c r="CF6" s="773"/>
      <c r="CG6" s="774"/>
      <c r="CH6" s="678"/>
      <c r="CI6" s="674"/>
      <c r="CJ6" s="674"/>
      <c r="CK6" s="674"/>
      <c r="CL6" s="675"/>
      <c r="CM6" s="684"/>
      <c r="CN6" s="763"/>
      <c r="CO6" s="755"/>
      <c r="CP6" s="737"/>
      <c r="CQ6" s="777"/>
      <c r="CR6" s="717"/>
      <c r="CS6" s="718"/>
      <c r="CT6" s="718"/>
      <c r="CU6" s="718"/>
      <c r="CV6" s="718"/>
      <c r="CW6" s="718"/>
      <c r="CX6" s="718"/>
      <c r="CY6" s="758"/>
      <c r="CZ6" s="577" t="s">
        <v>234</v>
      </c>
      <c r="DA6" s="581" t="s">
        <v>236</v>
      </c>
      <c r="DB6" s="581"/>
      <c r="DC6" s="714" t="s">
        <v>262</v>
      </c>
      <c r="DD6" s="714"/>
      <c r="DE6" s="714"/>
      <c r="DF6" s="714"/>
      <c r="DG6" s="578" t="s">
        <v>244</v>
      </c>
      <c r="DH6" s="578"/>
      <c r="DI6" s="578"/>
      <c r="DJ6" s="578"/>
      <c r="DK6" s="578" t="s">
        <v>193</v>
      </c>
      <c r="DL6" s="578"/>
      <c r="DM6" s="578" t="s">
        <v>194</v>
      </c>
      <c r="DN6" s="578"/>
      <c r="DO6" s="578" t="s">
        <v>279</v>
      </c>
      <c r="DP6" s="578"/>
      <c r="DQ6" s="578" t="s">
        <v>280</v>
      </c>
      <c r="DR6" s="578"/>
      <c r="DS6" s="787" t="s">
        <v>262</v>
      </c>
      <c r="DT6" s="788"/>
      <c r="DU6" s="788"/>
      <c r="DV6" s="788"/>
      <c r="DW6" s="672" t="s">
        <v>244</v>
      </c>
      <c r="DX6" s="672"/>
      <c r="DY6" s="672"/>
      <c r="DZ6" s="672"/>
      <c r="EA6" s="672" t="s">
        <v>193</v>
      </c>
      <c r="EB6" s="672"/>
      <c r="EC6" s="672" t="s">
        <v>194</v>
      </c>
      <c r="ED6" s="672"/>
      <c r="EE6" s="672" t="s">
        <v>279</v>
      </c>
      <c r="EF6" s="672"/>
      <c r="EG6" s="672" t="s">
        <v>280</v>
      </c>
      <c r="EH6" s="672"/>
      <c r="EI6" s="765"/>
      <c r="EJ6" s="766"/>
      <c r="EK6" s="765"/>
      <c r="EL6" s="790"/>
      <c r="EM6" s="786" t="s">
        <v>12</v>
      </c>
      <c r="EN6" s="675"/>
      <c r="EO6" s="675"/>
      <c r="EP6" s="675"/>
      <c r="EQ6" s="675"/>
      <c r="ER6" s="675"/>
      <c r="ES6" s="674" t="s">
        <v>11</v>
      </c>
      <c r="ET6" s="674"/>
      <c r="EU6" s="674"/>
      <c r="EV6" s="674"/>
      <c r="EW6" s="674"/>
      <c r="EX6" s="674"/>
      <c r="EY6" s="675" t="s">
        <v>12</v>
      </c>
      <c r="EZ6" s="675"/>
      <c r="FA6" s="675"/>
      <c r="FB6" s="675"/>
      <c r="FC6" s="675"/>
      <c r="FD6" s="675"/>
      <c r="FE6" s="674" t="s">
        <v>11</v>
      </c>
      <c r="FF6" s="674"/>
      <c r="FG6" s="674"/>
      <c r="FH6" s="674"/>
      <c r="FI6" s="674"/>
      <c r="FJ6" s="674"/>
      <c r="FK6" s="676" t="s">
        <v>193</v>
      </c>
      <c r="FL6" s="677"/>
      <c r="FM6" s="677"/>
      <c r="FN6" s="677"/>
      <c r="FO6" s="677"/>
      <c r="FP6" s="678"/>
      <c r="FQ6" s="676" t="s">
        <v>194</v>
      </c>
      <c r="FR6" s="677"/>
      <c r="FS6" s="677"/>
      <c r="FT6" s="677"/>
      <c r="FU6" s="677"/>
      <c r="FV6" s="678"/>
      <c r="FW6" s="676" t="s">
        <v>279</v>
      </c>
      <c r="FX6" s="677"/>
      <c r="FY6" s="677"/>
      <c r="FZ6" s="677"/>
      <c r="GA6" s="677"/>
      <c r="GB6" s="678"/>
      <c r="GC6" s="676" t="s">
        <v>280</v>
      </c>
      <c r="GD6" s="677"/>
      <c r="GE6" s="677"/>
      <c r="GF6" s="677"/>
      <c r="GG6" s="677"/>
      <c r="GH6" s="678"/>
      <c r="GI6" s="675"/>
      <c r="GJ6" s="675"/>
      <c r="GK6" s="675"/>
      <c r="GL6" s="684"/>
      <c r="GM6" s="503" t="s">
        <v>262</v>
      </c>
      <c r="GN6" s="503"/>
      <c r="GO6" s="503"/>
      <c r="GP6" s="503"/>
      <c r="GQ6" s="476" t="s">
        <v>244</v>
      </c>
      <c r="GR6" s="476"/>
      <c r="GS6" s="476"/>
      <c r="GT6" s="476"/>
      <c r="GU6" s="479" t="s">
        <v>189</v>
      </c>
      <c r="GV6" s="479"/>
      <c r="GW6" s="476" t="s">
        <v>193</v>
      </c>
      <c r="GX6" s="476"/>
      <c r="GY6" s="503" t="s">
        <v>194</v>
      </c>
      <c r="GZ6" s="503"/>
      <c r="HA6" s="504" t="s">
        <v>279</v>
      </c>
      <c r="HB6" s="504"/>
      <c r="HC6" s="504" t="s">
        <v>280</v>
      </c>
      <c r="HD6" s="504"/>
      <c r="HE6" s="703"/>
      <c r="HF6" s="704"/>
      <c r="HG6" s="703"/>
      <c r="HH6" s="704"/>
      <c r="HI6" s="603" t="s">
        <v>234</v>
      </c>
      <c r="HJ6" s="673" t="s">
        <v>237</v>
      </c>
      <c r="HK6" s="673"/>
      <c r="HL6" s="691" t="s">
        <v>262</v>
      </c>
      <c r="HM6" s="692"/>
      <c r="HN6" s="692"/>
      <c r="HO6" s="693"/>
      <c r="HP6" s="694" t="s">
        <v>244</v>
      </c>
      <c r="HQ6" s="695"/>
      <c r="HR6" s="695"/>
      <c r="HS6" s="696"/>
      <c r="HT6" s="697" t="s">
        <v>189</v>
      </c>
      <c r="HU6" s="698"/>
      <c r="HV6" s="697" t="s">
        <v>191</v>
      </c>
      <c r="HW6" s="698"/>
      <c r="HX6" s="697" t="s">
        <v>193</v>
      </c>
      <c r="HY6" s="698"/>
      <c r="HZ6" s="495" t="s">
        <v>194</v>
      </c>
      <c r="IA6" s="495"/>
      <c r="IB6" s="697" t="s">
        <v>279</v>
      </c>
      <c r="IC6" s="698"/>
      <c r="ID6" s="697" t="s">
        <v>280</v>
      </c>
      <c r="IE6" s="698"/>
      <c r="IF6" s="495"/>
      <c r="IG6" s="688"/>
      <c r="IH6" s="662" t="s">
        <v>262</v>
      </c>
      <c r="II6" s="663"/>
      <c r="IJ6" s="663"/>
      <c r="IK6" s="663"/>
      <c r="IL6" s="664" t="s">
        <v>244</v>
      </c>
      <c r="IM6" s="664"/>
      <c r="IN6" s="664"/>
      <c r="IO6" s="664"/>
      <c r="IP6" s="654" t="s">
        <v>189</v>
      </c>
      <c r="IQ6" s="654"/>
      <c r="IR6" s="654" t="s">
        <v>191</v>
      </c>
      <c r="IS6" s="654"/>
      <c r="IT6" s="654" t="s">
        <v>193</v>
      </c>
      <c r="IU6" s="654"/>
      <c r="IV6" s="654" t="s">
        <v>194</v>
      </c>
      <c r="IW6" s="654"/>
      <c r="IX6" s="792" t="s">
        <v>279</v>
      </c>
      <c r="IY6" s="793"/>
      <c r="IZ6" s="654" t="s">
        <v>280</v>
      </c>
      <c r="JA6" s="633"/>
    </row>
    <row r="7" spans="1:261" ht="45.95" customHeight="1" x14ac:dyDescent="0.3">
      <c r="A7" s="728"/>
      <c r="B7" s="570"/>
      <c r="C7" s="744"/>
      <c r="D7" s="732"/>
      <c r="E7" s="746"/>
      <c r="F7" s="747"/>
      <c r="G7" s="747"/>
      <c r="H7" s="747"/>
      <c r="I7" s="748"/>
      <c r="J7" s="604" t="s">
        <v>234</v>
      </c>
      <c r="K7" s="749" t="s">
        <v>235</v>
      </c>
      <c r="L7" s="749"/>
      <c r="M7" s="688" t="s">
        <v>12</v>
      </c>
      <c r="N7" s="690"/>
      <c r="O7" s="688" t="s">
        <v>11</v>
      </c>
      <c r="P7" s="690"/>
      <c r="Q7" s="688" t="s">
        <v>12</v>
      </c>
      <c r="R7" s="690"/>
      <c r="S7" s="688" t="s">
        <v>11</v>
      </c>
      <c r="T7" s="690"/>
      <c r="U7" s="495"/>
      <c r="V7" s="495"/>
      <c r="W7" s="495"/>
      <c r="X7" s="495"/>
      <c r="Y7" s="495"/>
      <c r="Z7" s="495"/>
      <c r="AA7" s="495"/>
      <c r="AB7" s="495"/>
      <c r="AC7" s="495"/>
      <c r="AD7" s="506"/>
      <c r="AE7" s="753" t="s">
        <v>234</v>
      </c>
      <c r="AF7" s="754"/>
      <c r="AG7" s="708" t="s">
        <v>50</v>
      </c>
      <c r="AH7" s="708"/>
      <c r="AI7" s="608" t="s">
        <v>12</v>
      </c>
      <c r="AJ7" s="730"/>
      <c r="AK7" s="608" t="s">
        <v>11</v>
      </c>
      <c r="AL7" s="730"/>
      <c r="AM7" s="608" t="s">
        <v>12</v>
      </c>
      <c r="AN7" s="730"/>
      <c r="AO7" s="608" t="s">
        <v>11</v>
      </c>
      <c r="AP7" s="730"/>
      <c r="AQ7" s="710"/>
      <c r="AR7" s="550"/>
      <c r="AS7" s="710"/>
      <c r="AT7" s="550"/>
      <c r="AU7" s="710"/>
      <c r="AV7" s="550"/>
      <c r="AW7" s="710"/>
      <c r="AX7" s="550"/>
      <c r="AY7" s="710"/>
      <c r="AZ7" s="550"/>
      <c r="BA7" s="710"/>
      <c r="BB7" s="739"/>
      <c r="BC7" s="735" t="s">
        <v>196</v>
      </c>
      <c r="BD7" s="502"/>
      <c r="BE7" s="502" t="s">
        <v>227</v>
      </c>
      <c r="BF7" s="502"/>
      <c r="BG7" s="502"/>
      <c r="BH7" s="502"/>
      <c r="BI7" s="502" t="s">
        <v>84</v>
      </c>
      <c r="BJ7" s="502"/>
      <c r="BK7" s="502" t="s">
        <v>97</v>
      </c>
      <c r="BL7" s="502"/>
      <c r="BM7" s="502" t="s">
        <v>84</v>
      </c>
      <c r="BN7" s="502"/>
      <c r="BO7" s="502" t="s">
        <v>97</v>
      </c>
      <c r="BP7" s="502"/>
      <c r="BQ7" s="502"/>
      <c r="BR7" s="513"/>
      <c r="BS7" s="616" t="s">
        <v>234</v>
      </c>
      <c r="BT7" s="714" t="s">
        <v>236</v>
      </c>
      <c r="BU7" s="714"/>
      <c r="BV7" s="582" t="s">
        <v>12</v>
      </c>
      <c r="BW7" s="715"/>
      <c r="BX7" s="582" t="s">
        <v>11</v>
      </c>
      <c r="BY7" s="715"/>
      <c r="BZ7" s="582" t="s">
        <v>12</v>
      </c>
      <c r="CA7" s="715"/>
      <c r="CB7" s="582" t="s">
        <v>11</v>
      </c>
      <c r="CC7" s="716"/>
      <c r="CD7" s="769"/>
      <c r="CE7" s="770"/>
      <c r="CF7" s="775"/>
      <c r="CG7" s="776"/>
      <c r="CH7" s="678"/>
      <c r="CI7" s="674"/>
      <c r="CJ7" s="674"/>
      <c r="CK7" s="674"/>
      <c r="CL7" s="675"/>
      <c r="CM7" s="684"/>
      <c r="CN7" s="764"/>
      <c r="CO7" s="550"/>
      <c r="CP7" s="710"/>
      <c r="CQ7" s="549"/>
      <c r="CR7" s="717"/>
      <c r="CS7" s="718"/>
      <c r="CT7" s="718"/>
      <c r="CU7" s="718"/>
      <c r="CV7" s="718"/>
      <c r="CW7" s="718"/>
      <c r="CX7" s="718"/>
      <c r="CY7" s="758"/>
      <c r="CZ7" s="577"/>
      <c r="DA7" s="581"/>
      <c r="DB7" s="581"/>
      <c r="DC7" s="581" t="s">
        <v>12</v>
      </c>
      <c r="DD7" s="581"/>
      <c r="DE7" s="581" t="s">
        <v>11</v>
      </c>
      <c r="DF7" s="581"/>
      <c r="DG7" s="581" t="s">
        <v>12</v>
      </c>
      <c r="DH7" s="581"/>
      <c r="DI7" s="581" t="s">
        <v>11</v>
      </c>
      <c r="DJ7" s="581"/>
      <c r="DK7" s="578"/>
      <c r="DL7" s="578"/>
      <c r="DM7" s="578"/>
      <c r="DN7" s="578"/>
      <c r="DO7" s="578"/>
      <c r="DP7" s="578"/>
      <c r="DQ7" s="578"/>
      <c r="DR7" s="578"/>
      <c r="DS7" s="630" t="s">
        <v>12</v>
      </c>
      <c r="DT7" s="622"/>
      <c r="DU7" s="629" t="s">
        <v>11</v>
      </c>
      <c r="DV7" s="622"/>
      <c r="DW7" s="629" t="s">
        <v>12</v>
      </c>
      <c r="DX7" s="622"/>
      <c r="DY7" s="629" t="s">
        <v>11</v>
      </c>
      <c r="DZ7" s="622"/>
      <c r="EA7" s="672"/>
      <c r="EB7" s="672"/>
      <c r="EC7" s="672"/>
      <c r="ED7" s="672"/>
      <c r="EE7" s="672"/>
      <c r="EF7" s="672"/>
      <c r="EG7" s="672"/>
      <c r="EH7" s="672"/>
      <c r="EI7" s="645"/>
      <c r="EJ7" s="647"/>
      <c r="EK7" s="645"/>
      <c r="EL7" s="791"/>
      <c r="EM7" s="323" t="s">
        <v>36</v>
      </c>
      <c r="EN7" s="309" t="s">
        <v>38</v>
      </c>
      <c r="EO7" s="309" t="s">
        <v>37</v>
      </c>
      <c r="EP7" s="309" t="s">
        <v>36</v>
      </c>
      <c r="EQ7" s="309" t="s">
        <v>38</v>
      </c>
      <c r="ER7" s="309" t="s">
        <v>37</v>
      </c>
      <c r="ES7" s="309" t="s">
        <v>36</v>
      </c>
      <c r="ET7" s="309" t="s">
        <v>38</v>
      </c>
      <c r="EU7" s="309" t="s">
        <v>37</v>
      </c>
      <c r="EV7" s="309" t="s">
        <v>36</v>
      </c>
      <c r="EW7" s="309" t="s">
        <v>38</v>
      </c>
      <c r="EX7" s="309" t="s">
        <v>37</v>
      </c>
      <c r="EY7" s="309" t="s">
        <v>36</v>
      </c>
      <c r="EZ7" s="309" t="s">
        <v>38</v>
      </c>
      <c r="FA7" s="309" t="s">
        <v>37</v>
      </c>
      <c r="FB7" s="309" t="s">
        <v>36</v>
      </c>
      <c r="FC7" s="309" t="s">
        <v>38</v>
      </c>
      <c r="FD7" s="309" t="s">
        <v>37</v>
      </c>
      <c r="FE7" s="309" t="s">
        <v>36</v>
      </c>
      <c r="FF7" s="309" t="s">
        <v>38</v>
      </c>
      <c r="FG7" s="309" t="s">
        <v>37</v>
      </c>
      <c r="FH7" s="309" t="s">
        <v>36</v>
      </c>
      <c r="FI7" s="309" t="s">
        <v>38</v>
      </c>
      <c r="FJ7" s="309" t="s">
        <v>37</v>
      </c>
      <c r="FK7" s="309" t="s">
        <v>36</v>
      </c>
      <c r="FL7" s="309" t="s">
        <v>38</v>
      </c>
      <c r="FM7" s="309" t="s">
        <v>37</v>
      </c>
      <c r="FN7" s="309" t="s">
        <v>36</v>
      </c>
      <c r="FO7" s="309" t="s">
        <v>38</v>
      </c>
      <c r="FP7" s="309" t="s">
        <v>37</v>
      </c>
      <c r="FQ7" s="309" t="s">
        <v>36</v>
      </c>
      <c r="FR7" s="309" t="s">
        <v>38</v>
      </c>
      <c r="FS7" s="309" t="s">
        <v>37</v>
      </c>
      <c r="FT7" s="309" t="s">
        <v>36</v>
      </c>
      <c r="FU7" s="309" t="s">
        <v>38</v>
      </c>
      <c r="FV7" s="309" t="s">
        <v>37</v>
      </c>
      <c r="FW7" s="309" t="s">
        <v>36</v>
      </c>
      <c r="FX7" s="309" t="s">
        <v>38</v>
      </c>
      <c r="FY7" s="309" t="s">
        <v>37</v>
      </c>
      <c r="FZ7" s="309" t="s">
        <v>36</v>
      </c>
      <c r="GA7" s="309" t="s">
        <v>38</v>
      </c>
      <c r="GB7" s="309" t="s">
        <v>37</v>
      </c>
      <c r="GC7" s="309" t="s">
        <v>36</v>
      </c>
      <c r="GD7" s="309" t="s">
        <v>38</v>
      </c>
      <c r="GE7" s="309" t="s">
        <v>37</v>
      </c>
      <c r="GF7" s="309" t="s">
        <v>36</v>
      </c>
      <c r="GG7" s="309" t="s">
        <v>38</v>
      </c>
      <c r="GH7" s="309" t="s">
        <v>37</v>
      </c>
      <c r="GI7" s="675"/>
      <c r="GJ7" s="675"/>
      <c r="GK7" s="675"/>
      <c r="GL7" s="684"/>
      <c r="GM7" s="494" t="s">
        <v>12</v>
      </c>
      <c r="GN7" s="685"/>
      <c r="GO7" s="494" t="s">
        <v>11</v>
      </c>
      <c r="GP7" s="685"/>
      <c r="GQ7" s="494" t="s">
        <v>12</v>
      </c>
      <c r="GR7" s="685"/>
      <c r="GS7" s="494" t="s">
        <v>11</v>
      </c>
      <c r="GT7" s="685"/>
      <c r="GU7" s="479"/>
      <c r="GV7" s="479"/>
      <c r="GW7" s="476"/>
      <c r="GX7" s="476"/>
      <c r="GY7" s="503"/>
      <c r="GZ7" s="503"/>
      <c r="HA7" s="504"/>
      <c r="HB7" s="504"/>
      <c r="HC7" s="504"/>
      <c r="HD7" s="504"/>
      <c r="HE7" s="703"/>
      <c r="HF7" s="704"/>
      <c r="HG7" s="703"/>
      <c r="HH7" s="704"/>
      <c r="HI7" s="603"/>
      <c r="HJ7" s="673"/>
      <c r="HK7" s="673"/>
      <c r="HL7" s="688" t="s">
        <v>12</v>
      </c>
      <c r="HM7" s="690"/>
      <c r="HN7" s="688" t="s">
        <v>11</v>
      </c>
      <c r="HO7" s="690"/>
      <c r="HP7" s="688" t="s">
        <v>12</v>
      </c>
      <c r="HQ7" s="690"/>
      <c r="HR7" s="688" t="s">
        <v>11</v>
      </c>
      <c r="HS7" s="690"/>
      <c r="HT7" s="699"/>
      <c r="HU7" s="700"/>
      <c r="HV7" s="699"/>
      <c r="HW7" s="700"/>
      <c r="HX7" s="699"/>
      <c r="HY7" s="700"/>
      <c r="HZ7" s="495"/>
      <c r="IA7" s="495"/>
      <c r="IB7" s="699"/>
      <c r="IC7" s="700"/>
      <c r="ID7" s="699"/>
      <c r="IE7" s="700"/>
      <c r="IF7" s="495"/>
      <c r="IG7" s="688"/>
      <c r="IH7" s="661" t="s">
        <v>12</v>
      </c>
      <c r="II7" s="654"/>
      <c r="IJ7" s="654" t="s">
        <v>11</v>
      </c>
      <c r="IK7" s="654"/>
      <c r="IL7" s="654" t="s">
        <v>12</v>
      </c>
      <c r="IM7" s="654"/>
      <c r="IN7" s="654" t="s">
        <v>11</v>
      </c>
      <c r="IO7" s="654"/>
      <c r="IP7" s="654"/>
      <c r="IQ7" s="654"/>
      <c r="IR7" s="654"/>
      <c r="IS7" s="654"/>
      <c r="IT7" s="654"/>
      <c r="IU7" s="654"/>
      <c r="IV7" s="654"/>
      <c r="IW7" s="654"/>
      <c r="IX7" s="794"/>
      <c r="IY7" s="795"/>
      <c r="IZ7" s="654"/>
      <c r="JA7" s="633"/>
    </row>
    <row r="8" spans="1:261" ht="48.95" customHeight="1" x14ac:dyDescent="0.3">
      <c r="A8" s="729"/>
      <c r="B8" s="571"/>
      <c r="C8" s="745"/>
      <c r="D8" s="733"/>
      <c r="E8" s="746"/>
      <c r="F8" s="326" t="s">
        <v>298</v>
      </c>
      <c r="G8" s="326" t="s">
        <v>355</v>
      </c>
      <c r="H8" s="326" t="s">
        <v>298</v>
      </c>
      <c r="I8" s="327" t="s">
        <v>355</v>
      </c>
      <c r="J8" s="604"/>
      <c r="K8" s="319" t="s">
        <v>298</v>
      </c>
      <c r="L8" s="319" t="s">
        <v>355</v>
      </c>
      <c r="M8" s="319" t="s">
        <v>298</v>
      </c>
      <c r="N8" s="319" t="s">
        <v>355</v>
      </c>
      <c r="O8" s="319" t="s">
        <v>298</v>
      </c>
      <c r="P8" s="319" t="s">
        <v>355</v>
      </c>
      <c r="Q8" s="319" t="s">
        <v>298</v>
      </c>
      <c r="R8" s="319" t="s">
        <v>355</v>
      </c>
      <c r="S8" s="319" t="s">
        <v>298</v>
      </c>
      <c r="T8" s="319" t="s">
        <v>355</v>
      </c>
      <c r="U8" s="319" t="s">
        <v>298</v>
      </c>
      <c r="V8" s="319" t="s">
        <v>355</v>
      </c>
      <c r="W8" s="319" t="s">
        <v>298</v>
      </c>
      <c r="X8" s="319" t="s">
        <v>355</v>
      </c>
      <c r="Y8" s="319" t="s">
        <v>298</v>
      </c>
      <c r="Z8" s="319" t="s">
        <v>355</v>
      </c>
      <c r="AA8" s="319" t="s">
        <v>298</v>
      </c>
      <c r="AB8" s="319" t="s">
        <v>355</v>
      </c>
      <c r="AC8" s="319" t="s">
        <v>298</v>
      </c>
      <c r="AD8" s="320" t="s">
        <v>355</v>
      </c>
      <c r="AE8" s="179" t="s">
        <v>298</v>
      </c>
      <c r="AF8" s="318" t="s">
        <v>355</v>
      </c>
      <c r="AG8" s="318" t="s">
        <v>298</v>
      </c>
      <c r="AH8" s="318" t="s">
        <v>355</v>
      </c>
      <c r="AI8" s="318" t="s">
        <v>298</v>
      </c>
      <c r="AJ8" s="318" t="s">
        <v>355</v>
      </c>
      <c r="AK8" s="318" t="s">
        <v>298</v>
      </c>
      <c r="AL8" s="318" t="s">
        <v>355</v>
      </c>
      <c r="AM8" s="318" t="s">
        <v>298</v>
      </c>
      <c r="AN8" s="318" t="s">
        <v>355</v>
      </c>
      <c r="AO8" s="318" t="s">
        <v>298</v>
      </c>
      <c r="AP8" s="318" t="s">
        <v>355</v>
      </c>
      <c r="AQ8" s="318" t="s">
        <v>298</v>
      </c>
      <c r="AR8" s="318" t="s">
        <v>355</v>
      </c>
      <c r="AS8" s="318" t="s">
        <v>298</v>
      </c>
      <c r="AT8" s="318" t="s">
        <v>355</v>
      </c>
      <c r="AU8" s="318" t="s">
        <v>298</v>
      </c>
      <c r="AV8" s="318" t="s">
        <v>355</v>
      </c>
      <c r="AW8" s="318" t="s">
        <v>298</v>
      </c>
      <c r="AX8" s="318" t="s">
        <v>355</v>
      </c>
      <c r="AY8" s="318" t="s">
        <v>298</v>
      </c>
      <c r="AZ8" s="318" t="s">
        <v>355</v>
      </c>
      <c r="BA8" s="318" t="s">
        <v>298</v>
      </c>
      <c r="BB8" s="116" t="s">
        <v>355</v>
      </c>
      <c r="BC8" s="317" t="s">
        <v>298</v>
      </c>
      <c r="BD8" s="308" t="s">
        <v>355</v>
      </c>
      <c r="BE8" s="308" t="s">
        <v>298</v>
      </c>
      <c r="BF8" s="308" t="s">
        <v>355</v>
      </c>
      <c r="BG8" s="308" t="s">
        <v>298</v>
      </c>
      <c r="BH8" s="308" t="s">
        <v>355</v>
      </c>
      <c r="BI8" s="308" t="s">
        <v>298</v>
      </c>
      <c r="BJ8" s="308" t="s">
        <v>355</v>
      </c>
      <c r="BK8" s="308" t="s">
        <v>298</v>
      </c>
      <c r="BL8" s="308" t="s">
        <v>355</v>
      </c>
      <c r="BM8" s="308" t="s">
        <v>298</v>
      </c>
      <c r="BN8" s="308" t="s">
        <v>355</v>
      </c>
      <c r="BO8" s="308" t="s">
        <v>298</v>
      </c>
      <c r="BP8" s="308" t="s">
        <v>355</v>
      </c>
      <c r="BQ8" s="308" t="s">
        <v>298</v>
      </c>
      <c r="BR8" s="329" t="s">
        <v>355</v>
      </c>
      <c r="BS8" s="616"/>
      <c r="BT8" s="311" t="s">
        <v>298</v>
      </c>
      <c r="BU8" s="311" t="s">
        <v>355</v>
      </c>
      <c r="BV8" s="311" t="s">
        <v>298</v>
      </c>
      <c r="BW8" s="311" t="s">
        <v>355</v>
      </c>
      <c r="BX8" s="311" t="s">
        <v>298</v>
      </c>
      <c r="BY8" s="311" t="s">
        <v>355</v>
      </c>
      <c r="BZ8" s="311" t="s">
        <v>298</v>
      </c>
      <c r="CA8" s="311" t="s">
        <v>355</v>
      </c>
      <c r="CB8" s="311" t="s">
        <v>298</v>
      </c>
      <c r="CC8" s="340" t="s">
        <v>355</v>
      </c>
      <c r="CD8" s="140" t="s">
        <v>298</v>
      </c>
      <c r="CE8" s="187" t="s">
        <v>355</v>
      </c>
      <c r="CF8" s="129" t="s">
        <v>298</v>
      </c>
      <c r="CG8" s="130" t="s">
        <v>355</v>
      </c>
      <c r="CH8" s="189" t="s">
        <v>298</v>
      </c>
      <c r="CI8" s="309" t="s">
        <v>355</v>
      </c>
      <c r="CJ8" s="309" t="s">
        <v>298</v>
      </c>
      <c r="CK8" s="309" t="s">
        <v>355</v>
      </c>
      <c r="CL8" s="309" t="s">
        <v>298</v>
      </c>
      <c r="CM8" s="310" t="s">
        <v>355</v>
      </c>
      <c r="CN8" s="138" t="s">
        <v>298</v>
      </c>
      <c r="CO8" s="318" t="s">
        <v>355</v>
      </c>
      <c r="CP8" s="318" t="s">
        <v>298</v>
      </c>
      <c r="CQ8" s="314" t="s">
        <v>355</v>
      </c>
      <c r="CR8" s="312" t="s">
        <v>298</v>
      </c>
      <c r="CS8" s="313" t="s">
        <v>355</v>
      </c>
      <c r="CT8" s="313" t="s">
        <v>298</v>
      </c>
      <c r="CU8" s="313" t="s">
        <v>355</v>
      </c>
      <c r="CV8" s="313" t="s">
        <v>298</v>
      </c>
      <c r="CW8" s="313" t="s">
        <v>355</v>
      </c>
      <c r="CX8" s="313" t="s">
        <v>298</v>
      </c>
      <c r="CY8" s="331" t="s">
        <v>355</v>
      </c>
      <c r="CZ8" s="577"/>
      <c r="DA8" s="311" t="s">
        <v>298</v>
      </c>
      <c r="DB8" s="311" t="s">
        <v>355</v>
      </c>
      <c r="DC8" s="311" t="s">
        <v>298</v>
      </c>
      <c r="DD8" s="311" t="s">
        <v>355</v>
      </c>
      <c r="DE8" s="311" t="s">
        <v>298</v>
      </c>
      <c r="DF8" s="311" t="s">
        <v>355</v>
      </c>
      <c r="DG8" s="311" t="s">
        <v>298</v>
      </c>
      <c r="DH8" s="311" t="s">
        <v>355</v>
      </c>
      <c r="DI8" s="311" t="s">
        <v>298</v>
      </c>
      <c r="DJ8" s="311" t="s">
        <v>355</v>
      </c>
      <c r="DK8" s="311" t="s">
        <v>298</v>
      </c>
      <c r="DL8" s="311" t="s">
        <v>355</v>
      </c>
      <c r="DM8" s="311" t="s">
        <v>298</v>
      </c>
      <c r="DN8" s="311" t="s">
        <v>355</v>
      </c>
      <c r="DO8" s="311" t="s">
        <v>298</v>
      </c>
      <c r="DP8" s="311" t="s">
        <v>355</v>
      </c>
      <c r="DQ8" s="311" t="s">
        <v>298</v>
      </c>
      <c r="DR8" s="311" t="s">
        <v>355</v>
      </c>
      <c r="DS8" s="303" t="s">
        <v>298</v>
      </c>
      <c r="DT8" s="333" t="s">
        <v>355</v>
      </c>
      <c r="DU8" s="333" t="s">
        <v>298</v>
      </c>
      <c r="DV8" s="333" t="s">
        <v>355</v>
      </c>
      <c r="DW8" s="333" t="s">
        <v>298</v>
      </c>
      <c r="DX8" s="333" t="s">
        <v>355</v>
      </c>
      <c r="DY8" s="333" t="s">
        <v>298</v>
      </c>
      <c r="DZ8" s="333" t="s">
        <v>355</v>
      </c>
      <c r="EA8" s="333" t="s">
        <v>298</v>
      </c>
      <c r="EB8" s="333" t="s">
        <v>355</v>
      </c>
      <c r="EC8" s="333" t="s">
        <v>298</v>
      </c>
      <c r="ED8" s="333" t="s">
        <v>355</v>
      </c>
      <c r="EE8" s="333" t="s">
        <v>298</v>
      </c>
      <c r="EF8" s="333" t="s">
        <v>355</v>
      </c>
      <c r="EG8" s="333" t="s">
        <v>298</v>
      </c>
      <c r="EH8" s="333" t="s">
        <v>355</v>
      </c>
      <c r="EI8" s="333" t="s">
        <v>298</v>
      </c>
      <c r="EJ8" s="333" t="s">
        <v>355</v>
      </c>
      <c r="EK8" s="333" t="s">
        <v>298</v>
      </c>
      <c r="EL8" s="130" t="s">
        <v>355</v>
      </c>
      <c r="EM8" s="687" t="s">
        <v>298</v>
      </c>
      <c r="EN8" s="674"/>
      <c r="EO8" s="674"/>
      <c r="EP8" s="675" t="s">
        <v>355</v>
      </c>
      <c r="EQ8" s="675"/>
      <c r="ER8" s="675"/>
      <c r="ES8" s="674" t="s">
        <v>298</v>
      </c>
      <c r="ET8" s="674"/>
      <c r="EU8" s="674"/>
      <c r="EV8" s="675" t="s">
        <v>355</v>
      </c>
      <c r="EW8" s="675"/>
      <c r="EX8" s="675"/>
      <c r="EY8" s="674" t="s">
        <v>298</v>
      </c>
      <c r="EZ8" s="674"/>
      <c r="FA8" s="674"/>
      <c r="FB8" s="675" t="s">
        <v>355</v>
      </c>
      <c r="FC8" s="675"/>
      <c r="FD8" s="675"/>
      <c r="FE8" s="674" t="s">
        <v>298</v>
      </c>
      <c r="FF8" s="674"/>
      <c r="FG8" s="674"/>
      <c r="FH8" s="675" t="s">
        <v>355</v>
      </c>
      <c r="FI8" s="675"/>
      <c r="FJ8" s="675"/>
      <c r="FK8" s="674" t="s">
        <v>298</v>
      </c>
      <c r="FL8" s="674"/>
      <c r="FM8" s="674"/>
      <c r="FN8" s="675" t="s">
        <v>355</v>
      </c>
      <c r="FO8" s="675"/>
      <c r="FP8" s="675"/>
      <c r="FQ8" s="674" t="s">
        <v>298</v>
      </c>
      <c r="FR8" s="674"/>
      <c r="FS8" s="674"/>
      <c r="FT8" s="675" t="s">
        <v>355</v>
      </c>
      <c r="FU8" s="675"/>
      <c r="FV8" s="675"/>
      <c r="FW8" s="674" t="s">
        <v>298</v>
      </c>
      <c r="FX8" s="674"/>
      <c r="FY8" s="674"/>
      <c r="FZ8" s="675" t="s">
        <v>355</v>
      </c>
      <c r="GA8" s="675"/>
      <c r="GB8" s="675"/>
      <c r="GC8" s="674" t="s">
        <v>298</v>
      </c>
      <c r="GD8" s="674"/>
      <c r="GE8" s="674"/>
      <c r="GF8" s="675" t="s">
        <v>355</v>
      </c>
      <c r="GG8" s="675"/>
      <c r="GH8" s="675"/>
      <c r="GI8" s="309" t="s">
        <v>298</v>
      </c>
      <c r="GJ8" s="309" t="s">
        <v>355</v>
      </c>
      <c r="GK8" s="309" t="s">
        <v>298</v>
      </c>
      <c r="GL8" s="310" t="s">
        <v>355</v>
      </c>
      <c r="GM8" s="321" t="s">
        <v>298</v>
      </c>
      <c r="GN8" s="321" t="s">
        <v>355</v>
      </c>
      <c r="GO8" s="321" t="s">
        <v>298</v>
      </c>
      <c r="GP8" s="321" t="s">
        <v>355</v>
      </c>
      <c r="GQ8" s="321" t="s">
        <v>298</v>
      </c>
      <c r="GR8" s="321" t="s">
        <v>355</v>
      </c>
      <c r="GS8" s="321" t="s">
        <v>298</v>
      </c>
      <c r="GT8" s="321" t="s">
        <v>355</v>
      </c>
      <c r="GU8" s="321" t="s">
        <v>298</v>
      </c>
      <c r="GV8" s="321" t="s">
        <v>355</v>
      </c>
      <c r="GW8" s="321" t="s">
        <v>298</v>
      </c>
      <c r="GX8" s="321" t="s">
        <v>355</v>
      </c>
      <c r="GY8" s="321" t="s">
        <v>298</v>
      </c>
      <c r="GZ8" s="321" t="s">
        <v>355</v>
      </c>
      <c r="HA8" s="321" t="s">
        <v>298</v>
      </c>
      <c r="HB8" s="321" t="s">
        <v>355</v>
      </c>
      <c r="HC8" s="321" t="s">
        <v>298</v>
      </c>
      <c r="HD8" s="321" t="s">
        <v>355</v>
      </c>
      <c r="HE8" s="321" t="s">
        <v>298</v>
      </c>
      <c r="HF8" s="306" t="s">
        <v>355</v>
      </c>
      <c r="HG8" s="321" t="s">
        <v>298</v>
      </c>
      <c r="HH8" s="306" t="s">
        <v>355</v>
      </c>
      <c r="HI8" s="603"/>
      <c r="HJ8" s="319" t="s">
        <v>298</v>
      </c>
      <c r="HK8" s="319" t="s">
        <v>355</v>
      </c>
      <c r="HL8" s="319" t="s">
        <v>298</v>
      </c>
      <c r="HM8" s="319" t="s">
        <v>355</v>
      </c>
      <c r="HN8" s="319" t="s">
        <v>298</v>
      </c>
      <c r="HO8" s="319" t="s">
        <v>355</v>
      </c>
      <c r="HP8" s="319" t="s">
        <v>298</v>
      </c>
      <c r="HQ8" s="319" t="s">
        <v>355</v>
      </c>
      <c r="HR8" s="319" t="s">
        <v>298</v>
      </c>
      <c r="HS8" s="319" t="s">
        <v>355</v>
      </c>
      <c r="HT8" s="319" t="s">
        <v>298</v>
      </c>
      <c r="HU8" s="319" t="s">
        <v>355</v>
      </c>
      <c r="HV8" s="319" t="s">
        <v>298</v>
      </c>
      <c r="HW8" s="319" t="s">
        <v>355</v>
      </c>
      <c r="HX8" s="319" t="s">
        <v>298</v>
      </c>
      <c r="HY8" s="319" t="s">
        <v>355</v>
      </c>
      <c r="HZ8" s="319" t="s">
        <v>298</v>
      </c>
      <c r="IA8" s="319" t="s">
        <v>355</v>
      </c>
      <c r="IB8" s="319" t="s">
        <v>298</v>
      </c>
      <c r="IC8" s="319" t="s">
        <v>355</v>
      </c>
      <c r="ID8" s="319" t="s">
        <v>298</v>
      </c>
      <c r="IE8" s="319" t="s">
        <v>355</v>
      </c>
      <c r="IF8" s="319" t="s">
        <v>298</v>
      </c>
      <c r="IG8" s="307" t="s">
        <v>355</v>
      </c>
      <c r="IH8" s="304" t="s">
        <v>298</v>
      </c>
      <c r="II8" s="305" t="s">
        <v>355</v>
      </c>
      <c r="IJ8" s="305" t="s">
        <v>298</v>
      </c>
      <c r="IK8" s="305" t="s">
        <v>355</v>
      </c>
      <c r="IL8" s="305" t="s">
        <v>298</v>
      </c>
      <c r="IM8" s="305" t="s">
        <v>355</v>
      </c>
      <c r="IN8" s="305" t="s">
        <v>298</v>
      </c>
      <c r="IO8" s="305" t="s">
        <v>355</v>
      </c>
      <c r="IP8" s="305" t="s">
        <v>298</v>
      </c>
      <c r="IQ8" s="305" t="s">
        <v>355</v>
      </c>
      <c r="IR8" s="305" t="s">
        <v>298</v>
      </c>
      <c r="IS8" s="305" t="s">
        <v>355</v>
      </c>
      <c r="IT8" s="305" t="s">
        <v>298</v>
      </c>
      <c r="IU8" s="305" t="s">
        <v>355</v>
      </c>
      <c r="IV8" s="305" t="s">
        <v>298</v>
      </c>
      <c r="IW8" s="305" t="s">
        <v>355</v>
      </c>
      <c r="IX8" s="305" t="s">
        <v>298</v>
      </c>
      <c r="IY8" s="305" t="s">
        <v>355</v>
      </c>
      <c r="IZ8" s="305" t="s">
        <v>298</v>
      </c>
      <c r="JA8" s="332" t="s">
        <v>355</v>
      </c>
    </row>
    <row r="9" spans="1:261" s="222" customFormat="1" ht="20.100000000000001" customHeight="1" thickBot="1" x14ac:dyDescent="0.3">
      <c r="A9" s="36">
        <v>1</v>
      </c>
      <c r="B9" s="37">
        <f t="shared" ref="B9:AD9" si="0">A9+1</f>
        <v>2</v>
      </c>
      <c r="C9" s="39">
        <f t="shared" si="0"/>
        <v>3</v>
      </c>
      <c r="D9" s="61">
        <f t="shared" si="0"/>
        <v>4</v>
      </c>
      <c r="E9" s="36">
        <f t="shared" si="0"/>
        <v>5</v>
      </c>
      <c r="F9" s="37">
        <f t="shared" si="0"/>
        <v>6</v>
      </c>
      <c r="G9" s="37">
        <f t="shared" si="0"/>
        <v>7</v>
      </c>
      <c r="H9" s="37">
        <f t="shared" si="0"/>
        <v>8</v>
      </c>
      <c r="I9" s="38">
        <f t="shared" si="0"/>
        <v>9</v>
      </c>
      <c r="J9" s="120">
        <f t="shared" si="0"/>
        <v>10</v>
      </c>
      <c r="K9" s="121">
        <f t="shared" si="0"/>
        <v>11</v>
      </c>
      <c r="L9" s="121">
        <f t="shared" si="0"/>
        <v>12</v>
      </c>
      <c r="M9" s="121">
        <f t="shared" si="0"/>
        <v>13</v>
      </c>
      <c r="N9" s="121">
        <f t="shared" si="0"/>
        <v>14</v>
      </c>
      <c r="O9" s="121">
        <f t="shared" si="0"/>
        <v>15</v>
      </c>
      <c r="P9" s="121">
        <f t="shared" si="0"/>
        <v>16</v>
      </c>
      <c r="Q9" s="121">
        <f t="shared" si="0"/>
        <v>17</v>
      </c>
      <c r="R9" s="121">
        <f t="shared" si="0"/>
        <v>18</v>
      </c>
      <c r="S9" s="121">
        <f t="shared" si="0"/>
        <v>19</v>
      </c>
      <c r="T9" s="121">
        <f t="shared" si="0"/>
        <v>20</v>
      </c>
      <c r="U9" s="121">
        <f t="shared" si="0"/>
        <v>21</v>
      </c>
      <c r="V9" s="121">
        <f t="shared" si="0"/>
        <v>22</v>
      </c>
      <c r="W9" s="121">
        <f t="shared" si="0"/>
        <v>23</v>
      </c>
      <c r="X9" s="121">
        <f t="shared" si="0"/>
        <v>24</v>
      </c>
      <c r="Y9" s="121">
        <f t="shared" si="0"/>
        <v>25</v>
      </c>
      <c r="Z9" s="121">
        <f t="shared" si="0"/>
        <v>26</v>
      </c>
      <c r="AA9" s="121">
        <f t="shared" si="0"/>
        <v>27</v>
      </c>
      <c r="AB9" s="121">
        <f t="shared" si="0"/>
        <v>28</v>
      </c>
      <c r="AC9" s="121">
        <f t="shared" si="0"/>
        <v>29</v>
      </c>
      <c r="AD9" s="122">
        <f t="shared" si="0"/>
        <v>30</v>
      </c>
      <c r="AE9" s="178">
        <v>31</v>
      </c>
      <c r="AF9" s="118">
        <f t="shared" ref="AF9:BK9" si="1">AE9+1</f>
        <v>32</v>
      </c>
      <c r="AG9" s="117">
        <f t="shared" si="1"/>
        <v>33</v>
      </c>
      <c r="AH9" s="118">
        <f t="shared" si="1"/>
        <v>34</v>
      </c>
      <c r="AI9" s="118">
        <f t="shared" si="1"/>
        <v>35</v>
      </c>
      <c r="AJ9" s="118">
        <f t="shared" si="1"/>
        <v>36</v>
      </c>
      <c r="AK9" s="118">
        <f t="shared" si="1"/>
        <v>37</v>
      </c>
      <c r="AL9" s="118">
        <f t="shared" si="1"/>
        <v>38</v>
      </c>
      <c r="AM9" s="118">
        <f t="shared" si="1"/>
        <v>39</v>
      </c>
      <c r="AN9" s="118">
        <f t="shared" si="1"/>
        <v>40</v>
      </c>
      <c r="AO9" s="118">
        <f t="shared" si="1"/>
        <v>41</v>
      </c>
      <c r="AP9" s="118">
        <f t="shared" si="1"/>
        <v>42</v>
      </c>
      <c r="AQ9" s="118">
        <f t="shared" si="1"/>
        <v>43</v>
      </c>
      <c r="AR9" s="118">
        <f t="shared" si="1"/>
        <v>44</v>
      </c>
      <c r="AS9" s="118">
        <f t="shared" si="1"/>
        <v>45</v>
      </c>
      <c r="AT9" s="118">
        <f t="shared" si="1"/>
        <v>46</v>
      </c>
      <c r="AU9" s="118">
        <f t="shared" si="1"/>
        <v>47</v>
      </c>
      <c r="AV9" s="118">
        <f t="shared" si="1"/>
        <v>48</v>
      </c>
      <c r="AW9" s="118">
        <f t="shared" si="1"/>
        <v>49</v>
      </c>
      <c r="AX9" s="118">
        <f t="shared" si="1"/>
        <v>50</v>
      </c>
      <c r="AY9" s="118">
        <f t="shared" si="1"/>
        <v>51</v>
      </c>
      <c r="AZ9" s="118">
        <f t="shared" si="1"/>
        <v>52</v>
      </c>
      <c r="BA9" s="118">
        <f t="shared" si="1"/>
        <v>53</v>
      </c>
      <c r="BB9" s="119">
        <f t="shared" si="1"/>
        <v>54</v>
      </c>
      <c r="BC9" s="163">
        <f t="shared" si="1"/>
        <v>55</v>
      </c>
      <c r="BD9" s="161">
        <f t="shared" si="1"/>
        <v>56</v>
      </c>
      <c r="BE9" s="161">
        <f t="shared" si="1"/>
        <v>57</v>
      </c>
      <c r="BF9" s="161">
        <f t="shared" si="1"/>
        <v>58</v>
      </c>
      <c r="BG9" s="161">
        <f t="shared" si="1"/>
        <v>59</v>
      </c>
      <c r="BH9" s="161">
        <f t="shared" si="1"/>
        <v>60</v>
      </c>
      <c r="BI9" s="161">
        <f t="shared" si="1"/>
        <v>61</v>
      </c>
      <c r="BJ9" s="161">
        <f t="shared" si="1"/>
        <v>62</v>
      </c>
      <c r="BK9" s="161">
        <f t="shared" si="1"/>
        <v>63</v>
      </c>
      <c r="BL9" s="161">
        <f t="shared" ref="BL9:CQ9" si="2">BK9+1</f>
        <v>64</v>
      </c>
      <c r="BM9" s="161">
        <f t="shared" si="2"/>
        <v>65</v>
      </c>
      <c r="BN9" s="161">
        <f t="shared" si="2"/>
        <v>66</v>
      </c>
      <c r="BO9" s="161">
        <f t="shared" si="2"/>
        <v>67</v>
      </c>
      <c r="BP9" s="161">
        <f t="shared" si="2"/>
        <v>68</v>
      </c>
      <c r="BQ9" s="161">
        <f t="shared" si="2"/>
        <v>69</v>
      </c>
      <c r="BR9" s="162">
        <f t="shared" si="2"/>
        <v>70</v>
      </c>
      <c r="BS9" s="124">
        <f t="shared" si="2"/>
        <v>71</v>
      </c>
      <c r="BT9" s="125">
        <f t="shared" si="2"/>
        <v>72</v>
      </c>
      <c r="BU9" s="126">
        <f t="shared" si="2"/>
        <v>73</v>
      </c>
      <c r="BV9" s="126">
        <f t="shared" si="2"/>
        <v>74</v>
      </c>
      <c r="BW9" s="126">
        <f t="shared" si="2"/>
        <v>75</v>
      </c>
      <c r="BX9" s="126">
        <f t="shared" si="2"/>
        <v>76</v>
      </c>
      <c r="BY9" s="126">
        <f t="shared" si="2"/>
        <v>77</v>
      </c>
      <c r="BZ9" s="126">
        <f t="shared" si="2"/>
        <v>78</v>
      </c>
      <c r="CA9" s="126">
        <f t="shared" si="2"/>
        <v>79</v>
      </c>
      <c r="CB9" s="126">
        <f t="shared" si="2"/>
        <v>80</v>
      </c>
      <c r="CC9" s="137">
        <f t="shared" si="2"/>
        <v>81</v>
      </c>
      <c r="CD9" s="141">
        <f t="shared" si="2"/>
        <v>82</v>
      </c>
      <c r="CE9" s="188">
        <f t="shared" si="2"/>
        <v>83</v>
      </c>
      <c r="CF9" s="171">
        <f t="shared" si="2"/>
        <v>84</v>
      </c>
      <c r="CG9" s="147">
        <f t="shared" si="2"/>
        <v>85</v>
      </c>
      <c r="CH9" s="190">
        <f t="shared" si="2"/>
        <v>86</v>
      </c>
      <c r="CI9" s="135">
        <f t="shared" si="2"/>
        <v>87</v>
      </c>
      <c r="CJ9" s="135">
        <f t="shared" si="2"/>
        <v>88</v>
      </c>
      <c r="CK9" s="135">
        <f t="shared" si="2"/>
        <v>89</v>
      </c>
      <c r="CL9" s="135">
        <f t="shared" si="2"/>
        <v>90</v>
      </c>
      <c r="CM9" s="136">
        <f t="shared" si="2"/>
        <v>91</v>
      </c>
      <c r="CN9" s="139">
        <f t="shared" si="2"/>
        <v>92</v>
      </c>
      <c r="CO9" s="118">
        <f t="shared" si="2"/>
        <v>93</v>
      </c>
      <c r="CP9" s="118">
        <f t="shared" si="2"/>
        <v>94</v>
      </c>
      <c r="CQ9" s="123">
        <f t="shared" si="2"/>
        <v>95</v>
      </c>
      <c r="CR9" s="142">
        <f t="shared" ref="CR9:DQ9" si="3">CQ9+1</f>
        <v>96</v>
      </c>
      <c r="CS9" s="143">
        <f t="shared" si="3"/>
        <v>97</v>
      </c>
      <c r="CT9" s="143">
        <f t="shared" si="3"/>
        <v>98</v>
      </c>
      <c r="CU9" s="143">
        <f t="shared" si="3"/>
        <v>99</v>
      </c>
      <c r="CV9" s="143">
        <f t="shared" si="3"/>
        <v>100</v>
      </c>
      <c r="CW9" s="143">
        <f t="shared" si="3"/>
        <v>101</v>
      </c>
      <c r="CX9" s="143">
        <f t="shared" si="3"/>
        <v>102</v>
      </c>
      <c r="CY9" s="144">
        <f t="shared" si="3"/>
        <v>103</v>
      </c>
      <c r="CZ9" s="124">
        <f t="shared" si="3"/>
        <v>104</v>
      </c>
      <c r="DA9" s="126">
        <f t="shared" si="3"/>
        <v>105</v>
      </c>
      <c r="DB9" s="126">
        <f t="shared" si="3"/>
        <v>106</v>
      </c>
      <c r="DC9" s="126">
        <f t="shared" si="3"/>
        <v>107</v>
      </c>
      <c r="DD9" s="126">
        <f t="shared" si="3"/>
        <v>108</v>
      </c>
      <c r="DE9" s="126">
        <f t="shared" si="3"/>
        <v>109</v>
      </c>
      <c r="DF9" s="126">
        <f t="shared" si="3"/>
        <v>110</v>
      </c>
      <c r="DG9" s="126">
        <f t="shared" si="3"/>
        <v>111</v>
      </c>
      <c r="DH9" s="126">
        <f t="shared" si="3"/>
        <v>112</v>
      </c>
      <c r="DI9" s="126">
        <f t="shared" si="3"/>
        <v>113</v>
      </c>
      <c r="DJ9" s="126">
        <f t="shared" si="3"/>
        <v>114</v>
      </c>
      <c r="DK9" s="126">
        <f t="shared" si="3"/>
        <v>115</v>
      </c>
      <c r="DL9" s="126">
        <f t="shared" si="3"/>
        <v>116</v>
      </c>
      <c r="DM9" s="126">
        <f t="shared" si="3"/>
        <v>117</v>
      </c>
      <c r="DN9" s="126">
        <f t="shared" si="3"/>
        <v>118</v>
      </c>
      <c r="DO9" s="126">
        <f t="shared" si="3"/>
        <v>119</v>
      </c>
      <c r="DP9" s="126">
        <f t="shared" si="3"/>
        <v>120</v>
      </c>
      <c r="DQ9" s="126">
        <f t="shared" si="3"/>
        <v>121</v>
      </c>
      <c r="DR9" s="126">
        <f>DP9+1</f>
        <v>121</v>
      </c>
      <c r="DS9" s="145">
        <f t="shared" ref="DS9:EX9" si="4">DR9+1</f>
        <v>122</v>
      </c>
      <c r="DT9" s="146">
        <f t="shared" si="4"/>
        <v>123</v>
      </c>
      <c r="DU9" s="146">
        <f t="shared" si="4"/>
        <v>124</v>
      </c>
      <c r="DV9" s="146">
        <f t="shared" si="4"/>
        <v>125</v>
      </c>
      <c r="DW9" s="146">
        <f t="shared" si="4"/>
        <v>126</v>
      </c>
      <c r="DX9" s="146">
        <f t="shared" si="4"/>
        <v>127</v>
      </c>
      <c r="DY9" s="146">
        <f t="shared" si="4"/>
        <v>128</v>
      </c>
      <c r="DZ9" s="146">
        <f t="shared" si="4"/>
        <v>129</v>
      </c>
      <c r="EA9" s="146">
        <f t="shared" si="4"/>
        <v>130</v>
      </c>
      <c r="EB9" s="146">
        <f t="shared" si="4"/>
        <v>131</v>
      </c>
      <c r="EC9" s="146">
        <f t="shared" si="4"/>
        <v>132</v>
      </c>
      <c r="ED9" s="146">
        <f t="shared" si="4"/>
        <v>133</v>
      </c>
      <c r="EE9" s="146">
        <f t="shared" si="4"/>
        <v>134</v>
      </c>
      <c r="EF9" s="146">
        <f t="shared" si="4"/>
        <v>135</v>
      </c>
      <c r="EG9" s="146">
        <f t="shared" si="4"/>
        <v>136</v>
      </c>
      <c r="EH9" s="146">
        <f t="shared" si="4"/>
        <v>137</v>
      </c>
      <c r="EI9" s="146">
        <f t="shared" si="4"/>
        <v>138</v>
      </c>
      <c r="EJ9" s="146">
        <f t="shared" si="4"/>
        <v>139</v>
      </c>
      <c r="EK9" s="146">
        <f t="shared" si="4"/>
        <v>140</v>
      </c>
      <c r="EL9" s="147">
        <f t="shared" si="4"/>
        <v>141</v>
      </c>
      <c r="EM9" s="134">
        <f t="shared" si="4"/>
        <v>142</v>
      </c>
      <c r="EN9" s="135">
        <f t="shared" si="4"/>
        <v>143</v>
      </c>
      <c r="EO9" s="135">
        <f t="shared" si="4"/>
        <v>144</v>
      </c>
      <c r="EP9" s="135">
        <f t="shared" si="4"/>
        <v>145</v>
      </c>
      <c r="EQ9" s="135">
        <f t="shared" si="4"/>
        <v>146</v>
      </c>
      <c r="ER9" s="135">
        <f t="shared" si="4"/>
        <v>147</v>
      </c>
      <c r="ES9" s="135">
        <f t="shared" si="4"/>
        <v>148</v>
      </c>
      <c r="ET9" s="135">
        <f t="shared" si="4"/>
        <v>149</v>
      </c>
      <c r="EU9" s="135">
        <f t="shared" si="4"/>
        <v>150</v>
      </c>
      <c r="EV9" s="135">
        <f t="shared" si="4"/>
        <v>151</v>
      </c>
      <c r="EW9" s="135">
        <f t="shared" si="4"/>
        <v>152</v>
      </c>
      <c r="EX9" s="135">
        <f t="shared" si="4"/>
        <v>153</v>
      </c>
      <c r="EY9" s="135">
        <f t="shared" ref="EY9:GD9" si="5">EX9+1</f>
        <v>154</v>
      </c>
      <c r="EZ9" s="135">
        <f t="shared" si="5"/>
        <v>155</v>
      </c>
      <c r="FA9" s="135">
        <f t="shared" si="5"/>
        <v>156</v>
      </c>
      <c r="FB9" s="135">
        <f t="shared" si="5"/>
        <v>157</v>
      </c>
      <c r="FC9" s="135">
        <f t="shared" si="5"/>
        <v>158</v>
      </c>
      <c r="FD9" s="135">
        <f t="shared" si="5"/>
        <v>159</v>
      </c>
      <c r="FE9" s="135">
        <f t="shared" si="5"/>
        <v>160</v>
      </c>
      <c r="FF9" s="135">
        <f t="shared" si="5"/>
        <v>161</v>
      </c>
      <c r="FG9" s="135">
        <f t="shared" si="5"/>
        <v>162</v>
      </c>
      <c r="FH9" s="135">
        <f t="shared" si="5"/>
        <v>163</v>
      </c>
      <c r="FI9" s="135">
        <f t="shared" si="5"/>
        <v>164</v>
      </c>
      <c r="FJ9" s="135">
        <f t="shared" si="5"/>
        <v>165</v>
      </c>
      <c r="FK9" s="135">
        <f t="shared" si="5"/>
        <v>166</v>
      </c>
      <c r="FL9" s="135">
        <f t="shared" si="5"/>
        <v>167</v>
      </c>
      <c r="FM9" s="135">
        <f t="shared" si="5"/>
        <v>168</v>
      </c>
      <c r="FN9" s="135">
        <f t="shared" si="5"/>
        <v>169</v>
      </c>
      <c r="FO9" s="135">
        <f t="shared" si="5"/>
        <v>170</v>
      </c>
      <c r="FP9" s="135">
        <f t="shared" si="5"/>
        <v>171</v>
      </c>
      <c r="FQ9" s="135">
        <f t="shared" si="5"/>
        <v>172</v>
      </c>
      <c r="FR9" s="135">
        <f t="shared" si="5"/>
        <v>173</v>
      </c>
      <c r="FS9" s="135">
        <f t="shared" si="5"/>
        <v>174</v>
      </c>
      <c r="FT9" s="135">
        <f t="shared" si="5"/>
        <v>175</v>
      </c>
      <c r="FU9" s="135">
        <f t="shared" si="5"/>
        <v>176</v>
      </c>
      <c r="FV9" s="135">
        <f t="shared" si="5"/>
        <v>177</v>
      </c>
      <c r="FW9" s="135">
        <f t="shared" si="5"/>
        <v>178</v>
      </c>
      <c r="FX9" s="135">
        <f t="shared" si="5"/>
        <v>179</v>
      </c>
      <c r="FY9" s="135">
        <f t="shared" si="5"/>
        <v>180</v>
      </c>
      <c r="FZ9" s="135">
        <f t="shared" si="5"/>
        <v>181</v>
      </c>
      <c r="GA9" s="135">
        <f t="shared" si="5"/>
        <v>182</v>
      </c>
      <c r="GB9" s="135">
        <f t="shared" si="5"/>
        <v>183</v>
      </c>
      <c r="GC9" s="135">
        <f t="shared" si="5"/>
        <v>184</v>
      </c>
      <c r="GD9" s="135">
        <f t="shared" si="5"/>
        <v>185</v>
      </c>
      <c r="GE9" s="135">
        <f t="shared" ref="GE9:HJ9" si="6">GD9+1</f>
        <v>186</v>
      </c>
      <c r="GF9" s="135">
        <f t="shared" si="6"/>
        <v>187</v>
      </c>
      <c r="GG9" s="135">
        <f t="shared" si="6"/>
        <v>188</v>
      </c>
      <c r="GH9" s="135">
        <f t="shared" si="6"/>
        <v>189</v>
      </c>
      <c r="GI9" s="135">
        <f t="shared" si="6"/>
        <v>190</v>
      </c>
      <c r="GJ9" s="135">
        <f t="shared" si="6"/>
        <v>191</v>
      </c>
      <c r="GK9" s="135">
        <f t="shared" si="6"/>
        <v>192</v>
      </c>
      <c r="GL9" s="136">
        <f t="shared" si="6"/>
        <v>193</v>
      </c>
      <c r="GM9" s="148">
        <f t="shared" si="6"/>
        <v>194</v>
      </c>
      <c r="GN9" s="148">
        <f t="shared" si="6"/>
        <v>195</v>
      </c>
      <c r="GO9" s="148">
        <f t="shared" si="6"/>
        <v>196</v>
      </c>
      <c r="GP9" s="148">
        <f t="shared" si="6"/>
        <v>197</v>
      </c>
      <c r="GQ9" s="148">
        <f t="shared" si="6"/>
        <v>198</v>
      </c>
      <c r="GR9" s="148">
        <f t="shared" si="6"/>
        <v>199</v>
      </c>
      <c r="GS9" s="148">
        <f t="shared" si="6"/>
        <v>200</v>
      </c>
      <c r="GT9" s="148">
        <f t="shared" si="6"/>
        <v>201</v>
      </c>
      <c r="GU9" s="148">
        <f t="shared" si="6"/>
        <v>202</v>
      </c>
      <c r="GV9" s="148">
        <f t="shared" si="6"/>
        <v>203</v>
      </c>
      <c r="GW9" s="148">
        <f t="shared" si="6"/>
        <v>204</v>
      </c>
      <c r="GX9" s="148">
        <f t="shared" si="6"/>
        <v>205</v>
      </c>
      <c r="GY9" s="148">
        <f t="shared" si="6"/>
        <v>206</v>
      </c>
      <c r="GZ9" s="148">
        <f t="shared" si="6"/>
        <v>207</v>
      </c>
      <c r="HA9" s="148">
        <f t="shared" si="6"/>
        <v>208</v>
      </c>
      <c r="HB9" s="148">
        <f t="shared" si="6"/>
        <v>209</v>
      </c>
      <c r="HC9" s="148">
        <f t="shared" si="6"/>
        <v>210</v>
      </c>
      <c r="HD9" s="148">
        <f t="shared" si="6"/>
        <v>211</v>
      </c>
      <c r="HE9" s="148">
        <f t="shared" si="6"/>
        <v>212</v>
      </c>
      <c r="HF9" s="148">
        <f t="shared" si="6"/>
        <v>213</v>
      </c>
      <c r="HG9" s="148">
        <f t="shared" si="6"/>
        <v>214</v>
      </c>
      <c r="HH9" s="149">
        <f t="shared" si="6"/>
        <v>215</v>
      </c>
      <c r="HI9" s="120">
        <f t="shared" si="6"/>
        <v>216</v>
      </c>
      <c r="HJ9" s="121">
        <f t="shared" si="6"/>
        <v>217</v>
      </c>
      <c r="HK9" s="121">
        <f t="shared" ref="HK9:IP9" si="7">HJ9+1</f>
        <v>218</v>
      </c>
      <c r="HL9" s="121">
        <f t="shared" si="7"/>
        <v>219</v>
      </c>
      <c r="HM9" s="121">
        <f t="shared" si="7"/>
        <v>220</v>
      </c>
      <c r="HN9" s="121">
        <f t="shared" si="7"/>
        <v>221</v>
      </c>
      <c r="HO9" s="121">
        <f t="shared" si="7"/>
        <v>222</v>
      </c>
      <c r="HP9" s="121">
        <f t="shared" si="7"/>
        <v>223</v>
      </c>
      <c r="HQ9" s="121">
        <f t="shared" si="7"/>
        <v>224</v>
      </c>
      <c r="HR9" s="121">
        <f t="shared" si="7"/>
        <v>225</v>
      </c>
      <c r="HS9" s="121">
        <f t="shared" si="7"/>
        <v>226</v>
      </c>
      <c r="HT9" s="121">
        <f t="shared" si="7"/>
        <v>227</v>
      </c>
      <c r="HU9" s="121">
        <f t="shared" si="7"/>
        <v>228</v>
      </c>
      <c r="HV9" s="121">
        <f t="shared" si="7"/>
        <v>229</v>
      </c>
      <c r="HW9" s="121">
        <f t="shared" si="7"/>
        <v>230</v>
      </c>
      <c r="HX9" s="121">
        <f t="shared" si="7"/>
        <v>231</v>
      </c>
      <c r="HY9" s="121">
        <f t="shared" si="7"/>
        <v>232</v>
      </c>
      <c r="HZ9" s="121">
        <f t="shared" si="7"/>
        <v>233</v>
      </c>
      <c r="IA9" s="121">
        <f t="shared" si="7"/>
        <v>234</v>
      </c>
      <c r="IB9" s="121">
        <f t="shared" si="7"/>
        <v>235</v>
      </c>
      <c r="IC9" s="121">
        <f t="shared" si="7"/>
        <v>236</v>
      </c>
      <c r="ID9" s="121">
        <f t="shared" si="7"/>
        <v>237</v>
      </c>
      <c r="IE9" s="121">
        <f t="shared" si="7"/>
        <v>238</v>
      </c>
      <c r="IF9" s="121">
        <f t="shared" si="7"/>
        <v>239</v>
      </c>
      <c r="IG9" s="150">
        <f t="shared" si="7"/>
        <v>240</v>
      </c>
      <c r="IH9" s="151">
        <f t="shared" si="7"/>
        <v>241</v>
      </c>
      <c r="II9" s="152">
        <f t="shared" si="7"/>
        <v>242</v>
      </c>
      <c r="IJ9" s="152">
        <f t="shared" si="7"/>
        <v>243</v>
      </c>
      <c r="IK9" s="152">
        <f t="shared" si="7"/>
        <v>244</v>
      </c>
      <c r="IL9" s="152">
        <f t="shared" si="7"/>
        <v>245</v>
      </c>
      <c r="IM9" s="152">
        <f t="shared" si="7"/>
        <v>246</v>
      </c>
      <c r="IN9" s="152">
        <f t="shared" si="7"/>
        <v>247</v>
      </c>
      <c r="IO9" s="152">
        <f t="shared" si="7"/>
        <v>248</v>
      </c>
      <c r="IP9" s="152">
        <f t="shared" si="7"/>
        <v>249</v>
      </c>
      <c r="IQ9" s="152">
        <f t="shared" ref="IQ9:JA9" si="8">IP9+1</f>
        <v>250</v>
      </c>
      <c r="IR9" s="152">
        <f t="shared" si="8"/>
        <v>251</v>
      </c>
      <c r="IS9" s="152">
        <f t="shared" si="8"/>
        <v>252</v>
      </c>
      <c r="IT9" s="152">
        <f t="shared" si="8"/>
        <v>253</v>
      </c>
      <c r="IU9" s="152">
        <f t="shared" si="8"/>
        <v>254</v>
      </c>
      <c r="IV9" s="152">
        <f t="shared" si="8"/>
        <v>255</v>
      </c>
      <c r="IW9" s="152">
        <f t="shared" si="8"/>
        <v>256</v>
      </c>
      <c r="IX9" s="152">
        <f t="shared" si="8"/>
        <v>257</v>
      </c>
      <c r="IY9" s="152">
        <f t="shared" si="8"/>
        <v>258</v>
      </c>
      <c r="IZ9" s="152">
        <f t="shared" si="8"/>
        <v>259</v>
      </c>
      <c r="JA9" s="153">
        <f t="shared" si="8"/>
        <v>260</v>
      </c>
    </row>
    <row r="10" spans="1:261" s="222" customFormat="1" ht="41.1" customHeight="1" x14ac:dyDescent="0.25">
      <c r="A10" s="42" t="s">
        <v>51</v>
      </c>
      <c r="B10" s="42"/>
      <c r="C10" s="43">
        <f>COUNTA(C11:C997642)</f>
        <v>363</v>
      </c>
      <c r="D10" s="43">
        <f>COUNTA(D11:D997642)</f>
        <v>363</v>
      </c>
      <c r="E10" s="43">
        <f t="shared" ref="E10:E73" si="9">SUM(F10,G10,H10,I10)</f>
        <v>5565601.1449999968</v>
      </c>
      <c r="F10" s="43">
        <f t="shared" ref="F10:F73" si="10">SUM(M10,Q10,AI10,AM10,BV10,BZ10,DC10,DG10,DS10,DW10,EM10,EN10,EO10,EY10,EZ10,FA10,GM10,GQ10,HL10,HP10,IH10,IL10,)</f>
        <v>774410.75000000012</v>
      </c>
      <c r="G10" s="43">
        <f t="shared" ref="G10:G73" si="11">SUM(N10,R10,AJ10,AN10,BW10,CA10,DD10,DH10,DT10,DX10,EP10,EQ10,ER10,FB10,FC10,FD10,GN10,GR10,HM10,HQ10,II10,IM10,)</f>
        <v>47743.892</v>
      </c>
      <c r="H10" s="43">
        <f t="shared" ref="H10:H73" si="12">SUM(O10,S10,U10,W10,Y10,AA10,AK10,AO10,AQ10,AS10,AU10,AW10,BC10,BE10,AY10,FK10,FL10,FM10,FQ10,FR10,BX10,CB10,DE10,DI10,DU10,DY10,ES10,ET10,EU10,FE10,FF10,FG10,GO10,GS10,HN10,HR10,HT10,HV10,HX10,HZ10,IJ10,IN10,IP10,IR10,IT10,IV10,FS10,FW10,FX10,FY10,GC10,GD10,GE10,GU10,GW10,GY10,HA10,HC10,IB10,IX10,IZ10,DK10,DM10,DO10,DQ10,IF10,EA10,EC10,EE10,EG10,ID10)</f>
        <v>4361700.3749999972</v>
      </c>
      <c r="I10" s="43">
        <f t="shared" ref="I10:I73" si="13">SUM(P10,T10,V10,X10,Z10,AB10,AL10,AP10,AR10,AT10,AV10,AX10,BD10,BF10,BY10,CC10,DF10,DJ10,DV10,DZ10,EV10,EW10,EX10,FH10,FI10,FJ10,GP10,GT10,HO10,HS10,HU10,HW10,HY10,IK10,IO10,IQ10,IS10,IU10,JA10,AZ10,DL10,DN10,DP10,DR10,FN10,FO10,FP10,FT10,FU10,FV10,FZ10,GA10,GB10,GF10,GG10,GH10,GV10,GX10,GZ10,HB10,HD10,IA10,IC10,IG10,IW10,IY10,EB10,ED10,EF10,EH10,IE10)</f>
        <v>381746.12799999991</v>
      </c>
      <c r="J10" s="43">
        <f t="shared" ref="J10:AO10" si="14">SUM(J11:J997642)</f>
        <v>459</v>
      </c>
      <c r="K10" s="43">
        <f t="shared" si="14"/>
        <v>415</v>
      </c>
      <c r="L10" s="43">
        <f t="shared" si="14"/>
        <v>32</v>
      </c>
      <c r="M10" s="43">
        <f t="shared" si="14"/>
        <v>0</v>
      </c>
      <c r="N10" s="43">
        <f t="shared" si="14"/>
        <v>0</v>
      </c>
      <c r="O10" s="43">
        <f t="shared" si="14"/>
        <v>627.36</v>
      </c>
      <c r="P10" s="43">
        <f t="shared" si="14"/>
        <v>623</v>
      </c>
      <c r="Q10" s="43">
        <f t="shared" si="14"/>
        <v>0</v>
      </c>
      <c r="R10" s="43">
        <f t="shared" si="14"/>
        <v>0</v>
      </c>
      <c r="S10" s="43">
        <f t="shared" si="14"/>
        <v>0</v>
      </c>
      <c r="T10" s="43">
        <f t="shared" si="14"/>
        <v>2319</v>
      </c>
      <c r="U10" s="43">
        <f t="shared" si="14"/>
        <v>28384.25</v>
      </c>
      <c r="V10" s="43">
        <f t="shared" si="14"/>
        <v>4748.55</v>
      </c>
      <c r="W10" s="43">
        <f t="shared" si="14"/>
        <v>65937.91</v>
      </c>
      <c r="X10" s="43">
        <f t="shared" si="14"/>
        <v>4218.9800000000005</v>
      </c>
      <c r="Y10" s="43">
        <f t="shared" si="14"/>
        <v>49320.090000000004</v>
      </c>
      <c r="Z10" s="43">
        <f t="shared" si="14"/>
        <v>347</v>
      </c>
      <c r="AA10" s="43">
        <f t="shared" si="14"/>
        <v>25.2</v>
      </c>
      <c r="AB10" s="43">
        <f t="shared" si="14"/>
        <v>0</v>
      </c>
      <c r="AC10" s="43">
        <f t="shared" si="14"/>
        <v>2298</v>
      </c>
      <c r="AD10" s="43">
        <f t="shared" si="14"/>
        <v>126</v>
      </c>
      <c r="AE10" s="43">
        <f t="shared" si="14"/>
        <v>86</v>
      </c>
      <c r="AF10" s="43">
        <f t="shared" si="14"/>
        <v>9</v>
      </c>
      <c r="AG10" s="43">
        <f t="shared" si="14"/>
        <v>0</v>
      </c>
      <c r="AH10" s="43">
        <f t="shared" si="14"/>
        <v>0</v>
      </c>
      <c r="AI10" s="43">
        <f t="shared" si="14"/>
        <v>450</v>
      </c>
      <c r="AJ10" s="43">
        <f t="shared" si="14"/>
        <v>0</v>
      </c>
      <c r="AK10" s="43">
        <f t="shared" si="14"/>
        <v>3550</v>
      </c>
      <c r="AL10" s="43">
        <f t="shared" si="14"/>
        <v>0</v>
      </c>
      <c r="AM10" s="43">
        <f t="shared" si="14"/>
        <v>0</v>
      </c>
      <c r="AN10" s="43">
        <f t="shared" si="14"/>
        <v>0</v>
      </c>
      <c r="AO10" s="43">
        <f t="shared" si="14"/>
        <v>0</v>
      </c>
      <c r="AP10" s="43">
        <f t="shared" ref="AP10:BU10" si="15">SUM(AP11:AP997642)</f>
        <v>0</v>
      </c>
      <c r="AQ10" s="43">
        <f t="shared" si="15"/>
        <v>13393.189999999999</v>
      </c>
      <c r="AR10" s="43">
        <f t="shared" si="15"/>
        <v>795</v>
      </c>
      <c r="AS10" s="43">
        <f t="shared" si="15"/>
        <v>11573.72</v>
      </c>
      <c r="AT10" s="43">
        <f t="shared" si="15"/>
        <v>568.44000000000005</v>
      </c>
      <c r="AU10" s="43">
        <f t="shared" si="15"/>
        <v>11843.25</v>
      </c>
      <c r="AV10" s="43">
        <f t="shared" si="15"/>
        <v>0</v>
      </c>
      <c r="AW10" s="43">
        <f t="shared" si="15"/>
        <v>2557</v>
      </c>
      <c r="AX10" s="43">
        <f t="shared" si="15"/>
        <v>0</v>
      </c>
      <c r="AY10" s="43">
        <f t="shared" si="15"/>
        <v>1600</v>
      </c>
      <c r="AZ10" s="43">
        <f t="shared" si="15"/>
        <v>521</v>
      </c>
      <c r="BA10" s="43">
        <f t="shared" si="15"/>
        <v>102</v>
      </c>
      <c r="BB10" s="43">
        <f t="shared" si="15"/>
        <v>0</v>
      </c>
      <c r="BC10" s="43">
        <f t="shared" si="15"/>
        <v>3903463.4699999979</v>
      </c>
      <c r="BD10" s="43">
        <f t="shared" si="15"/>
        <v>238606.08799999996</v>
      </c>
      <c r="BE10" s="43">
        <f t="shared" si="15"/>
        <v>140587.50599999999</v>
      </c>
      <c r="BF10" s="43">
        <f t="shared" si="15"/>
        <v>0</v>
      </c>
      <c r="BG10" s="43">
        <f t="shared" si="15"/>
        <v>51248</v>
      </c>
      <c r="BH10" s="43">
        <f t="shared" si="15"/>
        <v>124</v>
      </c>
      <c r="BI10" s="43">
        <f t="shared" si="15"/>
        <v>14429</v>
      </c>
      <c r="BJ10" s="43">
        <f t="shared" si="15"/>
        <v>0</v>
      </c>
      <c r="BK10" s="43">
        <f t="shared" si="15"/>
        <v>2857</v>
      </c>
      <c r="BL10" s="43">
        <f t="shared" si="15"/>
        <v>0</v>
      </c>
      <c r="BM10" s="43">
        <f t="shared" si="15"/>
        <v>0</v>
      </c>
      <c r="BN10" s="43">
        <f t="shared" si="15"/>
        <v>0</v>
      </c>
      <c r="BO10" s="43">
        <f t="shared" si="15"/>
        <v>0</v>
      </c>
      <c r="BP10" s="43">
        <f t="shared" si="15"/>
        <v>0</v>
      </c>
      <c r="BQ10" s="43">
        <f t="shared" si="15"/>
        <v>13713</v>
      </c>
      <c r="BR10" s="43">
        <f t="shared" si="15"/>
        <v>0</v>
      </c>
      <c r="BS10" s="43">
        <f t="shared" si="15"/>
        <v>201</v>
      </c>
      <c r="BT10" s="43">
        <f t="shared" si="15"/>
        <v>34</v>
      </c>
      <c r="BU10" s="43">
        <f t="shared" si="15"/>
        <v>127</v>
      </c>
      <c r="BV10" s="43">
        <f t="shared" ref="BV10:CC10" si="16">SUM(BV11:BV997642)</f>
        <v>0</v>
      </c>
      <c r="BW10" s="43">
        <f t="shared" si="16"/>
        <v>1220</v>
      </c>
      <c r="BX10" s="43">
        <f t="shared" si="16"/>
        <v>1102.44</v>
      </c>
      <c r="BY10" s="43">
        <f t="shared" si="16"/>
        <v>3666.9000000000005</v>
      </c>
      <c r="BZ10" s="43">
        <f t="shared" si="16"/>
        <v>0</v>
      </c>
      <c r="CA10" s="43">
        <f t="shared" si="16"/>
        <v>0</v>
      </c>
      <c r="CB10" s="43">
        <f t="shared" si="16"/>
        <v>40</v>
      </c>
      <c r="CC10" s="43">
        <f t="shared" si="16"/>
        <v>0</v>
      </c>
      <c r="CD10" s="54">
        <f t="shared" ref="CD10:CM10" si="17">SUM(CD11:CD997643)</f>
        <v>82544.199999999983</v>
      </c>
      <c r="CE10" s="54">
        <f t="shared" si="17"/>
        <v>132</v>
      </c>
      <c r="CF10" s="54">
        <f t="shared" si="17"/>
        <v>0</v>
      </c>
      <c r="CG10" s="54">
        <f t="shared" si="17"/>
        <v>0</v>
      </c>
      <c r="CH10" s="54">
        <f t="shared" si="17"/>
        <v>1224</v>
      </c>
      <c r="CI10" s="54">
        <f t="shared" si="17"/>
        <v>0</v>
      </c>
      <c r="CJ10" s="54">
        <f t="shared" si="17"/>
        <v>15010.010000000002</v>
      </c>
      <c r="CK10" s="54">
        <f t="shared" si="17"/>
        <v>8596</v>
      </c>
      <c r="CL10" s="54">
        <f t="shared" si="17"/>
        <v>9.3000000000000007</v>
      </c>
      <c r="CM10" s="54">
        <f t="shared" si="17"/>
        <v>0</v>
      </c>
      <c r="CN10" s="43">
        <f t="shared" ref="CN10:DS10" si="18">SUM(CN11:CN997642)</f>
        <v>191</v>
      </c>
      <c r="CO10" s="43">
        <f t="shared" si="18"/>
        <v>0</v>
      </c>
      <c r="CP10" s="43">
        <f t="shared" si="18"/>
        <v>16</v>
      </c>
      <c r="CQ10" s="54">
        <f t="shared" si="18"/>
        <v>482</v>
      </c>
      <c r="CR10" s="43">
        <f t="shared" si="18"/>
        <v>3181</v>
      </c>
      <c r="CS10" s="43">
        <f t="shared" si="18"/>
        <v>928</v>
      </c>
      <c r="CT10" s="43">
        <f t="shared" si="18"/>
        <v>0</v>
      </c>
      <c r="CU10" s="43">
        <f t="shared" si="18"/>
        <v>0</v>
      </c>
      <c r="CV10" s="43">
        <f t="shared" si="18"/>
        <v>9</v>
      </c>
      <c r="CW10" s="43">
        <f t="shared" si="18"/>
        <v>0</v>
      </c>
      <c r="CX10" s="55">
        <f t="shared" si="18"/>
        <v>2550</v>
      </c>
      <c r="CY10" s="54">
        <f t="shared" si="18"/>
        <v>494</v>
      </c>
      <c r="CZ10" s="43">
        <f t="shared" si="18"/>
        <v>13547</v>
      </c>
      <c r="DA10" s="43">
        <f t="shared" si="18"/>
        <v>12773</v>
      </c>
      <c r="DB10" s="43">
        <f t="shared" si="18"/>
        <v>390</v>
      </c>
      <c r="DC10" s="43">
        <f t="shared" si="18"/>
        <v>200217.90000000002</v>
      </c>
      <c r="DD10" s="43">
        <f t="shared" si="18"/>
        <v>7028</v>
      </c>
      <c r="DE10" s="43">
        <f t="shared" si="18"/>
        <v>21735.08</v>
      </c>
      <c r="DF10" s="43">
        <f t="shared" si="18"/>
        <v>0</v>
      </c>
      <c r="DG10" s="43">
        <f t="shared" si="18"/>
        <v>0</v>
      </c>
      <c r="DH10" s="43">
        <f t="shared" si="18"/>
        <v>0</v>
      </c>
      <c r="DI10" s="43">
        <f t="shared" si="18"/>
        <v>0</v>
      </c>
      <c r="DJ10" s="43">
        <f t="shared" si="18"/>
        <v>0</v>
      </c>
      <c r="DK10" s="43">
        <f t="shared" si="18"/>
        <v>952</v>
      </c>
      <c r="DL10" s="43">
        <f t="shared" si="18"/>
        <v>0</v>
      </c>
      <c r="DM10" s="43">
        <f t="shared" si="18"/>
        <v>350</v>
      </c>
      <c r="DN10" s="43">
        <f t="shared" si="18"/>
        <v>0</v>
      </c>
      <c r="DO10" s="43">
        <f t="shared" si="18"/>
        <v>3026</v>
      </c>
      <c r="DP10" s="43">
        <f t="shared" si="18"/>
        <v>0</v>
      </c>
      <c r="DQ10" s="43">
        <f t="shared" si="18"/>
        <v>1016</v>
      </c>
      <c r="DR10" s="43">
        <f t="shared" si="18"/>
        <v>0</v>
      </c>
      <c r="DS10" s="55">
        <f t="shared" si="18"/>
        <v>539059.21000000008</v>
      </c>
      <c r="DT10" s="43">
        <f t="shared" ref="DT10:EJ10" si="19">SUM(DT11:DT997642)</f>
        <v>38783.392</v>
      </c>
      <c r="DU10" s="43">
        <f t="shared" si="19"/>
        <v>3386.42</v>
      </c>
      <c r="DV10" s="43">
        <f t="shared" si="19"/>
        <v>0</v>
      </c>
      <c r="DW10" s="43">
        <f t="shared" si="19"/>
        <v>0</v>
      </c>
      <c r="DX10" s="43">
        <f t="shared" si="19"/>
        <v>0</v>
      </c>
      <c r="DY10" s="43">
        <f t="shared" si="19"/>
        <v>0</v>
      </c>
      <c r="DZ10" s="43">
        <f t="shared" si="19"/>
        <v>0</v>
      </c>
      <c r="EA10" s="43">
        <f t="shared" si="19"/>
        <v>1091</v>
      </c>
      <c r="EB10" s="43">
        <f t="shared" si="19"/>
        <v>0</v>
      </c>
      <c r="EC10" s="43">
        <f t="shared" si="19"/>
        <v>0</v>
      </c>
      <c r="ED10" s="43">
        <f t="shared" si="19"/>
        <v>0</v>
      </c>
      <c r="EE10" s="43">
        <f t="shared" si="19"/>
        <v>0</v>
      </c>
      <c r="EF10" s="43">
        <f t="shared" si="19"/>
        <v>0</v>
      </c>
      <c r="EG10" s="43">
        <f t="shared" si="19"/>
        <v>1178</v>
      </c>
      <c r="EH10" s="43">
        <f t="shared" si="19"/>
        <v>0</v>
      </c>
      <c r="EI10" s="43">
        <f t="shared" si="19"/>
        <v>120149.289</v>
      </c>
      <c r="EJ10" s="43">
        <f t="shared" si="19"/>
        <v>6787.6050000000014</v>
      </c>
      <c r="EK10" s="43">
        <f>IFERROR(AVERAGE(EK11:EK997642),0)</f>
        <v>4.1762338858195189</v>
      </c>
      <c r="EL10" s="43">
        <f>IFERROR(AVERAGE(EL11:EL997642),0)</f>
        <v>0.91666666666666663</v>
      </c>
      <c r="EM10" s="43">
        <f t="shared" ref="EM10:FR10" si="20">SUM(EM11:EM997642)</f>
        <v>11367.889999999998</v>
      </c>
      <c r="EN10" s="43">
        <f t="shared" si="20"/>
        <v>3073.19</v>
      </c>
      <c r="EO10" s="43">
        <f t="shared" si="20"/>
        <v>0</v>
      </c>
      <c r="EP10" s="43">
        <f t="shared" si="20"/>
        <v>510.5</v>
      </c>
      <c r="EQ10" s="43">
        <f t="shared" si="20"/>
        <v>0</v>
      </c>
      <c r="ER10" s="43">
        <f t="shared" si="20"/>
        <v>0</v>
      </c>
      <c r="ES10" s="43">
        <f t="shared" si="20"/>
        <v>53220.72</v>
      </c>
      <c r="ET10" s="43">
        <f t="shared" si="20"/>
        <v>7035.8899999999994</v>
      </c>
      <c r="EU10" s="43">
        <f t="shared" si="20"/>
        <v>0</v>
      </c>
      <c r="EV10" s="43">
        <f t="shared" si="20"/>
        <v>954.7</v>
      </c>
      <c r="EW10" s="43">
        <f t="shared" si="20"/>
        <v>118134.07999999996</v>
      </c>
      <c r="EX10" s="43">
        <f t="shared" si="20"/>
        <v>5354.79</v>
      </c>
      <c r="EY10" s="43">
        <f t="shared" si="20"/>
        <v>743</v>
      </c>
      <c r="EZ10" s="43">
        <f t="shared" si="20"/>
        <v>0</v>
      </c>
      <c r="FA10" s="43">
        <f t="shared" si="20"/>
        <v>1442</v>
      </c>
      <c r="FB10" s="43">
        <f t="shared" si="20"/>
        <v>0</v>
      </c>
      <c r="FC10" s="43">
        <f t="shared" si="20"/>
        <v>0</v>
      </c>
      <c r="FD10" s="43">
        <f t="shared" si="20"/>
        <v>0</v>
      </c>
      <c r="FE10" s="43">
        <f t="shared" si="20"/>
        <v>126</v>
      </c>
      <c r="FF10" s="43">
        <f t="shared" si="20"/>
        <v>4905</v>
      </c>
      <c r="FG10" s="43">
        <f t="shared" si="20"/>
        <v>309.95</v>
      </c>
      <c r="FH10" s="43">
        <f t="shared" si="20"/>
        <v>372</v>
      </c>
      <c r="FI10" s="43">
        <f t="shared" si="20"/>
        <v>0</v>
      </c>
      <c r="FJ10" s="43">
        <f t="shared" si="20"/>
        <v>0</v>
      </c>
      <c r="FK10" s="43">
        <f t="shared" si="20"/>
        <v>0</v>
      </c>
      <c r="FL10" s="43">
        <f t="shared" si="20"/>
        <v>0</v>
      </c>
      <c r="FM10" s="43">
        <f t="shared" si="20"/>
        <v>0</v>
      </c>
      <c r="FN10" s="43">
        <f t="shared" si="20"/>
        <v>0</v>
      </c>
      <c r="FO10" s="43">
        <f t="shared" si="20"/>
        <v>0</v>
      </c>
      <c r="FP10" s="43">
        <f t="shared" si="20"/>
        <v>0</v>
      </c>
      <c r="FQ10" s="43">
        <f t="shared" si="20"/>
        <v>0</v>
      </c>
      <c r="FR10" s="43">
        <f t="shared" si="20"/>
        <v>0</v>
      </c>
      <c r="FS10" s="43">
        <f t="shared" ref="FS10:GJ10" si="21">SUM(FS11:FS997642)</f>
        <v>0</v>
      </c>
      <c r="FT10" s="43">
        <f t="shared" si="21"/>
        <v>0</v>
      </c>
      <c r="FU10" s="43">
        <f t="shared" si="21"/>
        <v>0</v>
      </c>
      <c r="FV10" s="43">
        <f t="shared" si="21"/>
        <v>0</v>
      </c>
      <c r="FW10" s="43">
        <f t="shared" si="21"/>
        <v>0</v>
      </c>
      <c r="FX10" s="43">
        <f t="shared" si="21"/>
        <v>0</v>
      </c>
      <c r="FY10" s="43">
        <f t="shared" si="21"/>
        <v>0</v>
      </c>
      <c r="FZ10" s="43">
        <f t="shared" si="21"/>
        <v>0</v>
      </c>
      <c r="GA10" s="43">
        <f t="shared" si="21"/>
        <v>239.65</v>
      </c>
      <c r="GB10" s="43">
        <f t="shared" si="21"/>
        <v>0</v>
      </c>
      <c r="GC10" s="43">
        <f t="shared" si="21"/>
        <v>3100.0499999999997</v>
      </c>
      <c r="GD10" s="43">
        <f t="shared" si="21"/>
        <v>1244.43</v>
      </c>
      <c r="GE10" s="43">
        <f t="shared" si="21"/>
        <v>0</v>
      </c>
      <c r="GF10" s="43">
        <f t="shared" si="21"/>
        <v>276.95</v>
      </c>
      <c r="GG10" s="43">
        <f t="shared" si="21"/>
        <v>0</v>
      </c>
      <c r="GH10" s="43">
        <f t="shared" si="21"/>
        <v>0</v>
      </c>
      <c r="GI10" s="43">
        <f t="shared" si="21"/>
        <v>1943282</v>
      </c>
      <c r="GJ10" s="43">
        <f t="shared" si="21"/>
        <v>57322</v>
      </c>
      <c r="GK10" s="43">
        <f>IFERROR(AVERAGE(GK11:GK997642),0)</f>
        <v>1.2586815286624202</v>
      </c>
      <c r="GL10" s="43">
        <f>IFERROR(AVERAGE(GL11:GL997642),0)</f>
        <v>1.1771498371335503</v>
      </c>
      <c r="GM10" s="43">
        <f t="shared" ref="GM10:HF10" si="22">SUM(GM11:GM997642)</f>
        <v>9762.4</v>
      </c>
      <c r="GN10" s="43">
        <f t="shared" si="22"/>
        <v>0</v>
      </c>
      <c r="GO10" s="43">
        <f t="shared" si="22"/>
        <v>21037.249</v>
      </c>
      <c r="GP10" s="43">
        <f t="shared" si="22"/>
        <v>0</v>
      </c>
      <c r="GQ10" s="43">
        <f t="shared" si="22"/>
        <v>8295.16</v>
      </c>
      <c r="GR10" s="43">
        <f t="shared" si="22"/>
        <v>202</v>
      </c>
      <c r="GS10" s="43">
        <f t="shared" si="22"/>
        <v>309.10000000000002</v>
      </c>
      <c r="GT10" s="43">
        <f t="shared" si="22"/>
        <v>0</v>
      </c>
      <c r="GU10" s="43">
        <f t="shared" si="22"/>
        <v>0</v>
      </c>
      <c r="GV10" s="43">
        <f t="shared" si="22"/>
        <v>0</v>
      </c>
      <c r="GW10" s="43">
        <f t="shared" si="22"/>
        <v>0</v>
      </c>
      <c r="GX10" s="43">
        <f t="shared" si="22"/>
        <v>0</v>
      </c>
      <c r="GY10" s="43">
        <f t="shared" si="22"/>
        <v>178.9</v>
      </c>
      <c r="GZ10" s="43">
        <f t="shared" si="22"/>
        <v>0</v>
      </c>
      <c r="HA10" s="43">
        <f t="shared" si="22"/>
        <v>0</v>
      </c>
      <c r="HB10" s="43">
        <f t="shared" si="22"/>
        <v>0</v>
      </c>
      <c r="HC10" s="43">
        <f t="shared" si="22"/>
        <v>538.20000000000005</v>
      </c>
      <c r="HD10" s="43">
        <f t="shared" si="22"/>
        <v>0</v>
      </c>
      <c r="HE10" s="43">
        <f t="shared" si="22"/>
        <v>25448</v>
      </c>
      <c r="HF10" s="43">
        <f t="shared" si="22"/>
        <v>101</v>
      </c>
      <c r="HG10" s="43">
        <f>IFERROR(AVERAGE(HG11:HG997642),0)</f>
        <v>0.43008955223880602</v>
      </c>
      <c r="HH10" s="43">
        <f>IFERROR(AVERAGE(HH11:HH997642),0)</f>
        <v>1.7241379310344827E-2</v>
      </c>
      <c r="HI10" s="43">
        <f t="shared" ref="HI10:JA10" si="23">SUM(HI11:HI997642)</f>
        <v>38</v>
      </c>
      <c r="HJ10" s="43">
        <f t="shared" si="23"/>
        <v>38</v>
      </c>
      <c r="HK10" s="43">
        <f t="shared" si="23"/>
        <v>0</v>
      </c>
      <c r="HL10" s="43">
        <f t="shared" si="23"/>
        <v>0</v>
      </c>
      <c r="HM10" s="43">
        <f t="shared" si="23"/>
        <v>0</v>
      </c>
      <c r="HN10" s="43">
        <f t="shared" si="23"/>
        <v>0</v>
      </c>
      <c r="HO10" s="43">
        <f t="shared" si="23"/>
        <v>0</v>
      </c>
      <c r="HP10" s="43">
        <f t="shared" si="23"/>
        <v>0</v>
      </c>
      <c r="HQ10" s="43">
        <f t="shared" si="23"/>
        <v>0</v>
      </c>
      <c r="HR10" s="43">
        <f t="shared" si="23"/>
        <v>300</v>
      </c>
      <c r="HS10" s="43">
        <f t="shared" si="23"/>
        <v>0</v>
      </c>
      <c r="HT10" s="43">
        <f t="shared" si="23"/>
        <v>0</v>
      </c>
      <c r="HU10" s="43">
        <f t="shared" si="23"/>
        <v>0</v>
      </c>
      <c r="HV10" s="43">
        <f t="shared" si="23"/>
        <v>0</v>
      </c>
      <c r="HW10" s="43">
        <f t="shared" si="23"/>
        <v>0</v>
      </c>
      <c r="HX10" s="43">
        <f t="shared" si="23"/>
        <v>2655.0000000000005</v>
      </c>
      <c r="HY10" s="43">
        <f t="shared" si="23"/>
        <v>0</v>
      </c>
      <c r="HZ10" s="43">
        <f t="shared" si="23"/>
        <v>0</v>
      </c>
      <c r="IA10" s="43">
        <f t="shared" si="23"/>
        <v>0</v>
      </c>
      <c r="IB10" s="43">
        <f t="shared" si="23"/>
        <v>0</v>
      </c>
      <c r="IC10" s="43">
        <f t="shared" si="23"/>
        <v>0</v>
      </c>
      <c r="ID10" s="43">
        <f t="shared" si="23"/>
        <v>0</v>
      </c>
      <c r="IE10" s="43">
        <f t="shared" si="23"/>
        <v>0</v>
      </c>
      <c r="IF10" s="43">
        <f t="shared" si="23"/>
        <v>0</v>
      </c>
      <c r="IG10" s="43">
        <f t="shared" si="23"/>
        <v>0</v>
      </c>
      <c r="IH10" s="43">
        <f t="shared" si="23"/>
        <v>0</v>
      </c>
      <c r="II10" s="43">
        <f t="shared" si="23"/>
        <v>0</v>
      </c>
      <c r="IJ10" s="43">
        <f t="shared" si="23"/>
        <v>0</v>
      </c>
      <c r="IK10" s="43">
        <f t="shared" si="23"/>
        <v>0</v>
      </c>
      <c r="IL10" s="43">
        <f t="shared" si="23"/>
        <v>0</v>
      </c>
      <c r="IM10" s="43">
        <f t="shared" si="23"/>
        <v>0</v>
      </c>
      <c r="IN10" s="43">
        <f t="shared" si="23"/>
        <v>0</v>
      </c>
      <c r="IO10" s="43">
        <f t="shared" si="23"/>
        <v>0</v>
      </c>
      <c r="IP10" s="43">
        <f t="shared" si="23"/>
        <v>0</v>
      </c>
      <c r="IQ10" s="43">
        <f t="shared" si="23"/>
        <v>0</v>
      </c>
      <c r="IR10" s="43">
        <f t="shared" si="23"/>
        <v>0</v>
      </c>
      <c r="IS10" s="43">
        <f t="shared" si="23"/>
        <v>0</v>
      </c>
      <c r="IT10" s="43">
        <f t="shared" si="23"/>
        <v>0</v>
      </c>
      <c r="IU10" s="43">
        <f t="shared" si="23"/>
        <v>0</v>
      </c>
      <c r="IV10" s="43">
        <f t="shared" si="23"/>
        <v>0</v>
      </c>
      <c r="IW10" s="43">
        <f t="shared" si="23"/>
        <v>0</v>
      </c>
      <c r="IX10" s="43">
        <f t="shared" si="23"/>
        <v>0</v>
      </c>
      <c r="IY10" s="43">
        <f t="shared" si="23"/>
        <v>0</v>
      </c>
      <c r="IZ10" s="43">
        <f t="shared" si="23"/>
        <v>0</v>
      </c>
      <c r="JA10" s="43">
        <f t="shared" si="23"/>
        <v>0</v>
      </c>
    </row>
    <row r="11" spans="1:261" s="222" customFormat="1" ht="75" x14ac:dyDescent="0.25">
      <c r="A11" s="300">
        <v>1</v>
      </c>
      <c r="B11" s="295" t="s">
        <v>527</v>
      </c>
      <c r="C11" s="295" t="s">
        <v>528</v>
      </c>
      <c r="D11" s="295">
        <v>247691037</v>
      </c>
      <c r="E11" s="220">
        <f t="shared" si="9"/>
        <v>50500</v>
      </c>
      <c r="F11" s="220">
        <f t="shared" si="10"/>
        <v>4805.6000000000004</v>
      </c>
      <c r="G11" s="220">
        <f t="shared" si="11"/>
        <v>0</v>
      </c>
      <c r="H11" s="220">
        <f t="shared" si="12"/>
        <v>45694.400000000001</v>
      </c>
      <c r="I11" s="220">
        <f t="shared" si="13"/>
        <v>0</v>
      </c>
      <c r="J11" s="249">
        <v>5</v>
      </c>
      <c r="K11" s="249">
        <v>5</v>
      </c>
      <c r="L11" s="245">
        <v>0</v>
      </c>
      <c r="M11" s="245">
        <v>0</v>
      </c>
      <c r="N11" s="245">
        <v>0</v>
      </c>
      <c r="O11" s="245">
        <v>0</v>
      </c>
      <c r="P11" s="245">
        <v>0</v>
      </c>
      <c r="Q11" s="245">
        <v>0</v>
      </c>
      <c r="R11" s="245">
        <v>0</v>
      </c>
      <c r="S11" s="245">
        <v>0</v>
      </c>
      <c r="T11" s="245">
        <v>0</v>
      </c>
      <c r="U11" s="250">
        <v>0</v>
      </c>
      <c r="V11" s="245">
        <v>0</v>
      </c>
      <c r="W11" s="250">
        <v>914</v>
      </c>
      <c r="X11" s="245">
        <v>0</v>
      </c>
      <c r="Y11" s="250">
        <v>0</v>
      </c>
      <c r="Z11" s="245">
        <v>0</v>
      </c>
      <c r="AA11" s="245">
        <v>0</v>
      </c>
      <c r="AB11" s="245">
        <v>0</v>
      </c>
      <c r="AC11" s="249">
        <v>20</v>
      </c>
      <c r="AD11" s="245">
        <v>0</v>
      </c>
      <c r="AE11" s="249">
        <v>1</v>
      </c>
      <c r="AF11" s="245">
        <v>0</v>
      </c>
      <c r="AG11" s="245">
        <v>0</v>
      </c>
      <c r="AH11" s="245">
        <v>0</v>
      </c>
      <c r="AI11" s="245">
        <v>0</v>
      </c>
      <c r="AJ11" s="245">
        <v>0</v>
      </c>
      <c r="AK11" s="245">
        <v>0</v>
      </c>
      <c r="AL11" s="245">
        <v>0</v>
      </c>
      <c r="AM11" s="245">
        <v>0</v>
      </c>
      <c r="AN11" s="245">
        <v>0</v>
      </c>
      <c r="AO11" s="245">
        <v>0</v>
      </c>
      <c r="AP11" s="245">
        <v>0</v>
      </c>
      <c r="AQ11" s="250">
        <v>0</v>
      </c>
      <c r="AR11" s="245">
        <v>0</v>
      </c>
      <c r="AS11" s="250">
        <v>200</v>
      </c>
      <c r="AT11" s="245">
        <v>0</v>
      </c>
      <c r="AU11" s="250">
        <v>0</v>
      </c>
      <c r="AV11" s="245">
        <v>0</v>
      </c>
      <c r="AW11" s="245">
        <v>0</v>
      </c>
      <c r="AX11" s="245">
        <v>0</v>
      </c>
      <c r="AY11" s="245">
        <v>0</v>
      </c>
      <c r="AZ11" s="245">
        <v>0</v>
      </c>
      <c r="BA11" s="249">
        <v>2</v>
      </c>
      <c r="BB11" s="245"/>
      <c r="BC11" s="245">
        <v>44580.4</v>
      </c>
      <c r="BD11" s="245"/>
      <c r="BE11" s="245"/>
      <c r="BF11" s="245"/>
      <c r="BG11" s="249">
        <v>464</v>
      </c>
      <c r="BH11" s="245"/>
      <c r="BI11" s="245"/>
      <c r="BJ11" s="245"/>
      <c r="BK11" s="245"/>
      <c r="BL11" s="245"/>
      <c r="BM11" s="245"/>
      <c r="BN11" s="245"/>
      <c r="BO11" s="245"/>
      <c r="BP11" s="245"/>
      <c r="BQ11" s="249">
        <v>0</v>
      </c>
      <c r="BR11" s="245"/>
      <c r="BS11" s="249">
        <v>0</v>
      </c>
      <c r="BT11" s="245"/>
      <c r="BU11" s="249">
        <v>0</v>
      </c>
      <c r="BV11" s="245"/>
      <c r="BW11" s="245"/>
      <c r="BX11" s="245"/>
      <c r="BY11" s="250">
        <v>0</v>
      </c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9">
        <v>7</v>
      </c>
      <c r="CS11" s="245"/>
      <c r="CT11" s="245"/>
      <c r="CU11" s="245"/>
      <c r="CV11" s="245"/>
      <c r="CW11" s="245"/>
      <c r="CX11" s="249">
        <v>7</v>
      </c>
      <c r="CY11" s="245"/>
      <c r="CZ11" s="249">
        <v>50</v>
      </c>
      <c r="DA11" s="249">
        <v>50</v>
      </c>
      <c r="DB11" s="245"/>
      <c r="DC11" s="250">
        <v>1600</v>
      </c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50">
        <v>0</v>
      </c>
      <c r="DP11" s="245"/>
      <c r="DQ11" s="245"/>
      <c r="DR11" s="245"/>
      <c r="DS11" s="250">
        <v>777</v>
      </c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50">
        <v>130</v>
      </c>
      <c r="EJ11" s="245"/>
      <c r="EK11" s="250">
        <v>6</v>
      </c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50">
        <v>0</v>
      </c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5"/>
      <c r="GF11" s="245"/>
      <c r="GG11" s="245"/>
      <c r="GH11" s="245"/>
      <c r="GI11" s="245"/>
      <c r="GJ11" s="250">
        <v>0</v>
      </c>
      <c r="GK11" s="245"/>
      <c r="GL11" s="250">
        <v>0</v>
      </c>
      <c r="GM11" s="245"/>
      <c r="GN11" s="245"/>
      <c r="GO11" s="245"/>
      <c r="GP11" s="245"/>
      <c r="GQ11" s="250">
        <v>2428.6</v>
      </c>
      <c r="GR11" s="245"/>
      <c r="GS11" s="245"/>
      <c r="GT11" s="245"/>
      <c r="GU11" s="245"/>
      <c r="GV11" s="245"/>
      <c r="GW11" s="245"/>
      <c r="GX11" s="245"/>
      <c r="GY11" s="245"/>
      <c r="GZ11" s="245"/>
      <c r="HA11" s="245"/>
      <c r="HB11" s="245"/>
      <c r="HC11" s="245"/>
      <c r="HD11" s="245"/>
      <c r="HE11" s="250">
        <v>1217</v>
      </c>
      <c r="HF11" s="245"/>
      <c r="HG11" s="250">
        <v>2</v>
      </c>
      <c r="HH11" s="245"/>
      <c r="HI11" s="245"/>
      <c r="HJ11" s="245"/>
      <c r="HK11" s="245"/>
      <c r="HL11" s="245"/>
      <c r="HM11" s="245"/>
      <c r="HN11" s="245"/>
      <c r="HO11" s="245"/>
      <c r="HP11" s="245"/>
      <c r="HQ11" s="245"/>
      <c r="HR11" s="245"/>
      <c r="HS11" s="245"/>
      <c r="HT11" s="245"/>
      <c r="HU11" s="245"/>
      <c r="HV11" s="245"/>
      <c r="HW11" s="245"/>
      <c r="HX11" s="245"/>
      <c r="HY11" s="245"/>
      <c r="HZ11" s="245"/>
      <c r="IA11" s="245"/>
      <c r="IB11" s="245"/>
      <c r="IC11" s="245"/>
      <c r="ID11" s="245"/>
      <c r="IE11" s="245"/>
      <c r="IF11" s="245"/>
      <c r="IG11" s="245"/>
      <c r="IH11" s="245"/>
      <c r="II11" s="245"/>
      <c r="IJ11" s="245"/>
      <c r="IK11" s="245"/>
      <c r="IL11" s="245"/>
      <c r="IM11" s="245"/>
      <c r="IN11" s="245"/>
      <c r="IO11" s="245"/>
      <c r="IP11" s="245"/>
      <c r="IQ11" s="245"/>
      <c r="IR11" s="245"/>
      <c r="IS11" s="245"/>
      <c r="IT11" s="245"/>
      <c r="IU11" s="245"/>
      <c r="IV11" s="245"/>
      <c r="IW11" s="245"/>
      <c r="IX11" s="245"/>
      <c r="IY11" s="245"/>
      <c r="IZ11" s="245"/>
      <c r="JA11" s="245"/>
    </row>
    <row r="12" spans="1:261" s="222" customFormat="1" ht="37.5" x14ac:dyDescent="0.25">
      <c r="A12" s="300">
        <v>2</v>
      </c>
      <c r="B12" s="295" t="s">
        <v>527</v>
      </c>
      <c r="C12" s="295" t="s">
        <v>529</v>
      </c>
      <c r="D12" s="295">
        <v>247690989</v>
      </c>
      <c r="E12" s="220">
        <f t="shared" si="9"/>
        <v>13820</v>
      </c>
      <c r="F12" s="220">
        <f t="shared" si="10"/>
        <v>2448</v>
      </c>
      <c r="G12" s="220">
        <f t="shared" si="11"/>
        <v>0</v>
      </c>
      <c r="H12" s="220">
        <f t="shared" si="12"/>
        <v>10867.57</v>
      </c>
      <c r="I12" s="220">
        <f t="shared" si="13"/>
        <v>504.43</v>
      </c>
      <c r="J12" s="249">
        <v>2</v>
      </c>
      <c r="K12" s="249">
        <v>2</v>
      </c>
      <c r="L12" s="245">
        <v>0</v>
      </c>
      <c r="M12" s="245">
        <v>0</v>
      </c>
      <c r="N12" s="245">
        <v>0</v>
      </c>
      <c r="O12" s="245">
        <v>0</v>
      </c>
      <c r="P12" s="245">
        <v>0</v>
      </c>
      <c r="Q12" s="245">
        <v>0</v>
      </c>
      <c r="R12" s="245">
        <v>0</v>
      </c>
      <c r="S12" s="245">
        <v>0</v>
      </c>
      <c r="T12" s="245">
        <v>0</v>
      </c>
      <c r="U12" s="250">
        <v>350</v>
      </c>
      <c r="V12" s="245">
        <v>0</v>
      </c>
      <c r="W12" s="250">
        <v>0</v>
      </c>
      <c r="X12" s="245">
        <v>0</v>
      </c>
      <c r="Y12" s="250">
        <v>0</v>
      </c>
      <c r="Z12" s="245">
        <v>0</v>
      </c>
      <c r="AA12" s="245">
        <v>0</v>
      </c>
      <c r="AB12" s="245">
        <v>0</v>
      </c>
      <c r="AC12" s="249">
        <v>8</v>
      </c>
      <c r="AD12" s="245">
        <v>0</v>
      </c>
      <c r="AE12" s="249">
        <v>0</v>
      </c>
      <c r="AF12" s="245">
        <v>0</v>
      </c>
      <c r="AG12" s="245">
        <v>0</v>
      </c>
      <c r="AH12" s="245">
        <v>0</v>
      </c>
      <c r="AI12" s="245">
        <v>0</v>
      </c>
      <c r="AJ12" s="245">
        <v>0</v>
      </c>
      <c r="AK12" s="245">
        <v>0</v>
      </c>
      <c r="AL12" s="245">
        <v>0</v>
      </c>
      <c r="AM12" s="245">
        <v>0</v>
      </c>
      <c r="AN12" s="245">
        <v>0</v>
      </c>
      <c r="AO12" s="245">
        <v>0</v>
      </c>
      <c r="AP12" s="245">
        <v>0</v>
      </c>
      <c r="AQ12" s="250">
        <v>0</v>
      </c>
      <c r="AR12" s="245">
        <v>0</v>
      </c>
      <c r="AS12" s="250">
        <v>0</v>
      </c>
      <c r="AT12" s="245">
        <v>0</v>
      </c>
      <c r="AU12" s="250">
        <v>0</v>
      </c>
      <c r="AV12" s="245">
        <v>0</v>
      </c>
      <c r="AW12" s="245">
        <v>0</v>
      </c>
      <c r="AX12" s="245">
        <v>0</v>
      </c>
      <c r="AY12" s="245">
        <v>0</v>
      </c>
      <c r="AZ12" s="245">
        <v>0</v>
      </c>
      <c r="BA12" s="249">
        <v>0</v>
      </c>
      <c r="BB12" s="245"/>
      <c r="BC12" s="245">
        <v>10517.57</v>
      </c>
      <c r="BD12" s="245"/>
      <c r="BE12" s="245"/>
      <c r="BF12" s="245"/>
      <c r="BG12" s="249">
        <v>201</v>
      </c>
      <c r="BH12" s="245"/>
      <c r="BI12" s="245"/>
      <c r="BJ12" s="245"/>
      <c r="BK12" s="245"/>
      <c r="BL12" s="245"/>
      <c r="BM12" s="245"/>
      <c r="BN12" s="245"/>
      <c r="BO12" s="245"/>
      <c r="BP12" s="245"/>
      <c r="BQ12" s="249">
        <v>0</v>
      </c>
      <c r="BR12" s="245"/>
      <c r="BS12" s="249">
        <v>0</v>
      </c>
      <c r="BT12" s="245"/>
      <c r="BU12" s="249">
        <v>0</v>
      </c>
      <c r="BV12" s="245"/>
      <c r="BW12" s="245"/>
      <c r="BX12" s="245"/>
      <c r="BY12" s="250">
        <v>0</v>
      </c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9">
        <v>6</v>
      </c>
      <c r="CS12" s="245"/>
      <c r="CT12" s="245"/>
      <c r="CU12" s="245"/>
      <c r="CV12" s="245"/>
      <c r="CW12" s="245"/>
      <c r="CX12" s="249">
        <v>6</v>
      </c>
      <c r="CY12" s="245"/>
      <c r="CZ12" s="249">
        <v>60</v>
      </c>
      <c r="DA12" s="249">
        <v>60</v>
      </c>
      <c r="DB12" s="245"/>
      <c r="DC12" s="250">
        <v>600</v>
      </c>
      <c r="DD12" s="245"/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50">
        <v>0</v>
      </c>
      <c r="DP12" s="245"/>
      <c r="DQ12" s="245"/>
      <c r="DR12" s="245"/>
      <c r="DS12" s="250">
        <v>1848</v>
      </c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50">
        <v>369.6</v>
      </c>
      <c r="EJ12" s="245"/>
      <c r="EK12" s="250">
        <v>5</v>
      </c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50">
        <v>504.43</v>
      </c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5"/>
      <c r="GF12" s="245"/>
      <c r="GG12" s="245"/>
      <c r="GH12" s="245"/>
      <c r="GI12" s="245"/>
      <c r="GJ12" s="250">
        <v>264</v>
      </c>
      <c r="GK12" s="245"/>
      <c r="GL12" s="250">
        <v>1.92</v>
      </c>
      <c r="GM12" s="245"/>
      <c r="GN12" s="245"/>
      <c r="GO12" s="245"/>
      <c r="GP12" s="245"/>
      <c r="GQ12" s="250">
        <v>0</v>
      </c>
      <c r="GR12" s="245"/>
      <c r="GS12" s="245"/>
      <c r="GT12" s="245"/>
      <c r="GU12" s="245"/>
      <c r="GV12" s="245"/>
      <c r="GW12" s="245"/>
      <c r="GX12" s="245"/>
      <c r="GY12" s="245"/>
      <c r="GZ12" s="245"/>
      <c r="HA12" s="245"/>
      <c r="HB12" s="245"/>
      <c r="HC12" s="245"/>
      <c r="HD12" s="245"/>
      <c r="HE12" s="250">
        <v>0</v>
      </c>
      <c r="HF12" s="245"/>
      <c r="HG12" s="250">
        <v>0</v>
      </c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</row>
    <row r="13" spans="1:261" s="222" customFormat="1" ht="37.5" x14ac:dyDescent="0.25">
      <c r="A13" s="300">
        <v>3</v>
      </c>
      <c r="B13" s="295" t="s">
        <v>527</v>
      </c>
      <c r="C13" s="295" t="s">
        <v>530</v>
      </c>
      <c r="D13" s="295">
        <v>247690991</v>
      </c>
      <c r="E13" s="220">
        <f t="shared" si="9"/>
        <v>15799.88</v>
      </c>
      <c r="F13" s="220">
        <f t="shared" si="10"/>
        <v>2129</v>
      </c>
      <c r="G13" s="220">
        <f t="shared" si="11"/>
        <v>0</v>
      </c>
      <c r="H13" s="220">
        <f t="shared" si="12"/>
        <v>12665.88</v>
      </c>
      <c r="I13" s="220">
        <f t="shared" si="13"/>
        <v>1005</v>
      </c>
      <c r="J13" s="249">
        <v>0</v>
      </c>
      <c r="K13" s="249">
        <v>0</v>
      </c>
      <c r="L13" s="245">
        <v>0</v>
      </c>
      <c r="M13" s="245">
        <v>0</v>
      </c>
      <c r="N13" s="245">
        <v>0</v>
      </c>
      <c r="O13" s="245">
        <v>0</v>
      </c>
      <c r="P13" s="245">
        <v>0</v>
      </c>
      <c r="Q13" s="245">
        <v>0</v>
      </c>
      <c r="R13" s="245">
        <v>0</v>
      </c>
      <c r="S13" s="245">
        <v>0</v>
      </c>
      <c r="T13" s="245">
        <v>0</v>
      </c>
      <c r="U13" s="250">
        <v>0</v>
      </c>
      <c r="V13" s="245">
        <v>0</v>
      </c>
      <c r="W13" s="250">
        <v>0</v>
      </c>
      <c r="X13" s="245">
        <v>0</v>
      </c>
      <c r="Y13" s="250">
        <v>0</v>
      </c>
      <c r="Z13" s="245">
        <v>0</v>
      </c>
      <c r="AA13" s="245">
        <v>0</v>
      </c>
      <c r="AB13" s="245">
        <v>0</v>
      </c>
      <c r="AC13" s="249">
        <v>0</v>
      </c>
      <c r="AD13" s="245">
        <v>0</v>
      </c>
      <c r="AE13" s="249">
        <v>1</v>
      </c>
      <c r="AF13" s="245">
        <v>0</v>
      </c>
      <c r="AG13" s="245">
        <v>0</v>
      </c>
      <c r="AH13" s="245">
        <v>0</v>
      </c>
      <c r="AI13" s="245">
        <v>0</v>
      </c>
      <c r="AJ13" s="245">
        <v>0</v>
      </c>
      <c r="AK13" s="245">
        <v>0</v>
      </c>
      <c r="AL13" s="245">
        <v>0</v>
      </c>
      <c r="AM13" s="245">
        <v>0</v>
      </c>
      <c r="AN13" s="245">
        <v>0</v>
      </c>
      <c r="AO13" s="245">
        <v>0</v>
      </c>
      <c r="AP13" s="245">
        <v>0</v>
      </c>
      <c r="AQ13" s="250">
        <v>0</v>
      </c>
      <c r="AR13" s="245">
        <v>0</v>
      </c>
      <c r="AS13" s="250">
        <v>0</v>
      </c>
      <c r="AT13" s="245">
        <v>0</v>
      </c>
      <c r="AU13" s="250">
        <v>500</v>
      </c>
      <c r="AV13" s="245">
        <v>0</v>
      </c>
      <c r="AW13" s="245">
        <v>0</v>
      </c>
      <c r="AX13" s="245">
        <v>0</v>
      </c>
      <c r="AY13" s="245">
        <v>0</v>
      </c>
      <c r="AZ13" s="245">
        <v>0</v>
      </c>
      <c r="BA13" s="249">
        <v>4</v>
      </c>
      <c r="BB13" s="245"/>
      <c r="BC13" s="245">
        <v>12165.88</v>
      </c>
      <c r="BD13" s="245"/>
      <c r="BE13" s="245"/>
      <c r="BF13" s="245"/>
      <c r="BG13" s="249">
        <v>69</v>
      </c>
      <c r="BH13" s="245"/>
      <c r="BI13" s="245"/>
      <c r="BJ13" s="245"/>
      <c r="BK13" s="245"/>
      <c r="BL13" s="245"/>
      <c r="BM13" s="245"/>
      <c r="BN13" s="245"/>
      <c r="BO13" s="245"/>
      <c r="BP13" s="245"/>
      <c r="BQ13" s="249">
        <v>0</v>
      </c>
      <c r="BR13" s="245"/>
      <c r="BS13" s="249">
        <v>0</v>
      </c>
      <c r="BT13" s="245"/>
      <c r="BU13" s="249">
        <v>0</v>
      </c>
      <c r="BV13" s="245"/>
      <c r="BW13" s="245"/>
      <c r="BX13" s="245"/>
      <c r="BY13" s="250">
        <v>0</v>
      </c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9">
        <v>4</v>
      </c>
      <c r="CS13" s="245"/>
      <c r="CT13" s="245"/>
      <c r="CU13" s="245"/>
      <c r="CV13" s="245"/>
      <c r="CW13" s="245"/>
      <c r="CX13" s="249">
        <v>4</v>
      </c>
      <c r="CY13" s="245"/>
      <c r="CZ13" s="249">
        <v>20</v>
      </c>
      <c r="DA13" s="249">
        <v>20</v>
      </c>
      <c r="DB13" s="245"/>
      <c r="DC13" s="250">
        <v>500</v>
      </c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50">
        <v>0</v>
      </c>
      <c r="DP13" s="245"/>
      <c r="DQ13" s="245"/>
      <c r="DR13" s="245"/>
      <c r="DS13" s="250">
        <v>1629</v>
      </c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50">
        <v>325.8</v>
      </c>
      <c r="EJ13" s="245"/>
      <c r="EK13" s="250">
        <v>5</v>
      </c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50">
        <v>1005</v>
      </c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5"/>
      <c r="GF13" s="245"/>
      <c r="GG13" s="245"/>
      <c r="GH13" s="245"/>
      <c r="GI13" s="245"/>
      <c r="GJ13" s="250">
        <v>572</v>
      </c>
      <c r="GK13" s="245"/>
      <c r="GL13" s="250">
        <v>1.8</v>
      </c>
      <c r="GM13" s="245"/>
      <c r="GN13" s="245"/>
      <c r="GO13" s="245"/>
      <c r="GP13" s="245"/>
      <c r="GQ13" s="250">
        <v>0</v>
      </c>
      <c r="GR13" s="245"/>
      <c r="GS13" s="245"/>
      <c r="GT13" s="245"/>
      <c r="GU13" s="245"/>
      <c r="GV13" s="245"/>
      <c r="GW13" s="245"/>
      <c r="GX13" s="245"/>
      <c r="GY13" s="245"/>
      <c r="GZ13" s="245"/>
      <c r="HA13" s="245"/>
      <c r="HB13" s="245"/>
      <c r="HC13" s="245"/>
      <c r="HD13" s="245"/>
      <c r="HE13" s="250">
        <v>0</v>
      </c>
      <c r="HF13" s="245"/>
      <c r="HG13" s="250">
        <v>0</v>
      </c>
      <c r="HH13" s="245"/>
      <c r="HI13" s="245"/>
      <c r="HJ13" s="245"/>
      <c r="HK13" s="245"/>
      <c r="HL13" s="245"/>
      <c r="HM13" s="245"/>
      <c r="HN13" s="245"/>
      <c r="HO13" s="245"/>
      <c r="HP13" s="245"/>
      <c r="HQ13" s="245"/>
      <c r="HR13" s="245"/>
      <c r="HS13" s="245"/>
      <c r="HT13" s="245"/>
      <c r="HU13" s="245"/>
      <c r="HV13" s="245"/>
      <c r="HW13" s="245"/>
      <c r="HX13" s="245"/>
      <c r="HY13" s="245"/>
      <c r="HZ13" s="245"/>
      <c r="IA13" s="245"/>
      <c r="IB13" s="245"/>
      <c r="IC13" s="245"/>
      <c r="ID13" s="245"/>
      <c r="IE13" s="245"/>
      <c r="IF13" s="245"/>
      <c r="IG13" s="245"/>
      <c r="IH13" s="245"/>
      <c r="II13" s="245"/>
      <c r="IJ13" s="245"/>
      <c r="IK13" s="245"/>
      <c r="IL13" s="245"/>
      <c r="IM13" s="245"/>
      <c r="IN13" s="245"/>
      <c r="IO13" s="245"/>
      <c r="IP13" s="245"/>
      <c r="IQ13" s="245"/>
      <c r="IR13" s="245"/>
      <c r="IS13" s="245"/>
      <c r="IT13" s="245"/>
      <c r="IU13" s="245"/>
      <c r="IV13" s="245"/>
      <c r="IW13" s="245"/>
      <c r="IX13" s="245"/>
      <c r="IY13" s="245"/>
      <c r="IZ13" s="245"/>
      <c r="JA13" s="245"/>
    </row>
    <row r="14" spans="1:261" s="222" customFormat="1" ht="20.25" x14ac:dyDescent="0.25">
      <c r="A14" s="300">
        <v>4</v>
      </c>
      <c r="B14" s="295" t="s">
        <v>527</v>
      </c>
      <c r="C14" s="295" t="s">
        <v>531</v>
      </c>
      <c r="D14" s="295">
        <v>247691067</v>
      </c>
      <c r="E14" s="220">
        <f t="shared" si="9"/>
        <v>15658</v>
      </c>
      <c r="F14" s="220">
        <f t="shared" si="10"/>
        <v>0</v>
      </c>
      <c r="G14" s="220">
        <f t="shared" si="11"/>
        <v>2624</v>
      </c>
      <c r="H14" s="220">
        <f t="shared" si="12"/>
        <v>0</v>
      </c>
      <c r="I14" s="220">
        <f t="shared" si="13"/>
        <v>13034</v>
      </c>
      <c r="J14" s="249">
        <v>1</v>
      </c>
      <c r="K14" s="249">
        <v>0</v>
      </c>
      <c r="L14" s="245">
        <v>1</v>
      </c>
      <c r="M14" s="245">
        <v>0</v>
      </c>
      <c r="N14" s="245">
        <v>0</v>
      </c>
      <c r="O14" s="245">
        <v>0</v>
      </c>
      <c r="P14" s="245">
        <v>0</v>
      </c>
      <c r="Q14" s="245">
        <v>0</v>
      </c>
      <c r="R14" s="245">
        <v>0</v>
      </c>
      <c r="S14" s="245">
        <v>0</v>
      </c>
      <c r="T14" s="245">
        <v>0</v>
      </c>
      <c r="U14" s="250">
        <v>0</v>
      </c>
      <c r="V14" s="245">
        <v>0</v>
      </c>
      <c r="W14" s="250">
        <v>0</v>
      </c>
      <c r="X14" s="245">
        <v>300</v>
      </c>
      <c r="Y14" s="250">
        <v>0</v>
      </c>
      <c r="Z14" s="245">
        <v>0</v>
      </c>
      <c r="AA14" s="245">
        <v>0</v>
      </c>
      <c r="AB14" s="245">
        <v>0</v>
      </c>
      <c r="AC14" s="249">
        <v>0</v>
      </c>
      <c r="AD14" s="245">
        <v>4</v>
      </c>
      <c r="AE14" s="249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50">
        <v>0</v>
      </c>
      <c r="AR14" s="245">
        <v>0</v>
      </c>
      <c r="AS14" s="250">
        <v>0</v>
      </c>
      <c r="AT14" s="245">
        <v>0</v>
      </c>
      <c r="AU14" s="250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9">
        <v>0</v>
      </c>
      <c r="BB14" s="245"/>
      <c r="BC14" s="245">
        <v>0</v>
      </c>
      <c r="BD14" s="245">
        <v>12225</v>
      </c>
      <c r="BE14" s="245"/>
      <c r="BF14" s="245"/>
      <c r="BG14" s="249">
        <v>0</v>
      </c>
      <c r="BH14" s="249">
        <v>29</v>
      </c>
      <c r="BI14" s="245"/>
      <c r="BJ14" s="245"/>
      <c r="BK14" s="245"/>
      <c r="BL14" s="245"/>
      <c r="BM14" s="245"/>
      <c r="BN14" s="245"/>
      <c r="BO14" s="245"/>
      <c r="BP14" s="245"/>
      <c r="BQ14" s="249">
        <v>0</v>
      </c>
      <c r="BR14" s="245"/>
      <c r="BS14" s="249">
        <v>1</v>
      </c>
      <c r="BT14" s="245"/>
      <c r="BU14" s="249">
        <v>1</v>
      </c>
      <c r="BV14" s="245"/>
      <c r="BW14" s="245"/>
      <c r="BX14" s="245"/>
      <c r="BY14" s="250">
        <v>40</v>
      </c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9">
        <v>0</v>
      </c>
      <c r="CS14" s="249">
        <v>2</v>
      </c>
      <c r="CT14" s="245"/>
      <c r="CU14" s="245"/>
      <c r="CV14" s="245"/>
      <c r="CW14" s="245"/>
      <c r="CX14" s="249">
        <v>0</v>
      </c>
      <c r="CY14" s="249">
        <v>2</v>
      </c>
      <c r="CZ14" s="249">
        <v>52</v>
      </c>
      <c r="DA14" s="249">
        <v>0</v>
      </c>
      <c r="DB14" s="249">
        <v>52</v>
      </c>
      <c r="DC14" s="250">
        <v>0</v>
      </c>
      <c r="DD14" s="250">
        <v>1000</v>
      </c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50">
        <v>0</v>
      </c>
      <c r="DP14" s="245"/>
      <c r="DQ14" s="245"/>
      <c r="DR14" s="245"/>
      <c r="DS14" s="250">
        <v>0</v>
      </c>
      <c r="DT14" s="250">
        <v>1422</v>
      </c>
      <c r="DU14" s="245"/>
      <c r="DV14" s="245"/>
      <c r="DW14" s="245"/>
      <c r="DX14" s="245"/>
      <c r="DY14" s="245"/>
      <c r="DZ14" s="245"/>
      <c r="EA14" s="245"/>
      <c r="EB14" s="245"/>
      <c r="EC14" s="245"/>
      <c r="ED14" s="245"/>
      <c r="EE14" s="245"/>
      <c r="EF14" s="245"/>
      <c r="EG14" s="245"/>
      <c r="EH14" s="245"/>
      <c r="EI14" s="250">
        <v>0</v>
      </c>
      <c r="EJ14" s="250">
        <v>284</v>
      </c>
      <c r="EK14" s="250">
        <v>0</v>
      </c>
      <c r="EL14" s="250">
        <v>5</v>
      </c>
      <c r="EM14" s="245"/>
      <c r="EN14" s="245"/>
      <c r="EO14" s="245"/>
      <c r="EP14" s="245"/>
      <c r="EQ14" s="245"/>
      <c r="ER14" s="245"/>
      <c r="ES14" s="245"/>
      <c r="ET14" s="245"/>
      <c r="EU14" s="245"/>
      <c r="EV14" s="245"/>
      <c r="EW14" s="250">
        <v>469</v>
      </c>
      <c r="EX14" s="250">
        <v>0</v>
      </c>
      <c r="EY14" s="245"/>
      <c r="EZ14" s="245"/>
      <c r="FA14" s="245"/>
      <c r="FB14" s="245"/>
      <c r="FC14" s="245"/>
      <c r="FD14" s="245"/>
      <c r="FE14" s="245"/>
      <c r="FF14" s="245"/>
      <c r="FG14" s="245"/>
      <c r="FH14" s="245"/>
      <c r="FI14" s="245"/>
      <c r="FJ14" s="245"/>
      <c r="FK14" s="245"/>
      <c r="FL14" s="245"/>
      <c r="FM14" s="245"/>
      <c r="FN14" s="245"/>
      <c r="FO14" s="245"/>
      <c r="FP14" s="245"/>
      <c r="FQ14" s="245"/>
      <c r="FR14" s="245"/>
      <c r="FS14" s="245"/>
      <c r="FT14" s="245"/>
      <c r="FU14" s="245"/>
      <c r="FV14" s="245"/>
      <c r="FW14" s="245"/>
      <c r="FX14" s="245"/>
      <c r="FY14" s="245"/>
      <c r="FZ14" s="245"/>
      <c r="GA14" s="245"/>
      <c r="GB14" s="245"/>
      <c r="GC14" s="245"/>
      <c r="GD14" s="245"/>
      <c r="GE14" s="245"/>
      <c r="GF14" s="245"/>
      <c r="GG14" s="245"/>
      <c r="GH14" s="245"/>
      <c r="GI14" s="245"/>
      <c r="GJ14" s="250">
        <v>235</v>
      </c>
      <c r="GK14" s="245"/>
      <c r="GL14" s="250">
        <v>2</v>
      </c>
      <c r="GM14" s="245"/>
      <c r="GN14" s="245"/>
      <c r="GO14" s="245"/>
      <c r="GP14" s="245"/>
      <c r="GQ14" s="250">
        <v>0</v>
      </c>
      <c r="GR14" s="250">
        <v>202</v>
      </c>
      <c r="GS14" s="245"/>
      <c r="GT14" s="245"/>
      <c r="GU14" s="245"/>
      <c r="GV14" s="245"/>
      <c r="GW14" s="245"/>
      <c r="GX14" s="245"/>
      <c r="GY14" s="245"/>
      <c r="GZ14" s="245"/>
      <c r="HA14" s="245"/>
      <c r="HB14" s="245"/>
      <c r="HC14" s="245"/>
      <c r="HD14" s="245"/>
      <c r="HE14" s="250">
        <v>0</v>
      </c>
      <c r="HF14" s="250">
        <v>101</v>
      </c>
      <c r="HG14" s="250">
        <v>0</v>
      </c>
      <c r="HH14" s="250">
        <v>2</v>
      </c>
      <c r="HI14" s="245"/>
      <c r="HJ14" s="245"/>
      <c r="HK14" s="245"/>
      <c r="HL14" s="245"/>
      <c r="HM14" s="245"/>
      <c r="HN14" s="245"/>
      <c r="HO14" s="245"/>
      <c r="HP14" s="245"/>
      <c r="HQ14" s="245"/>
      <c r="HR14" s="245"/>
      <c r="HS14" s="245"/>
      <c r="HT14" s="245"/>
      <c r="HU14" s="245"/>
      <c r="HV14" s="245"/>
      <c r="HW14" s="245"/>
      <c r="HX14" s="245"/>
      <c r="HY14" s="245"/>
      <c r="HZ14" s="245"/>
      <c r="IA14" s="245"/>
      <c r="IB14" s="245"/>
      <c r="IC14" s="245"/>
      <c r="ID14" s="245"/>
      <c r="IE14" s="245"/>
      <c r="IF14" s="245"/>
      <c r="IG14" s="245"/>
      <c r="IH14" s="245"/>
      <c r="II14" s="245"/>
      <c r="IJ14" s="245"/>
      <c r="IK14" s="245"/>
      <c r="IL14" s="245"/>
      <c r="IM14" s="245"/>
      <c r="IN14" s="245"/>
      <c r="IO14" s="245"/>
      <c r="IP14" s="245"/>
      <c r="IQ14" s="245"/>
      <c r="IR14" s="245"/>
      <c r="IS14" s="245"/>
      <c r="IT14" s="245"/>
      <c r="IU14" s="245"/>
      <c r="IV14" s="245"/>
      <c r="IW14" s="245"/>
      <c r="IX14" s="245"/>
      <c r="IY14" s="245"/>
      <c r="IZ14" s="245"/>
      <c r="JA14" s="245"/>
    </row>
    <row r="15" spans="1:261" s="222" customFormat="1" ht="56.25" x14ac:dyDescent="0.25">
      <c r="A15" s="300">
        <v>5</v>
      </c>
      <c r="B15" s="295" t="s">
        <v>527</v>
      </c>
      <c r="C15" s="295" t="s">
        <v>532</v>
      </c>
      <c r="D15" s="295">
        <v>247691058</v>
      </c>
      <c r="E15" s="220">
        <f t="shared" si="9"/>
        <v>16994</v>
      </c>
      <c r="F15" s="220">
        <f t="shared" si="10"/>
        <v>0</v>
      </c>
      <c r="G15" s="220">
        <f t="shared" si="11"/>
        <v>2076</v>
      </c>
      <c r="H15" s="220">
        <f t="shared" si="12"/>
        <v>0</v>
      </c>
      <c r="I15" s="220">
        <f t="shared" si="13"/>
        <v>14918</v>
      </c>
      <c r="J15" s="249">
        <v>1</v>
      </c>
      <c r="K15" s="249">
        <v>0</v>
      </c>
      <c r="L15" s="245">
        <v>1</v>
      </c>
      <c r="M15" s="245">
        <v>0</v>
      </c>
      <c r="N15" s="245">
        <v>0</v>
      </c>
      <c r="O15" s="245">
        <v>0</v>
      </c>
      <c r="P15" s="245">
        <v>0</v>
      </c>
      <c r="Q15" s="245">
        <v>0</v>
      </c>
      <c r="R15" s="245">
        <v>0</v>
      </c>
      <c r="S15" s="245">
        <v>0</v>
      </c>
      <c r="T15" s="245">
        <v>0</v>
      </c>
      <c r="U15" s="250">
        <v>0</v>
      </c>
      <c r="V15" s="245">
        <v>0</v>
      </c>
      <c r="W15" s="250">
        <v>0</v>
      </c>
      <c r="X15" s="245">
        <v>200</v>
      </c>
      <c r="Y15" s="250">
        <v>0</v>
      </c>
      <c r="Z15" s="245">
        <v>0</v>
      </c>
      <c r="AA15" s="245">
        <v>0</v>
      </c>
      <c r="AB15" s="245">
        <v>0</v>
      </c>
      <c r="AC15" s="249">
        <v>6</v>
      </c>
      <c r="AD15" s="245">
        <v>0</v>
      </c>
      <c r="AE15" s="249">
        <v>0</v>
      </c>
      <c r="AF15" s="245">
        <v>1</v>
      </c>
      <c r="AG15" s="245">
        <v>0</v>
      </c>
      <c r="AH15" s="245">
        <v>0</v>
      </c>
      <c r="AI15" s="245">
        <v>0</v>
      </c>
      <c r="AJ15" s="245">
        <v>0</v>
      </c>
      <c r="AK15" s="245">
        <v>0</v>
      </c>
      <c r="AL15" s="245">
        <v>0</v>
      </c>
      <c r="AM15" s="245">
        <v>0</v>
      </c>
      <c r="AN15" s="245">
        <v>0</v>
      </c>
      <c r="AO15" s="245">
        <v>0</v>
      </c>
      <c r="AP15" s="245">
        <v>0</v>
      </c>
      <c r="AQ15" s="250">
        <v>0</v>
      </c>
      <c r="AR15" s="250">
        <v>110</v>
      </c>
      <c r="AS15" s="250">
        <v>0</v>
      </c>
      <c r="AT15" s="245">
        <v>0</v>
      </c>
      <c r="AU15" s="250">
        <v>0</v>
      </c>
      <c r="AV15" s="245">
        <v>0</v>
      </c>
      <c r="AW15" s="245">
        <v>0</v>
      </c>
      <c r="AX15" s="245">
        <v>0</v>
      </c>
      <c r="AY15" s="245">
        <v>0</v>
      </c>
      <c r="AZ15" s="245">
        <v>0</v>
      </c>
      <c r="BA15" s="249">
        <v>0</v>
      </c>
      <c r="BB15" s="245"/>
      <c r="BC15" s="245">
        <v>0</v>
      </c>
      <c r="BD15" s="245">
        <v>13609.78</v>
      </c>
      <c r="BE15" s="245"/>
      <c r="BF15" s="245"/>
      <c r="BG15" s="249">
        <v>0</v>
      </c>
      <c r="BH15" s="249">
        <v>58</v>
      </c>
      <c r="BI15" s="245"/>
      <c r="BJ15" s="245"/>
      <c r="BK15" s="245"/>
      <c r="BL15" s="245"/>
      <c r="BM15" s="245"/>
      <c r="BN15" s="245"/>
      <c r="BO15" s="245"/>
      <c r="BP15" s="245"/>
      <c r="BQ15" s="249">
        <v>0</v>
      </c>
      <c r="BR15" s="245"/>
      <c r="BS15" s="249">
        <v>1</v>
      </c>
      <c r="BT15" s="245"/>
      <c r="BU15" s="249">
        <v>1</v>
      </c>
      <c r="BV15" s="245"/>
      <c r="BW15" s="245"/>
      <c r="BX15" s="245"/>
      <c r="BY15" s="250">
        <v>15</v>
      </c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9">
        <v>0</v>
      </c>
      <c r="CS15" s="245">
        <v>6</v>
      </c>
      <c r="CT15" s="245"/>
      <c r="CU15" s="245"/>
      <c r="CV15" s="245"/>
      <c r="CW15" s="245"/>
      <c r="CX15" s="249">
        <v>0</v>
      </c>
      <c r="CY15" s="245">
        <v>4</v>
      </c>
      <c r="CZ15" s="249">
        <v>30</v>
      </c>
      <c r="DA15" s="249">
        <v>0</v>
      </c>
      <c r="DB15" s="245">
        <v>30</v>
      </c>
      <c r="DC15" s="250">
        <v>0</v>
      </c>
      <c r="DD15" s="245">
        <v>600</v>
      </c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50">
        <v>0</v>
      </c>
      <c r="DP15" s="245"/>
      <c r="DQ15" s="245"/>
      <c r="DR15" s="245"/>
      <c r="DS15" s="250">
        <v>0</v>
      </c>
      <c r="DT15" s="245">
        <v>1476</v>
      </c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50">
        <v>0</v>
      </c>
      <c r="EJ15" s="245">
        <v>246</v>
      </c>
      <c r="EK15" s="250">
        <v>0</v>
      </c>
      <c r="EL15" s="245">
        <v>6</v>
      </c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  <c r="EW15" s="250">
        <v>983.22</v>
      </c>
      <c r="EX15" s="250">
        <v>0</v>
      </c>
      <c r="EY15" s="245"/>
      <c r="EZ15" s="245"/>
      <c r="FA15" s="245"/>
      <c r="FB15" s="245"/>
      <c r="FC15" s="245"/>
      <c r="FD15" s="245"/>
      <c r="FE15" s="245"/>
      <c r="FF15" s="245"/>
      <c r="FG15" s="245"/>
      <c r="FH15" s="245"/>
      <c r="FI15" s="245"/>
      <c r="FJ15" s="245"/>
      <c r="FK15" s="245"/>
      <c r="FL15" s="245"/>
      <c r="FM15" s="245"/>
      <c r="FN15" s="245"/>
      <c r="FO15" s="245"/>
      <c r="FP15" s="245"/>
      <c r="FQ15" s="245"/>
      <c r="FR15" s="245"/>
      <c r="FS15" s="245"/>
      <c r="FT15" s="245"/>
      <c r="FU15" s="245"/>
      <c r="FV15" s="245"/>
      <c r="FW15" s="245"/>
      <c r="FX15" s="245"/>
      <c r="FY15" s="245"/>
      <c r="FZ15" s="245"/>
      <c r="GA15" s="245"/>
      <c r="GB15" s="245"/>
      <c r="GC15" s="245"/>
      <c r="GD15" s="245"/>
      <c r="GE15" s="245"/>
      <c r="GF15" s="245"/>
      <c r="GG15" s="245"/>
      <c r="GH15" s="245"/>
      <c r="GI15" s="245"/>
      <c r="GJ15" s="250">
        <v>367</v>
      </c>
      <c r="GK15" s="245"/>
      <c r="GL15" s="250">
        <v>2.75</v>
      </c>
      <c r="GM15" s="245"/>
      <c r="GN15" s="245"/>
      <c r="GO15" s="245"/>
      <c r="GP15" s="245"/>
      <c r="GQ15" s="250">
        <v>0</v>
      </c>
      <c r="GR15" s="245"/>
      <c r="GS15" s="245"/>
      <c r="GT15" s="245"/>
      <c r="GU15" s="245"/>
      <c r="GV15" s="245"/>
      <c r="GW15" s="245"/>
      <c r="GX15" s="245"/>
      <c r="GY15" s="245"/>
      <c r="GZ15" s="245"/>
      <c r="HA15" s="245"/>
      <c r="HB15" s="245"/>
      <c r="HC15" s="245"/>
      <c r="HD15" s="245"/>
      <c r="HE15" s="250">
        <v>0</v>
      </c>
      <c r="HF15" s="245"/>
      <c r="HG15" s="250">
        <v>0</v>
      </c>
      <c r="HH15" s="245"/>
      <c r="HI15" s="245"/>
      <c r="HJ15" s="245"/>
      <c r="HK15" s="245"/>
      <c r="HL15" s="245"/>
      <c r="HM15" s="245"/>
      <c r="HN15" s="245"/>
      <c r="HO15" s="245"/>
      <c r="HP15" s="245"/>
      <c r="HQ15" s="245"/>
      <c r="HR15" s="245"/>
      <c r="HS15" s="245"/>
      <c r="HT15" s="245"/>
      <c r="HU15" s="245"/>
      <c r="HV15" s="245"/>
      <c r="HW15" s="245"/>
      <c r="HX15" s="245"/>
      <c r="HY15" s="245"/>
      <c r="HZ15" s="245"/>
      <c r="IA15" s="245"/>
      <c r="IB15" s="245"/>
      <c r="IC15" s="245"/>
      <c r="ID15" s="245"/>
      <c r="IE15" s="245"/>
      <c r="IF15" s="245"/>
      <c r="IG15" s="245"/>
      <c r="IH15" s="245"/>
      <c r="II15" s="245"/>
      <c r="IJ15" s="245"/>
      <c r="IK15" s="245"/>
      <c r="IL15" s="245"/>
      <c r="IM15" s="245"/>
      <c r="IN15" s="245"/>
      <c r="IO15" s="245"/>
      <c r="IP15" s="245"/>
      <c r="IQ15" s="245"/>
      <c r="IR15" s="245"/>
      <c r="IS15" s="245"/>
      <c r="IT15" s="245"/>
      <c r="IU15" s="245"/>
      <c r="IV15" s="245"/>
      <c r="IW15" s="245"/>
      <c r="IX15" s="245"/>
      <c r="IY15" s="245"/>
      <c r="IZ15" s="245"/>
      <c r="JA15" s="245"/>
    </row>
    <row r="16" spans="1:261" s="222" customFormat="1" ht="20.25" x14ac:dyDescent="0.25">
      <c r="A16" s="300">
        <v>6</v>
      </c>
      <c r="B16" s="295" t="s">
        <v>527</v>
      </c>
      <c r="C16" s="295" t="s">
        <v>533</v>
      </c>
      <c r="D16" s="295">
        <v>247691077</v>
      </c>
      <c r="E16" s="220">
        <f t="shared" si="9"/>
        <v>10277</v>
      </c>
      <c r="F16" s="220">
        <f t="shared" si="10"/>
        <v>2476</v>
      </c>
      <c r="G16" s="220">
        <f t="shared" si="11"/>
        <v>0</v>
      </c>
      <c r="H16" s="220">
        <f t="shared" si="12"/>
        <v>7474</v>
      </c>
      <c r="I16" s="220">
        <f t="shared" si="13"/>
        <v>327</v>
      </c>
      <c r="J16" s="249">
        <v>1</v>
      </c>
      <c r="K16" s="249">
        <v>1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245">
        <v>0</v>
      </c>
      <c r="R16" s="245">
        <v>0</v>
      </c>
      <c r="S16" s="245">
        <v>0</v>
      </c>
      <c r="T16" s="245">
        <v>0</v>
      </c>
      <c r="U16" s="250">
        <v>0</v>
      </c>
      <c r="V16" s="245">
        <v>0</v>
      </c>
      <c r="W16" s="250">
        <v>214</v>
      </c>
      <c r="X16" s="245">
        <v>0</v>
      </c>
      <c r="Y16" s="250">
        <v>0</v>
      </c>
      <c r="Z16" s="245">
        <v>0</v>
      </c>
      <c r="AA16" s="245">
        <v>0</v>
      </c>
      <c r="AB16" s="245">
        <v>0</v>
      </c>
      <c r="AC16" s="249">
        <v>5</v>
      </c>
      <c r="AD16" s="245">
        <v>0</v>
      </c>
      <c r="AE16" s="249">
        <v>1</v>
      </c>
      <c r="AF16" s="245">
        <v>0</v>
      </c>
      <c r="AG16" s="245">
        <v>0</v>
      </c>
      <c r="AH16" s="245">
        <v>0</v>
      </c>
      <c r="AI16" s="245">
        <v>0</v>
      </c>
      <c r="AJ16" s="245">
        <v>0</v>
      </c>
      <c r="AK16" s="245">
        <v>0</v>
      </c>
      <c r="AL16" s="245">
        <v>0</v>
      </c>
      <c r="AM16" s="245">
        <v>0</v>
      </c>
      <c r="AN16" s="245">
        <v>0</v>
      </c>
      <c r="AO16" s="245">
        <v>0</v>
      </c>
      <c r="AP16" s="245">
        <v>0</v>
      </c>
      <c r="AQ16" s="250">
        <v>400</v>
      </c>
      <c r="AR16" s="245">
        <v>0</v>
      </c>
      <c r="AS16" s="250">
        <v>0</v>
      </c>
      <c r="AT16" s="245">
        <v>0</v>
      </c>
      <c r="AU16" s="250">
        <v>0</v>
      </c>
      <c r="AV16" s="245">
        <v>0</v>
      </c>
      <c r="AW16" s="245">
        <v>0</v>
      </c>
      <c r="AX16" s="245">
        <v>0</v>
      </c>
      <c r="AY16" s="245">
        <v>0</v>
      </c>
      <c r="AZ16" s="245">
        <v>0</v>
      </c>
      <c r="BA16" s="249">
        <v>0</v>
      </c>
      <c r="BB16" s="245"/>
      <c r="BC16" s="245">
        <v>6860</v>
      </c>
      <c r="BD16" s="245"/>
      <c r="BE16" s="245"/>
      <c r="BF16" s="245"/>
      <c r="BG16" s="249">
        <v>18</v>
      </c>
      <c r="BH16" s="245"/>
      <c r="BI16" s="245"/>
      <c r="BJ16" s="245"/>
      <c r="BK16" s="245"/>
      <c r="BL16" s="245"/>
      <c r="BM16" s="245"/>
      <c r="BN16" s="245"/>
      <c r="BO16" s="245"/>
      <c r="BP16" s="245"/>
      <c r="BQ16" s="249">
        <v>0</v>
      </c>
      <c r="BR16" s="245"/>
      <c r="BS16" s="249">
        <v>0</v>
      </c>
      <c r="BT16" s="245"/>
      <c r="BU16" s="249">
        <v>0</v>
      </c>
      <c r="BV16" s="245"/>
      <c r="BW16" s="245"/>
      <c r="BX16" s="245"/>
      <c r="BY16" s="250">
        <v>0</v>
      </c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9">
        <v>4</v>
      </c>
      <c r="CS16" s="245"/>
      <c r="CT16" s="245"/>
      <c r="CU16" s="245"/>
      <c r="CV16" s="245"/>
      <c r="CW16" s="245"/>
      <c r="CX16" s="249">
        <v>4</v>
      </c>
      <c r="CY16" s="245"/>
      <c r="CZ16" s="249">
        <v>55</v>
      </c>
      <c r="DA16" s="249">
        <v>55</v>
      </c>
      <c r="DB16" s="245"/>
      <c r="DC16" s="250">
        <v>940</v>
      </c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50">
        <v>0</v>
      </c>
      <c r="DP16" s="245"/>
      <c r="DQ16" s="245"/>
      <c r="DR16" s="245"/>
      <c r="DS16" s="250">
        <v>1536</v>
      </c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5"/>
      <c r="EE16" s="245"/>
      <c r="EF16" s="245"/>
      <c r="EG16" s="245"/>
      <c r="EH16" s="245"/>
      <c r="EI16" s="250">
        <v>308</v>
      </c>
      <c r="EJ16" s="245"/>
      <c r="EK16" s="250">
        <v>5</v>
      </c>
      <c r="EL16" s="245"/>
      <c r="EM16" s="245"/>
      <c r="EN16" s="245"/>
      <c r="EO16" s="245"/>
      <c r="EP16" s="245"/>
      <c r="EQ16" s="245"/>
      <c r="ER16" s="245"/>
      <c r="ES16" s="245"/>
      <c r="ET16" s="245"/>
      <c r="EU16" s="245"/>
      <c r="EV16" s="245"/>
      <c r="EW16" s="250">
        <v>327</v>
      </c>
      <c r="EX16" s="245"/>
      <c r="EY16" s="245"/>
      <c r="EZ16" s="245"/>
      <c r="FA16" s="245"/>
      <c r="FB16" s="245"/>
      <c r="FC16" s="245"/>
      <c r="FD16" s="245"/>
      <c r="FE16" s="245"/>
      <c r="FF16" s="245"/>
      <c r="FG16" s="245"/>
      <c r="FH16" s="245"/>
      <c r="FI16" s="245"/>
      <c r="FJ16" s="245"/>
      <c r="FK16" s="245"/>
      <c r="FL16" s="245"/>
      <c r="FM16" s="245"/>
      <c r="FN16" s="245"/>
      <c r="FO16" s="245"/>
      <c r="FP16" s="245"/>
      <c r="FQ16" s="245"/>
      <c r="FR16" s="245"/>
      <c r="FS16" s="245"/>
      <c r="FT16" s="245"/>
      <c r="FU16" s="245"/>
      <c r="FV16" s="245"/>
      <c r="FW16" s="245"/>
      <c r="FX16" s="245"/>
      <c r="FY16" s="245"/>
      <c r="FZ16" s="245"/>
      <c r="GA16" s="245"/>
      <c r="GB16" s="245"/>
      <c r="GC16" s="245"/>
      <c r="GD16" s="245"/>
      <c r="GE16" s="245"/>
      <c r="GF16" s="245"/>
      <c r="GG16" s="245"/>
      <c r="GH16" s="245"/>
      <c r="GI16" s="245"/>
      <c r="GJ16" s="250">
        <v>0</v>
      </c>
      <c r="GK16" s="245"/>
      <c r="GL16" s="250">
        <v>0</v>
      </c>
      <c r="GM16" s="245"/>
      <c r="GN16" s="245"/>
      <c r="GO16" s="245"/>
      <c r="GP16" s="245"/>
      <c r="GQ16" s="250">
        <v>0</v>
      </c>
      <c r="GR16" s="245"/>
      <c r="GS16" s="245"/>
      <c r="GT16" s="245"/>
      <c r="GU16" s="245"/>
      <c r="GV16" s="245"/>
      <c r="GW16" s="245"/>
      <c r="GX16" s="245"/>
      <c r="GY16" s="245"/>
      <c r="GZ16" s="245"/>
      <c r="HA16" s="245"/>
      <c r="HB16" s="245"/>
      <c r="HC16" s="245"/>
      <c r="HD16" s="245"/>
      <c r="HE16" s="250">
        <v>0</v>
      </c>
      <c r="HF16" s="245"/>
      <c r="HG16" s="250">
        <v>0</v>
      </c>
      <c r="HH16" s="245"/>
      <c r="HI16" s="245"/>
      <c r="HJ16" s="245"/>
      <c r="HK16" s="245"/>
      <c r="HL16" s="245"/>
      <c r="HM16" s="245"/>
      <c r="HN16" s="245"/>
      <c r="HO16" s="245"/>
      <c r="HP16" s="245"/>
      <c r="HQ16" s="245"/>
      <c r="HR16" s="245"/>
      <c r="HS16" s="245"/>
      <c r="HT16" s="245"/>
      <c r="HU16" s="245"/>
      <c r="HV16" s="245"/>
      <c r="HW16" s="245"/>
      <c r="HX16" s="245"/>
      <c r="HY16" s="245"/>
      <c r="HZ16" s="245"/>
      <c r="IA16" s="245"/>
      <c r="IB16" s="245"/>
      <c r="IC16" s="245"/>
      <c r="ID16" s="245"/>
      <c r="IE16" s="245"/>
      <c r="IF16" s="245"/>
      <c r="IG16" s="245"/>
      <c r="IH16" s="245"/>
      <c r="II16" s="245"/>
      <c r="IJ16" s="245"/>
      <c r="IK16" s="245"/>
      <c r="IL16" s="245"/>
      <c r="IM16" s="245"/>
      <c r="IN16" s="245"/>
      <c r="IO16" s="245"/>
      <c r="IP16" s="245"/>
      <c r="IQ16" s="245"/>
      <c r="IR16" s="245"/>
      <c r="IS16" s="245"/>
      <c r="IT16" s="245"/>
      <c r="IU16" s="245"/>
      <c r="IV16" s="245"/>
      <c r="IW16" s="245"/>
      <c r="IX16" s="245"/>
      <c r="IY16" s="245"/>
      <c r="IZ16" s="245"/>
      <c r="JA16" s="245"/>
    </row>
    <row r="17" spans="1:261" ht="20.25" x14ac:dyDescent="0.3">
      <c r="A17" s="300">
        <v>7</v>
      </c>
      <c r="B17" s="295" t="s">
        <v>527</v>
      </c>
      <c r="C17" s="295" t="s">
        <v>534</v>
      </c>
      <c r="D17" s="295">
        <v>247691100</v>
      </c>
      <c r="E17" s="220">
        <f t="shared" si="9"/>
        <v>18000.000000000004</v>
      </c>
      <c r="F17" s="220">
        <f t="shared" si="10"/>
        <v>2417</v>
      </c>
      <c r="G17" s="220">
        <f t="shared" si="11"/>
        <v>0</v>
      </c>
      <c r="H17" s="220">
        <f t="shared" si="12"/>
        <v>15227.12</v>
      </c>
      <c r="I17" s="220">
        <f t="shared" si="13"/>
        <v>355.88</v>
      </c>
      <c r="J17" s="249">
        <v>2</v>
      </c>
      <c r="K17" s="249">
        <v>2</v>
      </c>
      <c r="L17" s="245">
        <v>0</v>
      </c>
      <c r="M17" s="245">
        <v>0</v>
      </c>
      <c r="N17" s="245">
        <v>0</v>
      </c>
      <c r="O17" s="245">
        <v>0</v>
      </c>
      <c r="P17" s="245">
        <v>0</v>
      </c>
      <c r="Q17" s="245">
        <v>0</v>
      </c>
      <c r="R17" s="245">
        <v>0</v>
      </c>
      <c r="S17" s="245">
        <v>0</v>
      </c>
      <c r="T17" s="245">
        <v>0</v>
      </c>
      <c r="U17" s="250">
        <v>0</v>
      </c>
      <c r="V17" s="245">
        <v>0</v>
      </c>
      <c r="W17" s="250">
        <v>150</v>
      </c>
      <c r="X17" s="245">
        <v>0</v>
      </c>
      <c r="Y17" s="250">
        <v>300</v>
      </c>
      <c r="Z17" s="245">
        <v>0</v>
      </c>
      <c r="AA17" s="245">
        <v>0</v>
      </c>
      <c r="AB17" s="245">
        <v>0</v>
      </c>
      <c r="AC17" s="249">
        <v>4</v>
      </c>
      <c r="AD17" s="245">
        <v>0</v>
      </c>
      <c r="AE17" s="249">
        <v>0</v>
      </c>
      <c r="AF17" s="245">
        <v>0</v>
      </c>
      <c r="AG17" s="245">
        <v>0</v>
      </c>
      <c r="AH17" s="245">
        <v>0</v>
      </c>
      <c r="AI17" s="245">
        <v>0</v>
      </c>
      <c r="AJ17" s="245">
        <v>0</v>
      </c>
      <c r="AK17" s="245">
        <v>0</v>
      </c>
      <c r="AL17" s="245">
        <v>0</v>
      </c>
      <c r="AM17" s="245">
        <v>0</v>
      </c>
      <c r="AN17" s="245">
        <v>0</v>
      </c>
      <c r="AO17" s="245">
        <v>0</v>
      </c>
      <c r="AP17" s="245">
        <v>0</v>
      </c>
      <c r="AQ17" s="250">
        <v>0</v>
      </c>
      <c r="AR17" s="245">
        <v>0</v>
      </c>
      <c r="AS17" s="250">
        <v>0</v>
      </c>
      <c r="AT17" s="245">
        <v>0</v>
      </c>
      <c r="AU17" s="250">
        <v>0</v>
      </c>
      <c r="AV17" s="245">
        <v>0</v>
      </c>
      <c r="AW17" s="245">
        <v>0</v>
      </c>
      <c r="AX17" s="245">
        <v>0</v>
      </c>
      <c r="AY17" s="245">
        <v>0</v>
      </c>
      <c r="AZ17" s="245">
        <v>0</v>
      </c>
      <c r="BA17" s="249">
        <v>0</v>
      </c>
      <c r="BB17" s="245"/>
      <c r="BC17" s="245">
        <v>14777.12</v>
      </c>
      <c r="BD17" s="245"/>
      <c r="BE17" s="245"/>
      <c r="BF17" s="245"/>
      <c r="BG17" s="249">
        <v>5</v>
      </c>
      <c r="BH17" s="245"/>
      <c r="BI17" s="245"/>
      <c r="BJ17" s="245"/>
      <c r="BK17" s="245"/>
      <c r="BL17" s="245"/>
      <c r="BM17" s="245"/>
      <c r="BN17" s="245"/>
      <c r="BO17" s="245"/>
      <c r="BP17" s="245"/>
      <c r="BQ17" s="249">
        <v>0</v>
      </c>
      <c r="BR17" s="245"/>
      <c r="BS17" s="249">
        <v>1</v>
      </c>
      <c r="BT17" s="245"/>
      <c r="BU17" s="249">
        <v>1</v>
      </c>
      <c r="BV17" s="245"/>
      <c r="BW17" s="245"/>
      <c r="BX17" s="245"/>
      <c r="BY17" s="250">
        <v>18</v>
      </c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9">
        <v>2</v>
      </c>
      <c r="CS17" s="245"/>
      <c r="CT17" s="245"/>
      <c r="CU17" s="245"/>
      <c r="CV17" s="245"/>
      <c r="CW17" s="245"/>
      <c r="CX17" s="249">
        <v>2</v>
      </c>
      <c r="CY17" s="245"/>
      <c r="CZ17" s="249">
        <v>15</v>
      </c>
      <c r="DA17" s="249">
        <v>15</v>
      </c>
      <c r="DB17" s="245"/>
      <c r="DC17" s="250">
        <v>372</v>
      </c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50">
        <v>0</v>
      </c>
      <c r="DP17" s="245"/>
      <c r="DQ17" s="245"/>
      <c r="DR17" s="245"/>
      <c r="DS17" s="250">
        <v>2000</v>
      </c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5"/>
      <c r="EE17" s="245"/>
      <c r="EF17" s="245"/>
      <c r="EG17" s="245"/>
      <c r="EH17" s="245"/>
      <c r="EI17" s="250">
        <v>400</v>
      </c>
      <c r="EJ17" s="245"/>
      <c r="EK17" s="250">
        <v>5</v>
      </c>
      <c r="EL17" s="245"/>
      <c r="EM17" s="245"/>
      <c r="EN17" s="245"/>
      <c r="EO17" s="245"/>
      <c r="EP17" s="245"/>
      <c r="EQ17" s="245"/>
      <c r="ER17" s="245"/>
      <c r="ES17" s="245"/>
      <c r="ET17" s="245"/>
      <c r="EU17" s="245"/>
      <c r="EV17" s="245"/>
      <c r="EW17" s="250">
        <v>337.88</v>
      </c>
      <c r="EX17" s="245"/>
      <c r="EY17" s="245"/>
      <c r="EZ17" s="245"/>
      <c r="FA17" s="245"/>
      <c r="FB17" s="245"/>
      <c r="FC17" s="245"/>
      <c r="FD17" s="245"/>
      <c r="FE17" s="245"/>
      <c r="FF17" s="245"/>
      <c r="FG17" s="245"/>
      <c r="FH17" s="245"/>
      <c r="FI17" s="245"/>
      <c r="FJ17" s="245"/>
      <c r="FK17" s="245"/>
      <c r="FL17" s="245"/>
      <c r="FM17" s="245"/>
      <c r="FN17" s="245"/>
      <c r="FO17" s="245"/>
      <c r="FP17" s="245"/>
      <c r="FQ17" s="245"/>
      <c r="FR17" s="245"/>
      <c r="FS17" s="245"/>
      <c r="FT17" s="245"/>
      <c r="FU17" s="245"/>
      <c r="FV17" s="245"/>
      <c r="FW17" s="245"/>
      <c r="FX17" s="245"/>
      <c r="FY17" s="245"/>
      <c r="FZ17" s="245"/>
      <c r="GA17" s="245"/>
      <c r="GB17" s="245"/>
      <c r="GC17" s="245"/>
      <c r="GD17" s="245"/>
      <c r="GE17" s="245"/>
      <c r="GF17" s="245"/>
      <c r="GG17" s="245"/>
      <c r="GH17" s="245"/>
      <c r="GI17" s="245"/>
      <c r="GJ17" s="250">
        <v>217</v>
      </c>
      <c r="GK17" s="245"/>
      <c r="GL17" s="250">
        <v>1.875</v>
      </c>
      <c r="GM17" s="245"/>
      <c r="GN17" s="245"/>
      <c r="GO17" s="245"/>
      <c r="GP17" s="245"/>
      <c r="GQ17" s="250">
        <v>45</v>
      </c>
      <c r="GR17" s="245"/>
      <c r="GS17" s="245"/>
      <c r="GT17" s="245"/>
      <c r="GU17" s="245"/>
      <c r="GV17" s="245"/>
      <c r="GW17" s="245"/>
      <c r="GX17" s="245"/>
      <c r="GY17" s="245"/>
      <c r="GZ17" s="245"/>
      <c r="HA17" s="245"/>
      <c r="HB17" s="245"/>
      <c r="HC17" s="245"/>
      <c r="HD17" s="245"/>
      <c r="HE17" s="250">
        <v>22</v>
      </c>
      <c r="HF17" s="245"/>
      <c r="HG17" s="250">
        <v>2</v>
      </c>
      <c r="HH17" s="245"/>
      <c r="HI17" s="245"/>
      <c r="HJ17" s="245"/>
      <c r="HK17" s="245"/>
      <c r="HL17" s="245"/>
      <c r="HM17" s="245"/>
      <c r="HN17" s="245"/>
      <c r="HO17" s="245"/>
      <c r="HP17" s="245"/>
      <c r="HQ17" s="245"/>
      <c r="HR17" s="245"/>
      <c r="HS17" s="245"/>
      <c r="HT17" s="245"/>
      <c r="HU17" s="245"/>
      <c r="HV17" s="245"/>
      <c r="HW17" s="245"/>
      <c r="HX17" s="245"/>
      <c r="HY17" s="245"/>
      <c r="HZ17" s="245"/>
      <c r="IA17" s="245"/>
      <c r="IB17" s="245"/>
      <c r="IC17" s="245"/>
      <c r="ID17" s="245"/>
      <c r="IE17" s="245"/>
      <c r="IF17" s="245"/>
      <c r="IG17" s="245"/>
      <c r="IH17" s="245"/>
      <c r="II17" s="245"/>
      <c r="IJ17" s="245"/>
      <c r="IK17" s="245"/>
      <c r="IL17" s="245"/>
      <c r="IM17" s="245"/>
      <c r="IN17" s="245"/>
      <c r="IO17" s="245"/>
      <c r="IP17" s="245"/>
      <c r="IQ17" s="245"/>
      <c r="IR17" s="245"/>
      <c r="IS17" s="245"/>
      <c r="IT17" s="245"/>
      <c r="IU17" s="245"/>
      <c r="IV17" s="245"/>
      <c r="IW17" s="245"/>
      <c r="IX17" s="245"/>
      <c r="IY17" s="245"/>
      <c r="IZ17" s="245"/>
      <c r="JA17" s="245"/>
    </row>
    <row r="18" spans="1:261" ht="20.25" x14ac:dyDescent="0.3">
      <c r="A18" s="300">
        <v>8</v>
      </c>
      <c r="B18" s="295" t="s">
        <v>527</v>
      </c>
      <c r="C18" s="295" t="s">
        <v>535</v>
      </c>
      <c r="D18" s="295">
        <v>247691095</v>
      </c>
      <c r="E18" s="220">
        <f t="shared" si="9"/>
        <v>25620</v>
      </c>
      <c r="F18" s="220">
        <f t="shared" si="10"/>
        <v>2403.1</v>
      </c>
      <c r="G18" s="220">
        <f t="shared" si="11"/>
        <v>0</v>
      </c>
      <c r="H18" s="220">
        <f t="shared" si="12"/>
        <v>22890.9</v>
      </c>
      <c r="I18" s="220">
        <f t="shared" si="13"/>
        <v>326</v>
      </c>
      <c r="J18" s="249">
        <v>2</v>
      </c>
      <c r="K18" s="249">
        <v>2</v>
      </c>
      <c r="L18" s="245">
        <v>0</v>
      </c>
      <c r="M18" s="245">
        <v>0</v>
      </c>
      <c r="N18" s="245">
        <v>0</v>
      </c>
      <c r="O18" s="245">
        <v>0</v>
      </c>
      <c r="P18" s="245">
        <v>0</v>
      </c>
      <c r="Q18" s="245">
        <v>0</v>
      </c>
      <c r="R18" s="245">
        <v>0</v>
      </c>
      <c r="S18" s="245">
        <v>0</v>
      </c>
      <c r="T18" s="245">
        <v>0</v>
      </c>
      <c r="U18" s="250">
        <v>0</v>
      </c>
      <c r="V18" s="245">
        <v>0</v>
      </c>
      <c r="W18" s="250">
        <v>300</v>
      </c>
      <c r="X18" s="245">
        <v>0</v>
      </c>
      <c r="Y18" s="250">
        <v>0</v>
      </c>
      <c r="Z18" s="245">
        <v>0</v>
      </c>
      <c r="AA18" s="245">
        <v>0</v>
      </c>
      <c r="AB18" s="245">
        <v>0</v>
      </c>
      <c r="AC18" s="249">
        <v>7</v>
      </c>
      <c r="AD18" s="245">
        <v>0</v>
      </c>
      <c r="AE18" s="249">
        <v>0</v>
      </c>
      <c r="AF18" s="245">
        <v>0</v>
      </c>
      <c r="AG18" s="245">
        <v>0</v>
      </c>
      <c r="AH18" s="245">
        <v>0</v>
      </c>
      <c r="AI18" s="245">
        <v>0</v>
      </c>
      <c r="AJ18" s="245">
        <v>0</v>
      </c>
      <c r="AK18" s="245">
        <v>0</v>
      </c>
      <c r="AL18" s="245">
        <v>0</v>
      </c>
      <c r="AM18" s="245">
        <v>0</v>
      </c>
      <c r="AN18" s="245">
        <v>0</v>
      </c>
      <c r="AO18" s="245">
        <v>0</v>
      </c>
      <c r="AP18" s="245">
        <v>0</v>
      </c>
      <c r="AQ18" s="250">
        <v>0</v>
      </c>
      <c r="AR18" s="245">
        <v>0</v>
      </c>
      <c r="AS18" s="250">
        <v>0</v>
      </c>
      <c r="AT18" s="245">
        <v>0</v>
      </c>
      <c r="AU18" s="250">
        <v>0</v>
      </c>
      <c r="AV18" s="245">
        <v>0</v>
      </c>
      <c r="AW18" s="245">
        <v>0</v>
      </c>
      <c r="AX18" s="245">
        <v>0</v>
      </c>
      <c r="AY18" s="245">
        <v>0</v>
      </c>
      <c r="AZ18" s="245">
        <v>0</v>
      </c>
      <c r="BA18" s="249">
        <v>0</v>
      </c>
      <c r="BB18" s="245"/>
      <c r="BC18" s="245">
        <v>22590.9</v>
      </c>
      <c r="BD18" s="245"/>
      <c r="BE18" s="245"/>
      <c r="BF18" s="245"/>
      <c r="BG18" s="249">
        <v>9</v>
      </c>
      <c r="BH18" s="245"/>
      <c r="BI18" s="245"/>
      <c r="BJ18" s="245"/>
      <c r="BK18" s="245"/>
      <c r="BL18" s="245"/>
      <c r="BM18" s="245"/>
      <c r="BN18" s="245"/>
      <c r="BO18" s="245"/>
      <c r="BP18" s="245"/>
      <c r="BQ18" s="249">
        <v>0</v>
      </c>
      <c r="BR18" s="245"/>
      <c r="BS18" s="249">
        <v>0</v>
      </c>
      <c r="BT18" s="245"/>
      <c r="BU18" s="249">
        <v>0</v>
      </c>
      <c r="BV18" s="245"/>
      <c r="BW18" s="245"/>
      <c r="BX18" s="245"/>
      <c r="BY18" s="250">
        <v>0</v>
      </c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9">
        <v>3</v>
      </c>
      <c r="CS18" s="245"/>
      <c r="CT18" s="245"/>
      <c r="CU18" s="245"/>
      <c r="CV18" s="245"/>
      <c r="CW18" s="245"/>
      <c r="CX18" s="249">
        <v>3</v>
      </c>
      <c r="CY18" s="245"/>
      <c r="CZ18" s="249">
        <v>20</v>
      </c>
      <c r="DA18" s="249">
        <v>20</v>
      </c>
      <c r="DB18" s="245"/>
      <c r="DC18" s="250">
        <v>796</v>
      </c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50">
        <v>0</v>
      </c>
      <c r="DP18" s="245"/>
      <c r="DQ18" s="245"/>
      <c r="DR18" s="245"/>
      <c r="DS18" s="250">
        <v>1569</v>
      </c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50">
        <v>450</v>
      </c>
      <c r="EJ18" s="245"/>
      <c r="EK18" s="250">
        <v>5</v>
      </c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50">
        <v>326</v>
      </c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5"/>
      <c r="GF18" s="245"/>
      <c r="GG18" s="245"/>
      <c r="GH18" s="245"/>
      <c r="GI18" s="245"/>
      <c r="GJ18" s="250">
        <v>216</v>
      </c>
      <c r="GK18" s="245"/>
      <c r="GL18" s="250">
        <v>2.0499999999999998</v>
      </c>
      <c r="GM18" s="245"/>
      <c r="GN18" s="245"/>
      <c r="GO18" s="245"/>
      <c r="GP18" s="245"/>
      <c r="GQ18" s="250">
        <v>38.1</v>
      </c>
      <c r="GR18" s="245"/>
      <c r="GS18" s="245"/>
      <c r="GT18" s="245"/>
      <c r="GU18" s="245"/>
      <c r="GV18" s="245"/>
      <c r="GW18" s="245"/>
      <c r="GX18" s="245"/>
      <c r="GY18" s="245"/>
      <c r="GZ18" s="245"/>
      <c r="HA18" s="245"/>
      <c r="HB18" s="245"/>
      <c r="HC18" s="245"/>
      <c r="HD18" s="245"/>
      <c r="HE18" s="250">
        <v>70</v>
      </c>
      <c r="HF18" s="245"/>
      <c r="HG18" s="250">
        <v>2</v>
      </c>
      <c r="HH18" s="245"/>
      <c r="HI18" s="245"/>
      <c r="HJ18" s="245"/>
      <c r="HK18" s="245"/>
      <c r="HL18" s="245"/>
      <c r="HM18" s="245"/>
      <c r="HN18" s="245"/>
      <c r="HO18" s="245"/>
      <c r="HP18" s="245"/>
      <c r="HQ18" s="245"/>
      <c r="HR18" s="245"/>
      <c r="HS18" s="245"/>
      <c r="HT18" s="245"/>
      <c r="HU18" s="245"/>
      <c r="HV18" s="245"/>
      <c r="HW18" s="245"/>
      <c r="HX18" s="245"/>
      <c r="HY18" s="245"/>
      <c r="HZ18" s="245"/>
      <c r="IA18" s="245"/>
      <c r="IB18" s="245"/>
      <c r="IC18" s="245"/>
      <c r="ID18" s="245"/>
      <c r="IE18" s="245"/>
      <c r="IF18" s="245"/>
      <c r="IG18" s="245"/>
      <c r="IH18" s="245"/>
      <c r="II18" s="245"/>
      <c r="IJ18" s="245"/>
      <c r="IK18" s="245"/>
      <c r="IL18" s="245"/>
      <c r="IM18" s="245"/>
      <c r="IN18" s="245"/>
      <c r="IO18" s="245"/>
      <c r="IP18" s="245"/>
      <c r="IQ18" s="245"/>
      <c r="IR18" s="245"/>
      <c r="IS18" s="245"/>
      <c r="IT18" s="245"/>
      <c r="IU18" s="245"/>
      <c r="IV18" s="245"/>
      <c r="IW18" s="245"/>
      <c r="IX18" s="245"/>
      <c r="IY18" s="245"/>
      <c r="IZ18" s="245"/>
      <c r="JA18" s="245"/>
    </row>
    <row r="19" spans="1:261" ht="20.25" x14ac:dyDescent="0.3">
      <c r="A19" s="300">
        <v>9</v>
      </c>
      <c r="B19" s="295" t="s">
        <v>527</v>
      </c>
      <c r="C19" s="295" t="s">
        <v>536</v>
      </c>
      <c r="D19" s="295">
        <v>247691098</v>
      </c>
      <c r="E19" s="220">
        <f t="shared" si="9"/>
        <v>5760</v>
      </c>
      <c r="F19" s="220">
        <f t="shared" si="10"/>
        <v>640</v>
      </c>
      <c r="G19" s="220">
        <f t="shared" si="11"/>
        <v>0</v>
      </c>
      <c r="H19" s="220">
        <f t="shared" si="12"/>
        <v>4942</v>
      </c>
      <c r="I19" s="220">
        <f t="shared" si="13"/>
        <v>178</v>
      </c>
      <c r="J19" s="249">
        <v>1</v>
      </c>
      <c r="K19" s="249">
        <v>1</v>
      </c>
      <c r="L19" s="245">
        <v>0</v>
      </c>
      <c r="M19" s="245">
        <v>0</v>
      </c>
      <c r="N19" s="245">
        <v>0</v>
      </c>
      <c r="O19" s="245">
        <v>0</v>
      </c>
      <c r="P19" s="245">
        <v>0</v>
      </c>
      <c r="Q19" s="245">
        <v>0</v>
      </c>
      <c r="R19" s="245">
        <v>0</v>
      </c>
      <c r="S19" s="245">
        <v>0</v>
      </c>
      <c r="T19" s="245">
        <v>0</v>
      </c>
      <c r="U19" s="250">
        <v>0</v>
      </c>
      <c r="V19" s="245">
        <v>0</v>
      </c>
      <c r="W19" s="250">
        <v>0</v>
      </c>
      <c r="X19" s="245">
        <v>0</v>
      </c>
      <c r="Y19" s="250">
        <v>100</v>
      </c>
      <c r="Z19" s="245">
        <v>0</v>
      </c>
      <c r="AA19" s="245">
        <v>0</v>
      </c>
      <c r="AB19" s="245">
        <v>0</v>
      </c>
      <c r="AC19" s="249">
        <v>3</v>
      </c>
      <c r="AD19" s="245">
        <v>0</v>
      </c>
      <c r="AE19" s="249">
        <v>0</v>
      </c>
      <c r="AF19" s="245">
        <v>0</v>
      </c>
      <c r="AG19" s="245">
        <v>0</v>
      </c>
      <c r="AH19" s="245">
        <v>0</v>
      </c>
      <c r="AI19" s="245">
        <v>0</v>
      </c>
      <c r="AJ19" s="245">
        <v>0</v>
      </c>
      <c r="AK19" s="245">
        <v>0</v>
      </c>
      <c r="AL19" s="245">
        <v>0</v>
      </c>
      <c r="AM19" s="245">
        <v>0</v>
      </c>
      <c r="AN19" s="245">
        <v>0</v>
      </c>
      <c r="AO19" s="245">
        <v>0</v>
      </c>
      <c r="AP19" s="245">
        <v>0</v>
      </c>
      <c r="AQ19" s="250">
        <v>0</v>
      </c>
      <c r="AR19" s="245">
        <v>0</v>
      </c>
      <c r="AS19" s="250">
        <v>0</v>
      </c>
      <c r="AT19" s="245">
        <v>0</v>
      </c>
      <c r="AU19" s="250">
        <v>0</v>
      </c>
      <c r="AV19" s="245">
        <v>0</v>
      </c>
      <c r="AW19" s="245">
        <v>0</v>
      </c>
      <c r="AX19" s="245">
        <v>0</v>
      </c>
      <c r="AY19" s="245">
        <v>0</v>
      </c>
      <c r="AZ19" s="245">
        <v>0</v>
      </c>
      <c r="BA19" s="249">
        <v>0</v>
      </c>
      <c r="BB19" s="245"/>
      <c r="BC19" s="245">
        <v>4842</v>
      </c>
      <c r="BD19" s="245"/>
      <c r="BE19" s="245"/>
      <c r="BF19" s="245"/>
      <c r="BG19" s="249">
        <v>0</v>
      </c>
      <c r="BH19" s="245"/>
      <c r="BI19" s="245"/>
      <c r="BJ19" s="245"/>
      <c r="BK19" s="245"/>
      <c r="BL19" s="245"/>
      <c r="BM19" s="245"/>
      <c r="BN19" s="245"/>
      <c r="BO19" s="245"/>
      <c r="BP19" s="245"/>
      <c r="BQ19" s="249">
        <v>0</v>
      </c>
      <c r="BR19" s="245"/>
      <c r="BS19" s="249">
        <v>0</v>
      </c>
      <c r="BT19" s="245"/>
      <c r="BU19" s="249">
        <v>0</v>
      </c>
      <c r="BV19" s="245"/>
      <c r="BW19" s="245"/>
      <c r="BX19" s="245"/>
      <c r="BY19" s="250">
        <v>0</v>
      </c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9">
        <v>4</v>
      </c>
      <c r="CS19" s="245"/>
      <c r="CT19" s="245"/>
      <c r="CU19" s="245"/>
      <c r="CV19" s="245"/>
      <c r="CW19" s="245"/>
      <c r="CX19" s="249">
        <v>1</v>
      </c>
      <c r="CY19" s="245"/>
      <c r="CZ19" s="249">
        <v>8</v>
      </c>
      <c r="DA19" s="249">
        <v>8</v>
      </c>
      <c r="DB19" s="245"/>
      <c r="DC19" s="250">
        <v>200</v>
      </c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50">
        <v>0</v>
      </c>
      <c r="DP19" s="245"/>
      <c r="DQ19" s="245"/>
      <c r="DR19" s="245"/>
      <c r="DS19" s="250">
        <v>440</v>
      </c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5"/>
      <c r="EE19" s="245"/>
      <c r="EF19" s="245"/>
      <c r="EG19" s="245"/>
      <c r="EH19" s="245"/>
      <c r="EI19" s="250">
        <v>88</v>
      </c>
      <c r="EJ19" s="245"/>
      <c r="EK19" s="250">
        <v>5</v>
      </c>
      <c r="EL19" s="245"/>
      <c r="EM19" s="245"/>
      <c r="EN19" s="245"/>
      <c r="EO19" s="245"/>
      <c r="EP19" s="245"/>
      <c r="EQ19" s="245"/>
      <c r="ER19" s="245"/>
      <c r="ES19" s="245"/>
      <c r="ET19" s="245"/>
      <c r="EU19" s="245"/>
      <c r="EV19" s="245"/>
      <c r="EW19" s="250">
        <v>178</v>
      </c>
      <c r="EX19" s="245"/>
      <c r="EY19" s="245"/>
      <c r="EZ19" s="245"/>
      <c r="FA19" s="245"/>
      <c r="FB19" s="245"/>
      <c r="FC19" s="245"/>
      <c r="FD19" s="245"/>
      <c r="FE19" s="245"/>
      <c r="FF19" s="245"/>
      <c r="FG19" s="245"/>
      <c r="FH19" s="245"/>
      <c r="FI19" s="245"/>
      <c r="FJ19" s="245"/>
      <c r="FK19" s="245"/>
      <c r="FL19" s="245"/>
      <c r="FM19" s="245"/>
      <c r="FN19" s="245"/>
      <c r="FO19" s="245"/>
      <c r="FP19" s="245"/>
      <c r="FQ19" s="245"/>
      <c r="FR19" s="245"/>
      <c r="FS19" s="245"/>
      <c r="FT19" s="245"/>
      <c r="FU19" s="245"/>
      <c r="FV19" s="245"/>
      <c r="FW19" s="245"/>
      <c r="FX19" s="245"/>
      <c r="FY19" s="245"/>
      <c r="FZ19" s="245"/>
      <c r="GA19" s="245"/>
      <c r="GB19" s="245"/>
      <c r="GC19" s="245"/>
      <c r="GD19" s="245"/>
      <c r="GE19" s="245"/>
      <c r="GF19" s="245"/>
      <c r="GG19" s="245"/>
      <c r="GH19" s="245"/>
      <c r="GI19" s="245"/>
      <c r="GJ19" s="250">
        <v>89</v>
      </c>
      <c r="GK19" s="245"/>
      <c r="GL19" s="250">
        <v>2</v>
      </c>
      <c r="GM19" s="245"/>
      <c r="GN19" s="245"/>
      <c r="GO19" s="245"/>
      <c r="GP19" s="245"/>
      <c r="GQ19" s="250">
        <v>0</v>
      </c>
      <c r="GR19" s="245"/>
      <c r="GS19" s="245"/>
      <c r="GT19" s="245"/>
      <c r="GU19" s="245"/>
      <c r="GV19" s="245"/>
      <c r="GW19" s="245"/>
      <c r="GX19" s="245"/>
      <c r="GY19" s="245"/>
      <c r="GZ19" s="245"/>
      <c r="HA19" s="245"/>
      <c r="HB19" s="245"/>
      <c r="HC19" s="245"/>
      <c r="HD19" s="245"/>
      <c r="HE19" s="250">
        <v>0</v>
      </c>
      <c r="HF19" s="245"/>
      <c r="HG19" s="250">
        <v>0</v>
      </c>
      <c r="HH19" s="245"/>
      <c r="HI19" s="245"/>
      <c r="HJ19" s="245"/>
      <c r="HK19" s="245"/>
      <c r="HL19" s="245"/>
      <c r="HM19" s="245"/>
      <c r="HN19" s="245"/>
      <c r="HO19" s="245"/>
      <c r="HP19" s="245"/>
      <c r="HQ19" s="245"/>
      <c r="HR19" s="245"/>
      <c r="HS19" s="245"/>
      <c r="HT19" s="245"/>
      <c r="HU19" s="245"/>
      <c r="HV19" s="245"/>
      <c r="HW19" s="245"/>
      <c r="HX19" s="245"/>
      <c r="HY19" s="245"/>
      <c r="HZ19" s="245"/>
      <c r="IA19" s="245"/>
      <c r="IB19" s="245"/>
      <c r="IC19" s="245"/>
      <c r="ID19" s="245"/>
      <c r="IE19" s="245"/>
      <c r="IF19" s="245"/>
      <c r="IG19" s="245"/>
      <c r="IH19" s="245"/>
      <c r="II19" s="245"/>
      <c r="IJ19" s="245"/>
      <c r="IK19" s="245"/>
      <c r="IL19" s="245"/>
      <c r="IM19" s="245"/>
      <c r="IN19" s="245"/>
      <c r="IO19" s="245"/>
      <c r="IP19" s="245"/>
      <c r="IQ19" s="245"/>
      <c r="IR19" s="245"/>
      <c r="IS19" s="245"/>
      <c r="IT19" s="245"/>
      <c r="IU19" s="245"/>
      <c r="IV19" s="245"/>
      <c r="IW19" s="245"/>
      <c r="IX19" s="245"/>
      <c r="IY19" s="245"/>
      <c r="IZ19" s="245"/>
      <c r="JA19" s="245"/>
    </row>
    <row r="20" spans="1:261" ht="37.5" x14ac:dyDescent="0.3">
      <c r="A20" s="300">
        <v>10</v>
      </c>
      <c r="B20" s="295" t="s">
        <v>527</v>
      </c>
      <c r="C20" s="295" t="s">
        <v>537</v>
      </c>
      <c r="D20" s="295">
        <v>1055182218</v>
      </c>
      <c r="E20" s="220">
        <f t="shared" si="9"/>
        <v>11898</v>
      </c>
      <c r="F20" s="220">
        <f t="shared" si="10"/>
        <v>1833</v>
      </c>
      <c r="G20" s="220">
        <f t="shared" si="11"/>
        <v>0</v>
      </c>
      <c r="H20" s="220">
        <f t="shared" si="12"/>
        <v>9169</v>
      </c>
      <c r="I20" s="220">
        <f t="shared" si="13"/>
        <v>896</v>
      </c>
      <c r="J20" s="249">
        <v>0</v>
      </c>
      <c r="K20" s="249">
        <v>0</v>
      </c>
      <c r="L20" s="245">
        <v>0</v>
      </c>
      <c r="M20" s="245">
        <v>0</v>
      </c>
      <c r="N20" s="245">
        <v>0</v>
      </c>
      <c r="O20" s="245">
        <v>0</v>
      </c>
      <c r="P20" s="245">
        <v>0</v>
      </c>
      <c r="Q20" s="245">
        <v>0</v>
      </c>
      <c r="R20" s="245">
        <v>0</v>
      </c>
      <c r="S20" s="245">
        <v>0</v>
      </c>
      <c r="T20" s="245">
        <v>0</v>
      </c>
      <c r="U20" s="250">
        <v>0</v>
      </c>
      <c r="V20" s="245">
        <v>0</v>
      </c>
      <c r="W20" s="250">
        <v>0</v>
      </c>
      <c r="X20" s="245">
        <v>0</v>
      </c>
      <c r="Y20" s="250">
        <v>0</v>
      </c>
      <c r="Z20" s="245">
        <v>0</v>
      </c>
      <c r="AA20" s="245">
        <v>0</v>
      </c>
      <c r="AB20" s="245">
        <v>0</v>
      </c>
      <c r="AC20" s="249">
        <v>0</v>
      </c>
      <c r="AD20" s="245">
        <v>0</v>
      </c>
      <c r="AE20" s="249">
        <v>0</v>
      </c>
      <c r="AF20" s="245">
        <v>0</v>
      </c>
      <c r="AG20" s="245">
        <v>0</v>
      </c>
      <c r="AH20" s="245">
        <v>0</v>
      </c>
      <c r="AI20" s="245">
        <v>0</v>
      </c>
      <c r="AJ20" s="245">
        <v>0</v>
      </c>
      <c r="AK20" s="245">
        <v>0</v>
      </c>
      <c r="AL20" s="245">
        <v>0</v>
      </c>
      <c r="AM20" s="245">
        <v>0</v>
      </c>
      <c r="AN20" s="245">
        <v>0</v>
      </c>
      <c r="AO20" s="245">
        <v>0</v>
      </c>
      <c r="AP20" s="245">
        <v>0</v>
      </c>
      <c r="AQ20" s="250">
        <v>0</v>
      </c>
      <c r="AR20" s="245">
        <v>0</v>
      </c>
      <c r="AS20" s="250">
        <v>0</v>
      </c>
      <c r="AT20" s="245">
        <v>0</v>
      </c>
      <c r="AU20" s="250">
        <v>0</v>
      </c>
      <c r="AV20" s="245">
        <v>0</v>
      </c>
      <c r="AW20" s="245">
        <v>0</v>
      </c>
      <c r="AX20" s="245">
        <v>0</v>
      </c>
      <c r="AY20" s="245">
        <v>0</v>
      </c>
      <c r="AZ20" s="245">
        <v>0</v>
      </c>
      <c r="BA20" s="249">
        <v>0</v>
      </c>
      <c r="BB20" s="245"/>
      <c r="BC20" s="245">
        <v>9169</v>
      </c>
      <c r="BD20" s="245"/>
      <c r="BE20" s="245"/>
      <c r="BF20" s="245"/>
      <c r="BG20" s="249">
        <v>0</v>
      </c>
      <c r="BH20" s="245"/>
      <c r="BI20" s="245"/>
      <c r="BJ20" s="245"/>
      <c r="BK20" s="245"/>
      <c r="BL20" s="245"/>
      <c r="BM20" s="245"/>
      <c r="BN20" s="245"/>
      <c r="BO20" s="245"/>
      <c r="BP20" s="245"/>
      <c r="BQ20" s="249">
        <v>0</v>
      </c>
      <c r="BR20" s="245"/>
      <c r="BS20" s="249">
        <v>0</v>
      </c>
      <c r="BT20" s="245"/>
      <c r="BU20" s="249">
        <v>0</v>
      </c>
      <c r="BV20" s="245"/>
      <c r="BW20" s="245"/>
      <c r="BX20" s="245"/>
      <c r="BY20" s="250">
        <v>0</v>
      </c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9">
        <v>0</v>
      </c>
      <c r="CS20" s="245"/>
      <c r="CT20" s="245"/>
      <c r="CU20" s="245"/>
      <c r="CV20" s="245"/>
      <c r="CW20" s="245"/>
      <c r="CX20" s="249">
        <v>0</v>
      </c>
      <c r="CY20" s="245"/>
      <c r="CZ20" s="249">
        <v>0</v>
      </c>
      <c r="DA20" s="249">
        <v>0</v>
      </c>
      <c r="DB20" s="245"/>
      <c r="DC20" s="250">
        <v>0</v>
      </c>
      <c r="DD20" s="245"/>
      <c r="DE20" s="245"/>
      <c r="DF20" s="245"/>
      <c r="DG20" s="245"/>
      <c r="DH20" s="245"/>
      <c r="DI20" s="245"/>
      <c r="DJ20" s="245"/>
      <c r="DK20" s="245"/>
      <c r="DL20" s="245"/>
      <c r="DM20" s="245"/>
      <c r="DN20" s="245"/>
      <c r="DO20" s="250">
        <v>0</v>
      </c>
      <c r="DP20" s="245"/>
      <c r="DQ20" s="245"/>
      <c r="DR20" s="245"/>
      <c r="DS20" s="250">
        <v>1833</v>
      </c>
      <c r="DT20" s="245"/>
      <c r="DU20" s="245"/>
      <c r="DV20" s="245"/>
      <c r="DW20" s="251"/>
      <c r="DX20" s="251"/>
      <c r="DY20" s="245"/>
      <c r="DZ20" s="245"/>
      <c r="EA20" s="245"/>
      <c r="EB20" s="245"/>
      <c r="EC20" s="245"/>
      <c r="ED20" s="245"/>
      <c r="EE20" s="245"/>
      <c r="EF20" s="245"/>
      <c r="EG20" s="245"/>
      <c r="EH20" s="245"/>
      <c r="EI20" s="250">
        <v>305.5</v>
      </c>
      <c r="EJ20" s="245"/>
      <c r="EK20" s="250">
        <v>6</v>
      </c>
      <c r="EL20" s="245"/>
      <c r="EM20" s="245"/>
      <c r="EN20" s="245"/>
      <c r="EO20" s="245"/>
      <c r="EP20" s="245"/>
      <c r="EQ20" s="245"/>
      <c r="ER20" s="245"/>
      <c r="ES20" s="245"/>
      <c r="ET20" s="245"/>
      <c r="EU20" s="245"/>
      <c r="EV20" s="245"/>
      <c r="EW20" s="250">
        <v>896</v>
      </c>
      <c r="EX20" s="245"/>
      <c r="EY20" s="245"/>
      <c r="EZ20" s="245"/>
      <c r="FA20" s="245"/>
      <c r="FB20" s="245"/>
      <c r="FC20" s="245"/>
      <c r="FD20" s="245"/>
      <c r="FE20" s="245"/>
      <c r="FF20" s="245"/>
      <c r="FG20" s="245"/>
      <c r="FH20" s="245"/>
      <c r="FI20" s="245"/>
      <c r="FJ20" s="245"/>
      <c r="FK20" s="245"/>
      <c r="FL20" s="245"/>
      <c r="FM20" s="245"/>
      <c r="FN20" s="245"/>
      <c r="FO20" s="245"/>
      <c r="FP20" s="245"/>
      <c r="FQ20" s="245"/>
      <c r="FR20" s="245"/>
      <c r="FS20" s="245"/>
      <c r="FT20" s="245"/>
      <c r="FU20" s="245"/>
      <c r="FV20" s="245"/>
      <c r="FW20" s="245"/>
      <c r="FX20" s="245"/>
      <c r="FY20" s="245"/>
      <c r="FZ20" s="245"/>
      <c r="GA20" s="245"/>
      <c r="GB20" s="245"/>
      <c r="GC20" s="245"/>
      <c r="GD20" s="245"/>
      <c r="GE20" s="245"/>
      <c r="GF20" s="245"/>
      <c r="GG20" s="245"/>
      <c r="GH20" s="245"/>
      <c r="GI20" s="245"/>
      <c r="GJ20" s="250">
        <v>447</v>
      </c>
      <c r="GK20" s="245"/>
      <c r="GL20" s="250">
        <v>1.83</v>
      </c>
      <c r="GM20" s="245"/>
      <c r="GN20" s="245"/>
      <c r="GO20" s="245"/>
      <c r="GP20" s="245"/>
      <c r="GQ20" s="250">
        <v>0</v>
      </c>
      <c r="GR20" s="245"/>
      <c r="GS20" s="245"/>
      <c r="GT20" s="245"/>
      <c r="GU20" s="245"/>
      <c r="GV20" s="245"/>
      <c r="GW20" s="245"/>
      <c r="GX20" s="245"/>
      <c r="GY20" s="245"/>
      <c r="GZ20" s="245"/>
      <c r="HA20" s="245"/>
      <c r="HB20" s="245"/>
      <c r="HC20" s="245"/>
      <c r="HD20" s="245"/>
      <c r="HE20" s="250">
        <v>0</v>
      </c>
      <c r="HF20" s="245"/>
      <c r="HG20" s="250">
        <v>0</v>
      </c>
      <c r="HH20" s="245"/>
      <c r="HI20" s="245"/>
      <c r="HJ20" s="245"/>
      <c r="HK20" s="245"/>
      <c r="HL20" s="245"/>
      <c r="HM20" s="245"/>
      <c r="HN20" s="245"/>
      <c r="HO20" s="245"/>
      <c r="HP20" s="245"/>
      <c r="HQ20" s="245"/>
      <c r="HR20" s="245"/>
      <c r="HS20" s="245"/>
      <c r="HT20" s="245"/>
      <c r="HU20" s="245"/>
      <c r="HV20" s="245"/>
      <c r="HW20" s="245"/>
      <c r="HX20" s="245"/>
      <c r="HY20" s="245"/>
      <c r="HZ20" s="245"/>
      <c r="IA20" s="245"/>
      <c r="IB20" s="245"/>
      <c r="IC20" s="245"/>
      <c r="ID20" s="245"/>
      <c r="IE20" s="245"/>
      <c r="IF20" s="245"/>
      <c r="IG20" s="245"/>
      <c r="IH20" s="245"/>
      <c r="II20" s="245"/>
      <c r="IJ20" s="245"/>
      <c r="IK20" s="245"/>
      <c r="IL20" s="245"/>
      <c r="IM20" s="245"/>
      <c r="IN20" s="245"/>
      <c r="IO20" s="245"/>
      <c r="IP20" s="245"/>
      <c r="IQ20" s="245"/>
      <c r="IR20" s="245"/>
      <c r="IS20" s="245"/>
      <c r="IT20" s="245"/>
      <c r="IU20" s="245"/>
      <c r="IV20" s="245"/>
      <c r="IW20" s="245"/>
      <c r="IX20" s="245"/>
      <c r="IY20" s="245"/>
      <c r="IZ20" s="245"/>
      <c r="JA20" s="245"/>
    </row>
    <row r="21" spans="1:261" ht="37.5" x14ac:dyDescent="0.3">
      <c r="A21" s="300">
        <v>11</v>
      </c>
      <c r="B21" s="295" t="s">
        <v>527</v>
      </c>
      <c r="C21" s="295" t="s">
        <v>538</v>
      </c>
      <c r="D21" s="295">
        <v>1055181531</v>
      </c>
      <c r="E21" s="220">
        <f t="shared" si="9"/>
        <v>14616</v>
      </c>
      <c r="F21" s="220">
        <f t="shared" si="10"/>
        <v>0</v>
      </c>
      <c r="G21" s="220">
        <f t="shared" si="11"/>
        <v>0</v>
      </c>
      <c r="H21" s="220">
        <f t="shared" si="12"/>
        <v>14148.03</v>
      </c>
      <c r="I21" s="220">
        <f t="shared" si="13"/>
        <v>467.97</v>
      </c>
      <c r="J21" s="249">
        <v>0</v>
      </c>
      <c r="K21" s="249">
        <v>0</v>
      </c>
      <c r="L21" s="245">
        <v>0</v>
      </c>
      <c r="M21" s="245">
        <v>0</v>
      </c>
      <c r="N21" s="245">
        <v>0</v>
      </c>
      <c r="O21" s="245">
        <v>0</v>
      </c>
      <c r="P21" s="245">
        <v>0</v>
      </c>
      <c r="Q21" s="245">
        <v>0</v>
      </c>
      <c r="R21" s="245">
        <v>0</v>
      </c>
      <c r="S21" s="245">
        <v>0</v>
      </c>
      <c r="T21" s="245">
        <v>0</v>
      </c>
      <c r="U21" s="250">
        <v>0</v>
      </c>
      <c r="V21" s="245">
        <v>0</v>
      </c>
      <c r="W21" s="250">
        <v>0</v>
      </c>
      <c r="X21" s="245">
        <v>0</v>
      </c>
      <c r="Y21" s="250">
        <v>0</v>
      </c>
      <c r="Z21" s="245">
        <v>0</v>
      </c>
      <c r="AA21" s="245">
        <v>0</v>
      </c>
      <c r="AB21" s="245">
        <v>0</v>
      </c>
      <c r="AC21" s="249">
        <v>0</v>
      </c>
      <c r="AD21" s="245">
        <v>0</v>
      </c>
      <c r="AE21" s="249">
        <v>0</v>
      </c>
      <c r="AF21" s="245">
        <v>0</v>
      </c>
      <c r="AG21" s="245">
        <v>0</v>
      </c>
      <c r="AH21" s="245">
        <v>0</v>
      </c>
      <c r="AI21" s="245">
        <v>0</v>
      </c>
      <c r="AJ21" s="245">
        <v>0</v>
      </c>
      <c r="AK21" s="245">
        <v>0</v>
      </c>
      <c r="AL21" s="245">
        <v>0</v>
      </c>
      <c r="AM21" s="245">
        <v>0</v>
      </c>
      <c r="AN21" s="245">
        <v>0</v>
      </c>
      <c r="AO21" s="245">
        <v>0</v>
      </c>
      <c r="AP21" s="245">
        <v>0</v>
      </c>
      <c r="AQ21" s="250">
        <v>0</v>
      </c>
      <c r="AR21" s="245">
        <v>0</v>
      </c>
      <c r="AS21" s="250">
        <v>0</v>
      </c>
      <c r="AT21" s="245">
        <v>0</v>
      </c>
      <c r="AU21" s="250">
        <v>0</v>
      </c>
      <c r="AV21" s="245">
        <v>0</v>
      </c>
      <c r="AW21" s="245">
        <v>0</v>
      </c>
      <c r="AX21" s="245">
        <v>0</v>
      </c>
      <c r="AY21" s="245">
        <v>0</v>
      </c>
      <c r="AZ21" s="245">
        <v>0</v>
      </c>
      <c r="BA21" s="249">
        <v>0</v>
      </c>
      <c r="BB21" s="245"/>
      <c r="BC21" s="245">
        <v>14148.03</v>
      </c>
      <c r="BD21" s="245"/>
      <c r="BE21" s="245"/>
      <c r="BF21" s="245"/>
      <c r="BG21" s="249">
        <v>0</v>
      </c>
      <c r="BH21" s="245"/>
      <c r="BI21" s="245"/>
      <c r="BJ21" s="245"/>
      <c r="BK21" s="245"/>
      <c r="BL21" s="245"/>
      <c r="BM21" s="245"/>
      <c r="BN21" s="245"/>
      <c r="BO21" s="245"/>
      <c r="BP21" s="245"/>
      <c r="BQ21" s="249">
        <v>0</v>
      </c>
      <c r="BR21" s="245"/>
      <c r="BS21" s="249">
        <v>0</v>
      </c>
      <c r="BT21" s="245"/>
      <c r="BU21" s="249">
        <v>0</v>
      </c>
      <c r="BV21" s="245"/>
      <c r="BW21" s="245"/>
      <c r="BX21" s="245"/>
      <c r="BY21" s="250">
        <v>0</v>
      </c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9">
        <v>0</v>
      </c>
      <c r="CS21" s="245"/>
      <c r="CT21" s="245"/>
      <c r="CU21" s="245"/>
      <c r="CV21" s="245"/>
      <c r="CW21" s="245"/>
      <c r="CX21" s="249">
        <v>0</v>
      </c>
      <c r="CY21" s="245"/>
      <c r="CZ21" s="249">
        <v>0</v>
      </c>
      <c r="DA21" s="249">
        <v>0</v>
      </c>
      <c r="DB21" s="245"/>
      <c r="DC21" s="250">
        <v>0</v>
      </c>
      <c r="DD21" s="245"/>
      <c r="DE21" s="245"/>
      <c r="DF21" s="245"/>
      <c r="DG21" s="245"/>
      <c r="DH21" s="245"/>
      <c r="DI21" s="245"/>
      <c r="DJ21" s="245"/>
      <c r="DK21" s="245"/>
      <c r="DL21" s="245"/>
      <c r="DM21" s="245"/>
      <c r="DN21" s="245"/>
      <c r="DO21" s="250">
        <v>0</v>
      </c>
      <c r="DP21" s="245"/>
      <c r="DQ21" s="245"/>
      <c r="DR21" s="245"/>
      <c r="DS21" s="250">
        <v>0</v>
      </c>
      <c r="DT21" s="245"/>
      <c r="DU21" s="245"/>
      <c r="DV21" s="245"/>
      <c r="DW21" s="251"/>
      <c r="DX21" s="251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50">
        <v>0</v>
      </c>
      <c r="EJ21" s="245"/>
      <c r="EK21" s="250">
        <v>0</v>
      </c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50">
        <v>467.97</v>
      </c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  <c r="GA21" s="245"/>
      <c r="GB21" s="245"/>
      <c r="GC21" s="245"/>
      <c r="GD21" s="245"/>
      <c r="GE21" s="245"/>
      <c r="GF21" s="245"/>
      <c r="GG21" s="245"/>
      <c r="GH21" s="245"/>
      <c r="GI21" s="245"/>
      <c r="GJ21" s="250">
        <v>236</v>
      </c>
      <c r="GK21" s="245"/>
      <c r="GL21" s="250">
        <v>2</v>
      </c>
      <c r="GM21" s="245"/>
      <c r="GN21" s="245"/>
      <c r="GO21" s="245"/>
      <c r="GP21" s="245"/>
      <c r="GQ21" s="250">
        <v>0</v>
      </c>
      <c r="GR21" s="245"/>
      <c r="GS21" s="245"/>
      <c r="GT21" s="245"/>
      <c r="GU21" s="245"/>
      <c r="GV21" s="245"/>
      <c r="GW21" s="245"/>
      <c r="GX21" s="245"/>
      <c r="GY21" s="245"/>
      <c r="GZ21" s="245"/>
      <c r="HA21" s="245"/>
      <c r="HB21" s="245"/>
      <c r="HC21" s="245"/>
      <c r="HD21" s="245"/>
      <c r="HE21" s="250">
        <v>0</v>
      </c>
      <c r="HF21" s="245"/>
      <c r="HG21" s="250">
        <v>0</v>
      </c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</row>
    <row r="22" spans="1:261" ht="20.25" x14ac:dyDescent="0.3">
      <c r="A22" s="300">
        <v>12</v>
      </c>
      <c r="B22" s="295" t="s">
        <v>527</v>
      </c>
      <c r="C22" s="295" t="s">
        <v>539</v>
      </c>
      <c r="D22" s="295">
        <v>247691063</v>
      </c>
      <c r="E22" s="220">
        <f t="shared" si="9"/>
        <v>18297</v>
      </c>
      <c r="F22" s="220">
        <f t="shared" si="10"/>
        <v>1495</v>
      </c>
      <c r="G22" s="220">
        <f t="shared" si="11"/>
        <v>0</v>
      </c>
      <c r="H22" s="220">
        <f t="shared" si="12"/>
        <v>16252</v>
      </c>
      <c r="I22" s="220">
        <f t="shared" si="13"/>
        <v>550</v>
      </c>
      <c r="J22" s="249">
        <v>1</v>
      </c>
      <c r="K22" s="249">
        <v>1</v>
      </c>
      <c r="L22" s="245">
        <v>0</v>
      </c>
      <c r="M22" s="245">
        <v>0</v>
      </c>
      <c r="N22" s="245">
        <v>0</v>
      </c>
      <c r="O22" s="245">
        <v>0</v>
      </c>
      <c r="P22" s="245">
        <v>0</v>
      </c>
      <c r="Q22" s="245">
        <v>0</v>
      </c>
      <c r="R22" s="245">
        <v>0</v>
      </c>
      <c r="S22" s="245">
        <v>0</v>
      </c>
      <c r="T22" s="245">
        <v>0</v>
      </c>
      <c r="U22" s="250">
        <v>0</v>
      </c>
      <c r="V22" s="245">
        <v>0</v>
      </c>
      <c r="W22" s="250">
        <v>250</v>
      </c>
      <c r="X22" s="245">
        <v>0</v>
      </c>
      <c r="Y22" s="250">
        <v>0</v>
      </c>
      <c r="Z22" s="245">
        <v>0</v>
      </c>
      <c r="AA22" s="245">
        <v>0</v>
      </c>
      <c r="AB22" s="245">
        <v>0</v>
      </c>
      <c r="AC22" s="249">
        <v>5</v>
      </c>
      <c r="AD22" s="245">
        <v>0</v>
      </c>
      <c r="AE22" s="249">
        <v>0</v>
      </c>
      <c r="AF22" s="245">
        <v>0</v>
      </c>
      <c r="AG22" s="245">
        <v>0</v>
      </c>
      <c r="AH22" s="245">
        <v>0</v>
      </c>
      <c r="AI22" s="245">
        <v>0</v>
      </c>
      <c r="AJ22" s="245">
        <v>0</v>
      </c>
      <c r="AK22" s="245">
        <v>0</v>
      </c>
      <c r="AL22" s="245">
        <v>0</v>
      </c>
      <c r="AM22" s="245">
        <v>0</v>
      </c>
      <c r="AN22" s="245">
        <v>0</v>
      </c>
      <c r="AO22" s="245">
        <v>0</v>
      </c>
      <c r="AP22" s="245">
        <v>0</v>
      </c>
      <c r="AQ22" s="250">
        <v>0</v>
      </c>
      <c r="AR22" s="245">
        <v>0</v>
      </c>
      <c r="AS22" s="250">
        <v>0</v>
      </c>
      <c r="AT22" s="245">
        <v>0</v>
      </c>
      <c r="AU22" s="250">
        <v>0</v>
      </c>
      <c r="AV22" s="245">
        <v>0</v>
      </c>
      <c r="AW22" s="245">
        <v>0</v>
      </c>
      <c r="AX22" s="245">
        <v>0</v>
      </c>
      <c r="AY22" s="245">
        <v>0</v>
      </c>
      <c r="AZ22" s="245">
        <v>0</v>
      </c>
      <c r="BA22" s="249">
        <v>0</v>
      </c>
      <c r="BB22" s="245"/>
      <c r="BC22" s="245">
        <v>16002</v>
      </c>
      <c r="BD22" s="245"/>
      <c r="BE22" s="245"/>
      <c r="BF22" s="245"/>
      <c r="BG22" s="249">
        <v>168</v>
      </c>
      <c r="BH22" s="245"/>
      <c r="BI22" s="245"/>
      <c r="BJ22" s="245"/>
      <c r="BK22" s="245"/>
      <c r="BL22" s="245"/>
      <c r="BM22" s="245"/>
      <c r="BN22" s="245"/>
      <c r="BO22" s="245"/>
      <c r="BP22" s="245"/>
      <c r="BQ22" s="249">
        <v>0</v>
      </c>
      <c r="BR22" s="245"/>
      <c r="BS22" s="249">
        <v>0</v>
      </c>
      <c r="BT22" s="245"/>
      <c r="BU22" s="249">
        <v>0</v>
      </c>
      <c r="BV22" s="245"/>
      <c r="BW22" s="245"/>
      <c r="BX22" s="245"/>
      <c r="BY22" s="250">
        <v>0</v>
      </c>
      <c r="BZ22" s="245"/>
      <c r="CA22" s="245"/>
      <c r="CB22" s="245"/>
      <c r="CC22" s="245"/>
      <c r="CD22" s="245"/>
      <c r="CE22" s="245"/>
      <c r="CF22" s="245"/>
      <c r="CG22" s="245"/>
      <c r="CH22" s="245"/>
      <c r="CI22" s="245"/>
      <c r="CJ22" s="245"/>
      <c r="CK22" s="245"/>
      <c r="CL22" s="245"/>
      <c r="CM22" s="245"/>
      <c r="CN22" s="245"/>
      <c r="CO22" s="245"/>
      <c r="CP22" s="245"/>
      <c r="CQ22" s="245"/>
      <c r="CR22" s="249">
        <v>2</v>
      </c>
      <c r="CS22" s="245"/>
      <c r="CT22" s="245"/>
      <c r="CU22" s="245"/>
      <c r="CV22" s="245"/>
      <c r="CW22" s="245"/>
      <c r="CX22" s="249">
        <v>2</v>
      </c>
      <c r="CY22" s="245"/>
      <c r="CZ22" s="249">
        <v>0</v>
      </c>
      <c r="DA22" s="249">
        <v>0</v>
      </c>
      <c r="DB22" s="245"/>
      <c r="DC22" s="250">
        <v>0</v>
      </c>
      <c r="DD22" s="245"/>
      <c r="DE22" s="245"/>
      <c r="DF22" s="245"/>
      <c r="DG22" s="245"/>
      <c r="DH22" s="245"/>
      <c r="DI22" s="245"/>
      <c r="DJ22" s="245"/>
      <c r="DK22" s="245"/>
      <c r="DL22" s="245"/>
      <c r="DM22" s="245"/>
      <c r="DN22" s="245"/>
      <c r="DO22" s="250">
        <v>0</v>
      </c>
      <c r="DP22" s="245"/>
      <c r="DQ22" s="245"/>
      <c r="DR22" s="245"/>
      <c r="DS22" s="250">
        <v>1495</v>
      </c>
      <c r="DT22" s="245"/>
      <c r="DU22" s="245"/>
      <c r="DV22" s="245"/>
      <c r="DW22" s="251"/>
      <c r="DX22" s="251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50">
        <v>299</v>
      </c>
      <c r="EJ22" s="245"/>
      <c r="EK22" s="250">
        <v>5</v>
      </c>
      <c r="EL22" s="245"/>
      <c r="EM22" s="245"/>
      <c r="EN22" s="245"/>
      <c r="EO22" s="245"/>
      <c r="EP22" s="245"/>
      <c r="EQ22" s="245"/>
      <c r="ER22" s="245"/>
      <c r="ES22" s="245"/>
      <c r="ET22" s="245"/>
      <c r="EU22" s="245"/>
      <c r="EV22" s="245"/>
      <c r="EW22" s="250">
        <v>550</v>
      </c>
      <c r="EX22" s="245"/>
      <c r="EY22" s="245"/>
      <c r="EZ22" s="245"/>
      <c r="FA22" s="245"/>
      <c r="FB22" s="245"/>
      <c r="FC22" s="245"/>
      <c r="FD22" s="245"/>
      <c r="FE22" s="245"/>
      <c r="FF22" s="245"/>
      <c r="FG22" s="245"/>
      <c r="FH22" s="245"/>
      <c r="FI22" s="245"/>
      <c r="FJ22" s="245"/>
      <c r="FK22" s="245"/>
      <c r="FL22" s="245"/>
      <c r="FM22" s="245"/>
      <c r="FN22" s="245"/>
      <c r="FO22" s="245"/>
      <c r="FP22" s="245"/>
      <c r="FQ22" s="245"/>
      <c r="FR22" s="245"/>
      <c r="FS22" s="245"/>
      <c r="FT22" s="245"/>
      <c r="FU22" s="245"/>
      <c r="FV22" s="245"/>
      <c r="FW22" s="245"/>
      <c r="FX22" s="245"/>
      <c r="FY22" s="245"/>
      <c r="FZ22" s="245"/>
      <c r="GA22" s="245"/>
      <c r="GB22" s="245"/>
      <c r="GC22" s="245"/>
      <c r="GD22" s="245"/>
      <c r="GE22" s="245"/>
      <c r="GF22" s="245"/>
      <c r="GG22" s="245"/>
      <c r="GH22" s="245"/>
      <c r="GI22" s="245"/>
      <c r="GJ22" s="250">
        <v>341</v>
      </c>
      <c r="GK22" s="245"/>
      <c r="GL22" s="250">
        <v>1.75</v>
      </c>
      <c r="GM22" s="245"/>
      <c r="GN22" s="245"/>
      <c r="GO22" s="245"/>
      <c r="GP22" s="245"/>
      <c r="GQ22" s="250">
        <v>0</v>
      </c>
      <c r="GR22" s="245"/>
      <c r="GS22" s="245"/>
      <c r="GT22" s="245"/>
      <c r="GU22" s="245"/>
      <c r="GV22" s="245"/>
      <c r="GW22" s="245"/>
      <c r="GX22" s="245"/>
      <c r="GY22" s="245"/>
      <c r="GZ22" s="245"/>
      <c r="HA22" s="245"/>
      <c r="HB22" s="245"/>
      <c r="HC22" s="245"/>
      <c r="HD22" s="245"/>
      <c r="HE22" s="250">
        <v>0</v>
      </c>
      <c r="HF22" s="245"/>
      <c r="HG22" s="250">
        <v>0</v>
      </c>
      <c r="HH22" s="245"/>
      <c r="HI22" s="245"/>
      <c r="HJ22" s="245"/>
      <c r="HK22" s="245"/>
      <c r="HL22" s="245"/>
      <c r="HM22" s="245"/>
      <c r="HN22" s="245"/>
      <c r="HO22" s="245"/>
      <c r="HP22" s="245"/>
      <c r="HQ22" s="245"/>
      <c r="HR22" s="245"/>
      <c r="HS22" s="245"/>
      <c r="HT22" s="245"/>
      <c r="HU22" s="245"/>
      <c r="HV22" s="245"/>
      <c r="HW22" s="245"/>
      <c r="HX22" s="245"/>
      <c r="HY22" s="245"/>
      <c r="HZ22" s="245"/>
      <c r="IA22" s="245"/>
      <c r="IB22" s="245"/>
      <c r="IC22" s="245"/>
      <c r="ID22" s="245"/>
      <c r="IE22" s="245"/>
      <c r="IF22" s="245"/>
      <c r="IG22" s="245"/>
      <c r="IH22" s="245"/>
      <c r="II22" s="245"/>
      <c r="IJ22" s="245"/>
      <c r="IK22" s="245"/>
      <c r="IL22" s="245"/>
      <c r="IM22" s="245"/>
      <c r="IN22" s="245"/>
      <c r="IO22" s="245"/>
      <c r="IP22" s="245"/>
      <c r="IQ22" s="245"/>
      <c r="IR22" s="245"/>
      <c r="IS22" s="245"/>
      <c r="IT22" s="245"/>
      <c r="IU22" s="245"/>
      <c r="IV22" s="245"/>
      <c r="IW22" s="245"/>
      <c r="IX22" s="245"/>
      <c r="IY22" s="245"/>
      <c r="IZ22" s="245"/>
      <c r="JA22" s="245"/>
    </row>
    <row r="23" spans="1:261" ht="37.5" x14ac:dyDescent="0.3">
      <c r="A23" s="300">
        <v>13</v>
      </c>
      <c r="B23" s="295" t="s">
        <v>527</v>
      </c>
      <c r="C23" s="295" t="s">
        <v>540</v>
      </c>
      <c r="D23" s="295">
        <v>247691069</v>
      </c>
      <c r="E23" s="220">
        <f t="shared" si="9"/>
        <v>17543</v>
      </c>
      <c r="F23" s="220">
        <f t="shared" si="10"/>
        <v>3117</v>
      </c>
      <c r="G23" s="220">
        <f t="shared" si="11"/>
        <v>0</v>
      </c>
      <c r="H23" s="220">
        <f t="shared" si="12"/>
        <v>14198</v>
      </c>
      <c r="I23" s="220">
        <f t="shared" si="13"/>
        <v>228</v>
      </c>
      <c r="J23" s="249">
        <v>2</v>
      </c>
      <c r="K23" s="249">
        <v>2</v>
      </c>
      <c r="L23" s="245">
        <v>0</v>
      </c>
      <c r="M23" s="245">
        <v>0</v>
      </c>
      <c r="N23" s="245">
        <v>0</v>
      </c>
      <c r="O23" s="245">
        <v>0</v>
      </c>
      <c r="P23" s="245">
        <v>0</v>
      </c>
      <c r="Q23" s="245">
        <v>0</v>
      </c>
      <c r="R23" s="245">
        <v>0</v>
      </c>
      <c r="S23" s="245">
        <v>0</v>
      </c>
      <c r="T23" s="245">
        <v>0</v>
      </c>
      <c r="U23" s="250">
        <v>0</v>
      </c>
      <c r="V23" s="245">
        <v>0</v>
      </c>
      <c r="W23" s="250">
        <v>501</v>
      </c>
      <c r="X23" s="245">
        <v>0</v>
      </c>
      <c r="Y23" s="250">
        <v>0</v>
      </c>
      <c r="Z23" s="245">
        <v>0</v>
      </c>
      <c r="AA23" s="245">
        <v>0</v>
      </c>
      <c r="AB23" s="245">
        <v>0</v>
      </c>
      <c r="AC23" s="249">
        <v>6</v>
      </c>
      <c r="AD23" s="245">
        <v>0</v>
      </c>
      <c r="AE23" s="249">
        <v>0</v>
      </c>
      <c r="AF23" s="245">
        <v>0</v>
      </c>
      <c r="AG23" s="245">
        <v>0</v>
      </c>
      <c r="AH23" s="245">
        <v>0</v>
      </c>
      <c r="AI23" s="245">
        <v>0</v>
      </c>
      <c r="AJ23" s="245">
        <v>0</v>
      </c>
      <c r="AK23" s="245">
        <v>0</v>
      </c>
      <c r="AL23" s="245">
        <v>0</v>
      </c>
      <c r="AM23" s="245">
        <v>0</v>
      </c>
      <c r="AN23" s="245">
        <v>0</v>
      </c>
      <c r="AO23" s="245">
        <v>0</v>
      </c>
      <c r="AP23" s="245">
        <v>0</v>
      </c>
      <c r="AQ23" s="250">
        <v>0</v>
      </c>
      <c r="AR23" s="245">
        <v>0</v>
      </c>
      <c r="AS23" s="250">
        <v>0</v>
      </c>
      <c r="AT23" s="245">
        <v>0</v>
      </c>
      <c r="AU23" s="250">
        <v>0</v>
      </c>
      <c r="AV23" s="245">
        <v>0</v>
      </c>
      <c r="AW23" s="245">
        <v>0</v>
      </c>
      <c r="AX23" s="245">
        <v>0</v>
      </c>
      <c r="AY23" s="245">
        <v>0</v>
      </c>
      <c r="AZ23" s="245">
        <v>0</v>
      </c>
      <c r="BA23" s="249">
        <v>0</v>
      </c>
      <c r="BB23" s="245"/>
      <c r="BC23" s="245">
        <v>13697</v>
      </c>
      <c r="BD23" s="245"/>
      <c r="BE23" s="245"/>
      <c r="BF23" s="245"/>
      <c r="BG23" s="249">
        <v>35</v>
      </c>
      <c r="BH23" s="245"/>
      <c r="BI23" s="245"/>
      <c r="BJ23" s="245"/>
      <c r="BK23" s="245"/>
      <c r="BL23" s="245"/>
      <c r="BM23" s="245"/>
      <c r="BN23" s="245"/>
      <c r="BO23" s="245"/>
      <c r="BP23" s="245"/>
      <c r="BQ23" s="249">
        <v>0</v>
      </c>
      <c r="BR23" s="245"/>
      <c r="BS23" s="249">
        <v>0</v>
      </c>
      <c r="BT23" s="245"/>
      <c r="BU23" s="249">
        <v>0</v>
      </c>
      <c r="BV23" s="245"/>
      <c r="BW23" s="245"/>
      <c r="BX23" s="245"/>
      <c r="BY23" s="250">
        <v>0</v>
      </c>
      <c r="BZ23" s="245"/>
      <c r="CA23" s="245"/>
      <c r="CB23" s="245"/>
      <c r="CC23" s="245"/>
      <c r="CD23" s="245"/>
      <c r="CE23" s="245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245"/>
      <c r="CQ23" s="245"/>
      <c r="CR23" s="249">
        <v>2</v>
      </c>
      <c r="CS23" s="245"/>
      <c r="CT23" s="245"/>
      <c r="CU23" s="245"/>
      <c r="CV23" s="245"/>
      <c r="CW23" s="245"/>
      <c r="CX23" s="249">
        <v>2</v>
      </c>
      <c r="CY23" s="245"/>
      <c r="CZ23" s="249">
        <v>52</v>
      </c>
      <c r="DA23" s="249">
        <v>52</v>
      </c>
      <c r="DB23" s="245"/>
      <c r="DC23" s="250">
        <v>865</v>
      </c>
      <c r="DD23" s="245"/>
      <c r="DE23" s="245"/>
      <c r="DF23" s="245"/>
      <c r="DG23" s="245"/>
      <c r="DH23" s="245"/>
      <c r="DI23" s="245"/>
      <c r="DJ23" s="245"/>
      <c r="DK23" s="245"/>
      <c r="DL23" s="245"/>
      <c r="DM23" s="245"/>
      <c r="DN23" s="245"/>
      <c r="DO23" s="250">
        <v>0</v>
      </c>
      <c r="DP23" s="245"/>
      <c r="DQ23" s="245"/>
      <c r="DR23" s="245"/>
      <c r="DS23" s="250">
        <v>1852</v>
      </c>
      <c r="DT23" s="245"/>
      <c r="DU23" s="245"/>
      <c r="DV23" s="245"/>
      <c r="DW23" s="251"/>
      <c r="DX23" s="251"/>
      <c r="DY23" s="245"/>
      <c r="DZ23" s="245"/>
      <c r="EA23" s="245"/>
      <c r="EB23" s="245"/>
      <c r="EC23" s="245"/>
      <c r="ED23" s="245"/>
      <c r="EE23" s="245"/>
      <c r="EF23" s="245"/>
      <c r="EG23" s="245"/>
      <c r="EH23" s="245"/>
      <c r="EI23" s="250">
        <v>337</v>
      </c>
      <c r="EJ23" s="245"/>
      <c r="EK23" s="250">
        <v>5.5</v>
      </c>
      <c r="EL23" s="245"/>
      <c r="EM23" s="245"/>
      <c r="EN23" s="245"/>
      <c r="EO23" s="245"/>
      <c r="EP23" s="245"/>
      <c r="EQ23" s="245"/>
      <c r="ER23" s="245"/>
      <c r="ES23" s="245"/>
      <c r="ET23" s="245"/>
      <c r="EU23" s="245"/>
      <c r="EV23" s="245"/>
      <c r="EW23" s="250">
        <v>228</v>
      </c>
      <c r="EX23" s="245"/>
      <c r="EY23" s="245"/>
      <c r="EZ23" s="245"/>
      <c r="FA23" s="245"/>
      <c r="FB23" s="245"/>
      <c r="FC23" s="245"/>
      <c r="FD23" s="245"/>
      <c r="FE23" s="245"/>
      <c r="FF23" s="245"/>
      <c r="FG23" s="245"/>
      <c r="FH23" s="245"/>
      <c r="FI23" s="245"/>
      <c r="FJ23" s="245"/>
      <c r="FK23" s="245"/>
      <c r="FL23" s="245"/>
      <c r="FM23" s="245"/>
      <c r="FN23" s="245"/>
      <c r="FO23" s="245"/>
      <c r="FP23" s="245"/>
      <c r="FQ23" s="245"/>
      <c r="FR23" s="245"/>
      <c r="FS23" s="245"/>
      <c r="FT23" s="245"/>
      <c r="FU23" s="245"/>
      <c r="FV23" s="245"/>
      <c r="FW23" s="245"/>
      <c r="FX23" s="245"/>
      <c r="FY23" s="245"/>
      <c r="FZ23" s="245"/>
      <c r="GA23" s="245"/>
      <c r="GB23" s="245"/>
      <c r="GC23" s="245"/>
      <c r="GD23" s="245"/>
      <c r="GE23" s="245"/>
      <c r="GF23" s="245"/>
      <c r="GG23" s="245"/>
      <c r="GH23" s="245"/>
      <c r="GI23" s="245"/>
      <c r="GJ23" s="250">
        <v>134</v>
      </c>
      <c r="GK23" s="245"/>
      <c r="GL23" s="250">
        <v>1.75</v>
      </c>
      <c r="GM23" s="245"/>
      <c r="GN23" s="245"/>
      <c r="GO23" s="245"/>
      <c r="GP23" s="245"/>
      <c r="GQ23" s="250">
        <v>400</v>
      </c>
      <c r="GR23" s="245"/>
      <c r="GS23" s="245"/>
      <c r="GT23" s="245"/>
      <c r="GU23" s="245"/>
      <c r="GV23" s="245"/>
      <c r="GW23" s="245"/>
      <c r="GX23" s="245"/>
      <c r="GY23" s="245"/>
      <c r="GZ23" s="245"/>
      <c r="HA23" s="245"/>
      <c r="HB23" s="245"/>
      <c r="HC23" s="245"/>
      <c r="HD23" s="245"/>
      <c r="HE23" s="250">
        <v>121</v>
      </c>
      <c r="HF23" s="245"/>
      <c r="HG23" s="250">
        <v>3.3</v>
      </c>
      <c r="HH23" s="245"/>
      <c r="HI23" s="245"/>
      <c r="HJ23" s="245"/>
      <c r="HK23" s="245"/>
      <c r="HL23" s="245"/>
      <c r="HM23" s="245"/>
      <c r="HN23" s="245"/>
      <c r="HO23" s="245"/>
      <c r="HP23" s="245"/>
      <c r="HQ23" s="245"/>
      <c r="HR23" s="245"/>
      <c r="HS23" s="245"/>
      <c r="HT23" s="245"/>
      <c r="HU23" s="245"/>
      <c r="HV23" s="245"/>
      <c r="HW23" s="245"/>
      <c r="HX23" s="245"/>
      <c r="HY23" s="245"/>
      <c r="HZ23" s="245"/>
      <c r="IA23" s="245"/>
      <c r="IB23" s="245"/>
      <c r="IC23" s="245"/>
      <c r="ID23" s="245"/>
      <c r="IE23" s="245"/>
      <c r="IF23" s="245"/>
      <c r="IG23" s="245"/>
      <c r="IH23" s="245"/>
      <c r="II23" s="245"/>
      <c r="IJ23" s="245"/>
      <c r="IK23" s="245"/>
      <c r="IL23" s="245"/>
      <c r="IM23" s="245"/>
      <c r="IN23" s="245"/>
      <c r="IO23" s="245"/>
      <c r="IP23" s="245"/>
      <c r="IQ23" s="245"/>
      <c r="IR23" s="245"/>
      <c r="IS23" s="245"/>
      <c r="IT23" s="245"/>
      <c r="IU23" s="245"/>
      <c r="IV23" s="245"/>
      <c r="IW23" s="245"/>
      <c r="IX23" s="245"/>
      <c r="IY23" s="245"/>
      <c r="IZ23" s="245"/>
      <c r="JA23" s="245"/>
    </row>
    <row r="24" spans="1:261" ht="37.5" x14ac:dyDescent="0.3">
      <c r="A24" s="300">
        <v>14</v>
      </c>
      <c r="B24" s="295" t="s">
        <v>527</v>
      </c>
      <c r="C24" s="295" t="s">
        <v>541</v>
      </c>
      <c r="D24" s="295">
        <v>247691072</v>
      </c>
      <c r="E24" s="220">
        <f t="shared" si="9"/>
        <v>17011</v>
      </c>
      <c r="F24" s="220">
        <f t="shared" si="10"/>
        <v>2317.31</v>
      </c>
      <c r="G24" s="220">
        <f t="shared" si="11"/>
        <v>0</v>
      </c>
      <c r="H24" s="220">
        <f t="shared" si="12"/>
        <v>14164.61</v>
      </c>
      <c r="I24" s="220">
        <f t="shared" si="13"/>
        <v>529.07999999999993</v>
      </c>
      <c r="J24" s="249">
        <v>2</v>
      </c>
      <c r="K24" s="249">
        <v>2</v>
      </c>
      <c r="L24" s="245">
        <v>0</v>
      </c>
      <c r="M24" s="245">
        <v>0</v>
      </c>
      <c r="N24" s="245">
        <v>0</v>
      </c>
      <c r="O24" s="245">
        <v>0</v>
      </c>
      <c r="P24" s="245">
        <v>0</v>
      </c>
      <c r="Q24" s="245">
        <v>0</v>
      </c>
      <c r="R24" s="245">
        <v>0</v>
      </c>
      <c r="S24" s="245">
        <v>0</v>
      </c>
      <c r="T24" s="245">
        <v>0</v>
      </c>
      <c r="U24" s="250">
        <v>0</v>
      </c>
      <c r="V24" s="245">
        <v>0</v>
      </c>
      <c r="W24" s="250">
        <v>800</v>
      </c>
      <c r="X24" s="245">
        <v>0</v>
      </c>
      <c r="Y24" s="250">
        <v>0</v>
      </c>
      <c r="Z24" s="245">
        <v>0</v>
      </c>
      <c r="AA24" s="245">
        <v>0</v>
      </c>
      <c r="AB24" s="245">
        <v>0</v>
      </c>
      <c r="AC24" s="249">
        <v>7</v>
      </c>
      <c r="AD24" s="245">
        <v>0</v>
      </c>
      <c r="AE24" s="249">
        <v>0</v>
      </c>
      <c r="AF24" s="245">
        <v>0</v>
      </c>
      <c r="AG24" s="245">
        <v>0</v>
      </c>
      <c r="AH24" s="245">
        <v>0</v>
      </c>
      <c r="AI24" s="245">
        <v>0</v>
      </c>
      <c r="AJ24" s="245">
        <v>0</v>
      </c>
      <c r="AK24" s="245">
        <v>0</v>
      </c>
      <c r="AL24" s="245">
        <v>0</v>
      </c>
      <c r="AM24" s="245">
        <v>0</v>
      </c>
      <c r="AN24" s="245">
        <v>0</v>
      </c>
      <c r="AO24" s="245">
        <v>0</v>
      </c>
      <c r="AP24" s="245">
        <v>0</v>
      </c>
      <c r="AQ24" s="250">
        <v>0</v>
      </c>
      <c r="AR24" s="245">
        <v>0</v>
      </c>
      <c r="AS24" s="250">
        <v>0</v>
      </c>
      <c r="AT24" s="245">
        <v>0</v>
      </c>
      <c r="AU24" s="250">
        <v>0</v>
      </c>
      <c r="AV24" s="245">
        <v>0</v>
      </c>
      <c r="AW24" s="245">
        <v>0</v>
      </c>
      <c r="AX24" s="245">
        <v>0</v>
      </c>
      <c r="AY24" s="245">
        <v>0</v>
      </c>
      <c r="AZ24" s="245">
        <v>0</v>
      </c>
      <c r="BA24" s="249">
        <v>0</v>
      </c>
      <c r="BB24" s="245"/>
      <c r="BC24" s="245">
        <v>13364.61</v>
      </c>
      <c r="BD24" s="245"/>
      <c r="BE24" s="245"/>
      <c r="BF24" s="245"/>
      <c r="BG24" s="249">
        <v>52</v>
      </c>
      <c r="BH24" s="245"/>
      <c r="BI24" s="245"/>
      <c r="BJ24" s="245"/>
      <c r="BK24" s="245"/>
      <c r="BL24" s="245"/>
      <c r="BM24" s="245"/>
      <c r="BN24" s="245"/>
      <c r="BO24" s="245"/>
      <c r="BP24" s="245"/>
      <c r="BQ24" s="249">
        <v>0</v>
      </c>
      <c r="BR24" s="245"/>
      <c r="BS24" s="249">
        <v>1</v>
      </c>
      <c r="BT24" s="245"/>
      <c r="BU24" s="249">
        <v>1</v>
      </c>
      <c r="BV24" s="245"/>
      <c r="BW24" s="245"/>
      <c r="BX24" s="245"/>
      <c r="BY24" s="250">
        <v>50</v>
      </c>
      <c r="BZ24" s="245"/>
      <c r="CA24" s="245"/>
      <c r="CB24" s="245"/>
      <c r="CC24" s="245"/>
      <c r="CD24" s="245"/>
      <c r="CE24" s="245"/>
      <c r="CF24" s="245"/>
      <c r="CG24" s="245"/>
      <c r="CH24" s="245"/>
      <c r="CI24" s="245"/>
      <c r="CJ24" s="245"/>
      <c r="CK24" s="245"/>
      <c r="CL24" s="245"/>
      <c r="CM24" s="245"/>
      <c r="CN24" s="245"/>
      <c r="CO24" s="245"/>
      <c r="CP24" s="245"/>
      <c r="CQ24" s="245"/>
      <c r="CR24" s="249">
        <v>7</v>
      </c>
      <c r="CS24" s="245"/>
      <c r="CT24" s="245"/>
      <c r="CU24" s="245"/>
      <c r="CV24" s="245"/>
      <c r="CW24" s="245"/>
      <c r="CX24" s="249">
        <v>2</v>
      </c>
      <c r="CY24" s="245"/>
      <c r="CZ24" s="249">
        <v>50</v>
      </c>
      <c r="DA24" s="249">
        <v>50</v>
      </c>
      <c r="DB24" s="245"/>
      <c r="DC24" s="250">
        <v>800</v>
      </c>
      <c r="DD24" s="245"/>
      <c r="DE24" s="245"/>
      <c r="DF24" s="245"/>
      <c r="DG24" s="245"/>
      <c r="DH24" s="245"/>
      <c r="DI24" s="245"/>
      <c r="DJ24" s="245"/>
      <c r="DK24" s="245"/>
      <c r="DL24" s="245"/>
      <c r="DM24" s="245"/>
      <c r="DN24" s="245"/>
      <c r="DO24" s="250">
        <v>0</v>
      </c>
      <c r="DP24" s="245"/>
      <c r="DQ24" s="245"/>
      <c r="DR24" s="245"/>
      <c r="DS24" s="250">
        <v>1433</v>
      </c>
      <c r="DT24" s="245"/>
      <c r="DU24" s="245"/>
      <c r="DV24" s="245"/>
      <c r="DW24" s="251"/>
      <c r="DX24" s="251"/>
      <c r="DY24" s="245"/>
      <c r="DZ24" s="245"/>
      <c r="EA24" s="245"/>
      <c r="EB24" s="245"/>
      <c r="EC24" s="245"/>
      <c r="ED24" s="245"/>
      <c r="EE24" s="245"/>
      <c r="EF24" s="245"/>
      <c r="EG24" s="245"/>
      <c r="EH24" s="245"/>
      <c r="EI24" s="250">
        <v>286.60000000000002</v>
      </c>
      <c r="EJ24" s="245"/>
      <c r="EK24" s="250">
        <v>5</v>
      </c>
      <c r="EL24" s="245"/>
      <c r="EM24" s="245"/>
      <c r="EN24" s="245"/>
      <c r="EO24" s="245"/>
      <c r="EP24" s="245"/>
      <c r="EQ24" s="245"/>
      <c r="ER24" s="245"/>
      <c r="ES24" s="245"/>
      <c r="ET24" s="245"/>
      <c r="EU24" s="245"/>
      <c r="EV24" s="245"/>
      <c r="EW24" s="250">
        <v>479.08</v>
      </c>
      <c r="EX24" s="245"/>
      <c r="EY24" s="245"/>
      <c r="EZ24" s="245"/>
      <c r="FA24" s="245"/>
      <c r="FB24" s="245"/>
      <c r="FC24" s="245"/>
      <c r="FD24" s="245"/>
      <c r="FE24" s="245"/>
      <c r="FF24" s="245"/>
      <c r="FG24" s="245"/>
      <c r="FH24" s="245"/>
      <c r="FI24" s="245"/>
      <c r="FJ24" s="245"/>
      <c r="FK24" s="245"/>
      <c r="FL24" s="245"/>
      <c r="FM24" s="245"/>
      <c r="FN24" s="245"/>
      <c r="FO24" s="245"/>
      <c r="FP24" s="245"/>
      <c r="FQ24" s="245"/>
      <c r="FR24" s="245"/>
      <c r="FS24" s="245"/>
      <c r="FT24" s="245"/>
      <c r="FU24" s="245"/>
      <c r="FV24" s="245"/>
      <c r="FW24" s="245"/>
      <c r="FX24" s="245"/>
      <c r="FY24" s="245"/>
      <c r="FZ24" s="245"/>
      <c r="GA24" s="245"/>
      <c r="GB24" s="245"/>
      <c r="GC24" s="245"/>
      <c r="GD24" s="245"/>
      <c r="GE24" s="245"/>
      <c r="GF24" s="245"/>
      <c r="GG24" s="245"/>
      <c r="GH24" s="245"/>
      <c r="GI24" s="245"/>
      <c r="GJ24" s="250">
        <v>239</v>
      </c>
      <c r="GK24" s="245"/>
      <c r="GL24" s="250">
        <v>2</v>
      </c>
      <c r="GM24" s="245"/>
      <c r="GN24" s="245"/>
      <c r="GO24" s="245"/>
      <c r="GP24" s="245"/>
      <c r="GQ24" s="250">
        <v>84.31</v>
      </c>
      <c r="GR24" s="245"/>
      <c r="GS24" s="245"/>
      <c r="GT24" s="245"/>
      <c r="GU24" s="245"/>
      <c r="GV24" s="245"/>
      <c r="GW24" s="245"/>
      <c r="GX24" s="245"/>
      <c r="GY24" s="245"/>
      <c r="GZ24" s="245"/>
      <c r="HA24" s="245"/>
      <c r="HB24" s="245"/>
      <c r="HC24" s="245"/>
      <c r="HD24" s="245"/>
      <c r="HE24" s="250">
        <v>45</v>
      </c>
      <c r="HF24" s="245"/>
      <c r="HG24" s="250">
        <v>9.5</v>
      </c>
      <c r="HH24" s="245"/>
      <c r="HI24" s="245"/>
      <c r="HJ24" s="245"/>
      <c r="HK24" s="245"/>
      <c r="HL24" s="245"/>
      <c r="HM24" s="245"/>
      <c r="HN24" s="245"/>
      <c r="HO24" s="245"/>
      <c r="HP24" s="245"/>
      <c r="HQ24" s="245"/>
      <c r="HR24" s="245"/>
      <c r="HS24" s="245"/>
      <c r="HT24" s="245"/>
      <c r="HU24" s="245"/>
      <c r="HV24" s="245"/>
      <c r="HW24" s="245"/>
      <c r="HX24" s="245"/>
      <c r="HY24" s="245"/>
      <c r="HZ24" s="245"/>
      <c r="IA24" s="245"/>
      <c r="IB24" s="245"/>
      <c r="IC24" s="245"/>
      <c r="ID24" s="245"/>
      <c r="IE24" s="245"/>
      <c r="IF24" s="245"/>
      <c r="IG24" s="245"/>
      <c r="IH24" s="245"/>
      <c r="II24" s="245"/>
      <c r="IJ24" s="245"/>
      <c r="IK24" s="245"/>
      <c r="IL24" s="245"/>
      <c r="IM24" s="245"/>
      <c r="IN24" s="245"/>
      <c r="IO24" s="245"/>
      <c r="IP24" s="245"/>
      <c r="IQ24" s="245"/>
      <c r="IR24" s="245"/>
      <c r="IS24" s="245"/>
      <c r="IT24" s="245"/>
      <c r="IU24" s="245"/>
      <c r="IV24" s="245"/>
      <c r="IW24" s="245"/>
      <c r="IX24" s="245"/>
      <c r="IY24" s="245"/>
      <c r="IZ24" s="245"/>
      <c r="JA24" s="245"/>
    </row>
    <row r="25" spans="1:261" ht="37.5" x14ac:dyDescent="0.3">
      <c r="A25" s="300">
        <v>15</v>
      </c>
      <c r="B25" s="295" t="s">
        <v>527</v>
      </c>
      <c r="C25" s="295" t="s">
        <v>542</v>
      </c>
      <c r="D25" s="295">
        <v>247691051</v>
      </c>
      <c r="E25" s="220">
        <f t="shared" si="9"/>
        <v>13582</v>
      </c>
      <c r="F25" s="220">
        <f t="shared" si="10"/>
        <v>1489</v>
      </c>
      <c r="G25" s="220">
        <f t="shared" si="11"/>
        <v>0</v>
      </c>
      <c r="H25" s="220">
        <f t="shared" si="12"/>
        <v>11652.32</v>
      </c>
      <c r="I25" s="220">
        <f t="shared" si="13"/>
        <v>440.68</v>
      </c>
      <c r="J25" s="249">
        <v>0</v>
      </c>
      <c r="K25" s="249">
        <v>0</v>
      </c>
      <c r="L25" s="245">
        <v>0</v>
      </c>
      <c r="M25" s="245">
        <v>0</v>
      </c>
      <c r="N25" s="245">
        <v>0</v>
      </c>
      <c r="O25" s="245">
        <v>0</v>
      </c>
      <c r="P25" s="245">
        <v>0</v>
      </c>
      <c r="Q25" s="245">
        <v>0</v>
      </c>
      <c r="R25" s="245">
        <v>0</v>
      </c>
      <c r="S25" s="245">
        <v>0</v>
      </c>
      <c r="T25" s="245">
        <v>0</v>
      </c>
      <c r="U25" s="250">
        <v>0</v>
      </c>
      <c r="V25" s="245">
        <v>0</v>
      </c>
      <c r="W25" s="250">
        <v>0</v>
      </c>
      <c r="X25" s="245">
        <v>0</v>
      </c>
      <c r="Y25" s="250">
        <v>0</v>
      </c>
      <c r="Z25" s="245">
        <v>0</v>
      </c>
      <c r="AA25" s="245">
        <v>0</v>
      </c>
      <c r="AB25" s="245">
        <v>0</v>
      </c>
      <c r="AC25" s="249">
        <v>0</v>
      </c>
      <c r="AD25" s="245">
        <v>0</v>
      </c>
      <c r="AE25" s="249">
        <v>0</v>
      </c>
      <c r="AF25" s="245">
        <v>0</v>
      </c>
      <c r="AG25" s="245">
        <v>0</v>
      </c>
      <c r="AH25" s="245">
        <v>0</v>
      </c>
      <c r="AI25" s="245">
        <v>0</v>
      </c>
      <c r="AJ25" s="245">
        <v>0</v>
      </c>
      <c r="AK25" s="245">
        <v>0</v>
      </c>
      <c r="AL25" s="245">
        <v>0</v>
      </c>
      <c r="AM25" s="245">
        <v>0</v>
      </c>
      <c r="AN25" s="245">
        <v>0</v>
      </c>
      <c r="AO25" s="245">
        <v>0</v>
      </c>
      <c r="AP25" s="245">
        <v>0</v>
      </c>
      <c r="AQ25" s="250">
        <v>0</v>
      </c>
      <c r="AR25" s="245">
        <v>0</v>
      </c>
      <c r="AS25" s="250">
        <v>0</v>
      </c>
      <c r="AT25" s="245">
        <v>0</v>
      </c>
      <c r="AU25" s="250">
        <v>0</v>
      </c>
      <c r="AV25" s="245">
        <v>0</v>
      </c>
      <c r="AW25" s="245">
        <v>0</v>
      </c>
      <c r="AX25" s="245">
        <v>0</v>
      </c>
      <c r="AY25" s="245">
        <v>0</v>
      </c>
      <c r="AZ25" s="245">
        <v>0</v>
      </c>
      <c r="BA25" s="249">
        <v>0</v>
      </c>
      <c r="BB25" s="245"/>
      <c r="BC25" s="245">
        <v>11652.32</v>
      </c>
      <c r="BD25" s="245"/>
      <c r="BE25" s="245"/>
      <c r="BF25" s="245"/>
      <c r="BG25" s="249">
        <v>42</v>
      </c>
      <c r="BH25" s="245"/>
      <c r="BI25" s="245"/>
      <c r="BJ25" s="245"/>
      <c r="BK25" s="245"/>
      <c r="BL25" s="245"/>
      <c r="BM25" s="245"/>
      <c r="BN25" s="245"/>
      <c r="BO25" s="245"/>
      <c r="BP25" s="245"/>
      <c r="BQ25" s="249">
        <v>0</v>
      </c>
      <c r="BR25" s="245"/>
      <c r="BS25" s="249">
        <v>1</v>
      </c>
      <c r="BT25" s="245"/>
      <c r="BU25" s="249">
        <v>1</v>
      </c>
      <c r="BV25" s="245"/>
      <c r="BW25" s="245"/>
      <c r="BX25" s="245"/>
      <c r="BY25" s="250">
        <v>6</v>
      </c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9">
        <v>0</v>
      </c>
      <c r="CS25" s="245"/>
      <c r="CT25" s="245"/>
      <c r="CU25" s="245"/>
      <c r="CV25" s="245"/>
      <c r="CW25" s="245"/>
      <c r="CX25" s="249">
        <v>0</v>
      </c>
      <c r="CY25" s="245"/>
      <c r="CZ25" s="249">
        <v>20</v>
      </c>
      <c r="DA25" s="249">
        <v>20</v>
      </c>
      <c r="DB25" s="245"/>
      <c r="DC25" s="250">
        <v>180</v>
      </c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50">
        <v>0</v>
      </c>
      <c r="DP25" s="245"/>
      <c r="DQ25" s="245"/>
      <c r="DR25" s="245"/>
      <c r="DS25" s="250">
        <v>1277</v>
      </c>
      <c r="DT25" s="245"/>
      <c r="DU25" s="245"/>
      <c r="DV25" s="245"/>
      <c r="DW25" s="251"/>
      <c r="DX25" s="251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50">
        <v>342</v>
      </c>
      <c r="EJ25" s="245"/>
      <c r="EK25" s="250">
        <v>4</v>
      </c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50">
        <v>434.68</v>
      </c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50">
        <v>176</v>
      </c>
      <c r="GK25" s="245"/>
      <c r="GL25" s="250">
        <v>13.9</v>
      </c>
      <c r="GM25" s="245"/>
      <c r="GN25" s="245"/>
      <c r="GO25" s="245"/>
      <c r="GP25" s="245"/>
      <c r="GQ25" s="250">
        <v>32</v>
      </c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50">
        <v>18</v>
      </c>
      <c r="HF25" s="245"/>
      <c r="HG25" s="250">
        <v>1.8</v>
      </c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  <c r="IW25" s="245"/>
      <c r="IX25" s="245"/>
      <c r="IY25" s="245"/>
      <c r="IZ25" s="245"/>
      <c r="JA25" s="245"/>
    </row>
    <row r="26" spans="1:261" ht="37.5" x14ac:dyDescent="0.3">
      <c r="A26" s="300">
        <v>16</v>
      </c>
      <c r="B26" s="295" t="s">
        <v>527</v>
      </c>
      <c r="C26" s="295" t="s">
        <v>543</v>
      </c>
      <c r="D26" s="295">
        <v>247691055</v>
      </c>
      <c r="E26" s="220">
        <f t="shared" si="9"/>
        <v>7923</v>
      </c>
      <c r="F26" s="220">
        <f t="shared" si="10"/>
        <v>823</v>
      </c>
      <c r="G26" s="220">
        <f t="shared" si="11"/>
        <v>0</v>
      </c>
      <c r="H26" s="220">
        <f t="shared" si="12"/>
        <v>6750.95</v>
      </c>
      <c r="I26" s="220">
        <f t="shared" si="13"/>
        <v>349.05</v>
      </c>
      <c r="J26" s="249">
        <v>1</v>
      </c>
      <c r="K26" s="249">
        <v>1</v>
      </c>
      <c r="L26" s="245">
        <v>0</v>
      </c>
      <c r="M26" s="245">
        <v>0</v>
      </c>
      <c r="N26" s="245">
        <v>0</v>
      </c>
      <c r="O26" s="245">
        <v>0</v>
      </c>
      <c r="P26" s="245">
        <v>0</v>
      </c>
      <c r="Q26" s="245">
        <v>0</v>
      </c>
      <c r="R26" s="245">
        <v>0</v>
      </c>
      <c r="S26" s="245">
        <v>0</v>
      </c>
      <c r="T26" s="245">
        <v>0</v>
      </c>
      <c r="U26" s="250">
        <v>0</v>
      </c>
      <c r="V26" s="245">
        <v>0</v>
      </c>
      <c r="W26" s="250">
        <v>117</v>
      </c>
      <c r="X26" s="245">
        <v>0</v>
      </c>
      <c r="Y26" s="250">
        <v>0</v>
      </c>
      <c r="Z26" s="245">
        <v>0</v>
      </c>
      <c r="AA26" s="245">
        <v>0</v>
      </c>
      <c r="AB26" s="245">
        <v>0</v>
      </c>
      <c r="AC26" s="249">
        <v>5</v>
      </c>
      <c r="AD26" s="245">
        <v>0</v>
      </c>
      <c r="AE26" s="249">
        <v>0</v>
      </c>
      <c r="AF26" s="245">
        <v>0</v>
      </c>
      <c r="AG26" s="245">
        <v>0</v>
      </c>
      <c r="AH26" s="245">
        <v>0</v>
      </c>
      <c r="AI26" s="245">
        <v>0</v>
      </c>
      <c r="AJ26" s="245">
        <v>0</v>
      </c>
      <c r="AK26" s="245">
        <v>0</v>
      </c>
      <c r="AL26" s="245">
        <v>0</v>
      </c>
      <c r="AM26" s="245">
        <v>0</v>
      </c>
      <c r="AN26" s="245">
        <v>0</v>
      </c>
      <c r="AO26" s="245">
        <v>0</v>
      </c>
      <c r="AP26" s="245">
        <v>0</v>
      </c>
      <c r="AQ26" s="250">
        <v>0</v>
      </c>
      <c r="AR26" s="245">
        <v>0</v>
      </c>
      <c r="AS26" s="250">
        <v>0</v>
      </c>
      <c r="AT26" s="245">
        <v>0</v>
      </c>
      <c r="AU26" s="250">
        <v>0</v>
      </c>
      <c r="AV26" s="245">
        <v>0</v>
      </c>
      <c r="AW26" s="245">
        <v>0</v>
      </c>
      <c r="AX26" s="245">
        <v>0</v>
      </c>
      <c r="AY26" s="245">
        <v>0</v>
      </c>
      <c r="AZ26" s="245">
        <v>0</v>
      </c>
      <c r="BA26" s="249">
        <v>0</v>
      </c>
      <c r="BB26" s="245"/>
      <c r="BC26" s="245">
        <v>6633.95</v>
      </c>
      <c r="BD26" s="245"/>
      <c r="BE26" s="245"/>
      <c r="BF26" s="245"/>
      <c r="BG26" s="249">
        <v>18</v>
      </c>
      <c r="BH26" s="245"/>
      <c r="BI26" s="245"/>
      <c r="BJ26" s="245"/>
      <c r="BK26" s="245"/>
      <c r="BL26" s="245"/>
      <c r="BM26" s="245"/>
      <c r="BN26" s="245"/>
      <c r="BO26" s="245"/>
      <c r="BP26" s="245"/>
      <c r="BQ26" s="249">
        <v>0</v>
      </c>
      <c r="BR26" s="245"/>
      <c r="BS26" s="249">
        <v>1</v>
      </c>
      <c r="BT26" s="245"/>
      <c r="BU26" s="249">
        <v>1</v>
      </c>
      <c r="BV26" s="245"/>
      <c r="BW26" s="245"/>
      <c r="BX26" s="245"/>
      <c r="BY26" s="250">
        <v>10</v>
      </c>
      <c r="BZ26" s="245"/>
      <c r="CA26" s="245"/>
      <c r="CB26" s="245"/>
      <c r="CC26" s="245"/>
      <c r="CD26" s="245"/>
      <c r="CE26" s="245"/>
      <c r="CF26" s="245"/>
      <c r="CG26" s="245"/>
      <c r="CH26" s="245"/>
      <c r="CI26" s="245"/>
      <c r="CJ26" s="245"/>
      <c r="CK26" s="245"/>
      <c r="CL26" s="245"/>
      <c r="CM26" s="245"/>
      <c r="CN26" s="245"/>
      <c r="CO26" s="245"/>
      <c r="CP26" s="245"/>
      <c r="CQ26" s="245"/>
      <c r="CR26" s="249">
        <v>1</v>
      </c>
      <c r="CS26" s="245"/>
      <c r="CT26" s="245"/>
      <c r="CU26" s="245"/>
      <c r="CV26" s="245"/>
      <c r="CW26" s="245"/>
      <c r="CX26" s="249">
        <v>9</v>
      </c>
      <c r="CY26" s="245"/>
      <c r="CZ26" s="249">
        <v>25</v>
      </c>
      <c r="DA26" s="249">
        <v>25</v>
      </c>
      <c r="DB26" s="245"/>
      <c r="DC26" s="250">
        <v>450</v>
      </c>
      <c r="DD26" s="245"/>
      <c r="DE26" s="245"/>
      <c r="DF26" s="245"/>
      <c r="DG26" s="245"/>
      <c r="DH26" s="245"/>
      <c r="DI26" s="245"/>
      <c r="DJ26" s="245"/>
      <c r="DK26" s="245"/>
      <c r="DL26" s="245"/>
      <c r="DM26" s="245"/>
      <c r="DN26" s="245"/>
      <c r="DO26" s="250">
        <v>0</v>
      </c>
      <c r="DP26" s="245"/>
      <c r="DQ26" s="245"/>
      <c r="DR26" s="245"/>
      <c r="DS26" s="250">
        <v>373</v>
      </c>
      <c r="DT26" s="245"/>
      <c r="DU26" s="245"/>
      <c r="DV26" s="245"/>
      <c r="DW26" s="251"/>
      <c r="DX26" s="251"/>
      <c r="DY26" s="245"/>
      <c r="DZ26" s="245"/>
      <c r="EA26" s="245"/>
      <c r="EB26" s="245"/>
      <c r="EC26" s="245"/>
      <c r="ED26" s="245"/>
      <c r="EE26" s="245"/>
      <c r="EF26" s="245"/>
      <c r="EG26" s="245"/>
      <c r="EH26" s="245"/>
      <c r="EI26" s="250">
        <v>0</v>
      </c>
      <c r="EJ26" s="245"/>
      <c r="EK26" s="250">
        <v>0</v>
      </c>
      <c r="EL26" s="245"/>
      <c r="EM26" s="245"/>
      <c r="EN26" s="245"/>
      <c r="EO26" s="245"/>
      <c r="EP26" s="245"/>
      <c r="EQ26" s="245"/>
      <c r="ER26" s="245"/>
      <c r="ES26" s="245"/>
      <c r="ET26" s="245"/>
      <c r="EU26" s="245"/>
      <c r="EV26" s="245"/>
      <c r="EW26" s="250">
        <v>339.05</v>
      </c>
      <c r="EX26" s="245"/>
      <c r="EY26" s="245"/>
      <c r="EZ26" s="245"/>
      <c r="FA26" s="245"/>
      <c r="FB26" s="245"/>
      <c r="FC26" s="245"/>
      <c r="FD26" s="245"/>
      <c r="FE26" s="245"/>
      <c r="FF26" s="245"/>
      <c r="FG26" s="245"/>
      <c r="FH26" s="245"/>
      <c r="FI26" s="245"/>
      <c r="FJ26" s="245"/>
      <c r="FK26" s="245"/>
      <c r="FL26" s="245"/>
      <c r="FM26" s="245"/>
      <c r="FN26" s="245"/>
      <c r="FO26" s="245"/>
      <c r="FP26" s="245"/>
      <c r="FQ26" s="245"/>
      <c r="FR26" s="245"/>
      <c r="FS26" s="245"/>
      <c r="FT26" s="245"/>
      <c r="FU26" s="245"/>
      <c r="FV26" s="245"/>
      <c r="FW26" s="245"/>
      <c r="FX26" s="245"/>
      <c r="FY26" s="245"/>
      <c r="FZ26" s="245"/>
      <c r="GA26" s="245"/>
      <c r="GB26" s="245"/>
      <c r="GC26" s="245"/>
      <c r="GD26" s="245"/>
      <c r="GE26" s="245"/>
      <c r="GF26" s="245"/>
      <c r="GG26" s="245"/>
      <c r="GH26" s="245"/>
      <c r="GI26" s="245"/>
      <c r="GJ26" s="250">
        <v>0</v>
      </c>
      <c r="GK26" s="245"/>
      <c r="GL26" s="250">
        <v>0</v>
      </c>
      <c r="GM26" s="245"/>
      <c r="GN26" s="245"/>
      <c r="GO26" s="245"/>
      <c r="GP26" s="245"/>
      <c r="GQ26" s="250">
        <v>0</v>
      </c>
      <c r="GR26" s="245"/>
      <c r="GS26" s="245"/>
      <c r="GT26" s="245"/>
      <c r="GU26" s="245"/>
      <c r="GV26" s="245"/>
      <c r="GW26" s="245"/>
      <c r="GX26" s="245"/>
      <c r="GY26" s="245"/>
      <c r="GZ26" s="245"/>
      <c r="HA26" s="245"/>
      <c r="HB26" s="245"/>
      <c r="HC26" s="245"/>
      <c r="HD26" s="245"/>
      <c r="HE26" s="250">
        <v>0</v>
      </c>
      <c r="HF26" s="245"/>
      <c r="HG26" s="250">
        <v>0</v>
      </c>
      <c r="HH26" s="245"/>
      <c r="HI26" s="245"/>
      <c r="HJ26" s="245"/>
      <c r="HK26" s="245"/>
      <c r="HL26" s="245"/>
      <c r="HM26" s="245"/>
      <c r="HN26" s="245"/>
      <c r="HO26" s="245"/>
      <c r="HP26" s="245"/>
      <c r="HQ26" s="245"/>
      <c r="HR26" s="245"/>
      <c r="HS26" s="245"/>
      <c r="HT26" s="245"/>
      <c r="HU26" s="245"/>
      <c r="HV26" s="245"/>
      <c r="HW26" s="245"/>
      <c r="HX26" s="245"/>
      <c r="HY26" s="245"/>
      <c r="HZ26" s="245"/>
      <c r="IA26" s="245"/>
      <c r="IB26" s="245"/>
      <c r="IC26" s="245"/>
      <c r="ID26" s="245"/>
      <c r="IE26" s="245"/>
      <c r="IF26" s="245"/>
      <c r="IG26" s="245"/>
      <c r="IH26" s="245"/>
      <c r="II26" s="245"/>
      <c r="IJ26" s="245"/>
      <c r="IK26" s="245"/>
      <c r="IL26" s="245"/>
      <c r="IM26" s="245"/>
      <c r="IN26" s="245"/>
      <c r="IO26" s="245"/>
      <c r="IP26" s="245"/>
      <c r="IQ26" s="245"/>
      <c r="IR26" s="245"/>
      <c r="IS26" s="245"/>
      <c r="IT26" s="245"/>
      <c r="IU26" s="245"/>
      <c r="IV26" s="245"/>
      <c r="IW26" s="245"/>
      <c r="IX26" s="245"/>
      <c r="IY26" s="245"/>
      <c r="IZ26" s="245"/>
      <c r="JA26" s="245"/>
    </row>
    <row r="27" spans="1:261" ht="20.25" x14ac:dyDescent="0.3">
      <c r="A27" s="300">
        <v>17</v>
      </c>
      <c r="B27" s="295" t="s">
        <v>527</v>
      </c>
      <c r="C27" s="295" t="s">
        <v>544</v>
      </c>
      <c r="D27" s="295">
        <v>247691059</v>
      </c>
      <c r="E27" s="220">
        <f t="shared" si="9"/>
        <v>21065</v>
      </c>
      <c r="F27" s="220">
        <f t="shared" si="10"/>
        <v>2175</v>
      </c>
      <c r="G27" s="220">
        <f t="shared" si="11"/>
        <v>0</v>
      </c>
      <c r="H27" s="220">
        <f t="shared" si="12"/>
        <v>18227</v>
      </c>
      <c r="I27" s="220">
        <f t="shared" si="13"/>
        <v>663</v>
      </c>
      <c r="J27" s="249">
        <v>3</v>
      </c>
      <c r="K27" s="249">
        <v>3</v>
      </c>
      <c r="L27" s="245">
        <v>0</v>
      </c>
      <c r="M27" s="245">
        <v>0</v>
      </c>
      <c r="N27" s="245">
        <v>0</v>
      </c>
      <c r="O27" s="245">
        <v>0</v>
      </c>
      <c r="P27" s="245">
        <v>0</v>
      </c>
      <c r="Q27" s="245">
        <v>0</v>
      </c>
      <c r="R27" s="245">
        <v>0</v>
      </c>
      <c r="S27" s="245">
        <v>0</v>
      </c>
      <c r="T27" s="245">
        <v>0</v>
      </c>
      <c r="U27" s="250">
        <v>450</v>
      </c>
      <c r="V27" s="245">
        <v>0</v>
      </c>
      <c r="W27" s="250">
        <v>2236</v>
      </c>
      <c r="X27" s="245">
        <v>0</v>
      </c>
      <c r="Y27" s="250">
        <v>0</v>
      </c>
      <c r="Z27" s="245">
        <v>0</v>
      </c>
      <c r="AA27" s="245">
        <v>0</v>
      </c>
      <c r="AB27" s="245">
        <v>0</v>
      </c>
      <c r="AC27" s="249">
        <v>16</v>
      </c>
      <c r="AD27" s="245">
        <v>0</v>
      </c>
      <c r="AE27" s="249">
        <v>1</v>
      </c>
      <c r="AF27" s="245">
        <v>0</v>
      </c>
      <c r="AG27" s="245">
        <v>0</v>
      </c>
      <c r="AH27" s="245">
        <v>0</v>
      </c>
      <c r="AI27" s="245">
        <v>0</v>
      </c>
      <c r="AJ27" s="245">
        <v>0</v>
      </c>
      <c r="AK27" s="245">
        <v>0</v>
      </c>
      <c r="AL27" s="245">
        <v>0</v>
      </c>
      <c r="AM27" s="245">
        <v>0</v>
      </c>
      <c r="AN27" s="245">
        <v>0</v>
      </c>
      <c r="AO27" s="245">
        <v>0</v>
      </c>
      <c r="AP27" s="245">
        <v>0</v>
      </c>
      <c r="AQ27" s="250">
        <v>560</v>
      </c>
      <c r="AR27" s="245">
        <v>0</v>
      </c>
      <c r="AS27" s="250">
        <v>0</v>
      </c>
      <c r="AT27" s="245">
        <v>0</v>
      </c>
      <c r="AU27" s="250">
        <v>0</v>
      </c>
      <c r="AV27" s="245">
        <v>0</v>
      </c>
      <c r="AW27" s="245">
        <v>0</v>
      </c>
      <c r="AX27" s="245">
        <v>0</v>
      </c>
      <c r="AY27" s="245">
        <v>0</v>
      </c>
      <c r="AZ27" s="245">
        <v>0</v>
      </c>
      <c r="BA27" s="249">
        <v>0</v>
      </c>
      <c r="BB27" s="245"/>
      <c r="BC27" s="245">
        <v>14181</v>
      </c>
      <c r="BD27" s="245"/>
      <c r="BE27" s="245"/>
      <c r="BF27" s="245"/>
      <c r="BG27" s="249">
        <v>0</v>
      </c>
      <c r="BH27" s="245"/>
      <c r="BI27" s="245"/>
      <c r="BJ27" s="245"/>
      <c r="BK27" s="245"/>
      <c r="BL27" s="245"/>
      <c r="BM27" s="245"/>
      <c r="BN27" s="245"/>
      <c r="BO27" s="245"/>
      <c r="BP27" s="245"/>
      <c r="BQ27" s="249">
        <v>0</v>
      </c>
      <c r="BR27" s="245"/>
      <c r="BS27" s="249">
        <v>0</v>
      </c>
      <c r="BT27" s="245"/>
      <c r="BU27" s="249">
        <v>0</v>
      </c>
      <c r="BV27" s="245"/>
      <c r="BW27" s="245"/>
      <c r="BX27" s="245"/>
      <c r="BY27" s="250">
        <v>0</v>
      </c>
      <c r="BZ27" s="245"/>
      <c r="CA27" s="245"/>
      <c r="CB27" s="245"/>
      <c r="CC27" s="245"/>
      <c r="CD27" s="245"/>
      <c r="CE27" s="245"/>
      <c r="CF27" s="245"/>
      <c r="CG27" s="245"/>
      <c r="CH27" s="245"/>
      <c r="CI27" s="245"/>
      <c r="CJ27" s="245"/>
      <c r="CK27" s="245"/>
      <c r="CL27" s="245"/>
      <c r="CM27" s="245"/>
      <c r="CN27" s="245"/>
      <c r="CO27" s="245"/>
      <c r="CP27" s="245"/>
      <c r="CQ27" s="245"/>
      <c r="CR27" s="249">
        <v>8</v>
      </c>
      <c r="CS27" s="245"/>
      <c r="CT27" s="245"/>
      <c r="CU27" s="245"/>
      <c r="CV27" s="245"/>
      <c r="CW27" s="245"/>
      <c r="CX27" s="249">
        <v>8</v>
      </c>
      <c r="CY27" s="245"/>
      <c r="CZ27" s="249">
        <v>115</v>
      </c>
      <c r="DA27" s="249">
        <v>115</v>
      </c>
      <c r="DB27" s="245"/>
      <c r="DC27" s="250">
        <v>900</v>
      </c>
      <c r="DD27" s="245"/>
      <c r="DE27" s="245"/>
      <c r="DF27" s="245"/>
      <c r="DG27" s="245"/>
      <c r="DH27" s="245"/>
      <c r="DI27" s="245"/>
      <c r="DJ27" s="245"/>
      <c r="DK27" s="245"/>
      <c r="DL27" s="245"/>
      <c r="DM27" s="245"/>
      <c r="DN27" s="245"/>
      <c r="DO27" s="250">
        <v>800</v>
      </c>
      <c r="DP27" s="245"/>
      <c r="DQ27" s="245"/>
      <c r="DR27" s="245"/>
      <c r="DS27" s="250">
        <v>1275</v>
      </c>
      <c r="DT27" s="245"/>
      <c r="DU27" s="245"/>
      <c r="DV27" s="245"/>
      <c r="DW27" s="251"/>
      <c r="DX27" s="251"/>
      <c r="DY27" s="245"/>
      <c r="DZ27" s="245"/>
      <c r="EA27" s="245"/>
      <c r="EB27" s="245"/>
      <c r="EC27" s="245"/>
      <c r="ED27" s="245"/>
      <c r="EE27" s="245"/>
      <c r="EF27" s="245"/>
      <c r="EG27" s="245"/>
      <c r="EH27" s="245"/>
      <c r="EI27" s="250">
        <v>212.5</v>
      </c>
      <c r="EJ27" s="245"/>
      <c r="EK27" s="250">
        <v>6</v>
      </c>
      <c r="EL27" s="245"/>
      <c r="EM27" s="245"/>
      <c r="EN27" s="245"/>
      <c r="EO27" s="245"/>
      <c r="EP27" s="245"/>
      <c r="EQ27" s="245"/>
      <c r="ER27" s="245"/>
      <c r="ES27" s="245"/>
      <c r="ET27" s="245"/>
      <c r="EU27" s="245"/>
      <c r="EV27" s="245"/>
      <c r="EW27" s="250">
        <v>663</v>
      </c>
      <c r="EX27" s="245"/>
      <c r="EY27" s="245"/>
      <c r="EZ27" s="245"/>
      <c r="FA27" s="245"/>
      <c r="FB27" s="245"/>
      <c r="FC27" s="245"/>
      <c r="FD27" s="245"/>
      <c r="FE27" s="245"/>
      <c r="FF27" s="245"/>
      <c r="FG27" s="245"/>
      <c r="FH27" s="245"/>
      <c r="FI27" s="245"/>
      <c r="FJ27" s="245"/>
      <c r="FK27" s="245"/>
      <c r="FL27" s="245"/>
      <c r="FM27" s="245"/>
      <c r="FN27" s="245"/>
      <c r="FO27" s="245"/>
      <c r="FP27" s="245"/>
      <c r="FQ27" s="245"/>
      <c r="FR27" s="245"/>
      <c r="FS27" s="245"/>
      <c r="FT27" s="245"/>
      <c r="FU27" s="245"/>
      <c r="FV27" s="245"/>
      <c r="FW27" s="245"/>
      <c r="FX27" s="245"/>
      <c r="FY27" s="245"/>
      <c r="FZ27" s="245"/>
      <c r="GA27" s="245"/>
      <c r="GB27" s="245"/>
      <c r="GC27" s="245"/>
      <c r="GD27" s="245"/>
      <c r="GE27" s="245"/>
      <c r="GF27" s="245"/>
      <c r="GG27" s="245"/>
      <c r="GH27" s="245"/>
      <c r="GI27" s="245"/>
      <c r="GJ27" s="250">
        <v>270</v>
      </c>
      <c r="GK27" s="245"/>
      <c r="GL27" s="250">
        <v>2.4300000000000002</v>
      </c>
      <c r="GM27" s="245"/>
      <c r="GN27" s="245"/>
      <c r="GO27" s="245"/>
      <c r="GP27" s="245"/>
      <c r="GQ27" s="250">
        <v>0</v>
      </c>
      <c r="GR27" s="245"/>
      <c r="GS27" s="245"/>
      <c r="GT27" s="245"/>
      <c r="GU27" s="245"/>
      <c r="GV27" s="245"/>
      <c r="GW27" s="245"/>
      <c r="GX27" s="245"/>
      <c r="GY27" s="245"/>
      <c r="GZ27" s="245"/>
      <c r="HA27" s="245"/>
      <c r="HB27" s="245"/>
      <c r="HC27" s="245"/>
      <c r="HD27" s="245"/>
      <c r="HE27" s="250">
        <v>0</v>
      </c>
      <c r="HF27" s="245"/>
      <c r="HG27" s="250">
        <v>0</v>
      </c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</row>
    <row r="28" spans="1:261" ht="37.5" x14ac:dyDescent="0.3">
      <c r="A28" s="300">
        <v>18</v>
      </c>
      <c r="B28" s="295" t="s">
        <v>527</v>
      </c>
      <c r="C28" s="295" t="s">
        <v>545</v>
      </c>
      <c r="D28" s="295">
        <v>247691066</v>
      </c>
      <c r="E28" s="220">
        <f t="shared" si="9"/>
        <v>14436</v>
      </c>
      <c r="F28" s="220">
        <f t="shared" si="10"/>
        <v>1400</v>
      </c>
      <c r="G28" s="220">
        <f t="shared" si="11"/>
        <v>0</v>
      </c>
      <c r="H28" s="220">
        <f t="shared" si="12"/>
        <v>12432</v>
      </c>
      <c r="I28" s="220">
        <f t="shared" si="13"/>
        <v>604</v>
      </c>
      <c r="J28" s="249">
        <v>1</v>
      </c>
      <c r="K28" s="249">
        <v>1</v>
      </c>
      <c r="L28" s="245">
        <v>0</v>
      </c>
      <c r="M28" s="245">
        <v>0</v>
      </c>
      <c r="N28" s="245">
        <v>0</v>
      </c>
      <c r="O28" s="245">
        <v>0</v>
      </c>
      <c r="P28" s="245">
        <v>0</v>
      </c>
      <c r="Q28" s="245">
        <v>0</v>
      </c>
      <c r="R28" s="245">
        <v>0</v>
      </c>
      <c r="S28" s="245">
        <v>0</v>
      </c>
      <c r="T28" s="245">
        <v>0</v>
      </c>
      <c r="U28" s="250">
        <v>0</v>
      </c>
      <c r="V28" s="245">
        <v>0</v>
      </c>
      <c r="W28" s="250">
        <v>0</v>
      </c>
      <c r="X28" s="245">
        <v>0</v>
      </c>
      <c r="Y28" s="250">
        <v>550</v>
      </c>
      <c r="Z28" s="245">
        <v>0</v>
      </c>
      <c r="AA28" s="245">
        <v>0</v>
      </c>
      <c r="AB28" s="245">
        <v>0</v>
      </c>
      <c r="AC28" s="249">
        <v>1</v>
      </c>
      <c r="AD28" s="245">
        <v>0</v>
      </c>
      <c r="AE28" s="249">
        <v>0</v>
      </c>
      <c r="AF28" s="245">
        <v>0</v>
      </c>
      <c r="AG28" s="245">
        <v>0</v>
      </c>
      <c r="AH28" s="245">
        <v>0</v>
      </c>
      <c r="AI28" s="245">
        <v>0</v>
      </c>
      <c r="AJ28" s="245">
        <v>0</v>
      </c>
      <c r="AK28" s="245">
        <v>0</v>
      </c>
      <c r="AL28" s="245">
        <v>0</v>
      </c>
      <c r="AM28" s="245">
        <v>0</v>
      </c>
      <c r="AN28" s="245">
        <v>0</v>
      </c>
      <c r="AO28" s="245">
        <v>0</v>
      </c>
      <c r="AP28" s="245">
        <v>0</v>
      </c>
      <c r="AQ28" s="250">
        <v>0</v>
      </c>
      <c r="AR28" s="245">
        <v>0</v>
      </c>
      <c r="AS28" s="250">
        <v>0</v>
      </c>
      <c r="AT28" s="245">
        <v>0</v>
      </c>
      <c r="AU28" s="250">
        <v>0</v>
      </c>
      <c r="AV28" s="245">
        <v>0</v>
      </c>
      <c r="AW28" s="245">
        <v>0</v>
      </c>
      <c r="AX28" s="245">
        <v>0</v>
      </c>
      <c r="AY28" s="245">
        <v>0</v>
      </c>
      <c r="AZ28" s="245">
        <v>0</v>
      </c>
      <c r="BA28" s="249">
        <v>0</v>
      </c>
      <c r="BB28" s="245"/>
      <c r="BC28" s="245">
        <v>11882</v>
      </c>
      <c r="BD28" s="245"/>
      <c r="BE28" s="245"/>
      <c r="BF28" s="245"/>
      <c r="BG28" s="249">
        <v>234</v>
      </c>
      <c r="BH28" s="245"/>
      <c r="BI28" s="245"/>
      <c r="BJ28" s="245"/>
      <c r="BK28" s="245"/>
      <c r="BL28" s="245"/>
      <c r="BM28" s="245"/>
      <c r="BN28" s="245"/>
      <c r="BO28" s="245"/>
      <c r="BP28" s="245"/>
      <c r="BQ28" s="249">
        <v>0</v>
      </c>
      <c r="BR28" s="245"/>
      <c r="BS28" s="249">
        <v>0</v>
      </c>
      <c r="BT28" s="245"/>
      <c r="BU28" s="249">
        <v>0</v>
      </c>
      <c r="BV28" s="245"/>
      <c r="BW28" s="245"/>
      <c r="BX28" s="245"/>
      <c r="BY28" s="250">
        <v>0</v>
      </c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9">
        <v>1</v>
      </c>
      <c r="CS28" s="245"/>
      <c r="CT28" s="245"/>
      <c r="CU28" s="245"/>
      <c r="CV28" s="245"/>
      <c r="CW28" s="245"/>
      <c r="CX28" s="249">
        <v>1</v>
      </c>
      <c r="CY28" s="245"/>
      <c r="CZ28" s="249">
        <v>0</v>
      </c>
      <c r="DA28" s="249">
        <v>0</v>
      </c>
      <c r="DB28" s="245"/>
      <c r="DC28" s="250">
        <v>0</v>
      </c>
      <c r="DD28" s="245"/>
      <c r="DE28" s="245"/>
      <c r="DF28" s="245"/>
      <c r="DG28" s="245"/>
      <c r="DH28" s="245"/>
      <c r="DI28" s="245"/>
      <c r="DJ28" s="245"/>
      <c r="DK28" s="245"/>
      <c r="DL28" s="245"/>
      <c r="DM28" s="245"/>
      <c r="DN28" s="245"/>
      <c r="DO28" s="250">
        <v>0</v>
      </c>
      <c r="DP28" s="245"/>
      <c r="DQ28" s="245"/>
      <c r="DR28" s="245"/>
      <c r="DS28" s="250">
        <v>1400</v>
      </c>
      <c r="DT28" s="245"/>
      <c r="DU28" s="245"/>
      <c r="DV28" s="245"/>
      <c r="DW28" s="251"/>
      <c r="DX28" s="251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50">
        <v>312</v>
      </c>
      <c r="EJ28" s="245"/>
      <c r="EK28" s="250">
        <v>4.5</v>
      </c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50">
        <v>604</v>
      </c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50">
        <v>404</v>
      </c>
      <c r="GK28" s="245"/>
      <c r="GL28" s="250">
        <v>2.4500000000000002</v>
      </c>
      <c r="GM28" s="245"/>
      <c r="GN28" s="245"/>
      <c r="GO28" s="245"/>
      <c r="GP28" s="245"/>
      <c r="GQ28" s="250">
        <v>0</v>
      </c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50">
        <v>0</v>
      </c>
      <c r="HF28" s="245"/>
      <c r="HG28" s="250">
        <v>0</v>
      </c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</row>
    <row r="29" spans="1:261" ht="37.5" x14ac:dyDescent="0.3">
      <c r="A29" s="300">
        <v>19</v>
      </c>
      <c r="B29" s="295" t="s">
        <v>527</v>
      </c>
      <c r="C29" s="295" t="s">
        <v>546</v>
      </c>
      <c r="D29" s="295">
        <v>247691070</v>
      </c>
      <c r="E29" s="220">
        <f t="shared" si="9"/>
        <v>17900</v>
      </c>
      <c r="F29" s="220">
        <f t="shared" si="10"/>
        <v>2204</v>
      </c>
      <c r="G29" s="220">
        <f t="shared" si="11"/>
        <v>0</v>
      </c>
      <c r="H29" s="220">
        <f t="shared" si="12"/>
        <v>15049.779999999999</v>
      </c>
      <c r="I29" s="220">
        <f t="shared" si="13"/>
        <v>646.22</v>
      </c>
      <c r="J29" s="249">
        <v>1</v>
      </c>
      <c r="K29" s="249">
        <v>1</v>
      </c>
      <c r="L29" s="245">
        <v>0</v>
      </c>
      <c r="M29" s="245">
        <v>0</v>
      </c>
      <c r="N29" s="245">
        <v>0</v>
      </c>
      <c r="O29" s="245">
        <v>0</v>
      </c>
      <c r="P29" s="245">
        <v>0</v>
      </c>
      <c r="Q29" s="245">
        <v>0</v>
      </c>
      <c r="R29" s="245">
        <v>0</v>
      </c>
      <c r="S29" s="245">
        <v>0</v>
      </c>
      <c r="T29" s="245">
        <v>0</v>
      </c>
      <c r="U29" s="250">
        <v>0</v>
      </c>
      <c r="V29" s="245">
        <v>0</v>
      </c>
      <c r="W29" s="250">
        <v>604.22</v>
      </c>
      <c r="X29" s="245">
        <v>0</v>
      </c>
      <c r="Y29" s="250">
        <v>0</v>
      </c>
      <c r="Z29" s="245">
        <v>0</v>
      </c>
      <c r="AA29" s="245">
        <v>0</v>
      </c>
      <c r="AB29" s="245">
        <v>0</v>
      </c>
      <c r="AC29" s="249">
        <v>2</v>
      </c>
      <c r="AD29" s="245">
        <v>0</v>
      </c>
      <c r="AE29" s="249">
        <v>1</v>
      </c>
      <c r="AF29" s="245">
        <v>0</v>
      </c>
      <c r="AG29" s="245">
        <v>0</v>
      </c>
      <c r="AH29" s="245">
        <v>0</v>
      </c>
      <c r="AI29" s="245">
        <v>0</v>
      </c>
      <c r="AJ29" s="245">
        <v>0</v>
      </c>
      <c r="AK29" s="245">
        <v>300</v>
      </c>
      <c r="AL29" s="245">
        <v>0</v>
      </c>
      <c r="AM29" s="245">
        <v>0</v>
      </c>
      <c r="AN29" s="245">
        <v>0</v>
      </c>
      <c r="AO29" s="245">
        <v>0</v>
      </c>
      <c r="AP29" s="245">
        <v>0</v>
      </c>
      <c r="AQ29" s="250">
        <v>0</v>
      </c>
      <c r="AR29" s="245">
        <v>0</v>
      </c>
      <c r="AS29" s="250">
        <v>0</v>
      </c>
      <c r="AT29" s="245">
        <v>0</v>
      </c>
      <c r="AU29" s="250">
        <v>0</v>
      </c>
      <c r="AV29" s="245">
        <v>0</v>
      </c>
      <c r="AW29" s="245">
        <v>0</v>
      </c>
      <c r="AX29" s="245">
        <v>0</v>
      </c>
      <c r="AY29" s="245">
        <v>0</v>
      </c>
      <c r="AZ29" s="245">
        <v>0</v>
      </c>
      <c r="BA29" s="249">
        <v>2</v>
      </c>
      <c r="BB29" s="245"/>
      <c r="BC29" s="245">
        <v>14145.56</v>
      </c>
      <c r="BD29" s="245"/>
      <c r="BE29" s="245"/>
      <c r="BF29" s="245"/>
      <c r="BG29" s="249">
        <v>23</v>
      </c>
      <c r="BH29" s="245"/>
      <c r="BI29" s="245"/>
      <c r="BJ29" s="245"/>
      <c r="BK29" s="245"/>
      <c r="BL29" s="245"/>
      <c r="BM29" s="245"/>
      <c r="BN29" s="245"/>
      <c r="BO29" s="245"/>
      <c r="BP29" s="245"/>
      <c r="BQ29" s="249">
        <v>0</v>
      </c>
      <c r="BR29" s="245"/>
      <c r="BS29" s="249">
        <v>1</v>
      </c>
      <c r="BT29" s="245"/>
      <c r="BU29" s="249">
        <v>1</v>
      </c>
      <c r="BV29" s="245"/>
      <c r="BW29" s="245"/>
      <c r="BX29" s="245"/>
      <c r="BY29" s="250">
        <v>6</v>
      </c>
      <c r="BZ29" s="245"/>
      <c r="CA29" s="245"/>
      <c r="CB29" s="245"/>
      <c r="CC29" s="245"/>
      <c r="CD29" s="245"/>
      <c r="CE29" s="245"/>
      <c r="CF29" s="245"/>
      <c r="CG29" s="245"/>
      <c r="CH29" s="245"/>
      <c r="CI29" s="245"/>
      <c r="CJ29" s="245"/>
      <c r="CK29" s="245"/>
      <c r="CL29" s="245"/>
      <c r="CM29" s="245"/>
      <c r="CN29" s="245"/>
      <c r="CO29" s="245"/>
      <c r="CP29" s="245"/>
      <c r="CQ29" s="245"/>
      <c r="CR29" s="249">
        <v>4</v>
      </c>
      <c r="CS29" s="245"/>
      <c r="CT29" s="245"/>
      <c r="CU29" s="245"/>
      <c r="CV29" s="245"/>
      <c r="CW29" s="245"/>
      <c r="CX29" s="249">
        <v>4</v>
      </c>
      <c r="CY29" s="245"/>
      <c r="CZ29" s="249">
        <v>10</v>
      </c>
      <c r="DA29" s="249">
        <v>10</v>
      </c>
      <c r="DB29" s="245"/>
      <c r="DC29" s="250">
        <v>250</v>
      </c>
      <c r="DD29" s="245"/>
      <c r="DE29" s="245"/>
      <c r="DF29" s="245"/>
      <c r="DG29" s="245"/>
      <c r="DH29" s="245"/>
      <c r="DI29" s="245"/>
      <c r="DJ29" s="245"/>
      <c r="DK29" s="245"/>
      <c r="DL29" s="245"/>
      <c r="DM29" s="245"/>
      <c r="DN29" s="245"/>
      <c r="DO29" s="250">
        <v>0</v>
      </c>
      <c r="DP29" s="245"/>
      <c r="DQ29" s="245"/>
      <c r="DR29" s="245"/>
      <c r="DS29" s="250">
        <v>1554</v>
      </c>
      <c r="DT29" s="245"/>
      <c r="DU29" s="245"/>
      <c r="DV29" s="245"/>
      <c r="DW29" s="251"/>
      <c r="DX29" s="251"/>
      <c r="DY29" s="245"/>
      <c r="DZ29" s="245"/>
      <c r="EA29" s="245"/>
      <c r="EB29" s="245"/>
      <c r="EC29" s="245"/>
      <c r="ED29" s="245"/>
      <c r="EE29" s="245"/>
      <c r="EF29" s="245"/>
      <c r="EG29" s="245"/>
      <c r="EH29" s="245"/>
      <c r="EI29" s="250">
        <v>300</v>
      </c>
      <c r="EJ29" s="245"/>
      <c r="EK29" s="250">
        <v>5.3333333333333304</v>
      </c>
      <c r="EL29" s="245"/>
      <c r="EM29" s="245"/>
      <c r="EN29" s="245"/>
      <c r="EO29" s="245"/>
      <c r="EP29" s="245"/>
      <c r="EQ29" s="245"/>
      <c r="ER29" s="245"/>
      <c r="ES29" s="245"/>
      <c r="ET29" s="245"/>
      <c r="EU29" s="245"/>
      <c r="EV29" s="245"/>
      <c r="EW29" s="250">
        <v>640.22</v>
      </c>
      <c r="EX29" s="245"/>
      <c r="EY29" s="245"/>
      <c r="EZ29" s="245"/>
      <c r="FA29" s="245"/>
      <c r="FB29" s="245"/>
      <c r="FC29" s="245"/>
      <c r="FD29" s="245"/>
      <c r="FE29" s="245"/>
      <c r="FF29" s="245"/>
      <c r="FG29" s="245"/>
      <c r="FH29" s="245"/>
      <c r="FI29" s="245"/>
      <c r="FJ29" s="245"/>
      <c r="FK29" s="245"/>
      <c r="FL29" s="245"/>
      <c r="FM29" s="245"/>
      <c r="FN29" s="245"/>
      <c r="FO29" s="245"/>
      <c r="FP29" s="245"/>
      <c r="FQ29" s="245"/>
      <c r="FR29" s="245"/>
      <c r="FS29" s="245"/>
      <c r="FT29" s="245"/>
      <c r="FU29" s="245"/>
      <c r="FV29" s="245"/>
      <c r="FW29" s="245"/>
      <c r="FX29" s="245"/>
      <c r="FY29" s="245"/>
      <c r="FZ29" s="245"/>
      <c r="GA29" s="245"/>
      <c r="GB29" s="245"/>
      <c r="GC29" s="245"/>
      <c r="GD29" s="245"/>
      <c r="GE29" s="245"/>
      <c r="GF29" s="245"/>
      <c r="GG29" s="245"/>
      <c r="GH29" s="245"/>
      <c r="GI29" s="245"/>
      <c r="GJ29" s="250">
        <v>207</v>
      </c>
      <c r="GK29" s="245"/>
      <c r="GL29" s="250">
        <v>2.75</v>
      </c>
      <c r="GM29" s="245"/>
      <c r="GN29" s="245"/>
      <c r="GO29" s="245"/>
      <c r="GP29" s="245"/>
      <c r="GQ29" s="250">
        <v>400</v>
      </c>
      <c r="GR29" s="245"/>
      <c r="GS29" s="245"/>
      <c r="GT29" s="245"/>
      <c r="GU29" s="245"/>
      <c r="GV29" s="245"/>
      <c r="GW29" s="245"/>
      <c r="GX29" s="245"/>
      <c r="GY29" s="245"/>
      <c r="GZ29" s="245"/>
      <c r="HA29" s="245"/>
      <c r="HB29" s="245"/>
      <c r="HC29" s="245"/>
      <c r="HD29" s="245"/>
      <c r="HE29" s="250">
        <v>160</v>
      </c>
      <c r="HF29" s="245"/>
      <c r="HG29" s="250">
        <v>2.5</v>
      </c>
      <c r="HH29" s="245"/>
      <c r="HI29" s="245"/>
      <c r="HJ29" s="245"/>
      <c r="HK29" s="245"/>
      <c r="HL29" s="245"/>
      <c r="HM29" s="245"/>
      <c r="HN29" s="245"/>
      <c r="HO29" s="245"/>
      <c r="HP29" s="245"/>
      <c r="HQ29" s="245"/>
      <c r="HR29" s="245"/>
      <c r="HS29" s="245"/>
      <c r="HT29" s="245"/>
      <c r="HU29" s="245"/>
      <c r="HV29" s="245"/>
      <c r="HW29" s="245"/>
      <c r="HX29" s="245"/>
      <c r="HY29" s="245"/>
      <c r="HZ29" s="245"/>
      <c r="IA29" s="245"/>
      <c r="IB29" s="245"/>
      <c r="IC29" s="245"/>
      <c r="ID29" s="245"/>
      <c r="IE29" s="245"/>
      <c r="IF29" s="245"/>
      <c r="IG29" s="245"/>
      <c r="IH29" s="245"/>
      <c r="II29" s="245"/>
      <c r="IJ29" s="245"/>
      <c r="IK29" s="245"/>
      <c r="IL29" s="245"/>
      <c r="IM29" s="245"/>
      <c r="IN29" s="245"/>
      <c r="IO29" s="245"/>
      <c r="IP29" s="245"/>
      <c r="IQ29" s="245"/>
      <c r="IR29" s="245"/>
      <c r="IS29" s="245"/>
      <c r="IT29" s="245"/>
      <c r="IU29" s="245"/>
      <c r="IV29" s="245"/>
      <c r="IW29" s="245"/>
      <c r="IX29" s="245"/>
      <c r="IY29" s="245"/>
      <c r="IZ29" s="245"/>
      <c r="JA29" s="245"/>
    </row>
    <row r="30" spans="1:261" ht="37.5" x14ac:dyDescent="0.3">
      <c r="A30" s="300">
        <v>20</v>
      </c>
      <c r="B30" s="295" t="s">
        <v>527</v>
      </c>
      <c r="C30" s="295" t="s">
        <v>547</v>
      </c>
      <c r="D30" s="295">
        <v>1055182089</v>
      </c>
      <c r="E30" s="220">
        <f t="shared" si="9"/>
        <v>10341.950000000001</v>
      </c>
      <c r="F30" s="220">
        <f t="shared" si="10"/>
        <v>0</v>
      </c>
      <c r="G30" s="220">
        <f t="shared" si="11"/>
        <v>232</v>
      </c>
      <c r="H30" s="220">
        <f t="shared" si="12"/>
        <v>0</v>
      </c>
      <c r="I30" s="220">
        <f t="shared" si="13"/>
        <v>10109.950000000001</v>
      </c>
      <c r="J30" s="249">
        <v>1</v>
      </c>
      <c r="K30" s="249">
        <v>0</v>
      </c>
      <c r="L30" s="245">
        <v>1</v>
      </c>
      <c r="M30" s="245">
        <v>0</v>
      </c>
      <c r="N30" s="245">
        <v>0</v>
      </c>
      <c r="O30" s="245">
        <v>0</v>
      </c>
      <c r="P30" s="245">
        <v>0</v>
      </c>
      <c r="Q30" s="245">
        <v>0</v>
      </c>
      <c r="R30" s="245">
        <v>0</v>
      </c>
      <c r="S30" s="245">
        <v>0</v>
      </c>
      <c r="T30" s="245">
        <v>0</v>
      </c>
      <c r="U30" s="250">
        <v>0</v>
      </c>
      <c r="V30" s="245">
        <v>0</v>
      </c>
      <c r="W30" s="250">
        <v>0</v>
      </c>
      <c r="X30" s="245">
        <v>308</v>
      </c>
      <c r="Y30" s="250">
        <v>0</v>
      </c>
      <c r="Z30" s="245">
        <v>0</v>
      </c>
      <c r="AA30" s="245">
        <v>0</v>
      </c>
      <c r="AB30" s="245">
        <v>0</v>
      </c>
      <c r="AC30" s="249">
        <v>0</v>
      </c>
      <c r="AD30" s="249">
        <v>2</v>
      </c>
      <c r="AE30" s="249">
        <v>0</v>
      </c>
      <c r="AF30" s="245">
        <v>0</v>
      </c>
      <c r="AG30" s="245">
        <v>0</v>
      </c>
      <c r="AH30" s="245">
        <v>0</v>
      </c>
      <c r="AI30" s="245">
        <v>0</v>
      </c>
      <c r="AJ30" s="245">
        <v>0</v>
      </c>
      <c r="AK30" s="245">
        <v>0</v>
      </c>
      <c r="AL30" s="245">
        <v>0</v>
      </c>
      <c r="AM30" s="245">
        <v>0</v>
      </c>
      <c r="AN30" s="245">
        <v>0</v>
      </c>
      <c r="AO30" s="245">
        <v>0</v>
      </c>
      <c r="AP30" s="245">
        <v>0</v>
      </c>
      <c r="AQ30" s="250">
        <v>0</v>
      </c>
      <c r="AR30" s="245">
        <v>0</v>
      </c>
      <c r="AS30" s="250">
        <v>0</v>
      </c>
      <c r="AT30" s="245">
        <v>0</v>
      </c>
      <c r="AU30" s="250">
        <v>0</v>
      </c>
      <c r="AV30" s="245">
        <v>0</v>
      </c>
      <c r="AW30" s="245">
        <v>0</v>
      </c>
      <c r="AX30" s="245">
        <v>0</v>
      </c>
      <c r="AY30" s="245">
        <v>0</v>
      </c>
      <c r="AZ30" s="245">
        <v>0</v>
      </c>
      <c r="BA30" s="249">
        <v>0</v>
      </c>
      <c r="BB30" s="245"/>
      <c r="BC30" s="245">
        <v>0</v>
      </c>
      <c r="BD30" s="245">
        <v>9525</v>
      </c>
      <c r="BE30" s="245"/>
      <c r="BF30" s="245"/>
      <c r="BG30" s="249">
        <v>0</v>
      </c>
      <c r="BH30" s="245"/>
      <c r="BI30" s="245"/>
      <c r="BJ30" s="245"/>
      <c r="BK30" s="245"/>
      <c r="BL30" s="245"/>
      <c r="BM30" s="245"/>
      <c r="BN30" s="245"/>
      <c r="BO30" s="245"/>
      <c r="BP30" s="245"/>
      <c r="BQ30" s="249">
        <v>0</v>
      </c>
      <c r="BR30" s="245"/>
      <c r="BS30" s="249">
        <v>0</v>
      </c>
      <c r="BT30" s="245"/>
      <c r="BU30" s="249">
        <v>0</v>
      </c>
      <c r="BV30" s="245"/>
      <c r="BW30" s="245"/>
      <c r="BX30" s="245"/>
      <c r="BY30" s="250">
        <v>0</v>
      </c>
      <c r="BZ30" s="245"/>
      <c r="CA30" s="245"/>
      <c r="CB30" s="245"/>
      <c r="CC30" s="245"/>
      <c r="CD30" s="245"/>
      <c r="CE30" s="245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245"/>
      <c r="CQ30" s="245"/>
      <c r="CR30" s="249">
        <v>0</v>
      </c>
      <c r="CS30" s="245"/>
      <c r="CT30" s="245"/>
      <c r="CU30" s="245"/>
      <c r="CV30" s="245"/>
      <c r="CW30" s="245"/>
      <c r="CX30" s="249">
        <v>0</v>
      </c>
      <c r="CY30" s="249">
        <v>1</v>
      </c>
      <c r="CZ30" s="249">
        <v>0</v>
      </c>
      <c r="DA30" s="249">
        <v>0</v>
      </c>
      <c r="DB30" s="245"/>
      <c r="DC30" s="250">
        <v>0</v>
      </c>
      <c r="DD30" s="245"/>
      <c r="DE30" s="245"/>
      <c r="DF30" s="245"/>
      <c r="DG30" s="245"/>
      <c r="DH30" s="245"/>
      <c r="DI30" s="245"/>
      <c r="DJ30" s="245"/>
      <c r="DK30" s="245"/>
      <c r="DL30" s="245"/>
      <c r="DM30" s="245"/>
      <c r="DN30" s="245"/>
      <c r="DO30" s="250">
        <v>0</v>
      </c>
      <c r="DP30" s="245"/>
      <c r="DQ30" s="245"/>
      <c r="DR30" s="245"/>
      <c r="DS30" s="250">
        <v>0</v>
      </c>
      <c r="DT30" s="250">
        <v>232</v>
      </c>
      <c r="DU30" s="245"/>
      <c r="DV30" s="245"/>
      <c r="DW30" s="251"/>
      <c r="DX30" s="251"/>
      <c r="DY30" s="245"/>
      <c r="DZ30" s="245"/>
      <c r="EA30" s="245"/>
      <c r="EB30" s="245"/>
      <c r="EC30" s="245"/>
      <c r="ED30" s="245"/>
      <c r="EE30" s="245"/>
      <c r="EF30" s="245"/>
      <c r="EG30" s="245"/>
      <c r="EH30" s="245"/>
      <c r="EI30" s="250">
        <v>0</v>
      </c>
      <c r="EJ30" s="250">
        <v>38.67</v>
      </c>
      <c r="EK30" s="250">
        <v>0</v>
      </c>
      <c r="EL30" s="250">
        <v>6</v>
      </c>
      <c r="EM30" s="245"/>
      <c r="EN30" s="245"/>
      <c r="EO30" s="245"/>
      <c r="EP30" s="245"/>
      <c r="EQ30" s="245"/>
      <c r="ER30" s="245"/>
      <c r="ES30" s="245"/>
      <c r="ET30" s="245"/>
      <c r="EU30" s="245"/>
      <c r="EV30" s="245"/>
      <c r="EW30" s="250">
        <v>0</v>
      </c>
      <c r="EX30" s="245"/>
      <c r="EY30" s="245"/>
      <c r="EZ30" s="245"/>
      <c r="FA30" s="245"/>
      <c r="FB30" s="245"/>
      <c r="FC30" s="245"/>
      <c r="FD30" s="245"/>
      <c r="FE30" s="245"/>
      <c r="FF30" s="245"/>
      <c r="FG30" s="245"/>
      <c r="FH30" s="245"/>
      <c r="FI30" s="245"/>
      <c r="FJ30" s="245"/>
      <c r="FK30" s="245"/>
      <c r="FL30" s="245"/>
      <c r="FM30" s="245"/>
      <c r="FN30" s="245"/>
      <c r="FO30" s="245"/>
      <c r="FP30" s="245"/>
      <c r="FQ30" s="245"/>
      <c r="FR30" s="245"/>
      <c r="FS30" s="245"/>
      <c r="FT30" s="245"/>
      <c r="FU30" s="245"/>
      <c r="FV30" s="245"/>
      <c r="FW30" s="245"/>
      <c r="FX30" s="245"/>
      <c r="FY30" s="245"/>
      <c r="FZ30" s="245"/>
      <c r="GA30" s="245"/>
      <c r="GB30" s="245"/>
      <c r="GC30" s="245">
        <v>0</v>
      </c>
      <c r="GD30" s="245"/>
      <c r="GE30" s="245"/>
      <c r="GF30" s="245">
        <v>276.95</v>
      </c>
      <c r="GG30" s="245"/>
      <c r="GH30" s="245"/>
      <c r="GI30" s="245"/>
      <c r="GJ30" s="250">
        <v>185</v>
      </c>
      <c r="GK30" s="250">
        <v>0</v>
      </c>
      <c r="GL30" s="250">
        <v>1.5</v>
      </c>
      <c r="GM30" s="245"/>
      <c r="GN30" s="245"/>
      <c r="GO30" s="245"/>
      <c r="GP30" s="245"/>
      <c r="GQ30" s="250">
        <v>0</v>
      </c>
      <c r="GR30" s="245"/>
      <c r="GS30" s="245"/>
      <c r="GT30" s="245"/>
      <c r="GU30" s="245"/>
      <c r="GV30" s="245"/>
      <c r="GW30" s="245"/>
      <c r="GX30" s="245"/>
      <c r="GY30" s="245"/>
      <c r="GZ30" s="245"/>
      <c r="HA30" s="245"/>
      <c r="HB30" s="245"/>
      <c r="HC30" s="245"/>
      <c r="HD30" s="245"/>
      <c r="HE30" s="250">
        <v>0</v>
      </c>
      <c r="HF30" s="245"/>
      <c r="HG30" s="250">
        <v>0</v>
      </c>
      <c r="HH30" s="245"/>
      <c r="HI30" s="245"/>
      <c r="HJ30" s="245"/>
      <c r="HK30" s="245"/>
      <c r="HL30" s="245"/>
      <c r="HM30" s="245"/>
      <c r="HN30" s="245"/>
      <c r="HO30" s="245"/>
      <c r="HP30" s="245"/>
      <c r="HQ30" s="245"/>
      <c r="HR30" s="245"/>
      <c r="HS30" s="245"/>
      <c r="HT30" s="245"/>
      <c r="HU30" s="245"/>
      <c r="HV30" s="245"/>
      <c r="HW30" s="245"/>
      <c r="HX30" s="245"/>
      <c r="HY30" s="245"/>
      <c r="HZ30" s="245"/>
      <c r="IA30" s="245"/>
      <c r="IB30" s="245"/>
      <c r="IC30" s="245"/>
      <c r="ID30" s="245"/>
      <c r="IE30" s="245"/>
      <c r="IF30" s="245"/>
      <c r="IG30" s="245"/>
      <c r="IH30" s="245"/>
      <c r="II30" s="245"/>
      <c r="IJ30" s="245"/>
      <c r="IK30" s="245"/>
      <c r="IL30" s="245"/>
      <c r="IM30" s="245"/>
      <c r="IN30" s="245"/>
      <c r="IO30" s="245"/>
      <c r="IP30" s="245"/>
      <c r="IQ30" s="245"/>
      <c r="IR30" s="245"/>
      <c r="IS30" s="245"/>
      <c r="IT30" s="245"/>
      <c r="IU30" s="245"/>
      <c r="IV30" s="245"/>
      <c r="IW30" s="245"/>
      <c r="IX30" s="245"/>
      <c r="IY30" s="245"/>
      <c r="IZ30" s="245"/>
      <c r="JA30" s="245"/>
    </row>
    <row r="31" spans="1:261" ht="37.5" x14ac:dyDescent="0.3">
      <c r="A31" s="300">
        <v>21</v>
      </c>
      <c r="B31" s="295" t="s">
        <v>527</v>
      </c>
      <c r="C31" s="295" t="s">
        <v>548</v>
      </c>
      <c r="D31" s="295">
        <v>247691073</v>
      </c>
      <c r="E31" s="220">
        <f t="shared" si="9"/>
        <v>19500</v>
      </c>
      <c r="F31" s="220">
        <f t="shared" si="10"/>
        <v>1857</v>
      </c>
      <c r="G31" s="220">
        <f t="shared" si="11"/>
        <v>0</v>
      </c>
      <c r="H31" s="220">
        <f t="shared" si="12"/>
        <v>17061</v>
      </c>
      <c r="I31" s="220">
        <f t="shared" si="13"/>
        <v>582</v>
      </c>
      <c r="J31" s="249">
        <v>1</v>
      </c>
      <c r="K31" s="249">
        <v>1</v>
      </c>
      <c r="L31" s="245">
        <v>0</v>
      </c>
      <c r="M31" s="245">
        <v>0</v>
      </c>
      <c r="N31" s="245">
        <v>0</v>
      </c>
      <c r="O31" s="245">
        <v>0</v>
      </c>
      <c r="P31" s="245">
        <v>0</v>
      </c>
      <c r="Q31" s="245">
        <v>0</v>
      </c>
      <c r="R31" s="245">
        <v>0</v>
      </c>
      <c r="S31" s="245">
        <v>0</v>
      </c>
      <c r="T31" s="245">
        <v>0</v>
      </c>
      <c r="U31" s="250">
        <v>0</v>
      </c>
      <c r="V31" s="245">
        <v>0</v>
      </c>
      <c r="W31" s="250">
        <v>0</v>
      </c>
      <c r="X31" s="245">
        <v>0</v>
      </c>
      <c r="Y31" s="250">
        <v>150</v>
      </c>
      <c r="Z31" s="245">
        <v>0</v>
      </c>
      <c r="AA31" s="245">
        <v>0</v>
      </c>
      <c r="AB31" s="245">
        <v>0</v>
      </c>
      <c r="AC31" s="249">
        <v>2</v>
      </c>
      <c r="AD31" s="245">
        <v>0</v>
      </c>
      <c r="AE31" s="249">
        <v>0</v>
      </c>
      <c r="AF31" s="245">
        <v>0</v>
      </c>
      <c r="AG31" s="245">
        <v>0</v>
      </c>
      <c r="AH31" s="245">
        <v>0</v>
      </c>
      <c r="AI31" s="245">
        <v>0</v>
      </c>
      <c r="AJ31" s="245">
        <v>0</v>
      </c>
      <c r="AK31" s="245">
        <v>0</v>
      </c>
      <c r="AL31" s="245">
        <v>0</v>
      </c>
      <c r="AM31" s="245">
        <v>0</v>
      </c>
      <c r="AN31" s="245">
        <v>0</v>
      </c>
      <c r="AO31" s="245">
        <v>0</v>
      </c>
      <c r="AP31" s="245">
        <v>0</v>
      </c>
      <c r="AQ31" s="250">
        <v>0</v>
      </c>
      <c r="AR31" s="245">
        <v>0</v>
      </c>
      <c r="AS31" s="250">
        <v>0</v>
      </c>
      <c r="AT31" s="245">
        <v>0</v>
      </c>
      <c r="AU31" s="250">
        <v>0</v>
      </c>
      <c r="AV31" s="245">
        <v>0</v>
      </c>
      <c r="AW31" s="245">
        <v>0</v>
      </c>
      <c r="AX31" s="245">
        <v>0</v>
      </c>
      <c r="AY31" s="245">
        <v>0</v>
      </c>
      <c r="AZ31" s="245">
        <v>0</v>
      </c>
      <c r="BA31" s="249">
        <v>0</v>
      </c>
      <c r="BB31" s="245"/>
      <c r="BC31" s="245">
        <v>16911</v>
      </c>
      <c r="BD31" s="245"/>
      <c r="BE31" s="245"/>
      <c r="BF31" s="245"/>
      <c r="BG31" s="249">
        <v>182</v>
      </c>
      <c r="BH31" s="245"/>
      <c r="BI31" s="245"/>
      <c r="BJ31" s="245"/>
      <c r="BK31" s="245"/>
      <c r="BL31" s="245"/>
      <c r="BM31" s="245"/>
      <c r="BN31" s="245"/>
      <c r="BO31" s="245"/>
      <c r="BP31" s="245"/>
      <c r="BQ31" s="249">
        <v>0</v>
      </c>
      <c r="BR31" s="245"/>
      <c r="BS31" s="249">
        <v>1</v>
      </c>
      <c r="BT31" s="245"/>
      <c r="BU31" s="249">
        <v>1</v>
      </c>
      <c r="BV31" s="245"/>
      <c r="BW31" s="245"/>
      <c r="BX31" s="245"/>
      <c r="BY31" s="250">
        <v>6</v>
      </c>
      <c r="BZ31" s="245"/>
      <c r="CA31" s="245"/>
      <c r="CB31" s="245"/>
      <c r="CC31" s="245"/>
      <c r="CD31" s="245"/>
      <c r="CE31" s="245"/>
      <c r="CF31" s="245"/>
      <c r="CG31" s="245"/>
      <c r="CH31" s="245"/>
      <c r="CI31" s="245"/>
      <c r="CJ31" s="245"/>
      <c r="CK31" s="245"/>
      <c r="CL31" s="245"/>
      <c r="CM31" s="245"/>
      <c r="CN31" s="245"/>
      <c r="CO31" s="245"/>
      <c r="CP31" s="245"/>
      <c r="CQ31" s="245"/>
      <c r="CR31" s="249">
        <v>1</v>
      </c>
      <c r="CS31" s="245"/>
      <c r="CT31" s="245"/>
      <c r="CU31" s="245"/>
      <c r="CV31" s="245"/>
      <c r="CW31" s="245"/>
      <c r="CX31" s="249">
        <v>1</v>
      </c>
      <c r="CY31" s="245"/>
      <c r="CZ31" s="249">
        <v>20</v>
      </c>
      <c r="DA31" s="249">
        <v>20</v>
      </c>
      <c r="DB31" s="245"/>
      <c r="DC31" s="250">
        <v>650</v>
      </c>
      <c r="DD31" s="245"/>
      <c r="DE31" s="245"/>
      <c r="DF31" s="245"/>
      <c r="DG31" s="245"/>
      <c r="DH31" s="245"/>
      <c r="DI31" s="245"/>
      <c r="DJ31" s="245"/>
      <c r="DK31" s="245"/>
      <c r="DL31" s="245"/>
      <c r="DM31" s="245"/>
      <c r="DN31" s="245"/>
      <c r="DO31" s="250">
        <v>0</v>
      </c>
      <c r="DP31" s="245"/>
      <c r="DQ31" s="245"/>
      <c r="DR31" s="245"/>
      <c r="DS31" s="250">
        <v>1207</v>
      </c>
      <c r="DT31" s="245"/>
      <c r="DU31" s="245"/>
      <c r="DV31" s="245"/>
      <c r="DW31" s="251"/>
      <c r="DX31" s="251"/>
      <c r="DY31" s="245"/>
      <c r="DZ31" s="245"/>
      <c r="EA31" s="245"/>
      <c r="EB31" s="245"/>
      <c r="EC31" s="245"/>
      <c r="ED31" s="245"/>
      <c r="EE31" s="245"/>
      <c r="EF31" s="245"/>
      <c r="EG31" s="245"/>
      <c r="EH31" s="245"/>
      <c r="EI31" s="250">
        <v>242</v>
      </c>
      <c r="EJ31" s="245"/>
      <c r="EK31" s="250">
        <v>5</v>
      </c>
      <c r="EL31" s="245"/>
      <c r="EM31" s="245"/>
      <c r="EN31" s="245"/>
      <c r="EO31" s="245"/>
      <c r="EP31" s="245"/>
      <c r="EQ31" s="245"/>
      <c r="ER31" s="245"/>
      <c r="ES31" s="245"/>
      <c r="ET31" s="245"/>
      <c r="EU31" s="245"/>
      <c r="EV31" s="245"/>
      <c r="EW31" s="250">
        <v>576</v>
      </c>
      <c r="EX31" s="245"/>
      <c r="EY31" s="245"/>
      <c r="EZ31" s="245"/>
      <c r="FA31" s="245"/>
      <c r="FB31" s="245"/>
      <c r="FC31" s="245"/>
      <c r="FD31" s="245"/>
      <c r="FE31" s="245"/>
      <c r="FF31" s="245"/>
      <c r="FG31" s="245"/>
      <c r="FH31" s="245"/>
      <c r="FI31" s="245"/>
      <c r="FJ31" s="245"/>
      <c r="FK31" s="245"/>
      <c r="FL31" s="245"/>
      <c r="FM31" s="245"/>
      <c r="FN31" s="245"/>
      <c r="FO31" s="245"/>
      <c r="FP31" s="245"/>
      <c r="FQ31" s="245"/>
      <c r="FR31" s="245"/>
      <c r="FS31" s="245"/>
      <c r="FT31" s="245"/>
      <c r="FU31" s="245"/>
      <c r="FV31" s="245"/>
      <c r="FW31" s="245"/>
      <c r="FX31" s="245"/>
      <c r="FY31" s="245"/>
      <c r="FZ31" s="245"/>
      <c r="GA31" s="245"/>
      <c r="GB31" s="245"/>
      <c r="GC31" s="245"/>
      <c r="GD31" s="245"/>
      <c r="GE31" s="245"/>
      <c r="GF31" s="245"/>
      <c r="GG31" s="245"/>
      <c r="GH31" s="245"/>
      <c r="GI31" s="245"/>
      <c r="GJ31" s="250">
        <v>336</v>
      </c>
      <c r="GK31" s="245"/>
      <c r="GL31" s="250">
        <v>1.625</v>
      </c>
      <c r="GM31" s="245"/>
      <c r="GN31" s="245"/>
      <c r="GO31" s="245"/>
      <c r="GP31" s="245"/>
      <c r="GQ31" s="250">
        <v>0</v>
      </c>
      <c r="GR31" s="245"/>
      <c r="GS31" s="245"/>
      <c r="GT31" s="245"/>
      <c r="GU31" s="245"/>
      <c r="GV31" s="245"/>
      <c r="GW31" s="245"/>
      <c r="GX31" s="245"/>
      <c r="GY31" s="245"/>
      <c r="GZ31" s="245"/>
      <c r="HA31" s="245"/>
      <c r="HB31" s="245"/>
      <c r="HC31" s="245"/>
      <c r="HD31" s="245"/>
      <c r="HE31" s="250">
        <v>0</v>
      </c>
      <c r="HF31" s="245"/>
      <c r="HG31" s="250">
        <v>0</v>
      </c>
      <c r="HH31" s="245"/>
      <c r="HI31" s="245"/>
      <c r="HJ31" s="245"/>
      <c r="HK31" s="245"/>
      <c r="HL31" s="245"/>
      <c r="HM31" s="245"/>
      <c r="HN31" s="245"/>
      <c r="HO31" s="245"/>
      <c r="HP31" s="245"/>
      <c r="HQ31" s="245"/>
      <c r="HR31" s="245"/>
      <c r="HS31" s="245"/>
      <c r="HT31" s="245"/>
      <c r="HU31" s="245"/>
      <c r="HV31" s="245"/>
      <c r="HW31" s="245"/>
      <c r="HX31" s="245"/>
      <c r="HY31" s="245"/>
      <c r="HZ31" s="245"/>
      <c r="IA31" s="245"/>
      <c r="IB31" s="245"/>
      <c r="IC31" s="245"/>
      <c r="ID31" s="245"/>
      <c r="IE31" s="245"/>
      <c r="IF31" s="245"/>
      <c r="IG31" s="245"/>
      <c r="IH31" s="245"/>
      <c r="II31" s="245"/>
      <c r="IJ31" s="245"/>
      <c r="IK31" s="245"/>
      <c r="IL31" s="245"/>
      <c r="IM31" s="245"/>
      <c r="IN31" s="245"/>
      <c r="IO31" s="245"/>
      <c r="IP31" s="245"/>
      <c r="IQ31" s="245"/>
      <c r="IR31" s="245"/>
      <c r="IS31" s="245"/>
      <c r="IT31" s="245"/>
      <c r="IU31" s="245"/>
      <c r="IV31" s="245"/>
      <c r="IW31" s="245"/>
      <c r="IX31" s="245"/>
      <c r="IY31" s="245"/>
      <c r="IZ31" s="245"/>
      <c r="JA31" s="245"/>
    </row>
    <row r="32" spans="1:261" ht="37.5" x14ac:dyDescent="0.3">
      <c r="A32" s="300">
        <v>22</v>
      </c>
      <c r="B32" s="295" t="s">
        <v>527</v>
      </c>
      <c r="C32" s="295" t="s">
        <v>549</v>
      </c>
      <c r="D32" s="295">
        <v>247691076</v>
      </c>
      <c r="E32" s="220">
        <f t="shared" si="9"/>
        <v>19546</v>
      </c>
      <c r="F32" s="220">
        <f t="shared" si="10"/>
        <v>2406</v>
      </c>
      <c r="G32" s="220">
        <f t="shared" si="11"/>
        <v>0</v>
      </c>
      <c r="H32" s="220">
        <f t="shared" si="12"/>
        <v>16529.82</v>
      </c>
      <c r="I32" s="220">
        <f t="shared" si="13"/>
        <v>610.17999999999995</v>
      </c>
      <c r="J32" s="249">
        <v>1</v>
      </c>
      <c r="K32" s="249">
        <v>1</v>
      </c>
      <c r="L32" s="245">
        <v>0</v>
      </c>
      <c r="M32" s="245">
        <v>0</v>
      </c>
      <c r="N32" s="245">
        <v>0</v>
      </c>
      <c r="O32" s="245">
        <v>0</v>
      </c>
      <c r="P32" s="245">
        <v>0</v>
      </c>
      <c r="Q32" s="245">
        <v>0</v>
      </c>
      <c r="R32" s="245">
        <v>0</v>
      </c>
      <c r="S32" s="245">
        <v>0</v>
      </c>
      <c r="T32" s="245">
        <v>0</v>
      </c>
      <c r="U32" s="250">
        <v>0</v>
      </c>
      <c r="V32" s="245">
        <v>0</v>
      </c>
      <c r="W32" s="250">
        <v>150</v>
      </c>
      <c r="X32" s="245">
        <v>0</v>
      </c>
      <c r="Y32" s="250">
        <v>0</v>
      </c>
      <c r="Z32" s="245">
        <v>0</v>
      </c>
      <c r="AA32" s="245">
        <v>0</v>
      </c>
      <c r="AB32" s="245">
        <v>0</v>
      </c>
      <c r="AC32" s="249">
        <v>2</v>
      </c>
      <c r="AD32" s="245">
        <v>0</v>
      </c>
      <c r="AE32" s="249">
        <v>1</v>
      </c>
      <c r="AF32" s="245">
        <v>0</v>
      </c>
      <c r="AG32" s="245">
        <v>0</v>
      </c>
      <c r="AH32" s="245">
        <v>0</v>
      </c>
      <c r="AI32" s="245">
        <v>0</v>
      </c>
      <c r="AJ32" s="245">
        <v>0</v>
      </c>
      <c r="AK32" s="245">
        <v>0</v>
      </c>
      <c r="AL32" s="245">
        <v>0</v>
      </c>
      <c r="AM32" s="245">
        <v>0</v>
      </c>
      <c r="AN32" s="245">
        <v>0</v>
      </c>
      <c r="AO32" s="245">
        <v>0</v>
      </c>
      <c r="AP32" s="245">
        <v>0</v>
      </c>
      <c r="AQ32" s="250">
        <v>0</v>
      </c>
      <c r="AR32" s="245">
        <v>0</v>
      </c>
      <c r="AS32" s="250">
        <v>351</v>
      </c>
      <c r="AT32" s="245">
        <v>0</v>
      </c>
      <c r="AU32" s="250">
        <v>0</v>
      </c>
      <c r="AV32" s="245">
        <v>0</v>
      </c>
      <c r="AW32" s="245">
        <v>0</v>
      </c>
      <c r="AX32" s="245">
        <v>0</v>
      </c>
      <c r="AY32" s="245">
        <v>0</v>
      </c>
      <c r="AZ32" s="245">
        <v>0</v>
      </c>
      <c r="BA32" s="249">
        <v>5</v>
      </c>
      <c r="BB32" s="245"/>
      <c r="BC32" s="245">
        <v>16028.82</v>
      </c>
      <c r="BD32" s="245"/>
      <c r="BE32" s="245"/>
      <c r="BF32" s="245"/>
      <c r="BG32" s="249">
        <v>0</v>
      </c>
      <c r="BH32" s="245"/>
      <c r="BI32" s="245"/>
      <c r="BJ32" s="245"/>
      <c r="BK32" s="245"/>
      <c r="BL32" s="245"/>
      <c r="BM32" s="245"/>
      <c r="BN32" s="245"/>
      <c r="BO32" s="245"/>
      <c r="BP32" s="245"/>
      <c r="BQ32" s="249">
        <v>0</v>
      </c>
      <c r="BR32" s="245"/>
      <c r="BS32" s="249">
        <v>0</v>
      </c>
      <c r="BT32" s="245"/>
      <c r="BU32" s="249">
        <v>0</v>
      </c>
      <c r="BV32" s="245"/>
      <c r="BW32" s="245"/>
      <c r="BX32" s="245"/>
      <c r="BY32" s="250">
        <v>0</v>
      </c>
      <c r="BZ32" s="245"/>
      <c r="CA32" s="245"/>
      <c r="CB32" s="245"/>
      <c r="CC32" s="245"/>
      <c r="CD32" s="245"/>
      <c r="CE32" s="245"/>
      <c r="CF32" s="245"/>
      <c r="CG32" s="245"/>
      <c r="CH32" s="245"/>
      <c r="CI32" s="245"/>
      <c r="CJ32" s="245"/>
      <c r="CK32" s="245"/>
      <c r="CL32" s="245"/>
      <c r="CM32" s="245"/>
      <c r="CN32" s="245"/>
      <c r="CO32" s="245"/>
      <c r="CP32" s="245"/>
      <c r="CQ32" s="245"/>
      <c r="CR32" s="249">
        <v>6</v>
      </c>
      <c r="CS32" s="245"/>
      <c r="CT32" s="245"/>
      <c r="CU32" s="245"/>
      <c r="CV32" s="245"/>
      <c r="CW32" s="245"/>
      <c r="CX32" s="249">
        <v>5</v>
      </c>
      <c r="CY32" s="245"/>
      <c r="CZ32" s="249">
        <v>0</v>
      </c>
      <c r="DA32" s="249">
        <v>0</v>
      </c>
      <c r="DB32" s="245"/>
      <c r="DC32" s="250">
        <v>0</v>
      </c>
      <c r="DD32" s="245"/>
      <c r="DE32" s="245"/>
      <c r="DF32" s="245"/>
      <c r="DG32" s="245"/>
      <c r="DH32" s="245"/>
      <c r="DI32" s="245"/>
      <c r="DJ32" s="245"/>
      <c r="DK32" s="245"/>
      <c r="DL32" s="245"/>
      <c r="DM32" s="245"/>
      <c r="DN32" s="245"/>
      <c r="DO32" s="250">
        <v>0</v>
      </c>
      <c r="DP32" s="245"/>
      <c r="DQ32" s="245"/>
      <c r="DR32" s="245"/>
      <c r="DS32" s="250">
        <v>2386</v>
      </c>
      <c r="DT32" s="245"/>
      <c r="DU32" s="245"/>
      <c r="DV32" s="245"/>
      <c r="DW32" s="251"/>
      <c r="DX32" s="251"/>
      <c r="DY32" s="245"/>
      <c r="DZ32" s="245"/>
      <c r="EA32" s="245"/>
      <c r="EB32" s="245"/>
      <c r="EC32" s="245"/>
      <c r="ED32" s="245"/>
      <c r="EE32" s="245"/>
      <c r="EF32" s="245"/>
      <c r="EG32" s="245"/>
      <c r="EH32" s="245"/>
      <c r="EI32" s="250">
        <v>477</v>
      </c>
      <c r="EJ32" s="245"/>
      <c r="EK32" s="250">
        <v>5</v>
      </c>
      <c r="EL32" s="245"/>
      <c r="EM32" s="245"/>
      <c r="EN32" s="245"/>
      <c r="EO32" s="245"/>
      <c r="EP32" s="245"/>
      <c r="EQ32" s="245"/>
      <c r="ER32" s="245"/>
      <c r="ES32" s="245"/>
      <c r="ET32" s="245"/>
      <c r="EU32" s="245"/>
      <c r="EV32" s="245"/>
      <c r="EW32" s="250">
        <v>610.17999999999995</v>
      </c>
      <c r="EX32" s="245"/>
      <c r="EY32" s="245"/>
      <c r="EZ32" s="245"/>
      <c r="FA32" s="245"/>
      <c r="FB32" s="245"/>
      <c r="FC32" s="245"/>
      <c r="FD32" s="245"/>
      <c r="FE32" s="245"/>
      <c r="FF32" s="245"/>
      <c r="FG32" s="245"/>
      <c r="FH32" s="245"/>
      <c r="FI32" s="245"/>
      <c r="FJ32" s="245"/>
      <c r="FK32" s="245"/>
      <c r="FL32" s="245"/>
      <c r="FM32" s="245"/>
      <c r="FN32" s="245"/>
      <c r="FO32" s="245"/>
      <c r="FP32" s="245"/>
      <c r="FQ32" s="245"/>
      <c r="FR32" s="245"/>
      <c r="FS32" s="245"/>
      <c r="FT32" s="245"/>
      <c r="FU32" s="245"/>
      <c r="FV32" s="245"/>
      <c r="FW32" s="245"/>
      <c r="FX32" s="245"/>
      <c r="FY32" s="245"/>
      <c r="FZ32" s="245"/>
      <c r="GA32" s="245"/>
      <c r="GB32" s="245"/>
      <c r="GC32" s="245"/>
      <c r="GD32" s="245"/>
      <c r="GE32" s="245"/>
      <c r="GF32" s="245"/>
      <c r="GG32" s="245"/>
      <c r="GH32" s="245"/>
      <c r="GI32" s="245"/>
      <c r="GJ32" s="250">
        <v>230</v>
      </c>
      <c r="GK32" s="245"/>
      <c r="GL32" s="250">
        <v>2.67</v>
      </c>
      <c r="GM32" s="245"/>
      <c r="GN32" s="245"/>
      <c r="GO32" s="245"/>
      <c r="GP32" s="245"/>
      <c r="GQ32" s="250">
        <v>20</v>
      </c>
      <c r="GR32" s="245"/>
      <c r="GS32" s="245"/>
      <c r="GT32" s="245"/>
      <c r="GU32" s="245"/>
      <c r="GV32" s="245"/>
      <c r="GW32" s="245"/>
      <c r="GX32" s="245"/>
      <c r="GY32" s="245"/>
      <c r="GZ32" s="245"/>
      <c r="HA32" s="245"/>
      <c r="HB32" s="245"/>
      <c r="HC32" s="245"/>
      <c r="HD32" s="245"/>
      <c r="HE32" s="250">
        <v>10</v>
      </c>
      <c r="HF32" s="245"/>
      <c r="HG32" s="250">
        <v>2</v>
      </c>
      <c r="HH32" s="245"/>
      <c r="HI32" s="245"/>
      <c r="HJ32" s="245"/>
      <c r="HK32" s="245"/>
      <c r="HL32" s="245"/>
      <c r="HM32" s="245"/>
      <c r="HN32" s="245"/>
      <c r="HO32" s="245"/>
      <c r="HP32" s="245"/>
      <c r="HQ32" s="245"/>
      <c r="HR32" s="245"/>
      <c r="HS32" s="245"/>
      <c r="HT32" s="245"/>
      <c r="HU32" s="245"/>
      <c r="HV32" s="245"/>
      <c r="HW32" s="245"/>
      <c r="HX32" s="245"/>
      <c r="HY32" s="245"/>
      <c r="HZ32" s="245"/>
      <c r="IA32" s="245"/>
      <c r="IB32" s="245"/>
      <c r="IC32" s="245"/>
      <c r="ID32" s="245"/>
      <c r="IE32" s="245"/>
      <c r="IF32" s="245"/>
      <c r="IG32" s="245"/>
      <c r="IH32" s="245"/>
      <c r="II32" s="245"/>
      <c r="IJ32" s="245"/>
      <c r="IK32" s="245"/>
      <c r="IL32" s="245"/>
      <c r="IM32" s="245"/>
      <c r="IN32" s="245"/>
      <c r="IO32" s="245"/>
      <c r="IP32" s="245"/>
      <c r="IQ32" s="245"/>
      <c r="IR32" s="245"/>
      <c r="IS32" s="245"/>
      <c r="IT32" s="245"/>
      <c r="IU32" s="245"/>
      <c r="IV32" s="245"/>
      <c r="IW32" s="245"/>
      <c r="IX32" s="245"/>
      <c r="IY32" s="245"/>
      <c r="IZ32" s="245"/>
      <c r="JA32" s="245"/>
    </row>
    <row r="33" spans="1:261" ht="37.5" x14ac:dyDescent="0.3">
      <c r="A33" s="300">
        <v>23</v>
      </c>
      <c r="B33" s="295" t="s">
        <v>527</v>
      </c>
      <c r="C33" s="295" t="s">
        <v>550</v>
      </c>
      <c r="D33" s="295">
        <v>247691078</v>
      </c>
      <c r="E33" s="220">
        <f t="shared" si="9"/>
        <v>15473</v>
      </c>
      <c r="F33" s="220">
        <f t="shared" si="10"/>
        <v>950</v>
      </c>
      <c r="G33" s="220">
        <f t="shared" si="11"/>
        <v>0</v>
      </c>
      <c r="H33" s="220">
        <f t="shared" si="12"/>
        <v>14185.69</v>
      </c>
      <c r="I33" s="220">
        <f t="shared" si="13"/>
        <v>337.31</v>
      </c>
      <c r="J33" s="249">
        <v>0</v>
      </c>
      <c r="K33" s="249">
        <v>0</v>
      </c>
      <c r="L33" s="245">
        <v>0</v>
      </c>
      <c r="M33" s="245">
        <v>0</v>
      </c>
      <c r="N33" s="245">
        <v>0</v>
      </c>
      <c r="O33" s="245">
        <v>0</v>
      </c>
      <c r="P33" s="245">
        <v>0</v>
      </c>
      <c r="Q33" s="245">
        <v>0</v>
      </c>
      <c r="R33" s="245">
        <v>0</v>
      </c>
      <c r="S33" s="245">
        <v>0</v>
      </c>
      <c r="T33" s="245">
        <v>0</v>
      </c>
      <c r="U33" s="250">
        <v>0</v>
      </c>
      <c r="V33" s="245">
        <v>0</v>
      </c>
      <c r="W33" s="250">
        <v>0</v>
      </c>
      <c r="X33" s="245">
        <v>0</v>
      </c>
      <c r="Y33" s="250">
        <v>0</v>
      </c>
      <c r="Z33" s="245">
        <v>0</v>
      </c>
      <c r="AA33" s="245">
        <v>0</v>
      </c>
      <c r="AB33" s="245">
        <v>0</v>
      </c>
      <c r="AC33" s="249">
        <v>0</v>
      </c>
      <c r="AD33" s="245">
        <v>0</v>
      </c>
      <c r="AE33" s="249">
        <v>0</v>
      </c>
      <c r="AF33" s="245">
        <v>0</v>
      </c>
      <c r="AG33" s="245">
        <v>0</v>
      </c>
      <c r="AH33" s="245">
        <v>0</v>
      </c>
      <c r="AI33" s="245">
        <v>0</v>
      </c>
      <c r="AJ33" s="245">
        <v>0</v>
      </c>
      <c r="AK33" s="245">
        <v>0</v>
      </c>
      <c r="AL33" s="245">
        <v>0</v>
      </c>
      <c r="AM33" s="245">
        <v>0</v>
      </c>
      <c r="AN33" s="245">
        <v>0</v>
      </c>
      <c r="AO33" s="245">
        <v>0</v>
      </c>
      <c r="AP33" s="245">
        <v>0</v>
      </c>
      <c r="AQ33" s="250">
        <v>0</v>
      </c>
      <c r="AR33" s="245">
        <v>0</v>
      </c>
      <c r="AS33" s="250">
        <v>0</v>
      </c>
      <c r="AT33" s="245">
        <v>0</v>
      </c>
      <c r="AU33" s="250">
        <v>0</v>
      </c>
      <c r="AV33" s="245">
        <v>0</v>
      </c>
      <c r="AW33" s="245">
        <v>0</v>
      </c>
      <c r="AX33" s="245">
        <v>0</v>
      </c>
      <c r="AY33" s="245">
        <v>0</v>
      </c>
      <c r="AZ33" s="245">
        <v>0</v>
      </c>
      <c r="BA33" s="249">
        <v>0</v>
      </c>
      <c r="BB33" s="245"/>
      <c r="BC33" s="245">
        <v>14185.69</v>
      </c>
      <c r="BD33" s="245"/>
      <c r="BE33" s="245"/>
      <c r="BF33" s="245"/>
      <c r="BG33" s="249">
        <v>11</v>
      </c>
      <c r="BH33" s="245"/>
      <c r="BI33" s="245"/>
      <c r="BJ33" s="245"/>
      <c r="BK33" s="245"/>
      <c r="BL33" s="245"/>
      <c r="BM33" s="245"/>
      <c r="BN33" s="245"/>
      <c r="BO33" s="245"/>
      <c r="BP33" s="245"/>
      <c r="BQ33" s="249">
        <v>0</v>
      </c>
      <c r="BR33" s="245"/>
      <c r="BS33" s="249">
        <v>1</v>
      </c>
      <c r="BT33" s="245"/>
      <c r="BU33" s="249">
        <v>1</v>
      </c>
      <c r="BV33" s="245"/>
      <c r="BW33" s="245"/>
      <c r="BX33" s="245"/>
      <c r="BY33" s="250">
        <v>3</v>
      </c>
      <c r="BZ33" s="245"/>
      <c r="CA33" s="245"/>
      <c r="CB33" s="245"/>
      <c r="CC33" s="245"/>
      <c r="CD33" s="245"/>
      <c r="CE33" s="245"/>
      <c r="CF33" s="245"/>
      <c r="CG33" s="245"/>
      <c r="CH33" s="245"/>
      <c r="CI33" s="245"/>
      <c r="CJ33" s="245"/>
      <c r="CK33" s="245"/>
      <c r="CL33" s="245"/>
      <c r="CM33" s="245"/>
      <c r="CN33" s="245"/>
      <c r="CO33" s="245"/>
      <c r="CP33" s="245"/>
      <c r="CQ33" s="245"/>
      <c r="CR33" s="249">
        <v>0</v>
      </c>
      <c r="CS33" s="245"/>
      <c r="CT33" s="245"/>
      <c r="CU33" s="245"/>
      <c r="CV33" s="245"/>
      <c r="CW33" s="245"/>
      <c r="CX33" s="249">
        <v>0</v>
      </c>
      <c r="CY33" s="245"/>
      <c r="CZ33" s="249">
        <v>0</v>
      </c>
      <c r="DA33" s="249">
        <v>0</v>
      </c>
      <c r="DB33" s="245"/>
      <c r="DC33" s="250">
        <v>0</v>
      </c>
      <c r="DD33" s="245"/>
      <c r="DE33" s="245"/>
      <c r="DF33" s="245"/>
      <c r="DG33" s="245"/>
      <c r="DH33" s="245"/>
      <c r="DI33" s="245"/>
      <c r="DJ33" s="245"/>
      <c r="DK33" s="245"/>
      <c r="DL33" s="245"/>
      <c r="DM33" s="245"/>
      <c r="DN33" s="245"/>
      <c r="DO33" s="250">
        <v>0</v>
      </c>
      <c r="DP33" s="245"/>
      <c r="DQ33" s="245"/>
      <c r="DR33" s="245"/>
      <c r="DS33" s="250">
        <v>895</v>
      </c>
      <c r="DT33" s="245"/>
      <c r="DU33" s="245"/>
      <c r="DV33" s="245"/>
      <c r="DW33" s="251"/>
      <c r="DX33" s="251"/>
      <c r="DY33" s="245"/>
      <c r="DZ33" s="245"/>
      <c r="EA33" s="245"/>
      <c r="EB33" s="245"/>
      <c r="EC33" s="245"/>
      <c r="ED33" s="245"/>
      <c r="EE33" s="245"/>
      <c r="EF33" s="245"/>
      <c r="EG33" s="245"/>
      <c r="EH33" s="245"/>
      <c r="EI33" s="250">
        <v>150</v>
      </c>
      <c r="EJ33" s="245"/>
      <c r="EK33" s="250">
        <v>6</v>
      </c>
      <c r="EL33" s="245"/>
      <c r="EM33" s="245"/>
      <c r="EN33" s="245"/>
      <c r="EO33" s="245"/>
      <c r="EP33" s="245"/>
      <c r="EQ33" s="245"/>
      <c r="ER33" s="245"/>
      <c r="ES33" s="245"/>
      <c r="ET33" s="245"/>
      <c r="EU33" s="245"/>
      <c r="EV33" s="245"/>
      <c r="EW33" s="250">
        <v>334.31</v>
      </c>
      <c r="EX33" s="245"/>
      <c r="EY33" s="245"/>
      <c r="EZ33" s="245"/>
      <c r="FA33" s="245"/>
      <c r="FB33" s="245"/>
      <c r="FC33" s="245"/>
      <c r="FD33" s="245"/>
      <c r="FE33" s="245"/>
      <c r="FF33" s="245"/>
      <c r="FG33" s="245"/>
      <c r="FH33" s="245"/>
      <c r="FI33" s="245"/>
      <c r="FJ33" s="245"/>
      <c r="FK33" s="245"/>
      <c r="FL33" s="245"/>
      <c r="FM33" s="245"/>
      <c r="FN33" s="245"/>
      <c r="FO33" s="245"/>
      <c r="FP33" s="245"/>
      <c r="FQ33" s="245"/>
      <c r="FR33" s="245"/>
      <c r="FS33" s="245"/>
      <c r="FT33" s="245"/>
      <c r="FU33" s="245"/>
      <c r="FV33" s="245"/>
      <c r="FW33" s="245"/>
      <c r="FX33" s="245"/>
      <c r="FY33" s="245"/>
      <c r="FZ33" s="245"/>
      <c r="GA33" s="245"/>
      <c r="GB33" s="245"/>
      <c r="GC33" s="245"/>
      <c r="GD33" s="245"/>
      <c r="GE33" s="245"/>
      <c r="GF33" s="245"/>
      <c r="GG33" s="245"/>
      <c r="GH33" s="245"/>
      <c r="GI33" s="245"/>
      <c r="GJ33" s="250">
        <v>155</v>
      </c>
      <c r="GK33" s="245"/>
      <c r="GL33" s="250">
        <v>2.125</v>
      </c>
      <c r="GM33" s="245"/>
      <c r="GN33" s="245"/>
      <c r="GO33" s="245"/>
      <c r="GP33" s="245"/>
      <c r="GQ33" s="250">
        <v>55</v>
      </c>
      <c r="GR33" s="245"/>
      <c r="GS33" s="245"/>
      <c r="GT33" s="245"/>
      <c r="GU33" s="245"/>
      <c r="GV33" s="245"/>
      <c r="GW33" s="245"/>
      <c r="GX33" s="245"/>
      <c r="GY33" s="245"/>
      <c r="GZ33" s="245"/>
      <c r="HA33" s="245"/>
      <c r="HB33" s="245"/>
      <c r="HC33" s="245"/>
      <c r="HD33" s="245"/>
      <c r="HE33" s="250">
        <v>30</v>
      </c>
      <c r="HF33" s="245"/>
      <c r="HG33" s="250">
        <v>2</v>
      </c>
      <c r="HH33" s="245"/>
      <c r="HI33" s="245"/>
      <c r="HJ33" s="245"/>
      <c r="HK33" s="245"/>
      <c r="HL33" s="245"/>
      <c r="HM33" s="245"/>
      <c r="HN33" s="245"/>
      <c r="HO33" s="245"/>
      <c r="HP33" s="245"/>
      <c r="HQ33" s="245"/>
      <c r="HR33" s="245"/>
      <c r="HS33" s="245"/>
      <c r="HT33" s="245"/>
      <c r="HU33" s="245"/>
      <c r="HV33" s="245"/>
      <c r="HW33" s="245"/>
      <c r="HX33" s="245"/>
      <c r="HY33" s="245"/>
      <c r="HZ33" s="245"/>
      <c r="IA33" s="245"/>
      <c r="IB33" s="245"/>
      <c r="IC33" s="245"/>
      <c r="ID33" s="245"/>
      <c r="IE33" s="245"/>
      <c r="IF33" s="245"/>
      <c r="IG33" s="245"/>
      <c r="IH33" s="245"/>
      <c r="II33" s="245"/>
      <c r="IJ33" s="245"/>
      <c r="IK33" s="245"/>
      <c r="IL33" s="245"/>
      <c r="IM33" s="245"/>
      <c r="IN33" s="245"/>
      <c r="IO33" s="245"/>
      <c r="IP33" s="245"/>
      <c r="IQ33" s="245"/>
      <c r="IR33" s="245"/>
      <c r="IS33" s="245"/>
      <c r="IT33" s="245"/>
      <c r="IU33" s="245"/>
      <c r="IV33" s="245"/>
      <c r="IW33" s="245"/>
      <c r="IX33" s="245"/>
      <c r="IY33" s="245"/>
      <c r="IZ33" s="245"/>
      <c r="JA33" s="245"/>
    </row>
    <row r="34" spans="1:261" ht="37.5" x14ac:dyDescent="0.3">
      <c r="A34" s="300">
        <v>24</v>
      </c>
      <c r="B34" s="295" t="s">
        <v>527</v>
      </c>
      <c r="C34" s="295" t="s">
        <v>551</v>
      </c>
      <c r="D34" s="295">
        <v>247691071</v>
      </c>
      <c r="E34" s="220">
        <f t="shared" si="9"/>
        <v>29466</v>
      </c>
      <c r="F34" s="220">
        <f t="shared" si="10"/>
        <v>2883.92</v>
      </c>
      <c r="G34" s="220">
        <f t="shared" si="11"/>
        <v>0</v>
      </c>
      <c r="H34" s="220">
        <f t="shared" si="12"/>
        <v>25924.5</v>
      </c>
      <c r="I34" s="220">
        <f t="shared" si="13"/>
        <v>657.58</v>
      </c>
      <c r="J34" s="249">
        <v>3</v>
      </c>
      <c r="K34" s="249">
        <v>3</v>
      </c>
      <c r="L34" s="245">
        <v>0</v>
      </c>
      <c r="M34" s="245">
        <v>0</v>
      </c>
      <c r="N34" s="245">
        <v>0</v>
      </c>
      <c r="O34" s="245">
        <v>0</v>
      </c>
      <c r="P34" s="245">
        <v>0</v>
      </c>
      <c r="Q34" s="245">
        <v>0</v>
      </c>
      <c r="R34" s="245">
        <v>0</v>
      </c>
      <c r="S34" s="245">
        <v>0</v>
      </c>
      <c r="T34" s="245">
        <v>0</v>
      </c>
      <c r="U34" s="250">
        <v>0</v>
      </c>
      <c r="V34" s="245">
        <v>0</v>
      </c>
      <c r="W34" s="250">
        <v>656</v>
      </c>
      <c r="X34" s="245">
        <v>0</v>
      </c>
      <c r="Y34" s="250">
        <v>0</v>
      </c>
      <c r="Z34" s="245">
        <v>0</v>
      </c>
      <c r="AA34" s="245">
        <v>0</v>
      </c>
      <c r="AB34" s="245">
        <v>0</v>
      </c>
      <c r="AC34" s="249">
        <v>9</v>
      </c>
      <c r="AD34" s="245">
        <v>0</v>
      </c>
      <c r="AE34" s="249">
        <v>0</v>
      </c>
      <c r="AF34" s="245">
        <v>0</v>
      </c>
      <c r="AG34" s="245">
        <v>0</v>
      </c>
      <c r="AH34" s="245">
        <v>0</v>
      </c>
      <c r="AI34" s="245">
        <v>0</v>
      </c>
      <c r="AJ34" s="245">
        <v>0</v>
      </c>
      <c r="AK34" s="245">
        <v>0</v>
      </c>
      <c r="AL34" s="245">
        <v>0</v>
      </c>
      <c r="AM34" s="245">
        <v>0</v>
      </c>
      <c r="AN34" s="245">
        <v>0</v>
      </c>
      <c r="AO34" s="245">
        <v>0</v>
      </c>
      <c r="AP34" s="245">
        <v>0</v>
      </c>
      <c r="AQ34" s="250">
        <v>0</v>
      </c>
      <c r="AR34" s="245">
        <v>0</v>
      </c>
      <c r="AS34" s="250">
        <v>0</v>
      </c>
      <c r="AT34" s="245">
        <v>0</v>
      </c>
      <c r="AU34" s="250">
        <v>0</v>
      </c>
      <c r="AV34" s="245">
        <v>0</v>
      </c>
      <c r="AW34" s="245">
        <v>0</v>
      </c>
      <c r="AX34" s="245">
        <v>0</v>
      </c>
      <c r="AY34" s="245">
        <v>0</v>
      </c>
      <c r="AZ34" s="245">
        <v>0</v>
      </c>
      <c r="BA34" s="249">
        <v>0</v>
      </c>
      <c r="BB34" s="245"/>
      <c r="BC34" s="245">
        <v>25268.5</v>
      </c>
      <c r="BD34" s="245"/>
      <c r="BE34" s="245"/>
      <c r="BF34" s="245"/>
      <c r="BG34" s="249">
        <v>49</v>
      </c>
      <c r="BH34" s="245"/>
      <c r="BI34" s="245"/>
      <c r="BJ34" s="245"/>
      <c r="BK34" s="245"/>
      <c r="BL34" s="245"/>
      <c r="BM34" s="245"/>
      <c r="BN34" s="245"/>
      <c r="BO34" s="245"/>
      <c r="BP34" s="245"/>
      <c r="BQ34" s="249">
        <v>0</v>
      </c>
      <c r="BR34" s="245"/>
      <c r="BS34" s="249">
        <v>0</v>
      </c>
      <c r="BT34" s="245"/>
      <c r="BU34" s="249">
        <v>0</v>
      </c>
      <c r="BV34" s="245"/>
      <c r="BW34" s="245"/>
      <c r="BX34" s="245"/>
      <c r="BY34" s="250">
        <v>0</v>
      </c>
      <c r="BZ34" s="245"/>
      <c r="CA34" s="245"/>
      <c r="CB34" s="245"/>
      <c r="CC34" s="245"/>
      <c r="CD34" s="245"/>
      <c r="CE34" s="245"/>
      <c r="CF34" s="245"/>
      <c r="CG34" s="245"/>
      <c r="CH34" s="245"/>
      <c r="CI34" s="245"/>
      <c r="CJ34" s="245"/>
      <c r="CK34" s="245"/>
      <c r="CL34" s="245"/>
      <c r="CM34" s="245"/>
      <c r="CN34" s="245"/>
      <c r="CO34" s="245"/>
      <c r="CP34" s="245"/>
      <c r="CQ34" s="245"/>
      <c r="CR34" s="249">
        <v>3</v>
      </c>
      <c r="CS34" s="245"/>
      <c r="CT34" s="245"/>
      <c r="CU34" s="245"/>
      <c r="CV34" s="245"/>
      <c r="CW34" s="245"/>
      <c r="CX34" s="249">
        <v>3</v>
      </c>
      <c r="CY34" s="245"/>
      <c r="CZ34" s="249">
        <v>45</v>
      </c>
      <c r="DA34" s="249">
        <v>45</v>
      </c>
      <c r="DB34" s="245"/>
      <c r="DC34" s="250">
        <v>1030</v>
      </c>
      <c r="DD34" s="245"/>
      <c r="DE34" s="245"/>
      <c r="DF34" s="245"/>
      <c r="DG34" s="245"/>
      <c r="DH34" s="245"/>
      <c r="DI34" s="245"/>
      <c r="DJ34" s="245"/>
      <c r="DK34" s="245"/>
      <c r="DL34" s="245"/>
      <c r="DM34" s="245"/>
      <c r="DN34" s="245"/>
      <c r="DO34" s="250">
        <v>0</v>
      </c>
      <c r="DP34" s="245"/>
      <c r="DQ34" s="245"/>
      <c r="DR34" s="245"/>
      <c r="DS34" s="250">
        <v>1777.88</v>
      </c>
      <c r="DT34" s="245"/>
      <c r="DU34" s="245"/>
      <c r="DV34" s="245"/>
      <c r="DW34" s="251"/>
      <c r="DX34" s="251"/>
      <c r="DY34" s="245"/>
      <c r="DZ34" s="245"/>
      <c r="EA34" s="245"/>
      <c r="EB34" s="245"/>
      <c r="EC34" s="245"/>
      <c r="ED34" s="245"/>
      <c r="EE34" s="245"/>
      <c r="EF34" s="245"/>
      <c r="EG34" s="245"/>
      <c r="EH34" s="245"/>
      <c r="EI34" s="250">
        <v>355</v>
      </c>
      <c r="EJ34" s="245"/>
      <c r="EK34" s="250">
        <v>5</v>
      </c>
      <c r="EL34" s="245"/>
      <c r="EM34" s="245"/>
      <c r="EN34" s="245"/>
      <c r="EO34" s="245"/>
      <c r="EP34" s="245"/>
      <c r="EQ34" s="245"/>
      <c r="ER34" s="245"/>
      <c r="ES34" s="245"/>
      <c r="ET34" s="245"/>
      <c r="EU34" s="245"/>
      <c r="EV34" s="245"/>
      <c r="EW34" s="250">
        <v>657.58</v>
      </c>
      <c r="EX34" s="245"/>
      <c r="EY34" s="245"/>
      <c r="EZ34" s="245"/>
      <c r="FA34" s="245"/>
      <c r="FB34" s="245"/>
      <c r="FC34" s="245"/>
      <c r="FD34" s="245"/>
      <c r="FE34" s="245"/>
      <c r="FF34" s="245"/>
      <c r="FG34" s="245"/>
      <c r="FH34" s="245"/>
      <c r="FI34" s="245"/>
      <c r="FJ34" s="245"/>
      <c r="FK34" s="245"/>
      <c r="FL34" s="245"/>
      <c r="FM34" s="245"/>
      <c r="FN34" s="245"/>
      <c r="FO34" s="245"/>
      <c r="FP34" s="245"/>
      <c r="FQ34" s="245"/>
      <c r="FR34" s="245"/>
      <c r="FS34" s="245"/>
      <c r="FT34" s="245"/>
      <c r="FU34" s="245"/>
      <c r="FV34" s="245"/>
      <c r="FW34" s="245"/>
      <c r="FX34" s="245"/>
      <c r="FY34" s="245"/>
      <c r="FZ34" s="245"/>
      <c r="GA34" s="245"/>
      <c r="GB34" s="245"/>
      <c r="GC34" s="245"/>
      <c r="GD34" s="245"/>
      <c r="GE34" s="245"/>
      <c r="GF34" s="245"/>
      <c r="GG34" s="245"/>
      <c r="GH34" s="245"/>
      <c r="GI34" s="245"/>
      <c r="GJ34" s="250">
        <v>357</v>
      </c>
      <c r="GK34" s="245"/>
      <c r="GL34" s="250">
        <v>2</v>
      </c>
      <c r="GM34" s="245"/>
      <c r="GN34" s="245"/>
      <c r="GO34" s="245"/>
      <c r="GP34" s="245"/>
      <c r="GQ34" s="250">
        <v>76.040000000000006</v>
      </c>
      <c r="GR34" s="245"/>
      <c r="GS34" s="245"/>
      <c r="GT34" s="245"/>
      <c r="GU34" s="245"/>
      <c r="GV34" s="245"/>
      <c r="GW34" s="245"/>
      <c r="GX34" s="245"/>
      <c r="GY34" s="245"/>
      <c r="GZ34" s="245"/>
      <c r="HA34" s="245"/>
      <c r="HB34" s="245"/>
      <c r="HC34" s="245"/>
      <c r="HD34" s="245"/>
      <c r="HE34" s="250">
        <v>38</v>
      </c>
      <c r="HF34" s="245"/>
      <c r="HG34" s="250">
        <v>2</v>
      </c>
      <c r="HH34" s="245"/>
      <c r="HI34" s="245"/>
      <c r="HJ34" s="245"/>
      <c r="HK34" s="245"/>
      <c r="HL34" s="245"/>
      <c r="HM34" s="245"/>
      <c r="HN34" s="245"/>
      <c r="HO34" s="245"/>
      <c r="HP34" s="245"/>
      <c r="HQ34" s="245"/>
      <c r="HR34" s="245"/>
      <c r="HS34" s="245"/>
      <c r="HT34" s="245"/>
      <c r="HU34" s="245"/>
      <c r="HV34" s="245"/>
      <c r="HW34" s="245"/>
      <c r="HX34" s="245"/>
      <c r="HY34" s="245"/>
      <c r="HZ34" s="245"/>
      <c r="IA34" s="245"/>
      <c r="IB34" s="245"/>
      <c r="IC34" s="245"/>
      <c r="ID34" s="245"/>
      <c r="IE34" s="245"/>
      <c r="IF34" s="245"/>
      <c r="IG34" s="245"/>
      <c r="IH34" s="245"/>
      <c r="II34" s="245"/>
      <c r="IJ34" s="245"/>
      <c r="IK34" s="245"/>
      <c r="IL34" s="245"/>
      <c r="IM34" s="245"/>
      <c r="IN34" s="245"/>
      <c r="IO34" s="245"/>
      <c r="IP34" s="245"/>
      <c r="IQ34" s="245"/>
      <c r="IR34" s="245"/>
      <c r="IS34" s="245"/>
      <c r="IT34" s="245"/>
      <c r="IU34" s="245"/>
      <c r="IV34" s="245"/>
      <c r="IW34" s="245"/>
      <c r="IX34" s="245"/>
      <c r="IY34" s="245"/>
      <c r="IZ34" s="245"/>
      <c r="JA34" s="245"/>
    </row>
    <row r="35" spans="1:261" ht="37.5" x14ac:dyDescent="0.3">
      <c r="A35" s="300">
        <v>25</v>
      </c>
      <c r="B35" s="295" t="s">
        <v>527</v>
      </c>
      <c r="C35" s="295" t="s">
        <v>552</v>
      </c>
      <c r="D35" s="295">
        <v>247691082</v>
      </c>
      <c r="E35" s="220">
        <f t="shared" si="9"/>
        <v>28901</v>
      </c>
      <c r="F35" s="220">
        <f t="shared" si="10"/>
        <v>3270</v>
      </c>
      <c r="G35" s="220">
        <f t="shared" si="11"/>
        <v>0</v>
      </c>
      <c r="H35" s="220">
        <f t="shared" si="12"/>
        <v>24056.799999999999</v>
      </c>
      <c r="I35" s="220">
        <f t="shared" si="13"/>
        <v>1574.2</v>
      </c>
      <c r="J35" s="249">
        <v>3</v>
      </c>
      <c r="K35" s="249">
        <v>3</v>
      </c>
      <c r="L35" s="245">
        <v>0</v>
      </c>
      <c r="M35" s="245">
        <v>0</v>
      </c>
      <c r="N35" s="245">
        <v>0</v>
      </c>
      <c r="O35" s="245">
        <v>0</v>
      </c>
      <c r="P35" s="245">
        <v>0</v>
      </c>
      <c r="Q35" s="245">
        <v>0</v>
      </c>
      <c r="R35" s="245">
        <v>0</v>
      </c>
      <c r="S35" s="245">
        <v>0</v>
      </c>
      <c r="T35" s="245">
        <v>0</v>
      </c>
      <c r="U35" s="250">
        <v>606</v>
      </c>
      <c r="V35" s="245">
        <v>0</v>
      </c>
      <c r="W35" s="250">
        <v>712</v>
      </c>
      <c r="X35" s="245">
        <v>0</v>
      </c>
      <c r="Y35" s="250">
        <v>0</v>
      </c>
      <c r="Z35" s="245">
        <v>0</v>
      </c>
      <c r="AA35" s="245">
        <v>0</v>
      </c>
      <c r="AB35" s="245">
        <v>0</v>
      </c>
      <c r="AC35" s="249">
        <v>34</v>
      </c>
      <c r="AD35" s="245">
        <v>0</v>
      </c>
      <c r="AE35" s="249">
        <v>0</v>
      </c>
      <c r="AF35" s="245">
        <v>0</v>
      </c>
      <c r="AG35" s="245">
        <v>0</v>
      </c>
      <c r="AH35" s="245">
        <v>0</v>
      </c>
      <c r="AI35" s="245">
        <v>0</v>
      </c>
      <c r="AJ35" s="245">
        <v>0</v>
      </c>
      <c r="AK35" s="245">
        <v>0</v>
      </c>
      <c r="AL35" s="245">
        <v>0</v>
      </c>
      <c r="AM35" s="245">
        <v>0</v>
      </c>
      <c r="AN35" s="245">
        <v>0</v>
      </c>
      <c r="AO35" s="245">
        <v>0</v>
      </c>
      <c r="AP35" s="245">
        <v>0</v>
      </c>
      <c r="AQ35" s="250">
        <v>0</v>
      </c>
      <c r="AR35" s="245">
        <v>0</v>
      </c>
      <c r="AS35" s="250">
        <v>0</v>
      </c>
      <c r="AT35" s="245">
        <v>0</v>
      </c>
      <c r="AU35" s="250">
        <v>0</v>
      </c>
      <c r="AV35" s="245">
        <v>0</v>
      </c>
      <c r="AW35" s="245">
        <v>0</v>
      </c>
      <c r="AX35" s="245">
        <v>0</v>
      </c>
      <c r="AY35" s="245">
        <v>0</v>
      </c>
      <c r="AZ35" s="245">
        <v>0</v>
      </c>
      <c r="BA35" s="249">
        <v>0</v>
      </c>
      <c r="BB35" s="245"/>
      <c r="BC35" s="245">
        <v>22738.799999999999</v>
      </c>
      <c r="BD35" s="245"/>
      <c r="BE35" s="245"/>
      <c r="BF35" s="245"/>
      <c r="BG35" s="249">
        <v>119</v>
      </c>
      <c r="BH35" s="245"/>
      <c r="BI35" s="245"/>
      <c r="BJ35" s="245"/>
      <c r="BK35" s="245"/>
      <c r="BL35" s="245"/>
      <c r="BM35" s="245"/>
      <c r="BN35" s="245"/>
      <c r="BO35" s="245"/>
      <c r="BP35" s="245"/>
      <c r="BQ35" s="249">
        <v>0</v>
      </c>
      <c r="BR35" s="245"/>
      <c r="BS35" s="249">
        <v>1</v>
      </c>
      <c r="BT35" s="245"/>
      <c r="BU35" s="249">
        <v>1</v>
      </c>
      <c r="BV35" s="245"/>
      <c r="BW35" s="245"/>
      <c r="BX35" s="245"/>
      <c r="BY35" s="250">
        <v>4</v>
      </c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9">
        <v>7</v>
      </c>
      <c r="CS35" s="245"/>
      <c r="CT35" s="245"/>
      <c r="CU35" s="245"/>
      <c r="CV35" s="245"/>
      <c r="CW35" s="245"/>
      <c r="CX35" s="249">
        <v>4</v>
      </c>
      <c r="CY35" s="245"/>
      <c r="CZ35" s="249">
        <v>80</v>
      </c>
      <c r="DA35" s="249">
        <v>80</v>
      </c>
      <c r="DB35" s="245"/>
      <c r="DC35" s="250">
        <v>1400</v>
      </c>
      <c r="DD35" s="245"/>
      <c r="DE35" s="245"/>
      <c r="DF35" s="245"/>
      <c r="DG35" s="245"/>
      <c r="DH35" s="245"/>
      <c r="DI35" s="245"/>
      <c r="DJ35" s="245"/>
      <c r="DK35" s="245"/>
      <c r="DL35" s="245"/>
      <c r="DM35" s="245"/>
      <c r="DN35" s="245"/>
      <c r="DO35" s="250">
        <v>0</v>
      </c>
      <c r="DP35" s="245"/>
      <c r="DQ35" s="245"/>
      <c r="DR35" s="245"/>
      <c r="DS35" s="250">
        <v>1870</v>
      </c>
      <c r="DT35" s="245"/>
      <c r="DU35" s="245"/>
      <c r="DV35" s="245"/>
      <c r="DW35" s="251"/>
      <c r="DX35" s="251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50">
        <v>374</v>
      </c>
      <c r="EJ35" s="245"/>
      <c r="EK35" s="250">
        <v>5</v>
      </c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50">
        <v>1570.2</v>
      </c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50">
        <v>0</v>
      </c>
      <c r="GK35" s="245"/>
      <c r="GL35" s="250">
        <v>0</v>
      </c>
      <c r="GM35" s="245"/>
      <c r="GN35" s="245"/>
      <c r="GO35" s="245"/>
      <c r="GP35" s="245"/>
      <c r="GQ35" s="250">
        <v>0</v>
      </c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50">
        <v>0</v>
      </c>
      <c r="HF35" s="245"/>
      <c r="HG35" s="250">
        <v>0</v>
      </c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</row>
    <row r="36" spans="1:261" ht="37.5" x14ac:dyDescent="0.3">
      <c r="A36" s="300">
        <v>26</v>
      </c>
      <c r="B36" s="295" t="s">
        <v>527</v>
      </c>
      <c r="C36" s="295" t="s">
        <v>553</v>
      </c>
      <c r="D36" s="295">
        <v>247691085</v>
      </c>
      <c r="E36" s="220">
        <f t="shared" si="9"/>
        <v>19600</v>
      </c>
      <c r="F36" s="220">
        <f t="shared" si="10"/>
        <v>2000</v>
      </c>
      <c r="G36" s="220">
        <f t="shared" si="11"/>
        <v>0</v>
      </c>
      <c r="H36" s="220">
        <f t="shared" si="12"/>
        <v>16242</v>
      </c>
      <c r="I36" s="220">
        <f t="shared" si="13"/>
        <v>1358</v>
      </c>
      <c r="J36" s="249">
        <v>1</v>
      </c>
      <c r="K36" s="249">
        <v>1</v>
      </c>
      <c r="L36" s="245">
        <v>0</v>
      </c>
      <c r="M36" s="245">
        <v>0</v>
      </c>
      <c r="N36" s="245">
        <v>0</v>
      </c>
      <c r="O36" s="245">
        <v>0</v>
      </c>
      <c r="P36" s="245">
        <v>0</v>
      </c>
      <c r="Q36" s="245">
        <v>0</v>
      </c>
      <c r="R36" s="245">
        <v>0</v>
      </c>
      <c r="S36" s="245">
        <v>0</v>
      </c>
      <c r="T36" s="245">
        <v>0</v>
      </c>
      <c r="U36" s="250">
        <v>0</v>
      </c>
      <c r="V36" s="245">
        <v>0</v>
      </c>
      <c r="W36" s="250">
        <v>576.79</v>
      </c>
      <c r="X36" s="245">
        <v>0</v>
      </c>
      <c r="Y36" s="250">
        <v>0</v>
      </c>
      <c r="Z36" s="245">
        <v>0</v>
      </c>
      <c r="AA36" s="245">
        <v>0</v>
      </c>
      <c r="AB36" s="245">
        <v>0</v>
      </c>
      <c r="AC36" s="249">
        <v>6</v>
      </c>
      <c r="AD36" s="245">
        <v>0</v>
      </c>
      <c r="AE36" s="249">
        <v>0</v>
      </c>
      <c r="AF36" s="245">
        <v>0</v>
      </c>
      <c r="AG36" s="245">
        <v>0</v>
      </c>
      <c r="AH36" s="245">
        <v>0</v>
      </c>
      <c r="AI36" s="245">
        <v>0</v>
      </c>
      <c r="AJ36" s="245">
        <v>0</v>
      </c>
      <c r="AK36" s="245">
        <v>0</v>
      </c>
      <c r="AL36" s="245">
        <v>0</v>
      </c>
      <c r="AM36" s="245">
        <v>0</v>
      </c>
      <c r="AN36" s="245">
        <v>0</v>
      </c>
      <c r="AO36" s="245">
        <v>0</v>
      </c>
      <c r="AP36" s="245">
        <v>0</v>
      </c>
      <c r="AQ36" s="250">
        <v>0</v>
      </c>
      <c r="AR36" s="245">
        <v>0</v>
      </c>
      <c r="AS36" s="250">
        <v>0</v>
      </c>
      <c r="AT36" s="245">
        <v>0</v>
      </c>
      <c r="AU36" s="250">
        <v>0</v>
      </c>
      <c r="AV36" s="245">
        <v>0</v>
      </c>
      <c r="AW36" s="245">
        <v>0</v>
      </c>
      <c r="AX36" s="245">
        <v>0</v>
      </c>
      <c r="AY36" s="245">
        <v>0</v>
      </c>
      <c r="AZ36" s="245">
        <v>0</v>
      </c>
      <c r="BA36" s="249">
        <v>0</v>
      </c>
      <c r="BB36" s="245"/>
      <c r="BC36" s="245">
        <v>15665.21</v>
      </c>
      <c r="BD36" s="245"/>
      <c r="BE36" s="245"/>
      <c r="BF36" s="245"/>
      <c r="BG36" s="249">
        <v>110</v>
      </c>
      <c r="BH36" s="245"/>
      <c r="BI36" s="245"/>
      <c r="BJ36" s="245"/>
      <c r="BK36" s="245"/>
      <c r="BL36" s="245"/>
      <c r="BM36" s="245"/>
      <c r="BN36" s="245"/>
      <c r="BO36" s="245"/>
      <c r="BP36" s="245"/>
      <c r="BQ36" s="249">
        <v>0</v>
      </c>
      <c r="BR36" s="245"/>
      <c r="BS36" s="249">
        <v>0</v>
      </c>
      <c r="BT36" s="245"/>
      <c r="BU36" s="249">
        <v>0</v>
      </c>
      <c r="BV36" s="245"/>
      <c r="BW36" s="245"/>
      <c r="BX36" s="245"/>
      <c r="BY36" s="250">
        <v>0</v>
      </c>
      <c r="BZ36" s="245"/>
      <c r="CA36" s="245"/>
      <c r="CB36" s="245"/>
      <c r="CC36" s="245"/>
      <c r="CD36" s="245"/>
      <c r="CE36" s="245"/>
      <c r="CF36" s="245"/>
      <c r="CG36" s="245"/>
      <c r="CH36" s="245"/>
      <c r="CI36" s="245"/>
      <c r="CJ36" s="245"/>
      <c r="CK36" s="245"/>
      <c r="CL36" s="245"/>
      <c r="CM36" s="245"/>
      <c r="CN36" s="245"/>
      <c r="CO36" s="245"/>
      <c r="CP36" s="245"/>
      <c r="CQ36" s="245"/>
      <c r="CR36" s="249">
        <v>6</v>
      </c>
      <c r="CS36" s="245"/>
      <c r="CT36" s="245"/>
      <c r="CU36" s="245"/>
      <c r="CV36" s="245"/>
      <c r="CW36" s="245"/>
      <c r="CX36" s="249">
        <v>2</v>
      </c>
      <c r="CY36" s="245"/>
      <c r="CZ36" s="249">
        <v>40</v>
      </c>
      <c r="DA36" s="249">
        <v>40</v>
      </c>
      <c r="DB36" s="245"/>
      <c r="DC36" s="250">
        <v>580</v>
      </c>
      <c r="DD36" s="245"/>
      <c r="DE36" s="245"/>
      <c r="DF36" s="245"/>
      <c r="DG36" s="245"/>
      <c r="DH36" s="245"/>
      <c r="DI36" s="245"/>
      <c r="DJ36" s="245"/>
      <c r="DK36" s="245"/>
      <c r="DL36" s="245"/>
      <c r="DM36" s="245"/>
      <c r="DN36" s="245"/>
      <c r="DO36" s="250">
        <v>0</v>
      </c>
      <c r="DP36" s="245"/>
      <c r="DQ36" s="245"/>
      <c r="DR36" s="245"/>
      <c r="DS36" s="250">
        <v>1420</v>
      </c>
      <c r="DT36" s="245"/>
      <c r="DU36" s="245"/>
      <c r="DV36" s="245"/>
      <c r="DW36" s="251"/>
      <c r="DX36" s="251"/>
      <c r="DY36" s="245"/>
      <c r="DZ36" s="245"/>
      <c r="EA36" s="245"/>
      <c r="EB36" s="245"/>
      <c r="EC36" s="245"/>
      <c r="ED36" s="245"/>
      <c r="EE36" s="245"/>
      <c r="EF36" s="245"/>
      <c r="EG36" s="245"/>
      <c r="EH36" s="245"/>
      <c r="EI36" s="250">
        <v>284</v>
      </c>
      <c r="EJ36" s="245"/>
      <c r="EK36" s="250">
        <v>5</v>
      </c>
      <c r="EL36" s="245"/>
      <c r="EM36" s="245"/>
      <c r="EN36" s="245"/>
      <c r="EO36" s="245"/>
      <c r="EP36" s="245"/>
      <c r="EQ36" s="245"/>
      <c r="ER36" s="245"/>
      <c r="ES36" s="245"/>
      <c r="ET36" s="245"/>
      <c r="EU36" s="245"/>
      <c r="EV36" s="245"/>
      <c r="EW36" s="250">
        <v>1358</v>
      </c>
      <c r="EX36" s="245"/>
      <c r="EY36" s="245"/>
      <c r="EZ36" s="245"/>
      <c r="FA36" s="245"/>
      <c r="FB36" s="245"/>
      <c r="FC36" s="245"/>
      <c r="FD36" s="245"/>
      <c r="FE36" s="245"/>
      <c r="FF36" s="245"/>
      <c r="FG36" s="245"/>
      <c r="FH36" s="245"/>
      <c r="FI36" s="245"/>
      <c r="FJ36" s="245"/>
      <c r="FK36" s="245"/>
      <c r="FL36" s="245"/>
      <c r="FM36" s="245"/>
      <c r="FN36" s="245"/>
      <c r="FO36" s="245"/>
      <c r="FP36" s="245"/>
      <c r="FQ36" s="245"/>
      <c r="FR36" s="245"/>
      <c r="FS36" s="245"/>
      <c r="FT36" s="245"/>
      <c r="FU36" s="245"/>
      <c r="FV36" s="245"/>
      <c r="FW36" s="245"/>
      <c r="FX36" s="245"/>
      <c r="FY36" s="245"/>
      <c r="FZ36" s="245"/>
      <c r="GA36" s="245"/>
      <c r="GB36" s="245"/>
      <c r="GC36" s="245"/>
      <c r="GD36" s="245"/>
      <c r="GE36" s="245"/>
      <c r="GF36" s="245"/>
      <c r="GG36" s="245"/>
      <c r="GH36" s="245"/>
      <c r="GI36" s="245"/>
      <c r="GJ36" s="250">
        <v>510</v>
      </c>
      <c r="GK36" s="245"/>
      <c r="GL36" s="250">
        <v>2.92</v>
      </c>
      <c r="GM36" s="245"/>
      <c r="GN36" s="245"/>
      <c r="GO36" s="245"/>
      <c r="GP36" s="245"/>
      <c r="GQ36" s="250">
        <v>0</v>
      </c>
      <c r="GR36" s="245"/>
      <c r="GS36" s="245"/>
      <c r="GT36" s="245"/>
      <c r="GU36" s="245"/>
      <c r="GV36" s="245"/>
      <c r="GW36" s="245"/>
      <c r="GX36" s="245"/>
      <c r="GY36" s="245"/>
      <c r="GZ36" s="245"/>
      <c r="HA36" s="245"/>
      <c r="HB36" s="245"/>
      <c r="HC36" s="245"/>
      <c r="HD36" s="245"/>
      <c r="HE36" s="250">
        <v>0</v>
      </c>
      <c r="HF36" s="245"/>
      <c r="HG36" s="250">
        <v>0</v>
      </c>
      <c r="HH36" s="245"/>
      <c r="HI36" s="245"/>
      <c r="HJ36" s="245"/>
      <c r="HK36" s="245"/>
      <c r="HL36" s="245"/>
      <c r="HM36" s="245"/>
      <c r="HN36" s="245"/>
      <c r="HO36" s="245"/>
      <c r="HP36" s="245"/>
      <c r="HQ36" s="245"/>
      <c r="HR36" s="245"/>
      <c r="HS36" s="245"/>
      <c r="HT36" s="245"/>
      <c r="HU36" s="245"/>
      <c r="HV36" s="245"/>
      <c r="HW36" s="245"/>
      <c r="HX36" s="245"/>
      <c r="HY36" s="245"/>
      <c r="HZ36" s="245"/>
      <c r="IA36" s="245"/>
      <c r="IB36" s="245"/>
      <c r="IC36" s="245"/>
      <c r="ID36" s="245"/>
      <c r="IE36" s="245"/>
      <c r="IF36" s="245"/>
      <c r="IG36" s="245"/>
      <c r="IH36" s="245"/>
      <c r="II36" s="245"/>
      <c r="IJ36" s="245"/>
      <c r="IK36" s="245"/>
      <c r="IL36" s="245"/>
      <c r="IM36" s="245"/>
      <c r="IN36" s="245"/>
      <c r="IO36" s="245"/>
      <c r="IP36" s="245"/>
      <c r="IQ36" s="245"/>
      <c r="IR36" s="245"/>
      <c r="IS36" s="245"/>
      <c r="IT36" s="245"/>
      <c r="IU36" s="245"/>
      <c r="IV36" s="245"/>
      <c r="IW36" s="245"/>
      <c r="IX36" s="245"/>
      <c r="IY36" s="245"/>
      <c r="IZ36" s="245"/>
      <c r="JA36" s="245"/>
    </row>
    <row r="37" spans="1:261" ht="37.5" x14ac:dyDescent="0.3">
      <c r="A37" s="300">
        <v>27</v>
      </c>
      <c r="B37" s="295" t="s">
        <v>527</v>
      </c>
      <c r="C37" s="295" t="s">
        <v>554</v>
      </c>
      <c r="D37" s="295">
        <v>247691062</v>
      </c>
      <c r="E37" s="220">
        <f t="shared" si="9"/>
        <v>9600</v>
      </c>
      <c r="F37" s="220">
        <f t="shared" si="10"/>
        <v>1628</v>
      </c>
      <c r="G37" s="220">
        <f t="shared" si="11"/>
        <v>0</v>
      </c>
      <c r="H37" s="220">
        <f t="shared" si="12"/>
        <v>7536</v>
      </c>
      <c r="I37" s="220">
        <f t="shared" si="13"/>
        <v>436</v>
      </c>
      <c r="J37" s="249">
        <v>1</v>
      </c>
      <c r="K37" s="249">
        <v>1</v>
      </c>
      <c r="L37" s="245">
        <v>0</v>
      </c>
      <c r="M37" s="245">
        <v>0</v>
      </c>
      <c r="N37" s="245">
        <v>0</v>
      </c>
      <c r="O37" s="245">
        <v>0</v>
      </c>
      <c r="P37" s="245">
        <v>0</v>
      </c>
      <c r="Q37" s="245">
        <v>0</v>
      </c>
      <c r="R37" s="245">
        <v>0</v>
      </c>
      <c r="S37" s="245">
        <v>0</v>
      </c>
      <c r="T37" s="245">
        <v>0</v>
      </c>
      <c r="U37" s="250">
        <v>600</v>
      </c>
      <c r="V37" s="245">
        <v>0</v>
      </c>
      <c r="W37" s="250">
        <v>0</v>
      </c>
      <c r="X37" s="245">
        <v>0</v>
      </c>
      <c r="Y37" s="250">
        <v>0</v>
      </c>
      <c r="Z37" s="245">
        <v>0</v>
      </c>
      <c r="AA37" s="245">
        <v>0</v>
      </c>
      <c r="AB37" s="245">
        <v>0</v>
      </c>
      <c r="AC37" s="249">
        <v>7</v>
      </c>
      <c r="AD37" s="245">
        <v>0</v>
      </c>
      <c r="AE37" s="249">
        <v>0</v>
      </c>
      <c r="AF37" s="245">
        <v>0</v>
      </c>
      <c r="AG37" s="245">
        <v>0</v>
      </c>
      <c r="AH37" s="245">
        <v>0</v>
      </c>
      <c r="AI37" s="245">
        <v>0</v>
      </c>
      <c r="AJ37" s="245">
        <v>0</v>
      </c>
      <c r="AK37" s="245">
        <v>0</v>
      </c>
      <c r="AL37" s="245">
        <v>0</v>
      </c>
      <c r="AM37" s="245">
        <v>0</v>
      </c>
      <c r="AN37" s="245">
        <v>0</v>
      </c>
      <c r="AO37" s="245">
        <v>0</v>
      </c>
      <c r="AP37" s="245">
        <v>0</v>
      </c>
      <c r="AQ37" s="250">
        <v>0</v>
      </c>
      <c r="AR37" s="245">
        <v>0</v>
      </c>
      <c r="AS37" s="250">
        <v>0</v>
      </c>
      <c r="AT37" s="245">
        <v>0</v>
      </c>
      <c r="AU37" s="250">
        <v>0</v>
      </c>
      <c r="AV37" s="245">
        <v>0</v>
      </c>
      <c r="AW37" s="245">
        <v>0</v>
      </c>
      <c r="AX37" s="245">
        <v>0</v>
      </c>
      <c r="AY37" s="245">
        <v>0</v>
      </c>
      <c r="AZ37" s="245">
        <v>0</v>
      </c>
      <c r="BA37" s="249">
        <v>0</v>
      </c>
      <c r="BB37" s="245"/>
      <c r="BC37" s="245">
        <v>6936</v>
      </c>
      <c r="BD37" s="245"/>
      <c r="BE37" s="245"/>
      <c r="BF37" s="245"/>
      <c r="BG37" s="249">
        <v>100</v>
      </c>
      <c r="BH37" s="245"/>
      <c r="BI37" s="245"/>
      <c r="BJ37" s="245"/>
      <c r="BK37" s="245"/>
      <c r="BL37" s="245"/>
      <c r="BM37" s="245"/>
      <c r="BN37" s="245"/>
      <c r="BO37" s="245"/>
      <c r="BP37" s="245"/>
      <c r="BQ37" s="249">
        <v>0</v>
      </c>
      <c r="BR37" s="245"/>
      <c r="BS37" s="249">
        <v>0</v>
      </c>
      <c r="BT37" s="245"/>
      <c r="BU37" s="249">
        <v>0</v>
      </c>
      <c r="BV37" s="245"/>
      <c r="BW37" s="245"/>
      <c r="BX37" s="245"/>
      <c r="BY37" s="250">
        <v>0</v>
      </c>
      <c r="BZ37" s="245"/>
      <c r="CA37" s="245"/>
      <c r="CB37" s="245"/>
      <c r="CC37" s="245"/>
      <c r="CD37" s="245"/>
      <c r="CE37" s="245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245"/>
      <c r="CQ37" s="245"/>
      <c r="CR37" s="249">
        <v>12</v>
      </c>
      <c r="CS37" s="245"/>
      <c r="CT37" s="245"/>
      <c r="CU37" s="245"/>
      <c r="CV37" s="245"/>
      <c r="CW37" s="245"/>
      <c r="CX37" s="249">
        <v>12</v>
      </c>
      <c r="CY37" s="245"/>
      <c r="CZ37" s="249">
        <v>55</v>
      </c>
      <c r="DA37" s="249">
        <v>55</v>
      </c>
      <c r="DB37" s="245"/>
      <c r="DC37" s="250">
        <v>1100</v>
      </c>
      <c r="DD37" s="245"/>
      <c r="DE37" s="245"/>
      <c r="DF37" s="245"/>
      <c r="DG37" s="245"/>
      <c r="DH37" s="245"/>
      <c r="DI37" s="245"/>
      <c r="DJ37" s="245"/>
      <c r="DK37" s="245"/>
      <c r="DL37" s="245"/>
      <c r="DM37" s="245"/>
      <c r="DN37" s="245"/>
      <c r="DO37" s="250">
        <v>0</v>
      </c>
      <c r="DP37" s="245"/>
      <c r="DQ37" s="245"/>
      <c r="DR37" s="245"/>
      <c r="DS37" s="250">
        <v>528</v>
      </c>
      <c r="DT37" s="245"/>
      <c r="DU37" s="245"/>
      <c r="DV37" s="245"/>
      <c r="DW37" s="251"/>
      <c r="DX37" s="251"/>
      <c r="DY37" s="245"/>
      <c r="DZ37" s="245"/>
      <c r="EA37" s="245"/>
      <c r="EB37" s="245"/>
      <c r="EC37" s="245"/>
      <c r="ED37" s="245"/>
      <c r="EE37" s="245"/>
      <c r="EF37" s="245"/>
      <c r="EG37" s="245"/>
      <c r="EH37" s="245"/>
      <c r="EI37" s="250">
        <v>105</v>
      </c>
      <c r="EJ37" s="245"/>
      <c r="EK37" s="250">
        <v>5</v>
      </c>
      <c r="EL37" s="245"/>
      <c r="EM37" s="245"/>
      <c r="EN37" s="245"/>
      <c r="EO37" s="245"/>
      <c r="EP37" s="245"/>
      <c r="EQ37" s="245"/>
      <c r="ER37" s="245"/>
      <c r="ES37" s="245"/>
      <c r="ET37" s="245"/>
      <c r="EU37" s="245"/>
      <c r="EV37" s="245"/>
      <c r="EW37" s="250">
        <v>436</v>
      </c>
      <c r="EX37" s="245"/>
      <c r="EY37" s="245"/>
      <c r="EZ37" s="245"/>
      <c r="FA37" s="245"/>
      <c r="FB37" s="245"/>
      <c r="FC37" s="245"/>
      <c r="FD37" s="245"/>
      <c r="FE37" s="245"/>
      <c r="FF37" s="245"/>
      <c r="FG37" s="245"/>
      <c r="FH37" s="245"/>
      <c r="FI37" s="245"/>
      <c r="FJ37" s="245"/>
      <c r="FK37" s="245"/>
      <c r="FL37" s="245"/>
      <c r="FM37" s="245"/>
      <c r="FN37" s="245"/>
      <c r="FO37" s="245"/>
      <c r="FP37" s="245"/>
      <c r="FQ37" s="245"/>
      <c r="FR37" s="245"/>
      <c r="FS37" s="245"/>
      <c r="FT37" s="245"/>
      <c r="FU37" s="245"/>
      <c r="FV37" s="245"/>
      <c r="FW37" s="245"/>
      <c r="FX37" s="245"/>
      <c r="FY37" s="245"/>
      <c r="FZ37" s="245"/>
      <c r="GA37" s="245"/>
      <c r="GB37" s="245"/>
      <c r="GC37" s="245"/>
      <c r="GD37" s="245"/>
      <c r="GE37" s="245"/>
      <c r="GF37" s="245"/>
      <c r="GG37" s="245"/>
      <c r="GH37" s="245"/>
      <c r="GI37" s="245"/>
      <c r="GJ37" s="250">
        <v>188</v>
      </c>
      <c r="GK37" s="245"/>
      <c r="GL37" s="250">
        <v>2.33</v>
      </c>
      <c r="GM37" s="245"/>
      <c r="GN37" s="245"/>
      <c r="GO37" s="245"/>
      <c r="GP37" s="245"/>
      <c r="GQ37" s="250">
        <v>0</v>
      </c>
      <c r="GR37" s="245"/>
      <c r="GS37" s="245"/>
      <c r="GT37" s="245"/>
      <c r="GU37" s="245"/>
      <c r="GV37" s="245"/>
      <c r="GW37" s="245"/>
      <c r="GX37" s="245"/>
      <c r="GY37" s="245"/>
      <c r="GZ37" s="245"/>
      <c r="HA37" s="245"/>
      <c r="HB37" s="245"/>
      <c r="HC37" s="245"/>
      <c r="HD37" s="245"/>
      <c r="HE37" s="250">
        <v>0</v>
      </c>
      <c r="HF37" s="245"/>
      <c r="HG37" s="250">
        <v>0</v>
      </c>
      <c r="HH37" s="245"/>
      <c r="HI37" s="245"/>
      <c r="HJ37" s="245"/>
      <c r="HK37" s="245"/>
      <c r="HL37" s="245"/>
      <c r="HM37" s="245"/>
      <c r="HN37" s="245"/>
      <c r="HO37" s="245"/>
      <c r="HP37" s="245"/>
      <c r="HQ37" s="245"/>
      <c r="HR37" s="245"/>
      <c r="HS37" s="245"/>
      <c r="HT37" s="245"/>
      <c r="HU37" s="245"/>
      <c r="HV37" s="245"/>
      <c r="HW37" s="245"/>
      <c r="HX37" s="245"/>
      <c r="HY37" s="245"/>
      <c r="HZ37" s="245"/>
      <c r="IA37" s="245"/>
      <c r="IB37" s="245"/>
      <c r="IC37" s="245"/>
      <c r="ID37" s="245"/>
      <c r="IE37" s="245"/>
      <c r="IF37" s="245"/>
      <c r="IG37" s="245"/>
      <c r="IH37" s="245"/>
      <c r="II37" s="245"/>
      <c r="IJ37" s="245"/>
      <c r="IK37" s="245"/>
      <c r="IL37" s="245"/>
      <c r="IM37" s="245"/>
      <c r="IN37" s="245"/>
      <c r="IO37" s="245"/>
      <c r="IP37" s="245"/>
      <c r="IQ37" s="245"/>
      <c r="IR37" s="245"/>
      <c r="IS37" s="245"/>
      <c r="IT37" s="245"/>
      <c r="IU37" s="245"/>
      <c r="IV37" s="245"/>
      <c r="IW37" s="245"/>
      <c r="IX37" s="245"/>
      <c r="IY37" s="245"/>
      <c r="IZ37" s="245"/>
      <c r="JA37" s="245"/>
    </row>
    <row r="38" spans="1:261" ht="37.5" x14ac:dyDescent="0.3">
      <c r="A38" s="300">
        <v>28</v>
      </c>
      <c r="B38" s="295" t="s">
        <v>527</v>
      </c>
      <c r="C38" s="295" t="s">
        <v>555</v>
      </c>
      <c r="D38" s="295">
        <v>247691068</v>
      </c>
      <c r="E38" s="220">
        <f t="shared" si="9"/>
        <v>14222</v>
      </c>
      <c r="F38" s="220">
        <f t="shared" si="10"/>
        <v>870</v>
      </c>
      <c r="G38" s="220">
        <f t="shared" si="11"/>
        <v>0</v>
      </c>
      <c r="H38" s="220">
        <f t="shared" si="12"/>
        <v>12803</v>
      </c>
      <c r="I38" s="220">
        <f t="shared" si="13"/>
        <v>549</v>
      </c>
      <c r="J38" s="249">
        <v>0</v>
      </c>
      <c r="K38" s="249">
        <v>0</v>
      </c>
      <c r="L38" s="245">
        <v>0</v>
      </c>
      <c r="M38" s="245">
        <v>0</v>
      </c>
      <c r="N38" s="245">
        <v>0</v>
      </c>
      <c r="O38" s="245">
        <v>0</v>
      </c>
      <c r="P38" s="245">
        <v>0</v>
      </c>
      <c r="Q38" s="245">
        <v>0</v>
      </c>
      <c r="R38" s="245">
        <v>0</v>
      </c>
      <c r="S38" s="245">
        <v>0</v>
      </c>
      <c r="T38" s="245">
        <v>0</v>
      </c>
      <c r="U38" s="250">
        <v>0</v>
      </c>
      <c r="V38" s="245">
        <v>0</v>
      </c>
      <c r="W38" s="250">
        <v>0</v>
      </c>
      <c r="X38" s="245">
        <v>0</v>
      </c>
      <c r="Y38" s="250">
        <v>0</v>
      </c>
      <c r="Z38" s="245">
        <v>0</v>
      </c>
      <c r="AA38" s="245">
        <v>0</v>
      </c>
      <c r="AB38" s="245">
        <v>0</v>
      </c>
      <c r="AC38" s="249">
        <v>0</v>
      </c>
      <c r="AD38" s="245">
        <v>0</v>
      </c>
      <c r="AE38" s="249">
        <v>0</v>
      </c>
      <c r="AF38" s="245">
        <v>0</v>
      </c>
      <c r="AG38" s="245">
        <v>0</v>
      </c>
      <c r="AH38" s="245">
        <v>0</v>
      </c>
      <c r="AI38" s="245">
        <v>0</v>
      </c>
      <c r="AJ38" s="245">
        <v>0</v>
      </c>
      <c r="AK38" s="245">
        <v>0</v>
      </c>
      <c r="AL38" s="245">
        <v>0</v>
      </c>
      <c r="AM38" s="245">
        <v>0</v>
      </c>
      <c r="AN38" s="245">
        <v>0</v>
      </c>
      <c r="AO38" s="245">
        <v>0</v>
      </c>
      <c r="AP38" s="245">
        <v>0</v>
      </c>
      <c r="AQ38" s="250">
        <v>0</v>
      </c>
      <c r="AR38" s="245">
        <v>0</v>
      </c>
      <c r="AS38" s="250">
        <v>0</v>
      </c>
      <c r="AT38" s="245">
        <v>0</v>
      </c>
      <c r="AU38" s="250">
        <v>0</v>
      </c>
      <c r="AV38" s="245">
        <v>0</v>
      </c>
      <c r="AW38" s="245">
        <v>0</v>
      </c>
      <c r="AX38" s="245">
        <v>0</v>
      </c>
      <c r="AY38" s="245">
        <v>0</v>
      </c>
      <c r="AZ38" s="245">
        <v>0</v>
      </c>
      <c r="BA38" s="249">
        <v>0</v>
      </c>
      <c r="BB38" s="245"/>
      <c r="BC38" s="245">
        <v>12803</v>
      </c>
      <c r="BD38" s="245"/>
      <c r="BE38" s="245"/>
      <c r="BF38" s="245"/>
      <c r="BG38" s="249">
        <v>0</v>
      </c>
      <c r="BH38" s="245"/>
      <c r="BI38" s="245"/>
      <c r="BJ38" s="245"/>
      <c r="BK38" s="245"/>
      <c r="BL38" s="245"/>
      <c r="BM38" s="245"/>
      <c r="BN38" s="245"/>
      <c r="BO38" s="245"/>
      <c r="BP38" s="245"/>
      <c r="BQ38" s="249">
        <v>0</v>
      </c>
      <c r="BR38" s="245"/>
      <c r="BS38" s="249">
        <v>1</v>
      </c>
      <c r="BT38" s="245"/>
      <c r="BU38" s="249">
        <v>1</v>
      </c>
      <c r="BV38" s="245"/>
      <c r="BW38" s="245"/>
      <c r="BX38" s="245"/>
      <c r="BY38" s="250">
        <v>14</v>
      </c>
      <c r="BZ38" s="245"/>
      <c r="CA38" s="245"/>
      <c r="CB38" s="245"/>
      <c r="CC38" s="245"/>
      <c r="CD38" s="245"/>
      <c r="CE38" s="245"/>
      <c r="CF38" s="245"/>
      <c r="CG38" s="245"/>
      <c r="CH38" s="245"/>
      <c r="CI38" s="245"/>
      <c r="CJ38" s="245"/>
      <c r="CK38" s="245"/>
      <c r="CL38" s="245"/>
      <c r="CM38" s="245"/>
      <c r="CN38" s="245"/>
      <c r="CO38" s="245"/>
      <c r="CP38" s="245"/>
      <c r="CQ38" s="245"/>
      <c r="CR38" s="249">
        <v>0</v>
      </c>
      <c r="CS38" s="245"/>
      <c r="CT38" s="245"/>
      <c r="CU38" s="245"/>
      <c r="CV38" s="245"/>
      <c r="CW38" s="245"/>
      <c r="CX38" s="249">
        <v>0</v>
      </c>
      <c r="CY38" s="245"/>
      <c r="CZ38" s="249">
        <v>0</v>
      </c>
      <c r="DA38" s="249">
        <v>0</v>
      </c>
      <c r="DB38" s="245"/>
      <c r="DC38" s="250">
        <v>0</v>
      </c>
      <c r="DD38" s="245"/>
      <c r="DE38" s="245"/>
      <c r="DF38" s="245"/>
      <c r="DG38" s="245"/>
      <c r="DH38" s="245"/>
      <c r="DI38" s="245"/>
      <c r="DJ38" s="245"/>
      <c r="DK38" s="245"/>
      <c r="DL38" s="245"/>
      <c r="DM38" s="245"/>
      <c r="DN38" s="245"/>
      <c r="DO38" s="250">
        <v>0</v>
      </c>
      <c r="DP38" s="245"/>
      <c r="DQ38" s="245"/>
      <c r="DR38" s="245"/>
      <c r="DS38" s="250">
        <v>870</v>
      </c>
      <c r="DT38" s="245"/>
      <c r="DU38" s="245"/>
      <c r="DV38" s="245"/>
      <c r="DW38" s="251"/>
      <c r="DX38" s="251"/>
      <c r="DY38" s="245"/>
      <c r="DZ38" s="245"/>
      <c r="EA38" s="245"/>
      <c r="EB38" s="245"/>
      <c r="EC38" s="245"/>
      <c r="ED38" s="245"/>
      <c r="EE38" s="245"/>
      <c r="EF38" s="245"/>
      <c r="EG38" s="245"/>
      <c r="EH38" s="245"/>
      <c r="EI38" s="250">
        <v>158</v>
      </c>
      <c r="EJ38" s="245"/>
      <c r="EK38" s="250">
        <v>5.5</v>
      </c>
      <c r="EL38" s="245"/>
      <c r="EM38" s="245"/>
      <c r="EN38" s="245"/>
      <c r="EO38" s="245"/>
      <c r="EP38" s="245"/>
      <c r="EQ38" s="245"/>
      <c r="ER38" s="245"/>
      <c r="ES38" s="245"/>
      <c r="ET38" s="245"/>
      <c r="EU38" s="245"/>
      <c r="EV38" s="245"/>
      <c r="EW38" s="250">
        <v>535</v>
      </c>
      <c r="EX38" s="245"/>
      <c r="EY38" s="245"/>
      <c r="EZ38" s="245"/>
      <c r="FA38" s="245"/>
      <c r="FB38" s="245"/>
      <c r="FC38" s="245"/>
      <c r="FD38" s="245"/>
      <c r="FE38" s="245"/>
      <c r="FF38" s="245"/>
      <c r="FG38" s="245"/>
      <c r="FH38" s="245"/>
      <c r="FI38" s="245"/>
      <c r="FJ38" s="245"/>
      <c r="FK38" s="245"/>
      <c r="FL38" s="245"/>
      <c r="FM38" s="245"/>
      <c r="FN38" s="245"/>
      <c r="FO38" s="245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50">
        <v>277</v>
      </c>
      <c r="GK38" s="245"/>
      <c r="GL38" s="250">
        <v>1.9</v>
      </c>
      <c r="GM38" s="245"/>
      <c r="GN38" s="245"/>
      <c r="GO38" s="245"/>
      <c r="GP38" s="245"/>
      <c r="GQ38" s="250">
        <v>0</v>
      </c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50">
        <v>0</v>
      </c>
      <c r="HF38" s="245"/>
      <c r="HG38" s="250">
        <v>0</v>
      </c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</row>
    <row r="39" spans="1:261" ht="20.25" x14ac:dyDescent="0.3">
      <c r="A39" s="300">
        <v>29</v>
      </c>
      <c r="B39" s="295" t="s">
        <v>527</v>
      </c>
      <c r="C39" s="295" t="s">
        <v>556</v>
      </c>
      <c r="D39" s="295">
        <v>247691061</v>
      </c>
      <c r="E39" s="220">
        <f t="shared" si="9"/>
        <v>5366</v>
      </c>
      <c r="F39" s="220">
        <f t="shared" si="10"/>
        <v>525</v>
      </c>
      <c r="G39" s="220">
        <f t="shared" si="11"/>
        <v>0</v>
      </c>
      <c r="H39" s="220">
        <f t="shared" si="12"/>
        <v>4708</v>
      </c>
      <c r="I39" s="220">
        <f t="shared" si="13"/>
        <v>133</v>
      </c>
      <c r="J39" s="249">
        <v>0</v>
      </c>
      <c r="K39" s="249">
        <v>0</v>
      </c>
      <c r="L39" s="245">
        <v>0</v>
      </c>
      <c r="M39" s="245">
        <v>0</v>
      </c>
      <c r="N39" s="245">
        <v>0</v>
      </c>
      <c r="O39" s="245">
        <v>0</v>
      </c>
      <c r="P39" s="245">
        <v>0</v>
      </c>
      <c r="Q39" s="245">
        <v>0</v>
      </c>
      <c r="R39" s="245">
        <v>0</v>
      </c>
      <c r="S39" s="245">
        <v>0</v>
      </c>
      <c r="T39" s="245">
        <v>0</v>
      </c>
      <c r="U39" s="250">
        <v>0</v>
      </c>
      <c r="V39" s="245">
        <v>0</v>
      </c>
      <c r="W39" s="250">
        <v>0</v>
      </c>
      <c r="X39" s="245">
        <v>0</v>
      </c>
      <c r="Y39" s="250">
        <v>0</v>
      </c>
      <c r="Z39" s="245">
        <v>0</v>
      </c>
      <c r="AA39" s="245">
        <v>0</v>
      </c>
      <c r="AB39" s="245">
        <v>0</v>
      </c>
      <c r="AC39" s="249">
        <v>0</v>
      </c>
      <c r="AD39" s="245">
        <v>0</v>
      </c>
      <c r="AE39" s="249">
        <v>0</v>
      </c>
      <c r="AF39" s="245">
        <v>0</v>
      </c>
      <c r="AG39" s="245">
        <v>0</v>
      </c>
      <c r="AH39" s="245">
        <v>0</v>
      </c>
      <c r="AI39" s="245">
        <v>0</v>
      </c>
      <c r="AJ39" s="245">
        <v>0</v>
      </c>
      <c r="AK39" s="245">
        <v>0</v>
      </c>
      <c r="AL39" s="245">
        <v>0</v>
      </c>
      <c r="AM39" s="245">
        <v>0</v>
      </c>
      <c r="AN39" s="245">
        <v>0</v>
      </c>
      <c r="AO39" s="245">
        <v>0</v>
      </c>
      <c r="AP39" s="245">
        <v>0</v>
      </c>
      <c r="AQ39" s="250">
        <v>0</v>
      </c>
      <c r="AR39" s="245">
        <v>0</v>
      </c>
      <c r="AS39" s="250">
        <v>0</v>
      </c>
      <c r="AT39" s="245">
        <v>0</v>
      </c>
      <c r="AU39" s="250">
        <v>0</v>
      </c>
      <c r="AV39" s="245">
        <v>0</v>
      </c>
      <c r="AW39" s="245">
        <v>0</v>
      </c>
      <c r="AX39" s="245">
        <v>0</v>
      </c>
      <c r="AY39" s="245">
        <v>0</v>
      </c>
      <c r="AZ39" s="245">
        <v>0</v>
      </c>
      <c r="BA39" s="249">
        <v>0</v>
      </c>
      <c r="BB39" s="245"/>
      <c r="BC39" s="245">
        <v>4708</v>
      </c>
      <c r="BD39" s="245"/>
      <c r="BE39" s="245"/>
      <c r="BF39" s="245"/>
      <c r="BG39" s="249">
        <v>22</v>
      </c>
      <c r="BH39" s="245"/>
      <c r="BI39" s="245"/>
      <c r="BJ39" s="245"/>
      <c r="BK39" s="245"/>
      <c r="BL39" s="245"/>
      <c r="BM39" s="245"/>
      <c r="BN39" s="245"/>
      <c r="BO39" s="245"/>
      <c r="BP39" s="245"/>
      <c r="BQ39" s="249">
        <v>0</v>
      </c>
      <c r="BR39" s="245"/>
      <c r="BS39" s="249">
        <v>0</v>
      </c>
      <c r="BT39" s="245"/>
      <c r="BU39" s="249">
        <v>0</v>
      </c>
      <c r="BV39" s="245"/>
      <c r="BW39" s="245"/>
      <c r="BX39" s="245"/>
      <c r="BY39" s="250">
        <v>0</v>
      </c>
      <c r="BZ39" s="245"/>
      <c r="CA39" s="245"/>
      <c r="CB39" s="245"/>
      <c r="CC39" s="245"/>
      <c r="CD39" s="245"/>
      <c r="CE39" s="245"/>
      <c r="CF39" s="245"/>
      <c r="CG39" s="245"/>
      <c r="CH39" s="245"/>
      <c r="CI39" s="245"/>
      <c r="CJ39" s="245"/>
      <c r="CK39" s="245"/>
      <c r="CL39" s="245"/>
      <c r="CM39" s="245"/>
      <c r="CN39" s="245"/>
      <c r="CO39" s="245"/>
      <c r="CP39" s="245"/>
      <c r="CQ39" s="245"/>
      <c r="CR39" s="249">
        <v>0</v>
      </c>
      <c r="CS39" s="245"/>
      <c r="CT39" s="245"/>
      <c r="CU39" s="245"/>
      <c r="CV39" s="245"/>
      <c r="CW39" s="245"/>
      <c r="CX39" s="249">
        <v>0</v>
      </c>
      <c r="CY39" s="245"/>
      <c r="CZ39" s="249">
        <v>10</v>
      </c>
      <c r="DA39" s="249">
        <v>10</v>
      </c>
      <c r="DB39" s="245"/>
      <c r="DC39" s="250">
        <v>215</v>
      </c>
      <c r="DD39" s="245"/>
      <c r="DE39" s="245"/>
      <c r="DF39" s="245"/>
      <c r="DG39" s="245"/>
      <c r="DH39" s="245"/>
      <c r="DI39" s="245"/>
      <c r="DJ39" s="245"/>
      <c r="DK39" s="245"/>
      <c r="DL39" s="245"/>
      <c r="DM39" s="245"/>
      <c r="DN39" s="245"/>
      <c r="DO39" s="250">
        <v>0</v>
      </c>
      <c r="DP39" s="245"/>
      <c r="DQ39" s="245"/>
      <c r="DR39" s="245"/>
      <c r="DS39" s="250">
        <v>310</v>
      </c>
      <c r="DT39" s="245"/>
      <c r="DU39" s="245"/>
      <c r="DV39" s="245"/>
      <c r="DW39" s="251"/>
      <c r="DX39" s="251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50">
        <v>62</v>
      </c>
      <c r="EJ39" s="245"/>
      <c r="EK39" s="250">
        <v>5</v>
      </c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50">
        <v>133</v>
      </c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50">
        <v>65</v>
      </c>
      <c r="GK39" s="245"/>
      <c r="GL39" s="250">
        <v>2</v>
      </c>
      <c r="GM39" s="245"/>
      <c r="GN39" s="245"/>
      <c r="GO39" s="245"/>
      <c r="GP39" s="245"/>
      <c r="GQ39" s="250">
        <v>0</v>
      </c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50">
        <v>0</v>
      </c>
      <c r="HF39" s="245"/>
      <c r="HG39" s="250">
        <v>0</v>
      </c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</row>
    <row r="40" spans="1:261" ht="20.25" x14ac:dyDescent="0.3">
      <c r="A40" s="300">
        <v>30</v>
      </c>
      <c r="B40" s="295" t="s">
        <v>527</v>
      </c>
      <c r="C40" s="295" t="s">
        <v>557</v>
      </c>
      <c r="D40" s="295">
        <v>247691057</v>
      </c>
      <c r="E40" s="220">
        <f t="shared" si="9"/>
        <v>9600</v>
      </c>
      <c r="F40" s="220">
        <f t="shared" si="10"/>
        <v>1050</v>
      </c>
      <c r="G40" s="220">
        <f t="shared" si="11"/>
        <v>0</v>
      </c>
      <c r="H40" s="220">
        <f t="shared" si="12"/>
        <v>8117</v>
      </c>
      <c r="I40" s="220">
        <f t="shared" si="13"/>
        <v>433</v>
      </c>
      <c r="J40" s="249">
        <v>0</v>
      </c>
      <c r="K40" s="249">
        <v>0</v>
      </c>
      <c r="L40" s="245">
        <v>0</v>
      </c>
      <c r="M40" s="245">
        <v>0</v>
      </c>
      <c r="N40" s="245">
        <v>0</v>
      </c>
      <c r="O40" s="245">
        <v>0</v>
      </c>
      <c r="P40" s="245">
        <v>0</v>
      </c>
      <c r="Q40" s="245">
        <v>0</v>
      </c>
      <c r="R40" s="245">
        <v>0</v>
      </c>
      <c r="S40" s="245">
        <v>0</v>
      </c>
      <c r="T40" s="245">
        <v>0</v>
      </c>
      <c r="U40" s="250">
        <v>0</v>
      </c>
      <c r="V40" s="245">
        <v>0</v>
      </c>
      <c r="W40" s="250">
        <v>0</v>
      </c>
      <c r="X40" s="245">
        <v>0</v>
      </c>
      <c r="Y40" s="250">
        <v>0</v>
      </c>
      <c r="Z40" s="245">
        <v>0</v>
      </c>
      <c r="AA40" s="245">
        <v>0</v>
      </c>
      <c r="AB40" s="245">
        <v>0</v>
      </c>
      <c r="AC40" s="249">
        <v>0</v>
      </c>
      <c r="AD40" s="245">
        <v>0</v>
      </c>
      <c r="AE40" s="249">
        <v>0</v>
      </c>
      <c r="AF40" s="245">
        <v>0</v>
      </c>
      <c r="AG40" s="245">
        <v>0</v>
      </c>
      <c r="AH40" s="245">
        <v>0</v>
      </c>
      <c r="AI40" s="245">
        <v>0</v>
      </c>
      <c r="AJ40" s="245">
        <v>0</v>
      </c>
      <c r="AK40" s="245">
        <v>0</v>
      </c>
      <c r="AL40" s="245">
        <v>0</v>
      </c>
      <c r="AM40" s="245">
        <v>0</v>
      </c>
      <c r="AN40" s="245">
        <v>0</v>
      </c>
      <c r="AO40" s="245">
        <v>0</v>
      </c>
      <c r="AP40" s="245">
        <v>0</v>
      </c>
      <c r="AQ40" s="250">
        <v>0</v>
      </c>
      <c r="AR40" s="245">
        <v>0</v>
      </c>
      <c r="AS40" s="250">
        <v>0</v>
      </c>
      <c r="AT40" s="245">
        <v>0</v>
      </c>
      <c r="AU40" s="250">
        <v>0</v>
      </c>
      <c r="AV40" s="245">
        <v>0</v>
      </c>
      <c r="AW40" s="245">
        <v>0</v>
      </c>
      <c r="AX40" s="245">
        <v>0</v>
      </c>
      <c r="AY40" s="245">
        <v>0</v>
      </c>
      <c r="AZ40" s="245">
        <v>0</v>
      </c>
      <c r="BA40" s="249">
        <v>0</v>
      </c>
      <c r="BB40" s="245"/>
      <c r="BC40" s="245">
        <v>8117</v>
      </c>
      <c r="BD40" s="245"/>
      <c r="BE40" s="245"/>
      <c r="BF40" s="245"/>
      <c r="BG40" s="249">
        <v>68</v>
      </c>
      <c r="BH40" s="245"/>
      <c r="BI40" s="245"/>
      <c r="BJ40" s="245"/>
      <c r="BK40" s="245"/>
      <c r="BL40" s="245"/>
      <c r="BM40" s="245"/>
      <c r="BN40" s="245"/>
      <c r="BO40" s="245"/>
      <c r="BP40" s="245"/>
      <c r="BQ40" s="249">
        <v>0</v>
      </c>
      <c r="BR40" s="245"/>
      <c r="BS40" s="249">
        <v>1</v>
      </c>
      <c r="BT40" s="245"/>
      <c r="BU40" s="249">
        <v>1</v>
      </c>
      <c r="BV40" s="245"/>
      <c r="BW40" s="245"/>
      <c r="BX40" s="245"/>
      <c r="BY40" s="250">
        <v>4</v>
      </c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9">
        <v>0</v>
      </c>
      <c r="CS40" s="245"/>
      <c r="CT40" s="245"/>
      <c r="CU40" s="245"/>
      <c r="CV40" s="245"/>
      <c r="CW40" s="245"/>
      <c r="CX40" s="249">
        <v>0</v>
      </c>
      <c r="CY40" s="245"/>
      <c r="CZ40" s="249">
        <v>0</v>
      </c>
      <c r="DA40" s="249">
        <v>0</v>
      </c>
      <c r="DB40" s="245"/>
      <c r="DC40" s="250">
        <v>0</v>
      </c>
      <c r="DD40" s="245"/>
      <c r="DE40" s="245"/>
      <c r="DF40" s="245"/>
      <c r="DG40" s="245"/>
      <c r="DH40" s="245"/>
      <c r="DI40" s="245"/>
      <c r="DJ40" s="245"/>
      <c r="DK40" s="245"/>
      <c r="DL40" s="245"/>
      <c r="DM40" s="245"/>
      <c r="DN40" s="245"/>
      <c r="DO40" s="250">
        <v>0</v>
      </c>
      <c r="DP40" s="245"/>
      <c r="DQ40" s="245"/>
      <c r="DR40" s="245"/>
      <c r="DS40" s="250">
        <v>1050</v>
      </c>
      <c r="DT40" s="245"/>
      <c r="DU40" s="245"/>
      <c r="DV40" s="245"/>
      <c r="DW40" s="251"/>
      <c r="DX40" s="251"/>
      <c r="DY40" s="245"/>
      <c r="DZ40" s="245"/>
      <c r="EA40" s="245"/>
      <c r="EB40" s="245"/>
      <c r="EC40" s="245"/>
      <c r="ED40" s="245"/>
      <c r="EE40" s="245"/>
      <c r="EF40" s="245"/>
      <c r="EG40" s="245"/>
      <c r="EH40" s="245"/>
      <c r="EI40" s="250">
        <v>210</v>
      </c>
      <c r="EJ40" s="245"/>
      <c r="EK40" s="250">
        <v>5</v>
      </c>
      <c r="EL40" s="245"/>
      <c r="EM40" s="245"/>
      <c r="EN40" s="245"/>
      <c r="EO40" s="245"/>
      <c r="EP40" s="245"/>
      <c r="EQ40" s="245"/>
      <c r="ER40" s="245"/>
      <c r="ES40" s="245"/>
      <c r="ET40" s="245"/>
      <c r="EU40" s="245"/>
      <c r="EV40" s="245"/>
      <c r="EW40" s="250">
        <v>429</v>
      </c>
      <c r="EX40" s="245"/>
      <c r="EY40" s="245"/>
      <c r="EZ40" s="245"/>
      <c r="FA40" s="245"/>
      <c r="FB40" s="245"/>
      <c r="FC40" s="245"/>
      <c r="FD40" s="245"/>
      <c r="FE40" s="245"/>
      <c r="FF40" s="245"/>
      <c r="FG40" s="245"/>
      <c r="FH40" s="245"/>
      <c r="FI40" s="245"/>
      <c r="FJ40" s="245"/>
      <c r="FK40" s="245"/>
      <c r="FL40" s="245"/>
      <c r="FM40" s="245"/>
      <c r="FN40" s="245"/>
      <c r="FO40" s="245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50">
        <v>205</v>
      </c>
      <c r="GK40" s="245"/>
      <c r="GL40" s="250">
        <v>2</v>
      </c>
      <c r="GM40" s="245"/>
      <c r="GN40" s="245"/>
      <c r="GO40" s="245"/>
      <c r="GP40" s="245"/>
      <c r="GQ40" s="250">
        <v>0</v>
      </c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50">
        <v>0</v>
      </c>
      <c r="HF40" s="245"/>
      <c r="HG40" s="250">
        <v>0</v>
      </c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</row>
    <row r="41" spans="1:261" ht="20.25" x14ac:dyDescent="0.3">
      <c r="A41" s="300">
        <v>31</v>
      </c>
      <c r="B41" s="295" t="s">
        <v>527</v>
      </c>
      <c r="C41" s="295" t="s">
        <v>558</v>
      </c>
      <c r="D41" s="295">
        <v>1055182060</v>
      </c>
      <c r="E41" s="220">
        <f t="shared" si="9"/>
        <v>8815</v>
      </c>
      <c r="F41" s="220">
        <f t="shared" si="10"/>
        <v>0</v>
      </c>
      <c r="G41" s="220">
        <f t="shared" si="11"/>
        <v>1560</v>
      </c>
      <c r="H41" s="220">
        <f t="shared" si="12"/>
        <v>0</v>
      </c>
      <c r="I41" s="220">
        <f t="shared" si="13"/>
        <v>7255</v>
      </c>
      <c r="J41" s="249">
        <v>1</v>
      </c>
      <c r="K41" s="249">
        <v>0</v>
      </c>
      <c r="L41" s="245">
        <v>1</v>
      </c>
      <c r="M41" s="245">
        <v>0</v>
      </c>
      <c r="N41" s="245">
        <v>0</v>
      </c>
      <c r="O41" s="245">
        <v>0</v>
      </c>
      <c r="P41" s="245">
        <v>0</v>
      </c>
      <c r="Q41" s="245">
        <v>0</v>
      </c>
      <c r="R41" s="245">
        <v>0</v>
      </c>
      <c r="S41" s="245">
        <v>0</v>
      </c>
      <c r="T41" s="245">
        <v>0</v>
      </c>
      <c r="U41" s="250">
        <v>0</v>
      </c>
      <c r="V41" s="245">
        <v>0</v>
      </c>
      <c r="W41" s="250">
        <v>0</v>
      </c>
      <c r="X41" s="245">
        <v>0</v>
      </c>
      <c r="Y41" s="250">
        <v>0</v>
      </c>
      <c r="Z41" s="245">
        <v>250</v>
      </c>
      <c r="AA41" s="245">
        <v>0</v>
      </c>
      <c r="AB41" s="245">
        <v>0</v>
      </c>
      <c r="AC41" s="249">
        <v>0</v>
      </c>
      <c r="AD41" s="249">
        <v>5</v>
      </c>
      <c r="AE41" s="249">
        <v>0</v>
      </c>
      <c r="AF41" s="245">
        <v>0</v>
      </c>
      <c r="AG41" s="245">
        <v>0</v>
      </c>
      <c r="AH41" s="245">
        <v>0</v>
      </c>
      <c r="AI41" s="245">
        <v>0</v>
      </c>
      <c r="AJ41" s="245">
        <v>0</v>
      </c>
      <c r="AK41" s="245">
        <v>0</v>
      </c>
      <c r="AL41" s="245">
        <v>0</v>
      </c>
      <c r="AM41" s="245">
        <v>0</v>
      </c>
      <c r="AN41" s="245">
        <v>0</v>
      </c>
      <c r="AO41" s="245">
        <v>0</v>
      </c>
      <c r="AP41" s="245">
        <v>0</v>
      </c>
      <c r="AQ41" s="250">
        <v>0</v>
      </c>
      <c r="AR41" s="245">
        <v>0</v>
      </c>
      <c r="AS41" s="250">
        <v>0</v>
      </c>
      <c r="AT41" s="245">
        <v>0</v>
      </c>
      <c r="AU41" s="250">
        <v>0</v>
      </c>
      <c r="AV41" s="245">
        <v>0</v>
      </c>
      <c r="AW41" s="245">
        <v>0</v>
      </c>
      <c r="AX41" s="245">
        <v>0</v>
      </c>
      <c r="AY41" s="245">
        <v>0</v>
      </c>
      <c r="AZ41" s="245">
        <v>0</v>
      </c>
      <c r="BA41" s="249">
        <v>0</v>
      </c>
      <c r="BB41" s="245"/>
      <c r="BC41" s="245">
        <v>0</v>
      </c>
      <c r="BD41" s="245">
        <v>6605</v>
      </c>
      <c r="BE41" s="245"/>
      <c r="BF41" s="245"/>
      <c r="BG41" s="249">
        <v>0</v>
      </c>
      <c r="BH41" s="245"/>
      <c r="BI41" s="245"/>
      <c r="BJ41" s="245"/>
      <c r="BK41" s="245"/>
      <c r="BL41" s="245"/>
      <c r="BM41" s="245"/>
      <c r="BN41" s="245"/>
      <c r="BO41" s="245"/>
      <c r="BP41" s="245"/>
      <c r="BQ41" s="249">
        <v>0</v>
      </c>
      <c r="BR41" s="245"/>
      <c r="BS41" s="249">
        <v>0</v>
      </c>
      <c r="BT41" s="245"/>
      <c r="BU41" s="249">
        <v>0</v>
      </c>
      <c r="BV41" s="245"/>
      <c r="BW41" s="245"/>
      <c r="BX41" s="245"/>
      <c r="BY41" s="250">
        <v>0</v>
      </c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  <c r="CK41" s="245"/>
      <c r="CL41" s="245"/>
      <c r="CM41" s="245"/>
      <c r="CN41" s="245"/>
      <c r="CO41" s="245"/>
      <c r="CP41" s="245"/>
      <c r="CQ41" s="245"/>
      <c r="CR41" s="249">
        <v>0</v>
      </c>
      <c r="CS41" s="249">
        <v>3</v>
      </c>
      <c r="CT41" s="245"/>
      <c r="CU41" s="245"/>
      <c r="CV41" s="245"/>
      <c r="CW41" s="245"/>
      <c r="CX41" s="249">
        <v>0</v>
      </c>
      <c r="CY41" s="249">
        <v>3</v>
      </c>
      <c r="CZ41" s="249">
        <v>0</v>
      </c>
      <c r="DA41" s="249">
        <v>0</v>
      </c>
      <c r="DB41" s="245"/>
      <c r="DC41" s="250">
        <v>0</v>
      </c>
      <c r="DD41" s="245"/>
      <c r="DE41" s="245"/>
      <c r="DF41" s="245"/>
      <c r="DG41" s="245"/>
      <c r="DH41" s="245"/>
      <c r="DI41" s="245"/>
      <c r="DJ41" s="245"/>
      <c r="DK41" s="245"/>
      <c r="DL41" s="245"/>
      <c r="DM41" s="245"/>
      <c r="DN41" s="245"/>
      <c r="DO41" s="250">
        <v>0</v>
      </c>
      <c r="DP41" s="245"/>
      <c r="DQ41" s="245"/>
      <c r="DR41" s="245"/>
      <c r="DS41" s="250">
        <v>0</v>
      </c>
      <c r="DT41" s="250">
        <v>1560</v>
      </c>
      <c r="DU41" s="245"/>
      <c r="DV41" s="245"/>
      <c r="DW41" s="251"/>
      <c r="DX41" s="251"/>
      <c r="DY41" s="245"/>
      <c r="DZ41" s="245"/>
      <c r="EA41" s="245"/>
      <c r="EB41" s="245"/>
      <c r="EC41" s="245"/>
      <c r="ED41" s="245"/>
      <c r="EE41" s="245"/>
      <c r="EF41" s="245"/>
      <c r="EG41" s="245"/>
      <c r="EH41" s="245"/>
      <c r="EI41" s="250">
        <v>0</v>
      </c>
      <c r="EJ41" s="250">
        <v>260</v>
      </c>
      <c r="EK41" s="250">
        <v>0</v>
      </c>
      <c r="EL41" s="250">
        <v>6</v>
      </c>
      <c r="EM41" s="245"/>
      <c r="EN41" s="245"/>
      <c r="EO41" s="245"/>
      <c r="EP41" s="245"/>
      <c r="EQ41" s="245"/>
      <c r="ER41" s="245"/>
      <c r="ES41" s="245"/>
      <c r="ET41" s="245"/>
      <c r="EU41" s="245"/>
      <c r="EV41" s="245"/>
      <c r="EW41" s="250">
        <v>400</v>
      </c>
      <c r="EX41" s="245"/>
      <c r="EY41" s="245"/>
      <c r="EZ41" s="245"/>
      <c r="FA41" s="245"/>
      <c r="FB41" s="245"/>
      <c r="FC41" s="245"/>
      <c r="FD41" s="245"/>
      <c r="FE41" s="245"/>
      <c r="FF41" s="245"/>
      <c r="FG41" s="245"/>
      <c r="FH41" s="245"/>
      <c r="FI41" s="245"/>
      <c r="FJ41" s="245"/>
      <c r="FK41" s="245"/>
      <c r="FL41" s="245"/>
      <c r="FM41" s="245"/>
      <c r="FN41" s="245"/>
      <c r="FO41" s="245"/>
      <c r="FP41" s="245"/>
      <c r="FQ41" s="245"/>
      <c r="FR41" s="245"/>
      <c r="FS41" s="245"/>
      <c r="FT41" s="245"/>
      <c r="FU41" s="245"/>
      <c r="FV41" s="245"/>
      <c r="FW41" s="245"/>
      <c r="FX41" s="245"/>
      <c r="FY41" s="245"/>
      <c r="FZ41" s="245"/>
      <c r="GA41" s="245"/>
      <c r="GB41" s="245"/>
      <c r="GC41" s="245"/>
      <c r="GD41" s="245"/>
      <c r="GE41" s="245"/>
      <c r="GF41" s="245"/>
      <c r="GG41" s="245"/>
      <c r="GH41" s="245"/>
      <c r="GI41" s="245"/>
      <c r="GJ41" s="250">
        <v>200</v>
      </c>
      <c r="GK41" s="245"/>
      <c r="GL41" s="250">
        <v>2</v>
      </c>
      <c r="GM41" s="245"/>
      <c r="GN41" s="245"/>
      <c r="GO41" s="245"/>
      <c r="GP41" s="245"/>
      <c r="GQ41" s="250">
        <v>0</v>
      </c>
      <c r="GR41" s="245"/>
      <c r="GS41" s="245"/>
      <c r="GT41" s="245"/>
      <c r="GU41" s="245"/>
      <c r="GV41" s="245"/>
      <c r="GW41" s="245"/>
      <c r="GX41" s="245"/>
      <c r="GY41" s="245"/>
      <c r="GZ41" s="245"/>
      <c r="HA41" s="245"/>
      <c r="HB41" s="245"/>
      <c r="HC41" s="245"/>
      <c r="HD41" s="245"/>
      <c r="HE41" s="250">
        <v>0</v>
      </c>
      <c r="HF41" s="245"/>
      <c r="HG41" s="250">
        <v>0</v>
      </c>
      <c r="HH41" s="245"/>
      <c r="HI41" s="245"/>
      <c r="HJ41" s="245"/>
      <c r="HK41" s="245"/>
      <c r="HL41" s="245"/>
      <c r="HM41" s="245"/>
      <c r="HN41" s="245"/>
      <c r="HO41" s="245"/>
      <c r="HP41" s="245"/>
      <c r="HQ41" s="245"/>
      <c r="HR41" s="245"/>
      <c r="HS41" s="245"/>
      <c r="HT41" s="245"/>
      <c r="HU41" s="245"/>
      <c r="HV41" s="245"/>
      <c r="HW41" s="245"/>
      <c r="HX41" s="245"/>
      <c r="HY41" s="245"/>
      <c r="HZ41" s="245"/>
      <c r="IA41" s="245"/>
      <c r="IB41" s="245"/>
      <c r="IC41" s="245"/>
      <c r="ID41" s="245"/>
      <c r="IE41" s="245"/>
      <c r="IF41" s="245"/>
      <c r="IG41" s="245"/>
      <c r="IH41" s="245"/>
      <c r="II41" s="245"/>
      <c r="IJ41" s="245"/>
      <c r="IK41" s="245"/>
      <c r="IL41" s="245"/>
      <c r="IM41" s="245"/>
      <c r="IN41" s="245"/>
      <c r="IO41" s="245"/>
      <c r="IP41" s="245"/>
      <c r="IQ41" s="245"/>
      <c r="IR41" s="245"/>
      <c r="IS41" s="245"/>
      <c r="IT41" s="245"/>
      <c r="IU41" s="245"/>
      <c r="IV41" s="245"/>
      <c r="IW41" s="245"/>
      <c r="IX41" s="245"/>
      <c r="IY41" s="245"/>
      <c r="IZ41" s="245"/>
      <c r="JA41" s="245"/>
    </row>
    <row r="42" spans="1:261" ht="37.5" x14ac:dyDescent="0.3">
      <c r="A42" s="300">
        <v>32</v>
      </c>
      <c r="B42" s="295" t="s">
        <v>527</v>
      </c>
      <c r="C42" s="295" t="s">
        <v>559</v>
      </c>
      <c r="D42" s="295">
        <v>247691138</v>
      </c>
      <c r="E42" s="220">
        <f t="shared" si="9"/>
        <v>12673</v>
      </c>
      <c r="F42" s="220">
        <f t="shared" si="10"/>
        <v>1153</v>
      </c>
      <c r="G42" s="220">
        <f t="shared" si="11"/>
        <v>0</v>
      </c>
      <c r="H42" s="220">
        <f t="shared" si="12"/>
        <v>11520</v>
      </c>
      <c r="I42" s="220">
        <f t="shared" si="13"/>
        <v>0</v>
      </c>
      <c r="J42" s="249">
        <v>1</v>
      </c>
      <c r="K42" s="249">
        <v>1</v>
      </c>
      <c r="L42" s="245"/>
      <c r="M42" s="245"/>
      <c r="N42" s="245"/>
      <c r="O42" s="250">
        <v>0</v>
      </c>
      <c r="P42" s="245"/>
      <c r="Q42" s="245"/>
      <c r="R42" s="245"/>
      <c r="S42" s="245"/>
      <c r="T42" s="245"/>
      <c r="U42" s="250">
        <v>359</v>
      </c>
      <c r="V42" s="245"/>
      <c r="W42" s="250">
        <v>0</v>
      </c>
      <c r="X42" s="245"/>
      <c r="Y42" s="250">
        <v>0</v>
      </c>
      <c r="Z42" s="245"/>
      <c r="AA42" s="245"/>
      <c r="AB42" s="245"/>
      <c r="AC42" s="249">
        <v>3</v>
      </c>
      <c r="AD42" s="245"/>
      <c r="AE42" s="249">
        <v>0</v>
      </c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50">
        <v>0</v>
      </c>
      <c r="AR42" s="245"/>
      <c r="AS42" s="245"/>
      <c r="AT42" s="245"/>
      <c r="AU42" s="245"/>
      <c r="AV42" s="245"/>
      <c r="AW42" s="245"/>
      <c r="AX42" s="245"/>
      <c r="AY42" s="245"/>
      <c r="AZ42" s="245"/>
      <c r="BA42" s="249">
        <v>0</v>
      </c>
      <c r="BB42" s="245"/>
      <c r="BC42" s="245">
        <v>10726.76</v>
      </c>
      <c r="BD42" s="245"/>
      <c r="BE42" s="245"/>
      <c r="BF42" s="245"/>
      <c r="BG42" s="249">
        <v>98</v>
      </c>
      <c r="BH42" s="245"/>
      <c r="BI42" s="245"/>
      <c r="BJ42" s="245"/>
      <c r="BK42" s="245"/>
      <c r="BL42" s="245"/>
      <c r="BM42" s="245"/>
      <c r="BN42" s="245"/>
      <c r="BO42" s="245"/>
      <c r="BP42" s="245"/>
      <c r="BQ42" s="250">
        <v>0</v>
      </c>
      <c r="BR42" s="245"/>
      <c r="BS42" s="249">
        <v>0</v>
      </c>
      <c r="BT42" s="250">
        <v>0</v>
      </c>
      <c r="BU42" s="250">
        <v>0</v>
      </c>
      <c r="BV42" s="250">
        <v>0</v>
      </c>
      <c r="BW42" s="249">
        <v>0</v>
      </c>
      <c r="BX42" s="250">
        <v>0</v>
      </c>
      <c r="BY42" s="250">
        <v>0</v>
      </c>
      <c r="BZ42" s="250">
        <v>0</v>
      </c>
      <c r="CA42" s="249">
        <v>0</v>
      </c>
      <c r="CB42" s="250">
        <v>0</v>
      </c>
      <c r="CC42" s="250">
        <v>0</v>
      </c>
      <c r="CD42" s="250"/>
      <c r="CE42" s="245"/>
      <c r="CF42" s="245"/>
      <c r="CG42" s="245"/>
      <c r="CH42" s="245"/>
      <c r="CI42" s="245"/>
      <c r="CJ42" s="245"/>
      <c r="CK42" s="245"/>
      <c r="CL42" s="245"/>
      <c r="CM42" s="245"/>
      <c r="CN42" s="245"/>
      <c r="CO42" s="245"/>
      <c r="CP42" s="245"/>
      <c r="CQ42" s="245"/>
      <c r="CR42" s="245"/>
      <c r="CS42" s="249">
        <v>2</v>
      </c>
      <c r="CT42" s="245"/>
      <c r="CU42" s="366"/>
      <c r="CV42" s="366"/>
      <c r="CW42" s="245"/>
      <c r="CX42" s="245"/>
      <c r="CY42" s="249">
        <v>6</v>
      </c>
      <c r="CZ42" s="249">
        <v>0</v>
      </c>
      <c r="DA42" s="249">
        <v>0</v>
      </c>
      <c r="DB42" s="366"/>
      <c r="DC42" s="250">
        <v>180</v>
      </c>
      <c r="DD42" s="245"/>
      <c r="DE42" s="245"/>
      <c r="DF42" s="245"/>
      <c r="DG42" s="245"/>
      <c r="DH42" s="245"/>
      <c r="DI42" s="245"/>
      <c r="DJ42" s="245"/>
      <c r="DK42" s="245"/>
      <c r="DL42" s="245"/>
      <c r="DM42" s="245"/>
      <c r="DN42" s="245"/>
      <c r="DO42" s="245"/>
      <c r="DP42" s="245"/>
      <c r="DQ42" s="245"/>
      <c r="DR42" s="245"/>
      <c r="DS42" s="250">
        <v>973</v>
      </c>
      <c r="DT42" s="245"/>
      <c r="DU42" s="245"/>
      <c r="DV42" s="245"/>
      <c r="DW42" s="251"/>
      <c r="DX42" s="251"/>
      <c r="DY42" s="245"/>
      <c r="DZ42" s="245"/>
      <c r="EA42" s="245"/>
      <c r="EB42" s="245"/>
      <c r="EC42" s="245"/>
      <c r="ED42" s="245"/>
      <c r="EE42" s="245"/>
      <c r="EF42" s="245"/>
      <c r="EG42" s="245"/>
      <c r="EH42" s="245"/>
      <c r="EI42" s="250">
        <v>162.16999999999999</v>
      </c>
      <c r="EJ42" s="245"/>
      <c r="EK42" s="250">
        <v>6</v>
      </c>
      <c r="EL42" s="245"/>
      <c r="EM42" s="245"/>
      <c r="EN42" s="245"/>
      <c r="EO42" s="245"/>
      <c r="EP42" s="245"/>
      <c r="EQ42" s="245"/>
      <c r="ER42" s="245"/>
      <c r="ES42" s="245"/>
      <c r="ET42" s="245"/>
      <c r="EU42" s="245"/>
      <c r="EV42" s="245"/>
      <c r="EW42" s="245"/>
      <c r="EX42" s="245"/>
      <c r="EY42" s="245"/>
      <c r="EZ42" s="245"/>
      <c r="FA42" s="245"/>
      <c r="FB42" s="245"/>
      <c r="FC42" s="245"/>
      <c r="FD42" s="245"/>
      <c r="FE42" s="245"/>
      <c r="FF42" s="245"/>
      <c r="FG42" s="245"/>
      <c r="FH42" s="245"/>
      <c r="FI42" s="245"/>
      <c r="FJ42" s="245"/>
      <c r="FK42" s="245"/>
      <c r="FL42" s="245"/>
      <c r="FM42" s="245"/>
      <c r="FN42" s="245"/>
      <c r="FO42" s="245"/>
      <c r="FP42" s="245"/>
      <c r="FQ42" s="245"/>
      <c r="FR42" s="245"/>
      <c r="FS42" s="245"/>
      <c r="FT42" s="245"/>
      <c r="FU42" s="245"/>
      <c r="FV42" s="245"/>
      <c r="FW42" s="245"/>
      <c r="FX42" s="245"/>
      <c r="FY42" s="245"/>
      <c r="FZ42" s="245"/>
      <c r="GA42" s="245"/>
      <c r="GB42" s="245"/>
      <c r="GC42" s="250">
        <v>434.24</v>
      </c>
      <c r="GD42" s="250"/>
      <c r="GE42" s="245"/>
      <c r="GF42" s="245"/>
      <c r="GG42" s="245"/>
      <c r="GH42" s="245"/>
      <c r="GI42" s="250">
        <v>288</v>
      </c>
      <c r="GJ42" s="245"/>
      <c r="GK42" s="250">
        <v>1.5</v>
      </c>
      <c r="GL42" s="245"/>
      <c r="GM42" s="245"/>
      <c r="GN42" s="245"/>
      <c r="GO42" s="245"/>
      <c r="GP42" s="245"/>
      <c r="GQ42" s="245"/>
      <c r="GR42" s="245"/>
      <c r="GS42" s="245"/>
      <c r="GT42" s="245"/>
      <c r="GU42" s="245"/>
      <c r="GV42" s="245"/>
      <c r="GW42" s="245"/>
      <c r="GX42" s="245"/>
      <c r="GY42" s="245"/>
      <c r="GZ42" s="245"/>
      <c r="HA42" s="245"/>
      <c r="HB42" s="245"/>
      <c r="HC42" s="245"/>
      <c r="HD42" s="245"/>
      <c r="HE42" s="245"/>
      <c r="HF42" s="245"/>
      <c r="HG42" s="245"/>
      <c r="HH42" s="245"/>
      <c r="HI42" s="245"/>
      <c r="HJ42" s="245"/>
      <c r="HK42" s="245"/>
      <c r="HL42" s="245"/>
      <c r="HM42" s="245"/>
      <c r="HN42" s="245"/>
      <c r="HO42" s="245"/>
      <c r="HP42" s="245"/>
      <c r="HQ42" s="245"/>
      <c r="HR42" s="245"/>
      <c r="HS42" s="245"/>
      <c r="HT42" s="245"/>
      <c r="HU42" s="245"/>
      <c r="HV42" s="245"/>
      <c r="HW42" s="245"/>
      <c r="HX42" s="245"/>
      <c r="HY42" s="245"/>
      <c r="HZ42" s="245"/>
      <c r="IA42" s="245"/>
      <c r="IB42" s="245"/>
      <c r="IC42" s="245"/>
      <c r="ID42" s="245"/>
      <c r="IE42" s="245"/>
      <c r="IF42" s="245"/>
      <c r="IG42" s="245"/>
      <c r="IH42" s="245"/>
      <c r="II42" s="245"/>
      <c r="IJ42" s="245"/>
      <c r="IK42" s="245"/>
      <c r="IL42" s="245"/>
      <c r="IM42" s="245"/>
      <c r="IN42" s="245"/>
      <c r="IO42" s="245"/>
      <c r="IP42" s="245"/>
      <c r="IQ42" s="245"/>
      <c r="IR42" s="245"/>
      <c r="IS42" s="245"/>
      <c r="IT42" s="245"/>
      <c r="IU42" s="245"/>
      <c r="IV42" s="245"/>
      <c r="IW42" s="245"/>
      <c r="IX42" s="245"/>
      <c r="IY42" s="245"/>
      <c r="IZ42" s="245"/>
      <c r="JA42" s="245"/>
    </row>
    <row r="43" spans="1:261" ht="20.25" x14ac:dyDescent="0.3">
      <c r="A43" s="300">
        <v>33</v>
      </c>
      <c r="B43" s="295" t="s">
        <v>527</v>
      </c>
      <c r="C43" s="295" t="s">
        <v>560</v>
      </c>
      <c r="D43" s="295">
        <v>247690892</v>
      </c>
      <c r="E43" s="220">
        <f t="shared" si="9"/>
        <v>20693.507999999998</v>
      </c>
      <c r="F43" s="220">
        <f t="shared" si="10"/>
        <v>2701.05</v>
      </c>
      <c r="G43" s="220">
        <f t="shared" si="11"/>
        <v>0</v>
      </c>
      <c r="H43" s="220">
        <f t="shared" si="12"/>
        <v>17992.457999999999</v>
      </c>
      <c r="I43" s="220">
        <f t="shared" si="13"/>
        <v>0</v>
      </c>
      <c r="J43" s="249">
        <v>1</v>
      </c>
      <c r="K43" s="249">
        <v>1</v>
      </c>
      <c r="L43" s="245">
        <v>0</v>
      </c>
      <c r="M43" s="245">
        <v>0</v>
      </c>
      <c r="N43" s="245">
        <v>0</v>
      </c>
      <c r="O43" s="245">
        <v>0</v>
      </c>
      <c r="P43" s="245">
        <v>0</v>
      </c>
      <c r="Q43" s="245">
        <v>0</v>
      </c>
      <c r="R43" s="245">
        <v>0</v>
      </c>
      <c r="S43" s="245">
        <v>0</v>
      </c>
      <c r="T43" s="245">
        <v>0</v>
      </c>
      <c r="U43" s="250">
        <v>0</v>
      </c>
      <c r="V43" s="245">
        <v>0</v>
      </c>
      <c r="W43" s="250">
        <v>644</v>
      </c>
      <c r="X43" s="245">
        <v>0</v>
      </c>
      <c r="Y43" s="250">
        <v>0</v>
      </c>
      <c r="Z43" s="245">
        <v>0</v>
      </c>
      <c r="AA43" s="245">
        <v>0</v>
      </c>
      <c r="AB43" s="245">
        <v>0</v>
      </c>
      <c r="AC43" s="249">
        <v>6</v>
      </c>
      <c r="AD43" s="245">
        <v>0</v>
      </c>
      <c r="AE43" s="249">
        <v>1</v>
      </c>
      <c r="AF43" s="245">
        <v>0</v>
      </c>
      <c r="AG43" s="245">
        <v>0</v>
      </c>
      <c r="AH43" s="245">
        <v>0</v>
      </c>
      <c r="AI43" s="245">
        <v>0</v>
      </c>
      <c r="AJ43" s="245">
        <v>0</v>
      </c>
      <c r="AK43" s="245">
        <v>0</v>
      </c>
      <c r="AL43" s="245">
        <v>0</v>
      </c>
      <c r="AM43" s="245">
        <v>0</v>
      </c>
      <c r="AN43" s="245">
        <v>0</v>
      </c>
      <c r="AO43" s="245">
        <v>0</v>
      </c>
      <c r="AP43" s="245">
        <v>0</v>
      </c>
      <c r="AQ43" s="250">
        <v>0</v>
      </c>
      <c r="AR43" s="245">
        <v>0</v>
      </c>
      <c r="AS43" s="250">
        <v>1062</v>
      </c>
      <c r="AT43" s="245">
        <v>0</v>
      </c>
      <c r="AU43" s="250">
        <v>0</v>
      </c>
      <c r="AV43" s="245">
        <v>0</v>
      </c>
      <c r="AW43" s="245">
        <v>0</v>
      </c>
      <c r="AX43" s="245">
        <v>0</v>
      </c>
      <c r="AY43" s="245">
        <v>0</v>
      </c>
      <c r="AZ43" s="245">
        <v>0</v>
      </c>
      <c r="BA43" s="249">
        <v>0</v>
      </c>
      <c r="BB43" s="245"/>
      <c r="BC43" s="245">
        <v>16286.458000000001</v>
      </c>
      <c r="BD43" s="245"/>
      <c r="BE43" s="245"/>
      <c r="BF43" s="245"/>
      <c r="BG43" s="249">
        <v>0</v>
      </c>
      <c r="BH43" s="245"/>
      <c r="BI43" s="245"/>
      <c r="BJ43" s="245"/>
      <c r="BK43" s="245"/>
      <c r="BL43" s="245"/>
      <c r="BM43" s="245"/>
      <c r="BN43" s="245"/>
      <c r="BO43" s="245"/>
      <c r="BP43" s="245"/>
      <c r="BQ43" s="249">
        <v>0</v>
      </c>
      <c r="BR43" s="245"/>
      <c r="BS43" s="249">
        <v>0</v>
      </c>
      <c r="BT43" s="245"/>
      <c r="BU43" s="249">
        <v>0</v>
      </c>
      <c r="BV43" s="245"/>
      <c r="BW43" s="245"/>
      <c r="BX43" s="245"/>
      <c r="BY43" s="250">
        <v>0</v>
      </c>
      <c r="BZ43" s="245"/>
      <c r="CA43" s="245"/>
      <c r="CB43" s="245"/>
      <c r="CC43" s="245"/>
      <c r="CD43" s="245"/>
      <c r="CE43" s="245"/>
      <c r="CF43" s="245"/>
      <c r="CG43" s="245"/>
      <c r="CH43" s="245"/>
      <c r="CI43" s="245"/>
      <c r="CJ43" s="245"/>
      <c r="CK43" s="245"/>
      <c r="CL43" s="245"/>
      <c r="CM43" s="245"/>
      <c r="CN43" s="245"/>
      <c r="CO43" s="245"/>
      <c r="CP43" s="245"/>
      <c r="CQ43" s="245"/>
      <c r="CR43" s="249">
        <v>13</v>
      </c>
      <c r="CS43" s="245"/>
      <c r="CT43" s="245"/>
      <c r="CU43" s="245"/>
      <c r="CV43" s="245"/>
      <c r="CW43" s="245"/>
      <c r="CX43" s="249">
        <v>9</v>
      </c>
      <c r="CY43" s="245"/>
      <c r="CZ43" s="249">
        <v>0</v>
      </c>
      <c r="DA43" s="249">
        <v>0</v>
      </c>
      <c r="DB43" s="245"/>
      <c r="DC43" s="250">
        <v>600</v>
      </c>
      <c r="DD43" s="245"/>
      <c r="DE43" s="245"/>
      <c r="DF43" s="245"/>
      <c r="DG43" s="245"/>
      <c r="DH43" s="245"/>
      <c r="DI43" s="245"/>
      <c r="DJ43" s="245"/>
      <c r="DK43" s="245"/>
      <c r="DL43" s="245"/>
      <c r="DM43" s="245"/>
      <c r="DN43" s="245"/>
      <c r="DO43" s="250">
        <v>0</v>
      </c>
      <c r="DP43" s="245"/>
      <c r="DQ43" s="245"/>
      <c r="DR43" s="245"/>
      <c r="DS43" s="250">
        <v>2101.0500000000002</v>
      </c>
      <c r="DT43" s="245"/>
      <c r="DU43" s="245"/>
      <c r="DV43" s="245"/>
      <c r="DW43" s="251"/>
      <c r="DX43" s="251"/>
      <c r="DY43" s="245"/>
      <c r="DZ43" s="245"/>
      <c r="EA43" s="245"/>
      <c r="EB43" s="245"/>
      <c r="EC43" s="245"/>
      <c r="ED43" s="245"/>
      <c r="EE43" s="245"/>
      <c r="EF43" s="245"/>
      <c r="EG43" s="245"/>
      <c r="EH43" s="245"/>
      <c r="EI43" s="250">
        <v>700.35</v>
      </c>
      <c r="EJ43" s="245"/>
      <c r="EK43" s="250">
        <v>3</v>
      </c>
      <c r="EL43" s="245"/>
      <c r="EM43" s="245"/>
      <c r="EN43" s="245"/>
      <c r="EO43" s="245"/>
      <c r="EP43" s="245"/>
      <c r="EQ43" s="245"/>
      <c r="ER43" s="245"/>
      <c r="ES43" s="245"/>
      <c r="ET43" s="245"/>
      <c r="EU43" s="245"/>
      <c r="EV43" s="245"/>
      <c r="EW43" s="250">
        <v>0</v>
      </c>
      <c r="EX43" s="245"/>
      <c r="EY43" s="245"/>
      <c r="EZ43" s="245"/>
      <c r="FA43" s="245"/>
      <c r="FB43" s="245"/>
      <c r="FC43" s="245"/>
      <c r="FD43" s="245"/>
      <c r="FE43" s="245"/>
      <c r="FF43" s="245"/>
      <c r="FG43" s="245"/>
      <c r="FH43" s="245"/>
      <c r="FI43" s="245"/>
      <c r="FJ43" s="245"/>
      <c r="FK43" s="245"/>
      <c r="FL43" s="245"/>
      <c r="FM43" s="245"/>
      <c r="FN43" s="245"/>
      <c r="FO43" s="245"/>
      <c r="FP43" s="245"/>
      <c r="FQ43" s="245"/>
      <c r="FR43" s="245"/>
      <c r="FS43" s="245"/>
      <c r="FT43" s="245"/>
      <c r="FU43" s="245"/>
      <c r="FV43" s="245"/>
      <c r="FW43" s="245"/>
      <c r="FX43" s="245"/>
      <c r="FY43" s="245"/>
      <c r="FZ43" s="245"/>
      <c r="GA43" s="245"/>
      <c r="GB43" s="245"/>
      <c r="GC43" s="245"/>
      <c r="GD43" s="245"/>
      <c r="GE43" s="245"/>
      <c r="GF43" s="245"/>
      <c r="GG43" s="245"/>
      <c r="GH43" s="245"/>
      <c r="GI43" s="245"/>
      <c r="GJ43" s="250">
        <v>0</v>
      </c>
      <c r="GK43" s="245"/>
      <c r="GL43" s="250">
        <v>0</v>
      </c>
      <c r="GM43" s="245"/>
      <c r="GN43" s="245"/>
      <c r="GO43" s="245"/>
      <c r="GP43" s="245"/>
      <c r="GQ43" s="250">
        <v>0</v>
      </c>
      <c r="GR43" s="245"/>
      <c r="GS43" s="245"/>
      <c r="GT43" s="245"/>
      <c r="GU43" s="245"/>
      <c r="GV43" s="245"/>
      <c r="GW43" s="245"/>
      <c r="GX43" s="245"/>
      <c r="GY43" s="245"/>
      <c r="GZ43" s="245"/>
      <c r="HA43" s="245"/>
      <c r="HB43" s="245"/>
      <c r="HC43" s="245"/>
      <c r="HD43" s="245"/>
      <c r="HE43" s="250">
        <v>0</v>
      </c>
      <c r="HF43" s="245"/>
      <c r="HG43" s="250">
        <v>0</v>
      </c>
      <c r="HH43" s="245"/>
      <c r="HI43" s="245"/>
      <c r="HJ43" s="245"/>
      <c r="HK43" s="245"/>
      <c r="HL43" s="245"/>
      <c r="HM43" s="245"/>
      <c r="HN43" s="245"/>
      <c r="HO43" s="245"/>
      <c r="HP43" s="245"/>
      <c r="HQ43" s="245"/>
      <c r="HR43" s="245"/>
      <c r="HS43" s="245"/>
      <c r="HT43" s="245"/>
      <c r="HU43" s="245"/>
      <c r="HV43" s="245"/>
      <c r="HW43" s="245"/>
      <c r="HX43" s="245"/>
      <c r="HY43" s="245"/>
      <c r="HZ43" s="245"/>
      <c r="IA43" s="245"/>
      <c r="IB43" s="245"/>
      <c r="IC43" s="245"/>
      <c r="ID43" s="245"/>
      <c r="IE43" s="245"/>
      <c r="IF43" s="245"/>
      <c r="IG43" s="245"/>
      <c r="IH43" s="245"/>
      <c r="II43" s="245"/>
      <c r="IJ43" s="245"/>
      <c r="IK43" s="245"/>
      <c r="IL43" s="245"/>
      <c r="IM43" s="245"/>
      <c r="IN43" s="245"/>
      <c r="IO43" s="245"/>
      <c r="IP43" s="245"/>
      <c r="IQ43" s="245"/>
      <c r="IR43" s="245"/>
      <c r="IS43" s="245"/>
      <c r="IT43" s="245"/>
      <c r="IU43" s="245"/>
      <c r="IV43" s="245"/>
      <c r="IW43" s="245"/>
      <c r="IX43" s="245"/>
      <c r="IY43" s="245"/>
      <c r="IZ43" s="245"/>
      <c r="JA43" s="245"/>
    </row>
    <row r="44" spans="1:261" ht="37.5" x14ac:dyDescent="0.3">
      <c r="A44" s="300">
        <v>34</v>
      </c>
      <c r="B44" s="295" t="s">
        <v>527</v>
      </c>
      <c r="C44" s="295" t="s">
        <v>561</v>
      </c>
      <c r="D44" s="295">
        <v>247691000</v>
      </c>
      <c r="E44" s="220">
        <f t="shared" si="9"/>
        <v>29750</v>
      </c>
      <c r="F44" s="220">
        <f t="shared" si="10"/>
        <v>9223</v>
      </c>
      <c r="G44" s="220">
        <f t="shared" si="11"/>
        <v>0</v>
      </c>
      <c r="H44" s="220">
        <f t="shared" si="12"/>
        <v>19590.14</v>
      </c>
      <c r="I44" s="220">
        <f t="shared" si="13"/>
        <v>936.86</v>
      </c>
      <c r="J44" s="249">
        <v>2</v>
      </c>
      <c r="K44" s="249">
        <v>2</v>
      </c>
      <c r="L44" s="245">
        <v>0</v>
      </c>
      <c r="M44" s="245">
        <v>0</v>
      </c>
      <c r="N44" s="245">
        <v>0</v>
      </c>
      <c r="O44" s="245">
        <v>0</v>
      </c>
      <c r="P44" s="245">
        <v>0</v>
      </c>
      <c r="Q44" s="245">
        <v>0</v>
      </c>
      <c r="R44" s="245">
        <v>0</v>
      </c>
      <c r="S44" s="245">
        <v>0</v>
      </c>
      <c r="T44" s="245">
        <v>0</v>
      </c>
      <c r="U44" s="250">
        <v>100</v>
      </c>
      <c r="V44" s="245">
        <v>0</v>
      </c>
      <c r="W44" s="250">
        <v>728</v>
      </c>
      <c r="X44" s="245">
        <v>0</v>
      </c>
      <c r="Y44" s="250">
        <v>0</v>
      </c>
      <c r="Z44" s="245">
        <v>0</v>
      </c>
      <c r="AA44" s="245">
        <v>0</v>
      </c>
      <c r="AB44" s="245">
        <v>0</v>
      </c>
      <c r="AC44" s="249">
        <v>13</v>
      </c>
      <c r="AD44" s="245">
        <v>0</v>
      </c>
      <c r="AE44" s="249">
        <v>1</v>
      </c>
      <c r="AF44" s="245">
        <v>0</v>
      </c>
      <c r="AG44" s="245">
        <v>0</v>
      </c>
      <c r="AH44" s="245">
        <v>0</v>
      </c>
      <c r="AI44" s="245">
        <v>0</v>
      </c>
      <c r="AJ44" s="245">
        <v>0</v>
      </c>
      <c r="AK44" s="245">
        <v>0</v>
      </c>
      <c r="AL44" s="245">
        <v>0</v>
      </c>
      <c r="AM44" s="245">
        <v>0</v>
      </c>
      <c r="AN44" s="245">
        <v>0</v>
      </c>
      <c r="AO44" s="245">
        <v>0</v>
      </c>
      <c r="AP44" s="245">
        <v>0</v>
      </c>
      <c r="AQ44" s="250">
        <v>600</v>
      </c>
      <c r="AR44" s="245">
        <v>0</v>
      </c>
      <c r="AS44" s="250">
        <v>0</v>
      </c>
      <c r="AT44" s="245">
        <v>0</v>
      </c>
      <c r="AU44" s="250">
        <v>0</v>
      </c>
      <c r="AV44" s="245">
        <v>0</v>
      </c>
      <c r="AW44" s="245">
        <v>0</v>
      </c>
      <c r="AX44" s="245">
        <v>0</v>
      </c>
      <c r="AY44" s="245">
        <v>0</v>
      </c>
      <c r="AZ44" s="245">
        <v>0</v>
      </c>
      <c r="BA44" s="249">
        <v>0</v>
      </c>
      <c r="BB44" s="245"/>
      <c r="BC44" s="245">
        <v>18162.14</v>
      </c>
      <c r="BD44" s="245"/>
      <c r="BE44" s="245"/>
      <c r="BF44" s="245"/>
      <c r="BG44" s="249">
        <v>44</v>
      </c>
      <c r="BH44" s="245"/>
      <c r="BI44" s="245"/>
      <c r="BJ44" s="245"/>
      <c r="BK44" s="245"/>
      <c r="BL44" s="245"/>
      <c r="BM44" s="245"/>
      <c r="BN44" s="245"/>
      <c r="BO44" s="245"/>
      <c r="BP44" s="245"/>
      <c r="BQ44" s="249">
        <v>0</v>
      </c>
      <c r="BR44" s="245"/>
      <c r="BS44" s="249">
        <v>0</v>
      </c>
      <c r="BT44" s="245"/>
      <c r="BU44" s="249">
        <v>0</v>
      </c>
      <c r="BV44" s="245"/>
      <c r="BW44" s="245"/>
      <c r="BX44" s="245"/>
      <c r="BY44" s="250">
        <v>0</v>
      </c>
      <c r="BZ44" s="245"/>
      <c r="CA44" s="245"/>
      <c r="CB44" s="245"/>
      <c r="CC44" s="245"/>
      <c r="CD44" s="245"/>
      <c r="CE44" s="245"/>
      <c r="CF44" s="245"/>
      <c r="CG44" s="245"/>
      <c r="CH44" s="245"/>
      <c r="CI44" s="245"/>
      <c r="CJ44" s="245"/>
      <c r="CK44" s="245"/>
      <c r="CL44" s="245"/>
      <c r="CM44" s="245"/>
      <c r="CN44" s="245"/>
      <c r="CO44" s="245"/>
      <c r="CP44" s="245"/>
      <c r="CQ44" s="245"/>
      <c r="CR44" s="249">
        <v>9</v>
      </c>
      <c r="CS44" s="245"/>
      <c r="CT44" s="245"/>
      <c r="CU44" s="245"/>
      <c r="CV44" s="245"/>
      <c r="CW44" s="245"/>
      <c r="CX44" s="249">
        <v>9</v>
      </c>
      <c r="CY44" s="245"/>
      <c r="CZ44" s="249">
        <v>185</v>
      </c>
      <c r="DA44" s="249">
        <v>185</v>
      </c>
      <c r="DB44" s="245"/>
      <c r="DC44" s="250">
        <v>3853</v>
      </c>
      <c r="DD44" s="245"/>
      <c r="DE44" s="245"/>
      <c r="DF44" s="245"/>
      <c r="DG44" s="245"/>
      <c r="DH44" s="245"/>
      <c r="DI44" s="245"/>
      <c r="DJ44" s="245"/>
      <c r="DK44" s="245"/>
      <c r="DL44" s="245"/>
      <c r="DM44" s="245"/>
      <c r="DN44" s="245"/>
      <c r="DO44" s="250">
        <v>0</v>
      </c>
      <c r="DP44" s="245"/>
      <c r="DQ44" s="245"/>
      <c r="DR44" s="245"/>
      <c r="DS44" s="250">
        <v>5370</v>
      </c>
      <c r="DT44" s="245"/>
      <c r="DU44" s="245"/>
      <c r="DV44" s="245"/>
      <c r="DW44" s="251"/>
      <c r="DX44" s="251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50">
        <v>1193</v>
      </c>
      <c r="EJ44" s="245"/>
      <c r="EK44" s="250">
        <v>4.5</v>
      </c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50">
        <v>936.86</v>
      </c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50">
        <v>552</v>
      </c>
      <c r="GK44" s="245"/>
      <c r="GL44" s="250">
        <v>1.75</v>
      </c>
      <c r="GM44" s="245"/>
      <c r="GN44" s="245"/>
      <c r="GO44" s="245"/>
      <c r="GP44" s="245"/>
      <c r="GQ44" s="250">
        <v>0</v>
      </c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50">
        <v>0</v>
      </c>
      <c r="HF44" s="245"/>
      <c r="HG44" s="250">
        <v>0</v>
      </c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</row>
    <row r="45" spans="1:261" ht="20.25" x14ac:dyDescent="0.3">
      <c r="A45" s="300">
        <v>35</v>
      </c>
      <c r="B45" s="295" t="s">
        <v>527</v>
      </c>
      <c r="C45" s="295" t="s">
        <v>562</v>
      </c>
      <c r="D45" s="295">
        <v>1055182720</v>
      </c>
      <c r="E45" s="220">
        <f t="shared" si="9"/>
        <v>9409</v>
      </c>
      <c r="F45" s="220">
        <f t="shared" si="10"/>
        <v>0</v>
      </c>
      <c r="G45" s="220">
        <f t="shared" si="11"/>
        <v>3321</v>
      </c>
      <c r="H45" s="220">
        <f t="shared" si="12"/>
        <v>0</v>
      </c>
      <c r="I45" s="220">
        <f t="shared" si="13"/>
        <v>6088</v>
      </c>
      <c r="J45" s="249">
        <v>1</v>
      </c>
      <c r="K45" s="249">
        <v>0</v>
      </c>
      <c r="L45" s="245">
        <v>1</v>
      </c>
      <c r="M45" s="245">
        <v>0</v>
      </c>
      <c r="N45" s="245">
        <v>0</v>
      </c>
      <c r="O45" s="245">
        <v>0</v>
      </c>
      <c r="P45" s="245">
        <v>0</v>
      </c>
      <c r="Q45" s="245">
        <v>0</v>
      </c>
      <c r="R45" s="245">
        <v>0</v>
      </c>
      <c r="S45" s="245">
        <v>0</v>
      </c>
      <c r="T45" s="245">
        <v>0</v>
      </c>
      <c r="U45" s="250">
        <v>0</v>
      </c>
      <c r="V45" s="245">
        <v>340</v>
      </c>
      <c r="W45" s="250">
        <v>0</v>
      </c>
      <c r="X45" s="245">
        <v>0</v>
      </c>
      <c r="Y45" s="250">
        <v>0</v>
      </c>
      <c r="Z45" s="245">
        <v>0</v>
      </c>
      <c r="AA45" s="245">
        <v>0</v>
      </c>
      <c r="AB45" s="245">
        <v>0</v>
      </c>
      <c r="AC45" s="249">
        <v>0</v>
      </c>
      <c r="AD45" s="249">
        <v>5</v>
      </c>
      <c r="AE45" s="249">
        <v>0</v>
      </c>
      <c r="AF45" s="249">
        <v>1</v>
      </c>
      <c r="AG45" s="245">
        <v>0</v>
      </c>
      <c r="AH45" s="245">
        <v>0</v>
      </c>
      <c r="AI45" s="245">
        <v>0</v>
      </c>
      <c r="AJ45" s="245">
        <v>0</v>
      </c>
      <c r="AK45" s="245">
        <v>0</v>
      </c>
      <c r="AL45" s="245">
        <v>0</v>
      </c>
      <c r="AM45" s="245">
        <v>0</v>
      </c>
      <c r="AN45" s="245">
        <v>0</v>
      </c>
      <c r="AO45" s="245">
        <v>0</v>
      </c>
      <c r="AP45" s="245">
        <v>0</v>
      </c>
      <c r="AQ45" s="250">
        <v>0</v>
      </c>
      <c r="AR45" s="250">
        <v>255</v>
      </c>
      <c r="AS45" s="250">
        <v>0</v>
      </c>
      <c r="AT45" s="245">
        <v>0</v>
      </c>
      <c r="AU45" s="250">
        <v>0</v>
      </c>
      <c r="AV45" s="245">
        <v>0</v>
      </c>
      <c r="AW45" s="245">
        <v>0</v>
      </c>
      <c r="AX45" s="245">
        <v>0</v>
      </c>
      <c r="AY45" s="245">
        <v>0</v>
      </c>
      <c r="AZ45" s="245">
        <v>0</v>
      </c>
      <c r="BA45" s="249">
        <v>0</v>
      </c>
      <c r="BB45" s="245"/>
      <c r="BC45" s="245">
        <v>0</v>
      </c>
      <c r="BD45" s="245">
        <v>4693.2</v>
      </c>
      <c r="BE45" s="245"/>
      <c r="BF45" s="245"/>
      <c r="BG45" s="249">
        <v>0</v>
      </c>
      <c r="BH45" s="245"/>
      <c r="BI45" s="245"/>
      <c r="BJ45" s="245"/>
      <c r="BK45" s="245"/>
      <c r="BL45" s="245"/>
      <c r="BM45" s="245"/>
      <c r="BN45" s="245"/>
      <c r="BO45" s="245"/>
      <c r="BP45" s="245"/>
      <c r="BQ45" s="249">
        <v>0</v>
      </c>
      <c r="BR45" s="245"/>
      <c r="BS45" s="249">
        <v>1</v>
      </c>
      <c r="BT45" s="245"/>
      <c r="BU45" s="249">
        <v>1</v>
      </c>
      <c r="BV45" s="245"/>
      <c r="BW45" s="245"/>
      <c r="BX45" s="245"/>
      <c r="BY45" s="250">
        <v>13.8</v>
      </c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9">
        <v>0</v>
      </c>
      <c r="CS45" s="249">
        <v>4</v>
      </c>
      <c r="CT45" s="245"/>
      <c r="CU45" s="245"/>
      <c r="CV45" s="245"/>
      <c r="CW45" s="245"/>
      <c r="CX45" s="249">
        <v>0</v>
      </c>
      <c r="CY45" s="249">
        <v>4</v>
      </c>
      <c r="CZ45" s="249">
        <v>200</v>
      </c>
      <c r="DA45" s="249">
        <v>0</v>
      </c>
      <c r="DB45" s="249">
        <v>200</v>
      </c>
      <c r="DC45" s="250">
        <v>0</v>
      </c>
      <c r="DD45" s="250">
        <v>2884</v>
      </c>
      <c r="DE45" s="245"/>
      <c r="DF45" s="245"/>
      <c r="DG45" s="245"/>
      <c r="DH45" s="245"/>
      <c r="DI45" s="245"/>
      <c r="DJ45" s="245"/>
      <c r="DK45" s="245"/>
      <c r="DL45" s="245"/>
      <c r="DM45" s="245"/>
      <c r="DN45" s="245"/>
      <c r="DO45" s="250">
        <v>0</v>
      </c>
      <c r="DP45" s="245"/>
      <c r="DQ45" s="245"/>
      <c r="DR45" s="245"/>
      <c r="DS45" s="250">
        <v>0</v>
      </c>
      <c r="DT45" s="250">
        <v>437</v>
      </c>
      <c r="DU45" s="245"/>
      <c r="DV45" s="245"/>
      <c r="DW45" s="251"/>
      <c r="DX45" s="251"/>
      <c r="DY45" s="245"/>
      <c r="DZ45" s="245"/>
      <c r="EA45" s="245"/>
      <c r="EB45" s="245"/>
      <c r="EC45" s="245"/>
      <c r="ED45" s="245"/>
      <c r="EE45" s="245"/>
      <c r="EF45" s="245"/>
      <c r="EG45" s="245"/>
      <c r="EH45" s="245"/>
      <c r="EI45" s="250">
        <v>0</v>
      </c>
      <c r="EJ45" s="250">
        <v>109.25</v>
      </c>
      <c r="EK45" s="250">
        <v>0</v>
      </c>
      <c r="EL45" s="250">
        <v>4</v>
      </c>
      <c r="EM45" s="245"/>
      <c r="EN45" s="245"/>
      <c r="EO45" s="245"/>
      <c r="EP45" s="245"/>
      <c r="EQ45" s="245"/>
      <c r="ER45" s="245"/>
      <c r="ES45" s="245"/>
      <c r="ET45" s="245"/>
      <c r="EU45" s="245"/>
      <c r="EV45" s="245"/>
      <c r="EW45" s="250">
        <v>786</v>
      </c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5"/>
      <c r="FL45" s="245"/>
      <c r="FM45" s="245"/>
      <c r="FN45" s="245"/>
      <c r="FO45" s="245"/>
      <c r="FP45" s="245"/>
      <c r="FQ45" s="245"/>
      <c r="FR45" s="245"/>
      <c r="FS45" s="245"/>
      <c r="FT45" s="245"/>
      <c r="FU45" s="245"/>
      <c r="FV45" s="245"/>
      <c r="FW45" s="245"/>
      <c r="FX45" s="245"/>
      <c r="FY45" s="245"/>
      <c r="FZ45" s="245"/>
      <c r="GA45" s="245"/>
      <c r="GB45" s="245"/>
      <c r="GC45" s="245"/>
      <c r="GD45" s="245"/>
      <c r="GE45" s="245"/>
      <c r="GF45" s="245"/>
      <c r="GG45" s="245"/>
      <c r="GH45" s="245"/>
      <c r="GI45" s="245"/>
      <c r="GJ45" s="250">
        <v>760</v>
      </c>
      <c r="GK45" s="245"/>
      <c r="GL45" s="250">
        <v>1</v>
      </c>
      <c r="GM45" s="245"/>
      <c r="GN45" s="245"/>
      <c r="GO45" s="245"/>
      <c r="GP45" s="245"/>
      <c r="GQ45" s="250">
        <v>0</v>
      </c>
      <c r="GR45" s="245"/>
      <c r="GS45" s="245"/>
      <c r="GT45" s="245"/>
      <c r="GU45" s="245"/>
      <c r="GV45" s="245"/>
      <c r="GW45" s="245"/>
      <c r="GX45" s="245"/>
      <c r="GY45" s="245"/>
      <c r="GZ45" s="245"/>
      <c r="HA45" s="245"/>
      <c r="HB45" s="245"/>
      <c r="HC45" s="245"/>
      <c r="HD45" s="245"/>
      <c r="HE45" s="250">
        <v>0</v>
      </c>
      <c r="HF45" s="245"/>
      <c r="HG45" s="250">
        <v>0</v>
      </c>
      <c r="HH45" s="245"/>
      <c r="HI45" s="245"/>
      <c r="HJ45" s="245"/>
      <c r="HK45" s="245"/>
      <c r="HL45" s="245"/>
      <c r="HM45" s="245"/>
      <c r="HN45" s="245"/>
      <c r="HO45" s="245"/>
      <c r="HP45" s="245"/>
      <c r="HQ45" s="245"/>
      <c r="HR45" s="245"/>
      <c r="HS45" s="245"/>
      <c r="HT45" s="245"/>
      <c r="HU45" s="245"/>
      <c r="HV45" s="245"/>
      <c r="HW45" s="245"/>
      <c r="HX45" s="245"/>
      <c r="HY45" s="245"/>
      <c r="HZ45" s="245"/>
      <c r="IA45" s="245"/>
      <c r="IB45" s="245"/>
      <c r="IC45" s="245"/>
      <c r="ID45" s="245"/>
      <c r="IE45" s="245"/>
      <c r="IF45" s="245"/>
      <c r="IG45" s="245"/>
      <c r="IH45" s="245"/>
      <c r="II45" s="245"/>
      <c r="IJ45" s="245"/>
      <c r="IK45" s="245"/>
      <c r="IL45" s="245"/>
      <c r="IM45" s="245"/>
      <c r="IN45" s="245"/>
      <c r="IO45" s="245"/>
      <c r="IP45" s="245"/>
      <c r="IQ45" s="245"/>
      <c r="IR45" s="245"/>
      <c r="IS45" s="245"/>
      <c r="IT45" s="245"/>
      <c r="IU45" s="245"/>
      <c r="IV45" s="245"/>
      <c r="IW45" s="245"/>
      <c r="IX45" s="245"/>
      <c r="IY45" s="245"/>
      <c r="IZ45" s="245"/>
      <c r="JA45" s="245"/>
    </row>
    <row r="46" spans="1:261" ht="20.25" x14ac:dyDescent="0.3">
      <c r="A46" s="300">
        <v>36</v>
      </c>
      <c r="B46" s="295" t="s">
        <v>527</v>
      </c>
      <c r="C46" s="295" t="s">
        <v>563</v>
      </c>
      <c r="D46" s="295">
        <v>1055181698</v>
      </c>
      <c r="E46" s="220">
        <f t="shared" si="9"/>
        <v>5464</v>
      </c>
      <c r="F46" s="220">
        <f t="shared" si="10"/>
        <v>0</v>
      </c>
      <c r="G46" s="220">
        <f t="shared" si="11"/>
        <v>1791</v>
      </c>
      <c r="H46" s="220">
        <f t="shared" si="12"/>
        <v>0</v>
      </c>
      <c r="I46" s="220">
        <f t="shared" si="13"/>
        <v>3673</v>
      </c>
      <c r="J46" s="249">
        <v>1</v>
      </c>
      <c r="K46" s="249">
        <v>0</v>
      </c>
      <c r="L46" s="245">
        <v>1</v>
      </c>
      <c r="M46" s="245">
        <v>0</v>
      </c>
      <c r="N46" s="245">
        <v>0</v>
      </c>
      <c r="O46" s="245">
        <v>0</v>
      </c>
      <c r="P46" s="245">
        <v>0</v>
      </c>
      <c r="Q46" s="245">
        <v>0</v>
      </c>
      <c r="R46" s="245">
        <v>0</v>
      </c>
      <c r="S46" s="245">
        <v>0</v>
      </c>
      <c r="T46" s="245">
        <v>0</v>
      </c>
      <c r="U46" s="250">
        <v>0</v>
      </c>
      <c r="V46" s="245">
        <v>0</v>
      </c>
      <c r="W46" s="250">
        <v>0</v>
      </c>
      <c r="X46" s="245">
        <v>333</v>
      </c>
      <c r="Y46" s="250">
        <v>0</v>
      </c>
      <c r="Z46" s="245">
        <v>0</v>
      </c>
      <c r="AA46" s="245">
        <v>0</v>
      </c>
      <c r="AB46" s="245">
        <v>0</v>
      </c>
      <c r="AC46" s="249">
        <v>0</v>
      </c>
      <c r="AD46" s="249">
        <v>5</v>
      </c>
      <c r="AE46" s="249">
        <v>0</v>
      </c>
      <c r="AF46" s="245">
        <v>0</v>
      </c>
      <c r="AG46" s="245">
        <v>0</v>
      </c>
      <c r="AH46" s="245">
        <v>0</v>
      </c>
      <c r="AI46" s="245">
        <v>0</v>
      </c>
      <c r="AJ46" s="245">
        <v>0</v>
      </c>
      <c r="AK46" s="245">
        <v>0</v>
      </c>
      <c r="AL46" s="245">
        <v>0</v>
      </c>
      <c r="AM46" s="245">
        <v>0</v>
      </c>
      <c r="AN46" s="245">
        <v>0</v>
      </c>
      <c r="AO46" s="245">
        <v>0</v>
      </c>
      <c r="AP46" s="245">
        <v>0</v>
      </c>
      <c r="AQ46" s="250">
        <v>0</v>
      </c>
      <c r="AR46" s="245">
        <v>0</v>
      </c>
      <c r="AS46" s="250">
        <v>0</v>
      </c>
      <c r="AT46" s="245">
        <v>0</v>
      </c>
      <c r="AU46" s="250">
        <v>0</v>
      </c>
      <c r="AV46" s="245">
        <v>0</v>
      </c>
      <c r="AW46" s="245">
        <v>0</v>
      </c>
      <c r="AX46" s="245">
        <v>0</v>
      </c>
      <c r="AY46" s="245">
        <v>0</v>
      </c>
      <c r="AZ46" s="245">
        <v>0</v>
      </c>
      <c r="BA46" s="249">
        <v>0</v>
      </c>
      <c r="BB46" s="245"/>
      <c r="BC46" s="245">
        <v>0</v>
      </c>
      <c r="BD46" s="245">
        <v>2627</v>
      </c>
      <c r="BE46" s="245"/>
      <c r="BF46" s="245"/>
      <c r="BG46" s="249">
        <v>0</v>
      </c>
      <c r="BH46" s="245"/>
      <c r="BI46" s="245"/>
      <c r="BJ46" s="245"/>
      <c r="BK46" s="245"/>
      <c r="BL46" s="245"/>
      <c r="BM46" s="245"/>
      <c r="BN46" s="245"/>
      <c r="BO46" s="245"/>
      <c r="BP46" s="245"/>
      <c r="BQ46" s="249">
        <v>0</v>
      </c>
      <c r="BR46" s="245"/>
      <c r="BS46" s="249">
        <v>0</v>
      </c>
      <c r="BT46" s="245"/>
      <c r="BU46" s="249">
        <v>0</v>
      </c>
      <c r="BV46" s="245"/>
      <c r="BW46" s="245"/>
      <c r="BX46" s="245"/>
      <c r="BY46" s="250">
        <v>0</v>
      </c>
      <c r="BZ46" s="245"/>
      <c r="CA46" s="245"/>
      <c r="CB46" s="245"/>
      <c r="CC46" s="245"/>
      <c r="CD46" s="245"/>
      <c r="CE46" s="245"/>
      <c r="CF46" s="245"/>
      <c r="CG46" s="245"/>
      <c r="CH46" s="245"/>
      <c r="CI46" s="245"/>
      <c r="CJ46" s="245"/>
      <c r="CK46" s="245"/>
      <c r="CL46" s="245"/>
      <c r="CM46" s="245"/>
      <c r="CN46" s="245"/>
      <c r="CO46" s="245"/>
      <c r="CP46" s="245"/>
      <c r="CQ46" s="245"/>
      <c r="CR46" s="249">
        <v>0</v>
      </c>
      <c r="CS46" s="249">
        <v>1</v>
      </c>
      <c r="CT46" s="245"/>
      <c r="CU46" s="245"/>
      <c r="CV46" s="245"/>
      <c r="CW46" s="245"/>
      <c r="CX46" s="249">
        <v>0</v>
      </c>
      <c r="CY46" s="249">
        <v>1</v>
      </c>
      <c r="CZ46" s="249">
        <v>30</v>
      </c>
      <c r="DA46" s="249">
        <v>0</v>
      </c>
      <c r="DB46" s="249">
        <v>30</v>
      </c>
      <c r="DC46" s="250">
        <v>0</v>
      </c>
      <c r="DD46" s="250">
        <v>400</v>
      </c>
      <c r="DE46" s="245"/>
      <c r="DF46" s="245"/>
      <c r="DG46" s="245"/>
      <c r="DH46" s="245"/>
      <c r="DI46" s="245"/>
      <c r="DJ46" s="245"/>
      <c r="DK46" s="245"/>
      <c r="DL46" s="245"/>
      <c r="DM46" s="245"/>
      <c r="DN46" s="245"/>
      <c r="DO46" s="250">
        <v>0</v>
      </c>
      <c r="DP46" s="245"/>
      <c r="DQ46" s="245"/>
      <c r="DR46" s="245"/>
      <c r="DS46" s="250">
        <v>0</v>
      </c>
      <c r="DT46" s="250">
        <v>1391</v>
      </c>
      <c r="DU46" s="245"/>
      <c r="DV46" s="245"/>
      <c r="DW46" s="245"/>
      <c r="DX46" s="245"/>
      <c r="DY46" s="245"/>
      <c r="DZ46" s="245"/>
      <c r="EA46" s="245"/>
      <c r="EB46" s="245"/>
      <c r="EC46" s="245"/>
      <c r="ED46" s="245"/>
      <c r="EE46" s="245"/>
      <c r="EF46" s="245"/>
      <c r="EG46" s="245"/>
      <c r="EH46" s="245"/>
      <c r="EI46" s="250">
        <v>0</v>
      </c>
      <c r="EJ46" s="250">
        <v>231</v>
      </c>
      <c r="EK46" s="250">
        <v>6</v>
      </c>
      <c r="EL46" s="250">
        <v>6</v>
      </c>
      <c r="EM46" s="245"/>
      <c r="EN46" s="245"/>
      <c r="EO46" s="245"/>
      <c r="EP46" s="245"/>
      <c r="EQ46" s="245"/>
      <c r="ER46" s="245"/>
      <c r="ES46" s="245"/>
      <c r="ET46" s="245"/>
      <c r="EU46" s="245"/>
      <c r="EV46" s="245"/>
      <c r="EW46" s="250">
        <v>713</v>
      </c>
      <c r="EX46" s="245"/>
      <c r="EY46" s="245"/>
      <c r="EZ46" s="245"/>
      <c r="FA46" s="245"/>
      <c r="FB46" s="245"/>
      <c r="FC46" s="245"/>
      <c r="FD46" s="245"/>
      <c r="FE46" s="245"/>
      <c r="FF46" s="245"/>
      <c r="FG46" s="245"/>
      <c r="FH46" s="245"/>
      <c r="FI46" s="245"/>
      <c r="FJ46" s="245"/>
      <c r="FK46" s="245"/>
      <c r="FL46" s="245"/>
      <c r="FM46" s="245"/>
      <c r="FN46" s="245"/>
      <c r="FO46" s="245"/>
      <c r="FP46" s="245"/>
      <c r="FQ46" s="245"/>
      <c r="FR46" s="245"/>
      <c r="FS46" s="245"/>
      <c r="FT46" s="245"/>
      <c r="FU46" s="245"/>
      <c r="FV46" s="245"/>
      <c r="FW46" s="245"/>
      <c r="FX46" s="245"/>
      <c r="FY46" s="245"/>
      <c r="FZ46" s="245"/>
      <c r="GA46" s="245"/>
      <c r="GB46" s="245"/>
      <c r="GC46" s="245"/>
      <c r="GD46" s="245"/>
      <c r="GE46" s="245"/>
      <c r="GF46" s="245"/>
      <c r="GG46" s="245"/>
      <c r="GH46" s="245"/>
      <c r="GI46" s="245"/>
      <c r="GJ46" s="250">
        <v>356</v>
      </c>
      <c r="GK46" s="245"/>
      <c r="GL46" s="250">
        <v>2</v>
      </c>
      <c r="GM46" s="245"/>
      <c r="GN46" s="245"/>
      <c r="GO46" s="245"/>
      <c r="GP46" s="245"/>
      <c r="GQ46" s="250">
        <v>0</v>
      </c>
      <c r="GR46" s="245"/>
      <c r="GS46" s="245"/>
      <c r="GT46" s="245"/>
      <c r="GU46" s="245"/>
      <c r="GV46" s="245"/>
      <c r="GW46" s="245"/>
      <c r="GX46" s="245"/>
      <c r="GY46" s="245"/>
      <c r="GZ46" s="245"/>
      <c r="HA46" s="245"/>
      <c r="HB46" s="245"/>
      <c r="HC46" s="245"/>
      <c r="HD46" s="245"/>
      <c r="HE46" s="250">
        <v>0</v>
      </c>
      <c r="HF46" s="245"/>
      <c r="HG46" s="250">
        <v>0</v>
      </c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</row>
    <row r="47" spans="1:261" ht="20.25" x14ac:dyDescent="0.3">
      <c r="A47" s="300">
        <v>37</v>
      </c>
      <c r="B47" s="295" t="s">
        <v>527</v>
      </c>
      <c r="C47" s="295" t="s">
        <v>564</v>
      </c>
      <c r="D47" s="295">
        <v>247691064</v>
      </c>
      <c r="E47" s="220">
        <f t="shared" si="9"/>
        <v>5208</v>
      </c>
      <c r="F47" s="220">
        <f t="shared" si="10"/>
        <v>830</v>
      </c>
      <c r="G47" s="220">
        <f t="shared" si="11"/>
        <v>0</v>
      </c>
      <c r="H47" s="220">
        <f t="shared" si="12"/>
        <v>4248</v>
      </c>
      <c r="I47" s="220">
        <f t="shared" si="13"/>
        <v>130</v>
      </c>
      <c r="J47" s="249">
        <v>0</v>
      </c>
      <c r="K47" s="249">
        <v>0</v>
      </c>
      <c r="L47" s="245">
        <v>0</v>
      </c>
      <c r="M47" s="245">
        <v>0</v>
      </c>
      <c r="N47" s="245">
        <v>0</v>
      </c>
      <c r="O47" s="245">
        <v>0</v>
      </c>
      <c r="P47" s="245">
        <v>0</v>
      </c>
      <c r="Q47" s="245">
        <v>0</v>
      </c>
      <c r="R47" s="245">
        <v>0</v>
      </c>
      <c r="S47" s="245">
        <v>0</v>
      </c>
      <c r="T47" s="245">
        <v>0</v>
      </c>
      <c r="U47" s="250">
        <v>0</v>
      </c>
      <c r="V47" s="245">
        <v>0</v>
      </c>
      <c r="W47" s="250">
        <v>0</v>
      </c>
      <c r="X47" s="245">
        <v>0</v>
      </c>
      <c r="Y47" s="250">
        <v>0</v>
      </c>
      <c r="Z47" s="245">
        <v>0</v>
      </c>
      <c r="AA47" s="245">
        <v>0</v>
      </c>
      <c r="AB47" s="245">
        <v>0</v>
      </c>
      <c r="AC47" s="249">
        <v>0</v>
      </c>
      <c r="AD47" s="245">
        <v>0</v>
      </c>
      <c r="AE47" s="249">
        <v>0</v>
      </c>
      <c r="AF47" s="245">
        <v>0</v>
      </c>
      <c r="AG47" s="245">
        <v>0</v>
      </c>
      <c r="AH47" s="245">
        <v>0</v>
      </c>
      <c r="AI47" s="245">
        <v>0</v>
      </c>
      <c r="AJ47" s="245">
        <v>0</v>
      </c>
      <c r="AK47" s="245">
        <v>0</v>
      </c>
      <c r="AL47" s="245">
        <v>0</v>
      </c>
      <c r="AM47" s="245">
        <v>0</v>
      </c>
      <c r="AN47" s="245">
        <v>0</v>
      </c>
      <c r="AO47" s="245">
        <v>0</v>
      </c>
      <c r="AP47" s="245">
        <v>0</v>
      </c>
      <c r="AQ47" s="250">
        <v>0</v>
      </c>
      <c r="AR47" s="245">
        <v>0</v>
      </c>
      <c r="AS47" s="250">
        <v>0</v>
      </c>
      <c r="AT47" s="245">
        <v>0</v>
      </c>
      <c r="AU47" s="250">
        <v>0</v>
      </c>
      <c r="AV47" s="245">
        <v>0</v>
      </c>
      <c r="AW47" s="245">
        <v>0</v>
      </c>
      <c r="AX47" s="245">
        <v>0</v>
      </c>
      <c r="AY47" s="245">
        <v>0</v>
      </c>
      <c r="AZ47" s="245">
        <v>0</v>
      </c>
      <c r="BA47" s="249">
        <v>0</v>
      </c>
      <c r="BB47" s="245"/>
      <c r="BC47" s="245">
        <v>4248</v>
      </c>
      <c r="BD47" s="245"/>
      <c r="BE47" s="245"/>
      <c r="BF47" s="245"/>
      <c r="BG47" s="249">
        <v>7</v>
      </c>
      <c r="BH47" s="245"/>
      <c r="BI47" s="245"/>
      <c r="BJ47" s="245"/>
      <c r="BK47" s="245"/>
      <c r="BL47" s="245"/>
      <c r="BM47" s="245"/>
      <c r="BN47" s="245"/>
      <c r="BO47" s="245"/>
      <c r="BP47" s="245"/>
      <c r="BQ47" s="249">
        <v>0</v>
      </c>
      <c r="BR47" s="245"/>
      <c r="BS47" s="249">
        <v>1</v>
      </c>
      <c r="BT47" s="245"/>
      <c r="BU47" s="249">
        <v>1</v>
      </c>
      <c r="BV47" s="245"/>
      <c r="BW47" s="245"/>
      <c r="BX47" s="245"/>
      <c r="BY47" s="250">
        <v>8</v>
      </c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9">
        <v>0</v>
      </c>
      <c r="CS47" s="245"/>
      <c r="CT47" s="245"/>
      <c r="CU47" s="245"/>
      <c r="CV47" s="245"/>
      <c r="CW47" s="245"/>
      <c r="CX47" s="249">
        <v>0</v>
      </c>
      <c r="CY47" s="245"/>
      <c r="CZ47" s="249">
        <v>12</v>
      </c>
      <c r="DA47" s="249">
        <v>12</v>
      </c>
      <c r="DB47" s="245"/>
      <c r="DC47" s="250">
        <v>180</v>
      </c>
      <c r="DD47" s="245"/>
      <c r="DE47" s="245"/>
      <c r="DF47" s="245"/>
      <c r="DG47" s="245"/>
      <c r="DH47" s="245"/>
      <c r="DI47" s="245"/>
      <c r="DJ47" s="245"/>
      <c r="DK47" s="245"/>
      <c r="DL47" s="245"/>
      <c r="DM47" s="245"/>
      <c r="DN47" s="245"/>
      <c r="DO47" s="250">
        <v>0</v>
      </c>
      <c r="DP47" s="245"/>
      <c r="DQ47" s="245"/>
      <c r="DR47" s="245"/>
      <c r="DS47" s="250">
        <v>650</v>
      </c>
      <c r="DT47" s="245"/>
      <c r="DU47" s="245"/>
      <c r="DV47" s="245"/>
      <c r="DW47" s="251"/>
      <c r="DX47" s="251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50">
        <v>108</v>
      </c>
      <c r="EJ47" s="245"/>
      <c r="EK47" s="250">
        <v>6</v>
      </c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50">
        <v>122</v>
      </c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  <c r="GB47" s="245"/>
      <c r="GC47" s="245"/>
      <c r="GD47" s="245"/>
      <c r="GE47" s="245"/>
      <c r="GF47" s="245"/>
      <c r="GG47" s="245"/>
      <c r="GH47" s="245"/>
      <c r="GI47" s="245"/>
      <c r="GJ47" s="250">
        <v>0</v>
      </c>
      <c r="GK47" s="245"/>
      <c r="GL47" s="250">
        <v>0</v>
      </c>
      <c r="GM47" s="245"/>
      <c r="GN47" s="245"/>
      <c r="GO47" s="245"/>
      <c r="GP47" s="245"/>
      <c r="GQ47" s="250">
        <v>0</v>
      </c>
      <c r="GR47" s="245"/>
      <c r="GS47" s="245"/>
      <c r="GT47" s="245"/>
      <c r="GU47" s="245"/>
      <c r="GV47" s="245"/>
      <c r="GW47" s="245"/>
      <c r="GX47" s="245"/>
      <c r="GY47" s="245"/>
      <c r="GZ47" s="245"/>
      <c r="HA47" s="245"/>
      <c r="HB47" s="245"/>
      <c r="HC47" s="245"/>
      <c r="HD47" s="245"/>
      <c r="HE47" s="250">
        <v>0</v>
      </c>
      <c r="HF47" s="245"/>
      <c r="HG47" s="250">
        <v>0</v>
      </c>
      <c r="HH47" s="245"/>
      <c r="HI47" s="245"/>
      <c r="HJ47" s="245"/>
      <c r="HK47" s="245"/>
      <c r="HL47" s="245"/>
      <c r="HM47" s="245"/>
      <c r="HN47" s="245"/>
      <c r="HO47" s="245"/>
      <c r="HP47" s="245"/>
      <c r="HQ47" s="245"/>
      <c r="HR47" s="245"/>
      <c r="HS47" s="245"/>
      <c r="HT47" s="245"/>
      <c r="HU47" s="245"/>
      <c r="HV47" s="245"/>
      <c r="HW47" s="245"/>
      <c r="HX47" s="245"/>
      <c r="HY47" s="245"/>
      <c r="HZ47" s="245"/>
      <c r="IA47" s="245"/>
      <c r="IB47" s="245"/>
      <c r="IC47" s="245"/>
      <c r="ID47" s="245"/>
      <c r="IE47" s="245"/>
      <c r="IF47" s="245"/>
      <c r="IG47" s="245"/>
      <c r="IH47" s="245"/>
      <c r="II47" s="245"/>
      <c r="IJ47" s="245"/>
      <c r="IK47" s="245"/>
      <c r="IL47" s="245"/>
      <c r="IM47" s="245"/>
      <c r="IN47" s="245"/>
      <c r="IO47" s="245"/>
      <c r="IP47" s="245"/>
      <c r="IQ47" s="245"/>
      <c r="IR47" s="245"/>
      <c r="IS47" s="245"/>
      <c r="IT47" s="245"/>
      <c r="IU47" s="245"/>
      <c r="IV47" s="245"/>
      <c r="IW47" s="245"/>
      <c r="IX47" s="245"/>
      <c r="IY47" s="245"/>
      <c r="IZ47" s="245"/>
      <c r="JA47" s="245"/>
    </row>
    <row r="48" spans="1:261" ht="20.25" x14ac:dyDescent="0.3">
      <c r="A48" s="300">
        <v>38</v>
      </c>
      <c r="B48" s="295" t="s">
        <v>527</v>
      </c>
      <c r="C48" s="295" t="s">
        <v>565</v>
      </c>
      <c r="D48" s="295">
        <v>247691065</v>
      </c>
      <c r="E48" s="220">
        <f t="shared" si="9"/>
        <v>3698</v>
      </c>
      <c r="F48" s="220">
        <f t="shared" si="10"/>
        <v>2327</v>
      </c>
      <c r="G48" s="220">
        <f t="shared" si="11"/>
        <v>0</v>
      </c>
      <c r="H48" s="220">
        <f t="shared" si="12"/>
        <v>1266</v>
      </c>
      <c r="I48" s="220">
        <f t="shared" si="13"/>
        <v>105</v>
      </c>
      <c r="J48" s="249">
        <v>1</v>
      </c>
      <c r="K48" s="249">
        <v>1</v>
      </c>
      <c r="L48" s="245">
        <v>0</v>
      </c>
      <c r="M48" s="245">
        <v>0</v>
      </c>
      <c r="N48" s="245">
        <v>0</v>
      </c>
      <c r="O48" s="245">
        <v>0</v>
      </c>
      <c r="P48" s="245">
        <v>0</v>
      </c>
      <c r="Q48" s="245">
        <v>0</v>
      </c>
      <c r="R48" s="245">
        <v>0</v>
      </c>
      <c r="S48" s="245">
        <v>0</v>
      </c>
      <c r="T48" s="245">
        <v>0</v>
      </c>
      <c r="U48" s="250">
        <v>398</v>
      </c>
      <c r="V48" s="245">
        <v>0</v>
      </c>
      <c r="W48" s="250">
        <v>0</v>
      </c>
      <c r="X48" s="245">
        <v>0</v>
      </c>
      <c r="Y48" s="250">
        <v>0</v>
      </c>
      <c r="Z48" s="245">
        <v>0</v>
      </c>
      <c r="AA48" s="245">
        <v>0</v>
      </c>
      <c r="AB48" s="245">
        <v>0</v>
      </c>
      <c r="AC48" s="249">
        <v>1</v>
      </c>
      <c r="AD48" s="245">
        <v>0</v>
      </c>
      <c r="AE48" s="249">
        <v>0</v>
      </c>
      <c r="AF48" s="245">
        <v>0</v>
      </c>
      <c r="AG48" s="245">
        <v>0</v>
      </c>
      <c r="AH48" s="245">
        <v>0</v>
      </c>
      <c r="AI48" s="245">
        <v>0</v>
      </c>
      <c r="AJ48" s="245">
        <v>0</v>
      </c>
      <c r="AK48" s="245">
        <v>0</v>
      </c>
      <c r="AL48" s="245">
        <v>0</v>
      </c>
      <c r="AM48" s="245">
        <v>0</v>
      </c>
      <c r="AN48" s="245">
        <v>0</v>
      </c>
      <c r="AO48" s="245">
        <v>0</v>
      </c>
      <c r="AP48" s="245">
        <v>0</v>
      </c>
      <c r="AQ48" s="250">
        <v>0</v>
      </c>
      <c r="AR48" s="245">
        <v>0</v>
      </c>
      <c r="AS48" s="250">
        <v>0</v>
      </c>
      <c r="AT48" s="245">
        <v>0</v>
      </c>
      <c r="AU48" s="250">
        <v>0</v>
      </c>
      <c r="AV48" s="245">
        <v>0</v>
      </c>
      <c r="AW48" s="245">
        <v>0</v>
      </c>
      <c r="AX48" s="245">
        <v>0</v>
      </c>
      <c r="AY48" s="245">
        <v>0</v>
      </c>
      <c r="AZ48" s="245">
        <v>0</v>
      </c>
      <c r="BA48" s="249">
        <v>0</v>
      </c>
      <c r="BB48" s="245"/>
      <c r="BC48" s="245">
        <v>868</v>
      </c>
      <c r="BD48" s="245"/>
      <c r="BE48" s="245"/>
      <c r="BF48" s="245"/>
      <c r="BG48" s="249">
        <v>5</v>
      </c>
      <c r="BH48" s="245"/>
      <c r="BI48" s="245"/>
      <c r="BJ48" s="245"/>
      <c r="BK48" s="245"/>
      <c r="BL48" s="245"/>
      <c r="BM48" s="245"/>
      <c r="BN48" s="245"/>
      <c r="BO48" s="245"/>
      <c r="BP48" s="245"/>
      <c r="BQ48" s="249">
        <v>0</v>
      </c>
      <c r="BR48" s="245"/>
      <c r="BS48" s="249">
        <v>1</v>
      </c>
      <c r="BT48" s="245"/>
      <c r="BU48" s="249">
        <v>1</v>
      </c>
      <c r="BV48" s="245"/>
      <c r="BW48" s="245"/>
      <c r="BX48" s="245"/>
      <c r="BY48" s="250">
        <v>15</v>
      </c>
      <c r="BZ48" s="245"/>
      <c r="CA48" s="245"/>
      <c r="CB48" s="245"/>
      <c r="CC48" s="245"/>
      <c r="CD48" s="245"/>
      <c r="CE48" s="245"/>
      <c r="CF48" s="245"/>
      <c r="CG48" s="245"/>
      <c r="CH48" s="245"/>
      <c r="CI48" s="245"/>
      <c r="CJ48" s="245"/>
      <c r="CK48" s="245"/>
      <c r="CL48" s="245"/>
      <c r="CM48" s="245"/>
      <c r="CN48" s="245"/>
      <c r="CO48" s="245"/>
      <c r="CP48" s="245"/>
      <c r="CQ48" s="245"/>
      <c r="CR48" s="249">
        <v>0</v>
      </c>
      <c r="CS48" s="245"/>
      <c r="CT48" s="245"/>
      <c r="CU48" s="245"/>
      <c r="CV48" s="245"/>
      <c r="CW48" s="245"/>
      <c r="CX48" s="249">
        <v>0</v>
      </c>
      <c r="CY48" s="245"/>
      <c r="CZ48" s="249">
        <v>131</v>
      </c>
      <c r="DA48" s="249">
        <v>131</v>
      </c>
      <c r="DB48" s="245"/>
      <c r="DC48" s="250">
        <v>2100</v>
      </c>
      <c r="DD48" s="245"/>
      <c r="DE48" s="245"/>
      <c r="DF48" s="245"/>
      <c r="DG48" s="245"/>
      <c r="DH48" s="245"/>
      <c r="DI48" s="245"/>
      <c r="DJ48" s="245"/>
      <c r="DK48" s="245"/>
      <c r="DL48" s="245"/>
      <c r="DM48" s="245"/>
      <c r="DN48" s="245"/>
      <c r="DO48" s="250">
        <v>0</v>
      </c>
      <c r="DP48" s="245"/>
      <c r="DQ48" s="245"/>
      <c r="DR48" s="245"/>
      <c r="DS48" s="250">
        <v>227</v>
      </c>
      <c r="DT48" s="245"/>
      <c r="DU48" s="245"/>
      <c r="DV48" s="245"/>
      <c r="DW48" s="251"/>
      <c r="DX48" s="251"/>
      <c r="DY48" s="245"/>
      <c r="DZ48" s="245"/>
      <c r="EA48" s="245"/>
      <c r="EB48" s="245"/>
      <c r="EC48" s="245"/>
      <c r="ED48" s="245"/>
      <c r="EE48" s="245"/>
      <c r="EF48" s="245"/>
      <c r="EG48" s="245"/>
      <c r="EH48" s="245"/>
      <c r="EI48" s="250">
        <v>75</v>
      </c>
      <c r="EJ48" s="245"/>
      <c r="EK48" s="250">
        <v>4</v>
      </c>
      <c r="EL48" s="245"/>
      <c r="EM48" s="245"/>
      <c r="EN48" s="245"/>
      <c r="EO48" s="245"/>
      <c r="EP48" s="245"/>
      <c r="EQ48" s="245"/>
      <c r="ER48" s="245"/>
      <c r="ES48" s="245"/>
      <c r="ET48" s="245"/>
      <c r="EU48" s="245"/>
      <c r="EV48" s="245"/>
      <c r="EW48" s="250">
        <v>90</v>
      </c>
      <c r="EX48" s="245"/>
      <c r="EY48" s="245"/>
      <c r="EZ48" s="245"/>
      <c r="FA48" s="245"/>
      <c r="FB48" s="245"/>
      <c r="FC48" s="245"/>
      <c r="FD48" s="245"/>
      <c r="FE48" s="245"/>
      <c r="FF48" s="245"/>
      <c r="FG48" s="245"/>
      <c r="FH48" s="245"/>
      <c r="FI48" s="245"/>
      <c r="FJ48" s="245"/>
      <c r="FK48" s="245"/>
      <c r="FL48" s="245"/>
      <c r="FM48" s="245"/>
      <c r="FN48" s="245"/>
      <c r="FO48" s="245"/>
      <c r="FP48" s="245"/>
      <c r="FQ48" s="245"/>
      <c r="FR48" s="245"/>
      <c r="FS48" s="245"/>
      <c r="FT48" s="245"/>
      <c r="FU48" s="245"/>
      <c r="FV48" s="245"/>
      <c r="FW48" s="245"/>
      <c r="FX48" s="245"/>
      <c r="FY48" s="245"/>
      <c r="FZ48" s="245"/>
      <c r="GA48" s="245"/>
      <c r="GB48" s="245"/>
      <c r="GC48" s="245"/>
      <c r="GD48" s="245"/>
      <c r="GE48" s="245"/>
      <c r="GF48" s="245"/>
      <c r="GG48" s="245"/>
      <c r="GH48" s="245"/>
      <c r="GI48" s="245"/>
      <c r="GJ48" s="250">
        <v>57</v>
      </c>
      <c r="GK48" s="245"/>
      <c r="GL48" s="250">
        <v>1.5</v>
      </c>
      <c r="GM48" s="245"/>
      <c r="GN48" s="245"/>
      <c r="GO48" s="245"/>
      <c r="GP48" s="245"/>
      <c r="GQ48" s="250">
        <v>0</v>
      </c>
      <c r="GR48" s="245"/>
      <c r="GS48" s="245"/>
      <c r="GT48" s="245"/>
      <c r="GU48" s="245"/>
      <c r="GV48" s="245"/>
      <c r="GW48" s="245"/>
      <c r="GX48" s="245"/>
      <c r="GY48" s="245"/>
      <c r="GZ48" s="245"/>
      <c r="HA48" s="245"/>
      <c r="HB48" s="245"/>
      <c r="HC48" s="245"/>
      <c r="HD48" s="245"/>
      <c r="HE48" s="250">
        <v>0</v>
      </c>
      <c r="HF48" s="245"/>
      <c r="HG48" s="250">
        <v>0</v>
      </c>
      <c r="HH48" s="245"/>
      <c r="HI48" s="245"/>
      <c r="HJ48" s="245"/>
      <c r="HK48" s="245"/>
      <c r="HL48" s="245"/>
      <c r="HM48" s="245"/>
      <c r="HN48" s="245"/>
      <c r="HO48" s="245"/>
      <c r="HP48" s="245"/>
      <c r="HQ48" s="245"/>
      <c r="HR48" s="245"/>
      <c r="HS48" s="245"/>
      <c r="HT48" s="245"/>
      <c r="HU48" s="245"/>
      <c r="HV48" s="245"/>
      <c r="HW48" s="245"/>
      <c r="HX48" s="245"/>
      <c r="HY48" s="245"/>
      <c r="HZ48" s="245"/>
      <c r="IA48" s="245"/>
      <c r="IB48" s="245"/>
      <c r="IC48" s="245"/>
      <c r="ID48" s="245"/>
      <c r="IE48" s="245"/>
      <c r="IF48" s="245"/>
      <c r="IG48" s="245"/>
      <c r="IH48" s="245"/>
      <c r="II48" s="245"/>
      <c r="IJ48" s="245"/>
      <c r="IK48" s="245"/>
      <c r="IL48" s="245"/>
      <c r="IM48" s="245"/>
      <c r="IN48" s="245"/>
      <c r="IO48" s="245"/>
      <c r="IP48" s="245"/>
      <c r="IQ48" s="245"/>
      <c r="IR48" s="245"/>
      <c r="IS48" s="245"/>
      <c r="IT48" s="245"/>
      <c r="IU48" s="245"/>
      <c r="IV48" s="245"/>
      <c r="IW48" s="245"/>
      <c r="IX48" s="245"/>
      <c r="IY48" s="245"/>
      <c r="IZ48" s="245"/>
      <c r="JA48" s="245"/>
    </row>
    <row r="49" spans="1:261" ht="37.5" x14ac:dyDescent="0.3">
      <c r="A49" s="300">
        <v>39</v>
      </c>
      <c r="B49" s="295" t="s">
        <v>527</v>
      </c>
      <c r="C49" s="295" t="s">
        <v>566</v>
      </c>
      <c r="D49" s="295">
        <v>247691054</v>
      </c>
      <c r="E49" s="220">
        <f t="shared" si="9"/>
        <v>10099</v>
      </c>
      <c r="F49" s="220">
        <f t="shared" si="10"/>
        <v>2097</v>
      </c>
      <c r="G49" s="220">
        <f t="shared" si="11"/>
        <v>0</v>
      </c>
      <c r="H49" s="220">
        <f t="shared" si="12"/>
        <v>7312</v>
      </c>
      <c r="I49" s="220">
        <f t="shared" si="13"/>
        <v>690</v>
      </c>
      <c r="J49" s="249">
        <v>1</v>
      </c>
      <c r="K49" s="249">
        <v>1</v>
      </c>
      <c r="L49" s="245">
        <v>0</v>
      </c>
      <c r="M49" s="245">
        <v>0</v>
      </c>
      <c r="N49" s="245">
        <v>0</v>
      </c>
      <c r="O49" s="245">
        <v>0</v>
      </c>
      <c r="P49" s="245">
        <v>0</v>
      </c>
      <c r="Q49" s="245">
        <v>0</v>
      </c>
      <c r="R49" s="245">
        <v>0</v>
      </c>
      <c r="S49" s="245">
        <v>0</v>
      </c>
      <c r="T49" s="245">
        <v>0</v>
      </c>
      <c r="U49" s="250">
        <v>0</v>
      </c>
      <c r="V49" s="245">
        <v>0</v>
      </c>
      <c r="W49" s="250">
        <v>250</v>
      </c>
      <c r="X49" s="245">
        <v>0</v>
      </c>
      <c r="Y49" s="250">
        <v>0</v>
      </c>
      <c r="Z49" s="245">
        <v>0</v>
      </c>
      <c r="AA49" s="245">
        <v>0</v>
      </c>
      <c r="AB49" s="245">
        <v>0</v>
      </c>
      <c r="AC49" s="249">
        <v>4</v>
      </c>
      <c r="AD49" s="245">
        <v>0</v>
      </c>
      <c r="AE49" s="249">
        <v>0</v>
      </c>
      <c r="AF49" s="245">
        <v>0</v>
      </c>
      <c r="AG49" s="245">
        <v>0</v>
      </c>
      <c r="AH49" s="245">
        <v>0</v>
      </c>
      <c r="AI49" s="245">
        <v>0</v>
      </c>
      <c r="AJ49" s="245">
        <v>0</v>
      </c>
      <c r="AK49" s="245">
        <v>0</v>
      </c>
      <c r="AL49" s="245">
        <v>0</v>
      </c>
      <c r="AM49" s="245">
        <v>0</v>
      </c>
      <c r="AN49" s="245">
        <v>0</v>
      </c>
      <c r="AO49" s="245">
        <v>0</v>
      </c>
      <c r="AP49" s="245">
        <v>0</v>
      </c>
      <c r="AQ49" s="250">
        <v>0</v>
      </c>
      <c r="AR49" s="245">
        <v>0</v>
      </c>
      <c r="AS49" s="250">
        <v>0</v>
      </c>
      <c r="AT49" s="245">
        <v>0</v>
      </c>
      <c r="AU49" s="250">
        <v>0</v>
      </c>
      <c r="AV49" s="245">
        <v>0</v>
      </c>
      <c r="AW49" s="245">
        <v>0</v>
      </c>
      <c r="AX49" s="245">
        <v>0</v>
      </c>
      <c r="AY49" s="245">
        <v>0</v>
      </c>
      <c r="AZ49" s="245">
        <v>0</v>
      </c>
      <c r="BA49" s="249">
        <v>0</v>
      </c>
      <c r="BB49" s="245"/>
      <c r="BC49" s="245">
        <v>7062</v>
      </c>
      <c r="BD49" s="245"/>
      <c r="BE49" s="245"/>
      <c r="BF49" s="245"/>
      <c r="BG49" s="249">
        <v>27</v>
      </c>
      <c r="BH49" s="245"/>
      <c r="BI49" s="245"/>
      <c r="BJ49" s="245"/>
      <c r="BK49" s="245"/>
      <c r="BL49" s="245"/>
      <c r="BM49" s="245"/>
      <c r="BN49" s="245"/>
      <c r="BO49" s="245"/>
      <c r="BP49" s="245"/>
      <c r="BQ49" s="249">
        <v>0</v>
      </c>
      <c r="BR49" s="245"/>
      <c r="BS49" s="249">
        <v>0</v>
      </c>
      <c r="BT49" s="245"/>
      <c r="BU49" s="249">
        <v>0</v>
      </c>
      <c r="BV49" s="245"/>
      <c r="BW49" s="245"/>
      <c r="BX49" s="245"/>
      <c r="BY49" s="250">
        <v>0</v>
      </c>
      <c r="BZ49" s="245"/>
      <c r="CA49" s="245"/>
      <c r="CB49" s="245"/>
      <c r="CC49" s="245"/>
      <c r="CD49" s="245"/>
      <c r="CE49" s="245"/>
      <c r="CF49" s="245"/>
      <c r="CG49" s="245"/>
      <c r="CH49" s="245"/>
      <c r="CI49" s="245"/>
      <c r="CJ49" s="245"/>
      <c r="CK49" s="245"/>
      <c r="CL49" s="245"/>
      <c r="CM49" s="245"/>
      <c r="CN49" s="245"/>
      <c r="CO49" s="245"/>
      <c r="CP49" s="245"/>
      <c r="CQ49" s="245"/>
      <c r="CR49" s="249">
        <v>2</v>
      </c>
      <c r="CS49" s="245"/>
      <c r="CT49" s="245"/>
      <c r="CU49" s="245"/>
      <c r="CV49" s="245"/>
      <c r="CW49" s="245"/>
      <c r="CX49" s="249">
        <v>2</v>
      </c>
      <c r="CY49" s="245"/>
      <c r="CZ49" s="249">
        <v>35</v>
      </c>
      <c r="DA49" s="249">
        <v>35</v>
      </c>
      <c r="DB49" s="245"/>
      <c r="DC49" s="250">
        <v>400</v>
      </c>
      <c r="DD49" s="245"/>
      <c r="DE49" s="245"/>
      <c r="DF49" s="245"/>
      <c r="DG49" s="245"/>
      <c r="DH49" s="245"/>
      <c r="DI49" s="245"/>
      <c r="DJ49" s="245"/>
      <c r="DK49" s="245"/>
      <c r="DL49" s="245"/>
      <c r="DM49" s="245"/>
      <c r="DN49" s="245"/>
      <c r="DO49" s="250">
        <v>0</v>
      </c>
      <c r="DP49" s="245"/>
      <c r="DQ49" s="245"/>
      <c r="DR49" s="245"/>
      <c r="DS49" s="250">
        <v>1697</v>
      </c>
      <c r="DT49" s="245"/>
      <c r="DU49" s="245"/>
      <c r="DV49" s="245"/>
      <c r="DW49" s="251"/>
      <c r="DX49" s="251"/>
      <c r="DY49" s="245"/>
      <c r="DZ49" s="245"/>
      <c r="EA49" s="245"/>
      <c r="EB49" s="245"/>
      <c r="EC49" s="245"/>
      <c r="ED49" s="245"/>
      <c r="EE49" s="245"/>
      <c r="EF49" s="245"/>
      <c r="EG49" s="245"/>
      <c r="EH49" s="245"/>
      <c r="EI49" s="250">
        <v>309</v>
      </c>
      <c r="EJ49" s="245"/>
      <c r="EK49" s="250">
        <v>5.3333333333333304</v>
      </c>
      <c r="EL49" s="245"/>
      <c r="EM49" s="245"/>
      <c r="EN49" s="245"/>
      <c r="EO49" s="245"/>
      <c r="EP49" s="245"/>
      <c r="EQ49" s="245"/>
      <c r="ER49" s="245"/>
      <c r="ES49" s="245"/>
      <c r="ET49" s="245"/>
      <c r="EU49" s="245"/>
      <c r="EV49" s="245"/>
      <c r="EW49" s="250">
        <v>690</v>
      </c>
      <c r="EX49" s="245"/>
      <c r="EY49" s="245"/>
      <c r="EZ49" s="245"/>
      <c r="FA49" s="245"/>
      <c r="FB49" s="245"/>
      <c r="FC49" s="245"/>
      <c r="FD49" s="245"/>
      <c r="FE49" s="245"/>
      <c r="FF49" s="245"/>
      <c r="FG49" s="245"/>
      <c r="FH49" s="245"/>
      <c r="FI49" s="245"/>
      <c r="FJ49" s="245"/>
      <c r="FK49" s="245"/>
      <c r="FL49" s="245"/>
      <c r="FM49" s="245"/>
      <c r="FN49" s="245"/>
      <c r="FO49" s="245"/>
      <c r="FP49" s="245"/>
      <c r="FQ49" s="245"/>
      <c r="FR49" s="245"/>
      <c r="FS49" s="245"/>
      <c r="FT49" s="245"/>
      <c r="FU49" s="245"/>
      <c r="FV49" s="245"/>
      <c r="FW49" s="245"/>
      <c r="FX49" s="245"/>
      <c r="FY49" s="245"/>
      <c r="FZ49" s="245"/>
      <c r="GA49" s="245"/>
      <c r="GB49" s="245"/>
      <c r="GC49" s="245"/>
      <c r="GD49" s="245"/>
      <c r="GE49" s="245"/>
      <c r="GF49" s="245"/>
      <c r="GG49" s="245"/>
      <c r="GH49" s="245"/>
      <c r="GI49" s="245"/>
      <c r="GJ49" s="250">
        <v>284</v>
      </c>
      <c r="GK49" s="245"/>
      <c r="GL49" s="250">
        <v>2.2000000000000002</v>
      </c>
      <c r="GM49" s="245"/>
      <c r="GN49" s="245"/>
      <c r="GO49" s="245"/>
      <c r="GP49" s="245"/>
      <c r="GQ49" s="250">
        <v>0</v>
      </c>
      <c r="GR49" s="245"/>
      <c r="GS49" s="245"/>
      <c r="GT49" s="245"/>
      <c r="GU49" s="245"/>
      <c r="GV49" s="245"/>
      <c r="GW49" s="245"/>
      <c r="GX49" s="245"/>
      <c r="GY49" s="245"/>
      <c r="GZ49" s="245"/>
      <c r="HA49" s="245"/>
      <c r="HB49" s="245"/>
      <c r="HC49" s="245"/>
      <c r="HD49" s="245"/>
      <c r="HE49" s="250">
        <v>0</v>
      </c>
      <c r="HF49" s="245"/>
      <c r="HG49" s="250">
        <v>0</v>
      </c>
      <c r="HH49" s="245"/>
      <c r="HI49" s="245"/>
      <c r="HJ49" s="245"/>
      <c r="HK49" s="245"/>
      <c r="HL49" s="245"/>
      <c r="HM49" s="245"/>
      <c r="HN49" s="245"/>
      <c r="HO49" s="245"/>
      <c r="HP49" s="245"/>
      <c r="HQ49" s="245"/>
      <c r="HR49" s="245"/>
      <c r="HS49" s="245"/>
      <c r="HT49" s="245"/>
      <c r="HU49" s="245"/>
      <c r="HV49" s="245"/>
      <c r="HW49" s="245"/>
      <c r="HX49" s="245"/>
      <c r="HY49" s="245"/>
      <c r="HZ49" s="245"/>
      <c r="IA49" s="245"/>
      <c r="IB49" s="245"/>
      <c r="IC49" s="245"/>
      <c r="ID49" s="245"/>
      <c r="IE49" s="245"/>
      <c r="IF49" s="245"/>
      <c r="IG49" s="245"/>
      <c r="IH49" s="245"/>
      <c r="II49" s="245"/>
      <c r="IJ49" s="245"/>
      <c r="IK49" s="245"/>
      <c r="IL49" s="245"/>
      <c r="IM49" s="245"/>
      <c r="IN49" s="245"/>
      <c r="IO49" s="245"/>
      <c r="IP49" s="245"/>
      <c r="IQ49" s="245"/>
      <c r="IR49" s="245"/>
      <c r="IS49" s="245"/>
      <c r="IT49" s="245"/>
      <c r="IU49" s="245"/>
      <c r="IV49" s="245"/>
      <c r="IW49" s="245"/>
      <c r="IX49" s="245"/>
      <c r="IY49" s="245"/>
      <c r="IZ49" s="245"/>
      <c r="JA49" s="245"/>
    </row>
    <row r="50" spans="1:261" ht="37.5" x14ac:dyDescent="0.3">
      <c r="A50" s="300">
        <v>40</v>
      </c>
      <c r="B50" s="295" t="s">
        <v>527</v>
      </c>
      <c r="C50" s="295" t="s">
        <v>567</v>
      </c>
      <c r="D50" s="295">
        <v>247691049</v>
      </c>
      <c r="E50" s="220">
        <f t="shared" si="9"/>
        <v>6915</v>
      </c>
      <c r="F50" s="220">
        <f t="shared" si="10"/>
        <v>1680</v>
      </c>
      <c r="G50" s="220">
        <f t="shared" si="11"/>
        <v>0</v>
      </c>
      <c r="H50" s="220">
        <f t="shared" si="12"/>
        <v>4845.18</v>
      </c>
      <c r="I50" s="220">
        <f t="shared" si="13"/>
        <v>389.82</v>
      </c>
      <c r="J50" s="249">
        <v>0</v>
      </c>
      <c r="K50" s="249">
        <v>0</v>
      </c>
      <c r="L50" s="245">
        <v>0</v>
      </c>
      <c r="M50" s="245">
        <v>0</v>
      </c>
      <c r="N50" s="245">
        <v>0</v>
      </c>
      <c r="O50" s="245">
        <v>0</v>
      </c>
      <c r="P50" s="245">
        <v>0</v>
      </c>
      <c r="Q50" s="245">
        <v>0</v>
      </c>
      <c r="R50" s="245">
        <v>0</v>
      </c>
      <c r="S50" s="245">
        <v>0</v>
      </c>
      <c r="T50" s="245">
        <v>0</v>
      </c>
      <c r="U50" s="250">
        <v>0</v>
      </c>
      <c r="V50" s="245">
        <v>0</v>
      </c>
      <c r="W50" s="250">
        <v>0</v>
      </c>
      <c r="X50" s="245">
        <v>0</v>
      </c>
      <c r="Y50" s="250">
        <v>0</v>
      </c>
      <c r="Z50" s="245">
        <v>0</v>
      </c>
      <c r="AA50" s="245">
        <v>0</v>
      </c>
      <c r="AB50" s="245">
        <v>0</v>
      </c>
      <c r="AC50" s="249">
        <v>0</v>
      </c>
      <c r="AD50" s="245">
        <v>0</v>
      </c>
      <c r="AE50" s="249">
        <v>0</v>
      </c>
      <c r="AF50" s="245">
        <v>0</v>
      </c>
      <c r="AG50" s="245">
        <v>0</v>
      </c>
      <c r="AH50" s="245">
        <v>0</v>
      </c>
      <c r="AI50" s="245">
        <v>0</v>
      </c>
      <c r="AJ50" s="245">
        <v>0</v>
      </c>
      <c r="AK50" s="245">
        <v>0</v>
      </c>
      <c r="AL50" s="245">
        <v>0</v>
      </c>
      <c r="AM50" s="245">
        <v>0</v>
      </c>
      <c r="AN50" s="245">
        <v>0</v>
      </c>
      <c r="AO50" s="245">
        <v>0</v>
      </c>
      <c r="AP50" s="245">
        <v>0</v>
      </c>
      <c r="AQ50" s="250">
        <v>0</v>
      </c>
      <c r="AR50" s="245">
        <v>0</v>
      </c>
      <c r="AS50" s="250">
        <v>0</v>
      </c>
      <c r="AT50" s="245">
        <v>0</v>
      </c>
      <c r="AU50" s="250">
        <v>0</v>
      </c>
      <c r="AV50" s="245">
        <v>0</v>
      </c>
      <c r="AW50" s="245">
        <v>0</v>
      </c>
      <c r="AX50" s="245">
        <v>0</v>
      </c>
      <c r="AY50" s="245">
        <v>0</v>
      </c>
      <c r="AZ50" s="245">
        <v>0</v>
      </c>
      <c r="BA50" s="249">
        <v>0</v>
      </c>
      <c r="BB50" s="245"/>
      <c r="BC50" s="245">
        <v>4845.18</v>
      </c>
      <c r="BD50" s="245"/>
      <c r="BE50" s="245"/>
      <c r="BF50" s="245"/>
      <c r="BG50" s="249">
        <v>11</v>
      </c>
      <c r="BH50" s="245"/>
      <c r="BI50" s="245"/>
      <c r="BJ50" s="245"/>
      <c r="BK50" s="245"/>
      <c r="BL50" s="245"/>
      <c r="BM50" s="245"/>
      <c r="BN50" s="245"/>
      <c r="BO50" s="245"/>
      <c r="BP50" s="245"/>
      <c r="BQ50" s="249">
        <v>0</v>
      </c>
      <c r="BR50" s="245"/>
      <c r="BS50" s="249">
        <v>1</v>
      </c>
      <c r="BT50" s="245"/>
      <c r="BU50" s="249">
        <v>1</v>
      </c>
      <c r="BV50" s="245"/>
      <c r="BW50" s="245"/>
      <c r="BX50" s="245"/>
      <c r="BY50" s="250">
        <v>45</v>
      </c>
      <c r="BZ50" s="245"/>
      <c r="CA50" s="245"/>
      <c r="CB50" s="245"/>
      <c r="CC50" s="245"/>
      <c r="CD50" s="245"/>
      <c r="CE50" s="245"/>
      <c r="CF50" s="245"/>
      <c r="CG50" s="245"/>
      <c r="CH50" s="245"/>
      <c r="CI50" s="245"/>
      <c r="CJ50" s="245"/>
      <c r="CK50" s="245"/>
      <c r="CL50" s="245"/>
      <c r="CM50" s="245"/>
      <c r="CN50" s="245"/>
      <c r="CO50" s="245"/>
      <c r="CP50" s="245"/>
      <c r="CQ50" s="245"/>
      <c r="CR50" s="249">
        <v>3</v>
      </c>
      <c r="CS50" s="245"/>
      <c r="CT50" s="245"/>
      <c r="CU50" s="245"/>
      <c r="CV50" s="245"/>
      <c r="CW50" s="245"/>
      <c r="CX50" s="249">
        <v>2</v>
      </c>
      <c r="CY50" s="245"/>
      <c r="CZ50" s="249">
        <v>10</v>
      </c>
      <c r="DA50" s="249">
        <v>10</v>
      </c>
      <c r="DB50" s="245"/>
      <c r="DC50" s="250">
        <v>310</v>
      </c>
      <c r="DD50" s="245"/>
      <c r="DE50" s="245"/>
      <c r="DF50" s="245"/>
      <c r="DG50" s="245"/>
      <c r="DH50" s="245"/>
      <c r="DI50" s="245"/>
      <c r="DJ50" s="245"/>
      <c r="DK50" s="245"/>
      <c r="DL50" s="245"/>
      <c r="DM50" s="245"/>
      <c r="DN50" s="245"/>
      <c r="DO50" s="250">
        <v>0</v>
      </c>
      <c r="DP50" s="245"/>
      <c r="DQ50" s="245"/>
      <c r="DR50" s="245"/>
      <c r="DS50" s="250">
        <v>1370</v>
      </c>
      <c r="DT50" s="245"/>
      <c r="DU50" s="245"/>
      <c r="DV50" s="245"/>
      <c r="DW50" s="251"/>
      <c r="DX50" s="251"/>
      <c r="DY50" s="245"/>
      <c r="DZ50" s="245"/>
      <c r="EA50" s="245"/>
      <c r="EB50" s="245"/>
      <c r="EC50" s="245"/>
      <c r="ED50" s="245"/>
      <c r="EE50" s="245"/>
      <c r="EF50" s="245"/>
      <c r="EG50" s="245"/>
      <c r="EH50" s="245"/>
      <c r="EI50" s="250">
        <v>274</v>
      </c>
      <c r="EJ50" s="245"/>
      <c r="EK50" s="250">
        <v>5</v>
      </c>
      <c r="EL50" s="245"/>
      <c r="EM50" s="245"/>
      <c r="EN50" s="245"/>
      <c r="EO50" s="245"/>
      <c r="EP50" s="245"/>
      <c r="EQ50" s="245"/>
      <c r="ER50" s="245"/>
      <c r="ES50" s="245"/>
      <c r="ET50" s="245"/>
      <c r="EU50" s="245"/>
      <c r="EV50" s="245"/>
      <c r="EW50" s="250">
        <v>344.82</v>
      </c>
      <c r="EX50" s="245"/>
      <c r="EY50" s="245"/>
      <c r="EZ50" s="245"/>
      <c r="FA50" s="245"/>
      <c r="FB50" s="245"/>
      <c r="FC50" s="245"/>
      <c r="FD50" s="245"/>
      <c r="FE50" s="245"/>
      <c r="FF50" s="245"/>
      <c r="FG50" s="245"/>
      <c r="FH50" s="245"/>
      <c r="FI50" s="245"/>
      <c r="FJ50" s="245"/>
      <c r="FK50" s="245"/>
      <c r="FL50" s="245"/>
      <c r="FM50" s="245"/>
      <c r="FN50" s="245"/>
      <c r="FO50" s="245"/>
      <c r="FP50" s="245"/>
      <c r="FQ50" s="245"/>
      <c r="FR50" s="245"/>
      <c r="FS50" s="245"/>
      <c r="FT50" s="245"/>
      <c r="FU50" s="245"/>
      <c r="FV50" s="245"/>
      <c r="FW50" s="245"/>
      <c r="FX50" s="245"/>
      <c r="FY50" s="245"/>
      <c r="FZ50" s="245"/>
      <c r="GA50" s="245"/>
      <c r="GB50" s="245"/>
      <c r="GC50" s="245"/>
      <c r="GD50" s="245"/>
      <c r="GE50" s="245"/>
      <c r="GF50" s="245"/>
      <c r="GG50" s="245"/>
      <c r="GH50" s="245"/>
      <c r="GI50" s="245"/>
      <c r="GJ50" s="250">
        <v>145</v>
      </c>
      <c r="GK50" s="245"/>
      <c r="GL50" s="250">
        <v>2.27</v>
      </c>
      <c r="GM50" s="245"/>
      <c r="GN50" s="245"/>
      <c r="GO50" s="245"/>
      <c r="GP50" s="245"/>
      <c r="GQ50" s="250">
        <v>0</v>
      </c>
      <c r="GR50" s="245"/>
      <c r="GS50" s="245"/>
      <c r="GT50" s="245"/>
      <c r="GU50" s="245"/>
      <c r="GV50" s="245"/>
      <c r="GW50" s="245"/>
      <c r="GX50" s="245"/>
      <c r="GY50" s="245"/>
      <c r="GZ50" s="245"/>
      <c r="HA50" s="245"/>
      <c r="HB50" s="245"/>
      <c r="HC50" s="245"/>
      <c r="HD50" s="245"/>
      <c r="HE50" s="250">
        <v>0</v>
      </c>
      <c r="HF50" s="245"/>
      <c r="HG50" s="250">
        <v>0</v>
      </c>
      <c r="HH50" s="245"/>
      <c r="HI50" s="245"/>
      <c r="HJ50" s="245"/>
      <c r="HK50" s="245"/>
      <c r="HL50" s="245"/>
      <c r="HM50" s="245"/>
      <c r="HN50" s="245"/>
      <c r="HO50" s="245"/>
      <c r="HP50" s="245"/>
      <c r="HQ50" s="245"/>
      <c r="HR50" s="245"/>
      <c r="HS50" s="245"/>
      <c r="HT50" s="245"/>
      <c r="HU50" s="245"/>
      <c r="HV50" s="245"/>
      <c r="HW50" s="245"/>
      <c r="HX50" s="245"/>
      <c r="HY50" s="245"/>
      <c r="HZ50" s="245"/>
      <c r="IA50" s="245"/>
      <c r="IB50" s="245"/>
      <c r="IC50" s="245"/>
      <c r="ID50" s="245"/>
      <c r="IE50" s="245"/>
      <c r="IF50" s="245"/>
      <c r="IG50" s="245"/>
      <c r="IH50" s="245"/>
      <c r="II50" s="245"/>
      <c r="IJ50" s="245"/>
      <c r="IK50" s="245"/>
      <c r="IL50" s="245"/>
      <c r="IM50" s="245"/>
      <c r="IN50" s="245"/>
      <c r="IO50" s="245"/>
      <c r="IP50" s="245"/>
      <c r="IQ50" s="245"/>
      <c r="IR50" s="245"/>
      <c r="IS50" s="245"/>
      <c r="IT50" s="245"/>
      <c r="IU50" s="245"/>
      <c r="IV50" s="245"/>
      <c r="IW50" s="245"/>
      <c r="IX50" s="245"/>
      <c r="IY50" s="245"/>
      <c r="IZ50" s="245"/>
      <c r="JA50" s="245"/>
    </row>
    <row r="51" spans="1:261" ht="37.5" x14ac:dyDescent="0.3">
      <c r="A51" s="300">
        <v>41</v>
      </c>
      <c r="B51" s="295" t="s">
        <v>527</v>
      </c>
      <c r="C51" s="295" t="s">
        <v>568</v>
      </c>
      <c r="D51" s="295">
        <v>247691044</v>
      </c>
      <c r="E51" s="220">
        <f t="shared" si="9"/>
        <v>6891</v>
      </c>
      <c r="F51" s="220">
        <f t="shared" si="10"/>
        <v>720</v>
      </c>
      <c r="G51" s="220">
        <f t="shared" si="11"/>
        <v>0</v>
      </c>
      <c r="H51" s="220">
        <f t="shared" si="12"/>
        <v>6021</v>
      </c>
      <c r="I51" s="220">
        <f t="shared" si="13"/>
        <v>150</v>
      </c>
      <c r="J51" s="249">
        <v>2</v>
      </c>
      <c r="K51" s="249">
        <v>2</v>
      </c>
      <c r="L51" s="245">
        <v>0</v>
      </c>
      <c r="M51" s="245">
        <v>0</v>
      </c>
      <c r="N51" s="245">
        <v>0</v>
      </c>
      <c r="O51" s="245">
        <v>0</v>
      </c>
      <c r="P51" s="245">
        <v>0</v>
      </c>
      <c r="Q51" s="245">
        <v>0</v>
      </c>
      <c r="R51" s="245">
        <v>0</v>
      </c>
      <c r="S51" s="245">
        <v>0</v>
      </c>
      <c r="T51" s="245">
        <v>0</v>
      </c>
      <c r="U51" s="250">
        <v>0</v>
      </c>
      <c r="V51" s="245">
        <v>0</v>
      </c>
      <c r="W51" s="250">
        <v>250</v>
      </c>
      <c r="X51" s="245">
        <v>0</v>
      </c>
      <c r="Y51" s="250">
        <v>0</v>
      </c>
      <c r="Z51" s="245">
        <v>0</v>
      </c>
      <c r="AA51" s="245">
        <v>0</v>
      </c>
      <c r="AB51" s="245">
        <v>0</v>
      </c>
      <c r="AC51" s="249">
        <v>8</v>
      </c>
      <c r="AD51" s="245">
        <v>0</v>
      </c>
      <c r="AE51" s="249">
        <v>0</v>
      </c>
      <c r="AF51" s="245">
        <v>0</v>
      </c>
      <c r="AG51" s="245">
        <v>0</v>
      </c>
      <c r="AH51" s="245">
        <v>0</v>
      </c>
      <c r="AI51" s="245">
        <v>0</v>
      </c>
      <c r="AJ51" s="245">
        <v>0</v>
      </c>
      <c r="AK51" s="245">
        <v>0</v>
      </c>
      <c r="AL51" s="245">
        <v>0</v>
      </c>
      <c r="AM51" s="245">
        <v>0</v>
      </c>
      <c r="AN51" s="245">
        <v>0</v>
      </c>
      <c r="AO51" s="245">
        <v>0</v>
      </c>
      <c r="AP51" s="245">
        <v>0</v>
      </c>
      <c r="AQ51" s="250">
        <v>0</v>
      </c>
      <c r="AR51" s="245">
        <v>0</v>
      </c>
      <c r="AS51" s="250">
        <v>0</v>
      </c>
      <c r="AT51" s="245">
        <v>0</v>
      </c>
      <c r="AU51" s="250">
        <v>0</v>
      </c>
      <c r="AV51" s="245">
        <v>0</v>
      </c>
      <c r="AW51" s="245">
        <v>0</v>
      </c>
      <c r="AX51" s="245">
        <v>0</v>
      </c>
      <c r="AY51" s="245">
        <v>0</v>
      </c>
      <c r="AZ51" s="245">
        <v>0</v>
      </c>
      <c r="BA51" s="249">
        <v>0</v>
      </c>
      <c r="BB51" s="245"/>
      <c r="BC51" s="245">
        <v>5721</v>
      </c>
      <c r="BD51" s="245"/>
      <c r="BE51" s="245"/>
      <c r="BF51" s="245"/>
      <c r="BG51" s="249">
        <v>45</v>
      </c>
      <c r="BH51" s="245"/>
      <c r="BI51" s="245"/>
      <c r="BJ51" s="245"/>
      <c r="BK51" s="245"/>
      <c r="BL51" s="245"/>
      <c r="BM51" s="245"/>
      <c r="BN51" s="245"/>
      <c r="BO51" s="245"/>
      <c r="BP51" s="245"/>
      <c r="BQ51" s="249">
        <v>0</v>
      </c>
      <c r="BR51" s="245"/>
      <c r="BS51" s="249">
        <v>0</v>
      </c>
      <c r="BT51" s="245"/>
      <c r="BU51" s="249">
        <v>0</v>
      </c>
      <c r="BV51" s="245"/>
      <c r="BW51" s="245"/>
      <c r="BX51" s="245"/>
      <c r="BY51" s="250">
        <v>0</v>
      </c>
      <c r="BZ51" s="245"/>
      <c r="CA51" s="245"/>
      <c r="CB51" s="245"/>
      <c r="CC51" s="245"/>
      <c r="CD51" s="245"/>
      <c r="CE51" s="245"/>
      <c r="CF51" s="245"/>
      <c r="CG51" s="245"/>
      <c r="CH51" s="245"/>
      <c r="CI51" s="245"/>
      <c r="CJ51" s="245"/>
      <c r="CK51" s="245"/>
      <c r="CL51" s="245"/>
      <c r="CM51" s="245"/>
      <c r="CN51" s="245"/>
      <c r="CO51" s="245"/>
      <c r="CP51" s="245"/>
      <c r="CQ51" s="245"/>
      <c r="CR51" s="249">
        <v>9</v>
      </c>
      <c r="CS51" s="245"/>
      <c r="CT51" s="245"/>
      <c r="CU51" s="245"/>
      <c r="CV51" s="245"/>
      <c r="CW51" s="245"/>
      <c r="CX51" s="249">
        <v>2</v>
      </c>
      <c r="CY51" s="245"/>
      <c r="CZ51" s="249">
        <v>6</v>
      </c>
      <c r="DA51" s="249">
        <v>6</v>
      </c>
      <c r="DB51" s="245"/>
      <c r="DC51" s="250">
        <v>0</v>
      </c>
      <c r="DD51" s="245"/>
      <c r="DE51" s="245"/>
      <c r="DF51" s="245"/>
      <c r="DG51" s="245"/>
      <c r="DH51" s="245"/>
      <c r="DI51" s="245"/>
      <c r="DJ51" s="245"/>
      <c r="DK51" s="245"/>
      <c r="DL51" s="245"/>
      <c r="DM51" s="245"/>
      <c r="DN51" s="245"/>
      <c r="DO51" s="250">
        <v>50</v>
      </c>
      <c r="DP51" s="245"/>
      <c r="DQ51" s="245"/>
      <c r="DR51" s="245"/>
      <c r="DS51" s="250">
        <v>720</v>
      </c>
      <c r="DT51" s="245"/>
      <c r="DU51" s="245"/>
      <c r="DV51" s="245"/>
      <c r="DW51" s="251"/>
      <c r="DX51" s="251"/>
      <c r="DY51" s="245"/>
      <c r="DZ51" s="245"/>
      <c r="EA51" s="245"/>
      <c r="EB51" s="245"/>
      <c r="EC51" s="245"/>
      <c r="ED51" s="245"/>
      <c r="EE51" s="245"/>
      <c r="EF51" s="245"/>
      <c r="EG51" s="245"/>
      <c r="EH51" s="245"/>
      <c r="EI51" s="250">
        <v>148</v>
      </c>
      <c r="EJ51" s="245"/>
      <c r="EK51" s="250">
        <v>5</v>
      </c>
      <c r="EL51" s="245"/>
      <c r="EM51" s="245"/>
      <c r="EN51" s="245"/>
      <c r="EO51" s="245"/>
      <c r="EP51" s="245"/>
      <c r="EQ51" s="245"/>
      <c r="ER51" s="245"/>
      <c r="ES51" s="245"/>
      <c r="ET51" s="245"/>
      <c r="EU51" s="245"/>
      <c r="EV51" s="245"/>
      <c r="EW51" s="250">
        <v>150</v>
      </c>
      <c r="EX51" s="245"/>
      <c r="EY51" s="245"/>
      <c r="EZ51" s="245"/>
      <c r="FA51" s="245"/>
      <c r="FB51" s="245"/>
      <c r="FC51" s="245"/>
      <c r="FD51" s="245"/>
      <c r="FE51" s="245"/>
      <c r="FF51" s="245"/>
      <c r="FG51" s="245"/>
      <c r="FH51" s="245"/>
      <c r="FI51" s="245"/>
      <c r="FJ51" s="245"/>
      <c r="FK51" s="245"/>
      <c r="FL51" s="245"/>
      <c r="FM51" s="245"/>
      <c r="FN51" s="245"/>
      <c r="FO51" s="245"/>
      <c r="FP51" s="245"/>
      <c r="FQ51" s="245"/>
      <c r="FR51" s="245"/>
      <c r="FS51" s="245"/>
      <c r="FT51" s="245"/>
      <c r="FU51" s="245"/>
      <c r="FV51" s="245"/>
      <c r="FW51" s="245"/>
      <c r="FX51" s="245"/>
      <c r="FY51" s="245"/>
      <c r="FZ51" s="245"/>
      <c r="GA51" s="245"/>
      <c r="GB51" s="245"/>
      <c r="GC51" s="245"/>
      <c r="GD51" s="245"/>
      <c r="GE51" s="245"/>
      <c r="GF51" s="245"/>
      <c r="GG51" s="245"/>
      <c r="GH51" s="245"/>
      <c r="GI51" s="245"/>
      <c r="GJ51" s="250">
        <v>100</v>
      </c>
      <c r="GK51" s="245"/>
      <c r="GL51" s="250">
        <v>1.5</v>
      </c>
      <c r="GM51" s="245"/>
      <c r="GN51" s="245"/>
      <c r="GO51" s="245"/>
      <c r="GP51" s="245"/>
      <c r="GQ51" s="250">
        <v>0</v>
      </c>
      <c r="GR51" s="245"/>
      <c r="GS51" s="245"/>
      <c r="GT51" s="245"/>
      <c r="GU51" s="245"/>
      <c r="GV51" s="245"/>
      <c r="GW51" s="245"/>
      <c r="GX51" s="245"/>
      <c r="GY51" s="245"/>
      <c r="GZ51" s="245"/>
      <c r="HA51" s="245"/>
      <c r="HB51" s="245"/>
      <c r="HC51" s="245"/>
      <c r="HD51" s="245"/>
      <c r="HE51" s="250">
        <v>0</v>
      </c>
      <c r="HF51" s="245"/>
      <c r="HG51" s="250">
        <v>0</v>
      </c>
      <c r="HH51" s="245"/>
      <c r="HI51" s="245"/>
      <c r="HJ51" s="245"/>
      <c r="HK51" s="245"/>
      <c r="HL51" s="245"/>
      <c r="HM51" s="245"/>
      <c r="HN51" s="245"/>
      <c r="HO51" s="245"/>
      <c r="HP51" s="245"/>
      <c r="HQ51" s="245"/>
      <c r="HR51" s="245"/>
      <c r="HS51" s="245"/>
      <c r="HT51" s="245"/>
      <c r="HU51" s="245"/>
      <c r="HV51" s="245"/>
      <c r="HW51" s="245"/>
      <c r="HX51" s="245"/>
      <c r="HY51" s="245"/>
      <c r="HZ51" s="245"/>
      <c r="IA51" s="245"/>
      <c r="IB51" s="245"/>
      <c r="IC51" s="245"/>
      <c r="ID51" s="245"/>
      <c r="IE51" s="245"/>
      <c r="IF51" s="245"/>
      <c r="IG51" s="245"/>
      <c r="IH51" s="245"/>
      <c r="II51" s="245"/>
      <c r="IJ51" s="245"/>
      <c r="IK51" s="245"/>
      <c r="IL51" s="245"/>
      <c r="IM51" s="245"/>
      <c r="IN51" s="245"/>
      <c r="IO51" s="245"/>
      <c r="IP51" s="245"/>
      <c r="IQ51" s="245"/>
      <c r="IR51" s="245"/>
      <c r="IS51" s="245"/>
      <c r="IT51" s="245"/>
      <c r="IU51" s="245"/>
      <c r="IV51" s="245"/>
      <c r="IW51" s="245"/>
      <c r="IX51" s="245"/>
      <c r="IY51" s="245"/>
      <c r="IZ51" s="245"/>
      <c r="JA51" s="245"/>
    </row>
    <row r="52" spans="1:261" ht="56.25" x14ac:dyDescent="0.3">
      <c r="A52" s="300">
        <v>42</v>
      </c>
      <c r="B52" s="295" t="s">
        <v>527</v>
      </c>
      <c r="C52" s="295" t="s">
        <v>569</v>
      </c>
      <c r="D52" s="295">
        <v>247691089</v>
      </c>
      <c r="E52" s="220">
        <f t="shared" si="9"/>
        <v>8638</v>
      </c>
      <c r="F52" s="220">
        <f t="shared" si="10"/>
        <v>1608</v>
      </c>
      <c r="G52" s="220">
        <f t="shared" si="11"/>
        <v>0</v>
      </c>
      <c r="H52" s="220">
        <f t="shared" si="12"/>
        <v>7024</v>
      </c>
      <c r="I52" s="220">
        <f t="shared" si="13"/>
        <v>6</v>
      </c>
      <c r="J52" s="249">
        <v>2</v>
      </c>
      <c r="K52" s="249">
        <v>2</v>
      </c>
      <c r="L52" s="245">
        <v>0</v>
      </c>
      <c r="M52" s="245">
        <v>0</v>
      </c>
      <c r="N52" s="245">
        <v>0</v>
      </c>
      <c r="O52" s="245">
        <v>0</v>
      </c>
      <c r="P52" s="245">
        <v>0</v>
      </c>
      <c r="Q52" s="245">
        <v>0</v>
      </c>
      <c r="R52" s="245">
        <v>0</v>
      </c>
      <c r="S52" s="245">
        <v>0</v>
      </c>
      <c r="T52" s="245">
        <v>0</v>
      </c>
      <c r="U52" s="250">
        <v>0</v>
      </c>
      <c r="V52" s="245">
        <v>0</v>
      </c>
      <c r="W52" s="250">
        <v>400</v>
      </c>
      <c r="X52" s="245">
        <v>0</v>
      </c>
      <c r="Y52" s="250">
        <v>0</v>
      </c>
      <c r="Z52" s="245">
        <v>0</v>
      </c>
      <c r="AA52" s="245">
        <v>0</v>
      </c>
      <c r="AB52" s="245">
        <v>0</v>
      </c>
      <c r="AC52" s="249">
        <v>6</v>
      </c>
      <c r="AD52" s="245">
        <v>0</v>
      </c>
      <c r="AE52" s="249">
        <v>0</v>
      </c>
      <c r="AF52" s="245">
        <v>0</v>
      </c>
      <c r="AG52" s="245">
        <v>0</v>
      </c>
      <c r="AH52" s="245">
        <v>0</v>
      </c>
      <c r="AI52" s="245">
        <v>0</v>
      </c>
      <c r="AJ52" s="245">
        <v>0</v>
      </c>
      <c r="AK52" s="245">
        <v>0</v>
      </c>
      <c r="AL52" s="245">
        <v>0</v>
      </c>
      <c r="AM52" s="245">
        <v>0</v>
      </c>
      <c r="AN52" s="245">
        <v>0</v>
      </c>
      <c r="AO52" s="245">
        <v>0</v>
      </c>
      <c r="AP52" s="245">
        <v>0</v>
      </c>
      <c r="AQ52" s="250">
        <v>0</v>
      </c>
      <c r="AR52" s="245">
        <v>0</v>
      </c>
      <c r="AS52" s="250">
        <v>0</v>
      </c>
      <c r="AT52" s="245">
        <v>0</v>
      </c>
      <c r="AU52" s="250">
        <v>0</v>
      </c>
      <c r="AV52" s="245">
        <v>0</v>
      </c>
      <c r="AW52" s="245">
        <v>0</v>
      </c>
      <c r="AX52" s="245">
        <v>0</v>
      </c>
      <c r="AY52" s="245">
        <v>0</v>
      </c>
      <c r="AZ52" s="245">
        <v>0</v>
      </c>
      <c r="BA52" s="249">
        <v>0</v>
      </c>
      <c r="BB52" s="245"/>
      <c r="BC52" s="245">
        <v>6624</v>
      </c>
      <c r="BD52" s="245"/>
      <c r="BE52" s="245"/>
      <c r="BF52" s="245"/>
      <c r="BG52" s="249">
        <v>23</v>
      </c>
      <c r="BH52" s="245"/>
      <c r="BI52" s="245"/>
      <c r="BJ52" s="245"/>
      <c r="BK52" s="245"/>
      <c r="BL52" s="245"/>
      <c r="BM52" s="245"/>
      <c r="BN52" s="245"/>
      <c r="BO52" s="245"/>
      <c r="BP52" s="245"/>
      <c r="BQ52" s="249">
        <v>0</v>
      </c>
      <c r="BR52" s="245"/>
      <c r="BS52" s="249">
        <v>1</v>
      </c>
      <c r="BT52" s="245"/>
      <c r="BU52" s="249">
        <v>1</v>
      </c>
      <c r="BV52" s="245"/>
      <c r="BW52" s="245"/>
      <c r="BX52" s="245"/>
      <c r="BY52" s="250">
        <v>6</v>
      </c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9">
        <v>14</v>
      </c>
      <c r="CS52" s="245"/>
      <c r="CT52" s="245"/>
      <c r="CU52" s="245"/>
      <c r="CV52" s="245"/>
      <c r="CW52" s="245"/>
      <c r="CX52" s="249">
        <v>7</v>
      </c>
      <c r="CY52" s="245"/>
      <c r="CZ52" s="249">
        <v>15</v>
      </c>
      <c r="DA52" s="249">
        <v>15</v>
      </c>
      <c r="DB52" s="245"/>
      <c r="DC52" s="250">
        <v>300</v>
      </c>
      <c r="DD52" s="245"/>
      <c r="DE52" s="245"/>
      <c r="DF52" s="245"/>
      <c r="DG52" s="245"/>
      <c r="DH52" s="245"/>
      <c r="DI52" s="245"/>
      <c r="DJ52" s="245"/>
      <c r="DK52" s="245"/>
      <c r="DL52" s="245"/>
      <c r="DM52" s="245"/>
      <c r="DN52" s="245"/>
      <c r="DO52" s="250">
        <v>0</v>
      </c>
      <c r="DP52" s="245"/>
      <c r="DQ52" s="245"/>
      <c r="DR52" s="245"/>
      <c r="DS52" s="250">
        <v>1000</v>
      </c>
      <c r="DT52" s="245"/>
      <c r="DU52" s="245"/>
      <c r="DV52" s="245"/>
      <c r="DW52" s="251"/>
      <c r="DX52" s="251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50">
        <v>200</v>
      </c>
      <c r="EJ52" s="245"/>
      <c r="EK52" s="250">
        <v>5</v>
      </c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50">
        <v>0</v>
      </c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50">
        <v>0</v>
      </c>
      <c r="GK52" s="245"/>
      <c r="GL52" s="250">
        <v>0</v>
      </c>
      <c r="GM52" s="245"/>
      <c r="GN52" s="245"/>
      <c r="GO52" s="245"/>
      <c r="GP52" s="245"/>
      <c r="GQ52" s="250">
        <v>308</v>
      </c>
      <c r="GR52" s="245"/>
      <c r="GS52" s="245"/>
      <c r="GT52" s="245"/>
      <c r="GU52" s="245"/>
      <c r="GV52" s="245"/>
      <c r="GW52" s="245"/>
      <c r="GX52" s="245"/>
      <c r="GY52" s="245"/>
      <c r="GZ52" s="245"/>
      <c r="HA52" s="245"/>
      <c r="HB52" s="245"/>
      <c r="HC52" s="245"/>
      <c r="HD52" s="245"/>
      <c r="HE52" s="250">
        <v>163</v>
      </c>
      <c r="HF52" s="245"/>
      <c r="HG52" s="250">
        <v>2</v>
      </c>
      <c r="HH52" s="245"/>
      <c r="HI52" s="245"/>
      <c r="HJ52" s="245"/>
      <c r="HK52" s="245"/>
      <c r="HL52" s="245"/>
      <c r="HM52" s="245"/>
      <c r="HN52" s="245"/>
      <c r="HO52" s="245"/>
      <c r="HP52" s="245"/>
      <c r="HQ52" s="245"/>
      <c r="HR52" s="245"/>
      <c r="HS52" s="245"/>
      <c r="HT52" s="245"/>
      <c r="HU52" s="245"/>
      <c r="HV52" s="245"/>
      <c r="HW52" s="245"/>
      <c r="HX52" s="245"/>
      <c r="HY52" s="245"/>
      <c r="HZ52" s="245"/>
      <c r="IA52" s="245"/>
      <c r="IB52" s="245"/>
      <c r="IC52" s="245"/>
      <c r="ID52" s="245"/>
      <c r="IE52" s="245"/>
      <c r="IF52" s="245"/>
      <c r="IG52" s="245"/>
      <c r="IH52" s="245"/>
      <c r="II52" s="245"/>
      <c r="IJ52" s="245"/>
      <c r="IK52" s="245"/>
      <c r="IL52" s="245"/>
      <c r="IM52" s="245"/>
      <c r="IN52" s="245"/>
      <c r="IO52" s="245"/>
      <c r="IP52" s="245"/>
      <c r="IQ52" s="245"/>
      <c r="IR52" s="245"/>
      <c r="IS52" s="245"/>
      <c r="IT52" s="245"/>
      <c r="IU52" s="245"/>
      <c r="IV52" s="245"/>
      <c r="IW52" s="245"/>
      <c r="IX52" s="245"/>
      <c r="IY52" s="245"/>
      <c r="IZ52" s="245"/>
      <c r="JA52" s="245"/>
    </row>
    <row r="53" spans="1:261" ht="37.5" x14ac:dyDescent="0.3">
      <c r="A53" s="300">
        <v>43</v>
      </c>
      <c r="B53" s="295" t="s">
        <v>527</v>
      </c>
      <c r="C53" s="295" t="s">
        <v>570</v>
      </c>
      <c r="D53" s="295">
        <v>247691091</v>
      </c>
      <c r="E53" s="220">
        <f t="shared" si="9"/>
        <v>4200</v>
      </c>
      <c r="F53" s="220">
        <f t="shared" si="10"/>
        <v>455</v>
      </c>
      <c r="G53" s="220">
        <f t="shared" si="11"/>
        <v>0</v>
      </c>
      <c r="H53" s="220">
        <f t="shared" si="12"/>
        <v>3745</v>
      </c>
      <c r="I53" s="220">
        <f t="shared" si="13"/>
        <v>0</v>
      </c>
      <c r="J53" s="249">
        <v>0</v>
      </c>
      <c r="K53" s="249">
        <v>0</v>
      </c>
      <c r="L53" s="245">
        <v>0</v>
      </c>
      <c r="M53" s="245">
        <v>0</v>
      </c>
      <c r="N53" s="245">
        <v>0</v>
      </c>
      <c r="O53" s="245">
        <v>0</v>
      </c>
      <c r="P53" s="245">
        <v>0</v>
      </c>
      <c r="Q53" s="245">
        <v>0</v>
      </c>
      <c r="R53" s="245">
        <v>0</v>
      </c>
      <c r="S53" s="245">
        <v>0</v>
      </c>
      <c r="T53" s="245">
        <v>0</v>
      </c>
      <c r="U53" s="250">
        <v>0</v>
      </c>
      <c r="V53" s="245">
        <v>0</v>
      </c>
      <c r="W53" s="250">
        <v>0</v>
      </c>
      <c r="X53" s="245">
        <v>0</v>
      </c>
      <c r="Y53" s="250">
        <v>0</v>
      </c>
      <c r="Z53" s="245">
        <v>0</v>
      </c>
      <c r="AA53" s="245">
        <v>0</v>
      </c>
      <c r="AB53" s="245">
        <v>0</v>
      </c>
      <c r="AC53" s="249">
        <v>0</v>
      </c>
      <c r="AD53" s="245">
        <v>0</v>
      </c>
      <c r="AE53" s="249">
        <v>0</v>
      </c>
      <c r="AF53" s="245">
        <v>0</v>
      </c>
      <c r="AG53" s="245">
        <v>0</v>
      </c>
      <c r="AH53" s="245">
        <v>0</v>
      </c>
      <c r="AI53" s="245">
        <v>0</v>
      </c>
      <c r="AJ53" s="245">
        <v>0</v>
      </c>
      <c r="AK53" s="245">
        <v>0</v>
      </c>
      <c r="AL53" s="245">
        <v>0</v>
      </c>
      <c r="AM53" s="245">
        <v>0</v>
      </c>
      <c r="AN53" s="245">
        <v>0</v>
      </c>
      <c r="AO53" s="245">
        <v>0</v>
      </c>
      <c r="AP53" s="245">
        <v>0</v>
      </c>
      <c r="AQ53" s="250">
        <v>0</v>
      </c>
      <c r="AR53" s="245">
        <v>0</v>
      </c>
      <c r="AS53" s="250">
        <v>0</v>
      </c>
      <c r="AT53" s="245">
        <v>0</v>
      </c>
      <c r="AU53" s="250">
        <v>0</v>
      </c>
      <c r="AV53" s="245">
        <v>0</v>
      </c>
      <c r="AW53" s="245">
        <v>0</v>
      </c>
      <c r="AX53" s="245">
        <v>0</v>
      </c>
      <c r="AY53" s="245">
        <v>0</v>
      </c>
      <c r="AZ53" s="245">
        <v>0</v>
      </c>
      <c r="BA53" s="249">
        <v>0</v>
      </c>
      <c r="BB53" s="245"/>
      <c r="BC53" s="245">
        <v>3545</v>
      </c>
      <c r="BD53" s="245"/>
      <c r="BE53" s="245"/>
      <c r="BF53" s="245"/>
      <c r="BG53" s="249">
        <v>18</v>
      </c>
      <c r="BH53" s="245"/>
      <c r="BI53" s="245"/>
      <c r="BJ53" s="245"/>
      <c r="BK53" s="245"/>
      <c r="BL53" s="245"/>
      <c r="BM53" s="245"/>
      <c r="BN53" s="245"/>
      <c r="BO53" s="245"/>
      <c r="BP53" s="245"/>
      <c r="BQ53" s="249">
        <v>0</v>
      </c>
      <c r="BR53" s="245"/>
      <c r="BS53" s="249">
        <v>0</v>
      </c>
      <c r="BT53" s="245"/>
      <c r="BU53" s="249">
        <v>0</v>
      </c>
      <c r="BV53" s="245"/>
      <c r="BW53" s="245"/>
      <c r="BX53" s="245"/>
      <c r="BY53" s="250">
        <v>0</v>
      </c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  <c r="CQ53" s="245"/>
      <c r="CR53" s="249">
        <v>6</v>
      </c>
      <c r="CS53" s="245"/>
      <c r="CT53" s="245"/>
      <c r="CU53" s="245"/>
      <c r="CV53" s="245"/>
      <c r="CW53" s="245"/>
      <c r="CX53" s="249">
        <v>2</v>
      </c>
      <c r="CY53" s="245"/>
      <c r="CZ53" s="249">
        <v>0</v>
      </c>
      <c r="DA53" s="249">
        <v>0</v>
      </c>
      <c r="DB53" s="245"/>
      <c r="DC53" s="250">
        <v>0</v>
      </c>
      <c r="DD53" s="245"/>
      <c r="DE53" s="245"/>
      <c r="DF53" s="245"/>
      <c r="DG53" s="245"/>
      <c r="DH53" s="245"/>
      <c r="DI53" s="245"/>
      <c r="DJ53" s="245"/>
      <c r="DK53" s="245"/>
      <c r="DL53" s="245"/>
      <c r="DM53" s="245"/>
      <c r="DN53" s="245"/>
      <c r="DO53" s="250">
        <v>0</v>
      </c>
      <c r="DP53" s="245"/>
      <c r="DQ53" s="245"/>
      <c r="DR53" s="245"/>
      <c r="DS53" s="250">
        <v>225</v>
      </c>
      <c r="DT53" s="245"/>
      <c r="DU53" s="245"/>
      <c r="DV53" s="245"/>
      <c r="DW53" s="251"/>
      <c r="DX53" s="251"/>
      <c r="DY53" s="245"/>
      <c r="DZ53" s="245"/>
      <c r="EA53" s="245"/>
      <c r="EB53" s="245"/>
      <c r="EC53" s="245"/>
      <c r="ED53" s="245"/>
      <c r="EE53" s="245"/>
      <c r="EF53" s="245"/>
      <c r="EG53" s="245">
        <v>200</v>
      </c>
      <c r="EH53" s="245"/>
      <c r="EI53" s="250">
        <v>85</v>
      </c>
      <c r="EJ53" s="245"/>
      <c r="EK53" s="250">
        <v>5</v>
      </c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50">
        <v>0</v>
      </c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  <c r="GA53" s="245"/>
      <c r="GB53" s="245"/>
      <c r="GC53" s="245"/>
      <c r="GD53" s="245"/>
      <c r="GE53" s="245"/>
      <c r="GF53" s="245"/>
      <c r="GG53" s="245"/>
      <c r="GH53" s="245"/>
      <c r="GI53" s="245"/>
      <c r="GJ53" s="250">
        <v>0</v>
      </c>
      <c r="GK53" s="245"/>
      <c r="GL53" s="250">
        <v>0</v>
      </c>
      <c r="GM53" s="245"/>
      <c r="GN53" s="245"/>
      <c r="GO53" s="245"/>
      <c r="GP53" s="245"/>
      <c r="GQ53" s="250">
        <v>230</v>
      </c>
      <c r="GR53" s="245"/>
      <c r="GS53" s="245"/>
      <c r="GT53" s="245"/>
      <c r="GU53" s="245"/>
      <c r="GV53" s="245"/>
      <c r="GW53" s="245"/>
      <c r="GX53" s="245"/>
      <c r="GY53" s="245"/>
      <c r="GZ53" s="245"/>
      <c r="HA53" s="245"/>
      <c r="HB53" s="245"/>
      <c r="HC53" s="245"/>
      <c r="HD53" s="245"/>
      <c r="HE53" s="250">
        <v>80</v>
      </c>
      <c r="HF53" s="245"/>
      <c r="HG53" s="250">
        <v>2.25</v>
      </c>
      <c r="HH53" s="245"/>
      <c r="HI53" s="245"/>
      <c r="HJ53" s="245"/>
      <c r="HK53" s="245"/>
      <c r="HL53" s="245"/>
      <c r="HM53" s="245"/>
      <c r="HN53" s="245"/>
      <c r="HO53" s="245"/>
      <c r="HP53" s="245"/>
      <c r="HQ53" s="245"/>
      <c r="HR53" s="245"/>
      <c r="HS53" s="245"/>
      <c r="HT53" s="245"/>
      <c r="HU53" s="245"/>
      <c r="HV53" s="245"/>
      <c r="HW53" s="245"/>
      <c r="HX53" s="245"/>
      <c r="HY53" s="245"/>
      <c r="HZ53" s="245"/>
      <c r="IA53" s="245"/>
      <c r="IB53" s="245"/>
      <c r="IC53" s="245"/>
      <c r="ID53" s="245"/>
      <c r="IE53" s="245"/>
      <c r="IF53" s="245"/>
      <c r="IG53" s="245"/>
      <c r="IH53" s="245"/>
      <c r="II53" s="245"/>
      <c r="IJ53" s="245"/>
      <c r="IK53" s="245"/>
      <c r="IL53" s="245"/>
      <c r="IM53" s="245"/>
      <c r="IN53" s="245"/>
      <c r="IO53" s="245"/>
      <c r="IP53" s="245"/>
      <c r="IQ53" s="245"/>
      <c r="IR53" s="245"/>
      <c r="IS53" s="245"/>
      <c r="IT53" s="245"/>
      <c r="IU53" s="245"/>
      <c r="IV53" s="245"/>
      <c r="IW53" s="245"/>
      <c r="IX53" s="245"/>
      <c r="IY53" s="245"/>
      <c r="IZ53" s="245"/>
      <c r="JA53" s="245"/>
    </row>
    <row r="54" spans="1:261" ht="56.25" x14ac:dyDescent="0.3">
      <c r="A54" s="300">
        <v>44</v>
      </c>
      <c r="B54" s="295" t="s">
        <v>527</v>
      </c>
      <c r="C54" s="295" t="s">
        <v>571</v>
      </c>
      <c r="D54" s="295">
        <v>247691022</v>
      </c>
      <c r="E54" s="220">
        <f t="shared" si="9"/>
        <v>25880</v>
      </c>
      <c r="F54" s="220">
        <f t="shared" si="10"/>
        <v>2055</v>
      </c>
      <c r="G54" s="220">
        <f t="shared" si="11"/>
        <v>0</v>
      </c>
      <c r="H54" s="220">
        <f t="shared" si="12"/>
        <v>23250.639999999999</v>
      </c>
      <c r="I54" s="220">
        <f t="shared" si="13"/>
        <v>574.36</v>
      </c>
      <c r="J54" s="249">
        <v>2</v>
      </c>
      <c r="K54" s="249">
        <v>2</v>
      </c>
      <c r="L54" s="245">
        <v>0</v>
      </c>
      <c r="M54" s="245">
        <v>0</v>
      </c>
      <c r="N54" s="245">
        <v>0</v>
      </c>
      <c r="O54" s="245">
        <v>0</v>
      </c>
      <c r="P54" s="245">
        <v>0</v>
      </c>
      <c r="Q54" s="245">
        <v>0</v>
      </c>
      <c r="R54" s="245">
        <v>0</v>
      </c>
      <c r="S54" s="245">
        <v>0</v>
      </c>
      <c r="T54" s="245">
        <v>0</v>
      </c>
      <c r="U54" s="250">
        <v>0</v>
      </c>
      <c r="V54" s="245">
        <v>0</v>
      </c>
      <c r="W54" s="250">
        <v>421</v>
      </c>
      <c r="X54" s="245">
        <v>0</v>
      </c>
      <c r="Y54" s="250">
        <v>0</v>
      </c>
      <c r="Z54" s="245">
        <v>0</v>
      </c>
      <c r="AA54" s="245">
        <v>0</v>
      </c>
      <c r="AB54" s="245">
        <v>0</v>
      </c>
      <c r="AC54" s="249">
        <v>9</v>
      </c>
      <c r="AD54" s="245">
        <v>0</v>
      </c>
      <c r="AE54" s="249">
        <v>1</v>
      </c>
      <c r="AF54" s="245">
        <v>0</v>
      </c>
      <c r="AG54" s="245">
        <v>0</v>
      </c>
      <c r="AH54" s="245">
        <v>0</v>
      </c>
      <c r="AI54" s="245">
        <v>0</v>
      </c>
      <c r="AJ54" s="245">
        <v>0</v>
      </c>
      <c r="AK54" s="245">
        <v>0</v>
      </c>
      <c r="AL54" s="245">
        <v>0</v>
      </c>
      <c r="AM54" s="245">
        <v>0</v>
      </c>
      <c r="AN54" s="245">
        <v>0</v>
      </c>
      <c r="AO54" s="245">
        <v>0</v>
      </c>
      <c r="AP54" s="245">
        <v>0</v>
      </c>
      <c r="AQ54" s="250">
        <v>0</v>
      </c>
      <c r="AR54" s="245">
        <v>0</v>
      </c>
      <c r="AS54" s="250">
        <v>0</v>
      </c>
      <c r="AT54" s="245">
        <v>0</v>
      </c>
      <c r="AU54" s="250">
        <v>300</v>
      </c>
      <c r="AV54" s="245">
        <v>0</v>
      </c>
      <c r="AW54" s="245">
        <v>0</v>
      </c>
      <c r="AX54" s="245">
        <v>0</v>
      </c>
      <c r="AY54" s="245">
        <v>0</v>
      </c>
      <c r="AZ54" s="245">
        <v>0</v>
      </c>
      <c r="BA54" s="249">
        <v>2</v>
      </c>
      <c r="BB54" s="245"/>
      <c r="BC54" s="245">
        <v>22529.64</v>
      </c>
      <c r="BD54" s="245"/>
      <c r="BE54" s="245"/>
      <c r="BF54" s="245"/>
      <c r="BG54" s="249">
        <v>86</v>
      </c>
      <c r="BH54" s="245"/>
      <c r="BI54" s="245"/>
      <c r="BJ54" s="245"/>
      <c r="BK54" s="245"/>
      <c r="BL54" s="245"/>
      <c r="BM54" s="245"/>
      <c r="BN54" s="245"/>
      <c r="BO54" s="245"/>
      <c r="BP54" s="245"/>
      <c r="BQ54" s="249">
        <v>0</v>
      </c>
      <c r="BR54" s="245"/>
      <c r="BS54" s="249">
        <v>1</v>
      </c>
      <c r="BT54" s="245"/>
      <c r="BU54" s="249">
        <v>1</v>
      </c>
      <c r="BV54" s="245"/>
      <c r="BW54" s="245"/>
      <c r="BX54" s="245"/>
      <c r="BY54" s="250">
        <v>5</v>
      </c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9">
        <v>14</v>
      </c>
      <c r="CS54" s="245"/>
      <c r="CT54" s="245"/>
      <c r="CU54" s="245"/>
      <c r="CV54" s="245"/>
      <c r="CW54" s="245"/>
      <c r="CX54" s="249">
        <v>3</v>
      </c>
      <c r="CY54" s="245"/>
      <c r="CZ54" s="249">
        <v>15</v>
      </c>
      <c r="DA54" s="249">
        <v>15</v>
      </c>
      <c r="DB54" s="245"/>
      <c r="DC54" s="250">
        <v>400</v>
      </c>
      <c r="DD54" s="245"/>
      <c r="DE54" s="245"/>
      <c r="DF54" s="245"/>
      <c r="DG54" s="245"/>
      <c r="DH54" s="245"/>
      <c r="DI54" s="245"/>
      <c r="DJ54" s="245"/>
      <c r="DK54" s="245"/>
      <c r="DL54" s="245"/>
      <c r="DM54" s="245"/>
      <c r="DN54" s="245"/>
      <c r="DO54" s="250">
        <v>0</v>
      </c>
      <c r="DP54" s="245"/>
      <c r="DQ54" s="245"/>
      <c r="DR54" s="245"/>
      <c r="DS54" s="250">
        <v>1655</v>
      </c>
      <c r="DT54" s="245"/>
      <c r="DU54" s="245"/>
      <c r="DV54" s="245"/>
      <c r="DW54" s="251"/>
      <c r="DX54" s="251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50">
        <v>331</v>
      </c>
      <c r="EJ54" s="245"/>
      <c r="EK54" s="250">
        <v>5</v>
      </c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50">
        <v>569.36</v>
      </c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50">
        <v>377</v>
      </c>
      <c r="GK54" s="245"/>
      <c r="GL54" s="250">
        <v>1.5</v>
      </c>
      <c r="GM54" s="245"/>
      <c r="GN54" s="245"/>
      <c r="GO54" s="245"/>
      <c r="GP54" s="245"/>
      <c r="GQ54" s="250">
        <v>0</v>
      </c>
      <c r="GR54" s="245"/>
      <c r="GS54" s="245"/>
      <c r="GT54" s="245"/>
      <c r="GU54" s="245"/>
      <c r="GV54" s="245"/>
      <c r="GW54" s="245"/>
      <c r="GX54" s="245"/>
      <c r="GY54" s="245"/>
      <c r="GZ54" s="245"/>
      <c r="HA54" s="245"/>
      <c r="HB54" s="245"/>
      <c r="HC54" s="245"/>
      <c r="HD54" s="245"/>
      <c r="HE54" s="250">
        <v>0</v>
      </c>
      <c r="HF54" s="245"/>
      <c r="HG54" s="250">
        <v>0</v>
      </c>
      <c r="HH54" s="245"/>
      <c r="HI54" s="245"/>
      <c r="HJ54" s="245"/>
      <c r="HK54" s="245"/>
      <c r="HL54" s="245"/>
      <c r="HM54" s="245"/>
      <c r="HN54" s="245"/>
      <c r="HO54" s="245"/>
      <c r="HP54" s="245"/>
      <c r="HQ54" s="245"/>
      <c r="HR54" s="245"/>
      <c r="HS54" s="245"/>
      <c r="HT54" s="245"/>
      <c r="HU54" s="245"/>
      <c r="HV54" s="245"/>
      <c r="HW54" s="245"/>
      <c r="HX54" s="245"/>
      <c r="HY54" s="245"/>
      <c r="HZ54" s="245"/>
      <c r="IA54" s="245"/>
      <c r="IB54" s="245"/>
      <c r="IC54" s="245"/>
      <c r="ID54" s="245"/>
      <c r="IE54" s="245"/>
      <c r="IF54" s="245"/>
      <c r="IG54" s="245"/>
      <c r="IH54" s="245"/>
      <c r="II54" s="245"/>
      <c r="IJ54" s="245"/>
      <c r="IK54" s="245"/>
      <c r="IL54" s="245"/>
      <c r="IM54" s="245"/>
      <c r="IN54" s="245"/>
      <c r="IO54" s="245"/>
      <c r="IP54" s="245"/>
      <c r="IQ54" s="245"/>
      <c r="IR54" s="245"/>
      <c r="IS54" s="245"/>
      <c r="IT54" s="245"/>
      <c r="IU54" s="245"/>
      <c r="IV54" s="245"/>
      <c r="IW54" s="245"/>
      <c r="IX54" s="245"/>
      <c r="IY54" s="245"/>
      <c r="IZ54" s="245"/>
      <c r="JA54" s="245"/>
    </row>
    <row r="55" spans="1:261" ht="56.25" x14ac:dyDescent="0.3">
      <c r="A55" s="300">
        <v>45</v>
      </c>
      <c r="B55" s="295" t="s">
        <v>527</v>
      </c>
      <c r="C55" s="295" t="s">
        <v>572</v>
      </c>
      <c r="D55" s="295">
        <v>247691032</v>
      </c>
      <c r="E55" s="220">
        <f t="shared" si="9"/>
        <v>14022</v>
      </c>
      <c r="F55" s="220">
        <f t="shared" si="10"/>
        <v>1478</v>
      </c>
      <c r="G55" s="220">
        <f t="shared" si="11"/>
        <v>0</v>
      </c>
      <c r="H55" s="220">
        <f t="shared" si="12"/>
        <v>11933.16</v>
      </c>
      <c r="I55" s="220">
        <f t="shared" si="13"/>
        <v>610.84</v>
      </c>
      <c r="J55" s="249">
        <v>2</v>
      </c>
      <c r="K55" s="249">
        <v>2</v>
      </c>
      <c r="L55" s="245">
        <v>0</v>
      </c>
      <c r="M55" s="245">
        <v>0</v>
      </c>
      <c r="N55" s="245">
        <v>0</v>
      </c>
      <c r="O55" s="245">
        <v>0</v>
      </c>
      <c r="P55" s="245">
        <v>0</v>
      </c>
      <c r="Q55" s="245">
        <v>0</v>
      </c>
      <c r="R55" s="245">
        <v>0</v>
      </c>
      <c r="S55" s="245">
        <v>0</v>
      </c>
      <c r="T55" s="245">
        <v>0</v>
      </c>
      <c r="U55" s="250">
        <v>200</v>
      </c>
      <c r="V55" s="245">
        <v>0</v>
      </c>
      <c r="W55" s="250">
        <v>67</v>
      </c>
      <c r="X55" s="245">
        <v>0</v>
      </c>
      <c r="Y55" s="250">
        <v>0</v>
      </c>
      <c r="Z55" s="245">
        <v>0</v>
      </c>
      <c r="AA55" s="245">
        <v>0</v>
      </c>
      <c r="AB55" s="245">
        <v>0</v>
      </c>
      <c r="AC55" s="249">
        <v>7</v>
      </c>
      <c r="AD55" s="245">
        <v>0</v>
      </c>
      <c r="AE55" s="249">
        <v>0</v>
      </c>
      <c r="AF55" s="245">
        <v>0</v>
      </c>
      <c r="AG55" s="245">
        <v>0</v>
      </c>
      <c r="AH55" s="245">
        <v>0</v>
      </c>
      <c r="AI55" s="245">
        <v>0</v>
      </c>
      <c r="AJ55" s="245">
        <v>0</v>
      </c>
      <c r="AK55" s="245">
        <v>0</v>
      </c>
      <c r="AL55" s="245">
        <v>0</v>
      </c>
      <c r="AM55" s="245">
        <v>0</v>
      </c>
      <c r="AN55" s="245">
        <v>0</v>
      </c>
      <c r="AO55" s="245">
        <v>0</v>
      </c>
      <c r="AP55" s="245">
        <v>0</v>
      </c>
      <c r="AQ55" s="250">
        <v>0</v>
      </c>
      <c r="AR55" s="245">
        <v>0</v>
      </c>
      <c r="AS55" s="250">
        <v>0</v>
      </c>
      <c r="AT55" s="245">
        <v>0</v>
      </c>
      <c r="AU55" s="250">
        <v>0</v>
      </c>
      <c r="AV55" s="245">
        <v>0</v>
      </c>
      <c r="AW55" s="245">
        <v>0</v>
      </c>
      <c r="AX55" s="245">
        <v>0</v>
      </c>
      <c r="AY55" s="245">
        <v>0</v>
      </c>
      <c r="AZ55" s="245">
        <v>0</v>
      </c>
      <c r="BA55" s="249">
        <v>0</v>
      </c>
      <c r="BB55" s="245"/>
      <c r="BC55" s="245">
        <v>11666.16</v>
      </c>
      <c r="BD55" s="245"/>
      <c r="BE55" s="245"/>
      <c r="BF55" s="245"/>
      <c r="BG55" s="249">
        <v>133</v>
      </c>
      <c r="BH55" s="245"/>
      <c r="BI55" s="245"/>
      <c r="BJ55" s="245"/>
      <c r="BK55" s="245"/>
      <c r="BL55" s="245"/>
      <c r="BM55" s="245"/>
      <c r="BN55" s="245"/>
      <c r="BO55" s="245"/>
      <c r="BP55" s="245"/>
      <c r="BQ55" s="249">
        <v>0</v>
      </c>
      <c r="BR55" s="245"/>
      <c r="BS55" s="249">
        <v>1</v>
      </c>
      <c r="BT55" s="245"/>
      <c r="BU55" s="249">
        <v>1</v>
      </c>
      <c r="BV55" s="245"/>
      <c r="BW55" s="245"/>
      <c r="BX55" s="245"/>
      <c r="BY55" s="250">
        <v>50</v>
      </c>
      <c r="BZ55" s="245"/>
      <c r="CA55" s="245"/>
      <c r="CB55" s="245"/>
      <c r="CC55" s="245"/>
      <c r="CD55" s="245"/>
      <c r="CE55" s="245"/>
      <c r="CF55" s="245"/>
      <c r="CG55" s="245"/>
      <c r="CH55" s="245"/>
      <c r="CI55" s="245"/>
      <c r="CJ55" s="245"/>
      <c r="CK55" s="245"/>
      <c r="CL55" s="245"/>
      <c r="CM55" s="245"/>
      <c r="CN55" s="245"/>
      <c r="CO55" s="245"/>
      <c r="CP55" s="245"/>
      <c r="CQ55" s="245"/>
      <c r="CR55" s="249">
        <v>2</v>
      </c>
      <c r="CS55" s="245"/>
      <c r="CT55" s="245"/>
      <c r="CU55" s="245"/>
      <c r="CV55" s="245"/>
      <c r="CW55" s="245"/>
      <c r="CX55" s="249">
        <v>2</v>
      </c>
      <c r="CY55" s="245"/>
      <c r="CZ55" s="249">
        <v>20</v>
      </c>
      <c r="DA55" s="249">
        <v>20</v>
      </c>
      <c r="DB55" s="245"/>
      <c r="DC55" s="250">
        <v>450</v>
      </c>
      <c r="DD55" s="245"/>
      <c r="DE55" s="245"/>
      <c r="DF55" s="245"/>
      <c r="DG55" s="245"/>
      <c r="DH55" s="245"/>
      <c r="DI55" s="245"/>
      <c r="DJ55" s="245"/>
      <c r="DK55" s="245"/>
      <c r="DL55" s="245"/>
      <c r="DM55" s="245"/>
      <c r="DN55" s="245"/>
      <c r="DO55" s="250">
        <v>0</v>
      </c>
      <c r="DP55" s="245"/>
      <c r="DQ55" s="245"/>
      <c r="DR55" s="245"/>
      <c r="DS55" s="250">
        <v>1028</v>
      </c>
      <c r="DT55" s="245"/>
      <c r="DU55" s="245"/>
      <c r="DV55" s="245"/>
      <c r="DW55" s="251"/>
      <c r="DX55" s="251"/>
      <c r="DY55" s="245"/>
      <c r="DZ55" s="245"/>
      <c r="EA55" s="245"/>
      <c r="EB55" s="245"/>
      <c r="EC55" s="245"/>
      <c r="ED55" s="245"/>
      <c r="EE55" s="245"/>
      <c r="EF55" s="245"/>
      <c r="EG55" s="245"/>
      <c r="EH55" s="245"/>
      <c r="EI55" s="250">
        <v>205.6</v>
      </c>
      <c r="EJ55" s="245"/>
      <c r="EK55" s="250">
        <v>5</v>
      </c>
      <c r="EL55" s="245"/>
      <c r="EM55" s="245"/>
      <c r="EN55" s="245"/>
      <c r="EO55" s="245"/>
      <c r="EP55" s="245"/>
      <c r="EQ55" s="245"/>
      <c r="ER55" s="245"/>
      <c r="ES55" s="245"/>
      <c r="ET55" s="245"/>
      <c r="EU55" s="245"/>
      <c r="EV55" s="245"/>
      <c r="EW55" s="250">
        <v>560.84</v>
      </c>
      <c r="EX55" s="245"/>
      <c r="EY55" s="245"/>
      <c r="EZ55" s="245"/>
      <c r="FA55" s="245"/>
      <c r="FB55" s="245"/>
      <c r="FC55" s="245"/>
      <c r="FD55" s="245"/>
      <c r="FE55" s="245"/>
      <c r="FF55" s="245"/>
      <c r="FG55" s="245"/>
      <c r="FH55" s="245"/>
      <c r="FI55" s="245"/>
      <c r="FJ55" s="245"/>
      <c r="FK55" s="245"/>
      <c r="FL55" s="245"/>
      <c r="FM55" s="245"/>
      <c r="FN55" s="245"/>
      <c r="FO55" s="245"/>
      <c r="FP55" s="245"/>
      <c r="FQ55" s="245"/>
      <c r="FR55" s="245"/>
      <c r="FS55" s="245"/>
      <c r="FT55" s="245"/>
      <c r="FU55" s="245"/>
      <c r="FV55" s="245"/>
      <c r="FW55" s="245"/>
      <c r="FX55" s="245"/>
      <c r="FY55" s="245"/>
      <c r="FZ55" s="245"/>
      <c r="GA55" s="245"/>
      <c r="GB55" s="245"/>
      <c r="GC55" s="245"/>
      <c r="GD55" s="245"/>
      <c r="GE55" s="245"/>
      <c r="GF55" s="245"/>
      <c r="GG55" s="245"/>
      <c r="GH55" s="245"/>
      <c r="GI55" s="245"/>
      <c r="GJ55" s="250">
        <v>274</v>
      </c>
      <c r="GK55" s="245"/>
      <c r="GL55" s="250">
        <v>2</v>
      </c>
      <c r="GM55" s="245"/>
      <c r="GN55" s="245"/>
      <c r="GO55" s="245"/>
      <c r="GP55" s="245"/>
      <c r="GQ55" s="250">
        <v>0</v>
      </c>
      <c r="GR55" s="245"/>
      <c r="GS55" s="245"/>
      <c r="GT55" s="245"/>
      <c r="GU55" s="245"/>
      <c r="GV55" s="245"/>
      <c r="GW55" s="245"/>
      <c r="GX55" s="245"/>
      <c r="GY55" s="245"/>
      <c r="GZ55" s="245"/>
      <c r="HA55" s="245"/>
      <c r="HB55" s="245"/>
      <c r="HC55" s="245"/>
      <c r="HD55" s="245"/>
      <c r="HE55" s="250">
        <v>0</v>
      </c>
      <c r="HF55" s="245"/>
      <c r="HG55" s="250">
        <v>0</v>
      </c>
      <c r="HH55" s="245"/>
      <c r="HI55" s="245"/>
      <c r="HJ55" s="245"/>
      <c r="HK55" s="245"/>
      <c r="HL55" s="245"/>
      <c r="HM55" s="245"/>
      <c r="HN55" s="245"/>
      <c r="HO55" s="245"/>
      <c r="HP55" s="245"/>
      <c r="HQ55" s="245"/>
      <c r="HR55" s="245"/>
      <c r="HS55" s="245"/>
      <c r="HT55" s="245"/>
      <c r="HU55" s="245"/>
      <c r="HV55" s="245"/>
      <c r="HW55" s="245"/>
      <c r="HX55" s="245"/>
      <c r="HY55" s="245"/>
      <c r="HZ55" s="245"/>
      <c r="IA55" s="245"/>
      <c r="IB55" s="245"/>
      <c r="IC55" s="245"/>
      <c r="ID55" s="245"/>
      <c r="IE55" s="245"/>
      <c r="IF55" s="245"/>
      <c r="IG55" s="245"/>
      <c r="IH55" s="245"/>
      <c r="II55" s="245"/>
      <c r="IJ55" s="245"/>
      <c r="IK55" s="245"/>
      <c r="IL55" s="245"/>
      <c r="IM55" s="245"/>
      <c r="IN55" s="245"/>
      <c r="IO55" s="245"/>
      <c r="IP55" s="245"/>
      <c r="IQ55" s="245"/>
      <c r="IR55" s="245"/>
      <c r="IS55" s="245"/>
      <c r="IT55" s="245"/>
      <c r="IU55" s="245"/>
      <c r="IV55" s="245"/>
      <c r="IW55" s="245"/>
      <c r="IX55" s="245"/>
      <c r="IY55" s="245"/>
      <c r="IZ55" s="245"/>
      <c r="JA55" s="245"/>
    </row>
    <row r="56" spans="1:261" ht="56.25" x14ac:dyDescent="0.3">
      <c r="A56" s="300">
        <v>46</v>
      </c>
      <c r="B56" s="295" t="s">
        <v>527</v>
      </c>
      <c r="C56" s="295" t="s">
        <v>573</v>
      </c>
      <c r="D56" s="295">
        <v>247691017</v>
      </c>
      <c r="E56" s="220">
        <f t="shared" si="9"/>
        <v>26785</v>
      </c>
      <c r="F56" s="220">
        <f t="shared" si="10"/>
        <v>4326</v>
      </c>
      <c r="G56" s="220">
        <f t="shared" si="11"/>
        <v>0</v>
      </c>
      <c r="H56" s="220">
        <f t="shared" si="12"/>
        <v>21354.080000000002</v>
      </c>
      <c r="I56" s="220">
        <f t="shared" si="13"/>
        <v>1104.92</v>
      </c>
      <c r="J56" s="249">
        <v>2</v>
      </c>
      <c r="K56" s="249">
        <v>2</v>
      </c>
      <c r="L56" s="245">
        <v>0</v>
      </c>
      <c r="M56" s="245">
        <v>0</v>
      </c>
      <c r="N56" s="245">
        <v>0</v>
      </c>
      <c r="O56" s="245">
        <v>0</v>
      </c>
      <c r="P56" s="245">
        <v>0</v>
      </c>
      <c r="Q56" s="245">
        <v>0</v>
      </c>
      <c r="R56" s="245">
        <v>0</v>
      </c>
      <c r="S56" s="245">
        <v>0</v>
      </c>
      <c r="T56" s="245">
        <v>0</v>
      </c>
      <c r="U56" s="250">
        <v>0</v>
      </c>
      <c r="V56" s="245">
        <v>0</v>
      </c>
      <c r="W56" s="250">
        <v>250</v>
      </c>
      <c r="X56" s="245">
        <v>0</v>
      </c>
      <c r="Y56" s="250">
        <v>198</v>
      </c>
      <c r="Z56" s="245">
        <v>0</v>
      </c>
      <c r="AA56" s="245">
        <v>0</v>
      </c>
      <c r="AB56" s="245">
        <v>0</v>
      </c>
      <c r="AC56" s="249">
        <v>8</v>
      </c>
      <c r="AD56" s="245">
        <v>0</v>
      </c>
      <c r="AE56" s="249">
        <v>0</v>
      </c>
      <c r="AF56" s="245">
        <v>0</v>
      </c>
      <c r="AG56" s="245">
        <v>0</v>
      </c>
      <c r="AH56" s="245">
        <v>0</v>
      </c>
      <c r="AI56" s="245">
        <v>0</v>
      </c>
      <c r="AJ56" s="245">
        <v>0</v>
      </c>
      <c r="AK56" s="245">
        <v>0</v>
      </c>
      <c r="AL56" s="245">
        <v>0</v>
      </c>
      <c r="AM56" s="245">
        <v>0</v>
      </c>
      <c r="AN56" s="245">
        <v>0</v>
      </c>
      <c r="AO56" s="245">
        <v>0</v>
      </c>
      <c r="AP56" s="245">
        <v>0</v>
      </c>
      <c r="AQ56" s="250">
        <v>0</v>
      </c>
      <c r="AR56" s="245">
        <v>0</v>
      </c>
      <c r="AS56" s="250">
        <v>0</v>
      </c>
      <c r="AT56" s="245">
        <v>0</v>
      </c>
      <c r="AU56" s="250">
        <v>0</v>
      </c>
      <c r="AV56" s="245">
        <v>0</v>
      </c>
      <c r="AW56" s="245">
        <v>0</v>
      </c>
      <c r="AX56" s="245">
        <v>0</v>
      </c>
      <c r="AY56" s="245">
        <v>0</v>
      </c>
      <c r="AZ56" s="245">
        <v>0</v>
      </c>
      <c r="BA56" s="249">
        <v>0</v>
      </c>
      <c r="BB56" s="245"/>
      <c r="BC56" s="245">
        <v>20906.080000000002</v>
      </c>
      <c r="BD56" s="245"/>
      <c r="BE56" s="245"/>
      <c r="BF56" s="245"/>
      <c r="BG56" s="249">
        <v>75</v>
      </c>
      <c r="BH56" s="245"/>
      <c r="BI56" s="245"/>
      <c r="BJ56" s="245"/>
      <c r="BK56" s="245"/>
      <c r="BL56" s="245"/>
      <c r="BM56" s="245"/>
      <c r="BN56" s="245"/>
      <c r="BO56" s="245"/>
      <c r="BP56" s="245"/>
      <c r="BQ56" s="249">
        <v>0</v>
      </c>
      <c r="BR56" s="245"/>
      <c r="BS56" s="249">
        <v>0</v>
      </c>
      <c r="BT56" s="245"/>
      <c r="BU56" s="249">
        <v>0</v>
      </c>
      <c r="BV56" s="245"/>
      <c r="BW56" s="245"/>
      <c r="BX56" s="245"/>
      <c r="BY56" s="250">
        <v>0</v>
      </c>
      <c r="BZ56" s="245"/>
      <c r="CA56" s="245"/>
      <c r="CB56" s="245"/>
      <c r="CC56" s="245"/>
      <c r="CD56" s="245"/>
      <c r="CE56" s="245"/>
      <c r="CF56" s="245"/>
      <c r="CG56" s="245"/>
      <c r="CH56" s="245"/>
      <c r="CI56" s="245"/>
      <c r="CJ56" s="245"/>
      <c r="CK56" s="245"/>
      <c r="CL56" s="245"/>
      <c r="CM56" s="245"/>
      <c r="CN56" s="245"/>
      <c r="CO56" s="245"/>
      <c r="CP56" s="245"/>
      <c r="CQ56" s="245"/>
      <c r="CR56" s="249">
        <v>5</v>
      </c>
      <c r="CS56" s="245"/>
      <c r="CT56" s="245"/>
      <c r="CU56" s="245"/>
      <c r="CV56" s="245"/>
      <c r="CW56" s="245"/>
      <c r="CX56" s="249">
        <v>4</v>
      </c>
      <c r="CY56" s="245"/>
      <c r="CZ56" s="249">
        <v>70</v>
      </c>
      <c r="DA56" s="249">
        <v>70</v>
      </c>
      <c r="DB56" s="245"/>
      <c r="DC56" s="250">
        <v>2200</v>
      </c>
      <c r="DD56" s="245"/>
      <c r="DE56" s="245"/>
      <c r="DF56" s="245"/>
      <c r="DG56" s="245"/>
      <c r="DH56" s="245"/>
      <c r="DI56" s="245"/>
      <c r="DJ56" s="245"/>
      <c r="DK56" s="245"/>
      <c r="DL56" s="245"/>
      <c r="DM56" s="245"/>
      <c r="DN56" s="245"/>
      <c r="DO56" s="250">
        <v>0</v>
      </c>
      <c r="DP56" s="245"/>
      <c r="DQ56" s="245"/>
      <c r="DR56" s="245"/>
      <c r="DS56" s="250">
        <v>2126</v>
      </c>
      <c r="DT56" s="245"/>
      <c r="DU56" s="245"/>
      <c r="DV56" s="245"/>
      <c r="DW56" s="251"/>
      <c r="DX56" s="251"/>
      <c r="DY56" s="245"/>
      <c r="DZ56" s="245"/>
      <c r="EA56" s="245"/>
      <c r="EB56" s="245"/>
      <c r="EC56" s="245"/>
      <c r="ED56" s="245"/>
      <c r="EE56" s="245"/>
      <c r="EF56" s="245"/>
      <c r="EG56" s="245"/>
      <c r="EH56" s="245"/>
      <c r="EI56" s="250">
        <v>171.6</v>
      </c>
      <c r="EJ56" s="245"/>
      <c r="EK56" s="250">
        <v>5</v>
      </c>
      <c r="EL56" s="245"/>
      <c r="EM56" s="245"/>
      <c r="EN56" s="245"/>
      <c r="EO56" s="245"/>
      <c r="EP56" s="245"/>
      <c r="EQ56" s="245"/>
      <c r="ER56" s="245"/>
      <c r="ES56" s="245"/>
      <c r="ET56" s="245"/>
      <c r="EU56" s="245"/>
      <c r="EV56" s="245"/>
      <c r="EW56" s="250">
        <v>1104.92</v>
      </c>
      <c r="EX56" s="245"/>
      <c r="EY56" s="245"/>
      <c r="EZ56" s="245"/>
      <c r="FA56" s="245"/>
      <c r="FB56" s="245"/>
      <c r="FC56" s="245"/>
      <c r="FD56" s="245"/>
      <c r="FE56" s="245"/>
      <c r="FF56" s="245"/>
      <c r="FG56" s="245"/>
      <c r="FH56" s="245"/>
      <c r="FI56" s="245"/>
      <c r="FJ56" s="245"/>
      <c r="FK56" s="245"/>
      <c r="FL56" s="245"/>
      <c r="FM56" s="245"/>
      <c r="FN56" s="245"/>
      <c r="FO56" s="245"/>
      <c r="FP56" s="245"/>
      <c r="FQ56" s="245"/>
      <c r="FR56" s="245"/>
      <c r="FS56" s="245"/>
      <c r="FT56" s="245"/>
      <c r="FU56" s="245"/>
      <c r="FV56" s="245"/>
      <c r="FW56" s="245"/>
      <c r="FX56" s="245"/>
      <c r="FY56" s="245"/>
      <c r="FZ56" s="245"/>
      <c r="GA56" s="245"/>
      <c r="GB56" s="245"/>
      <c r="GC56" s="245"/>
      <c r="GD56" s="245"/>
      <c r="GE56" s="245"/>
      <c r="GF56" s="245"/>
      <c r="GG56" s="245"/>
      <c r="GH56" s="245"/>
      <c r="GI56" s="245"/>
      <c r="GJ56" s="250">
        <v>565</v>
      </c>
      <c r="GK56" s="245"/>
      <c r="GL56" s="250">
        <v>2.1</v>
      </c>
      <c r="GM56" s="245"/>
      <c r="GN56" s="245"/>
      <c r="GO56" s="245"/>
      <c r="GP56" s="245"/>
      <c r="GQ56" s="250">
        <v>0</v>
      </c>
      <c r="GR56" s="245"/>
      <c r="GS56" s="245"/>
      <c r="GT56" s="245"/>
      <c r="GU56" s="245"/>
      <c r="GV56" s="245"/>
      <c r="GW56" s="245"/>
      <c r="GX56" s="245"/>
      <c r="GY56" s="245"/>
      <c r="GZ56" s="245"/>
      <c r="HA56" s="245"/>
      <c r="HB56" s="245"/>
      <c r="HC56" s="245"/>
      <c r="HD56" s="245"/>
      <c r="HE56" s="250">
        <v>0</v>
      </c>
      <c r="HF56" s="245"/>
      <c r="HG56" s="250">
        <v>0</v>
      </c>
      <c r="HH56" s="245"/>
      <c r="HI56" s="245"/>
      <c r="HJ56" s="245"/>
      <c r="HK56" s="245"/>
      <c r="HL56" s="245"/>
      <c r="HM56" s="245"/>
      <c r="HN56" s="245"/>
      <c r="HO56" s="245"/>
      <c r="HP56" s="245"/>
      <c r="HQ56" s="245"/>
      <c r="HR56" s="245"/>
      <c r="HS56" s="245"/>
      <c r="HT56" s="245"/>
      <c r="HU56" s="245"/>
      <c r="HV56" s="245"/>
      <c r="HW56" s="245"/>
      <c r="HX56" s="245"/>
      <c r="HY56" s="245"/>
      <c r="HZ56" s="245"/>
      <c r="IA56" s="245"/>
      <c r="IB56" s="245"/>
      <c r="IC56" s="245"/>
      <c r="ID56" s="245"/>
      <c r="IE56" s="245"/>
      <c r="IF56" s="245"/>
      <c r="IG56" s="245"/>
      <c r="IH56" s="245"/>
      <c r="II56" s="245"/>
      <c r="IJ56" s="245"/>
      <c r="IK56" s="245"/>
      <c r="IL56" s="245"/>
      <c r="IM56" s="245"/>
      <c r="IN56" s="245"/>
      <c r="IO56" s="245"/>
      <c r="IP56" s="245"/>
      <c r="IQ56" s="245"/>
      <c r="IR56" s="245"/>
      <c r="IS56" s="245"/>
      <c r="IT56" s="245"/>
      <c r="IU56" s="245"/>
      <c r="IV56" s="245"/>
      <c r="IW56" s="245"/>
      <c r="IX56" s="245"/>
      <c r="IY56" s="245"/>
      <c r="IZ56" s="245"/>
      <c r="JA56" s="245"/>
    </row>
    <row r="57" spans="1:261" ht="37.5" x14ac:dyDescent="0.3">
      <c r="A57" s="300">
        <v>47</v>
      </c>
      <c r="B57" s="295" t="s">
        <v>527</v>
      </c>
      <c r="C57" s="295" t="s">
        <v>574</v>
      </c>
      <c r="D57" s="295">
        <v>247691012</v>
      </c>
      <c r="E57" s="220">
        <f t="shared" si="9"/>
        <v>8315</v>
      </c>
      <c r="F57" s="220">
        <f t="shared" si="10"/>
        <v>707</v>
      </c>
      <c r="G57" s="220">
        <f t="shared" si="11"/>
        <v>0</v>
      </c>
      <c r="H57" s="220">
        <f t="shared" si="12"/>
        <v>6553</v>
      </c>
      <c r="I57" s="220">
        <f t="shared" si="13"/>
        <v>1055</v>
      </c>
      <c r="J57" s="249">
        <v>0</v>
      </c>
      <c r="K57" s="249">
        <v>0</v>
      </c>
      <c r="L57" s="245">
        <v>0</v>
      </c>
      <c r="M57" s="245">
        <v>0</v>
      </c>
      <c r="N57" s="245">
        <v>0</v>
      </c>
      <c r="O57" s="245">
        <v>0</v>
      </c>
      <c r="P57" s="245">
        <v>0</v>
      </c>
      <c r="Q57" s="245">
        <v>0</v>
      </c>
      <c r="R57" s="245">
        <v>0</v>
      </c>
      <c r="S57" s="245">
        <v>0</v>
      </c>
      <c r="T57" s="245">
        <v>0</v>
      </c>
      <c r="U57" s="250">
        <v>0</v>
      </c>
      <c r="V57" s="245">
        <v>0</v>
      </c>
      <c r="W57" s="250">
        <v>0</v>
      </c>
      <c r="X57" s="245">
        <v>0</v>
      </c>
      <c r="Y57" s="250">
        <v>0</v>
      </c>
      <c r="Z57" s="245">
        <v>0</v>
      </c>
      <c r="AA57" s="245">
        <v>0</v>
      </c>
      <c r="AB57" s="245">
        <v>0</v>
      </c>
      <c r="AC57" s="249">
        <v>0</v>
      </c>
      <c r="AD57" s="245">
        <v>0</v>
      </c>
      <c r="AE57" s="249">
        <v>0</v>
      </c>
      <c r="AF57" s="245">
        <v>0</v>
      </c>
      <c r="AG57" s="245">
        <v>0</v>
      </c>
      <c r="AH57" s="245">
        <v>0</v>
      </c>
      <c r="AI57" s="245">
        <v>0</v>
      </c>
      <c r="AJ57" s="245">
        <v>0</v>
      </c>
      <c r="AK57" s="245">
        <v>0</v>
      </c>
      <c r="AL57" s="245">
        <v>0</v>
      </c>
      <c r="AM57" s="245">
        <v>0</v>
      </c>
      <c r="AN57" s="245">
        <v>0</v>
      </c>
      <c r="AO57" s="245">
        <v>0</v>
      </c>
      <c r="AP57" s="245">
        <v>0</v>
      </c>
      <c r="AQ57" s="250">
        <v>0</v>
      </c>
      <c r="AR57" s="245">
        <v>0</v>
      </c>
      <c r="AS57" s="250">
        <v>0</v>
      </c>
      <c r="AT57" s="245">
        <v>0</v>
      </c>
      <c r="AU57" s="250">
        <v>0</v>
      </c>
      <c r="AV57" s="245">
        <v>0</v>
      </c>
      <c r="AW57" s="245">
        <v>0</v>
      </c>
      <c r="AX57" s="245">
        <v>0</v>
      </c>
      <c r="AY57" s="245">
        <v>0</v>
      </c>
      <c r="AZ57" s="245">
        <v>0</v>
      </c>
      <c r="BA57" s="249">
        <v>0</v>
      </c>
      <c r="BB57" s="245"/>
      <c r="BC57" s="245">
        <v>6553</v>
      </c>
      <c r="BD57" s="245"/>
      <c r="BE57" s="245"/>
      <c r="BF57" s="245"/>
      <c r="BG57" s="249">
        <v>53</v>
      </c>
      <c r="BH57" s="245"/>
      <c r="BI57" s="245"/>
      <c r="BJ57" s="245"/>
      <c r="BK57" s="245"/>
      <c r="BL57" s="245"/>
      <c r="BM57" s="245"/>
      <c r="BN57" s="245"/>
      <c r="BO57" s="245"/>
      <c r="BP57" s="245"/>
      <c r="BQ57" s="249">
        <v>0</v>
      </c>
      <c r="BR57" s="245"/>
      <c r="BS57" s="249">
        <v>0</v>
      </c>
      <c r="BT57" s="245"/>
      <c r="BU57" s="249">
        <v>0</v>
      </c>
      <c r="BV57" s="245"/>
      <c r="BW57" s="245"/>
      <c r="BX57" s="245"/>
      <c r="BY57" s="250">
        <v>0</v>
      </c>
      <c r="BZ57" s="245"/>
      <c r="CA57" s="245"/>
      <c r="CB57" s="245"/>
      <c r="CC57" s="245"/>
      <c r="CD57" s="245"/>
      <c r="CE57" s="245"/>
      <c r="CF57" s="245"/>
      <c r="CG57" s="245"/>
      <c r="CH57" s="245"/>
      <c r="CI57" s="245"/>
      <c r="CJ57" s="245"/>
      <c r="CK57" s="245"/>
      <c r="CL57" s="245"/>
      <c r="CM57" s="245"/>
      <c r="CN57" s="245"/>
      <c r="CO57" s="245"/>
      <c r="CP57" s="245"/>
      <c r="CQ57" s="245"/>
      <c r="CR57" s="249">
        <v>0</v>
      </c>
      <c r="CS57" s="245"/>
      <c r="CT57" s="245"/>
      <c r="CU57" s="245"/>
      <c r="CV57" s="245"/>
      <c r="CW57" s="245"/>
      <c r="CX57" s="249">
        <v>0</v>
      </c>
      <c r="CY57" s="245"/>
      <c r="CZ57" s="249">
        <v>35</v>
      </c>
      <c r="DA57" s="249">
        <v>35</v>
      </c>
      <c r="DB57" s="245"/>
      <c r="DC57" s="250">
        <v>350</v>
      </c>
      <c r="DD57" s="245"/>
      <c r="DE57" s="245"/>
      <c r="DF57" s="245"/>
      <c r="DG57" s="245"/>
      <c r="DH57" s="245"/>
      <c r="DI57" s="245"/>
      <c r="DJ57" s="245"/>
      <c r="DK57" s="245"/>
      <c r="DL57" s="245"/>
      <c r="DM57" s="245"/>
      <c r="DN57" s="245"/>
      <c r="DO57" s="250">
        <v>0</v>
      </c>
      <c r="DP57" s="245"/>
      <c r="DQ57" s="245"/>
      <c r="DR57" s="245"/>
      <c r="DS57" s="250">
        <v>357</v>
      </c>
      <c r="DT57" s="245"/>
      <c r="DU57" s="245"/>
      <c r="DV57" s="245"/>
      <c r="DW57" s="251"/>
      <c r="DX57" s="251"/>
      <c r="DY57" s="245"/>
      <c r="DZ57" s="245"/>
      <c r="EA57" s="245"/>
      <c r="EB57" s="245"/>
      <c r="EC57" s="245"/>
      <c r="ED57" s="245"/>
      <c r="EE57" s="245"/>
      <c r="EF57" s="245"/>
      <c r="EG57" s="245"/>
      <c r="EH57" s="245"/>
      <c r="EI57" s="250">
        <v>89.25</v>
      </c>
      <c r="EJ57" s="245"/>
      <c r="EK57" s="250">
        <v>4</v>
      </c>
      <c r="EL57" s="245"/>
      <c r="EM57" s="245"/>
      <c r="EN57" s="245"/>
      <c r="EO57" s="245"/>
      <c r="EP57" s="245"/>
      <c r="EQ57" s="245"/>
      <c r="ER57" s="245"/>
      <c r="ES57" s="245"/>
      <c r="ET57" s="245"/>
      <c r="EU57" s="245"/>
      <c r="EV57" s="245"/>
      <c r="EW57" s="250">
        <v>1055</v>
      </c>
      <c r="EX57" s="245"/>
      <c r="EY57" s="245"/>
      <c r="EZ57" s="245"/>
      <c r="FA57" s="245"/>
      <c r="FB57" s="245"/>
      <c r="FC57" s="245"/>
      <c r="FD57" s="245"/>
      <c r="FE57" s="245"/>
      <c r="FF57" s="245"/>
      <c r="FG57" s="245"/>
      <c r="FH57" s="245"/>
      <c r="FI57" s="245"/>
      <c r="FJ57" s="245"/>
      <c r="FK57" s="245"/>
      <c r="FL57" s="245"/>
      <c r="FM57" s="245"/>
      <c r="FN57" s="245"/>
      <c r="FO57" s="245"/>
      <c r="FP57" s="245"/>
      <c r="FQ57" s="245"/>
      <c r="FR57" s="245"/>
      <c r="FS57" s="245"/>
      <c r="FT57" s="245"/>
      <c r="FU57" s="245"/>
      <c r="FV57" s="245"/>
      <c r="FW57" s="245"/>
      <c r="FX57" s="245"/>
      <c r="FY57" s="245"/>
      <c r="FZ57" s="245"/>
      <c r="GA57" s="245"/>
      <c r="GB57" s="245"/>
      <c r="GC57" s="245"/>
      <c r="GD57" s="245"/>
      <c r="GE57" s="245"/>
      <c r="GF57" s="245"/>
      <c r="GG57" s="245"/>
      <c r="GH57" s="245"/>
      <c r="GI57" s="245"/>
      <c r="GJ57" s="250">
        <v>175</v>
      </c>
      <c r="GK57" s="245"/>
      <c r="GL57" s="250">
        <v>6</v>
      </c>
      <c r="GM57" s="245"/>
      <c r="GN57" s="245"/>
      <c r="GO57" s="245"/>
      <c r="GP57" s="245"/>
      <c r="GQ57" s="250">
        <v>0</v>
      </c>
      <c r="GR57" s="245"/>
      <c r="GS57" s="245"/>
      <c r="GT57" s="245"/>
      <c r="GU57" s="245"/>
      <c r="GV57" s="245"/>
      <c r="GW57" s="245"/>
      <c r="GX57" s="245"/>
      <c r="GY57" s="245"/>
      <c r="GZ57" s="245"/>
      <c r="HA57" s="245"/>
      <c r="HB57" s="245"/>
      <c r="HC57" s="245"/>
      <c r="HD57" s="245"/>
      <c r="HE57" s="250">
        <v>0</v>
      </c>
      <c r="HF57" s="245"/>
      <c r="HG57" s="250">
        <v>0</v>
      </c>
      <c r="HH57" s="245"/>
      <c r="HI57" s="245"/>
      <c r="HJ57" s="245"/>
      <c r="HK57" s="245"/>
      <c r="HL57" s="245"/>
      <c r="HM57" s="245"/>
      <c r="HN57" s="245"/>
      <c r="HO57" s="245"/>
      <c r="HP57" s="245"/>
      <c r="HQ57" s="245"/>
      <c r="HR57" s="245"/>
      <c r="HS57" s="245"/>
      <c r="HT57" s="245"/>
      <c r="HU57" s="245"/>
      <c r="HV57" s="245"/>
      <c r="HW57" s="245"/>
      <c r="HX57" s="245"/>
      <c r="HY57" s="245"/>
      <c r="HZ57" s="245"/>
      <c r="IA57" s="245"/>
      <c r="IB57" s="245"/>
      <c r="IC57" s="245"/>
      <c r="ID57" s="245"/>
      <c r="IE57" s="245"/>
      <c r="IF57" s="245"/>
      <c r="IG57" s="245"/>
      <c r="IH57" s="245"/>
      <c r="II57" s="245"/>
      <c r="IJ57" s="245"/>
      <c r="IK57" s="245"/>
      <c r="IL57" s="245"/>
      <c r="IM57" s="245"/>
      <c r="IN57" s="245"/>
      <c r="IO57" s="245"/>
      <c r="IP57" s="245"/>
      <c r="IQ57" s="245"/>
      <c r="IR57" s="245"/>
      <c r="IS57" s="245"/>
      <c r="IT57" s="245"/>
      <c r="IU57" s="245"/>
      <c r="IV57" s="245"/>
      <c r="IW57" s="245"/>
      <c r="IX57" s="245"/>
      <c r="IY57" s="245"/>
      <c r="IZ57" s="245"/>
      <c r="JA57" s="245"/>
    </row>
    <row r="58" spans="1:261" ht="20.25" x14ac:dyDescent="0.3">
      <c r="A58" s="300">
        <v>48</v>
      </c>
      <c r="B58" s="295" t="s">
        <v>527</v>
      </c>
      <c r="C58" s="295" t="s">
        <v>575</v>
      </c>
      <c r="D58" s="295">
        <v>247691023</v>
      </c>
      <c r="E58" s="220">
        <f t="shared" si="9"/>
        <v>9360</v>
      </c>
      <c r="F58" s="220">
        <f t="shared" si="10"/>
        <v>929</v>
      </c>
      <c r="G58" s="220">
        <f t="shared" si="11"/>
        <v>0</v>
      </c>
      <c r="H58" s="220">
        <f t="shared" si="12"/>
        <v>8041</v>
      </c>
      <c r="I58" s="220">
        <f t="shared" si="13"/>
        <v>390</v>
      </c>
      <c r="J58" s="249">
        <v>1</v>
      </c>
      <c r="K58" s="249">
        <v>1</v>
      </c>
      <c r="L58" s="245">
        <v>0</v>
      </c>
      <c r="M58" s="245">
        <v>0</v>
      </c>
      <c r="N58" s="245">
        <v>0</v>
      </c>
      <c r="O58" s="245">
        <v>0</v>
      </c>
      <c r="P58" s="245">
        <v>0</v>
      </c>
      <c r="Q58" s="245">
        <v>0</v>
      </c>
      <c r="R58" s="245">
        <v>0</v>
      </c>
      <c r="S58" s="245">
        <v>0</v>
      </c>
      <c r="T58" s="245">
        <v>0</v>
      </c>
      <c r="U58" s="250">
        <v>0</v>
      </c>
      <c r="V58" s="245">
        <v>0</v>
      </c>
      <c r="W58" s="250">
        <v>0</v>
      </c>
      <c r="X58" s="245">
        <v>0</v>
      </c>
      <c r="Y58" s="250">
        <v>75</v>
      </c>
      <c r="Z58" s="245">
        <v>0</v>
      </c>
      <c r="AA58" s="245">
        <v>0</v>
      </c>
      <c r="AB58" s="245">
        <v>0</v>
      </c>
      <c r="AC58" s="249">
        <v>2</v>
      </c>
      <c r="AD58" s="245">
        <v>0</v>
      </c>
      <c r="AE58" s="249">
        <v>0</v>
      </c>
      <c r="AF58" s="245">
        <v>0</v>
      </c>
      <c r="AG58" s="245">
        <v>0</v>
      </c>
      <c r="AH58" s="245">
        <v>0</v>
      </c>
      <c r="AI58" s="245">
        <v>0</v>
      </c>
      <c r="AJ58" s="245">
        <v>0</v>
      </c>
      <c r="AK58" s="245">
        <v>0</v>
      </c>
      <c r="AL58" s="245">
        <v>0</v>
      </c>
      <c r="AM58" s="245">
        <v>0</v>
      </c>
      <c r="AN58" s="245">
        <v>0</v>
      </c>
      <c r="AO58" s="245">
        <v>0</v>
      </c>
      <c r="AP58" s="245">
        <v>0</v>
      </c>
      <c r="AQ58" s="250">
        <v>0</v>
      </c>
      <c r="AR58" s="245">
        <v>0</v>
      </c>
      <c r="AS58" s="250">
        <v>0</v>
      </c>
      <c r="AT58" s="245">
        <v>0</v>
      </c>
      <c r="AU58" s="250">
        <v>0</v>
      </c>
      <c r="AV58" s="245">
        <v>0</v>
      </c>
      <c r="AW58" s="245">
        <v>0</v>
      </c>
      <c r="AX58" s="245">
        <v>0</v>
      </c>
      <c r="AY58" s="245">
        <v>0</v>
      </c>
      <c r="AZ58" s="245">
        <v>0</v>
      </c>
      <c r="BA58" s="249">
        <v>0</v>
      </c>
      <c r="BB58" s="245"/>
      <c r="BC58" s="245">
        <v>7966</v>
      </c>
      <c r="BD58" s="245"/>
      <c r="BE58" s="245"/>
      <c r="BF58" s="245"/>
      <c r="BG58" s="249">
        <v>56</v>
      </c>
      <c r="BH58" s="245"/>
      <c r="BI58" s="245"/>
      <c r="BJ58" s="245"/>
      <c r="BK58" s="245"/>
      <c r="BL58" s="245"/>
      <c r="BM58" s="245"/>
      <c r="BN58" s="245"/>
      <c r="BO58" s="245"/>
      <c r="BP58" s="245"/>
      <c r="BQ58" s="249">
        <v>0</v>
      </c>
      <c r="BR58" s="245"/>
      <c r="BS58" s="249">
        <v>0</v>
      </c>
      <c r="BT58" s="245"/>
      <c r="BU58" s="249">
        <v>0</v>
      </c>
      <c r="BV58" s="245"/>
      <c r="BW58" s="245"/>
      <c r="BX58" s="245"/>
      <c r="BY58" s="250">
        <v>0</v>
      </c>
      <c r="BZ58" s="245"/>
      <c r="CA58" s="245"/>
      <c r="CB58" s="245"/>
      <c r="CC58" s="245"/>
      <c r="CD58" s="245"/>
      <c r="CE58" s="245"/>
      <c r="CF58" s="245"/>
      <c r="CG58" s="245"/>
      <c r="CH58" s="245"/>
      <c r="CI58" s="245"/>
      <c r="CJ58" s="245"/>
      <c r="CK58" s="245"/>
      <c r="CL58" s="245"/>
      <c r="CM58" s="245"/>
      <c r="CN58" s="245"/>
      <c r="CO58" s="245"/>
      <c r="CP58" s="245"/>
      <c r="CQ58" s="245"/>
      <c r="CR58" s="249">
        <v>0</v>
      </c>
      <c r="CS58" s="245"/>
      <c r="CT58" s="245"/>
      <c r="CU58" s="245"/>
      <c r="CV58" s="245"/>
      <c r="CW58" s="245"/>
      <c r="CX58" s="249">
        <v>0</v>
      </c>
      <c r="CY58" s="245"/>
      <c r="CZ58" s="249">
        <v>10</v>
      </c>
      <c r="DA58" s="249">
        <v>10</v>
      </c>
      <c r="DB58" s="245"/>
      <c r="DC58" s="250">
        <v>300</v>
      </c>
      <c r="DD58" s="245"/>
      <c r="DE58" s="245"/>
      <c r="DF58" s="245"/>
      <c r="DG58" s="245"/>
      <c r="DH58" s="245"/>
      <c r="DI58" s="245"/>
      <c r="DJ58" s="245"/>
      <c r="DK58" s="245"/>
      <c r="DL58" s="245"/>
      <c r="DM58" s="245"/>
      <c r="DN58" s="245"/>
      <c r="DO58" s="250">
        <v>0</v>
      </c>
      <c r="DP58" s="245"/>
      <c r="DQ58" s="245"/>
      <c r="DR58" s="245"/>
      <c r="DS58" s="250">
        <v>629</v>
      </c>
      <c r="DT58" s="245"/>
      <c r="DU58" s="245"/>
      <c r="DV58" s="245"/>
      <c r="DW58" s="251"/>
      <c r="DX58" s="251"/>
      <c r="DY58" s="245"/>
      <c r="DZ58" s="245"/>
      <c r="EA58" s="245"/>
      <c r="EB58" s="245"/>
      <c r="EC58" s="245"/>
      <c r="ED58" s="245"/>
      <c r="EE58" s="245"/>
      <c r="EF58" s="245"/>
      <c r="EG58" s="245"/>
      <c r="EH58" s="245"/>
      <c r="EI58" s="250">
        <v>267</v>
      </c>
      <c r="EJ58" s="245"/>
      <c r="EK58" s="250">
        <v>4.5</v>
      </c>
      <c r="EL58" s="245"/>
      <c r="EM58" s="245"/>
      <c r="EN58" s="245"/>
      <c r="EO58" s="245"/>
      <c r="EP58" s="245"/>
      <c r="EQ58" s="245"/>
      <c r="ER58" s="245"/>
      <c r="ES58" s="245"/>
      <c r="ET58" s="245"/>
      <c r="EU58" s="245"/>
      <c r="EV58" s="245"/>
      <c r="EW58" s="250">
        <v>390</v>
      </c>
      <c r="EX58" s="245"/>
      <c r="EY58" s="245"/>
      <c r="EZ58" s="245"/>
      <c r="FA58" s="245"/>
      <c r="FB58" s="245"/>
      <c r="FC58" s="245"/>
      <c r="FD58" s="245"/>
      <c r="FE58" s="245"/>
      <c r="FF58" s="245"/>
      <c r="FG58" s="245"/>
      <c r="FH58" s="245"/>
      <c r="FI58" s="245"/>
      <c r="FJ58" s="245"/>
      <c r="FK58" s="245"/>
      <c r="FL58" s="245"/>
      <c r="FM58" s="245"/>
      <c r="FN58" s="245"/>
      <c r="FO58" s="245"/>
      <c r="FP58" s="245"/>
      <c r="FQ58" s="245"/>
      <c r="FR58" s="245"/>
      <c r="FS58" s="245"/>
      <c r="FT58" s="245"/>
      <c r="FU58" s="245"/>
      <c r="FV58" s="245"/>
      <c r="FW58" s="245"/>
      <c r="FX58" s="245"/>
      <c r="FY58" s="245"/>
      <c r="FZ58" s="245"/>
      <c r="GA58" s="245"/>
      <c r="GB58" s="245"/>
      <c r="GC58" s="245"/>
      <c r="GD58" s="245"/>
      <c r="GE58" s="245"/>
      <c r="GF58" s="245"/>
      <c r="GG58" s="245"/>
      <c r="GH58" s="245"/>
      <c r="GI58" s="245"/>
      <c r="GJ58" s="250">
        <v>150</v>
      </c>
      <c r="GK58" s="245"/>
      <c r="GL58" s="250">
        <v>2.5</v>
      </c>
      <c r="GM58" s="245"/>
      <c r="GN58" s="245"/>
      <c r="GO58" s="245"/>
      <c r="GP58" s="245"/>
      <c r="GQ58" s="250">
        <v>0</v>
      </c>
      <c r="GR58" s="245"/>
      <c r="GS58" s="245"/>
      <c r="GT58" s="245"/>
      <c r="GU58" s="245"/>
      <c r="GV58" s="245"/>
      <c r="GW58" s="245"/>
      <c r="GX58" s="245"/>
      <c r="GY58" s="245"/>
      <c r="GZ58" s="245"/>
      <c r="HA58" s="245"/>
      <c r="HB58" s="245"/>
      <c r="HC58" s="245"/>
      <c r="HD58" s="245"/>
      <c r="HE58" s="250">
        <v>0</v>
      </c>
      <c r="HF58" s="245"/>
      <c r="HG58" s="250">
        <v>0</v>
      </c>
      <c r="HH58" s="245"/>
      <c r="HI58" s="245"/>
      <c r="HJ58" s="245"/>
      <c r="HK58" s="245"/>
      <c r="HL58" s="245"/>
      <c r="HM58" s="245"/>
      <c r="HN58" s="245"/>
      <c r="HO58" s="245"/>
      <c r="HP58" s="245"/>
      <c r="HQ58" s="245"/>
      <c r="HR58" s="245"/>
      <c r="HS58" s="245"/>
      <c r="HT58" s="245"/>
      <c r="HU58" s="245"/>
      <c r="HV58" s="245"/>
      <c r="HW58" s="245"/>
      <c r="HX58" s="245"/>
      <c r="HY58" s="245"/>
      <c r="HZ58" s="245"/>
      <c r="IA58" s="245"/>
      <c r="IB58" s="245"/>
      <c r="IC58" s="245"/>
      <c r="ID58" s="245"/>
      <c r="IE58" s="245"/>
      <c r="IF58" s="245"/>
      <c r="IG58" s="245"/>
      <c r="IH58" s="245"/>
      <c r="II58" s="245"/>
      <c r="IJ58" s="245"/>
      <c r="IK58" s="245"/>
      <c r="IL58" s="245"/>
      <c r="IM58" s="245"/>
      <c r="IN58" s="245"/>
      <c r="IO58" s="245"/>
      <c r="IP58" s="245"/>
      <c r="IQ58" s="245"/>
      <c r="IR58" s="245"/>
      <c r="IS58" s="245"/>
      <c r="IT58" s="245"/>
      <c r="IU58" s="245"/>
      <c r="IV58" s="245"/>
      <c r="IW58" s="245"/>
      <c r="IX58" s="245"/>
      <c r="IY58" s="245"/>
      <c r="IZ58" s="245"/>
      <c r="JA58" s="245"/>
    </row>
    <row r="59" spans="1:261" ht="37.5" x14ac:dyDescent="0.3">
      <c r="A59" s="300">
        <v>49</v>
      </c>
      <c r="B59" s="295" t="s">
        <v>527</v>
      </c>
      <c r="C59" s="295" t="s">
        <v>576</v>
      </c>
      <c r="D59" s="295">
        <v>247691010</v>
      </c>
      <c r="E59" s="220">
        <f t="shared" si="9"/>
        <v>13023</v>
      </c>
      <c r="F59" s="220">
        <f t="shared" si="10"/>
        <v>1800</v>
      </c>
      <c r="G59" s="220">
        <f t="shared" si="11"/>
        <v>0</v>
      </c>
      <c r="H59" s="220">
        <f t="shared" si="12"/>
        <v>10379.52</v>
      </c>
      <c r="I59" s="220">
        <f t="shared" si="13"/>
        <v>843.48</v>
      </c>
      <c r="J59" s="249">
        <v>2</v>
      </c>
      <c r="K59" s="249">
        <v>2</v>
      </c>
      <c r="L59" s="245">
        <v>0</v>
      </c>
      <c r="M59" s="245">
        <v>0</v>
      </c>
      <c r="N59" s="245">
        <v>0</v>
      </c>
      <c r="O59" s="245">
        <v>0</v>
      </c>
      <c r="P59" s="245">
        <v>0</v>
      </c>
      <c r="Q59" s="245">
        <v>0</v>
      </c>
      <c r="R59" s="245">
        <v>0</v>
      </c>
      <c r="S59" s="245">
        <v>0</v>
      </c>
      <c r="T59" s="245">
        <v>0</v>
      </c>
      <c r="U59" s="250">
        <v>0</v>
      </c>
      <c r="V59" s="245">
        <v>0</v>
      </c>
      <c r="W59" s="250">
        <v>100</v>
      </c>
      <c r="X59" s="245">
        <v>0</v>
      </c>
      <c r="Y59" s="250">
        <v>300</v>
      </c>
      <c r="Z59" s="245">
        <v>0</v>
      </c>
      <c r="AA59" s="245">
        <v>0</v>
      </c>
      <c r="AB59" s="245">
        <v>0</v>
      </c>
      <c r="AC59" s="249">
        <v>7</v>
      </c>
      <c r="AD59" s="245">
        <v>0</v>
      </c>
      <c r="AE59" s="249">
        <v>1</v>
      </c>
      <c r="AF59" s="245">
        <v>0</v>
      </c>
      <c r="AG59" s="245">
        <v>0</v>
      </c>
      <c r="AH59" s="245">
        <v>0</v>
      </c>
      <c r="AI59" s="245">
        <v>0</v>
      </c>
      <c r="AJ59" s="245">
        <v>0</v>
      </c>
      <c r="AK59" s="245">
        <v>0</v>
      </c>
      <c r="AL59" s="245">
        <v>0</v>
      </c>
      <c r="AM59" s="245">
        <v>0</v>
      </c>
      <c r="AN59" s="245">
        <v>0</v>
      </c>
      <c r="AO59" s="245">
        <v>0</v>
      </c>
      <c r="AP59" s="245">
        <v>0</v>
      </c>
      <c r="AQ59" s="250">
        <v>0</v>
      </c>
      <c r="AR59" s="245">
        <v>0</v>
      </c>
      <c r="AS59" s="250">
        <v>500</v>
      </c>
      <c r="AT59" s="245">
        <v>0</v>
      </c>
      <c r="AU59" s="250">
        <v>0</v>
      </c>
      <c r="AV59" s="245">
        <v>0</v>
      </c>
      <c r="AW59" s="245">
        <v>0</v>
      </c>
      <c r="AX59" s="245">
        <v>0</v>
      </c>
      <c r="AY59" s="245">
        <v>0</v>
      </c>
      <c r="AZ59" s="245">
        <v>0</v>
      </c>
      <c r="BA59" s="249">
        <v>0</v>
      </c>
      <c r="BB59" s="245"/>
      <c r="BC59" s="245">
        <v>9479.52</v>
      </c>
      <c r="BD59" s="245"/>
      <c r="BE59" s="245"/>
      <c r="BF59" s="245"/>
      <c r="BG59" s="249">
        <v>41</v>
      </c>
      <c r="BH59" s="245"/>
      <c r="BI59" s="245"/>
      <c r="BJ59" s="245"/>
      <c r="BK59" s="245"/>
      <c r="BL59" s="245"/>
      <c r="BM59" s="245"/>
      <c r="BN59" s="245"/>
      <c r="BO59" s="245"/>
      <c r="BP59" s="245"/>
      <c r="BQ59" s="249">
        <v>0</v>
      </c>
      <c r="BR59" s="245"/>
      <c r="BS59" s="249">
        <v>0</v>
      </c>
      <c r="BT59" s="245"/>
      <c r="BU59" s="249">
        <v>0</v>
      </c>
      <c r="BV59" s="245"/>
      <c r="BW59" s="245"/>
      <c r="BX59" s="245"/>
      <c r="BY59" s="250">
        <v>0</v>
      </c>
      <c r="BZ59" s="245"/>
      <c r="CA59" s="245"/>
      <c r="CB59" s="245"/>
      <c r="CC59" s="245"/>
      <c r="CD59" s="245"/>
      <c r="CE59" s="245"/>
      <c r="CF59" s="245"/>
      <c r="CG59" s="245"/>
      <c r="CH59" s="245"/>
      <c r="CI59" s="245"/>
      <c r="CJ59" s="245"/>
      <c r="CK59" s="245"/>
      <c r="CL59" s="245"/>
      <c r="CM59" s="245"/>
      <c r="CN59" s="245"/>
      <c r="CO59" s="245"/>
      <c r="CP59" s="245"/>
      <c r="CQ59" s="245"/>
      <c r="CR59" s="249">
        <v>6</v>
      </c>
      <c r="CS59" s="245"/>
      <c r="CT59" s="245"/>
      <c r="CU59" s="245"/>
      <c r="CV59" s="245"/>
      <c r="CW59" s="245"/>
      <c r="CX59" s="249">
        <v>6</v>
      </c>
      <c r="CY59" s="245"/>
      <c r="CZ59" s="249">
        <v>30</v>
      </c>
      <c r="DA59" s="249">
        <v>30</v>
      </c>
      <c r="DB59" s="245"/>
      <c r="DC59" s="250">
        <v>800</v>
      </c>
      <c r="DD59" s="245"/>
      <c r="DE59" s="245"/>
      <c r="DF59" s="245"/>
      <c r="DG59" s="245"/>
      <c r="DH59" s="245"/>
      <c r="DI59" s="245"/>
      <c r="DJ59" s="245"/>
      <c r="DK59" s="245"/>
      <c r="DL59" s="245"/>
      <c r="DM59" s="245"/>
      <c r="DN59" s="245"/>
      <c r="DO59" s="250">
        <v>0</v>
      </c>
      <c r="DP59" s="245"/>
      <c r="DQ59" s="245"/>
      <c r="DR59" s="245"/>
      <c r="DS59" s="250">
        <v>1000</v>
      </c>
      <c r="DT59" s="245"/>
      <c r="DU59" s="245"/>
      <c r="DV59" s="245"/>
      <c r="DW59" s="251"/>
      <c r="DX59" s="251"/>
      <c r="DY59" s="245"/>
      <c r="DZ59" s="245"/>
      <c r="EA59" s="245"/>
      <c r="EB59" s="245"/>
      <c r="EC59" s="245"/>
      <c r="ED59" s="245"/>
      <c r="EE59" s="245"/>
      <c r="EF59" s="245"/>
      <c r="EG59" s="245"/>
      <c r="EH59" s="245"/>
      <c r="EI59" s="250">
        <v>200</v>
      </c>
      <c r="EJ59" s="245"/>
      <c r="EK59" s="250">
        <v>5</v>
      </c>
      <c r="EL59" s="245"/>
      <c r="EM59" s="245"/>
      <c r="EN59" s="245"/>
      <c r="EO59" s="245"/>
      <c r="EP59" s="245"/>
      <c r="EQ59" s="245"/>
      <c r="ER59" s="245"/>
      <c r="ES59" s="245"/>
      <c r="ET59" s="245"/>
      <c r="EU59" s="245"/>
      <c r="EV59" s="245"/>
      <c r="EW59" s="250">
        <v>843.48</v>
      </c>
      <c r="EX59" s="245"/>
      <c r="EY59" s="245"/>
      <c r="EZ59" s="245"/>
      <c r="FA59" s="245"/>
      <c r="FB59" s="245"/>
      <c r="FC59" s="245"/>
      <c r="FD59" s="245"/>
      <c r="FE59" s="245"/>
      <c r="FF59" s="245"/>
      <c r="FG59" s="245"/>
      <c r="FH59" s="245"/>
      <c r="FI59" s="245"/>
      <c r="FJ59" s="245"/>
      <c r="FK59" s="245"/>
      <c r="FL59" s="245"/>
      <c r="FM59" s="245"/>
      <c r="FN59" s="245"/>
      <c r="FO59" s="245"/>
      <c r="FP59" s="245"/>
      <c r="FQ59" s="245"/>
      <c r="FR59" s="245"/>
      <c r="FS59" s="245"/>
      <c r="FT59" s="245"/>
      <c r="FU59" s="245"/>
      <c r="FV59" s="245"/>
      <c r="FW59" s="245"/>
      <c r="FX59" s="245"/>
      <c r="FY59" s="245"/>
      <c r="FZ59" s="245"/>
      <c r="GA59" s="245"/>
      <c r="GB59" s="245"/>
      <c r="GC59" s="245"/>
      <c r="GD59" s="245"/>
      <c r="GE59" s="245"/>
      <c r="GF59" s="245"/>
      <c r="GG59" s="245"/>
      <c r="GH59" s="245"/>
      <c r="GI59" s="245"/>
      <c r="GJ59" s="250">
        <v>257</v>
      </c>
      <c r="GK59" s="245"/>
      <c r="GL59" s="250">
        <v>3.0249999999999999</v>
      </c>
      <c r="GM59" s="245"/>
      <c r="GN59" s="245"/>
      <c r="GO59" s="245"/>
      <c r="GP59" s="245"/>
      <c r="GQ59" s="250">
        <v>0</v>
      </c>
      <c r="GR59" s="245"/>
      <c r="GS59" s="245"/>
      <c r="GT59" s="245"/>
      <c r="GU59" s="245"/>
      <c r="GV59" s="245"/>
      <c r="GW59" s="245"/>
      <c r="GX59" s="245"/>
      <c r="GY59" s="245"/>
      <c r="GZ59" s="245"/>
      <c r="HA59" s="245"/>
      <c r="HB59" s="245"/>
      <c r="HC59" s="245"/>
      <c r="HD59" s="245"/>
      <c r="HE59" s="250">
        <v>0</v>
      </c>
      <c r="HF59" s="245"/>
      <c r="HG59" s="250">
        <v>0</v>
      </c>
      <c r="HH59" s="245"/>
      <c r="HI59" s="245"/>
      <c r="HJ59" s="245"/>
      <c r="HK59" s="245"/>
      <c r="HL59" s="245"/>
      <c r="HM59" s="245"/>
      <c r="HN59" s="245"/>
      <c r="HO59" s="245"/>
      <c r="HP59" s="245"/>
      <c r="HQ59" s="245"/>
      <c r="HR59" s="245"/>
      <c r="HS59" s="245"/>
      <c r="HT59" s="245"/>
      <c r="HU59" s="245"/>
      <c r="HV59" s="245"/>
      <c r="HW59" s="245"/>
      <c r="HX59" s="245"/>
      <c r="HY59" s="245"/>
      <c r="HZ59" s="245"/>
      <c r="IA59" s="245"/>
      <c r="IB59" s="245"/>
      <c r="IC59" s="245"/>
      <c r="ID59" s="245"/>
      <c r="IE59" s="245"/>
      <c r="IF59" s="245"/>
      <c r="IG59" s="245"/>
      <c r="IH59" s="245"/>
      <c r="II59" s="245"/>
      <c r="IJ59" s="245"/>
      <c r="IK59" s="245"/>
      <c r="IL59" s="245"/>
      <c r="IM59" s="245"/>
      <c r="IN59" s="245"/>
      <c r="IO59" s="245"/>
      <c r="IP59" s="245"/>
      <c r="IQ59" s="245"/>
      <c r="IR59" s="245"/>
      <c r="IS59" s="245"/>
      <c r="IT59" s="245"/>
      <c r="IU59" s="245"/>
      <c r="IV59" s="245"/>
      <c r="IW59" s="245"/>
      <c r="IX59" s="245"/>
      <c r="IY59" s="245"/>
      <c r="IZ59" s="245"/>
      <c r="JA59" s="245"/>
    </row>
    <row r="60" spans="1:261" s="354" customFormat="1" ht="20.25" x14ac:dyDescent="0.3">
      <c r="A60" s="300">
        <v>50</v>
      </c>
      <c r="B60" s="295" t="s">
        <v>527</v>
      </c>
      <c r="C60" s="295" t="s">
        <v>577</v>
      </c>
      <c r="D60" s="295">
        <v>1055181612</v>
      </c>
      <c r="E60" s="220">
        <f t="shared" si="9"/>
        <v>13450</v>
      </c>
      <c r="F60" s="220">
        <f t="shared" si="10"/>
        <v>0</v>
      </c>
      <c r="G60" s="220">
        <f t="shared" si="11"/>
        <v>2050</v>
      </c>
      <c r="H60" s="220">
        <f t="shared" si="12"/>
        <v>0</v>
      </c>
      <c r="I60" s="220">
        <f t="shared" si="13"/>
        <v>11400</v>
      </c>
      <c r="J60" s="249">
        <v>2</v>
      </c>
      <c r="K60" s="249">
        <v>0</v>
      </c>
      <c r="L60" s="245">
        <v>2</v>
      </c>
      <c r="M60" s="245">
        <v>0</v>
      </c>
      <c r="N60" s="245">
        <v>0</v>
      </c>
      <c r="O60" s="245">
        <v>0</v>
      </c>
      <c r="P60" s="245">
        <v>0</v>
      </c>
      <c r="Q60" s="245">
        <v>0</v>
      </c>
      <c r="R60" s="245">
        <v>0</v>
      </c>
      <c r="S60" s="245">
        <v>0</v>
      </c>
      <c r="T60" s="245">
        <v>0</v>
      </c>
      <c r="U60" s="250">
        <v>0</v>
      </c>
      <c r="V60" s="245">
        <v>0</v>
      </c>
      <c r="W60" s="250">
        <v>0</v>
      </c>
      <c r="X60" s="245">
        <v>304</v>
      </c>
      <c r="Y60" s="250">
        <v>0</v>
      </c>
      <c r="Z60" s="245">
        <v>0</v>
      </c>
      <c r="AA60" s="245">
        <v>0</v>
      </c>
      <c r="AB60" s="245">
        <v>0</v>
      </c>
      <c r="AC60" s="249">
        <v>0</v>
      </c>
      <c r="AD60" s="245">
        <v>5</v>
      </c>
      <c r="AE60" s="249">
        <v>0</v>
      </c>
      <c r="AF60" s="245">
        <v>1</v>
      </c>
      <c r="AG60" s="245">
        <v>0</v>
      </c>
      <c r="AH60" s="245">
        <v>0</v>
      </c>
      <c r="AI60" s="245">
        <v>0</v>
      </c>
      <c r="AJ60" s="245">
        <v>0</v>
      </c>
      <c r="AK60" s="245">
        <v>0</v>
      </c>
      <c r="AL60" s="245">
        <v>0</v>
      </c>
      <c r="AM60" s="245">
        <v>0</v>
      </c>
      <c r="AN60" s="245">
        <v>0</v>
      </c>
      <c r="AO60" s="245">
        <v>0</v>
      </c>
      <c r="AP60" s="245">
        <v>0</v>
      </c>
      <c r="AQ60" s="250">
        <v>0</v>
      </c>
      <c r="AR60" s="245">
        <v>0</v>
      </c>
      <c r="AS60" s="250">
        <v>0</v>
      </c>
      <c r="AT60" s="245">
        <v>100</v>
      </c>
      <c r="AU60" s="250">
        <v>0</v>
      </c>
      <c r="AV60" s="245">
        <v>0</v>
      </c>
      <c r="AW60" s="245">
        <v>0</v>
      </c>
      <c r="AX60" s="245">
        <v>0</v>
      </c>
      <c r="AY60" s="245">
        <v>0</v>
      </c>
      <c r="AZ60" s="245">
        <v>0</v>
      </c>
      <c r="BA60" s="249">
        <v>0</v>
      </c>
      <c r="BB60" s="245"/>
      <c r="BC60" s="245">
        <v>0</v>
      </c>
      <c r="BD60" s="245">
        <v>10245</v>
      </c>
      <c r="BE60" s="245"/>
      <c r="BF60" s="245"/>
      <c r="BG60" s="249">
        <v>0</v>
      </c>
      <c r="BH60" s="245"/>
      <c r="BI60" s="245"/>
      <c r="BJ60" s="245"/>
      <c r="BK60" s="245"/>
      <c r="BL60" s="245"/>
      <c r="BM60" s="245"/>
      <c r="BN60" s="245"/>
      <c r="BO60" s="245"/>
      <c r="BP60" s="245"/>
      <c r="BQ60" s="249">
        <v>0</v>
      </c>
      <c r="BR60" s="245"/>
      <c r="BS60" s="249">
        <v>0</v>
      </c>
      <c r="BT60" s="245"/>
      <c r="BU60" s="249">
        <v>0</v>
      </c>
      <c r="BV60" s="245"/>
      <c r="BW60" s="245"/>
      <c r="BX60" s="245"/>
      <c r="BY60" s="250">
        <v>0</v>
      </c>
      <c r="BZ60" s="245"/>
      <c r="CA60" s="245"/>
      <c r="CB60" s="245"/>
      <c r="CC60" s="245"/>
      <c r="CD60" s="245"/>
      <c r="CE60" s="245"/>
      <c r="CF60" s="245"/>
      <c r="CG60" s="245"/>
      <c r="CH60" s="245"/>
      <c r="CI60" s="245"/>
      <c r="CJ60" s="245"/>
      <c r="CK60" s="245"/>
      <c r="CL60" s="245"/>
      <c r="CM60" s="245"/>
      <c r="CN60" s="245"/>
      <c r="CO60" s="245"/>
      <c r="CP60" s="245"/>
      <c r="CQ60" s="245"/>
      <c r="CR60" s="249">
        <v>0</v>
      </c>
      <c r="CS60" s="366">
        <v>18</v>
      </c>
      <c r="CT60" s="245"/>
      <c r="CU60" s="245"/>
      <c r="CV60" s="245"/>
      <c r="CW60" s="366"/>
      <c r="CX60" s="249">
        <v>0</v>
      </c>
      <c r="CY60" s="245">
        <v>19</v>
      </c>
      <c r="CZ60" s="249">
        <v>0</v>
      </c>
      <c r="DA60" s="249">
        <v>0</v>
      </c>
      <c r="DB60" s="245"/>
      <c r="DC60" s="250">
        <v>0</v>
      </c>
      <c r="DD60" s="245"/>
      <c r="DE60" s="245"/>
      <c r="DF60" s="245"/>
      <c r="DG60" s="245"/>
      <c r="DH60" s="245"/>
      <c r="DI60" s="245"/>
      <c r="DJ60" s="245"/>
      <c r="DK60" s="245"/>
      <c r="DL60" s="245"/>
      <c r="DM60" s="245"/>
      <c r="DN60" s="245"/>
      <c r="DO60" s="250">
        <v>0</v>
      </c>
      <c r="DP60" s="245"/>
      <c r="DQ60" s="245"/>
      <c r="DR60" s="245"/>
      <c r="DS60" s="250">
        <v>0</v>
      </c>
      <c r="DT60" s="245">
        <v>2050</v>
      </c>
      <c r="DU60" s="245"/>
      <c r="DV60" s="245"/>
      <c r="DW60" s="251"/>
      <c r="DX60" s="251"/>
      <c r="DY60" s="245"/>
      <c r="DZ60" s="245"/>
      <c r="EA60" s="245"/>
      <c r="EB60" s="245"/>
      <c r="EC60" s="245"/>
      <c r="ED60" s="245"/>
      <c r="EE60" s="245"/>
      <c r="EF60" s="245"/>
      <c r="EG60" s="245"/>
      <c r="EH60" s="245"/>
      <c r="EI60" s="250">
        <v>0</v>
      </c>
      <c r="EJ60" s="245">
        <v>342</v>
      </c>
      <c r="EK60" s="250">
        <v>0</v>
      </c>
      <c r="EL60" s="245">
        <v>6</v>
      </c>
      <c r="EM60" s="245"/>
      <c r="EN60" s="245"/>
      <c r="EO60" s="245"/>
      <c r="EP60" s="245"/>
      <c r="EQ60" s="245"/>
      <c r="ER60" s="245"/>
      <c r="ES60" s="245"/>
      <c r="ET60" s="245"/>
      <c r="EU60" s="245"/>
      <c r="EV60" s="245"/>
      <c r="EW60" s="250">
        <v>751</v>
      </c>
      <c r="EX60" s="245"/>
      <c r="EY60" s="245"/>
      <c r="EZ60" s="245"/>
      <c r="FA60" s="245"/>
      <c r="FB60" s="245"/>
      <c r="FC60" s="245"/>
      <c r="FD60" s="245"/>
      <c r="FE60" s="245"/>
      <c r="FF60" s="245"/>
      <c r="FG60" s="245"/>
      <c r="FH60" s="245"/>
      <c r="FI60" s="245"/>
      <c r="FJ60" s="245"/>
      <c r="FK60" s="245"/>
      <c r="FL60" s="245"/>
      <c r="FM60" s="245"/>
      <c r="FN60" s="245"/>
      <c r="FO60" s="245"/>
      <c r="FP60" s="245"/>
      <c r="FQ60" s="245"/>
      <c r="FR60" s="245"/>
      <c r="FS60" s="245"/>
      <c r="FT60" s="245"/>
      <c r="FU60" s="245"/>
      <c r="FV60" s="245"/>
      <c r="FW60" s="245"/>
      <c r="FX60" s="245"/>
      <c r="FY60" s="245"/>
      <c r="FZ60" s="245"/>
      <c r="GA60" s="245"/>
      <c r="GB60" s="245"/>
      <c r="GC60" s="245"/>
      <c r="GD60" s="245"/>
      <c r="GE60" s="245"/>
      <c r="GF60" s="245"/>
      <c r="GG60" s="245"/>
      <c r="GH60" s="245"/>
      <c r="GI60" s="245"/>
      <c r="GJ60" s="250">
        <v>326</v>
      </c>
      <c r="GK60" s="245"/>
      <c r="GL60" s="250">
        <v>2.67</v>
      </c>
      <c r="GM60" s="245"/>
      <c r="GN60" s="245"/>
      <c r="GO60" s="245"/>
      <c r="GP60" s="245"/>
      <c r="GQ60" s="250">
        <v>0</v>
      </c>
      <c r="GR60" s="245"/>
      <c r="GS60" s="245"/>
      <c r="GT60" s="245"/>
      <c r="GU60" s="245"/>
      <c r="GV60" s="245"/>
      <c r="GW60" s="245"/>
      <c r="GX60" s="245"/>
      <c r="GY60" s="245"/>
      <c r="GZ60" s="245"/>
      <c r="HA60" s="245"/>
      <c r="HB60" s="245"/>
      <c r="HC60" s="245"/>
      <c r="HD60" s="245"/>
      <c r="HE60" s="250">
        <v>0</v>
      </c>
      <c r="HF60" s="245"/>
      <c r="HG60" s="250">
        <v>0</v>
      </c>
      <c r="HH60" s="245"/>
      <c r="HI60" s="245"/>
      <c r="HJ60" s="245"/>
      <c r="HK60" s="245"/>
      <c r="HL60" s="245"/>
      <c r="HM60" s="245"/>
      <c r="HN60" s="245"/>
      <c r="HO60" s="245"/>
      <c r="HP60" s="245"/>
      <c r="HQ60" s="245"/>
      <c r="HR60" s="245"/>
      <c r="HS60" s="245"/>
      <c r="HT60" s="245"/>
      <c r="HU60" s="245"/>
      <c r="HV60" s="245"/>
      <c r="HW60" s="245"/>
      <c r="HX60" s="245"/>
      <c r="HY60" s="245"/>
      <c r="HZ60" s="245"/>
      <c r="IA60" s="245"/>
      <c r="IB60" s="245"/>
      <c r="IC60" s="245"/>
      <c r="ID60" s="245"/>
      <c r="IE60" s="245"/>
      <c r="IF60" s="245"/>
      <c r="IG60" s="245"/>
      <c r="IH60" s="245"/>
      <c r="II60" s="245"/>
      <c r="IJ60" s="245"/>
      <c r="IK60" s="245"/>
      <c r="IL60" s="245"/>
      <c r="IM60" s="245"/>
      <c r="IN60" s="245"/>
      <c r="IO60" s="245"/>
      <c r="IP60" s="245"/>
      <c r="IQ60" s="245"/>
      <c r="IR60" s="245"/>
      <c r="IS60" s="245"/>
      <c r="IT60" s="245"/>
      <c r="IU60" s="245"/>
      <c r="IV60" s="245"/>
      <c r="IW60" s="245"/>
      <c r="IX60" s="245"/>
      <c r="IY60" s="245"/>
      <c r="IZ60" s="245"/>
      <c r="JA60" s="245"/>
    </row>
    <row r="61" spans="1:261" ht="20.25" x14ac:dyDescent="0.3">
      <c r="A61" s="300">
        <v>51</v>
      </c>
      <c r="B61" s="295" t="s">
        <v>527</v>
      </c>
      <c r="C61" s="295" t="s">
        <v>578</v>
      </c>
      <c r="D61" s="295">
        <v>1055181609</v>
      </c>
      <c r="E61" s="220">
        <f t="shared" si="9"/>
        <v>16061</v>
      </c>
      <c r="F61" s="220">
        <f t="shared" si="10"/>
        <v>0</v>
      </c>
      <c r="G61" s="220">
        <f t="shared" si="11"/>
        <v>2945</v>
      </c>
      <c r="H61" s="220">
        <f t="shared" si="12"/>
        <v>0</v>
      </c>
      <c r="I61" s="220">
        <f t="shared" si="13"/>
        <v>13116</v>
      </c>
      <c r="J61" s="249">
        <v>2</v>
      </c>
      <c r="K61" s="249">
        <v>0</v>
      </c>
      <c r="L61" s="245">
        <v>2</v>
      </c>
      <c r="M61" s="245">
        <v>0</v>
      </c>
      <c r="N61" s="245">
        <v>0</v>
      </c>
      <c r="O61" s="245">
        <v>0</v>
      </c>
      <c r="P61" s="245">
        <v>0</v>
      </c>
      <c r="Q61" s="245">
        <v>0</v>
      </c>
      <c r="R61" s="245">
        <v>0</v>
      </c>
      <c r="S61" s="245">
        <v>0</v>
      </c>
      <c r="T61" s="245">
        <v>0</v>
      </c>
      <c r="U61" s="250">
        <v>0</v>
      </c>
      <c r="V61" s="245">
        <v>557</v>
      </c>
      <c r="W61" s="250">
        <v>0</v>
      </c>
      <c r="X61" s="245">
        <v>0</v>
      </c>
      <c r="Y61" s="250">
        <v>0</v>
      </c>
      <c r="Z61" s="245">
        <v>0</v>
      </c>
      <c r="AA61" s="245">
        <v>0</v>
      </c>
      <c r="AB61" s="245">
        <v>0</v>
      </c>
      <c r="AC61" s="249">
        <v>0</v>
      </c>
      <c r="AD61" s="245">
        <v>9</v>
      </c>
      <c r="AE61" s="249">
        <v>0</v>
      </c>
      <c r="AF61" s="245">
        <v>0</v>
      </c>
      <c r="AG61" s="245">
        <v>0</v>
      </c>
      <c r="AH61" s="245">
        <v>0</v>
      </c>
      <c r="AI61" s="245">
        <v>0</v>
      </c>
      <c r="AJ61" s="245">
        <v>0</v>
      </c>
      <c r="AK61" s="245">
        <v>0</v>
      </c>
      <c r="AL61" s="245">
        <v>0</v>
      </c>
      <c r="AM61" s="245">
        <v>0</v>
      </c>
      <c r="AN61" s="245">
        <v>0</v>
      </c>
      <c r="AO61" s="245">
        <v>0</v>
      </c>
      <c r="AP61" s="245">
        <v>0</v>
      </c>
      <c r="AQ61" s="250">
        <v>0</v>
      </c>
      <c r="AR61" s="245">
        <v>0</v>
      </c>
      <c r="AS61" s="250">
        <v>0</v>
      </c>
      <c r="AT61" s="245">
        <v>0</v>
      </c>
      <c r="AU61" s="250">
        <v>0</v>
      </c>
      <c r="AV61" s="245">
        <v>0</v>
      </c>
      <c r="AW61" s="245">
        <v>0</v>
      </c>
      <c r="AX61" s="245">
        <v>0</v>
      </c>
      <c r="AY61" s="245">
        <v>0</v>
      </c>
      <c r="AZ61" s="245">
        <v>0</v>
      </c>
      <c r="BA61" s="249">
        <v>0</v>
      </c>
      <c r="BB61" s="245"/>
      <c r="BC61" s="245">
        <v>0</v>
      </c>
      <c r="BD61" s="245">
        <v>11262</v>
      </c>
      <c r="BE61" s="245"/>
      <c r="BF61" s="245"/>
      <c r="BG61" s="249">
        <v>0</v>
      </c>
      <c r="BH61" s="245"/>
      <c r="BI61" s="245"/>
      <c r="BJ61" s="245"/>
      <c r="BK61" s="245"/>
      <c r="BL61" s="245"/>
      <c r="BM61" s="245"/>
      <c r="BN61" s="245"/>
      <c r="BO61" s="245"/>
      <c r="BP61" s="245"/>
      <c r="BQ61" s="249">
        <v>0</v>
      </c>
      <c r="BR61" s="245"/>
      <c r="BS61" s="249">
        <v>0</v>
      </c>
      <c r="BT61" s="245"/>
      <c r="BU61" s="249">
        <v>0</v>
      </c>
      <c r="BV61" s="245"/>
      <c r="BW61" s="245"/>
      <c r="BX61" s="245"/>
      <c r="BY61" s="250">
        <v>0</v>
      </c>
      <c r="BZ61" s="245"/>
      <c r="CA61" s="245"/>
      <c r="CB61" s="245"/>
      <c r="CC61" s="245"/>
      <c r="CD61" s="245"/>
      <c r="CE61" s="245"/>
      <c r="CF61" s="245"/>
      <c r="CG61" s="245"/>
      <c r="CH61" s="245"/>
      <c r="CI61" s="245"/>
      <c r="CJ61" s="245"/>
      <c r="CK61" s="245"/>
      <c r="CL61" s="245"/>
      <c r="CM61" s="245"/>
      <c r="CN61" s="245"/>
      <c r="CO61" s="245"/>
      <c r="CP61" s="245"/>
      <c r="CQ61" s="245"/>
      <c r="CR61" s="249">
        <v>0</v>
      </c>
      <c r="CS61" s="366">
        <v>12</v>
      </c>
      <c r="CT61" s="245"/>
      <c r="CU61" s="245"/>
      <c r="CV61" s="245"/>
      <c r="CW61" s="366"/>
      <c r="CX61" s="249">
        <v>0</v>
      </c>
      <c r="CY61" s="245">
        <v>12</v>
      </c>
      <c r="CZ61" s="249">
        <v>70</v>
      </c>
      <c r="DA61" s="249">
        <v>0</v>
      </c>
      <c r="DB61" s="245">
        <v>70</v>
      </c>
      <c r="DC61" s="250">
        <v>0</v>
      </c>
      <c r="DD61" s="245">
        <v>1500</v>
      </c>
      <c r="DE61" s="245"/>
      <c r="DF61" s="245"/>
      <c r="DG61" s="245"/>
      <c r="DH61" s="245"/>
      <c r="DI61" s="245"/>
      <c r="DJ61" s="245"/>
      <c r="DK61" s="245"/>
      <c r="DL61" s="245"/>
      <c r="DM61" s="245"/>
      <c r="DN61" s="245"/>
      <c r="DO61" s="250">
        <v>0</v>
      </c>
      <c r="DP61" s="245"/>
      <c r="DQ61" s="245"/>
      <c r="DR61" s="245"/>
      <c r="DS61" s="250">
        <v>0</v>
      </c>
      <c r="DT61" s="245">
        <v>1445</v>
      </c>
      <c r="DU61" s="245"/>
      <c r="DV61" s="245"/>
      <c r="DW61" s="251"/>
      <c r="DX61" s="251"/>
      <c r="DY61" s="245"/>
      <c r="DZ61" s="245"/>
      <c r="EA61" s="245"/>
      <c r="EB61" s="245"/>
      <c r="EC61" s="245"/>
      <c r="ED61" s="245"/>
      <c r="EE61" s="245"/>
      <c r="EF61" s="245"/>
      <c r="EG61" s="245"/>
      <c r="EH61" s="245"/>
      <c r="EI61" s="250">
        <v>0</v>
      </c>
      <c r="EJ61" s="245">
        <v>289</v>
      </c>
      <c r="EK61" s="250">
        <v>0</v>
      </c>
      <c r="EL61" s="245">
        <v>5</v>
      </c>
      <c r="EM61" s="245"/>
      <c r="EN61" s="245"/>
      <c r="EO61" s="245"/>
      <c r="EP61" s="245"/>
      <c r="EQ61" s="245"/>
      <c r="ER61" s="245"/>
      <c r="ES61" s="245"/>
      <c r="ET61" s="245"/>
      <c r="EU61" s="245"/>
      <c r="EV61" s="245"/>
      <c r="EW61" s="250">
        <v>1297</v>
      </c>
      <c r="EX61" s="245"/>
      <c r="EY61" s="245"/>
      <c r="EZ61" s="245"/>
      <c r="FA61" s="245"/>
      <c r="FB61" s="245"/>
      <c r="FC61" s="245"/>
      <c r="FD61" s="245"/>
      <c r="FE61" s="245"/>
      <c r="FF61" s="245"/>
      <c r="FG61" s="245"/>
      <c r="FH61" s="245"/>
      <c r="FI61" s="245"/>
      <c r="FJ61" s="245"/>
      <c r="FK61" s="245"/>
      <c r="FL61" s="245"/>
      <c r="FM61" s="245"/>
      <c r="FN61" s="245"/>
      <c r="FO61" s="245"/>
      <c r="FP61" s="245"/>
      <c r="FQ61" s="245"/>
      <c r="FR61" s="245"/>
      <c r="FS61" s="245"/>
      <c r="FT61" s="245"/>
      <c r="FU61" s="245"/>
      <c r="FV61" s="245"/>
      <c r="FW61" s="245"/>
      <c r="FX61" s="245"/>
      <c r="FY61" s="245"/>
      <c r="FZ61" s="245"/>
      <c r="GA61" s="245"/>
      <c r="GB61" s="245"/>
      <c r="GC61" s="245"/>
      <c r="GD61" s="245"/>
      <c r="GE61" s="245"/>
      <c r="GF61" s="245"/>
      <c r="GG61" s="245"/>
      <c r="GH61" s="245"/>
      <c r="GI61" s="245"/>
      <c r="GJ61" s="250">
        <v>497</v>
      </c>
      <c r="GK61" s="245"/>
      <c r="GL61" s="250">
        <v>3.5</v>
      </c>
      <c r="GM61" s="245"/>
      <c r="GN61" s="245"/>
      <c r="GO61" s="245"/>
      <c r="GP61" s="245"/>
      <c r="GQ61" s="250">
        <v>0</v>
      </c>
      <c r="GR61" s="245"/>
      <c r="GS61" s="245"/>
      <c r="GT61" s="245"/>
      <c r="GU61" s="245"/>
      <c r="GV61" s="245"/>
      <c r="GW61" s="245"/>
      <c r="GX61" s="245"/>
      <c r="GY61" s="245"/>
      <c r="GZ61" s="245"/>
      <c r="HA61" s="245"/>
      <c r="HB61" s="245"/>
      <c r="HC61" s="245"/>
      <c r="HD61" s="245"/>
      <c r="HE61" s="250">
        <v>0</v>
      </c>
      <c r="HF61" s="245"/>
      <c r="HG61" s="250">
        <v>0</v>
      </c>
      <c r="HH61" s="245"/>
      <c r="HI61" s="245"/>
      <c r="HJ61" s="245"/>
      <c r="HK61" s="245"/>
      <c r="HL61" s="245"/>
      <c r="HM61" s="245"/>
      <c r="HN61" s="245"/>
      <c r="HO61" s="245"/>
      <c r="HP61" s="245"/>
      <c r="HQ61" s="245"/>
      <c r="HR61" s="245"/>
      <c r="HS61" s="245"/>
      <c r="HT61" s="245"/>
      <c r="HU61" s="245"/>
      <c r="HV61" s="245"/>
      <c r="HW61" s="245"/>
      <c r="HX61" s="245"/>
      <c r="HY61" s="245"/>
      <c r="HZ61" s="245"/>
      <c r="IA61" s="245"/>
      <c r="IB61" s="245"/>
      <c r="IC61" s="245"/>
      <c r="ID61" s="245"/>
      <c r="IE61" s="245"/>
      <c r="IF61" s="245"/>
      <c r="IG61" s="245"/>
      <c r="IH61" s="245"/>
      <c r="II61" s="245"/>
      <c r="IJ61" s="245"/>
      <c r="IK61" s="245"/>
      <c r="IL61" s="245"/>
      <c r="IM61" s="245"/>
      <c r="IN61" s="245"/>
      <c r="IO61" s="245"/>
      <c r="IP61" s="245"/>
      <c r="IQ61" s="245"/>
      <c r="IR61" s="245"/>
      <c r="IS61" s="245"/>
      <c r="IT61" s="245"/>
      <c r="IU61" s="245"/>
      <c r="IV61" s="245"/>
      <c r="IW61" s="245"/>
      <c r="IX61" s="245"/>
      <c r="IY61" s="245"/>
      <c r="IZ61" s="245"/>
      <c r="JA61" s="245"/>
    </row>
    <row r="62" spans="1:261" ht="20.25" x14ac:dyDescent="0.3">
      <c r="A62" s="300">
        <v>52</v>
      </c>
      <c r="B62" s="295" t="s">
        <v>527</v>
      </c>
      <c r="C62" s="295" t="s">
        <v>579</v>
      </c>
      <c r="D62" s="295">
        <v>1055182064</v>
      </c>
      <c r="E62" s="220">
        <f t="shared" si="9"/>
        <v>6995</v>
      </c>
      <c r="F62" s="220">
        <f t="shared" si="10"/>
        <v>0</v>
      </c>
      <c r="G62" s="220">
        <f t="shared" si="11"/>
        <v>0</v>
      </c>
      <c r="H62" s="220">
        <f t="shared" si="12"/>
        <v>166</v>
      </c>
      <c r="I62" s="220">
        <f t="shared" si="13"/>
        <v>6829</v>
      </c>
      <c r="J62" s="249">
        <v>1</v>
      </c>
      <c r="K62" s="249">
        <v>0</v>
      </c>
      <c r="L62" s="245">
        <v>1</v>
      </c>
      <c r="M62" s="245">
        <v>0</v>
      </c>
      <c r="N62" s="245">
        <v>0</v>
      </c>
      <c r="O62" s="245">
        <v>0</v>
      </c>
      <c r="P62" s="245">
        <v>0</v>
      </c>
      <c r="Q62" s="245">
        <v>0</v>
      </c>
      <c r="R62" s="245">
        <v>0</v>
      </c>
      <c r="S62" s="245">
        <v>0</v>
      </c>
      <c r="T62" s="245">
        <v>0</v>
      </c>
      <c r="U62" s="250">
        <v>0</v>
      </c>
      <c r="V62" s="245">
        <v>0</v>
      </c>
      <c r="W62" s="250">
        <v>166</v>
      </c>
      <c r="X62" s="250">
        <v>0</v>
      </c>
      <c r="Y62" s="250">
        <v>0</v>
      </c>
      <c r="Z62" s="245">
        <v>0</v>
      </c>
      <c r="AA62" s="245">
        <v>0</v>
      </c>
      <c r="AB62" s="245">
        <v>0</v>
      </c>
      <c r="AC62" s="249">
        <v>0</v>
      </c>
      <c r="AD62" s="245">
        <v>4</v>
      </c>
      <c r="AE62" s="249">
        <v>0</v>
      </c>
      <c r="AF62" s="245">
        <v>2</v>
      </c>
      <c r="AG62" s="245">
        <v>0</v>
      </c>
      <c r="AH62" s="245">
        <v>0</v>
      </c>
      <c r="AI62" s="245">
        <v>0</v>
      </c>
      <c r="AJ62" s="245">
        <v>0</v>
      </c>
      <c r="AK62" s="245">
        <v>0</v>
      </c>
      <c r="AL62" s="245">
        <v>0</v>
      </c>
      <c r="AM62" s="245">
        <v>0</v>
      </c>
      <c r="AN62" s="245">
        <v>0</v>
      </c>
      <c r="AO62" s="245">
        <v>0</v>
      </c>
      <c r="AP62" s="245">
        <v>0</v>
      </c>
      <c r="AQ62" s="250">
        <v>0</v>
      </c>
      <c r="AR62" s="245">
        <v>0</v>
      </c>
      <c r="AS62" s="250">
        <v>0</v>
      </c>
      <c r="AT62" s="250">
        <v>296.24</v>
      </c>
      <c r="AU62" s="250">
        <v>0</v>
      </c>
      <c r="AV62" s="245">
        <v>0</v>
      </c>
      <c r="AW62" s="245">
        <v>0</v>
      </c>
      <c r="AX62" s="245">
        <v>0</v>
      </c>
      <c r="AY62" s="245">
        <v>0</v>
      </c>
      <c r="AZ62" s="245">
        <v>0</v>
      </c>
      <c r="BA62" s="249">
        <v>0</v>
      </c>
      <c r="BB62" s="245"/>
      <c r="BC62" s="245">
        <v>0</v>
      </c>
      <c r="BD62" s="245">
        <v>5911.76</v>
      </c>
      <c r="BE62" s="245"/>
      <c r="BF62" s="245"/>
      <c r="BG62" s="249">
        <v>0</v>
      </c>
      <c r="BH62" s="245"/>
      <c r="BI62" s="245"/>
      <c r="BJ62" s="245"/>
      <c r="BK62" s="245"/>
      <c r="BL62" s="245"/>
      <c r="BM62" s="245"/>
      <c r="BN62" s="245"/>
      <c r="BO62" s="245"/>
      <c r="BP62" s="245"/>
      <c r="BQ62" s="249">
        <v>0</v>
      </c>
      <c r="BR62" s="245"/>
      <c r="BS62" s="249">
        <v>0</v>
      </c>
      <c r="BT62" s="245"/>
      <c r="BU62" s="249">
        <v>0</v>
      </c>
      <c r="BV62" s="245"/>
      <c r="BW62" s="245"/>
      <c r="BX62" s="245"/>
      <c r="BY62" s="250">
        <v>0</v>
      </c>
      <c r="BZ62" s="245"/>
      <c r="CA62" s="245"/>
      <c r="CB62" s="245"/>
      <c r="CC62" s="245"/>
      <c r="CD62" s="245"/>
      <c r="CE62" s="245"/>
      <c r="CF62" s="245"/>
      <c r="CG62" s="245"/>
      <c r="CH62" s="245"/>
      <c r="CI62" s="245"/>
      <c r="CJ62" s="245"/>
      <c r="CK62" s="245"/>
      <c r="CL62" s="245"/>
      <c r="CM62" s="245"/>
      <c r="CN62" s="245"/>
      <c r="CO62" s="245"/>
      <c r="CP62" s="245"/>
      <c r="CQ62" s="245"/>
      <c r="CR62" s="249">
        <v>0</v>
      </c>
      <c r="CS62" s="366">
        <v>1</v>
      </c>
      <c r="CT62" s="245"/>
      <c r="CU62" s="245"/>
      <c r="CV62" s="245"/>
      <c r="CW62" s="366"/>
      <c r="CX62" s="249">
        <v>0</v>
      </c>
      <c r="CY62" s="245">
        <v>1</v>
      </c>
      <c r="CZ62" s="249">
        <v>0</v>
      </c>
      <c r="DA62" s="249">
        <v>0</v>
      </c>
      <c r="DB62" s="245"/>
      <c r="DC62" s="250">
        <v>0</v>
      </c>
      <c r="DD62" s="245"/>
      <c r="DE62" s="245"/>
      <c r="DF62" s="245"/>
      <c r="DG62" s="245"/>
      <c r="DH62" s="245"/>
      <c r="DI62" s="245"/>
      <c r="DJ62" s="245"/>
      <c r="DK62" s="245"/>
      <c r="DL62" s="245"/>
      <c r="DM62" s="245"/>
      <c r="DN62" s="245"/>
      <c r="DO62" s="250">
        <v>0</v>
      </c>
      <c r="DP62" s="245"/>
      <c r="DQ62" s="245"/>
      <c r="DR62" s="245"/>
      <c r="DS62" s="250">
        <v>0</v>
      </c>
      <c r="DT62" s="245"/>
      <c r="DU62" s="245"/>
      <c r="DV62" s="245"/>
      <c r="DW62" s="251"/>
      <c r="DX62" s="251"/>
      <c r="DY62" s="245"/>
      <c r="DZ62" s="245"/>
      <c r="EA62" s="245"/>
      <c r="EB62" s="245"/>
      <c r="EC62" s="245"/>
      <c r="ED62" s="245"/>
      <c r="EE62" s="245"/>
      <c r="EF62" s="245"/>
      <c r="EG62" s="245"/>
      <c r="EH62" s="245"/>
      <c r="EI62" s="250">
        <v>0</v>
      </c>
      <c r="EJ62" s="245"/>
      <c r="EK62" s="250">
        <v>0</v>
      </c>
      <c r="EL62" s="245"/>
      <c r="EM62" s="245"/>
      <c r="EN62" s="245"/>
      <c r="EO62" s="245"/>
      <c r="EP62" s="245"/>
      <c r="EQ62" s="245"/>
      <c r="ER62" s="245"/>
      <c r="ES62" s="245"/>
      <c r="ET62" s="245"/>
      <c r="EU62" s="245"/>
      <c r="EV62" s="245"/>
      <c r="EW62" s="250">
        <v>621</v>
      </c>
      <c r="EX62" s="245"/>
      <c r="EY62" s="245"/>
      <c r="EZ62" s="245"/>
      <c r="FA62" s="245"/>
      <c r="FB62" s="245"/>
      <c r="FC62" s="245"/>
      <c r="FD62" s="245"/>
      <c r="FE62" s="245"/>
      <c r="FF62" s="245"/>
      <c r="FG62" s="245"/>
      <c r="FH62" s="245"/>
      <c r="FI62" s="245"/>
      <c r="FJ62" s="245"/>
      <c r="FK62" s="245"/>
      <c r="FL62" s="245"/>
      <c r="FM62" s="245"/>
      <c r="FN62" s="245"/>
      <c r="FO62" s="245"/>
      <c r="FP62" s="245"/>
      <c r="FQ62" s="245"/>
      <c r="FR62" s="245"/>
      <c r="FS62" s="245"/>
      <c r="FT62" s="245"/>
      <c r="FU62" s="245"/>
      <c r="FV62" s="245"/>
      <c r="FW62" s="245"/>
      <c r="FX62" s="245"/>
      <c r="FY62" s="245"/>
      <c r="FZ62" s="245"/>
      <c r="GA62" s="245"/>
      <c r="GB62" s="245"/>
      <c r="GC62" s="245"/>
      <c r="GD62" s="245"/>
      <c r="GE62" s="245"/>
      <c r="GF62" s="245"/>
      <c r="GG62" s="245"/>
      <c r="GH62" s="245"/>
      <c r="GI62" s="245"/>
      <c r="GJ62" s="250">
        <v>310</v>
      </c>
      <c r="GK62" s="245"/>
      <c r="GL62" s="250">
        <v>2</v>
      </c>
      <c r="GM62" s="245"/>
      <c r="GN62" s="245"/>
      <c r="GO62" s="245"/>
      <c r="GP62" s="245"/>
      <c r="GQ62" s="250">
        <v>0</v>
      </c>
      <c r="GR62" s="245"/>
      <c r="GS62" s="245"/>
      <c r="GT62" s="245"/>
      <c r="GU62" s="245"/>
      <c r="GV62" s="245"/>
      <c r="GW62" s="245"/>
      <c r="GX62" s="245"/>
      <c r="GY62" s="245"/>
      <c r="GZ62" s="245"/>
      <c r="HA62" s="245"/>
      <c r="HB62" s="245"/>
      <c r="HC62" s="245"/>
      <c r="HD62" s="245"/>
      <c r="HE62" s="250">
        <v>0</v>
      </c>
      <c r="HF62" s="245"/>
      <c r="HG62" s="250">
        <v>0</v>
      </c>
      <c r="HH62" s="245"/>
      <c r="HI62" s="245"/>
      <c r="HJ62" s="245"/>
      <c r="HK62" s="245"/>
      <c r="HL62" s="245"/>
      <c r="HM62" s="245"/>
      <c r="HN62" s="245"/>
      <c r="HO62" s="245"/>
      <c r="HP62" s="245"/>
      <c r="HQ62" s="245"/>
      <c r="HR62" s="245"/>
      <c r="HS62" s="245"/>
      <c r="HT62" s="245"/>
      <c r="HU62" s="245"/>
      <c r="HV62" s="245"/>
      <c r="HW62" s="245"/>
      <c r="HX62" s="245"/>
      <c r="HY62" s="245"/>
      <c r="HZ62" s="245"/>
      <c r="IA62" s="245"/>
      <c r="IB62" s="245"/>
      <c r="IC62" s="245"/>
      <c r="ID62" s="245"/>
      <c r="IE62" s="245"/>
      <c r="IF62" s="245"/>
      <c r="IG62" s="245"/>
      <c r="IH62" s="245"/>
      <c r="II62" s="245"/>
      <c r="IJ62" s="245"/>
      <c r="IK62" s="245"/>
      <c r="IL62" s="245"/>
      <c r="IM62" s="245"/>
      <c r="IN62" s="245"/>
      <c r="IO62" s="245"/>
      <c r="IP62" s="245"/>
      <c r="IQ62" s="245"/>
      <c r="IR62" s="245"/>
      <c r="IS62" s="245"/>
      <c r="IT62" s="245"/>
      <c r="IU62" s="245"/>
      <c r="IV62" s="245"/>
      <c r="IW62" s="245"/>
      <c r="IX62" s="245"/>
      <c r="IY62" s="245"/>
      <c r="IZ62" s="245"/>
      <c r="JA62" s="245"/>
    </row>
    <row r="63" spans="1:261" ht="20.25" x14ac:dyDescent="0.3">
      <c r="A63" s="300">
        <v>53</v>
      </c>
      <c r="B63" s="295" t="s">
        <v>527</v>
      </c>
      <c r="C63" s="295" t="s">
        <v>580</v>
      </c>
      <c r="D63" s="295">
        <v>247690997</v>
      </c>
      <c r="E63" s="220">
        <f t="shared" si="9"/>
        <v>2438</v>
      </c>
      <c r="F63" s="220">
        <f t="shared" si="10"/>
        <v>950</v>
      </c>
      <c r="G63" s="220">
        <f t="shared" si="11"/>
        <v>0</v>
      </c>
      <c r="H63" s="220">
        <f t="shared" si="12"/>
        <v>1417</v>
      </c>
      <c r="I63" s="220">
        <f t="shared" si="13"/>
        <v>71</v>
      </c>
      <c r="J63" s="249">
        <v>1</v>
      </c>
      <c r="K63" s="249">
        <v>1</v>
      </c>
      <c r="L63" s="245">
        <v>0</v>
      </c>
      <c r="M63" s="245">
        <v>0</v>
      </c>
      <c r="N63" s="245">
        <v>0</v>
      </c>
      <c r="O63" s="245">
        <v>0</v>
      </c>
      <c r="P63" s="245">
        <v>0</v>
      </c>
      <c r="Q63" s="245">
        <v>0</v>
      </c>
      <c r="R63" s="245">
        <v>0</v>
      </c>
      <c r="S63" s="245">
        <v>0</v>
      </c>
      <c r="T63" s="245">
        <v>0</v>
      </c>
      <c r="U63" s="250">
        <v>0</v>
      </c>
      <c r="V63" s="245">
        <v>0</v>
      </c>
      <c r="W63" s="250">
        <v>240</v>
      </c>
      <c r="X63" s="245">
        <v>0</v>
      </c>
      <c r="Y63" s="250">
        <v>0</v>
      </c>
      <c r="Z63" s="245">
        <v>0</v>
      </c>
      <c r="AA63" s="245">
        <v>0</v>
      </c>
      <c r="AB63" s="245">
        <v>0</v>
      </c>
      <c r="AC63" s="249">
        <v>4</v>
      </c>
      <c r="AD63" s="245">
        <v>0</v>
      </c>
      <c r="AE63" s="249">
        <v>0</v>
      </c>
      <c r="AF63" s="245">
        <v>0</v>
      </c>
      <c r="AG63" s="245">
        <v>0</v>
      </c>
      <c r="AH63" s="245">
        <v>0</v>
      </c>
      <c r="AI63" s="245">
        <v>0</v>
      </c>
      <c r="AJ63" s="245">
        <v>0</v>
      </c>
      <c r="AK63" s="245">
        <v>0</v>
      </c>
      <c r="AL63" s="245">
        <v>0</v>
      </c>
      <c r="AM63" s="245">
        <v>0</v>
      </c>
      <c r="AN63" s="245">
        <v>0</v>
      </c>
      <c r="AO63" s="245">
        <v>0</v>
      </c>
      <c r="AP63" s="245">
        <v>0</v>
      </c>
      <c r="AQ63" s="250">
        <v>0</v>
      </c>
      <c r="AR63" s="245">
        <v>0</v>
      </c>
      <c r="AS63" s="250">
        <v>0</v>
      </c>
      <c r="AT63" s="245">
        <v>0</v>
      </c>
      <c r="AU63" s="250">
        <v>0</v>
      </c>
      <c r="AV63" s="245">
        <v>0</v>
      </c>
      <c r="AW63" s="245">
        <v>0</v>
      </c>
      <c r="AX63" s="245">
        <v>0</v>
      </c>
      <c r="AY63" s="245">
        <v>0</v>
      </c>
      <c r="AZ63" s="245">
        <v>0</v>
      </c>
      <c r="BA63" s="249">
        <v>0</v>
      </c>
      <c r="BB63" s="245"/>
      <c r="BC63" s="245">
        <v>1177</v>
      </c>
      <c r="BD63" s="245"/>
      <c r="BE63" s="245"/>
      <c r="BF63" s="245"/>
      <c r="BG63" s="249">
        <v>18</v>
      </c>
      <c r="BH63" s="245"/>
      <c r="BI63" s="245"/>
      <c r="BJ63" s="245"/>
      <c r="BK63" s="245"/>
      <c r="BL63" s="245"/>
      <c r="BM63" s="245"/>
      <c r="BN63" s="245"/>
      <c r="BO63" s="245"/>
      <c r="BP63" s="245"/>
      <c r="BQ63" s="249">
        <v>0</v>
      </c>
      <c r="BR63" s="245"/>
      <c r="BS63" s="249">
        <v>0</v>
      </c>
      <c r="BT63" s="245"/>
      <c r="BU63" s="249">
        <v>0</v>
      </c>
      <c r="BV63" s="245"/>
      <c r="BW63" s="245"/>
      <c r="BX63" s="245"/>
      <c r="BY63" s="250">
        <v>0</v>
      </c>
      <c r="BZ63" s="245"/>
      <c r="CA63" s="245"/>
      <c r="CB63" s="245"/>
      <c r="CC63" s="245"/>
      <c r="CD63" s="245"/>
      <c r="CE63" s="245"/>
      <c r="CF63" s="245"/>
      <c r="CG63" s="245"/>
      <c r="CH63" s="245"/>
      <c r="CI63" s="245"/>
      <c r="CJ63" s="245"/>
      <c r="CK63" s="245"/>
      <c r="CL63" s="245"/>
      <c r="CM63" s="245"/>
      <c r="CN63" s="245"/>
      <c r="CO63" s="245"/>
      <c r="CP63" s="245"/>
      <c r="CQ63" s="245"/>
      <c r="CR63" s="249">
        <v>1</v>
      </c>
      <c r="CS63" s="366"/>
      <c r="CT63" s="245"/>
      <c r="CU63" s="245"/>
      <c r="CV63" s="245"/>
      <c r="CW63" s="366"/>
      <c r="CX63" s="249">
        <v>10</v>
      </c>
      <c r="CY63" s="245"/>
      <c r="CZ63" s="249">
        <v>50</v>
      </c>
      <c r="DA63" s="249">
        <v>50</v>
      </c>
      <c r="DB63" s="245"/>
      <c r="DC63" s="250">
        <v>500</v>
      </c>
      <c r="DD63" s="245"/>
      <c r="DE63" s="245"/>
      <c r="DF63" s="245"/>
      <c r="DG63" s="245"/>
      <c r="DH63" s="245"/>
      <c r="DI63" s="245"/>
      <c r="DJ63" s="245"/>
      <c r="DK63" s="245"/>
      <c r="DL63" s="245"/>
      <c r="DM63" s="245"/>
      <c r="DN63" s="245"/>
      <c r="DO63" s="250">
        <v>0</v>
      </c>
      <c r="DP63" s="245"/>
      <c r="DQ63" s="245"/>
      <c r="DR63" s="245"/>
      <c r="DS63" s="250">
        <v>450</v>
      </c>
      <c r="DT63" s="245"/>
      <c r="DU63" s="245"/>
      <c r="DV63" s="245"/>
      <c r="DW63" s="251"/>
      <c r="DX63" s="251"/>
      <c r="DY63" s="245"/>
      <c r="DZ63" s="245"/>
      <c r="EA63" s="245"/>
      <c r="EB63" s="245"/>
      <c r="EC63" s="245"/>
      <c r="ED63" s="245"/>
      <c r="EE63" s="245"/>
      <c r="EF63" s="245"/>
      <c r="EG63" s="245"/>
      <c r="EH63" s="245"/>
      <c r="EI63" s="250">
        <v>176</v>
      </c>
      <c r="EJ63" s="245"/>
      <c r="EK63" s="250">
        <v>5</v>
      </c>
      <c r="EL63" s="245"/>
      <c r="EM63" s="245"/>
      <c r="EN63" s="245"/>
      <c r="EO63" s="245"/>
      <c r="EP63" s="245"/>
      <c r="EQ63" s="245"/>
      <c r="ER63" s="245"/>
      <c r="ES63" s="245"/>
      <c r="ET63" s="245"/>
      <c r="EU63" s="245"/>
      <c r="EV63" s="245"/>
      <c r="EW63" s="250">
        <v>71</v>
      </c>
      <c r="EX63" s="245"/>
      <c r="EY63" s="245"/>
      <c r="EZ63" s="245"/>
      <c r="FA63" s="245"/>
      <c r="FB63" s="245"/>
      <c r="FC63" s="245"/>
      <c r="FD63" s="245"/>
      <c r="FE63" s="245"/>
      <c r="FF63" s="245"/>
      <c r="FG63" s="245"/>
      <c r="FH63" s="245"/>
      <c r="FI63" s="245"/>
      <c r="FJ63" s="245"/>
      <c r="FK63" s="245"/>
      <c r="FL63" s="245"/>
      <c r="FM63" s="245"/>
      <c r="FN63" s="245"/>
      <c r="FO63" s="245"/>
      <c r="FP63" s="245"/>
      <c r="FQ63" s="245"/>
      <c r="FR63" s="245"/>
      <c r="FS63" s="245"/>
      <c r="FT63" s="245"/>
      <c r="FU63" s="245"/>
      <c r="FV63" s="245"/>
      <c r="FW63" s="245"/>
      <c r="FX63" s="245"/>
      <c r="FY63" s="245"/>
      <c r="FZ63" s="245"/>
      <c r="GA63" s="245"/>
      <c r="GB63" s="245"/>
      <c r="GC63" s="245"/>
      <c r="GD63" s="245"/>
      <c r="GE63" s="245"/>
      <c r="GF63" s="245"/>
      <c r="GG63" s="245"/>
      <c r="GH63" s="245"/>
      <c r="GI63" s="245"/>
      <c r="GJ63" s="250">
        <v>47</v>
      </c>
      <c r="GK63" s="245"/>
      <c r="GL63" s="250">
        <v>1.5</v>
      </c>
      <c r="GM63" s="245"/>
      <c r="GN63" s="245"/>
      <c r="GO63" s="245"/>
      <c r="GP63" s="245"/>
      <c r="GQ63" s="250">
        <v>0</v>
      </c>
      <c r="GR63" s="245"/>
      <c r="GS63" s="245"/>
      <c r="GT63" s="245"/>
      <c r="GU63" s="245"/>
      <c r="GV63" s="245"/>
      <c r="GW63" s="245"/>
      <c r="GX63" s="245"/>
      <c r="GY63" s="245"/>
      <c r="GZ63" s="245"/>
      <c r="HA63" s="245"/>
      <c r="HB63" s="245"/>
      <c r="HC63" s="245"/>
      <c r="HD63" s="245"/>
      <c r="HE63" s="250">
        <v>0</v>
      </c>
      <c r="HF63" s="245"/>
      <c r="HG63" s="250">
        <v>0</v>
      </c>
      <c r="HH63" s="245"/>
      <c r="HI63" s="245"/>
      <c r="HJ63" s="245"/>
      <c r="HK63" s="245"/>
      <c r="HL63" s="245"/>
      <c r="HM63" s="245"/>
      <c r="HN63" s="245"/>
      <c r="HO63" s="245"/>
      <c r="HP63" s="245"/>
      <c r="HQ63" s="245"/>
      <c r="HR63" s="245"/>
      <c r="HS63" s="245"/>
      <c r="HT63" s="245"/>
      <c r="HU63" s="245"/>
      <c r="HV63" s="245"/>
      <c r="HW63" s="245"/>
      <c r="HX63" s="245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</row>
    <row r="64" spans="1:261" ht="37.5" x14ac:dyDescent="0.3">
      <c r="A64" s="300">
        <v>54</v>
      </c>
      <c r="B64" s="295" t="s">
        <v>527</v>
      </c>
      <c r="C64" s="295" t="s">
        <v>581</v>
      </c>
      <c r="D64" s="295">
        <v>247691087</v>
      </c>
      <c r="E64" s="220">
        <f t="shared" si="9"/>
        <v>9349</v>
      </c>
      <c r="F64" s="220">
        <f t="shared" si="10"/>
        <v>1846</v>
      </c>
      <c r="G64" s="220">
        <f t="shared" si="11"/>
        <v>0</v>
      </c>
      <c r="H64" s="220">
        <f t="shared" si="12"/>
        <v>6981</v>
      </c>
      <c r="I64" s="220">
        <f t="shared" si="13"/>
        <v>522</v>
      </c>
      <c r="J64" s="249">
        <v>1</v>
      </c>
      <c r="K64" s="249">
        <v>1</v>
      </c>
      <c r="L64" s="245">
        <v>0</v>
      </c>
      <c r="M64" s="245">
        <v>0</v>
      </c>
      <c r="N64" s="245">
        <v>0</v>
      </c>
      <c r="O64" s="245">
        <v>0</v>
      </c>
      <c r="P64" s="245">
        <v>0</v>
      </c>
      <c r="Q64" s="245">
        <v>0</v>
      </c>
      <c r="R64" s="245">
        <v>0</v>
      </c>
      <c r="S64" s="245">
        <v>0</v>
      </c>
      <c r="T64" s="245">
        <v>0</v>
      </c>
      <c r="U64" s="250">
        <v>250</v>
      </c>
      <c r="V64" s="245">
        <v>0</v>
      </c>
      <c r="W64" s="250">
        <v>0</v>
      </c>
      <c r="X64" s="245">
        <v>0</v>
      </c>
      <c r="Y64" s="250">
        <v>0</v>
      </c>
      <c r="Z64" s="245">
        <v>0</v>
      </c>
      <c r="AA64" s="245">
        <v>0</v>
      </c>
      <c r="AB64" s="245">
        <v>0</v>
      </c>
      <c r="AC64" s="249">
        <v>4</v>
      </c>
      <c r="AD64" s="245">
        <v>0</v>
      </c>
      <c r="AE64" s="249">
        <v>0</v>
      </c>
      <c r="AF64" s="245">
        <v>0</v>
      </c>
      <c r="AG64" s="245">
        <v>0</v>
      </c>
      <c r="AH64" s="245">
        <v>0</v>
      </c>
      <c r="AI64" s="245">
        <v>0</v>
      </c>
      <c r="AJ64" s="245">
        <v>0</v>
      </c>
      <c r="AK64" s="245">
        <v>0</v>
      </c>
      <c r="AL64" s="245">
        <v>0</v>
      </c>
      <c r="AM64" s="245">
        <v>0</v>
      </c>
      <c r="AN64" s="245">
        <v>0</v>
      </c>
      <c r="AO64" s="245">
        <v>0</v>
      </c>
      <c r="AP64" s="245">
        <v>0</v>
      </c>
      <c r="AQ64" s="250">
        <v>0</v>
      </c>
      <c r="AR64" s="245">
        <v>0</v>
      </c>
      <c r="AS64" s="250">
        <v>0</v>
      </c>
      <c r="AT64" s="245">
        <v>0</v>
      </c>
      <c r="AU64" s="250">
        <v>0</v>
      </c>
      <c r="AV64" s="245">
        <v>0</v>
      </c>
      <c r="AW64" s="245">
        <v>0</v>
      </c>
      <c r="AX64" s="245">
        <v>0</v>
      </c>
      <c r="AY64" s="245">
        <v>0</v>
      </c>
      <c r="AZ64" s="245">
        <v>0</v>
      </c>
      <c r="BA64" s="249">
        <v>0</v>
      </c>
      <c r="BB64" s="245"/>
      <c r="BC64" s="245">
        <v>6731</v>
      </c>
      <c r="BD64" s="245"/>
      <c r="BE64" s="245"/>
      <c r="BF64" s="245"/>
      <c r="BG64" s="249">
        <v>7</v>
      </c>
      <c r="BH64" s="245"/>
      <c r="BI64" s="245"/>
      <c r="BJ64" s="245"/>
      <c r="BK64" s="245"/>
      <c r="BL64" s="245"/>
      <c r="BM64" s="245"/>
      <c r="BN64" s="245"/>
      <c r="BO64" s="245"/>
      <c r="BP64" s="245"/>
      <c r="BQ64" s="249">
        <v>0</v>
      </c>
      <c r="BR64" s="245"/>
      <c r="BS64" s="249">
        <v>0</v>
      </c>
      <c r="BT64" s="245"/>
      <c r="BU64" s="249">
        <v>0</v>
      </c>
      <c r="BV64" s="245"/>
      <c r="BW64" s="245"/>
      <c r="BX64" s="245"/>
      <c r="BY64" s="250">
        <v>0</v>
      </c>
      <c r="BZ64" s="245"/>
      <c r="CA64" s="245"/>
      <c r="CB64" s="245"/>
      <c r="CC64" s="245"/>
      <c r="CD64" s="245"/>
      <c r="CE64" s="245"/>
      <c r="CF64" s="245"/>
      <c r="CG64" s="245"/>
      <c r="CH64" s="245"/>
      <c r="CI64" s="245"/>
      <c r="CJ64" s="245"/>
      <c r="CK64" s="245"/>
      <c r="CL64" s="245"/>
      <c r="CM64" s="245"/>
      <c r="CN64" s="245"/>
      <c r="CO64" s="245"/>
      <c r="CP64" s="245"/>
      <c r="CQ64" s="245"/>
      <c r="CR64" s="249">
        <v>2</v>
      </c>
      <c r="CS64" s="366"/>
      <c r="CT64" s="245"/>
      <c r="CU64" s="245"/>
      <c r="CV64" s="245"/>
      <c r="CW64" s="366"/>
      <c r="CX64" s="249">
        <v>20</v>
      </c>
      <c r="CY64" s="245"/>
      <c r="CZ64" s="249">
        <v>24</v>
      </c>
      <c r="DA64" s="249">
        <v>24</v>
      </c>
      <c r="DB64" s="245"/>
      <c r="DC64" s="250">
        <v>596</v>
      </c>
      <c r="DD64" s="245"/>
      <c r="DE64" s="245"/>
      <c r="DF64" s="245"/>
      <c r="DG64" s="245"/>
      <c r="DH64" s="245"/>
      <c r="DI64" s="245"/>
      <c r="DJ64" s="245"/>
      <c r="DK64" s="245"/>
      <c r="DL64" s="245"/>
      <c r="DM64" s="245"/>
      <c r="DN64" s="245"/>
      <c r="DO64" s="250">
        <v>0</v>
      </c>
      <c r="DP64" s="245"/>
      <c r="DQ64" s="245"/>
      <c r="DR64" s="245"/>
      <c r="DS64" s="250">
        <v>950</v>
      </c>
      <c r="DT64" s="245"/>
      <c r="DU64" s="245"/>
      <c r="DV64" s="245"/>
      <c r="DW64" s="251"/>
      <c r="DX64" s="251"/>
      <c r="DY64" s="245"/>
      <c r="DZ64" s="245"/>
      <c r="EA64" s="245"/>
      <c r="EB64" s="245"/>
      <c r="EC64" s="245"/>
      <c r="ED64" s="245"/>
      <c r="EE64" s="245"/>
      <c r="EF64" s="245"/>
      <c r="EG64" s="245"/>
      <c r="EH64" s="245"/>
      <c r="EI64" s="250">
        <v>158</v>
      </c>
      <c r="EJ64" s="245"/>
      <c r="EK64" s="250">
        <v>6</v>
      </c>
      <c r="EL64" s="245"/>
      <c r="EM64" s="245"/>
      <c r="EN64" s="245"/>
      <c r="EO64" s="245"/>
      <c r="EP64" s="245"/>
      <c r="EQ64" s="245"/>
      <c r="ER64" s="245"/>
      <c r="ES64" s="245"/>
      <c r="ET64" s="245"/>
      <c r="EU64" s="245"/>
      <c r="EV64" s="245"/>
      <c r="EW64" s="250">
        <v>522</v>
      </c>
      <c r="EX64" s="245"/>
      <c r="EY64" s="245"/>
      <c r="EZ64" s="245"/>
      <c r="FA64" s="245"/>
      <c r="FB64" s="245"/>
      <c r="FC64" s="245"/>
      <c r="FD64" s="245"/>
      <c r="FE64" s="245"/>
      <c r="FF64" s="245"/>
      <c r="FG64" s="245"/>
      <c r="FH64" s="245"/>
      <c r="FI64" s="245"/>
      <c r="FJ64" s="245"/>
      <c r="FK64" s="245"/>
      <c r="FL64" s="245"/>
      <c r="FM64" s="245"/>
      <c r="FN64" s="245"/>
      <c r="FO64" s="245"/>
      <c r="FP64" s="245"/>
      <c r="FQ64" s="245"/>
      <c r="FR64" s="245"/>
      <c r="FS64" s="245"/>
      <c r="FT64" s="245"/>
      <c r="FU64" s="245"/>
      <c r="FV64" s="245"/>
      <c r="FW64" s="245"/>
      <c r="FX64" s="245"/>
      <c r="FY64" s="245"/>
      <c r="FZ64" s="245"/>
      <c r="GA64" s="245"/>
      <c r="GB64" s="245"/>
      <c r="GC64" s="245"/>
      <c r="GD64" s="245"/>
      <c r="GE64" s="245"/>
      <c r="GF64" s="245"/>
      <c r="GG64" s="245"/>
      <c r="GH64" s="245"/>
      <c r="GI64" s="245"/>
      <c r="GJ64" s="250">
        <v>219</v>
      </c>
      <c r="GK64" s="245"/>
      <c r="GL64" s="250">
        <v>2.33</v>
      </c>
      <c r="GM64" s="245"/>
      <c r="GN64" s="245"/>
      <c r="GO64" s="245"/>
      <c r="GP64" s="245"/>
      <c r="GQ64" s="250">
        <v>300</v>
      </c>
      <c r="GR64" s="245"/>
      <c r="GS64" s="245"/>
      <c r="GT64" s="245"/>
      <c r="GU64" s="245"/>
      <c r="GV64" s="245"/>
      <c r="GW64" s="245"/>
      <c r="GX64" s="245"/>
      <c r="GY64" s="245"/>
      <c r="GZ64" s="245"/>
      <c r="HA64" s="245"/>
      <c r="HB64" s="245"/>
      <c r="HC64" s="245"/>
      <c r="HD64" s="245"/>
      <c r="HE64" s="250">
        <v>150</v>
      </c>
      <c r="HF64" s="245"/>
      <c r="HG64" s="250">
        <v>2</v>
      </c>
      <c r="HH64" s="245"/>
      <c r="HI64" s="245"/>
      <c r="HJ64" s="245"/>
      <c r="HK64" s="245"/>
      <c r="HL64" s="245"/>
      <c r="HM64" s="245"/>
      <c r="HN64" s="245"/>
      <c r="HO64" s="245"/>
      <c r="HP64" s="245"/>
      <c r="HQ64" s="245"/>
      <c r="HR64" s="245"/>
      <c r="HS64" s="245"/>
      <c r="HT64" s="245"/>
      <c r="HU64" s="245"/>
      <c r="HV64" s="245"/>
      <c r="HW64" s="245"/>
      <c r="HX64" s="245"/>
      <c r="HY64" s="245"/>
      <c r="HZ64" s="245"/>
      <c r="IA64" s="245"/>
      <c r="IB64" s="245"/>
      <c r="IC64" s="245"/>
      <c r="ID64" s="245"/>
      <c r="IE64" s="245"/>
      <c r="IF64" s="245"/>
      <c r="IG64" s="245"/>
      <c r="IH64" s="245"/>
      <c r="II64" s="245"/>
      <c r="IJ64" s="245"/>
      <c r="IK64" s="245"/>
      <c r="IL64" s="245"/>
      <c r="IM64" s="245"/>
      <c r="IN64" s="245"/>
      <c r="IO64" s="245"/>
      <c r="IP64" s="245"/>
      <c r="IQ64" s="245"/>
      <c r="IR64" s="245"/>
      <c r="IS64" s="245"/>
      <c r="IT64" s="245"/>
      <c r="IU64" s="245"/>
      <c r="IV64" s="245"/>
      <c r="IW64" s="245"/>
      <c r="IX64" s="245"/>
      <c r="IY64" s="245"/>
      <c r="IZ64" s="245"/>
      <c r="JA64" s="245"/>
    </row>
    <row r="65" spans="1:261" ht="20.25" x14ac:dyDescent="0.3">
      <c r="A65" s="300">
        <v>55</v>
      </c>
      <c r="B65" s="295" t="s">
        <v>527</v>
      </c>
      <c r="C65" s="295" t="s">
        <v>582</v>
      </c>
      <c r="D65" s="295">
        <v>247691088</v>
      </c>
      <c r="E65" s="220">
        <f t="shared" si="9"/>
        <v>12027</v>
      </c>
      <c r="F65" s="220">
        <f t="shared" si="10"/>
        <v>1582</v>
      </c>
      <c r="G65" s="220">
        <f t="shared" si="11"/>
        <v>0</v>
      </c>
      <c r="H65" s="220">
        <f t="shared" si="12"/>
        <v>10184.25</v>
      </c>
      <c r="I65" s="220">
        <f t="shared" si="13"/>
        <v>260.75</v>
      </c>
      <c r="J65" s="249">
        <v>1</v>
      </c>
      <c r="K65" s="249">
        <v>1</v>
      </c>
      <c r="L65" s="245">
        <v>0</v>
      </c>
      <c r="M65" s="245">
        <v>0</v>
      </c>
      <c r="N65" s="245">
        <v>0</v>
      </c>
      <c r="O65" s="245">
        <v>0</v>
      </c>
      <c r="P65" s="245">
        <v>0</v>
      </c>
      <c r="Q65" s="245">
        <v>0</v>
      </c>
      <c r="R65" s="245">
        <v>0</v>
      </c>
      <c r="S65" s="245">
        <v>0</v>
      </c>
      <c r="T65" s="245">
        <v>0</v>
      </c>
      <c r="U65" s="250">
        <v>0</v>
      </c>
      <c r="V65" s="245">
        <v>0</v>
      </c>
      <c r="W65" s="250">
        <v>300</v>
      </c>
      <c r="X65" s="245">
        <v>0</v>
      </c>
      <c r="Y65" s="250">
        <v>0</v>
      </c>
      <c r="Z65" s="245">
        <v>0</v>
      </c>
      <c r="AA65" s="245">
        <v>0</v>
      </c>
      <c r="AB65" s="245">
        <v>0</v>
      </c>
      <c r="AC65" s="249">
        <v>4</v>
      </c>
      <c r="AD65" s="245">
        <v>0</v>
      </c>
      <c r="AE65" s="249">
        <v>0</v>
      </c>
      <c r="AF65" s="245">
        <v>0</v>
      </c>
      <c r="AG65" s="245">
        <v>0</v>
      </c>
      <c r="AH65" s="245">
        <v>0</v>
      </c>
      <c r="AI65" s="245">
        <v>0</v>
      </c>
      <c r="AJ65" s="245">
        <v>0</v>
      </c>
      <c r="AK65" s="245">
        <v>0</v>
      </c>
      <c r="AL65" s="245">
        <v>0</v>
      </c>
      <c r="AM65" s="245">
        <v>0</v>
      </c>
      <c r="AN65" s="245">
        <v>0</v>
      </c>
      <c r="AO65" s="245">
        <v>0</v>
      </c>
      <c r="AP65" s="245">
        <v>0</v>
      </c>
      <c r="AQ65" s="250">
        <v>0</v>
      </c>
      <c r="AR65" s="245">
        <v>0</v>
      </c>
      <c r="AS65" s="250">
        <v>0</v>
      </c>
      <c r="AT65" s="245">
        <v>0</v>
      </c>
      <c r="AU65" s="250">
        <v>0</v>
      </c>
      <c r="AV65" s="245">
        <v>0</v>
      </c>
      <c r="AW65" s="245">
        <v>0</v>
      </c>
      <c r="AX65" s="245">
        <v>0</v>
      </c>
      <c r="AY65" s="245">
        <v>0</v>
      </c>
      <c r="AZ65" s="245">
        <v>0</v>
      </c>
      <c r="BA65" s="249">
        <v>0</v>
      </c>
      <c r="BB65" s="245"/>
      <c r="BC65" s="245">
        <v>9884.25</v>
      </c>
      <c r="BD65" s="245"/>
      <c r="BE65" s="245"/>
      <c r="BF65" s="245"/>
      <c r="BG65" s="249">
        <v>47</v>
      </c>
      <c r="BH65" s="245"/>
      <c r="BI65" s="245"/>
      <c r="BJ65" s="245"/>
      <c r="BK65" s="245"/>
      <c r="BL65" s="245"/>
      <c r="BM65" s="245"/>
      <c r="BN65" s="245"/>
      <c r="BO65" s="245"/>
      <c r="BP65" s="245"/>
      <c r="BQ65" s="249">
        <v>0</v>
      </c>
      <c r="BR65" s="245"/>
      <c r="BS65" s="249">
        <v>0</v>
      </c>
      <c r="BT65" s="245"/>
      <c r="BU65" s="249">
        <v>0</v>
      </c>
      <c r="BV65" s="245"/>
      <c r="BW65" s="245"/>
      <c r="BX65" s="245"/>
      <c r="BY65" s="250">
        <v>0</v>
      </c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9">
        <v>5</v>
      </c>
      <c r="CS65" s="366"/>
      <c r="CT65" s="245"/>
      <c r="CU65" s="245"/>
      <c r="CV65" s="245"/>
      <c r="CW65" s="366"/>
      <c r="CX65" s="249">
        <v>14</v>
      </c>
      <c r="CY65" s="245"/>
      <c r="CZ65" s="249">
        <v>30</v>
      </c>
      <c r="DA65" s="249">
        <v>30</v>
      </c>
      <c r="DB65" s="245"/>
      <c r="DC65" s="250">
        <v>550</v>
      </c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50">
        <v>0</v>
      </c>
      <c r="DP65" s="245"/>
      <c r="DQ65" s="245"/>
      <c r="DR65" s="245"/>
      <c r="DS65" s="250">
        <v>872</v>
      </c>
      <c r="DT65" s="245"/>
      <c r="DU65" s="245"/>
      <c r="DV65" s="245"/>
      <c r="DW65" s="251"/>
      <c r="DX65" s="251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50">
        <v>166</v>
      </c>
      <c r="EJ65" s="245"/>
      <c r="EK65" s="250">
        <v>5.25</v>
      </c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50">
        <v>260.75</v>
      </c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50">
        <v>213</v>
      </c>
      <c r="GK65" s="245"/>
      <c r="GL65" s="250">
        <v>1.17</v>
      </c>
      <c r="GM65" s="245"/>
      <c r="GN65" s="245"/>
      <c r="GO65" s="245"/>
      <c r="GP65" s="245"/>
      <c r="GQ65" s="250">
        <v>160</v>
      </c>
      <c r="GR65" s="245"/>
      <c r="GS65" s="245"/>
      <c r="GT65" s="245"/>
      <c r="GU65" s="245"/>
      <c r="GV65" s="245"/>
      <c r="GW65" s="245"/>
      <c r="GX65" s="245"/>
      <c r="GY65" s="245"/>
      <c r="GZ65" s="245"/>
      <c r="HA65" s="245"/>
      <c r="HB65" s="245"/>
      <c r="HC65" s="245"/>
      <c r="HD65" s="245"/>
      <c r="HE65" s="250">
        <v>80</v>
      </c>
      <c r="HF65" s="245"/>
      <c r="HG65" s="250">
        <v>2</v>
      </c>
      <c r="HH65" s="245"/>
      <c r="HI65" s="245"/>
      <c r="HJ65" s="245"/>
      <c r="HK65" s="245"/>
      <c r="HL65" s="245"/>
      <c r="HM65" s="245"/>
      <c r="HN65" s="245"/>
      <c r="HO65" s="245"/>
      <c r="HP65" s="245"/>
      <c r="HQ65" s="245"/>
      <c r="HR65" s="245"/>
      <c r="HS65" s="245"/>
      <c r="HT65" s="245"/>
      <c r="HU65" s="245"/>
      <c r="HV65" s="245"/>
      <c r="HW65" s="245"/>
      <c r="HX65" s="245"/>
      <c r="HY65" s="245"/>
      <c r="HZ65" s="245"/>
      <c r="IA65" s="245"/>
      <c r="IB65" s="245"/>
      <c r="IC65" s="245"/>
      <c r="ID65" s="245"/>
      <c r="IE65" s="245"/>
      <c r="IF65" s="245"/>
      <c r="IG65" s="245"/>
      <c r="IH65" s="245"/>
      <c r="II65" s="245"/>
      <c r="IJ65" s="245"/>
      <c r="IK65" s="245"/>
      <c r="IL65" s="245"/>
      <c r="IM65" s="245"/>
      <c r="IN65" s="245"/>
      <c r="IO65" s="245"/>
      <c r="IP65" s="245"/>
      <c r="IQ65" s="245"/>
      <c r="IR65" s="245"/>
      <c r="IS65" s="245"/>
      <c r="IT65" s="245"/>
      <c r="IU65" s="245"/>
      <c r="IV65" s="245"/>
      <c r="IW65" s="245"/>
      <c r="IX65" s="245"/>
      <c r="IY65" s="245"/>
      <c r="IZ65" s="245"/>
      <c r="JA65" s="245"/>
    </row>
    <row r="66" spans="1:261" ht="37.5" x14ac:dyDescent="0.3">
      <c r="A66" s="300">
        <v>56</v>
      </c>
      <c r="B66" s="295" t="s">
        <v>527</v>
      </c>
      <c r="C66" s="295" t="s">
        <v>583</v>
      </c>
      <c r="D66" s="295">
        <v>1055181771</v>
      </c>
      <c r="E66" s="220">
        <f t="shared" si="9"/>
        <v>20905</v>
      </c>
      <c r="F66" s="220">
        <f t="shared" si="10"/>
        <v>4677</v>
      </c>
      <c r="G66" s="220">
        <f t="shared" si="11"/>
        <v>0</v>
      </c>
      <c r="H66" s="220">
        <f t="shared" si="12"/>
        <v>14538.32</v>
      </c>
      <c r="I66" s="220">
        <f t="shared" si="13"/>
        <v>1689.68</v>
      </c>
      <c r="J66" s="249">
        <v>2</v>
      </c>
      <c r="K66" s="249">
        <v>2</v>
      </c>
      <c r="L66" s="245">
        <v>0</v>
      </c>
      <c r="M66" s="245">
        <v>0</v>
      </c>
      <c r="N66" s="245">
        <v>0</v>
      </c>
      <c r="O66" s="245">
        <v>0</v>
      </c>
      <c r="P66" s="245">
        <v>0</v>
      </c>
      <c r="Q66" s="245">
        <v>0</v>
      </c>
      <c r="R66" s="245">
        <v>0</v>
      </c>
      <c r="S66" s="245">
        <v>0</v>
      </c>
      <c r="T66" s="245">
        <v>0</v>
      </c>
      <c r="U66" s="250">
        <v>0</v>
      </c>
      <c r="V66" s="245">
        <v>0</v>
      </c>
      <c r="W66" s="250">
        <v>0</v>
      </c>
      <c r="X66" s="245">
        <v>0</v>
      </c>
      <c r="Y66" s="250">
        <v>1150</v>
      </c>
      <c r="Z66" s="245">
        <v>0</v>
      </c>
      <c r="AA66" s="245">
        <v>0</v>
      </c>
      <c r="AB66" s="245">
        <v>0</v>
      </c>
      <c r="AC66" s="249">
        <v>11</v>
      </c>
      <c r="AD66" s="245">
        <v>0</v>
      </c>
      <c r="AE66" s="249">
        <v>0</v>
      </c>
      <c r="AF66" s="245">
        <v>0</v>
      </c>
      <c r="AG66" s="245">
        <v>0</v>
      </c>
      <c r="AH66" s="245">
        <v>0</v>
      </c>
      <c r="AI66" s="245">
        <v>0</v>
      </c>
      <c r="AJ66" s="245">
        <v>0</v>
      </c>
      <c r="AK66" s="245">
        <v>0</v>
      </c>
      <c r="AL66" s="245">
        <v>0</v>
      </c>
      <c r="AM66" s="245">
        <v>0</v>
      </c>
      <c r="AN66" s="245">
        <v>0</v>
      </c>
      <c r="AO66" s="245">
        <v>0</v>
      </c>
      <c r="AP66" s="245">
        <v>0</v>
      </c>
      <c r="AQ66" s="250">
        <v>0</v>
      </c>
      <c r="AR66" s="245">
        <v>0</v>
      </c>
      <c r="AS66" s="250">
        <v>0</v>
      </c>
      <c r="AT66" s="245">
        <v>0</v>
      </c>
      <c r="AU66" s="250">
        <v>0</v>
      </c>
      <c r="AV66" s="245">
        <v>0</v>
      </c>
      <c r="AW66" s="245">
        <v>0</v>
      </c>
      <c r="AX66" s="245">
        <v>0</v>
      </c>
      <c r="AY66" s="245">
        <v>0</v>
      </c>
      <c r="AZ66" s="245">
        <v>0</v>
      </c>
      <c r="BA66" s="249">
        <v>0</v>
      </c>
      <c r="BB66" s="245"/>
      <c r="BC66" s="245">
        <v>13388.32</v>
      </c>
      <c r="BD66" s="245"/>
      <c r="BE66" s="245"/>
      <c r="BF66" s="245"/>
      <c r="BG66" s="249">
        <v>0</v>
      </c>
      <c r="BH66" s="245"/>
      <c r="BI66" s="245"/>
      <c r="BJ66" s="245"/>
      <c r="BK66" s="245"/>
      <c r="BL66" s="245"/>
      <c r="BM66" s="245"/>
      <c r="BN66" s="245"/>
      <c r="BO66" s="245"/>
      <c r="BP66" s="245"/>
      <c r="BQ66" s="249">
        <v>0</v>
      </c>
      <c r="BR66" s="245"/>
      <c r="BS66" s="249">
        <v>0</v>
      </c>
      <c r="BT66" s="245"/>
      <c r="BU66" s="249">
        <v>0</v>
      </c>
      <c r="BV66" s="245"/>
      <c r="BW66" s="245"/>
      <c r="BX66" s="245"/>
      <c r="BY66" s="250">
        <v>0</v>
      </c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9">
        <v>9</v>
      </c>
      <c r="CS66" s="366"/>
      <c r="CT66" s="245"/>
      <c r="CU66" s="245"/>
      <c r="CV66" s="245"/>
      <c r="CW66" s="366"/>
      <c r="CX66" s="249">
        <v>9</v>
      </c>
      <c r="CY66" s="245"/>
      <c r="CZ66" s="249">
        <v>60</v>
      </c>
      <c r="DA66" s="249">
        <v>60</v>
      </c>
      <c r="DB66" s="245"/>
      <c r="DC66" s="250">
        <v>1300</v>
      </c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50">
        <v>0</v>
      </c>
      <c r="DP66" s="245"/>
      <c r="DQ66" s="245"/>
      <c r="DR66" s="245"/>
      <c r="DS66" s="250">
        <v>3377</v>
      </c>
      <c r="DT66" s="245"/>
      <c r="DU66" s="245"/>
      <c r="DV66" s="245"/>
      <c r="DW66" s="251"/>
      <c r="DX66" s="251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50">
        <v>563.33000000000004</v>
      </c>
      <c r="EJ66" s="245"/>
      <c r="EK66" s="250">
        <v>6</v>
      </c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50">
        <v>1689.68</v>
      </c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5"/>
      <c r="GF66" s="245"/>
      <c r="GG66" s="245"/>
      <c r="GH66" s="245"/>
      <c r="GI66" s="245"/>
      <c r="GJ66" s="250">
        <v>686</v>
      </c>
      <c r="GK66" s="245"/>
      <c r="GL66" s="250">
        <v>2</v>
      </c>
      <c r="GM66" s="245"/>
      <c r="GN66" s="245"/>
      <c r="GO66" s="245"/>
      <c r="GP66" s="245"/>
      <c r="GQ66" s="250">
        <v>0</v>
      </c>
      <c r="GR66" s="245"/>
      <c r="GS66" s="245"/>
      <c r="GT66" s="245"/>
      <c r="GU66" s="245"/>
      <c r="GV66" s="245"/>
      <c r="GW66" s="245"/>
      <c r="GX66" s="245"/>
      <c r="GY66" s="245"/>
      <c r="GZ66" s="245"/>
      <c r="HA66" s="245"/>
      <c r="HB66" s="245"/>
      <c r="HC66" s="245"/>
      <c r="HD66" s="245"/>
      <c r="HE66" s="250">
        <v>0</v>
      </c>
      <c r="HF66" s="245"/>
      <c r="HG66" s="250">
        <v>0</v>
      </c>
      <c r="HH66" s="245"/>
      <c r="HI66" s="245"/>
      <c r="HJ66" s="245"/>
      <c r="HK66" s="245"/>
      <c r="HL66" s="245"/>
      <c r="HM66" s="245"/>
      <c r="HN66" s="245"/>
      <c r="HO66" s="245"/>
      <c r="HP66" s="245"/>
      <c r="HQ66" s="245"/>
      <c r="HR66" s="245"/>
      <c r="HS66" s="245"/>
      <c r="HT66" s="245"/>
      <c r="HU66" s="245"/>
      <c r="HV66" s="245"/>
      <c r="HW66" s="245"/>
      <c r="HX66" s="245"/>
      <c r="HY66" s="245"/>
      <c r="HZ66" s="245"/>
      <c r="IA66" s="245"/>
      <c r="IB66" s="245"/>
      <c r="IC66" s="245"/>
      <c r="ID66" s="245"/>
      <c r="IE66" s="245"/>
      <c r="IF66" s="245"/>
      <c r="IG66" s="245"/>
      <c r="IH66" s="245"/>
      <c r="II66" s="245"/>
      <c r="IJ66" s="245"/>
      <c r="IK66" s="245"/>
      <c r="IL66" s="245"/>
      <c r="IM66" s="245"/>
      <c r="IN66" s="245"/>
      <c r="IO66" s="245"/>
      <c r="IP66" s="245"/>
      <c r="IQ66" s="245"/>
      <c r="IR66" s="245"/>
      <c r="IS66" s="245"/>
      <c r="IT66" s="245"/>
      <c r="IU66" s="245"/>
      <c r="IV66" s="245"/>
      <c r="IW66" s="245"/>
      <c r="IX66" s="245"/>
      <c r="IY66" s="245"/>
      <c r="IZ66" s="245"/>
      <c r="JA66" s="245"/>
    </row>
    <row r="67" spans="1:261" ht="20.25" x14ac:dyDescent="0.3">
      <c r="A67" s="300">
        <v>57</v>
      </c>
      <c r="B67" s="295" t="s">
        <v>527</v>
      </c>
      <c r="C67" s="295" t="s">
        <v>584</v>
      </c>
      <c r="D67" s="295">
        <v>247691080</v>
      </c>
      <c r="E67" s="220">
        <f t="shared" si="9"/>
        <v>6441</v>
      </c>
      <c r="F67" s="220">
        <f t="shared" si="10"/>
        <v>580</v>
      </c>
      <c r="G67" s="220">
        <f t="shared" si="11"/>
        <v>0</v>
      </c>
      <c r="H67" s="220">
        <f t="shared" si="12"/>
        <v>5608</v>
      </c>
      <c r="I67" s="220">
        <f t="shared" si="13"/>
        <v>253</v>
      </c>
      <c r="J67" s="249">
        <v>1</v>
      </c>
      <c r="K67" s="249">
        <v>1</v>
      </c>
      <c r="L67" s="245">
        <v>0</v>
      </c>
      <c r="M67" s="245">
        <v>0</v>
      </c>
      <c r="N67" s="245">
        <v>0</v>
      </c>
      <c r="O67" s="245">
        <v>0</v>
      </c>
      <c r="P67" s="245">
        <v>0</v>
      </c>
      <c r="Q67" s="245">
        <v>0</v>
      </c>
      <c r="R67" s="245">
        <v>0</v>
      </c>
      <c r="S67" s="245">
        <v>0</v>
      </c>
      <c r="T67" s="245">
        <v>0</v>
      </c>
      <c r="U67" s="250">
        <v>0</v>
      </c>
      <c r="V67" s="245">
        <v>0</v>
      </c>
      <c r="W67" s="250">
        <v>300</v>
      </c>
      <c r="X67" s="245">
        <v>0</v>
      </c>
      <c r="Y67" s="250">
        <v>0</v>
      </c>
      <c r="Z67" s="245">
        <v>0</v>
      </c>
      <c r="AA67" s="245">
        <v>0</v>
      </c>
      <c r="AB67" s="245">
        <v>0</v>
      </c>
      <c r="AC67" s="249">
        <v>3</v>
      </c>
      <c r="AD67" s="245">
        <v>0</v>
      </c>
      <c r="AE67" s="249">
        <v>0</v>
      </c>
      <c r="AF67" s="245">
        <v>0</v>
      </c>
      <c r="AG67" s="245">
        <v>0</v>
      </c>
      <c r="AH67" s="245">
        <v>0</v>
      </c>
      <c r="AI67" s="245">
        <v>0</v>
      </c>
      <c r="AJ67" s="245">
        <v>0</v>
      </c>
      <c r="AK67" s="245">
        <v>0</v>
      </c>
      <c r="AL67" s="245">
        <v>0</v>
      </c>
      <c r="AM67" s="245">
        <v>0</v>
      </c>
      <c r="AN67" s="245">
        <v>0</v>
      </c>
      <c r="AO67" s="245">
        <v>0</v>
      </c>
      <c r="AP67" s="245">
        <v>0</v>
      </c>
      <c r="AQ67" s="250">
        <v>0</v>
      </c>
      <c r="AR67" s="245">
        <v>0</v>
      </c>
      <c r="AS67" s="250">
        <v>0</v>
      </c>
      <c r="AT67" s="245">
        <v>0</v>
      </c>
      <c r="AU67" s="250">
        <v>0</v>
      </c>
      <c r="AV67" s="245">
        <v>0</v>
      </c>
      <c r="AW67" s="245">
        <v>0</v>
      </c>
      <c r="AX67" s="245">
        <v>0</v>
      </c>
      <c r="AY67" s="245">
        <v>0</v>
      </c>
      <c r="AZ67" s="245">
        <v>0</v>
      </c>
      <c r="BA67" s="249">
        <v>0</v>
      </c>
      <c r="BB67" s="245"/>
      <c r="BC67" s="245">
        <v>5308</v>
      </c>
      <c r="BD67" s="245"/>
      <c r="BE67" s="245"/>
      <c r="BF67" s="245"/>
      <c r="BG67" s="249">
        <v>58</v>
      </c>
      <c r="BH67" s="245"/>
      <c r="BI67" s="245"/>
      <c r="BJ67" s="245"/>
      <c r="BK67" s="245"/>
      <c r="BL67" s="245"/>
      <c r="BM67" s="245"/>
      <c r="BN67" s="245"/>
      <c r="BO67" s="245"/>
      <c r="BP67" s="245"/>
      <c r="BQ67" s="249">
        <v>0</v>
      </c>
      <c r="BR67" s="245"/>
      <c r="BS67" s="249">
        <v>0</v>
      </c>
      <c r="BT67" s="245"/>
      <c r="BU67" s="249">
        <v>0</v>
      </c>
      <c r="BV67" s="245"/>
      <c r="BW67" s="245"/>
      <c r="BX67" s="245"/>
      <c r="BY67" s="250">
        <v>0</v>
      </c>
      <c r="BZ67" s="245"/>
      <c r="CA67" s="245"/>
      <c r="CB67" s="245"/>
      <c r="CC67" s="245"/>
      <c r="CD67" s="245"/>
      <c r="CE67" s="245"/>
      <c r="CF67" s="245"/>
      <c r="CG67" s="245"/>
      <c r="CH67" s="245"/>
      <c r="CI67" s="245"/>
      <c r="CJ67" s="245"/>
      <c r="CK67" s="245"/>
      <c r="CL67" s="245"/>
      <c r="CM67" s="245"/>
      <c r="CN67" s="245"/>
      <c r="CO67" s="245"/>
      <c r="CP67" s="245"/>
      <c r="CQ67" s="245"/>
      <c r="CR67" s="249">
        <v>6</v>
      </c>
      <c r="CS67" s="245"/>
      <c r="CT67" s="245"/>
      <c r="CU67" s="245"/>
      <c r="CV67" s="245"/>
      <c r="CW67" s="366"/>
      <c r="CX67" s="249">
        <v>4</v>
      </c>
      <c r="CY67" s="245"/>
      <c r="CZ67" s="249">
        <v>6</v>
      </c>
      <c r="DA67" s="249">
        <v>6</v>
      </c>
      <c r="DB67" s="245"/>
      <c r="DC67" s="250">
        <v>80</v>
      </c>
      <c r="DD67" s="245"/>
      <c r="DE67" s="245"/>
      <c r="DF67" s="245"/>
      <c r="DG67" s="245"/>
      <c r="DH67" s="245"/>
      <c r="DI67" s="245"/>
      <c r="DJ67" s="245"/>
      <c r="DK67" s="245"/>
      <c r="DL67" s="245"/>
      <c r="DM67" s="245"/>
      <c r="DN67" s="245"/>
      <c r="DO67" s="250">
        <v>0</v>
      </c>
      <c r="DP67" s="245"/>
      <c r="DQ67" s="245"/>
      <c r="DR67" s="245"/>
      <c r="DS67" s="250">
        <v>500</v>
      </c>
      <c r="DT67" s="245"/>
      <c r="DU67" s="245"/>
      <c r="DV67" s="245"/>
      <c r="DW67" s="251"/>
      <c r="DX67" s="251"/>
      <c r="DY67" s="245"/>
      <c r="DZ67" s="245"/>
      <c r="EA67" s="245"/>
      <c r="EB67" s="245"/>
      <c r="EC67" s="245"/>
      <c r="ED67" s="245"/>
      <c r="EE67" s="245"/>
      <c r="EF67" s="245"/>
      <c r="EG67" s="245"/>
      <c r="EH67" s="245"/>
      <c r="EI67" s="250">
        <v>100</v>
      </c>
      <c r="EJ67" s="245"/>
      <c r="EK67" s="250">
        <v>5</v>
      </c>
      <c r="EL67" s="245"/>
      <c r="EM67" s="245"/>
      <c r="EN67" s="245"/>
      <c r="EO67" s="245"/>
      <c r="EP67" s="245"/>
      <c r="EQ67" s="245"/>
      <c r="ER67" s="245"/>
      <c r="ES67" s="245"/>
      <c r="ET67" s="245"/>
      <c r="EU67" s="245"/>
      <c r="EV67" s="245"/>
      <c r="EW67" s="250">
        <v>253</v>
      </c>
      <c r="EX67" s="245"/>
      <c r="EY67" s="245"/>
      <c r="EZ67" s="245"/>
      <c r="FA67" s="245"/>
      <c r="FB67" s="245"/>
      <c r="FC67" s="245"/>
      <c r="FD67" s="245"/>
      <c r="FE67" s="245"/>
      <c r="FF67" s="245"/>
      <c r="FG67" s="245"/>
      <c r="FH67" s="245"/>
      <c r="FI67" s="245"/>
      <c r="FJ67" s="245"/>
      <c r="FK67" s="245"/>
      <c r="FL67" s="245"/>
      <c r="FM67" s="245"/>
      <c r="FN67" s="245"/>
      <c r="FO67" s="245"/>
      <c r="FP67" s="245"/>
      <c r="FQ67" s="245"/>
      <c r="FR67" s="245"/>
      <c r="FS67" s="245"/>
      <c r="FT67" s="245"/>
      <c r="FU67" s="245"/>
      <c r="FV67" s="245"/>
      <c r="FW67" s="245"/>
      <c r="FX67" s="245"/>
      <c r="FY67" s="245"/>
      <c r="FZ67" s="245"/>
      <c r="GA67" s="245"/>
      <c r="GB67" s="245"/>
      <c r="GC67" s="245"/>
      <c r="GD67" s="245"/>
      <c r="GE67" s="245"/>
      <c r="GF67" s="245"/>
      <c r="GG67" s="245"/>
      <c r="GH67" s="245"/>
      <c r="GI67" s="245"/>
      <c r="GJ67" s="250">
        <v>56</v>
      </c>
      <c r="GK67" s="245"/>
      <c r="GL67" s="250">
        <v>1.75</v>
      </c>
      <c r="GM67" s="245"/>
      <c r="GN67" s="245"/>
      <c r="GO67" s="245"/>
      <c r="GP67" s="245"/>
      <c r="GQ67" s="250">
        <v>0</v>
      </c>
      <c r="GR67" s="245"/>
      <c r="GS67" s="245"/>
      <c r="GT67" s="245"/>
      <c r="GU67" s="245"/>
      <c r="GV67" s="245"/>
      <c r="GW67" s="245"/>
      <c r="GX67" s="245"/>
      <c r="GY67" s="245"/>
      <c r="GZ67" s="245"/>
      <c r="HA67" s="245"/>
      <c r="HB67" s="245"/>
      <c r="HC67" s="245"/>
      <c r="HD67" s="245"/>
      <c r="HE67" s="250">
        <v>0</v>
      </c>
      <c r="HF67" s="245"/>
      <c r="HG67" s="250">
        <v>0</v>
      </c>
      <c r="HH67" s="245"/>
      <c r="HI67" s="245"/>
      <c r="HJ67" s="245"/>
      <c r="HK67" s="245"/>
      <c r="HL67" s="245"/>
      <c r="HM67" s="245"/>
      <c r="HN67" s="245"/>
      <c r="HO67" s="245"/>
      <c r="HP67" s="245"/>
      <c r="HQ67" s="245"/>
      <c r="HR67" s="245"/>
      <c r="HS67" s="245"/>
      <c r="HT67" s="245"/>
      <c r="HU67" s="245"/>
      <c r="HV67" s="245"/>
      <c r="HW67" s="245"/>
      <c r="HX67" s="245"/>
      <c r="HY67" s="245"/>
      <c r="HZ67" s="245"/>
      <c r="IA67" s="245"/>
      <c r="IB67" s="245"/>
      <c r="IC67" s="245"/>
      <c r="ID67" s="245"/>
      <c r="IE67" s="245"/>
      <c r="IF67" s="245"/>
      <c r="IG67" s="245"/>
      <c r="IH67" s="245"/>
      <c r="II67" s="245"/>
      <c r="IJ67" s="245"/>
      <c r="IK67" s="245"/>
      <c r="IL67" s="245"/>
      <c r="IM67" s="245"/>
      <c r="IN67" s="245"/>
      <c r="IO67" s="245"/>
      <c r="IP67" s="245"/>
      <c r="IQ67" s="245"/>
      <c r="IR67" s="245"/>
      <c r="IS67" s="245"/>
      <c r="IT67" s="245"/>
      <c r="IU67" s="245"/>
      <c r="IV67" s="245"/>
      <c r="IW67" s="245"/>
      <c r="IX67" s="245"/>
      <c r="IY67" s="245"/>
      <c r="IZ67" s="245"/>
      <c r="JA67" s="245"/>
    </row>
    <row r="68" spans="1:261" ht="20.25" x14ac:dyDescent="0.3">
      <c r="A68" s="300">
        <v>58</v>
      </c>
      <c r="B68" s="295" t="s">
        <v>527</v>
      </c>
      <c r="C68" s="295" t="s">
        <v>585</v>
      </c>
      <c r="D68" s="295">
        <v>247691125</v>
      </c>
      <c r="E68" s="220">
        <f t="shared" si="9"/>
        <v>12901</v>
      </c>
      <c r="F68" s="220">
        <f t="shared" si="10"/>
        <v>818</v>
      </c>
      <c r="G68" s="220">
        <f t="shared" si="11"/>
        <v>0</v>
      </c>
      <c r="H68" s="220">
        <f t="shared" si="12"/>
        <v>11875</v>
      </c>
      <c r="I68" s="220">
        <f t="shared" si="13"/>
        <v>208</v>
      </c>
      <c r="J68" s="249">
        <v>0</v>
      </c>
      <c r="K68" s="249">
        <v>0</v>
      </c>
      <c r="L68" s="245">
        <v>0</v>
      </c>
      <c r="M68" s="245">
        <v>0</v>
      </c>
      <c r="N68" s="245">
        <v>0</v>
      </c>
      <c r="O68" s="245">
        <v>0</v>
      </c>
      <c r="P68" s="245">
        <v>0</v>
      </c>
      <c r="Q68" s="245">
        <v>0</v>
      </c>
      <c r="R68" s="245">
        <v>0</v>
      </c>
      <c r="S68" s="245">
        <v>0</v>
      </c>
      <c r="T68" s="245">
        <v>0</v>
      </c>
      <c r="U68" s="250">
        <v>0</v>
      </c>
      <c r="V68" s="245">
        <v>0</v>
      </c>
      <c r="W68" s="250">
        <v>0</v>
      </c>
      <c r="X68" s="245">
        <v>0</v>
      </c>
      <c r="Y68" s="250">
        <v>0</v>
      </c>
      <c r="Z68" s="245">
        <v>0</v>
      </c>
      <c r="AA68" s="245">
        <v>0</v>
      </c>
      <c r="AB68" s="245">
        <v>0</v>
      </c>
      <c r="AC68" s="249">
        <v>0</v>
      </c>
      <c r="AD68" s="245">
        <v>0</v>
      </c>
      <c r="AE68" s="249">
        <v>0</v>
      </c>
      <c r="AF68" s="245">
        <v>0</v>
      </c>
      <c r="AG68" s="245">
        <v>0</v>
      </c>
      <c r="AH68" s="245">
        <v>0</v>
      </c>
      <c r="AI68" s="245">
        <v>0</v>
      </c>
      <c r="AJ68" s="245">
        <v>0</v>
      </c>
      <c r="AK68" s="245">
        <v>0</v>
      </c>
      <c r="AL68" s="245">
        <v>0</v>
      </c>
      <c r="AM68" s="245">
        <v>0</v>
      </c>
      <c r="AN68" s="245">
        <v>0</v>
      </c>
      <c r="AO68" s="245">
        <v>0</v>
      </c>
      <c r="AP68" s="245">
        <v>0</v>
      </c>
      <c r="AQ68" s="250">
        <v>0</v>
      </c>
      <c r="AR68" s="245">
        <v>0</v>
      </c>
      <c r="AS68" s="250">
        <v>0</v>
      </c>
      <c r="AT68" s="245">
        <v>0</v>
      </c>
      <c r="AU68" s="250">
        <v>0</v>
      </c>
      <c r="AV68" s="245">
        <v>0</v>
      </c>
      <c r="AW68" s="245">
        <v>0</v>
      </c>
      <c r="AX68" s="245">
        <v>0</v>
      </c>
      <c r="AY68" s="245">
        <v>0</v>
      </c>
      <c r="AZ68" s="245">
        <v>0</v>
      </c>
      <c r="BA68" s="249">
        <v>0</v>
      </c>
      <c r="BB68" s="245"/>
      <c r="BC68" s="245">
        <v>11875</v>
      </c>
      <c r="BD68" s="245"/>
      <c r="BE68" s="245"/>
      <c r="BF68" s="245"/>
      <c r="BG68" s="249">
        <v>37</v>
      </c>
      <c r="BH68" s="245"/>
      <c r="BI68" s="245"/>
      <c r="BJ68" s="245"/>
      <c r="BK68" s="245"/>
      <c r="BL68" s="245"/>
      <c r="BM68" s="245"/>
      <c r="BN68" s="245"/>
      <c r="BO68" s="245"/>
      <c r="BP68" s="245"/>
      <c r="BQ68" s="249">
        <v>0</v>
      </c>
      <c r="BR68" s="245"/>
      <c r="BS68" s="249">
        <v>1</v>
      </c>
      <c r="BT68" s="245"/>
      <c r="BU68" s="249">
        <v>1</v>
      </c>
      <c r="BV68" s="245"/>
      <c r="BW68" s="245"/>
      <c r="BX68" s="245"/>
      <c r="BY68" s="250">
        <v>30</v>
      </c>
      <c r="BZ68" s="245"/>
      <c r="CA68" s="245"/>
      <c r="CB68" s="245"/>
      <c r="CC68" s="245"/>
      <c r="CD68" s="245"/>
      <c r="CE68" s="245"/>
      <c r="CF68" s="245"/>
      <c r="CG68" s="245"/>
      <c r="CH68" s="245"/>
      <c r="CI68" s="245"/>
      <c r="CJ68" s="245"/>
      <c r="CK68" s="245"/>
      <c r="CL68" s="245"/>
      <c r="CM68" s="245"/>
      <c r="CN68" s="245"/>
      <c r="CO68" s="245"/>
      <c r="CP68" s="245"/>
      <c r="CQ68" s="245"/>
      <c r="CR68" s="249">
        <v>7</v>
      </c>
      <c r="CS68" s="245"/>
      <c r="CT68" s="245"/>
      <c r="CU68" s="245"/>
      <c r="CV68" s="245"/>
      <c r="CW68" s="245"/>
      <c r="CX68" s="249">
        <v>0</v>
      </c>
      <c r="CY68" s="245"/>
      <c r="CZ68" s="249">
        <v>0</v>
      </c>
      <c r="DA68" s="249">
        <v>0</v>
      </c>
      <c r="DB68" s="245"/>
      <c r="DC68" s="250">
        <v>0</v>
      </c>
      <c r="DD68" s="245"/>
      <c r="DE68" s="245"/>
      <c r="DF68" s="245"/>
      <c r="DG68" s="245"/>
      <c r="DH68" s="245"/>
      <c r="DI68" s="245"/>
      <c r="DJ68" s="245"/>
      <c r="DK68" s="245"/>
      <c r="DL68" s="245"/>
      <c r="DM68" s="245"/>
      <c r="DN68" s="245"/>
      <c r="DO68" s="250">
        <v>0</v>
      </c>
      <c r="DP68" s="245"/>
      <c r="DQ68" s="245"/>
      <c r="DR68" s="245"/>
      <c r="DS68" s="250">
        <v>818</v>
      </c>
      <c r="DT68" s="245"/>
      <c r="DU68" s="245"/>
      <c r="DV68" s="245"/>
      <c r="DW68" s="251"/>
      <c r="DX68" s="251"/>
      <c r="DY68" s="245"/>
      <c r="DZ68" s="245"/>
      <c r="EA68" s="245"/>
      <c r="EB68" s="245"/>
      <c r="EC68" s="245"/>
      <c r="ED68" s="245"/>
      <c r="EE68" s="245"/>
      <c r="EF68" s="245"/>
      <c r="EG68" s="245"/>
      <c r="EH68" s="245"/>
      <c r="EI68" s="250">
        <v>30.167000000000002</v>
      </c>
      <c r="EJ68" s="245"/>
      <c r="EK68" s="250">
        <v>6</v>
      </c>
      <c r="EL68" s="245"/>
      <c r="EM68" s="245"/>
      <c r="EN68" s="245"/>
      <c r="EO68" s="245"/>
      <c r="EP68" s="245"/>
      <c r="EQ68" s="245"/>
      <c r="ER68" s="245"/>
      <c r="ES68" s="245"/>
      <c r="ET68" s="245"/>
      <c r="EU68" s="245"/>
      <c r="EV68" s="245"/>
      <c r="EW68" s="250">
        <v>178</v>
      </c>
      <c r="EX68" s="245"/>
      <c r="EY68" s="245"/>
      <c r="EZ68" s="245"/>
      <c r="FA68" s="245"/>
      <c r="FB68" s="245"/>
      <c r="FC68" s="245"/>
      <c r="FD68" s="245"/>
      <c r="FE68" s="245"/>
      <c r="FF68" s="245"/>
      <c r="FG68" s="245"/>
      <c r="FH68" s="245"/>
      <c r="FI68" s="245"/>
      <c r="FJ68" s="245"/>
      <c r="FK68" s="245"/>
      <c r="FL68" s="245"/>
      <c r="FM68" s="245"/>
      <c r="FN68" s="245"/>
      <c r="FO68" s="245"/>
      <c r="FP68" s="245"/>
      <c r="FQ68" s="245"/>
      <c r="FR68" s="245"/>
      <c r="FS68" s="245"/>
      <c r="FT68" s="245"/>
      <c r="FU68" s="245"/>
      <c r="FV68" s="245"/>
      <c r="FW68" s="245"/>
      <c r="FX68" s="245"/>
      <c r="FY68" s="245"/>
      <c r="FZ68" s="245"/>
      <c r="GA68" s="245"/>
      <c r="GB68" s="245"/>
      <c r="GC68" s="245"/>
      <c r="GD68" s="245"/>
      <c r="GE68" s="245"/>
      <c r="GF68" s="245"/>
      <c r="GG68" s="245"/>
      <c r="GH68" s="245"/>
      <c r="GI68" s="245"/>
      <c r="GJ68" s="250">
        <v>90</v>
      </c>
      <c r="GK68" s="245"/>
      <c r="GL68" s="250">
        <v>2</v>
      </c>
      <c r="GM68" s="245"/>
      <c r="GN68" s="245"/>
      <c r="GO68" s="245"/>
      <c r="GP68" s="245"/>
      <c r="GQ68" s="250">
        <v>0</v>
      </c>
      <c r="GR68" s="245"/>
      <c r="GS68" s="245"/>
      <c r="GT68" s="245"/>
      <c r="GU68" s="245"/>
      <c r="GV68" s="245"/>
      <c r="GW68" s="245"/>
      <c r="GX68" s="245"/>
      <c r="GY68" s="245"/>
      <c r="GZ68" s="245"/>
      <c r="HA68" s="245"/>
      <c r="HB68" s="245"/>
      <c r="HC68" s="245"/>
      <c r="HD68" s="245"/>
      <c r="HE68" s="250">
        <v>0</v>
      </c>
      <c r="HF68" s="245"/>
      <c r="HG68" s="250">
        <v>0</v>
      </c>
      <c r="HH68" s="245"/>
      <c r="HI68" s="245"/>
      <c r="HJ68" s="245"/>
      <c r="HK68" s="245"/>
      <c r="HL68" s="245"/>
      <c r="HM68" s="245"/>
      <c r="HN68" s="245"/>
      <c r="HO68" s="245"/>
      <c r="HP68" s="245"/>
      <c r="HQ68" s="245"/>
      <c r="HR68" s="245"/>
      <c r="HS68" s="245"/>
      <c r="HT68" s="245"/>
      <c r="HU68" s="245"/>
      <c r="HV68" s="245"/>
      <c r="HW68" s="245"/>
      <c r="HX68" s="245"/>
      <c r="HY68" s="245"/>
      <c r="HZ68" s="245"/>
      <c r="IA68" s="245"/>
      <c r="IB68" s="245"/>
      <c r="IC68" s="245"/>
      <c r="ID68" s="245"/>
      <c r="IE68" s="245"/>
      <c r="IF68" s="245"/>
      <c r="IG68" s="245"/>
      <c r="IH68" s="245"/>
      <c r="II68" s="245"/>
      <c r="IJ68" s="245"/>
      <c r="IK68" s="245"/>
      <c r="IL68" s="245"/>
      <c r="IM68" s="245"/>
      <c r="IN68" s="245"/>
      <c r="IO68" s="245"/>
      <c r="IP68" s="245"/>
      <c r="IQ68" s="245"/>
      <c r="IR68" s="245"/>
      <c r="IS68" s="245"/>
      <c r="IT68" s="245"/>
      <c r="IU68" s="245"/>
      <c r="IV68" s="245"/>
      <c r="IW68" s="245"/>
      <c r="IX68" s="245"/>
      <c r="IY68" s="245"/>
      <c r="IZ68" s="245"/>
      <c r="JA68" s="245"/>
    </row>
    <row r="69" spans="1:261" ht="20.25" x14ac:dyDescent="0.3">
      <c r="A69" s="300">
        <v>59</v>
      </c>
      <c r="B69" s="295" t="s">
        <v>527</v>
      </c>
      <c r="C69" s="295" t="s">
        <v>586</v>
      </c>
      <c r="D69" s="295">
        <v>247691126</v>
      </c>
      <c r="E69" s="220">
        <f t="shared" si="9"/>
        <v>10936</v>
      </c>
      <c r="F69" s="220">
        <f t="shared" si="10"/>
        <v>1537</v>
      </c>
      <c r="G69" s="220">
        <f t="shared" si="11"/>
        <v>0</v>
      </c>
      <c r="H69" s="220">
        <f t="shared" si="12"/>
        <v>8831</v>
      </c>
      <c r="I69" s="220">
        <f t="shared" si="13"/>
        <v>568</v>
      </c>
      <c r="J69" s="249">
        <v>1</v>
      </c>
      <c r="K69" s="249">
        <v>1</v>
      </c>
      <c r="L69" s="245">
        <v>0</v>
      </c>
      <c r="M69" s="245">
        <v>0</v>
      </c>
      <c r="N69" s="245">
        <v>0</v>
      </c>
      <c r="O69" s="245">
        <v>0</v>
      </c>
      <c r="P69" s="245">
        <v>0</v>
      </c>
      <c r="Q69" s="245">
        <v>0</v>
      </c>
      <c r="R69" s="245">
        <v>0</v>
      </c>
      <c r="S69" s="245">
        <v>0</v>
      </c>
      <c r="T69" s="245">
        <v>0</v>
      </c>
      <c r="U69" s="250">
        <v>322</v>
      </c>
      <c r="V69" s="245">
        <v>0</v>
      </c>
      <c r="W69" s="250">
        <v>0</v>
      </c>
      <c r="X69" s="245">
        <v>0</v>
      </c>
      <c r="Y69" s="250">
        <v>0</v>
      </c>
      <c r="Z69" s="245">
        <v>0</v>
      </c>
      <c r="AA69" s="245">
        <v>0</v>
      </c>
      <c r="AB69" s="245">
        <v>0</v>
      </c>
      <c r="AC69" s="249">
        <v>4</v>
      </c>
      <c r="AD69" s="245">
        <v>0</v>
      </c>
      <c r="AE69" s="249">
        <v>0</v>
      </c>
      <c r="AF69" s="245">
        <v>0</v>
      </c>
      <c r="AG69" s="245">
        <v>0</v>
      </c>
      <c r="AH69" s="245">
        <v>0</v>
      </c>
      <c r="AI69" s="245">
        <v>0</v>
      </c>
      <c r="AJ69" s="245">
        <v>0</v>
      </c>
      <c r="AK69" s="245">
        <v>0</v>
      </c>
      <c r="AL69" s="245">
        <v>0</v>
      </c>
      <c r="AM69" s="245">
        <v>0</v>
      </c>
      <c r="AN69" s="245">
        <v>0</v>
      </c>
      <c r="AO69" s="245">
        <v>0</v>
      </c>
      <c r="AP69" s="245">
        <v>0</v>
      </c>
      <c r="AQ69" s="250">
        <v>0</v>
      </c>
      <c r="AR69" s="245">
        <v>0</v>
      </c>
      <c r="AS69" s="250">
        <v>0</v>
      </c>
      <c r="AT69" s="245">
        <v>0</v>
      </c>
      <c r="AU69" s="250">
        <v>0</v>
      </c>
      <c r="AV69" s="245">
        <v>0</v>
      </c>
      <c r="AW69" s="245">
        <v>0</v>
      </c>
      <c r="AX69" s="245">
        <v>0</v>
      </c>
      <c r="AY69" s="245">
        <v>0</v>
      </c>
      <c r="AZ69" s="245">
        <v>0</v>
      </c>
      <c r="BA69" s="249">
        <v>0</v>
      </c>
      <c r="BB69" s="245"/>
      <c r="BC69" s="245">
        <v>8509</v>
      </c>
      <c r="BD69" s="245"/>
      <c r="BE69" s="245"/>
      <c r="BF69" s="245"/>
      <c r="BG69" s="249">
        <v>9</v>
      </c>
      <c r="BH69" s="245"/>
      <c r="BI69" s="245"/>
      <c r="BJ69" s="245"/>
      <c r="BK69" s="245"/>
      <c r="BL69" s="245"/>
      <c r="BM69" s="245"/>
      <c r="BN69" s="245"/>
      <c r="BO69" s="245"/>
      <c r="BP69" s="245"/>
      <c r="BQ69" s="249">
        <v>20</v>
      </c>
      <c r="BR69" s="245"/>
      <c r="BS69" s="249">
        <v>1</v>
      </c>
      <c r="BT69" s="245"/>
      <c r="BU69" s="249">
        <v>1</v>
      </c>
      <c r="BV69" s="245"/>
      <c r="BW69" s="245"/>
      <c r="BX69" s="245"/>
      <c r="BY69" s="250">
        <v>300</v>
      </c>
      <c r="BZ69" s="245"/>
      <c r="CA69" s="245"/>
      <c r="CB69" s="245"/>
      <c r="CC69" s="245"/>
      <c r="CD69" s="245"/>
      <c r="CE69" s="245"/>
      <c r="CF69" s="245"/>
      <c r="CG69" s="245"/>
      <c r="CH69" s="245"/>
      <c r="CI69" s="245"/>
      <c r="CJ69" s="245"/>
      <c r="CK69" s="245"/>
      <c r="CL69" s="245"/>
      <c r="CM69" s="245"/>
      <c r="CN69" s="245"/>
      <c r="CO69" s="245"/>
      <c r="CP69" s="245"/>
      <c r="CQ69" s="245"/>
      <c r="CR69" s="249">
        <v>16</v>
      </c>
      <c r="CS69" s="366"/>
      <c r="CT69" s="366"/>
      <c r="CU69" s="245"/>
      <c r="CV69" s="245"/>
      <c r="CW69" s="245"/>
      <c r="CX69" s="249">
        <v>4</v>
      </c>
      <c r="CY69" s="245"/>
      <c r="CZ69" s="249">
        <v>0</v>
      </c>
      <c r="DA69" s="249">
        <v>0</v>
      </c>
      <c r="DB69" s="245"/>
      <c r="DC69" s="250">
        <v>0</v>
      </c>
      <c r="DD69" s="245"/>
      <c r="DE69" s="245"/>
      <c r="DF69" s="245"/>
      <c r="DG69" s="245"/>
      <c r="DH69" s="245"/>
      <c r="DI69" s="245"/>
      <c r="DJ69" s="245"/>
      <c r="DK69" s="245"/>
      <c r="DL69" s="245"/>
      <c r="DM69" s="245"/>
      <c r="DN69" s="245"/>
      <c r="DO69" s="250">
        <v>0</v>
      </c>
      <c r="DP69" s="245"/>
      <c r="DQ69" s="245"/>
      <c r="DR69" s="245"/>
      <c r="DS69" s="250">
        <v>1537</v>
      </c>
      <c r="DT69" s="245"/>
      <c r="DU69" s="245"/>
      <c r="DV69" s="245"/>
      <c r="DW69" s="251"/>
      <c r="DX69" s="251"/>
      <c r="DY69" s="245"/>
      <c r="DZ69" s="245"/>
      <c r="EA69" s="245"/>
      <c r="EB69" s="245"/>
      <c r="EC69" s="245"/>
      <c r="ED69" s="245"/>
      <c r="EE69" s="245"/>
      <c r="EF69" s="245"/>
      <c r="EG69" s="245"/>
      <c r="EH69" s="245"/>
      <c r="EI69" s="250">
        <v>256</v>
      </c>
      <c r="EJ69" s="245"/>
      <c r="EK69" s="250">
        <v>6</v>
      </c>
      <c r="EL69" s="245"/>
      <c r="EM69" s="245"/>
      <c r="EN69" s="245"/>
      <c r="EO69" s="245"/>
      <c r="EP69" s="245"/>
      <c r="EQ69" s="245"/>
      <c r="ER69" s="245"/>
      <c r="ES69" s="245"/>
      <c r="ET69" s="245"/>
      <c r="EU69" s="245"/>
      <c r="EV69" s="245"/>
      <c r="EW69" s="250">
        <v>268</v>
      </c>
      <c r="EX69" s="245"/>
      <c r="EY69" s="245"/>
      <c r="EZ69" s="245"/>
      <c r="FA69" s="245"/>
      <c r="FB69" s="245"/>
      <c r="FC69" s="245"/>
      <c r="FD69" s="245"/>
      <c r="FE69" s="245"/>
      <c r="FF69" s="245"/>
      <c r="FG69" s="245"/>
      <c r="FH69" s="245"/>
      <c r="FI69" s="245"/>
      <c r="FJ69" s="245"/>
      <c r="FK69" s="245"/>
      <c r="FL69" s="245"/>
      <c r="FM69" s="245"/>
      <c r="FN69" s="245"/>
      <c r="FO69" s="245"/>
      <c r="FP69" s="245"/>
      <c r="FQ69" s="245"/>
      <c r="FR69" s="245"/>
      <c r="FS69" s="245"/>
      <c r="FT69" s="245"/>
      <c r="FU69" s="245"/>
      <c r="FV69" s="245"/>
      <c r="FW69" s="245"/>
      <c r="FX69" s="245"/>
      <c r="FY69" s="245"/>
      <c r="FZ69" s="245"/>
      <c r="GA69" s="245"/>
      <c r="GB69" s="245"/>
      <c r="GC69" s="245"/>
      <c r="GD69" s="245"/>
      <c r="GE69" s="245"/>
      <c r="GF69" s="245"/>
      <c r="GG69" s="245"/>
      <c r="GH69" s="245"/>
      <c r="GI69" s="245"/>
      <c r="GJ69" s="250">
        <v>135</v>
      </c>
      <c r="GK69" s="245"/>
      <c r="GL69" s="250">
        <v>2</v>
      </c>
      <c r="GM69" s="245"/>
      <c r="GN69" s="245"/>
      <c r="GO69" s="245"/>
      <c r="GP69" s="245"/>
      <c r="GQ69" s="250">
        <v>0</v>
      </c>
      <c r="GR69" s="245"/>
      <c r="GS69" s="245"/>
      <c r="GT69" s="245"/>
      <c r="GU69" s="245"/>
      <c r="GV69" s="245"/>
      <c r="GW69" s="245"/>
      <c r="GX69" s="245"/>
      <c r="GY69" s="245"/>
      <c r="GZ69" s="245"/>
      <c r="HA69" s="245"/>
      <c r="HB69" s="245"/>
      <c r="HC69" s="245"/>
      <c r="HD69" s="245"/>
      <c r="HE69" s="250">
        <v>0</v>
      </c>
      <c r="HF69" s="245"/>
      <c r="HG69" s="250">
        <v>0</v>
      </c>
      <c r="HH69" s="245"/>
      <c r="HI69" s="245"/>
      <c r="HJ69" s="245"/>
      <c r="HK69" s="245"/>
      <c r="HL69" s="245"/>
      <c r="HM69" s="245"/>
      <c r="HN69" s="245"/>
      <c r="HO69" s="245"/>
      <c r="HP69" s="245"/>
      <c r="HQ69" s="245"/>
      <c r="HR69" s="245"/>
      <c r="HS69" s="245"/>
      <c r="HT69" s="245"/>
      <c r="HU69" s="245"/>
      <c r="HV69" s="245"/>
      <c r="HW69" s="245"/>
      <c r="HX69" s="245"/>
      <c r="HY69" s="245"/>
      <c r="HZ69" s="245"/>
      <c r="IA69" s="245"/>
      <c r="IB69" s="245"/>
      <c r="IC69" s="245"/>
      <c r="ID69" s="245"/>
      <c r="IE69" s="245"/>
      <c r="IF69" s="245"/>
      <c r="IG69" s="245"/>
      <c r="IH69" s="245"/>
      <c r="II69" s="245"/>
      <c r="IJ69" s="245"/>
      <c r="IK69" s="245"/>
      <c r="IL69" s="245"/>
      <c r="IM69" s="245"/>
      <c r="IN69" s="245"/>
      <c r="IO69" s="245"/>
      <c r="IP69" s="245"/>
      <c r="IQ69" s="245"/>
      <c r="IR69" s="245"/>
      <c r="IS69" s="245"/>
      <c r="IT69" s="245"/>
      <c r="IU69" s="245"/>
      <c r="IV69" s="245"/>
      <c r="IW69" s="245"/>
      <c r="IX69" s="245"/>
      <c r="IY69" s="245"/>
      <c r="IZ69" s="245"/>
      <c r="JA69" s="245"/>
    </row>
    <row r="70" spans="1:261" ht="20.25" x14ac:dyDescent="0.3">
      <c r="A70" s="300">
        <v>60</v>
      </c>
      <c r="B70" s="295" t="s">
        <v>527</v>
      </c>
      <c r="C70" s="295" t="s">
        <v>587</v>
      </c>
      <c r="D70" s="295">
        <v>247691123</v>
      </c>
      <c r="E70" s="220">
        <f t="shared" si="9"/>
        <v>16100</v>
      </c>
      <c r="F70" s="220">
        <f t="shared" si="10"/>
        <v>1230</v>
      </c>
      <c r="G70" s="220">
        <f t="shared" si="11"/>
        <v>0</v>
      </c>
      <c r="H70" s="220">
        <f t="shared" si="12"/>
        <v>14527</v>
      </c>
      <c r="I70" s="220">
        <f t="shared" si="13"/>
        <v>343</v>
      </c>
      <c r="J70" s="249">
        <v>1</v>
      </c>
      <c r="K70" s="249">
        <v>1</v>
      </c>
      <c r="L70" s="245">
        <v>0</v>
      </c>
      <c r="M70" s="245">
        <v>0</v>
      </c>
      <c r="N70" s="245">
        <v>0</v>
      </c>
      <c r="O70" s="245">
        <v>0</v>
      </c>
      <c r="P70" s="245">
        <v>0</v>
      </c>
      <c r="Q70" s="245">
        <v>0</v>
      </c>
      <c r="R70" s="245">
        <v>0</v>
      </c>
      <c r="S70" s="245">
        <v>0</v>
      </c>
      <c r="T70" s="245">
        <v>0</v>
      </c>
      <c r="U70" s="250">
        <v>0</v>
      </c>
      <c r="V70" s="245">
        <v>0</v>
      </c>
      <c r="W70" s="250">
        <v>250</v>
      </c>
      <c r="X70" s="245">
        <v>0</v>
      </c>
      <c r="Y70" s="250">
        <v>0</v>
      </c>
      <c r="Z70" s="245">
        <v>0</v>
      </c>
      <c r="AA70" s="245">
        <v>0</v>
      </c>
      <c r="AB70" s="245">
        <v>0</v>
      </c>
      <c r="AC70" s="249">
        <v>4</v>
      </c>
      <c r="AD70" s="245">
        <v>0</v>
      </c>
      <c r="AE70" s="249">
        <v>1</v>
      </c>
      <c r="AF70" s="245">
        <v>0</v>
      </c>
      <c r="AG70" s="245">
        <v>0</v>
      </c>
      <c r="AH70" s="245">
        <v>0</v>
      </c>
      <c r="AI70" s="245">
        <v>0</v>
      </c>
      <c r="AJ70" s="245">
        <v>0</v>
      </c>
      <c r="AK70" s="245">
        <v>0</v>
      </c>
      <c r="AL70" s="245">
        <v>0</v>
      </c>
      <c r="AM70" s="245">
        <v>0</v>
      </c>
      <c r="AN70" s="245">
        <v>0</v>
      </c>
      <c r="AO70" s="245">
        <v>0</v>
      </c>
      <c r="AP70" s="245">
        <v>0</v>
      </c>
      <c r="AQ70" s="250">
        <v>0</v>
      </c>
      <c r="AR70" s="245">
        <v>0</v>
      </c>
      <c r="AS70" s="250">
        <v>506</v>
      </c>
      <c r="AT70" s="245">
        <v>0</v>
      </c>
      <c r="AU70" s="250">
        <v>0</v>
      </c>
      <c r="AV70" s="245">
        <v>0</v>
      </c>
      <c r="AW70" s="245">
        <v>0</v>
      </c>
      <c r="AX70" s="245">
        <v>0</v>
      </c>
      <c r="AY70" s="245">
        <v>0</v>
      </c>
      <c r="AZ70" s="245">
        <v>0</v>
      </c>
      <c r="BA70" s="249">
        <v>2</v>
      </c>
      <c r="BB70" s="245"/>
      <c r="BC70" s="245">
        <v>13771</v>
      </c>
      <c r="BD70" s="245"/>
      <c r="BE70" s="245"/>
      <c r="BF70" s="245"/>
      <c r="BG70" s="249">
        <v>48</v>
      </c>
      <c r="BH70" s="245"/>
      <c r="BI70" s="245"/>
      <c r="BJ70" s="245"/>
      <c r="BK70" s="245"/>
      <c r="BL70" s="245"/>
      <c r="BM70" s="245"/>
      <c r="BN70" s="245"/>
      <c r="BO70" s="245"/>
      <c r="BP70" s="245"/>
      <c r="BQ70" s="249">
        <v>0</v>
      </c>
      <c r="BR70" s="245"/>
      <c r="BS70" s="249">
        <v>0</v>
      </c>
      <c r="BT70" s="245"/>
      <c r="BU70" s="249">
        <v>0</v>
      </c>
      <c r="BV70" s="245"/>
      <c r="BW70" s="245"/>
      <c r="BX70" s="245"/>
      <c r="BY70" s="250">
        <v>0</v>
      </c>
      <c r="BZ70" s="245"/>
      <c r="CA70" s="245"/>
      <c r="CB70" s="245"/>
      <c r="CC70" s="245"/>
      <c r="CD70" s="245"/>
      <c r="CE70" s="245"/>
      <c r="CF70" s="245"/>
      <c r="CG70" s="245"/>
      <c r="CH70" s="245"/>
      <c r="CI70" s="245"/>
      <c r="CJ70" s="245"/>
      <c r="CK70" s="245"/>
      <c r="CL70" s="245"/>
      <c r="CM70" s="245"/>
      <c r="CN70" s="245"/>
      <c r="CO70" s="245"/>
      <c r="CP70" s="245"/>
      <c r="CQ70" s="245"/>
      <c r="CR70" s="249">
        <v>11</v>
      </c>
      <c r="CS70" s="366"/>
      <c r="CT70" s="366"/>
      <c r="CU70" s="245"/>
      <c r="CV70" s="245"/>
      <c r="CW70" s="245"/>
      <c r="CX70" s="249">
        <v>5</v>
      </c>
      <c r="CY70" s="245"/>
      <c r="CZ70" s="249">
        <v>53</v>
      </c>
      <c r="DA70" s="249">
        <v>53</v>
      </c>
      <c r="DB70" s="245"/>
      <c r="DC70" s="250">
        <v>900</v>
      </c>
      <c r="DD70" s="245"/>
      <c r="DE70" s="245"/>
      <c r="DF70" s="245"/>
      <c r="DG70" s="245"/>
      <c r="DH70" s="245"/>
      <c r="DI70" s="245"/>
      <c r="DJ70" s="245"/>
      <c r="DK70" s="245"/>
      <c r="DL70" s="245"/>
      <c r="DM70" s="245"/>
      <c r="DN70" s="245"/>
      <c r="DO70" s="250">
        <v>0</v>
      </c>
      <c r="DP70" s="245"/>
      <c r="DQ70" s="245"/>
      <c r="DR70" s="245"/>
      <c r="DS70" s="250">
        <v>330</v>
      </c>
      <c r="DT70" s="245"/>
      <c r="DU70" s="245"/>
      <c r="DV70" s="245"/>
      <c r="DW70" s="251"/>
      <c r="DX70" s="251"/>
      <c r="DY70" s="245"/>
      <c r="DZ70" s="245"/>
      <c r="EA70" s="245"/>
      <c r="EB70" s="245"/>
      <c r="EC70" s="245"/>
      <c r="ED70" s="245"/>
      <c r="EE70" s="245"/>
      <c r="EF70" s="245"/>
      <c r="EG70" s="245"/>
      <c r="EH70" s="245"/>
      <c r="EI70" s="250">
        <v>55</v>
      </c>
      <c r="EJ70" s="245"/>
      <c r="EK70" s="250">
        <v>6</v>
      </c>
      <c r="EL70" s="245"/>
      <c r="EM70" s="245"/>
      <c r="EN70" s="245"/>
      <c r="EO70" s="245"/>
      <c r="EP70" s="245"/>
      <c r="EQ70" s="245"/>
      <c r="ER70" s="245"/>
      <c r="ES70" s="245"/>
      <c r="ET70" s="245"/>
      <c r="EU70" s="245"/>
      <c r="EV70" s="245"/>
      <c r="EW70" s="250">
        <v>343</v>
      </c>
      <c r="EX70" s="245"/>
      <c r="EY70" s="245"/>
      <c r="EZ70" s="245"/>
      <c r="FA70" s="245"/>
      <c r="FB70" s="245"/>
      <c r="FC70" s="245"/>
      <c r="FD70" s="245"/>
      <c r="FE70" s="245"/>
      <c r="FF70" s="245"/>
      <c r="FG70" s="245"/>
      <c r="FH70" s="245"/>
      <c r="FI70" s="245"/>
      <c r="FJ70" s="245"/>
      <c r="FK70" s="245"/>
      <c r="FL70" s="245"/>
      <c r="FM70" s="245"/>
      <c r="FN70" s="245"/>
      <c r="FO70" s="245"/>
      <c r="FP70" s="245"/>
      <c r="FQ70" s="245"/>
      <c r="FR70" s="245"/>
      <c r="FS70" s="245"/>
      <c r="FT70" s="245"/>
      <c r="FU70" s="245"/>
      <c r="FV70" s="245"/>
      <c r="FW70" s="245"/>
      <c r="FX70" s="245"/>
      <c r="FY70" s="245"/>
      <c r="FZ70" s="245"/>
      <c r="GA70" s="245"/>
      <c r="GB70" s="245"/>
      <c r="GC70" s="245"/>
      <c r="GD70" s="245"/>
      <c r="GE70" s="245"/>
      <c r="GF70" s="245"/>
      <c r="GG70" s="245"/>
      <c r="GH70" s="245"/>
      <c r="GI70" s="245"/>
      <c r="GJ70" s="250">
        <v>173</v>
      </c>
      <c r="GK70" s="245"/>
      <c r="GL70" s="250">
        <v>2</v>
      </c>
      <c r="GM70" s="245"/>
      <c r="GN70" s="245"/>
      <c r="GO70" s="245"/>
      <c r="GP70" s="245"/>
      <c r="GQ70" s="250">
        <v>0</v>
      </c>
      <c r="GR70" s="245"/>
      <c r="GS70" s="245"/>
      <c r="GT70" s="245"/>
      <c r="GU70" s="245"/>
      <c r="GV70" s="245"/>
      <c r="GW70" s="245"/>
      <c r="GX70" s="245"/>
      <c r="GY70" s="245"/>
      <c r="GZ70" s="245"/>
      <c r="HA70" s="245"/>
      <c r="HB70" s="245"/>
      <c r="HC70" s="245"/>
      <c r="HD70" s="245"/>
      <c r="HE70" s="250">
        <v>0</v>
      </c>
      <c r="HF70" s="245"/>
      <c r="HG70" s="250">
        <v>0</v>
      </c>
      <c r="HH70" s="245"/>
      <c r="HI70" s="245"/>
      <c r="HJ70" s="245"/>
      <c r="HK70" s="245"/>
      <c r="HL70" s="245"/>
      <c r="HM70" s="245"/>
      <c r="HN70" s="245"/>
      <c r="HO70" s="245"/>
      <c r="HP70" s="245"/>
      <c r="HQ70" s="245"/>
      <c r="HR70" s="245"/>
      <c r="HS70" s="245"/>
      <c r="HT70" s="245"/>
      <c r="HU70" s="245"/>
      <c r="HV70" s="245"/>
      <c r="HW70" s="245"/>
      <c r="HX70" s="245"/>
      <c r="HY70" s="245"/>
      <c r="HZ70" s="245"/>
      <c r="IA70" s="245"/>
      <c r="IB70" s="245"/>
      <c r="IC70" s="245"/>
      <c r="ID70" s="245"/>
      <c r="IE70" s="245"/>
      <c r="IF70" s="245"/>
      <c r="IG70" s="245"/>
      <c r="IH70" s="245"/>
      <c r="II70" s="245"/>
      <c r="IJ70" s="245"/>
      <c r="IK70" s="245"/>
      <c r="IL70" s="245"/>
      <c r="IM70" s="245"/>
      <c r="IN70" s="245"/>
      <c r="IO70" s="245"/>
      <c r="IP70" s="245"/>
      <c r="IQ70" s="245"/>
      <c r="IR70" s="245"/>
      <c r="IS70" s="245"/>
      <c r="IT70" s="245"/>
      <c r="IU70" s="245"/>
      <c r="IV70" s="245"/>
      <c r="IW70" s="245"/>
      <c r="IX70" s="245"/>
      <c r="IY70" s="245"/>
      <c r="IZ70" s="245"/>
      <c r="JA70" s="245"/>
    </row>
    <row r="71" spans="1:261" ht="20.25" x14ac:dyDescent="0.3">
      <c r="A71" s="300">
        <v>61</v>
      </c>
      <c r="B71" s="295" t="s">
        <v>527</v>
      </c>
      <c r="C71" s="295" t="s">
        <v>588</v>
      </c>
      <c r="D71" s="295">
        <v>247691124</v>
      </c>
      <c r="E71" s="220">
        <f t="shared" si="9"/>
        <v>4173</v>
      </c>
      <c r="F71" s="220">
        <f t="shared" si="10"/>
        <v>800</v>
      </c>
      <c r="G71" s="220">
        <f t="shared" si="11"/>
        <v>0</v>
      </c>
      <c r="H71" s="220">
        <f t="shared" si="12"/>
        <v>3282</v>
      </c>
      <c r="I71" s="220">
        <f t="shared" si="13"/>
        <v>91</v>
      </c>
      <c r="J71" s="249">
        <v>0</v>
      </c>
      <c r="K71" s="249">
        <v>0</v>
      </c>
      <c r="L71" s="245">
        <v>0</v>
      </c>
      <c r="M71" s="245">
        <v>0</v>
      </c>
      <c r="N71" s="245">
        <v>0</v>
      </c>
      <c r="O71" s="245">
        <v>0</v>
      </c>
      <c r="P71" s="245">
        <v>0</v>
      </c>
      <c r="Q71" s="245">
        <v>0</v>
      </c>
      <c r="R71" s="245">
        <v>0</v>
      </c>
      <c r="S71" s="245">
        <v>0</v>
      </c>
      <c r="T71" s="245">
        <v>0</v>
      </c>
      <c r="U71" s="250">
        <v>0</v>
      </c>
      <c r="V71" s="245">
        <v>0</v>
      </c>
      <c r="W71" s="250">
        <v>0</v>
      </c>
      <c r="X71" s="245">
        <v>0</v>
      </c>
      <c r="Y71" s="250">
        <v>0</v>
      </c>
      <c r="Z71" s="245">
        <v>0</v>
      </c>
      <c r="AA71" s="245">
        <v>0</v>
      </c>
      <c r="AB71" s="245">
        <v>0</v>
      </c>
      <c r="AC71" s="249">
        <v>0</v>
      </c>
      <c r="AD71" s="245">
        <v>0</v>
      </c>
      <c r="AE71" s="249">
        <v>0</v>
      </c>
      <c r="AF71" s="245">
        <v>0</v>
      </c>
      <c r="AG71" s="245">
        <v>0</v>
      </c>
      <c r="AH71" s="245">
        <v>0</v>
      </c>
      <c r="AI71" s="245">
        <v>0</v>
      </c>
      <c r="AJ71" s="245">
        <v>0</v>
      </c>
      <c r="AK71" s="245">
        <v>0</v>
      </c>
      <c r="AL71" s="245">
        <v>0</v>
      </c>
      <c r="AM71" s="245">
        <v>0</v>
      </c>
      <c r="AN71" s="245">
        <v>0</v>
      </c>
      <c r="AO71" s="245">
        <v>0</v>
      </c>
      <c r="AP71" s="245">
        <v>0</v>
      </c>
      <c r="AQ71" s="250">
        <v>0</v>
      </c>
      <c r="AR71" s="245">
        <v>0</v>
      </c>
      <c r="AS71" s="250">
        <v>0</v>
      </c>
      <c r="AT71" s="245">
        <v>0</v>
      </c>
      <c r="AU71" s="250">
        <v>0</v>
      </c>
      <c r="AV71" s="245">
        <v>0</v>
      </c>
      <c r="AW71" s="245">
        <v>0</v>
      </c>
      <c r="AX71" s="245">
        <v>0</v>
      </c>
      <c r="AY71" s="245">
        <v>0</v>
      </c>
      <c r="AZ71" s="245">
        <v>0</v>
      </c>
      <c r="BA71" s="249">
        <v>0</v>
      </c>
      <c r="BB71" s="245"/>
      <c r="BC71" s="245">
        <v>3282</v>
      </c>
      <c r="BD71" s="245"/>
      <c r="BE71" s="245"/>
      <c r="BF71" s="245"/>
      <c r="BG71" s="249">
        <v>25</v>
      </c>
      <c r="BH71" s="245"/>
      <c r="BI71" s="245"/>
      <c r="BJ71" s="245"/>
      <c r="BK71" s="245"/>
      <c r="BL71" s="245"/>
      <c r="BM71" s="245"/>
      <c r="BN71" s="245"/>
      <c r="BO71" s="245"/>
      <c r="BP71" s="245"/>
      <c r="BQ71" s="249">
        <v>0</v>
      </c>
      <c r="BR71" s="245"/>
      <c r="BS71" s="249">
        <v>0</v>
      </c>
      <c r="BT71" s="245"/>
      <c r="BU71" s="249">
        <v>0</v>
      </c>
      <c r="BV71" s="245"/>
      <c r="BW71" s="245"/>
      <c r="BX71" s="245"/>
      <c r="BY71" s="250">
        <v>0</v>
      </c>
      <c r="BZ71" s="245"/>
      <c r="CA71" s="245"/>
      <c r="CB71" s="245"/>
      <c r="CC71" s="245"/>
      <c r="CD71" s="245"/>
      <c r="CE71" s="245"/>
      <c r="CF71" s="245"/>
      <c r="CG71" s="245"/>
      <c r="CH71" s="245"/>
      <c r="CI71" s="245"/>
      <c r="CJ71" s="245"/>
      <c r="CK71" s="245"/>
      <c r="CL71" s="245"/>
      <c r="CM71" s="245"/>
      <c r="CN71" s="245"/>
      <c r="CO71" s="245"/>
      <c r="CP71" s="245"/>
      <c r="CQ71" s="245"/>
      <c r="CR71" s="249">
        <v>0</v>
      </c>
      <c r="CS71" s="245"/>
      <c r="CT71" s="245"/>
      <c r="CU71" s="245"/>
      <c r="CV71" s="245"/>
      <c r="CW71" s="245"/>
      <c r="CX71" s="249">
        <v>0</v>
      </c>
      <c r="CY71" s="245"/>
      <c r="CZ71" s="249">
        <v>0</v>
      </c>
      <c r="DA71" s="249">
        <v>0</v>
      </c>
      <c r="DB71" s="245"/>
      <c r="DC71" s="250">
        <v>200</v>
      </c>
      <c r="DD71" s="245"/>
      <c r="DE71" s="245"/>
      <c r="DF71" s="245"/>
      <c r="DG71" s="245"/>
      <c r="DH71" s="245"/>
      <c r="DI71" s="245"/>
      <c r="DJ71" s="245"/>
      <c r="DK71" s="245"/>
      <c r="DL71" s="245"/>
      <c r="DM71" s="245"/>
      <c r="DN71" s="245"/>
      <c r="DO71" s="250">
        <v>0</v>
      </c>
      <c r="DP71" s="245"/>
      <c r="DQ71" s="245"/>
      <c r="DR71" s="245"/>
      <c r="DS71" s="250">
        <v>600</v>
      </c>
      <c r="DT71" s="245"/>
      <c r="DU71" s="245"/>
      <c r="DV71" s="245"/>
      <c r="DW71" s="251"/>
      <c r="DX71" s="251"/>
      <c r="DY71" s="245"/>
      <c r="DZ71" s="245"/>
      <c r="EA71" s="245"/>
      <c r="EB71" s="245"/>
      <c r="EC71" s="245"/>
      <c r="ED71" s="245"/>
      <c r="EE71" s="245"/>
      <c r="EF71" s="245"/>
      <c r="EG71" s="245"/>
      <c r="EH71" s="245"/>
      <c r="EI71" s="250">
        <v>100</v>
      </c>
      <c r="EJ71" s="245"/>
      <c r="EK71" s="250">
        <v>6</v>
      </c>
      <c r="EL71" s="245"/>
      <c r="EM71" s="245"/>
      <c r="EN71" s="245"/>
      <c r="EO71" s="245"/>
      <c r="EP71" s="245"/>
      <c r="EQ71" s="245"/>
      <c r="ER71" s="245"/>
      <c r="ES71" s="245"/>
      <c r="ET71" s="245"/>
      <c r="EU71" s="245"/>
      <c r="EV71" s="245"/>
      <c r="EW71" s="250">
        <v>91</v>
      </c>
      <c r="EX71" s="245"/>
      <c r="EY71" s="245"/>
      <c r="EZ71" s="245"/>
      <c r="FA71" s="245"/>
      <c r="FB71" s="245"/>
      <c r="FC71" s="245"/>
      <c r="FD71" s="245"/>
      <c r="FE71" s="245"/>
      <c r="FF71" s="245"/>
      <c r="FG71" s="245"/>
      <c r="FH71" s="245"/>
      <c r="FI71" s="245"/>
      <c r="FJ71" s="245"/>
      <c r="FK71" s="245"/>
      <c r="FL71" s="245"/>
      <c r="FM71" s="245"/>
      <c r="FN71" s="245"/>
      <c r="FO71" s="245"/>
      <c r="FP71" s="245"/>
      <c r="FQ71" s="245"/>
      <c r="FR71" s="245"/>
      <c r="FS71" s="245"/>
      <c r="FT71" s="245"/>
      <c r="FU71" s="245"/>
      <c r="FV71" s="245"/>
      <c r="FW71" s="245"/>
      <c r="FX71" s="245"/>
      <c r="FY71" s="245"/>
      <c r="FZ71" s="245"/>
      <c r="GA71" s="245"/>
      <c r="GB71" s="245"/>
      <c r="GC71" s="245"/>
      <c r="GD71" s="245"/>
      <c r="GE71" s="245"/>
      <c r="GF71" s="245"/>
      <c r="GG71" s="245"/>
      <c r="GH71" s="245"/>
      <c r="GI71" s="245"/>
      <c r="GJ71" s="250">
        <v>49</v>
      </c>
      <c r="GK71" s="245"/>
      <c r="GL71" s="250">
        <v>2</v>
      </c>
      <c r="GM71" s="245"/>
      <c r="GN71" s="245"/>
      <c r="GO71" s="245"/>
      <c r="GP71" s="245"/>
      <c r="GQ71" s="250">
        <v>0</v>
      </c>
      <c r="GR71" s="245"/>
      <c r="GS71" s="245"/>
      <c r="GT71" s="245"/>
      <c r="GU71" s="245"/>
      <c r="GV71" s="245"/>
      <c r="GW71" s="245"/>
      <c r="GX71" s="245"/>
      <c r="GY71" s="245"/>
      <c r="GZ71" s="245"/>
      <c r="HA71" s="245"/>
      <c r="HB71" s="245"/>
      <c r="HC71" s="245"/>
      <c r="HD71" s="245"/>
      <c r="HE71" s="250">
        <v>0</v>
      </c>
      <c r="HF71" s="245"/>
      <c r="HG71" s="250">
        <v>0</v>
      </c>
      <c r="HH71" s="245"/>
      <c r="HI71" s="245"/>
      <c r="HJ71" s="245"/>
      <c r="HK71" s="245"/>
      <c r="HL71" s="245"/>
      <c r="HM71" s="245"/>
      <c r="HN71" s="245"/>
      <c r="HO71" s="245"/>
      <c r="HP71" s="245"/>
      <c r="HQ71" s="245"/>
      <c r="HR71" s="245"/>
      <c r="HS71" s="245"/>
      <c r="HT71" s="245"/>
      <c r="HU71" s="245"/>
      <c r="HV71" s="245"/>
      <c r="HW71" s="245"/>
      <c r="HX71" s="245"/>
      <c r="HY71" s="245"/>
      <c r="HZ71" s="245"/>
      <c r="IA71" s="245"/>
      <c r="IB71" s="245"/>
      <c r="IC71" s="245"/>
      <c r="ID71" s="245"/>
      <c r="IE71" s="245"/>
      <c r="IF71" s="245"/>
      <c r="IG71" s="245"/>
      <c r="IH71" s="245"/>
      <c r="II71" s="245"/>
      <c r="IJ71" s="245"/>
      <c r="IK71" s="245"/>
      <c r="IL71" s="245"/>
      <c r="IM71" s="245"/>
      <c r="IN71" s="245"/>
      <c r="IO71" s="245"/>
      <c r="IP71" s="245"/>
      <c r="IQ71" s="245"/>
      <c r="IR71" s="245"/>
      <c r="IS71" s="245"/>
      <c r="IT71" s="245"/>
      <c r="IU71" s="245"/>
      <c r="IV71" s="245"/>
      <c r="IW71" s="245"/>
      <c r="IX71" s="245"/>
      <c r="IY71" s="245"/>
      <c r="IZ71" s="245"/>
      <c r="JA71" s="245"/>
    </row>
    <row r="72" spans="1:261" ht="37.5" x14ac:dyDescent="0.3">
      <c r="A72" s="300">
        <v>62</v>
      </c>
      <c r="B72" s="295" t="s">
        <v>527</v>
      </c>
      <c r="C72" s="295" t="s">
        <v>589</v>
      </c>
      <c r="D72" s="295">
        <v>1055182252</v>
      </c>
      <c r="E72" s="220">
        <f t="shared" si="9"/>
        <v>3520</v>
      </c>
      <c r="F72" s="220">
        <f t="shared" si="10"/>
        <v>257</v>
      </c>
      <c r="G72" s="220">
        <f t="shared" si="11"/>
        <v>0</v>
      </c>
      <c r="H72" s="220">
        <f t="shared" si="12"/>
        <v>3174</v>
      </c>
      <c r="I72" s="220">
        <f t="shared" si="13"/>
        <v>89</v>
      </c>
      <c r="J72" s="249">
        <v>0</v>
      </c>
      <c r="K72" s="249">
        <v>0</v>
      </c>
      <c r="L72" s="245">
        <v>0</v>
      </c>
      <c r="M72" s="245">
        <v>0</v>
      </c>
      <c r="N72" s="245">
        <v>0</v>
      </c>
      <c r="O72" s="245">
        <v>0</v>
      </c>
      <c r="P72" s="245">
        <v>0</v>
      </c>
      <c r="Q72" s="245">
        <v>0</v>
      </c>
      <c r="R72" s="245">
        <v>0</v>
      </c>
      <c r="S72" s="245">
        <v>0</v>
      </c>
      <c r="T72" s="245">
        <v>0</v>
      </c>
      <c r="U72" s="250">
        <v>0</v>
      </c>
      <c r="V72" s="245">
        <v>0</v>
      </c>
      <c r="W72" s="250">
        <v>0</v>
      </c>
      <c r="X72" s="245">
        <v>0</v>
      </c>
      <c r="Y72" s="250">
        <v>0</v>
      </c>
      <c r="Z72" s="245">
        <v>0</v>
      </c>
      <c r="AA72" s="245">
        <v>0</v>
      </c>
      <c r="AB72" s="245">
        <v>0</v>
      </c>
      <c r="AC72" s="249">
        <v>0</v>
      </c>
      <c r="AD72" s="245">
        <v>0</v>
      </c>
      <c r="AE72" s="249">
        <v>0</v>
      </c>
      <c r="AF72" s="245">
        <v>0</v>
      </c>
      <c r="AG72" s="245">
        <v>0</v>
      </c>
      <c r="AH72" s="245">
        <v>0</v>
      </c>
      <c r="AI72" s="245">
        <v>0</v>
      </c>
      <c r="AJ72" s="245">
        <v>0</v>
      </c>
      <c r="AK72" s="245">
        <v>0</v>
      </c>
      <c r="AL72" s="245">
        <v>0</v>
      </c>
      <c r="AM72" s="245">
        <v>0</v>
      </c>
      <c r="AN72" s="245">
        <v>0</v>
      </c>
      <c r="AO72" s="245">
        <v>0</v>
      </c>
      <c r="AP72" s="245">
        <v>0</v>
      </c>
      <c r="AQ72" s="250">
        <v>0</v>
      </c>
      <c r="AR72" s="245">
        <v>0</v>
      </c>
      <c r="AS72" s="250">
        <v>0</v>
      </c>
      <c r="AT72" s="245">
        <v>0</v>
      </c>
      <c r="AU72" s="250">
        <v>0</v>
      </c>
      <c r="AV72" s="245">
        <v>0</v>
      </c>
      <c r="AW72" s="245">
        <v>0</v>
      </c>
      <c r="AX72" s="245">
        <v>0</v>
      </c>
      <c r="AY72" s="245">
        <v>0</v>
      </c>
      <c r="AZ72" s="245">
        <v>0</v>
      </c>
      <c r="BA72" s="249">
        <v>0</v>
      </c>
      <c r="BB72" s="245"/>
      <c r="BC72" s="245">
        <v>3174</v>
      </c>
      <c r="BD72" s="245"/>
      <c r="BE72" s="245"/>
      <c r="BF72" s="245"/>
      <c r="BG72" s="249">
        <v>0</v>
      </c>
      <c r="BH72" s="245"/>
      <c r="BI72" s="245"/>
      <c r="BJ72" s="245"/>
      <c r="BK72" s="245"/>
      <c r="BL72" s="245"/>
      <c r="BM72" s="245"/>
      <c r="BN72" s="245"/>
      <c r="BO72" s="245"/>
      <c r="BP72" s="245"/>
      <c r="BQ72" s="249">
        <v>0</v>
      </c>
      <c r="BR72" s="245"/>
      <c r="BS72" s="249">
        <v>0</v>
      </c>
      <c r="BT72" s="245"/>
      <c r="BU72" s="249">
        <v>0</v>
      </c>
      <c r="BV72" s="245"/>
      <c r="BW72" s="245"/>
      <c r="BX72" s="245"/>
      <c r="BY72" s="250">
        <v>0</v>
      </c>
      <c r="BZ72" s="245"/>
      <c r="CA72" s="245"/>
      <c r="CB72" s="245"/>
      <c r="CC72" s="245"/>
      <c r="CD72" s="245"/>
      <c r="CE72" s="245"/>
      <c r="CF72" s="245"/>
      <c r="CG72" s="245"/>
      <c r="CH72" s="245"/>
      <c r="CI72" s="245"/>
      <c r="CJ72" s="245"/>
      <c r="CK72" s="245"/>
      <c r="CL72" s="245"/>
      <c r="CM72" s="245"/>
      <c r="CN72" s="245"/>
      <c r="CO72" s="245"/>
      <c r="CP72" s="245"/>
      <c r="CQ72" s="245"/>
      <c r="CR72" s="249">
        <v>0</v>
      </c>
      <c r="CS72" s="245"/>
      <c r="CT72" s="245"/>
      <c r="CU72" s="245"/>
      <c r="CV72" s="245"/>
      <c r="CW72" s="245"/>
      <c r="CX72" s="249">
        <v>0</v>
      </c>
      <c r="CY72" s="245"/>
      <c r="CZ72" s="249">
        <v>0</v>
      </c>
      <c r="DA72" s="249">
        <v>0</v>
      </c>
      <c r="DB72" s="245"/>
      <c r="DC72" s="250">
        <v>0</v>
      </c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50">
        <v>0</v>
      </c>
      <c r="DP72" s="245"/>
      <c r="DQ72" s="245"/>
      <c r="DR72" s="245"/>
      <c r="DS72" s="250">
        <v>257</v>
      </c>
      <c r="DT72" s="245"/>
      <c r="DU72" s="245"/>
      <c r="DV72" s="245"/>
      <c r="DW72" s="251"/>
      <c r="DX72" s="251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50">
        <v>42.83</v>
      </c>
      <c r="EJ72" s="245"/>
      <c r="EK72" s="250">
        <v>6</v>
      </c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50">
        <v>89</v>
      </c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50">
        <v>50</v>
      </c>
      <c r="GK72" s="245"/>
      <c r="GL72" s="250">
        <v>1.75</v>
      </c>
      <c r="GM72" s="245"/>
      <c r="GN72" s="245"/>
      <c r="GO72" s="245"/>
      <c r="GP72" s="245"/>
      <c r="GQ72" s="250">
        <v>0</v>
      </c>
      <c r="GR72" s="245"/>
      <c r="GS72" s="245"/>
      <c r="GT72" s="245"/>
      <c r="GU72" s="245"/>
      <c r="GV72" s="245"/>
      <c r="GW72" s="245"/>
      <c r="GX72" s="245"/>
      <c r="GY72" s="245"/>
      <c r="GZ72" s="245"/>
      <c r="HA72" s="245"/>
      <c r="HB72" s="245"/>
      <c r="HC72" s="245"/>
      <c r="HD72" s="245"/>
      <c r="HE72" s="250">
        <v>0</v>
      </c>
      <c r="HF72" s="245"/>
      <c r="HG72" s="250">
        <v>0</v>
      </c>
      <c r="HH72" s="245"/>
      <c r="HI72" s="245"/>
      <c r="HJ72" s="245"/>
      <c r="HK72" s="245"/>
      <c r="HL72" s="245"/>
      <c r="HM72" s="245"/>
      <c r="HN72" s="245"/>
      <c r="HO72" s="245"/>
      <c r="HP72" s="245"/>
      <c r="HQ72" s="245"/>
      <c r="HR72" s="245"/>
      <c r="HS72" s="245"/>
      <c r="HT72" s="245"/>
      <c r="HU72" s="245"/>
      <c r="HV72" s="245"/>
      <c r="HW72" s="245"/>
      <c r="HX72" s="245"/>
      <c r="HY72" s="245"/>
      <c r="HZ72" s="245"/>
      <c r="IA72" s="245"/>
      <c r="IB72" s="245"/>
      <c r="IC72" s="245"/>
      <c r="ID72" s="245"/>
      <c r="IE72" s="245"/>
      <c r="IF72" s="245"/>
      <c r="IG72" s="245"/>
      <c r="IH72" s="245"/>
      <c r="II72" s="245"/>
      <c r="IJ72" s="245"/>
      <c r="IK72" s="245"/>
      <c r="IL72" s="245"/>
      <c r="IM72" s="245"/>
      <c r="IN72" s="245"/>
      <c r="IO72" s="245"/>
      <c r="IP72" s="245"/>
      <c r="IQ72" s="245"/>
      <c r="IR72" s="245"/>
      <c r="IS72" s="245"/>
      <c r="IT72" s="245"/>
      <c r="IU72" s="245"/>
      <c r="IV72" s="245"/>
      <c r="IW72" s="245"/>
      <c r="IX72" s="245"/>
      <c r="IY72" s="245"/>
      <c r="IZ72" s="245"/>
      <c r="JA72" s="245"/>
    </row>
    <row r="73" spans="1:261" ht="37.5" x14ac:dyDescent="0.3">
      <c r="A73" s="300">
        <v>63</v>
      </c>
      <c r="B73" s="295" t="s">
        <v>527</v>
      </c>
      <c r="C73" s="295" t="s">
        <v>590</v>
      </c>
      <c r="D73" s="295">
        <v>247691075</v>
      </c>
      <c r="E73" s="220">
        <f t="shared" si="9"/>
        <v>11777</v>
      </c>
      <c r="F73" s="220">
        <f t="shared" si="10"/>
        <v>1245</v>
      </c>
      <c r="G73" s="220">
        <f t="shared" si="11"/>
        <v>0</v>
      </c>
      <c r="H73" s="220">
        <f t="shared" si="12"/>
        <v>9939</v>
      </c>
      <c r="I73" s="220">
        <f t="shared" si="13"/>
        <v>593</v>
      </c>
      <c r="J73" s="249">
        <v>1</v>
      </c>
      <c r="K73" s="249">
        <v>1</v>
      </c>
      <c r="L73" s="245">
        <v>0</v>
      </c>
      <c r="M73" s="245">
        <v>0</v>
      </c>
      <c r="N73" s="245">
        <v>0</v>
      </c>
      <c r="O73" s="245">
        <v>0</v>
      </c>
      <c r="P73" s="245">
        <v>0</v>
      </c>
      <c r="Q73" s="245">
        <v>0</v>
      </c>
      <c r="R73" s="245">
        <v>0</v>
      </c>
      <c r="S73" s="245">
        <v>0</v>
      </c>
      <c r="T73" s="245">
        <v>0</v>
      </c>
      <c r="U73" s="250">
        <v>0</v>
      </c>
      <c r="V73" s="245">
        <v>0</v>
      </c>
      <c r="W73" s="250">
        <v>300</v>
      </c>
      <c r="X73" s="245">
        <v>0</v>
      </c>
      <c r="Y73" s="250">
        <v>0</v>
      </c>
      <c r="Z73" s="245">
        <v>0</v>
      </c>
      <c r="AA73" s="245">
        <v>0</v>
      </c>
      <c r="AB73" s="245">
        <v>0</v>
      </c>
      <c r="AC73" s="249">
        <v>4</v>
      </c>
      <c r="AD73" s="245">
        <v>0</v>
      </c>
      <c r="AE73" s="249">
        <v>0</v>
      </c>
      <c r="AF73" s="245">
        <v>0</v>
      </c>
      <c r="AG73" s="245">
        <v>0</v>
      </c>
      <c r="AH73" s="245">
        <v>0</v>
      </c>
      <c r="AI73" s="245">
        <v>0</v>
      </c>
      <c r="AJ73" s="245">
        <v>0</v>
      </c>
      <c r="AK73" s="245">
        <v>0</v>
      </c>
      <c r="AL73" s="245">
        <v>0</v>
      </c>
      <c r="AM73" s="245">
        <v>0</v>
      </c>
      <c r="AN73" s="245">
        <v>0</v>
      </c>
      <c r="AO73" s="245">
        <v>0</v>
      </c>
      <c r="AP73" s="245">
        <v>0</v>
      </c>
      <c r="AQ73" s="250">
        <v>0</v>
      </c>
      <c r="AR73" s="245">
        <v>0</v>
      </c>
      <c r="AS73" s="250">
        <v>0</v>
      </c>
      <c r="AT73" s="245">
        <v>0</v>
      </c>
      <c r="AU73" s="250">
        <v>0</v>
      </c>
      <c r="AV73" s="245">
        <v>0</v>
      </c>
      <c r="AW73" s="245">
        <v>0</v>
      </c>
      <c r="AX73" s="245">
        <v>0</v>
      </c>
      <c r="AY73" s="245">
        <v>0</v>
      </c>
      <c r="AZ73" s="245">
        <v>0</v>
      </c>
      <c r="BA73" s="249">
        <v>0</v>
      </c>
      <c r="BB73" s="245"/>
      <c r="BC73" s="245">
        <v>9639</v>
      </c>
      <c r="BD73" s="245"/>
      <c r="BE73" s="245"/>
      <c r="BF73" s="245"/>
      <c r="BG73" s="249">
        <v>23</v>
      </c>
      <c r="BH73" s="245"/>
      <c r="BI73" s="245"/>
      <c r="BJ73" s="245"/>
      <c r="BK73" s="245"/>
      <c r="BL73" s="245"/>
      <c r="BM73" s="245"/>
      <c r="BN73" s="245"/>
      <c r="BO73" s="245"/>
      <c r="BP73" s="245"/>
      <c r="BQ73" s="249">
        <v>0</v>
      </c>
      <c r="BR73" s="245"/>
      <c r="BS73" s="249">
        <v>0</v>
      </c>
      <c r="BT73" s="245"/>
      <c r="BU73" s="249">
        <v>0</v>
      </c>
      <c r="BV73" s="245"/>
      <c r="BW73" s="245"/>
      <c r="BX73" s="245"/>
      <c r="BY73" s="250">
        <v>0</v>
      </c>
      <c r="BZ73" s="245"/>
      <c r="CA73" s="245"/>
      <c r="CB73" s="245"/>
      <c r="CC73" s="245"/>
      <c r="CD73" s="245"/>
      <c r="CE73" s="245"/>
      <c r="CF73" s="245"/>
      <c r="CG73" s="245"/>
      <c r="CH73" s="245"/>
      <c r="CI73" s="245"/>
      <c r="CJ73" s="245"/>
      <c r="CK73" s="245"/>
      <c r="CL73" s="245"/>
      <c r="CM73" s="245"/>
      <c r="CN73" s="245"/>
      <c r="CO73" s="245"/>
      <c r="CP73" s="245"/>
      <c r="CQ73" s="245"/>
      <c r="CR73" s="249">
        <v>3</v>
      </c>
      <c r="CS73" s="245"/>
      <c r="CT73" s="366"/>
      <c r="CU73" s="366"/>
      <c r="CV73" s="245"/>
      <c r="CW73" s="245"/>
      <c r="CX73" s="249">
        <v>5</v>
      </c>
      <c r="CY73" s="245"/>
      <c r="CZ73" s="249">
        <v>25</v>
      </c>
      <c r="DA73" s="249">
        <v>25</v>
      </c>
      <c r="DB73" s="245"/>
      <c r="DC73" s="250">
        <v>400</v>
      </c>
      <c r="DD73" s="245"/>
      <c r="DE73" s="245"/>
      <c r="DF73" s="245"/>
      <c r="DG73" s="245"/>
      <c r="DH73" s="245"/>
      <c r="DI73" s="245"/>
      <c r="DJ73" s="245"/>
      <c r="DK73" s="245"/>
      <c r="DL73" s="245"/>
      <c r="DM73" s="245"/>
      <c r="DN73" s="245"/>
      <c r="DO73" s="250">
        <v>0</v>
      </c>
      <c r="DP73" s="245"/>
      <c r="DQ73" s="245"/>
      <c r="DR73" s="245"/>
      <c r="DS73" s="250">
        <v>845</v>
      </c>
      <c r="DT73" s="245"/>
      <c r="DU73" s="245"/>
      <c r="DV73" s="245"/>
      <c r="DW73" s="251"/>
      <c r="DX73" s="251"/>
      <c r="DY73" s="245"/>
      <c r="DZ73" s="245"/>
      <c r="EA73" s="245"/>
      <c r="EB73" s="245"/>
      <c r="EC73" s="245"/>
      <c r="ED73" s="245"/>
      <c r="EE73" s="245"/>
      <c r="EF73" s="245"/>
      <c r="EG73" s="245"/>
      <c r="EH73" s="245"/>
      <c r="EI73" s="250">
        <v>169</v>
      </c>
      <c r="EJ73" s="245"/>
      <c r="EK73" s="250">
        <v>5</v>
      </c>
      <c r="EL73" s="245"/>
      <c r="EM73" s="245"/>
      <c r="EN73" s="245"/>
      <c r="EO73" s="245"/>
      <c r="EP73" s="245"/>
      <c r="EQ73" s="245"/>
      <c r="ER73" s="245"/>
      <c r="ES73" s="245"/>
      <c r="ET73" s="245"/>
      <c r="EU73" s="245"/>
      <c r="EV73" s="245"/>
      <c r="EW73" s="250">
        <v>593</v>
      </c>
      <c r="EX73" s="245"/>
      <c r="EY73" s="245"/>
      <c r="EZ73" s="245"/>
      <c r="FA73" s="245"/>
      <c r="FB73" s="245"/>
      <c r="FC73" s="245"/>
      <c r="FD73" s="245"/>
      <c r="FE73" s="245"/>
      <c r="FF73" s="245"/>
      <c r="FG73" s="245"/>
      <c r="FH73" s="245"/>
      <c r="FI73" s="245"/>
      <c r="FJ73" s="245"/>
      <c r="FK73" s="245"/>
      <c r="FL73" s="245"/>
      <c r="FM73" s="245"/>
      <c r="FN73" s="245"/>
      <c r="FO73" s="245"/>
      <c r="FP73" s="245"/>
      <c r="FQ73" s="245"/>
      <c r="FR73" s="245"/>
      <c r="FS73" s="245"/>
      <c r="FT73" s="245"/>
      <c r="FU73" s="245"/>
      <c r="FV73" s="245"/>
      <c r="FW73" s="245"/>
      <c r="FX73" s="245"/>
      <c r="FY73" s="245"/>
      <c r="FZ73" s="245"/>
      <c r="GA73" s="245"/>
      <c r="GB73" s="245"/>
      <c r="GC73" s="245"/>
      <c r="GD73" s="245"/>
      <c r="GE73" s="245"/>
      <c r="GF73" s="245"/>
      <c r="GG73" s="245"/>
      <c r="GH73" s="245"/>
      <c r="GI73" s="245"/>
      <c r="GJ73" s="250">
        <v>276</v>
      </c>
      <c r="GK73" s="245"/>
      <c r="GL73" s="250">
        <v>2</v>
      </c>
      <c r="GM73" s="245"/>
      <c r="GN73" s="245"/>
      <c r="GO73" s="245"/>
      <c r="GP73" s="245"/>
      <c r="GQ73" s="250">
        <v>0</v>
      </c>
      <c r="GR73" s="245"/>
      <c r="GS73" s="245"/>
      <c r="GT73" s="245"/>
      <c r="GU73" s="245"/>
      <c r="GV73" s="245"/>
      <c r="GW73" s="245"/>
      <c r="GX73" s="245"/>
      <c r="GY73" s="245"/>
      <c r="GZ73" s="245"/>
      <c r="HA73" s="245"/>
      <c r="HB73" s="245"/>
      <c r="HC73" s="245"/>
      <c r="HD73" s="245"/>
      <c r="HE73" s="250">
        <v>0</v>
      </c>
      <c r="HF73" s="245"/>
      <c r="HG73" s="250">
        <v>0</v>
      </c>
      <c r="HH73" s="245"/>
      <c r="HI73" s="245"/>
      <c r="HJ73" s="245"/>
      <c r="HK73" s="245"/>
      <c r="HL73" s="245"/>
      <c r="HM73" s="245"/>
      <c r="HN73" s="245"/>
      <c r="HO73" s="245"/>
      <c r="HP73" s="245"/>
      <c r="HQ73" s="245"/>
      <c r="HR73" s="245"/>
      <c r="HS73" s="245"/>
      <c r="HT73" s="245"/>
      <c r="HU73" s="245"/>
      <c r="HV73" s="245"/>
      <c r="HW73" s="245"/>
      <c r="HX73" s="245"/>
      <c r="HY73" s="245"/>
      <c r="HZ73" s="245"/>
      <c r="IA73" s="245"/>
      <c r="IB73" s="245"/>
      <c r="IC73" s="245"/>
      <c r="ID73" s="245"/>
      <c r="IE73" s="245"/>
      <c r="IF73" s="245"/>
      <c r="IG73" s="245"/>
      <c r="IH73" s="245"/>
      <c r="II73" s="245"/>
      <c r="IJ73" s="245"/>
      <c r="IK73" s="245"/>
      <c r="IL73" s="245"/>
      <c r="IM73" s="245"/>
      <c r="IN73" s="245"/>
      <c r="IO73" s="245"/>
      <c r="IP73" s="245"/>
      <c r="IQ73" s="245"/>
      <c r="IR73" s="245"/>
      <c r="IS73" s="245"/>
      <c r="IT73" s="245"/>
      <c r="IU73" s="245"/>
      <c r="IV73" s="245"/>
      <c r="IW73" s="245"/>
      <c r="IX73" s="245"/>
      <c r="IY73" s="245"/>
      <c r="IZ73" s="245"/>
      <c r="JA73" s="245"/>
    </row>
    <row r="74" spans="1:261" ht="37.5" x14ac:dyDescent="0.3">
      <c r="A74" s="300">
        <v>64</v>
      </c>
      <c r="B74" s="295" t="s">
        <v>527</v>
      </c>
      <c r="C74" s="295" t="s">
        <v>591</v>
      </c>
      <c r="D74" s="295">
        <v>247691074</v>
      </c>
      <c r="E74" s="220">
        <f t="shared" ref="E74:E137" si="24">SUM(F74,G74,H74,I74)</f>
        <v>21491</v>
      </c>
      <c r="F74" s="220">
        <f t="shared" ref="F74:F137" si="25">SUM(M74,Q74,AI74,AM74,BV74,BZ74,DC74,DG74,DS74,DW74,EM74,EN74,EO74,EY74,EZ74,FA74,GM74,GQ74,HL74,HP74,IH74,IL74,)</f>
        <v>1570</v>
      </c>
      <c r="G74" s="220">
        <f t="shared" ref="G74:G137" si="26">SUM(N74,R74,AJ74,AN74,BW74,CA74,DD74,DH74,DT74,DX74,EP74,EQ74,ER74,FB74,FC74,FD74,GN74,GR74,HM74,HQ74,II74,IM74,)</f>
        <v>0</v>
      </c>
      <c r="H74" s="220">
        <f t="shared" ref="H74:H137" si="27">SUM(O74,S74,U74,W74,Y74,AA74,AK74,AO74,AQ74,AS74,AU74,AW74,BC74,BE74,AY74,FK74,FL74,FM74,FQ74,FR74,BX74,CB74,DE74,DI74,DU74,DY74,ES74,ET74,EU74,FE74,FF74,FG74,GO74,GS74,HN74,HR74,HT74,HV74,HX74,HZ74,IJ74,IN74,IP74,IR74,IT74,IV74,FS74,FW74,FX74,FY74,GC74,GD74,GE74,GU74,GW74,GY74,HA74,HC74,IB74,IX74,IZ74,DK74,DM74,DO74,DQ74,IF74,EA74,EC74,EE74,EG74,ID74)</f>
        <v>19127.88</v>
      </c>
      <c r="I74" s="220">
        <f t="shared" ref="I74:I137" si="28">SUM(P74,T74,V74,X74,Z74,AB74,AL74,AP74,AR74,AT74,AV74,AX74,BD74,BF74,BY74,CC74,DF74,DJ74,DV74,DZ74,EV74,EW74,EX74,FH74,FI74,FJ74,GP74,GT74,HO74,HS74,HU74,HW74,HY74,IK74,IO74,IQ74,IS74,IU74,JA74,AZ74,DL74,DN74,DP74,DR74,FN74,FO74,FP74,FT74,FU74,FV74,FZ74,GA74,GB74,GF74,GG74,GH74,GV74,GX74,GZ74,HB74,HD74,IA74,IC74,IG74,IW74,IY74,EB74,ED74,EF74,EH74,IE74)</f>
        <v>793.12</v>
      </c>
      <c r="J74" s="249">
        <v>1</v>
      </c>
      <c r="K74" s="249">
        <v>1</v>
      </c>
      <c r="L74" s="245">
        <v>0</v>
      </c>
      <c r="M74" s="245">
        <v>0</v>
      </c>
      <c r="N74" s="245">
        <v>0</v>
      </c>
      <c r="O74" s="245">
        <v>0</v>
      </c>
      <c r="P74" s="245">
        <v>0</v>
      </c>
      <c r="Q74" s="245">
        <v>0</v>
      </c>
      <c r="R74" s="245">
        <v>0</v>
      </c>
      <c r="S74" s="245">
        <v>0</v>
      </c>
      <c r="T74" s="245">
        <v>0</v>
      </c>
      <c r="U74" s="250">
        <v>0</v>
      </c>
      <c r="V74" s="245">
        <v>0</v>
      </c>
      <c r="W74" s="250">
        <v>250</v>
      </c>
      <c r="X74" s="245">
        <v>0</v>
      </c>
      <c r="Y74" s="250">
        <v>0</v>
      </c>
      <c r="Z74" s="245">
        <v>0</v>
      </c>
      <c r="AA74" s="245">
        <v>0</v>
      </c>
      <c r="AB74" s="245">
        <v>0</v>
      </c>
      <c r="AC74" s="249">
        <v>4</v>
      </c>
      <c r="AD74" s="245">
        <v>0</v>
      </c>
      <c r="AE74" s="249">
        <v>0</v>
      </c>
      <c r="AF74" s="245">
        <v>0</v>
      </c>
      <c r="AG74" s="245">
        <v>0</v>
      </c>
      <c r="AH74" s="245">
        <v>0</v>
      </c>
      <c r="AI74" s="245">
        <v>0</v>
      </c>
      <c r="AJ74" s="245">
        <v>0</v>
      </c>
      <c r="AK74" s="245">
        <v>0</v>
      </c>
      <c r="AL74" s="245">
        <v>0</v>
      </c>
      <c r="AM74" s="245">
        <v>0</v>
      </c>
      <c r="AN74" s="245">
        <v>0</v>
      </c>
      <c r="AO74" s="245">
        <v>0</v>
      </c>
      <c r="AP74" s="245">
        <v>0</v>
      </c>
      <c r="AQ74" s="250">
        <v>0</v>
      </c>
      <c r="AR74" s="245">
        <v>0</v>
      </c>
      <c r="AS74" s="250">
        <v>0</v>
      </c>
      <c r="AT74" s="245">
        <v>0</v>
      </c>
      <c r="AU74" s="250">
        <v>0</v>
      </c>
      <c r="AV74" s="245">
        <v>0</v>
      </c>
      <c r="AW74" s="245">
        <v>0</v>
      </c>
      <c r="AX74" s="245">
        <v>0</v>
      </c>
      <c r="AY74" s="245">
        <v>0</v>
      </c>
      <c r="AZ74" s="245">
        <v>0</v>
      </c>
      <c r="BA74" s="249">
        <v>0</v>
      </c>
      <c r="BB74" s="245"/>
      <c r="BC74" s="245">
        <v>18877.88</v>
      </c>
      <c r="BD74" s="245"/>
      <c r="BE74" s="245"/>
      <c r="BF74" s="245"/>
      <c r="BG74" s="249">
        <v>49</v>
      </c>
      <c r="BH74" s="245"/>
      <c r="BI74" s="245"/>
      <c r="BJ74" s="245"/>
      <c r="BK74" s="245"/>
      <c r="BL74" s="245"/>
      <c r="BM74" s="245"/>
      <c r="BN74" s="245"/>
      <c r="BO74" s="245"/>
      <c r="BP74" s="245"/>
      <c r="BQ74" s="249">
        <v>0</v>
      </c>
      <c r="BR74" s="245"/>
      <c r="BS74" s="249">
        <v>1</v>
      </c>
      <c r="BT74" s="245"/>
      <c r="BU74" s="249">
        <v>1</v>
      </c>
      <c r="BV74" s="245"/>
      <c r="BW74" s="245"/>
      <c r="BX74" s="245"/>
      <c r="BY74" s="250">
        <v>15</v>
      </c>
      <c r="BZ74" s="245"/>
      <c r="CA74" s="245"/>
      <c r="CB74" s="245"/>
      <c r="CC74" s="245"/>
      <c r="CD74" s="245"/>
      <c r="CE74" s="245"/>
      <c r="CF74" s="245"/>
      <c r="CG74" s="245"/>
      <c r="CH74" s="245"/>
      <c r="CI74" s="245"/>
      <c r="CJ74" s="245"/>
      <c r="CK74" s="245"/>
      <c r="CL74" s="245"/>
      <c r="CM74" s="245"/>
      <c r="CN74" s="245"/>
      <c r="CO74" s="245"/>
      <c r="CP74" s="245"/>
      <c r="CQ74" s="245"/>
      <c r="CR74" s="249">
        <v>3</v>
      </c>
      <c r="CS74" s="245"/>
      <c r="CT74" s="366"/>
      <c r="CU74" s="366"/>
      <c r="CV74" s="245"/>
      <c r="CW74" s="245"/>
      <c r="CX74" s="249">
        <v>6</v>
      </c>
      <c r="CY74" s="245"/>
      <c r="CZ74" s="249">
        <v>55</v>
      </c>
      <c r="DA74" s="249">
        <v>55</v>
      </c>
      <c r="DB74" s="245"/>
      <c r="DC74" s="250">
        <v>850</v>
      </c>
      <c r="DD74" s="245"/>
      <c r="DE74" s="245"/>
      <c r="DF74" s="245"/>
      <c r="DG74" s="245"/>
      <c r="DH74" s="245"/>
      <c r="DI74" s="245"/>
      <c r="DJ74" s="245"/>
      <c r="DK74" s="245"/>
      <c r="DL74" s="245"/>
      <c r="DM74" s="245"/>
      <c r="DN74" s="245"/>
      <c r="DO74" s="250">
        <v>0</v>
      </c>
      <c r="DP74" s="245"/>
      <c r="DQ74" s="245"/>
      <c r="DR74" s="245"/>
      <c r="DS74" s="250">
        <v>650</v>
      </c>
      <c r="DT74" s="245"/>
      <c r="DU74" s="245"/>
      <c r="DV74" s="245"/>
      <c r="DW74" s="251"/>
      <c r="DX74" s="251"/>
      <c r="DY74" s="245"/>
      <c r="DZ74" s="245"/>
      <c r="EA74" s="245"/>
      <c r="EB74" s="245"/>
      <c r="EC74" s="245"/>
      <c r="ED74" s="245"/>
      <c r="EE74" s="245"/>
      <c r="EF74" s="245"/>
      <c r="EG74" s="245"/>
      <c r="EH74" s="245"/>
      <c r="EI74" s="250">
        <v>130</v>
      </c>
      <c r="EJ74" s="245"/>
      <c r="EK74" s="250">
        <v>5</v>
      </c>
      <c r="EL74" s="245"/>
      <c r="EM74" s="245"/>
      <c r="EN74" s="245"/>
      <c r="EO74" s="245"/>
      <c r="EP74" s="245"/>
      <c r="EQ74" s="245"/>
      <c r="ER74" s="245"/>
      <c r="ES74" s="245"/>
      <c r="ET74" s="245"/>
      <c r="EU74" s="245"/>
      <c r="EV74" s="245"/>
      <c r="EW74" s="250">
        <v>778.12</v>
      </c>
      <c r="EX74" s="245"/>
      <c r="EY74" s="245"/>
      <c r="EZ74" s="245"/>
      <c r="FA74" s="245"/>
      <c r="FB74" s="245"/>
      <c r="FC74" s="245"/>
      <c r="FD74" s="245"/>
      <c r="FE74" s="245"/>
      <c r="FF74" s="245"/>
      <c r="FG74" s="245"/>
      <c r="FH74" s="245"/>
      <c r="FI74" s="245"/>
      <c r="FJ74" s="245"/>
      <c r="FK74" s="245"/>
      <c r="FL74" s="245"/>
      <c r="FM74" s="245"/>
      <c r="FN74" s="245"/>
      <c r="FO74" s="245"/>
      <c r="FP74" s="245"/>
      <c r="FQ74" s="245"/>
      <c r="FR74" s="245"/>
      <c r="FS74" s="245"/>
      <c r="FT74" s="245"/>
      <c r="FU74" s="245"/>
      <c r="FV74" s="245"/>
      <c r="FW74" s="245"/>
      <c r="FX74" s="245"/>
      <c r="FY74" s="245"/>
      <c r="FZ74" s="245"/>
      <c r="GA74" s="245"/>
      <c r="GB74" s="245"/>
      <c r="GC74" s="245"/>
      <c r="GD74" s="245"/>
      <c r="GE74" s="245"/>
      <c r="GF74" s="245"/>
      <c r="GG74" s="245"/>
      <c r="GH74" s="245"/>
      <c r="GI74" s="245"/>
      <c r="GJ74" s="250">
        <v>484</v>
      </c>
      <c r="GK74" s="245"/>
      <c r="GL74" s="250">
        <v>1.83</v>
      </c>
      <c r="GM74" s="245"/>
      <c r="GN74" s="245"/>
      <c r="GO74" s="245"/>
      <c r="GP74" s="245"/>
      <c r="GQ74" s="250">
        <v>70</v>
      </c>
      <c r="GR74" s="245"/>
      <c r="GS74" s="245"/>
      <c r="GT74" s="245"/>
      <c r="GU74" s="245"/>
      <c r="GV74" s="245"/>
      <c r="GW74" s="245"/>
      <c r="GX74" s="245"/>
      <c r="GY74" s="245"/>
      <c r="GZ74" s="245"/>
      <c r="HA74" s="245"/>
      <c r="HB74" s="245"/>
      <c r="HC74" s="245"/>
      <c r="HD74" s="245"/>
      <c r="HE74" s="250">
        <v>35</v>
      </c>
      <c r="HF74" s="245"/>
      <c r="HG74" s="250">
        <v>2</v>
      </c>
      <c r="HH74" s="245"/>
      <c r="HI74" s="245"/>
      <c r="HJ74" s="245"/>
      <c r="HK74" s="245"/>
      <c r="HL74" s="245"/>
      <c r="HM74" s="245"/>
      <c r="HN74" s="245"/>
      <c r="HO74" s="245"/>
      <c r="HP74" s="245"/>
      <c r="HQ74" s="245"/>
      <c r="HR74" s="245"/>
      <c r="HS74" s="245"/>
      <c r="HT74" s="245"/>
      <c r="HU74" s="245"/>
      <c r="HV74" s="245"/>
      <c r="HW74" s="245"/>
      <c r="HX74" s="245"/>
      <c r="HY74" s="245"/>
      <c r="HZ74" s="245"/>
      <c r="IA74" s="245"/>
      <c r="IB74" s="245"/>
      <c r="IC74" s="245"/>
      <c r="ID74" s="245"/>
      <c r="IE74" s="245"/>
      <c r="IF74" s="245"/>
      <c r="IG74" s="245"/>
      <c r="IH74" s="245"/>
      <c r="II74" s="245"/>
      <c r="IJ74" s="245"/>
      <c r="IK74" s="245"/>
      <c r="IL74" s="245"/>
      <c r="IM74" s="245"/>
      <c r="IN74" s="245"/>
      <c r="IO74" s="245"/>
      <c r="IP74" s="245"/>
      <c r="IQ74" s="245"/>
      <c r="IR74" s="245"/>
      <c r="IS74" s="245"/>
      <c r="IT74" s="245"/>
      <c r="IU74" s="245"/>
      <c r="IV74" s="245"/>
      <c r="IW74" s="245"/>
      <c r="IX74" s="245"/>
      <c r="IY74" s="245"/>
      <c r="IZ74" s="245"/>
      <c r="JA74" s="245"/>
    </row>
    <row r="75" spans="1:261" ht="20.25" x14ac:dyDescent="0.3">
      <c r="A75" s="300">
        <v>65</v>
      </c>
      <c r="B75" s="295" t="s">
        <v>527</v>
      </c>
      <c r="C75" s="295" t="s">
        <v>592</v>
      </c>
      <c r="D75" s="295">
        <v>1055182240</v>
      </c>
      <c r="E75" s="220">
        <f t="shared" si="24"/>
        <v>22678</v>
      </c>
      <c r="F75" s="220">
        <f t="shared" si="25"/>
        <v>0</v>
      </c>
      <c r="G75" s="220">
        <f t="shared" si="26"/>
        <v>0</v>
      </c>
      <c r="H75" s="220">
        <f t="shared" si="27"/>
        <v>17055</v>
      </c>
      <c r="I75" s="220">
        <f t="shared" si="28"/>
        <v>5623</v>
      </c>
      <c r="J75" s="249">
        <v>1</v>
      </c>
      <c r="K75" s="249">
        <v>1</v>
      </c>
      <c r="L75" s="245">
        <v>0</v>
      </c>
      <c r="M75" s="245">
        <v>0</v>
      </c>
      <c r="N75" s="245">
        <v>0</v>
      </c>
      <c r="O75" s="245">
        <v>0</v>
      </c>
      <c r="P75" s="245">
        <v>0</v>
      </c>
      <c r="Q75" s="245">
        <v>0</v>
      </c>
      <c r="R75" s="245">
        <v>0</v>
      </c>
      <c r="S75" s="245">
        <v>0</v>
      </c>
      <c r="T75" s="245">
        <v>0</v>
      </c>
      <c r="U75" s="250">
        <v>790</v>
      </c>
      <c r="V75" s="245">
        <v>0</v>
      </c>
      <c r="W75" s="250">
        <v>0</v>
      </c>
      <c r="X75" s="245">
        <v>0</v>
      </c>
      <c r="Y75" s="250">
        <v>0</v>
      </c>
      <c r="Z75" s="245">
        <v>0</v>
      </c>
      <c r="AA75" s="245">
        <v>0</v>
      </c>
      <c r="AB75" s="245">
        <v>0</v>
      </c>
      <c r="AC75" s="249">
        <v>9</v>
      </c>
      <c r="AD75" s="245">
        <v>0</v>
      </c>
      <c r="AE75" s="249">
        <v>0</v>
      </c>
      <c r="AF75" s="245">
        <v>0</v>
      </c>
      <c r="AG75" s="245">
        <v>0</v>
      </c>
      <c r="AH75" s="245">
        <v>0</v>
      </c>
      <c r="AI75" s="245">
        <v>0</v>
      </c>
      <c r="AJ75" s="245">
        <v>0</v>
      </c>
      <c r="AK75" s="245">
        <v>0</v>
      </c>
      <c r="AL75" s="245">
        <v>0</v>
      </c>
      <c r="AM75" s="245">
        <v>0</v>
      </c>
      <c r="AN75" s="245">
        <v>0</v>
      </c>
      <c r="AO75" s="245">
        <v>0</v>
      </c>
      <c r="AP75" s="245">
        <v>0</v>
      </c>
      <c r="AQ75" s="250">
        <v>0</v>
      </c>
      <c r="AR75" s="245">
        <v>0</v>
      </c>
      <c r="AS75" s="250">
        <v>0</v>
      </c>
      <c r="AT75" s="245">
        <v>0</v>
      </c>
      <c r="AU75" s="250">
        <v>0</v>
      </c>
      <c r="AV75" s="245">
        <v>0</v>
      </c>
      <c r="AW75" s="245">
        <v>0</v>
      </c>
      <c r="AX75" s="245">
        <v>0</v>
      </c>
      <c r="AY75" s="245">
        <v>0</v>
      </c>
      <c r="AZ75" s="245">
        <v>0</v>
      </c>
      <c r="BA75" s="249">
        <v>0</v>
      </c>
      <c r="BB75" s="245"/>
      <c r="BC75" s="245">
        <v>16265</v>
      </c>
      <c r="BD75" s="245"/>
      <c r="BE75" s="245"/>
      <c r="BF75" s="245"/>
      <c r="BG75" s="249">
        <v>0</v>
      </c>
      <c r="BH75" s="245"/>
      <c r="BI75" s="245"/>
      <c r="BJ75" s="245"/>
      <c r="BK75" s="245"/>
      <c r="BL75" s="245"/>
      <c r="BM75" s="245"/>
      <c r="BN75" s="245"/>
      <c r="BO75" s="245"/>
      <c r="BP75" s="245"/>
      <c r="BQ75" s="249">
        <v>0</v>
      </c>
      <c r="BR75" s="245"/>
      <c r="BS75" s="249">
        <v>0</v>
      </c>
      <c r="BT75" s="245"/>
      <c r="BU75" s="249">
        <v>0</v>
      </c>
      <c r="BV75" s="245"/>
      <c r="BW75" s="245"/>
      <c r="BX75" s="245"/>
      <c r="BY75" s="250">
        <v>0</v>
      </c>
      <c r="BZ75" s="245"/>
      <c r="CA75" s="245"/>
      <c r="CB75" s="245"/>
      <c r="CC75" s="245"/>
      <c r="CD75" s="245"/>
      <c r="CE75" s="245"/>
      <c r="CF75" s="245"/>
      <c r="CG75" s="245"/>
      <c r="CH75" s="245"/>
      <c r="CI75" s="245"/>
      <c r="CJ75" s="245"/>
      <c r="CK75" s="245"/>
      <c r="CL75" s="245"/>
      <c r="CM75" s="245"/>
      <c r="CN75" s="245"/>
      <c r="CO75" s="245"/>
      <c r="CP75" s="245"/>
      <c r="CQ75" s="245"/>
      <c r="CR75" s="249">
        <v>5</v>
      </c>
      <c r="CS75" s="245"/>
      <c r="CT75" s="366"/>
      <c r="CU75" s="366"/>
      <c r="CV75" s="245"/>
      <c r="CW75" s="245"/>
      <c r="CX75" s="249">
        <v>5</v>
      </c>
      <c r="CY75" s="245"/>
      <c r="CZ75" s="249">
        <v>0</v>
      </c>
      <c r="DA75" s="249">
        <v>0</v>
      </c>
      <c r="DB75" s="245"/>
      <c r="DC75" s="250">
        <v>0</v>
      </c>
      <c r="DD75" s="245"/>
      <c r="DE75" s="245"/>
      <c r="DF75" s="245"/>
      <c r="DG75" s="245"/>
      <c r="DH75" s="245"/>
      <c r="DI75" s="245"/>
      <c r="DJ75" s="245"/>
      <c r="DK75" s="245"/>
      <c r="DL75" s="245"/>
      <c r="DM75" s="245"/>
      <c r="DN75" s="245"/>
      <c r="DO75" s="250">
        <v>0</v>
      </c>
      <c r="DP75" s="245"/>
      <c r="DQ75" s="245"/>
      <c r="DR75" s="245"/>
      <c r="DS75" s="250">
        <v>0</v>
      </c>
      <c r="DT75" s="245"/>
      <c r="DU75" s="245"/>
      <c r="DV75" s="245"/>
      <c r="DW75" s="251"/>
      <c r="DX75" s="251"/>
      <c r="DY75" s="245"/>
      <c r="DZ75" s="245"/>
      <c r="EA75" s="245"/>
      <c r="EB75" s="245"/>
      <c r="EC75" s="245"/>
      <c r="ED75" s="245"/>
      <c r="EE75" s="245"/>
      <c r="EF75" s="245"/>
      <c r="EG75" s="245"/>
      <c r="EH75" s="245"/>
      <c r="EI75" s="250">
        <v>0</v>
      </c>
      <c r="EJ75" s="245"/>
      <c r="EK75" s="250">
        <v>0</v>
      </c>
      <c r="EL75" s="245"/>
      <c r="EM75" s="245"/>
      <c r="EN75" s="245"/>
      <c r="EO75" s="245"/>
      <c r="EP75" s="245"/>
      <c r="EQ75" s="245"/>
      <c r="ER75" s="245"/>
      <c r="ES75" s="245"/>
      <c r="ET75" s="245"/>
      <c r="EU75" s="245"/>
      <c r="EV75" s="245"/>
      <c r="EW75" s="250">
        <v>5623</v>
      </c>
      <c r="EX75" s="245"/>
      <c r="EY75" s="245"/>
      <c r="EZ75" s="245"/>
      <c r="FA75" s="245"/>
      <c r="FB75" s="245"/>
      <c r="FC75" s="245"/>
      <c r="FD75" s="245"/>
      <c r="FE75" s="245"/>
      <c r="FF75" s="245"/>
      <c r="FG75" s="245"/>
      <c r="FH75" s="245"/>
      <c r="FI75" s="245"/>
      <c r="FJ75" s="245"/>
      <c r="FK75" s="245"/>
      <c r="FL75" s="245"/>
      <c r="FM75" s="245"/>
      <c r="FN75" s="245"/>
      <c r="FO75" s="245"/>
      <c r="FP75" s="245"/>
      <c r="FQ75" s="245"/>
      <c r="FR75" s="245"/>
      <c r="FS75" s="245"/>
      <c r="FT75" s="245"/>
      <c r="FU75" s="245"/>
      <c r="FV75" s="245"/>
      <c r="FW75" s="245"/>
      <c r="FX75" s="245"/>
      <c r="FY75" s="245"/>
      <c r="FZ75" s="245"/>
      <c r="GA75" s="245"/>
      <c r="GB75" s="245"/>
      <c r="GC75" s="245"/>
      <c r="GD75" s="245"/>
      <c r="GE75" s="245"/>
      <c r="GF75" s="245"/>
      <c r="GG75" s="245"/>
      <c r="GH75" s="245"/>
      <c r="GI75" s="245"/>
      <c r="GJ75" s="250">
        <v>2810</v>
      </c>
      <c r="GK75" s="245"/>
      <c r="GL75" s="250">
        <v>2</v>
      </c>
      <c r="GM75" s="245"/>
      <c r="GN75" s="245"/>
      <c r="GO75" s="245"/>
      <c r="GP75" s="245"/>
      <c r="GQ75" s="250">
        <v>0</v>
      </c>
      <c r="GR75" s="245"/>
      <c r="GS75" s="245"/>
      <c r="GT75" s="245"/>
      <c r="GU75" s="245"/>
      <c r="GV75" s="245"/>
      <c r="GW75" s="245"/>
      <c r="GX75" s="245"/>
      <c r="GY75" s="245"/>
      <c r="GZ75" s="245"/>
      <c r="HA75" s="245"/>
      <c r="HB75" s="245"/>
      <c r="HC75" s="245"/>
      <c r="HD75" s="245"/>
      <c r="HE75" s="250">
        <v>0</v>
      </c>
      <c r="HF75" s="245"/>
      <c r="HG75" s="250">
        <v>0</v>
      </c>
      <c r="HH75" s="245"/>
      <c r="HI75" s="245"/>
      <c r="HJ75" s="245"/>
      <c r="HK75" s="245"/>
      <c r="HL75" s="245"/>
      <c r="HM75" s="245"/>
      <c r="HN75" s="245"/>
      <c r="HO75" s="245"/>
      <c r="HP75" s="245"/>
      <c r="HQ75" s="245"/>
      <c r="HR75" s="245"/>
      <c r="HS75" s="245"/>
      <c r="HT75" s="245"/>
      <c r="HU75" s="245"/>
      <c r="HV75" s="245"/>
      <c r="HW75" s="245"/>
      <c r="HX75" s="245"/>
      <c r="HY75" s="245"/>
      <c r="HZ75" s="245"/>
      <c r="IA75" s="245"/>
      <c r="IB75" s="245"/>
      <c r="IC75" s="245"/>
      <c r="ID75" s="245"/>
      <c r="IE75" s="245"/>
      <c r="IF75" s="245"/>
      <c r="IG75" s="245"/>
      <c r="IH75" s="245"/>
      <c r="II75" s="245"/>
      <c r="IJ75" s="245"/>
      <c r="IK75" s="245"/>
      <c r="IL75" s="245"/>
      <c r="IM75" s="245"/>
      <c r="IN75" s="245"/>
      <c r="IO75" s="245"/>
      <c r="IP75" s="245"/>
      <c r="IQ75" s="245"/>
      <c r="IR75" s="245"/>
      <c r="IS75" s="245"/>
      <c r="IT75" s="245"/>
      <c r="IU75" s="245"/>
      <c r="IV75" s="245"/>
      <c r="IW75" s="245"/>
      <c r="IX75" s="245"/>
      <c r="IY75" s="245"/>
      <c r="IZ75" s="245"/>
      <c r="JA75" s="245"/>
    </row>
    <row r="76" spans="1:261" ht="20.25" x14ac:dyDescent="0.3">
      <c r="A76" s="300">
        <v>66</v>
      </c>
      <c r="B76" s="295" t="s">
        <v>527</v>
      </c>
      <c r="C76" s="295" t="s">
        <v>593</v>
      </c>
      <c r="D76" s="295">
        <v>247691081</v>
      </c>
      <c r="E76" s="220">
        <f t="shared" si="24"/>
        <v>5922</v>
      </c>
      <c r="F76" s="220">
        <f t="shared" si="25"/>
        <v>862</v>
      </c>
      <c r="G76" s="220">
        <f t="shared" si="26"/>
        <v>0</v>
      </c>
      <c r="H76" s="220">
        <f t="shared" si="27"/>
        <v>4925</v>
      </c>
      <c r="I76" s="220">
        <f t="shared" si="28"/>
        <v>135</v>
      </c>
      <c r="J76" s="249">
        <v>1</v>
      </c>
      <c r="K76" s="249">
        <v>1</v>
      </c>
      <c r="L76" s="245">
        <v>0</v>
      </c>
      <c r="M76" s="245">
        <v>0</v>
      </c>
      <c r="N76" s="245">
        <v>0</v>
      </c>
      <c r="O76" s="245">
        <v>0</v>
      </c>
      <c r="P76" s="245">
        <v>0</v>
      </c>
      <c r="Q76" s="245">
        <v>0</v>
      </c>
      <c r="R76" s="245">
        <v>0</v>
      </c>
      <c r="S76" s="245">
        <v>0</v>
      </c>
      <c r="T76" s="245">
        <v>0</v>
      </c>
      <c r="U76" s="250">
        <v>0</v>
      </c>
      <c r="V76" s="245">
        <v>0</v>
      </c>
      <c r="W76" s="250">
        <v>200</v>
      </c>
      <c r="X76" s="245">
        <v>0</v>
      </c>
      <c r="Y76" s="250">
        <v>0</v>
      </c>
      <c r="Z76" s="245">
        <v>0</v>
      </c>
      <c r="AA76" s="245">
        <v>0</v>
      </c>
      <c r="AB76" s="245">
        <v>0</v>
      </c>
      <c r="AC76" s="249">
        <v>4</v>
      </c>
      <c r="AD76" s="245">
        <v>0</v>
      </c>
      <c r="AE76" s="249">
        <v>0</v>
      </c>
      <c r="AF76" s="245">
        <v>0</v>
      </c>
      <c r="AG76" s="245">
        <v>0</v>
      </c>
      <c r="AH76" s="245">
        <v>0</v>
      </c>
      <c r="AI76" s="245">
        <v>0</v>
      </c>
      <c r="AJ76" s="245">
        <v>0</v>
      </c>
      <c r="AK76" s="245">
        <v>0</v>
      </c>
      <c r="AL76" s="245">
        <v>0</v>
      </c>
      <c r="AM76" s="245">
        <v>0</v>
      </c>
      <c r="AN76" s="245">
        <v>0</v>
      </c>
      <c r="AO76" s="245">
        <v>0</v>
      </c>
      <c r="AP76" s="245">
        <v>0</v>
      </c>
      <c r="AQ76" s="250">
        <v>0</v>
      </c>
      <c r="AR76" s="245">
        <v>0</v>
      </c>
      <c r="AS76" s="250">
        <v>0</v>
      </c>
      <c r="AT76" s="245">
        <v>0</v>
      </c>
      <c r="AU76" s="250">
        <v>0</v>
      </c>
      <c r="AV76" s="245">
        <v>0</v>
      </c>
      <c r="AW76" s="245">
        <v>0</v>
      </c>
      <c r="AX76" s="245">
        <v>0</v>
      </c>
      <c r="AY76" s="245">
        <v>0</v>
      </c>
      <c r="AZ76" s="245">
        <v>0</v>
      </c>
      <c r="BA76" s="249">
        <v>0</v>
      </c>
      <c r="BB76" s="245"/>
      <c r="BC76" s="245">
        <v>4725</v>
      </c>
      <c r="BD76" s="245"/>
      <c r="BE76" s="245"/>
      <c r="BF76" s="245"/>
      <c r="BG76" s="249">
        <v>106</v>
      </c>
      <c r="BH76" s="245"/>
      <c r="BI76" s="245"/>
      <c r="BJ76" s="245"/>
      <c r="BK76" s="245"/>
      <c r="BL76" s="245"/>
      <c r="BM76" s="245"/>
      <c r="BN76" s="245"/>
      <c r="BO76" s="245"/>
      <c r="BP76" s="245"/>
      <c r="BQ76" s="249">
        <v>0</v>
      </c>
      <c r="BR76" s="245"/>
      <c r="BS76" s="249">
        <v>1</v>
      </c>
      <c r="BT76" s="245"/>
      <c r="BU76" s="249">
        <v>1</v>
      </c>
      <c r="BV76" s="245"/>
      <c r="BW76" s="245"/>
      <c r="BX76" s="245"/>
      <c r="BY76" s="250">
        <v>12</v>
      </c>
      <c r="BZ76" s="245"/>
      <c r="CA76" s="245"/>
      <c r="CB76" s="245"/>
      <c r="CC76" s="245"/>
      <c r="CD76" s="245"/>
      <c r="CE76" s="245"/>
      <c r="CF76" s="245"/>
      <c r="CG76" s="245"/>
      <c r="CH76" s="245"/>
      <c r="CI76" s="245"/>
      <c r="CJ76" s="245"/>
      <c r="CK76" s="245"/>
      <c r="CL76" s="245"/>
      <c r="CM76" s="245"/>
      <c r="CN76" s="245"/>
      <c r="CO76" s="245"/>
      <c r="CP76" s="245"/>
      <c r="CQ76" s="245"/>
      <c r="CR76" s="249">
        <v>2</v>
      </c>
      <c r="CS76" s="245"/>
      <c r="CT76" s="366"/>
      <c r="CU76" s="366"/>
      <c r="CV76" s="245"/>
      <c r="CW76" s="245"/>
      <c r="CX76" s="249">
        <v>6</v>
      </c>
      <c r="CY76" s="245"/>
      <c r="CZ76" s="249">
        <v>15</v>
      </c>
      <c r="DA76" s="249">
        <v>15</v>
      </c>
      <c r="DB76" s="245"/>
      <c r="DC76" s="250">
        <v>300</v>
      </c>
      <c r="DD76" s="245"/>
      <c r="DE76" s="245"/>
      <c r="DF76" s="245"/>
      <c r="DG76" s="245"/>
      <c r="DH76" s="245"/>
      <c r="DI76" s="245"/>
      <c r="DJ76" s="245"/>
      <c r="DK76" s="245"/>
      <c r="DL76" s="245"/>
      <c r="DM76" s="245"/>
      <c r="DN76" s="245"/>
      <c r="DO76" s="250">
        <v>0</v>
      </c>
      <c r="DP76" s="245"/>
      <c r="DQ76" s="245"/>
      <c r="DR76" s="245"/>
      <c r="DS76" s="250">
        <v>562</v>
      </c>
      <c r="DT76" s="245"/>
      <c r="DU76" s="245"/>
      <c r="DV76" s="245"/>
      <c r="DW76" s="251"/>
      <c r="DX76" s="251"/>
      <c r="DY76" s="245"/>
      <c r="DZ76" s="245"/>
      <c r="EA76" s="245"/>
      <c r="EB76" s="245"/>
      <c r="EC76" s="245"/>
      <c r="ED76" s="245"/>
      <c r="EE76" s="245"/>
      <c r="EF76" s="245"/>
      <c r="EG76" s="245"/>
      <c r="EH76" s="245"/>
      <c r="EI76" s="250">
        <v>102</v>
      </c>
      <c r="EJ76" s="245"/>
      <c r="EK76" s="250">
        <v>5.5</v>
      </c>
      <c r="EL76" s="245"/>
      <c r="EM76" s="245"/>
      <c r="EN76" s="245"/>
      <c r="EO76" s="245"/>
      <c r="EP76" s="245"/>
      <c r="EQ76" s="245"/>
      <c r="ER76" s="245"/>
      <c r="ES76" s="245"/>
      <c r="ET76" s="245"/>
      <c r="EU76" s="245"/>
      <c r="EV76" s="245"/>
      <c r="EW76" s="250">
        <v>123</v>
      </c>
      <c r="EX76" s="245"/>
      <c r="EY76" s="245"/>
      <c r="EZ76" s="245"/>
      <c r="FA76" s="245"/>
      <c r="FB76" s="245"/>
      <c r="FC76" s="245"/>
      <c r="FD76" s="245"/>
      <c r="FE76" s="245"/>
      <c r="FF76" s="245"/>
      <c r="FG76" s="245"/>
      <c r="FH76" s="245"/>
      <c r="FI76" s="245"/>
      <c r="FJ76" s="245"/>
      <c r="FK76" s="245"/>
      <c r="FL76" s="245"/>
      <c r="FM76" s="245"/>
      <c r="FN76" s="245"/>
      <c r="FO76" s="245"/>
      <c r="FP76" s="245"/>
      <c r="FQ76" s="245"/>
      <c r="FR76" s="245"/>
      <c r="FS76" s="245"/>
      <c r="FT76" s="245"/>
      <c r="FU76" s="245"/>
      <c r="FV76" s="245"/>
      <c r="FW76" s="245"/>
      <c r="FX76" s="245"/>
      <c r="FY76" s="245"/>
      <c r="FZ76" s="245"/>
      <c r="GA76" s="245"/>
      <c r="GB76" s="245"/>
      <c r="GC76" s="245"/>
      <c r="GD76" s="245"/>
      <c r="GE76" s="245"/>
      <c r="GF76" s="245"/>
      <c r="GG76" s="245"/>
      <c r="GH76" s="245"/>
      <c r="GI76" s="245"/>
      <c r="GJ76" s="250">
        <v>100</v>
      </c>
      <c r="GK76" s="245"/>
      <c r="GL76" s="250">
        <v>1</v>
      </c>
      <c r="GM76" s="245"/>
      <c r="GN76" s="245"/>
      <c r="GO76" s="245"/>
      <c r="GP76" s="245"/>
      <c r="GQ76" s="250">
        <v>0</v>
      </c>
      <c r="GR76" s="245"/>
      <c r="GS76" s="245"/>
      <c r="GT76" s="245"/>
      <c r="GU76" s="245"/>
      <c r="GV76" s="245"/>
      <c r="GW76" s="245"/>
      <c r="GX76" s="245"/>
      <c r="GY76" s="245"/>
      <c r="GZ76" s="245"/>
      <c r="HA76" s="245"/>
      <c r="HB76" s="245"/>
      <c r="HC76" s="245"/>
      <c r="HD76" s="245"/>
      <c r="HE76" s="250">
        <v>0</v>
      </c>
      <c r="HF76" s="245"/>
      <c r="HG76" s="250">
        <v>0</v>
      </c>
      <c r="HH76" s="245"/>
      <c r="HI76" s="245"/>
      <c r="HJ76" s="245"/>
      <c r="HK76" s="245"/>
      <c r="HL76" s="245"/>
      <c r="HM76" s="245"/>
      <c r="HN76" s="245"/>
      <c r="HO76" s="245"/>
      <c r="HP76" s="245"/>
      <c r="HQ76" s="245"/>
      <c r="HR76" s="245"/>
      <c r="HS76" s="245"/>
      <c r="HT76" s="245"/>
      <c r="HU76" s="245"/>
      <c r="HV76" s="245"/>
      <c r="HW76" s="245"/>
      <c r="HX76" s="245"/>
      <c r="HY76" s="245"/>
      <c r="HZ76" s="245"/>
      <c r="IA76" s="245"/>
      <c r="IB76" s="245"/>
      <c r="IC76" s="245"/>
      <c r="ID76" s="245"/>
      <c r="IE76" s="245"/>
      <c r="IF76" s="245"/>
      <c r="IG76" s="245"/>
      <c r="IH76" s="245"/>
      <c r="II76" s="245"/>
      <c r="IJ76" s="245"/>
      <c r="IK76" s="245"/>
      <c r="IL76" s="245"/>
      <c r="IM76" s="245"/>
      <c r="IN76" s="245"/>
      <c r="IO76" s="245"/>
      <c r="IP76" s="245"/>
      <c r="IQ76" s="245"/>
      <c r="IR76" s="245"/>
      <c r="IS76" s="245"/>
      <c r="IT76" s="245"/>
      <c r="IU76" s="245"/>
      <c r="IV76" s="245"/>
      <c r="IW76" s="245"/>
      <c r="IX76" s="245"/>
      <c r="IY76" s="245"/>
      <c r="IZ76" s="245"/>
      <c r="JA76" s="245"/>
    </row>
    <row r="77" spans="1:261" ht="37.5" x14ac:dyDescent="0.3">
      <c r="A77" s="300">
        <v>67</v>
      </c>
      <c r="B77" s="295" t="s">
        <v>527</v>
      </c>
      <c r="C77" s="295" t="s">
        <v>594</v>
      </c>
      <c r="D77" s="295">
        <v>247691006</v>
      </c>
      <c r="E77" s="220">
        <f t="shared" si="24"/>
        <v>20098</v>
      </c>
      <c r="F77" s="220">
        <f t="shared" si="25"/>
        <v>3381</v>
      </c>
      <c r="G77" s="220">
        <f t="shared" si="26"/>
        <v>0</v>
      </c>
      <c r="H77" s="220">
        <f t="shared" si="27"/>
        <v>15688</v>
      </c>
      <c r="I77" s="220">
        <f t="shared" si="28"/>
        <v>1029</v>
      </c>
      <c r="J77" s="249">
        <v>1</v>
      </c>
      <c r="K77" s="249">
        <v>1</v>
      </c>
      <c r="L77" s="245">
        <v>0</v>
      </c>
      <c r="M77" s="245">
        <v>0</v>
      </c>
      <c r="N77" s="245">
        <v>0</v>
      </c>
      <c r="O77" s="245">
        <v>0</v>
      </c>
      <c r="P77" s="245">
        <v>0</v>
      </c>
      <c r="Q77" s="245">
        <v>0</v>
      </c>
      <c r="R77" s="245">
        <v>0</v>
      </c>
      <c r="S77" s="245">
        <v>0</v>
      </c>
      <c r="T77" s="245">
        <v>0</v>
      </c>
      <c r="U77" s="250">
        <v>0</v>
      </c>
      <c r="V77" s="245">
        <v>0</v>
      </c>
      <c r="W77" s="250">
        <v>208</v>
      </c>
      <c r="X77" s="245">
        <v>0</v>
      </c>
      <c r="Y77" s="250">
        <v>0</v>
      </c>
      <c r="Z77" s="245">
        <v>0</v>
      </c>
      <c r="AA77" s="245">
        <v>0</v>
      </c>
      <c r="AB77" s="245">
        <v>0</v>
      </c>
      <c r="AC77" s="249">
        <v>4</v>
      </c>
      <c r="AD77" s="245">
        <v>0</v>
      </c>
      <c r="AE77" s="249">
        <v>1</v>
      </c>
      <c r="AF77" s="245">
        <v>0</v>
      </c>
      <c r="AG77" s="245">
        <v>0</v>
      </c>
      <c r="AH77" s="245">
        <v>0</v>
      </c>
      <c r="AI77" s="245">
        <v>0</v>
      </c>
      <c r="AJ77" s="245">
        <v>0</v>
      </c>
      <c r="AK77" s="245">
        <v>0</v>
      </c>
      <c r="AL77" s="245">
        <v>0</v>
      </c>
      <c r="AM77" s="245">
        <v>0</v>
      </c>
      <c r="AN77" s="245">
        <v>0</v>
      </c>
      <c r="AO77" s="245">
        <v>0</v>
      </c>
      <c r="AP77" s="245">
        <v>0</v>
      </c>
      <c r="AQ77" s="250">
        <v>0</v>
      </c>
      <c r="AR77" s="245">
        <v>0</v>
      </c>
      <c r="AS77" s="250">
        <v>310</v>
      </c>
      <c r="AT77" s="245">
        <v>0</v>
      </c>
      <c r="AU77" s="250">
        <v>0</v>
      </c>
      <c r="AV77" s="245">
        <v>0</v>
      </c>
      <c r="AW77" s="245">
        <v>0</v>
      </c>
      <c r="AX77" s="245">
        <v>0</v>
      </c>
      <c r="AY77" s="245">
        <v>0</v>
      </c>
      <c r="AZ77" s="245">
        <v>0</v>
      </c>
      <c r="BA77" s="249">
        <v>0</v>
      </c>
      <c r="BB77" s="245"/>
      <c r="BC77" s="245">
        <v>15170</v>
      </c>
      <c r="BD77" s="245"/>
      <c r="BE77" s="245"/>
      <c r="BF77" s="245"/>
      <c r="BG77" s="249">
        <v>55</v>
      </c>
      <c r="BH77" s="245"/>
      <c r="BI77" s="245"/>
      <c r="BJ77" s="245"/>
      <c r="BK77" s="245"/>
      <c r="BL77" s="245"/>
      <c r="BM77" s="245"/>
      <c r="BN77" s="245"/>
      <c r="BO77" s="245"/>
      <c r="BP77" s="245"/>
      <c r="BQ77" s="249">
        <v>150</v>
      </c>
      <c r="BR77" s="245"/>
      <c r="BS77" s="249">
        <v>0</v>
      </c>
      <c r="BT77" s="245"/>
      <c r="BU77" s="249">
        <v>0</v>
      </c>
      <c r="BV77" s="245"/>
      <c r="BW77" s="245"/>
      <c r="BX77" s="245"/>
      <c r="BY77" s="250">
        <v>0</v>
      </c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9">
        <v>14</v>
      </c>
      <c r="CS77" s="245"/>
      <c r="CT77" s="366"/>
      <c r="CU77" s="366"/>
      <c r="CV77" s="245"/>
      <c r="CW77" s="245"/>
      <c r="CX77" s="249">
        <v>15</v>
      </c>
      <c r="CY77" s="245"/>
      <c r="CZ77" s="249">
        <v>50</v>
      </c>
      <c r="DA77" s="249">
        <v>50</v>
      </c>
      <c r="DB77" s="245"/>
      <c r="DC77" s="250">
        <v>1000</v>
      </c>
      <c r="DD77" s="245"/>
      <c r="DE77" s="245"/>
      <c r="DF77" s="245"/>
      <c r="DG77" s="245"/>
      <c r="DH77" s="245"/>
      <c r="DI77" s="245"/>
      <c r="DJ77" s="245"/>
      <c r="DK77" s="245"/>
      <c r="DL77" s="245"/>
      <c r="DM77" s="245"/>
      <c r="DN77" s="245"/>
      <c r="DO77" s="250">
        <v>0</v>
      </c>
      <c r="DP77" s="245"/>
      <c r="DQ77" s="245"/>
      <c r="DR77" s="245"/>
      <c r="DS77" s="250">
        <v>2381</v>
      </c>
      <c r="DT77" s="245"/>
      <c r="DU77" s="245"/>
      <c r="DV77" s="245"/>
      <c r="DW77" s="251"/>
      <c r="DX77" s="251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50">
        <v>476.2</v>
      </c>
      <c r="EJ77" s="245"/>
      <c r="EK77" s="250">
        <v>5</v>
      </c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50">
        <v>1029</v>
      </c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50">
        <v>300</v>
      </c>
      <c r="GK77" s="245"/>
      <c r="GL77" s="250">
        <v>3</v>
      </c>
      <c r="GM77" s="245"/>
      <c r="GN77" s="245"/>
      <c r="GO77" s="245"/>
      <c r="GP77" s="245"/>
      <c r="GQ77" s="250">
        <v>0</v>
      </c>
      <c r="GR77" s="245"/>
      <c r="GS77" s="245"/>
      <c r="GT77" s="245"/>
      <c r="GU77" s="245"/>
      <c r="GV77" s="245"/>
      <c r="GW77" s="245"/>
      <c r="GX77" s="245"/>
      <c r="GY77" s="245"/>
      <c r="GZ77" s="245"/>
      <c r="HA77" s="245"/>
      <c r="HB77" s="245"/>
      <c r="HC77" s="245"/>
      <c r="HD77" s="245"/>
      <c r="HE77" s="250">
        <v>0</v>
      </c>
      <c r="HF77" s="245"/>
      <c r="HG77" s="250">
        <v>0</v>
      </c>
      <c r="HH77" s="245"/>
      <c r="HI77" s="245"/>
      <c r="HJ77" s="245"/>
      <c r="HK77" s="245"/>
      <c r="HL77" s="245"/>
      <c r="HM77" s="245"/>
      <c r="HN77" s="245"/>
      <c r="HO77" s="245"/>
      <c r="HP77" s="245"/>
      <c r="HQ77" s="245"/>
      <c r="HR77" s="245"/>
      <c r="HS77" s="245"/>
      <c r="HT77" s="245"/>
      <c r="HU77" s="245"/>
      <c r="HV77" s="245"/>
      <c r="HW77" s="245"/>
      <c r="HX77" s="245"/>
      <c r="HY77" s="245"/>
      <c r="HZ77" s="245"/>
      <c r="IA77" s="245"/>
      <c r="IB77" s="245"/>
      <c r="IC77" s="245"/>
      <c r="ID77" s="245"/>
      <c r="IE77" s="245"/>
      <c r="IF77" s="245"/>
      <c r="IG77" s="245"/>
      <c r="IH77" s="245"/>
      <c r="II77" s="245"/>
      <c r="IJ77" s="245"/>
      <c r="IK77" s="245"/>
      <c r="IL77" s="245"/>
      <c r="IM77" s="245"/>
      <c r="IN77" s="245"/>
      <c r="IO77" s="245"/>
      <c r="IP77" s="245"/>
      <c r="IQ77" s="245"/>
      <c r="IR77" s="245"/>
      <c r="IS77" s="245"/>
      <c r="IT77" s="245"/>
      <c r="IU77" s="245"/>
      <c r="IV77" s="245"/>
      <c r="IW77" s="245"/>
      <c r="IX77" s="245"/>
      <c r="IY77" s="245"/>
      <c r="IZ77" s="245"/>
      <c r="JA77" s="245"/>
    </row>
    <row r="78" spans="1:261" ht="37.5" x14ac:dyDescent="0.3">
      <c r="A78" s="300">
        <v>68</v>
      </c>
      <c r="B78" s="295" t="s">
        <v>527</v>
      </c>
      <c r="C78" s="295" t="s">
        <v>595</v>
      </c>
      <c r="D78" s="295">
        <v>247691027</v>
      </c>
      <c r="E78" s="220">
        <f t="shared" si="24"/>
        <v>37982.999999999993</v>
      </c>
      <c r="F78" s="220">
        <f t="shared" si="25"/>
        <v>2782.82</v>
      </c>
      <c r="G78" s="220">
        <f t="shared" si="26"/>
        <v>0</v>
      </c>
      <c r="H78" s="220">
        <f t="shared" si="27"/>
        <v>34874.339999999997</v>
      </c>
      <c r="I78" s="220">
        <f t="shared" si="28"/>
        <v>325.83999999999997</v>
      </c>
      <c r="J78" s="249">
        <v>4</v>
      </c>
      <c r="K78" s="249">
        <v>4</v>
      </c>
      <c r="L78" s="245">
        <v>0</v>
      </c>
      <c r="M78" s="245">
        <v>0</v>
      </c>
      <c r="N78" s="245">
        <v>0</v>
      </c>
      <c r="O78" s="245">
        <v>0</v>
      </c>
      <c r="P78" s="245">
        <v>0</v>
      </c>
      <c r="Q78" s="245">
        <v>0</v>
      </c>
      <c r="R78" s="245">
        <v>0</v>
      </c>
      <c r="S78" s="245">
        <v>0</v>
      </c>
      <c r="T78" s="245">
        <v>0</v>
      </c>
      <c r="U78" s="250">
        <v>0</v>
      </c>
      <c r="V78" s="245">
        <v>0</v>
      </c>
      <c r="W78" s="250">
        <v>770</v>
      </c>
      <c r="X78" s="245">
        <v>0</v>
      </c>
      <c r="Y78" s="250">
        <v>0</v>
      </c>
      <c r="Z78" s="245">
        <v>0</v>
      </c>
      <c r="AA78" s="245">
        <v>0</v>
      </c>
      <c r="AB78" s="245">
        <v>0</v>
      </c>
      <c r="AC78" s="249">
        <v>12</v>
      </c>
      <c r="AD78" s="245">
        <v>0</v>
      </c>
      <c r="AE78" s="249">
        <v>1</v>
      </c>
      <c r="AF78" s="245">
        <v>0</v>
      </c>
      <c r="AG78" s="245">
        <v>0</v>
      </c>
      <c r="AH78" s="245">
        <v>0</v>
      </c>
      <c r="AI78" s="245">
        <v>0</v>
      </c>
      <c r="AJ78" s="245">
        <v>0</v>
      </c>
      <c r="AK78" s="245">
        <v>0</v>
      </c>
      <c r="AL78" s="245">
        <v>0</v>
      </c>
      <c r="AM78" s="245">
        <v>0</v>
      </c>
      <c r="AN78" s="245">
        <v>0</v>
      </c>
      <c r="AO78" s="245">
        <v>0</v>
      </c>
      <c r="AP78" s="245">
        <v>0</v>
      </c>
      <c r="AQ78" s="250">
        <v>0</v>
      </c>
      <c r="AR78" s="245">
        <v>0</v>
      </c>
      <c r="AS78" s="250">
        <v>570</v>
      </c>
      <c r="AT78" s="245">
        <v>0</v>
      </c>
      <c r="AU78" s="250">
        <v>0</v>
      </c>
      <c r="AV78" s="245">
        <v>0</v>
      </c>
      <c r="AW78" s="245">
        <v>0</v>
      </c>
      <c r="AX78" s="245">
        <v>0</v>
      </c>
      <c r="AY78" s="245">
        <v>0</v>
      </c>
      <c r="AZ78" s="245">
        <v>0</v>
      </c>
      <c r="BA78" s="249">
        <v>0</v>
      </c>
      <c r="BB78" s="245"/>
      <c r="BC78" s="245">
        <v>33534.339999999997</v>
      </c>
      <c r="BD78" s="245"/>
      <c r="BE78" s="245"/>
      <c r="BF78" s="245"/>
      <c r="BG78" s="249">
        <v>58</v>
      </c>
      <c r="BH78" s="245"/>
      <c r="BI78" s="245"/>
      <c r="BJ78" s="245"/>
      <c r="BK78" s="245"/>
      <c r="BL78" s="245"/>
      <c r="BM78" s="245"/>
      <c r="BN78" s="245"/>
      <c r="BO78" s="245"/>
      <c r="BP78" s="245"/>
      <c r="BQ78" s="249">
        <v>0</v>
      </c>
      <c r="BR78" s="245"/>
      <c r="BS78" s="249">
        <v>0</v>
      </c>
      <c r="BT78" s="245"/>
      <c r="BU78" s="249">
        <v>0</v>
      </c>
      <c r="BV78" s="245"/>
      <c r="BW78" s="245"/>
      <c r="BX78" s="245"/>
      <c r="BY78" s="250">
        <v>0</v>
      </c>
      <c r="BZ78" s="245"/>
      <c r="CA78" s="245"/>
      <c r="CB78" s="245"/>
      <c r="CC78" s="245"/>
      <c r="CD78" s="245"/>
      <c r="CE78" s="245"/>
      <c r="CF78" s="245"/>
      <c r="CG78" s="245"/>
      <c r="CH78" s="245"/>
      <c r="CI78" s="245"/>
      <c r="CJ78" s="245"/>
      <c r="CK78" s="245"/>
      <c r="CL78" s="245"/>
      <c r="CM78" s="245"/>
      <c r="CN78" s="245"/>
      <c r="CO78" s="245"/>
      <c r="CP78" s="245"/>
      <c r="CQ78" s="245"/>
      <c r="CR78" s="249">
        <v>8</v>
      </c>
      <c r="CS78" s="245"/>
      <c r="CT78" s="366"/>
      <c r="CU78" s="366"/>
      <c r="CV78" s="245"/>
      <c r="CW78" s="245"/>
      <c r="CX78" s="249">
        <v>13</v>
      </c>
      <c r="CY78" s="245"/>
      <c r="CZ78" s="249">
        <v>5</v>
      </c>
      <c r="DA78" s="249">
        <v>5</v>
      </c>
      <c r="DB78" s="245"/>
      <c r="DC78" s="250">
        <v>60</v>
      </c>
      <c r="DD78" s="245"/>
      <c r="DE78" s="245"/>
      <c r="DF78" s="245"/>
      <c r="DG78" s="245"/>
      <c r="DH78" s="245"/>
      <c r="DI78" s="245"/>
      <c r="DJ78" s="245"/>
      <c r="DK78" s="245"/>
      <c r="DL78" s="245"/>
      <c r="DM78" s="245"/>
      <c r="DN78" s="245"/>
      <c r="DO78" s="250">
        <v>0</v>
      </c>
      <c r="DP78" s="245"/>
      <c r="DQ78" s="245"/>
      <c r="DR78" s="245"/>
      <c r="DS78" s="250">
        <v>2281</v>
      </c>
      <c r="DT78" s="245"/>
      <c r="DU78" s="245"/>
      <c r="DV78" s="245"/>
      <c r="DW78" s="251"/>
      <c r="DX78" s="251"/>
      <c r="DY78" s="245"/>
      <c r="DZ78" s="245"/>
      <c r="EA78" s="245"/>
      <c r="EB78" s="245"/>
      <c r="EC78" s="245"/>
      <c r="ED78" s="245"/>
      <c r="EE78" s="245"/>
      <c r="EF78" s="245"/>
      <c r="EG78" s="245"/>
      <c r="EH78" s="245"/>
      <c r="EI78" s="250">
        <v>456.2</v>
      </c>
      <c r="EJ78" s="245"/>
      <c r="EK78" s="250">
        <v>5</v>
      </c>
      <c r="EL78" s="245"/>
      <c r="EM78" s="245"/>
      <c r="EN78" s="245"/>
      <c r="EO78" s="245"/>
      <c r="EP78" s="245"/>
      <c r="EQ78" s="245"/>
      <c r="ER78" s="245"/>
      <c r="ES78" s="245"/>
      <c r="ET78" s="245"/>
      <c r="EU78" s="245"/>
      <c r="EV78" s="245"/>
      <c r="EW78" s="250">
        <v>325.83999999999997</v>
      </c>
      <c r="EX78" s="245"/>
      <c r="EY78" s="245"/>
      <c r="EZ78" s="245"/>
      <c r="FA78" s="245"/>
      <c r="FB78" s="245"/>
      <c r="FC78" s="245"/>
      <c r="FD78" s="245"/>
      <c r="FE78" s="245"/>
      <c r="FF78" s="245"/>
      <c r="FG78" s="245"/>
      <c r="FH78" s="245"/>
      <c r="FI78" s="245"/>
      <c r="FJ78" s="245"/>
      <c r="FK78" s="245"/>
      <c r="FL78" s="245"/>
      <c r="FM78" s="245"/>
      <c r="FN78" s="245"/>
      <c r="FO78" s="245"/>
      <c r="FP78" s="245"/>
      <c r="FQ78" s="245"/>
      <c r="FR78" s="245"/>
      <c r="FS78" s="245"/>
      <c r="FT78" s="245"/>
      <c r="FU78" s="245"/>
      <c r="FV78" s="245"/>
      <c r="FW78" s="245"/>
      <c r="FX78" s="245"/>
      <c r="FY78" s="245"/>
      <c r="FZ78" s="245"/>
      <c r="GA78" s="245"/>
      <c r="GB78" s="245"/>
      <c r="GC78" s="245"/>
      <c r="GD78" s="245"/>
      <c r="GE78" s="245"/>
      <c r="GF78" s="245"/>
      <c r="GG78" s="245"/>
      <c r="GH78" s="245"/>
      <c r="GI78" s="245"/>
      <c r="GJ78" s="250">
        <v>158</v>
      </c>
      <c r="GK78" s="245"/>
      <c r="GL78" s="250">
        <v>2.25</v>
      </c>
      <c r="GM78" s="245"/>
      <c r="GN78" s="245"/>
      <c r="GO78" s="245"/>
      <c r="GP78" s="245"/>
      <c r="GQ78" s="250">
        <v>441.82</v>
      </c>
      <c r="GR78" s="245"/>
      <c r="GS78" s="245"/>
      <c r="GT78" s="245"/>
      <c r="GU78" s="245"/>
      <c r="GV78" s="245"/>
      <c r="GW78" s="245"/>
      <c r="GX78" s="245"/>
      <c r="GY78" s="245"/>
      <c r="GZ78" s="245"/>
      <c r="HA78" s="245"/>
      <c r="HB78" s="245"/>
      <c r="HC78" s="245"/>
      <c r="HD78" s="245"/>
      <c r="HE78" s="250">
        <v>237</v>
      </c>
      <c r="HF78" s="245"/>
      <c r="HG78" s="250">
        <v>1.5</v>
      </c>
      <c r="HH78" s="245"/>
      <c r="HI78" s="245"/>
      <c r="HJ78" s="245"/>
      <c r="HK78" s="245"/>
      <c r="HL78" s="245"/>
      <c r="HM78" s="245"/>
      <c r="HN78" s="245"/>
      <c r="HO78" s="245"/>
      <c r="HP78" s="245"/>
      <c r="HQ78" s="245"/>
      <c r="HR78" s="245"/>
      <c r="HS78" s="245"/>
      <c r="HT78" s="245"/>
      <c r="HU78" s="245"/>
      <c r="HV78" s="245"/>
      <c r="HW78" s="245"/>
      <c r="HX78" s="245"/>
      <c r="HY78" s="245"/>
      <c r="HZ78" s="245"/>
      <c r="IA78" s="245"/>
      <c r="IB78" s="245"/>
      <c r="IC78" s="245"/>
      <c r="ID78" s="245"/>
      <c r="IE78" s="245"/>
      <c r="IF78" s="245"/>
      <c r="IG78" s="245"/>
      <c r="IH78" s="245"/>
      <c r="II78" s="245"/>
      <c r="IJ78" s="245"/>
      <c r="IK78" s="245"/>
      <c r="IL78" s="245"/>
      <c r="IM78" s="245"/>
      <c r="IN78" s="245"/>
      <c r="IO78" s="245"/>
      <c r="IP78" s="245"/>
      <c r="IQ78" s="245"/>
      <c r="IR78" s="245"/>
      <c r="IS78" s="245"/>
      <c r="IT78" s="245"/>
      <c r="IU78" s="245"/>
      <c r="IV78" s="245"/>
      <c r="IW78" s="245"/>
      <c r="IX78" s="245"/>
      <c r="IY78" s="245"/>
      <c r="IZ78" s="245"/>
      <c r="JA78" s="245"/>
    </row>
    <row r="79" spans="1:261" ht="20.25" x14ac:dyDescent="0.3">
      <c r="A79" s="300">
        <v>69</v>
      </c>
      <c r="B79" s="295" t="s">
        <v>527</v>
      </c>
      <c r="C79" s="295" t="s">
        <v>596</v>
      </c>
      <c r="D79" s="295">
        <v>247691014</v>
      </c>
      <c r="E79" s="220">
        <f t="shared" si="24"/>
        <v>4695</v>
      </c>
      <c r="F79" s="220">
        <f t="shared" si="25"/>
        <v>480</v>
      </c>
      <c r="G79" s="220">
        <f t="shared" si="26"/>
        <v>0</v>
      </c>
      <c r="H79" s="220">
        <f t="shared" si="27"/>
        <v>3976</v>
      </c>
      <c r="I79" s="220">
        <f t="shared" si="28"/>
        <v>239</v>
      </c>
      <c r="J79" s="249">
        <v>1</v>
      </c>
      <c r="K79" s="249">
        <v>1</v>
      </c>
      <c r="L79" s="245">
        <v>0</v>
      </c>
      <c r="M79" s="245">
        <v>0</v>
      </c>
      <c r="N79" s="245">
        <v>0</v>
      </c>
      <c r="O79" s="245">
        <v>0</v>
      </c>
      <c r="P79" s="245">
        <v>0</v>
      </c>
      <c r="Q79" s="245">
        <v>0</v>
      </c>
      <c r="R79" s="245">
        <v>0</v>
      </c>
      <c r="S79" s="245">
        <v>0</v>
      </c>
      <c r="T79" s="245">
        <v>0</v>
      </c>
      <c r="U79" s="250">
        <v>0</v>
      </c>
      <c r="V79" s="245">
        <v>0</v>
      </c>
      <c r="W79" s="250">
        <v>0</v>
      </c>
      <c r="X79" s="245">
        <v>0</v>
      </c>
      <c r="Y79" s="250">
        <v>80</v>
      </c>
      <c r="Z79" s="245">
        <v>0</v>
      </c>
      <c r="AA79" s="245">
        <v>0</v>
      </c>
      <c r="AB79" s="245">
        <v>0</v>
      </c>
      <c r="AC79" s="249">
        <v>3</v>
      </c>
      <c r="AD79" s="245">
        <v>0</v>
      </c>
      <c r="AE79" s="249">
        <v>0</v>
      </c>
      <c r="AF79" s="245">
        <v>0</v>
      </c>
      <c r="AG79" s="245">
        <v>0</v>
      </c>
      <c r="AH79" s="245">
        <v>0</v>
      </c>
      <c r="AI79" s="245">
        <v>0</v>
      </c>
      <c r="AJ79" s="245">
        <v>0</v>
      </c>
      <c r="AK79" s="245">
        <v>0</v>
      </c>
      <c r="AL79" s="245">
        <v>0</v>
      </c>
      <c r="AM79" s="245">
        <v>0</v>
      </c>
      <c r="AN79" s="245">
        <v>0</v>
      </c>
      <c r="AO79" s="245">
        <v>0</v>
      </c>
      <c r="AP79" s="245">
        <v>0</v>
      </c>
      <c r="AQ79" s="250">
        <v>0</v>
      </c>
      <c r="AR79" s="245">
        <v>0</v>
      </c>
      <c r="AS79" s="250">
        <v>0</v>
      </c>
      <c r="AT79" s="245">
        <v>0</v>
      </c>
      <c r="AU79" s="250">
        <v>0</v>
      </c>
      <c r="AV79" s="245">
        <v>0</v>
      </c>
      <c r="AW79" s="245">
        <v>0</v>
      </c>
      <c r="AX79" s="245">
        <v>0</v>
      </c>
      <c r="AY79" s="245">
        <v>0</v>
      </c>
      <c r="AZ79" s="245">
        <v>0</v>
      </c>
      <c r="BA79" s="249">
        <v>0</v>
      </c>
      <c r="BB79" s="245"/>
      <c r="BC79" s="245">
        <v>3546</v>
      </c>
      <c r="BD79" s="245"/>
      <c r="BE79" s="245"/>
      <c r="BF79" s="245"/>
      <c r="BG79" s="249">
        <v>15</v>
      </c>
      <c r="BH79" s="245"/>
      <c r="BI79" s="245"/>
      <c r="BJ79" s="245"/>
      <c r="BK79" s="245"/>
      <c r="BL79" s="245"/>
      <c r="BM79" s="245"/>
      <c r="BN79" s="245"/>
      <c r="BO79" s="245"/>
      <c r="BP79" s="245"/>
      <c r="BQ79" s="249">
        <v>0</v>
      </c>
      <c r="BR79" s="245"/>
      <c r="BS79" s="249">
        <v>0</v>
      </c>
      <c r="BT79" s="245"/>
      <c r="BU79" s="249">
        <v>0</v>
      </c>
      <c r="BV79" s="245"/>
      <c r="BW79" s="245"/>
      <c r="BX79" s="245"/>
      <c r="BY79" s="250">
        <v>0</v>
      </c>
      <c r="BZ79" s="245"/>
      <c r="CA79" s="245"/>
      <c r="CB79" s="245"/>
      <c r="CC79" s="245"/>
      <c r="CD79" s="245"/>
      <c r="CE79" s="245"/>
      <c r="CF79" s="245"/>
      <c r="CG79" s="245"/>
      <c r="CH79" s="245"/>
      <c r="CI79" s="245"/>
      <c r="CJ79" s="245"/>
      <c r="CK79" s="245"/>
      <c r="CL79" s="245"/>
      <c r="CM79" s="245"/>
      <c r="CN79" s="245"/>
      <c r="CO79" s="245"/>
      <c r="CP79" s="245"/>
      <c r="CQ79" s="245"/>
      <c r="CR79" s="249">
        <v>1</v>
      </c>
      <c r="CS79" s="245"/>
      <c r="CT79" s="366"/>
      <c r="CU79" s="366"/>
      <c r="CV79" s="245"/>
      <c r="CW79" s="245"/>
      <c r="CX79" s="249">
        <v>1</v>
      </c>
      <c r="CY79" s="245"/>
      <c r="CZ79" s="249">
        <v>15</v>
      </c>
      <c r="DA79" s="249">
        <v>15</v>
      </c>
      <c r="DB79" s="245"/>
      <c r="DC79" s="250">
        <v>0</v>
      </c>
      <c r="DD79" s="245"/>
      <c r="DE79" s="245"/>
      <c r="DF79" s="245"/>
      <c r="DG79" s="245"/>
      <c r="DH79" s="245"/>
      <c r="DI79" s="245"/>
      <c r="DJ79" s="245"/>
      <c r="DK79" s="245"/>
      <c r="DL79" s="245"/>
      <c r="DM79" s="245"/>
      <c r="DN79" s="245"/>
      <c r="DO79" s="250">
        <v>350</v>
      </c>
      <c r="DP79" s="245"/>
      <c r="DQ79" s="245"/>
      <c r="DR79" s="245"/>
      <c r="DS79" s="250">
        <v>480</v>
      </c>
      <c r="DT79" s="245"/>
      <c r="DU79" s="245"/>
      <c r="DV79" s="245"/>
      <c r="DW79" s="251"/>
      <c r="DX79" s="251"/>
      <c r="DY79" s="245"/>
      <c r="DZ79" s="245"/>
      <c r="EA79" s="245"/>
      <c r="EB79" s="245"/>
      <c r="EC79" s="245"/>
      <c r="ED79" s="245"/>
      <c r="EE79" s="245"/>
      <c r="EF79" s="245"/>
      <c r="EG79" s="245"/>
      <c r="EH79" s="245"/>
      <c r="EI79" s="250">
        <v>96</v>
      </c>
      <c r="EJ79" s="245"/>
      <c r="EK79" s="250">
        <v>5</v>
      </c>
      <c r="EL79" s="245"/>
      <c r="EM79" s="245"/>
      <c r="EN79" s="245"/>
      <c r="EO79" s="245"/>
      <c r="EP79" s="245"/>
      <c r="EQ79" s="245"/>
      <c r="ER79" s="245"/>
      <c r="ES79" s="245"/>
      <c r="ET79" s="245"/>
      <c r="EU79" s="245"/>
      <c r="EV79" s="245"/>
      <c r="EW79" s="250">
        <v>239</v>
      </c>
      <c r="EX79" s="245"/>
      <c r="EY79" s="245"/>
      <c r="EZ79" s="245"/>
      <c r="FA79" s="245"/>
      <c r="FB79" s="245"/>
      <c r="FC79" s="245"/>
      <c r="FD79" s="245"/>
      <c r="FE79" s="245"/>
      <c r="FF79" s="245"/>
      <c r="FG79" s="245"/>
      <c r="FH79" s="245"/>
      <c r="FI79" s="245"/>
      <c r="FJ79" s="245"/>
      <c r="FK79" s="245"/>
      <c r="FL79" s="245"/>
      <c r="FM79" s="245"/>
      <c r="FN79" s="245"/>
      <c r="FO79" s="245"/>
      <c r="FP79" s="245"/>
      <c r="FQ79" s="245"/>
      <c r="FR79" s="245"/>
      <c r="FS79" s="245"/>
      <c r="FT79" s="245"/>
      <c r="FU79" s="245"/>
      <c r="FV79" s="245"/>
      <c r="FW79" s="245"/>
      <c r="FX79" s="245"/>
      <c r="FY79" s="245"/>
      <c r="FZ79" s="245"/>
      <c r="GA79" s="245"/>
      <c r="GB79" s="245"/>
      <c r="GC79" s="245"/>
      <c r="GD79" s="245"/>
      <c r="GE79" s="245"/>
      <c r="GF79" s="245"/>
      <c r="GG79" s="245"/>
      <c r="GH79" s="245"/>
      <c r="GI79" s="245"/>
      <c r="GJ79" s="250">
        <v>159</v>
      </c>
      <c r="GK79" s="245"/>
      <c r="GL79" s="250">
        <v>1.5</v>
      </c>
      <c r="GM79" s="245"/>
      <c r="GN79" s="245"/>
      <c r="GO79" s="245"/>
      <c r="GP79" s="245"/>
      <c r="GQ79" s="250">
        <v>0</v>
      </c>
      <c r="GR79" s="245"/>
      <c r="GS79" s="245"/>
      <c r="GT79" s="245"/>
      <c r="GU79" s="245"/>
      <c r="GV79" s="245"/>
      <c r="GW79" s="245"/>
      <c r="GX79" s="245"/>
      <c r="GY79" s="245"/>
      <c r="GZ79" s="245"/>
      <c r="HA79" s="245"/>
      <c r="HB79" s="245"/>
      <c r="HC79" s="245"/>
      <c r="HD79" s="245"/>
      <c r="HE79" s="250">
        <v>0</v>
      </c>
      <c r="HF79" s="245"/>
      <c r="HG79" s="250">
        <v>0</v>
      </c>
      <c r="HH79" s="245"/>
      <c r="HI79" s="245"/>
      <c r="HJ79" s="245"/>
      <c r="HK79" s="245"/>
      <c r="HL79" s="245"/>
      <c r="HM79" s="245"/>
      <c r="HN79" s="245"/>
      <c r="HO79" s="245"/>
      <c r="HP79" s="245"/>
      <c r="HQ79" s="245"/>
      <c r="HR79" s="245"/>
      <c r="HS79" s="245"/>
      <c r="HT79" s="245"/>
      <c r="HU79" s="245"/>
      <c r="HV79" s="245"/>
      <c r="HW79" s="245"/>
      <c r="HX79" s="245"/>
      <c r="HY79" s="245"/>
      <c r="HZ79" s="245"/>
      <c r="IA79" s="245"/>
      <c r="IB79" s="245"/>
      <c r="IC79" s="245"/>
      <c r="ID79" s="245"/>
      <c r="IE79" s="245"/>
      <c r="IF79" s="245"/>
      <c r="IG79" s="245"/>
      <c r="IH79" s="245"/>
      <c r="II79" s="245"/>
      <c r="IJ79" s="245"/>
      <c r="IK79" s="245"/>
      <c r="IL79" s="245"/>
      <c r="IM79" s="245"/>
      <c r="IN79" s="245"/>
      <c r="IO79" s="245"/>
      <c r="IP79" s="245"/>
      <c r="IQ79" s="245"/>
      <c r="IR79" s="245"/>
      <c r="IS79" s="245"/>
      <c r="IT79" s="245"/>
      <c r="IU79" s="245"/>
      <c r="IV79" s="245"/>
      <c r="IW79" s="245"/>
      <c r="IX79" s="245"/>
      <c r="IY79" s="245"/>
      <c r="IZ79" s="245"/>
      <c r="JA79" s="245"/>
    </row>
    <row r="80" spans="1:261" ht="37.5" x14ac:dyDescent="0.3">
      <c r="A80" s="300">
        <v>70</v>
      </c>
      <c r="B80" s="295" t="s">
        <v>527</v>
      </c>
      <c r="C80" s="295" t="s">
        <v>597</v>
      </c>
      <c r="D80" s="295">
        <v>247691043</v>
      </c>
      <c r="E80" s="220">
        <f t="shared" si="24"/>
        <v>6771</v>
      </c>
      <c r="F80" s="220">
        <f t="shared" si="25"/>
        <v>1514</v>
      </c>
      <c r="G80" s="220">
        <f t="shared" si="26"/>
        <v>0</v>
      </c>
      <c r="H80" s="220">
        <f t="shared" si="27"/>
        <v>5152</v>
      </c>
      <c r="I80" s="220">
        <f t="shared" si="28"/>
        <v>105</v>
      </c>
      <c r="J80" s="249">
        <v>1</v>
      </c>
      <c r="K80" s="249">
        <v>1</v>
      </c>
      <c r="L80" s="245">
        <v>0</v>
      </c>
      <c r="M80" s="245">
        <v>0</v>
      </c>
      <c r="N80" s="245">
        <v>0</v>
      </c>
      <c r="O80" s="245">
        <v>0</v>
      </c>
      <c r="P80" s="245">
        <v>0</v>
      </c>
      <c r="Q80" s="245">
        <v>0</v>
      </c>
      <c r="R80" s="245">
        <v>0</v>
      </c>
      <c r="S80" s="245">
        <v>0</v>
      </c>
      <c r="T80" s="245">
        <v>0</v>
      </c>
      <c r="U80" s="250">
        <v>0</v>
      </c>
      <c r="V80" s="245">
        <v>0</v>
      </c>
      <c r="W80" s="250">
        <v>1492</v>
      </c>
      <c r="X80" s="245">
        <v>0</v>
      </c>
      <c r="Y80" s="250">
        <v>0</v>
      </c>
      <c r="Z80" s="245">
        <v>0</v>
      </c>
      <c r="AA80" s="245">
        <v>0</v>
      </c>
      <c r="AB80" s="245">
        <v>0</v>
      </c>
      <c r="AC80" s="249">
        <v>4</v>
      </c>
      <c r="AD80" s="245">
        <v>0</v>
      </c>
      <c r="AE80" s="249">
        <v>0</v>
      </c>
      <c r="AF80" s="245">
        <v>0</v>
      </c>
      <c r="AG80" s="245">
        <v>0</v>
      </c>
      <c r="AH80" s="245">
        <v>0</v>
      </c>
      <c r="AI80" s="245">
        <v>0</v>
      </c>
      <c r="AJ80" s="245">
        <v>0</v>
      </c>
      <c r="AK80" s="245">
        <v>0</v>
      </c>
      <c r="AL80" s="245">
        <v>0</v>
      </c>
      <c r="AM80" s="245">
        <v>0</v>
      </c>
      <c r="AN80" s="245">
        <v>0</v>
      </c>
      <c r="AO80" s="245">
        <v>0</v>
      </c>
      <c r="AP80" s="245">
        <v>0</v>
      </c>
      <c r="AQ80" s="250">
        <v>0</v>
      </c>
      <c r="AR80" s="245">
        <v>0</v>
      </c>
      <c r="AS80" s="250">
        <v>0</v>
      </c>
      <c r="AT80" s="245">
        <v>0</v>
      </c>
      <c r="AU80" s="250">
        <v>0</v>
      </c>
      <c r="AV80" s="245">
        <v>0</v>
      </c>
      <c r="AW80" s="245">
        <v>0</v>
      </c>
      <c r="AX80" s="245">
        <v>0</v>
      </c>
      <c r="AY80" s="245">
        <v>0</v>
      </c>
      <c r="AZ80" s="245">
        <v>0</v>
      </c>
      <c r="BA80" s="249">
        <v>0</v>
      </c>
      <c r="BB80" s="245"/>
      <c r="BC80" s="245">
        <v>3660</v>
      </c>
      <c r="BD80" s="245"/>
      <c r="BE80" s="245"/>
      <c r="BF80" s="245"/>
      <c r="BG80" s="249">
        <v>54</v>
      </c>
      <c r="BH80" s="245"/>
      <c r="BI80" s="245"/>
      <c r="BJ80" s="245"/>
      <c r="BK80" s="245"/>
      <c r="BL80" s="245"/>
      <c r="BM80" s="245"/>
      <c r="BN80" s="245"/>
      <c r="BO80" s="245"/>
      <c r="BP80" s="245"/>
      <c r="BQ80" s="249">
        <v>0</v>
      </c>
      <c r="BR80" s="245"/>
      <c r="BS80" s="249">
        <v>0</v>
      </c>
      <c r="BT80" s="245"/>
      <c r="BU80" s="249">
        <v>0</v>
      </c>
      <c r="BV80" s="245"/>
      <c r="BW80" s="245"/>
      <c r="BX80" s="245"/>
      <c r="BY80" s="250">
        <v>0</v>
      </c>
      <c r="BZ80" s="245"/>
      <c r="CA80" s="245"/>
      <c r="CB80" s="245"/>
      <c r="CC80" s="245"/>
      <c r="CD80" s="245"/>
      <c r="CE80" s="245"/>
      <c r="CF80" s="245"/>
      <c r="CG80" s="245"/>
      <c r="CH80" s="245"/>
      <c r="CI80" s="245"/>
      <c r="CJ80" s="245"/>
      <c r="CK80" s="245"/>
      <c r="CL80" s="245"/>
      <c r="CM80" s="245"/>
      <c r="CN80" s="245"/>
      <c r="CO80" s="245"/>
      <c r="CP80" s="245"/>
      <c r="CQ80" s="245"/>
      <c r="CR80" s="249">
        <v>0</v>
      </c>
      <c r="CS80" s="245"/>
      <c r="CT80" s="366"/>
      <c r="CU80" s="366"/>
      <c r="CV80" s="245"/>
      <c r="CW80" s="245"/>
      <c r="CX80" s="249">
        <v>0</v>
      </c>
      <c r="CY80" s="245"/>
      <c r="CZ80" s="249">
        <v>20</v>
      </c>
      <c r="DA80" s="249">
        <v>20</v>
      </c>
      <c r="DB80" s="245"/>
      <c r="DC80" s="250">
        <v>700</v>
      </c>
      <c r="DD80" s="245"/>
      <c r="DE80" s="245"/>
      <c r="DF80" s="245"/>
      <c r="DG80" s="245"/>
      <c r="DH80" s="245"/>
      <c r="DI80" s="245"/>
      <c r="DJ80" s="245"/>
      <c r="DK80" s="245"/>
      <c r="DL80" s="245"/>
      <c r="DM80" s="245"/>
      <c r="DN80" s="245"/>
      <c r="DO80" s="250">
        <v>0</v>
      </c>
      <c r="DP80" s="245"/>
      <c r="DQ80" s="245"/>
      <c r="DR80" s="245"/>
      <c r="DS80" s="250">
        <v>814</v>
      </c>
      <c r="DT80" s="245"/>
      <c r="DU80" s="245"/>
      <c r="DV80" s="245"/>
      <c r="DW80" s="251"/>
      <c r="DX80" s="251"/>
      <c r="DY80" s="245"/>
      <c r="DZ80" s="245"/>
      <c r="EA80" s="245"/>
      <c r="EB80" s="245"/>
      <c r="EC80" s="245"/>
      <c r="ED80" s="245"/>
      <c r="EE80" s="245"/>
      <c r="EF80" s="245"/>
      <c r="EG80" s="245"/>
      <c r="EH80" s="245"/>
      <c r="EI80" s="250">
        <v>135.6</v>
      </c>
      <c r="EJ80" s="245"/>
      <c r="EK80" s="250">
        <v>6</v>
      </c>
      <c r="EL80" s="245"/>
      <c r="EM80" s="245"/>
      <c r="EN80" s="245"/>
      <c r="EO80" s="245"/>
      <c r="EP80" s="245"/>
      <c r="EQ80" s="245"/>
      <c r="ER80" s="245"/>
      <c r="ES80" s="245"/>
      <c r="ET80" s="245"/>
      <c r="EU80" s="245"/>
      <c r="EV80" s="245"/>
      <c r="EW80" s="250">
        <v>105</v>
      </c>
      <c r="EX80" s="245"/>
      <c r="EY80" s="245"/>
      <c r="EZ80" s="245"/>
      <c r="FA80" s="245"/>
      <c r="FB80" s="245"/>
      <c r="FC80" s="245"/>
      <c r="FD80" s="245"/>
      <c r="FE80" s="245"/>
      <c r="FF80" s="245"/>
      <c r="FG80" s="245"/>
      <c r="FH80" s="245"/>
      <c r="FI80" s="245"/>
      <c r="FJ80" s="245"/>
      <c r="FK80" s="245"/>
      <c r="FL80" s="245"/>
      <c r="FM80" s="245"/>
      <c r="FN80" s="245"/>
      <c r="FO80" s="245"/>
      <c r="FP80" s="245"/>
      <c r="FQ80" s="245"/>
      <c r="FR80" s="245"/>
      <c r="FS80" s="245"/>
      <c r="FT80" s="245"/>
      <c r="FU80" s="245"/>
      <c r="FV80" s="245"/>
      <c r="FW80" s="245"/>
      <c r="FX80" s="245"/>
      <c r="FY80" s="245"/>
      <c r="FZ80" s="245"/>
      <c r="GA80" s="245"/>
      <c r="GB80" s="245"/>
      <c r="GC80" s="245"/>
      <c r="GD80" s="245"/>
      <c r="GE80" s="245"/>
      <c r="GF80" s="245"/>
      <c r="GG80" s="245"/>
      <c r="GH80" s="245"/>
      <c r="GI80" s="245"/>
      <c r="GJ80" s="250">
        <v>73</v>
      </c>
      <c r="GK80" s="245"/>
      <c r="GL80" s="250">
        <v>1.6</v>
      </c>
      <c r="GM80" s="245"/>
      <c r="GN80" s="245"/>
      <c r="GO80" s="245"/>
      <c r="GP80" s="245"/>
      <c r="GQ80" s="250">
        <v>0</v>
      </c>
      <c r="GR80" s="245"/>
      <c r="GS80" s="245"/>
      <c r="GT80" s="245"/>
      <c r="GU80" s="245"/>
      <c r="GV80" s="245"/>
      <c r="GW80" s="245"/>
      <c r="GX80" s="245"/>
      <c r="GY80" s="245"/>
      <c r="GZ80" s="245"/>
      <c r="HA80" s="245"/>
      <c r="HB80" s="245"/>
      <c r="HC80" s="245"/>
      <c r="HD80" s="245"/>
      <c r="HE80" s="250">
        <v>0</v>
      </c>
      <c r="HF80" s="245"/>
      <c r="HG80" s="250">
        <v>0</v>
      </c>
      <c r="HH80" s="245"/>
      <c r="HI80" s="245"/>
      <c r="HJ80" s="245"/>
      <c r="HK80" s="245"/>
      <c r="HL80" s="245"/>
      <c r="HM80" s="245"/>
      <c r="HN80" s="245"/>
      <c r="HO80" s="245"/>
      <c r="HP80" s="245"/>
      <c r="HQ80" s="245"/>
      <c r="HR80" s="245"/>
      <c r="HS80" s="245"/>
      <c r="HT80" s="245"/>
      <c r="HU80" s="245"/>
      <c r="HV80" s="245"/>
      <c r="HW80" s="245"/>
      <c r="HX80" s="245"/>
      <c r="HY80" s="245"/>
      <c r="HZ80" s="245"/>
      <c r="IA80" s="245"/>
      <c r="IB80" s="245"/>
      <c r="IC80" s="245"/>
      <c r="ID80" s="245"/>
      <c r="IE80" s="245"/>
      <c r="IF80" s="245"/>
      <c r="IG80" s="245"/>
      <c r="IH80" s="245"/>
      <c r="II80" s="245"/>
      <c r="IJ80" s="245"/>
      <c r="IK80" s="245"/>
      <c r="IL80" s="245"/>
      <c r="IM80" s="245"/>
      <c r="IN80" s="245"/>
      <c r="IO80" s="245"/>
      <c r="IP80" s="245"/>
      <c r="IQ80" s="245"/>
      <c r="IR80" s="245"/>
      <c r="IS80" s="245"/>
      <c r="IT80" s="245"/>
      <c r="IU80" s="245"/>
      <c r="IV80" s="245"/>
      <c r="IW80" s="245"/>
      <c r="IX80" s="245"/>
      <c r="IY80" s="245"/>
      <c r="IZ80" s="245"/>
      <c r="JA80" s="245"/>
    </row>
    <row r="81" spans="1:261" ht="37.5" x14ac:dyDescent="0.3">
      <c r="A81" s="300">
        <v>71</v>
      </c>
      <c r="B81" s="295" t="s">
        <v>527</v>
      </c>
      <c r="C81" s="295" t="s">
        <v>598</v>
      </c>
      <c r="D81" s="295">
        <v>247690896</v>
      </c>
      <c r="E81" s="220">
        <f t="shared" si="24"/>
        <v>10300</v>
      </c>
      <c r="F81" s="220">
        <f t="shared" si="25"/>
        <v>1253</v>
      </c>
      <c r="G81" s="220">
        <f t="shared" si="26"/>
        <v>0</v>
      </c>
      <c r="H81" s="220">
        <f t="shared" si="27"/>
        <v>8962</v>
      </c>
      <c r="I81" s="220">
        <f t="shared" si="28"/>
        <v>85</v>
      </c>
      <c r="J81" s="249">
        <v>1</v>
      </c>
      <c r="K81" s="249">
        <v>1</v>
      </c>
      <c r="L81" s="245">
        <v>0</v>
      </c>
      <c r="M81" s="245">
        <v>0</v>
      </c>
      <c r="N81" s="245">
        <v>0</v>
      </c>
      <c r="O81" s="245">
        <v>0</v>
      </c>
      <c r="P81" s="245">
        <v>0</v>
      </c>
      <c r="Q81" s="245">
        <v>0</v>
      </c>
      <c r="R81" s="245">
        <v>0</v>
      </c>
      <c r="S81" s="245">
        <v>0</v>
      </c>
      <c r="T81" s="245">
        <v>0</v>
      </c>
      <c r="U81" s="250">
        <v>0</v>
      </c>
      <c r="V81" s="245">
        <v>0</v>
      </c>
      <c r="W81" s="250">
        <v>0</v>
      </c>
      <c r="X81" s="245">
        <v>0</v>
      </c>
      <c r="Y81" s="250">
        <v>186</v>
      </c>
      <c r="Z81" s="245">
        <v>0</v>
      </c>
      <c r="AA81" s="245">
        <v>0</v>
      </c>
      <c r="AB81" s="245">
        <v>0</v>
      </c>
      <c r="AC81" s="249">
        <v>4</v>
      </c>
      <c r="AD81" s="245">
        <v>0</v>
      </c>
      <c r="AE81" s="249">
        <v>0</v>
      </c>
      <c r="AF81" s="245">
        <v>0</v>
      </c>
      <c r="AG81" s="245">
        <v>0</v>
      </c>
      <c r="AH81" s="245">
        <v>0</v>
      </c>
      <c r="AI81" s="245">
        <v>0</v>
      </c>
      <c r="AJ81" s="245">
        <v>0</v>
      </c>
      <c r="AK81" s="245">
        <v>0</v>
      </c>
      <c r="AL81" s="245">
        <v>0</v>
      </c>
      <c r="AM81" s="245">
        <v>0</v>
      </c>
      <c r="AN81" s="245">
        <v>0</v>
      </c>
      <c r="AO81" s="245">
        <v>0</v>
      </c>
      <c r="AP81" s="245">
        <v>0</v>
      </c>
      <c r="AQ81" s="250">
        <v>0</v>
      </c>
      <c r="AR81" s="245">
        <v>0</v>
      </c>
      <c r="AS81" s="250">
        <v>0</v>
      </c>
      <c r="AT81" s="245">
        <v>0</v>
      </c>
      <c r="AU81" s="250">
        <v>0</v>
      </c>
      <c r="AV81" s="245">
        <v>0</v>
      </c>
      <c r="AW81" s="245">
        <v>0</v>
      </c>
      <c r="AX81" s="245">
        <v>0</v>
      </c>
      <c r="AY81" s="245">
        <v>0</v>
      </c>
      <c r="AZ81" s="245">
        <v>0</v>
      </c>
      <c r="BA81" s="249">
        <v>0</v>
      </c>
      <c r="BB81" s="245"/>
      <c r="BC81" s="245">
        <v>8776</v>
      </c>
      <c r="BD81" s="245"/>
      <c r="BE81" s="245"/>
      <c r="BF81" s="245"/>
      <c r="BG81" s="249">
        <v>33</v>
      </c>
      <c r="BH81" s="245"/>
      <c r="BI81" s="245"/>
      <c r="BJ81" s="245"/>
      <c r="BK81" s="245"/>
      <c r="BL81" s="245"/>
      <c r="BM81" s="245"/>
      <c r="BN81" s="245"/>
      <c r="BO81" s="245"/>
      <c r="BP81" s="245"/>
      <c r="BQ81" s="249">
        <v>0</v>
      </c>
      <c r="BR81" s="245"/>
      <c r="BS81" s="249">
        <v>0</v>
      </c>
      <c r="BT81" s="245"/>
      <c r="BU81" s="249">
        <v>0</v>
      </c>
      <c r="BV81" s="245"/>
      <c r="BW81" s="245"/>
      <c r="BX81" s="245"/>
      <c r="BY81" s="250">
        <v>0</v>
      </c>
      <c r="BZ81" s="245"/>
      <c r="CA81" s="245"/>
      <c r="CB81" s="245"/>
      <c r="CC81" s="245"/>
      <c r="CD81" s="245"/>
      <c r="CE81" s="245"/>
      <c r="CF81" s="245"/>
      <c r="CG81" s="245"/>
      <c r="CH81" s="245"/>
      <c r="CI81" s="245"/>
      <c r="CJ81" s="245"/>
      <c r="CK81" s="245"/>
      <c r="CL81" s="245"/>
      <c r="CM81" s="245"/>
      <c r="CN81" s="245"/>
      <c r="CO81" s="245"/>
      <c r="CP81" s="245"/>
      <c r="CQ81" s="245"/>
      <c r="CR81" s="249">
        <v>8</v>
      </c>
      <c r="CS81" s="245"/>
      <c r="CT81" s="366"/>
      <c r="CU81" s="366"/>
      <c r="CV81" s="245"/>
      <c r="CW81" s="245"/>
      <c r="CX81" s="249">
        <v>3</v>
      </c>
      <c r="CY81" s="245"/>
      <c r="CZ81" s="249">
        <v>6</v>
      </c>
      <c r="DA81" s="249">
        <v>6</v>
      </c>
      <c r="DB81" s="245"/>
      <c r="DC81" s="250">
        <v>104</v>
      </c>
      <c r="DD81" s="245"/>
      <c r="DE81" s="245"/>
      <c r="DF81" s="245"/>
      <c r="DG81" s="245"/>
      <c r="DH81" s="245"/>
      <c r="DI81" s="245"/>
      <c r="DJ81" s="245"/>
      <c r="DK81" s="245"/>
      <c r="DL81" s="245"/>
      <c r="DM81" s="245"/>
      <c r="DN81" s="245"/>
      <c r="DO81" s="250">
        <v>0</v>
      </c>
      <c r="DP81" s="245"/>
      <c r="DQ81" s="245"/>
      <c r="DR81" s="245"/>
      <c r="DS81" s="250">
        <v>1149</v>
      </c>
      <c r="DT81" s="245"/>
      <c r="DU81" s="245"/>
      <c r="DV81" s="245"/>
      <c r="DW81" s="251"/>
      <c r="DX81" s="251"/>
      <c r="DY81" s="245"/>
      <c r="DZ81" s="245"/>
      <c r="EA81" s="245"/>
      <c r="EB81" s="245"/>
      <c r="EC81" s="245"/>
      <c r="ED81" s="245"/>
      <c r="EE81" s="245"/>
      <c r="EF81" s="245"/>
      <c r="EG81" s="245"/>
      <c r="EH81" s="245"/>
      <c r="EI81" s="250">
        <v>229.8</v>
      </c>
      <c r="EJ81" s="245"/>
      <c r="EK81" s="250">
        <v>5</v>
      </c>
      <c r="EL81" s="245"/>
      <c r="EM81" s="245"/>
      <c r="EN81" s="245"/>
      <c r="EO81" s="245"/>
      <c r="EP81" s="245"/>
      <c r="EQ81" s="245"/>
      <c r="ER81" s="245"/>
      <c r="ES81" s="245"/>
      <c r="ET81" s="245"/>
      <c r="EU81" s="245"/>
      <c r="EV81" s="245"/>
      <c r="EW81" s="250">
        <v>85</v>
      </c>
      <c r="EX81" s="245"/>
      <c r="EY81" s="245"/>
      <c r="EZ81" s="245"/>
      <c r="FA81" s="245"/>
      <c r="FB81" s="245"/>
      <c r="FC81" s="245"/>
      <c r="FD81" s="245"/>
      <c r="FE81" s="245"/>
      <c r="FF81" s="245"/>
      <c r="FG81" s="245"/>
      <c r="FH81" s="245"/>
      <c r="FI81" s="245"/>
      <c r="FJ81" s="245"/>
      <c r="FK81" s="245"/>
      <c r="FL81" s="245"/>
      <c r="FM81" s="245"/>
      <c r="FN81" s="245"/>
      <c r="FO81" s="245"/>
      <c r="FP81" s="245"/>
      <c r="FQ81" s="245"/>
      <c r="FR81" s="245"/>
      <c r="FS81" s="245"/>
      <c r="FT81" s="245"/>
      <c r="FU81" s="245"/>
      <c r="FV81" s="245"/>
      <c r="FW81" s="245"/>
      <c r="FX81" s="245"/>
      <c r="FY81" s="245"/>
      <c r="FZ81" s="245"/>
      <c r="GA81" s="245"/>
      <c r="GB81" s="245"/>
      <c r="GC81" s="245"/>
      <c r="GD81" s="245"/>
      <c r="GE81" s="245"/>
      <c r="GF81" s="245"/>
      <c r="GG81" s="245"/>
      <c r="GH81" s="245"/>
      <c r="GI81" s="245"/>
      <c r="GJ81" s="250">
        <v>34</v>
      </c>
      <c r="GK81" s="245"/>
      <c r="GL81" s="250">
        <v>2.5</v>
      </c>
      <c r="GM81" s="245"/>
      <c r="GN81" s="245"/>
      <c r="GO81" s="245"/>
      <c r="GP81" s="245"/>
      <c r="GQ81" s="250">
        <v>0</v>
      </c>
      <c r="GR81" s="245"/>
      <c r="GS81" s="245"/>
      <c r="GT81" s="245"/>
      <c r="GU81" s="245"/>
      <c r="GV81" s="245"/>
      <c r="GW81" s="245"/>
      <c r="GX81" s="245"/>
      <c r="GY81" s="245"/>
      <c r="GZ81" s="245"/>
      <c r="HA81" s="245"/>
      <c r="HB81" s="245"/>
      <c r="HC81" s="245"/>
      <c r="HD81" s="245"/>
      <c r="HE81" s="250">
        <v>0</v>
      </c>
      <c r="HF81" s="245"/>
      <c r="HG81" s="250">
        <v>0</v>
      </c>
      <c r="HH81" s="245"/>
      <c r="HI81" s="245"/>
      <c r="HJ81" s="245"/>
      <c r="HK81" s="245"/>
      <c r="HL81" s="245"/>
      <c r="HM81" s="245"/>
      <c r="HN81" s="245"/>
      <c r="HO81" s="245"/>
      <c r="HP81" s="245"/>
      <c r="HQ81" s="245"/>
      <c r="HR81" s="245"/>
      <c r="HS81" s="245"/>
      <c r="HT81" s="245"/>
      <c r="HU81" s="245"/>
      <c r="HV81" s="245"/>
      <c r="HW81" s="245"/>
      <c r="HX81" s="245"/>
      <c r="HY81" s="245"/>
      <c r="HZ81" s="245"/>
      <c r="IA81" s="245"/>
      <c r="IB81" s="245"/>
      <c r="IC81" s="245"/>
      <c r="ID81" s="245"/>
      <c r="IE81" s="245"/>
      <c r="IF81" s="245"/>
      <c r="IG81" s="245"/>
      <c r="IH81" s="245"/>
      <c r="II81" s="245"/>
      <c r="IJ81" s="245"/>
      <c r="IK81" s="245"/>
      <c r="IL81" s="245"/>
      <c r="IM81" s="245"/>
      <c r="IN81" s="245"/>
      <c r="IO81" s="245"/>
      <c r="IP81" s="245"/>
      <c r="IQ81" s="245"/>
      <c r="IR81" s="245"/>
      <c r="IS81" s="245"/>
      <c r="IT81" s="245"/>
      <c r="IU81" s="245"/>
      <c r="IV81" s="245"/>
      <c r="IW81" s="245"/>
      <c r="IX81" s="245"/>
      <c r="IY81" s="245"/>
      <c r="IZ81" s="245"/>
      <c r="JA81" s="245"/>
    </row>
    <row r="82" spans="1:261" ht="20.25" x14ac:dyDescent="0.3">
      <c r="A82" s="300">
        <v>72</v>
      </c>
      <c r="B82" s="295" t="s">
        <v>527</v>
      </c>
      <c r="C82" s="295" t="s">
        <v>599</v>
      </c>
      <c r="D82" s="295">
        <v>247691048</v>
      </c>
      <c r="E82" s="220">
        <f t="shared" si="24"/>
        <v>6194</v>
      </c>
      <c r="F82" s="220">
        <f t="shared" si="25"/>
        <v>1180</v>
      </c>
      <c r="G82" s="220">
        <f t="shared" si="26"/>
        <v>0</v>
      </c>
      <c r="H82" s="220">
        <f t="shared" si="27"/>
        <v>4458</v>
      </c>
      <c r="I82" s="220">
        <f t="shared" si="28"/>
        <v>556</v>
      </c>
      <c r="J82" s="249">
        <v>1</v>
      </c>
      <c r="K82" s="249">
        <v>1</v>
      </c>
      <c r="L82" s="245">
        <v>0</v>
      </c>
      <c r="M82" s="245">
        <v>0</v>
      </c>
      <c r="N82" s="245">
        <v>0</v>
      </c>
      <c r="O82" s="245">
        <v>0</v>
      </c>
      <c r="P82" s="245">
        <v>0</v>
      </c>
      <c r="Q82" s="245">
        <v>0</v>
      </c>
      <c r="R82" s="245">
        <v>0</v>
      </c>
      <c r="S82" s="245">
        <v>0</v>
      </c>
      <c r="T82" s="245">
        <v>0</v>
      </c>
      <c r="U82" s="250">
        <v>0</v>
      </c>
      <c r="V82" s="245">
        <v>0</v>
      </c>
      <c r="W82" s="250">
        <v>450</v>
      </c>
      <c r="X82" s="245">
        <v>0</v>
      </c>
      <c r="Y82" s="250">
        <v>0</v>
      </c>
      <c r="Z82" s="245">
        <v>0</v>
      </c>
      <c r="AA82" s="245">
        <v>0</v>
      </c>
      <c r="AB82" s="245">
        <v>0</v>
      </c>
      <c r="AC82" s="249">
        <v>4</v>
      </c>
      <c r="AD82" s="245">
        <v>0</v>
      </c>
      <c r="AE82" s="249">
        <v>1</v>
      </c>
      <c r="AF82" s="245">
        <v>0</v>
      </c>
      <c r="AG82" s="245">
        <v>0</v>
      </c>
      <c r="AH82" s="245">
        <v>0</v>
      </c>
      <c r="AI82" s="245">
        <v>0</v>
      </c>
      <c r="AJ82" s="245">
        <v>0</v>
      </c>
      <c r="AK82" s="245">
        <v>0</v>
      </c>
      <c r="AL82" s="245">
        <v>0</v>
      </c>
      <c r="AM82" s="245">
        <v>0</v>
      </c>
      <c r="AN82" s="245">
        <v>0</v>
      </c>
      <c r="AO82" s="245">
        <v>0</v>
      </c>
      <c r="AP82" s="245">
        <v>0</v>
      </c>
      <c r="AQ82" s="250">
        <v>0</v>
      </c>
      <c r="AR82" s="245">
        <v>0</v>
      </c>
      <c r="AS82" s="250">
        <v>0</v>
      </c>
      <c r="AT82" s="245">
        <v>0</v>
      </c>
      <c r="AU82" s="250">
        <v>0</v>
      </c>
      <c r="AV82" s="245">
        <v>0</v>
      </c>
      <c r="AW82" s="245">
        <v>0</v>
      </c>
      <c r="AX82" s="245">
        <v>0</v>
      </c>
      <c r="AY82" s="245">
        <v>800</v>
      </c>
      <c r="AZ82" s="245">
        <v>0</v>
      </c>
      <c r="BA82" s="249">
        <v>0</v>
      </c>
      <c r="BB82" s="245"/>
      <c r="BC82" s="245">
        <v>3208</v>
      </c>
      <c r="BD82" s="245"/>
      <c r="BE82" s="245"/>
      <c r="BF82" s="245"/>
      <c r="BG82" s="249">
        <v>18</v>
      </c>
      <c r="BH82" s="245"/>
      <c r="BI82" s="245"/>
      <c r="BJ82" s="245"/>
      <c r="BK82" s="245"/>
      <c r="BL82" s="245"/>
      <c r="BM82" s="245"/>
      <c r="BN82" s="245"/>
      <c r="BO82" s="245"/>
      <c r="BP82" s="245"/>
      <c r="BQ82" s="249">
        <v>0</v>
      </c>
      <c r="BR82" s="245"/>
      <c r="BS82" s="249">
        <v>0</v>
      </c>
      <c r="BT82" s="245"/>
      <c r="BU82" s="249">
        <v>0</v>
      </c>
      <c r="BV82" s="245"/>
      <c r="BW82" s="245"/>
      <c r="BX82" s="245"/>
      <c r="BY82" s="250">
        <v>0</v>
      </c>
      <c r="BZ82" s="245"/>
      <c r="CA82" s="245"/>
      <c r="CB82" s="245"/>
      <c r="CC82" s="245"/>
      <c r="CD82" s="245"/>
      <c r="CE82" s="245"/>
      <c r="CF82" s="245"/>
      <c r="CG82" s="245"/>
      <c r="CH82" s="245"/>
      <c r="CI82" s="245"/>
      <c r="CJ82" s="245"/>
      <c r="CK82" s="245"/>
      <c r="CL82" s="245"/>
      <c r="CM82" s="245"/>
      <c r="CN82" s="245"/>
      <c r="CO82" s="245"/>
      <c r="CP82" s="245"/>
      <c r="CQ82" s="245"/>
      <c r="CR82" s="249">
        <v>17</v>
      </c>
      <c r="CS82" s="245"/>
      <c r="CT82" s="366"/>
      <c r="CU82" s="366"/>
      <c r="CV82" s="245"/>
      <c r="CW82" s="245"/>
      <c r="CX82" s="249">
        <v>2</v>
      </c>
      <c r="CY82" s="245"/>
      <c r="CZ82" s="249">
        <v>40</v>
      </c>
      <c r="DA82" s="249">
        <v>40</v>
      </c>
      <c r="DB82" s="245"/>
      <c r="DC82" s="250">
        <v>580</v>
      </c>
      <c r="DD82" s="245"/>
      <c r="DE82" s="245"/>
      <c r="DF82" s="245"/>
      <c r="DG82" s="245"/>
      <c r="DH82" s="245"/>
      <c r="DI82" s="245"/>
      <c r="DJ82" s="245"/>
      <c r="DK82" s="245"/>
      <c r="DL82" s="245"/>
      <c r="DM82" s="245"/>
      <c r="DN82" s="245"/>
      <c r="DO82" s="250">
        <v>0</v>
      </c>
      <c r="DP82" s="245"/>
      <c r="DQ82" s="245"/>
      <c r="DR82" s="245"/>
      <c r="DS82" s="250">
        <v>600</v>
      </c>
      <c r="DT82" s="245"/>
      <c r="DU82" s="245"/>
      <c r="DV82" s="245"/>
      <c r="DW82" s="251"/>
      <c r="DX82" s="251"/>
      <c r="DY82" s="245"/>
      <c r="DZ82" s="245"/>
      <c r="EA82" s="245"/>
      <c r="EB82" s="245"/>
      <c r="EC82" s="245"/>
      <c r="ED82" s="245"/>
      <c r="EE82" s="245"/>
      <c r="EF82" s="245"/>
      <c r="EG82" s="245"/>
      <c r="EH82" s="245"/>
      <c r="EI82" s="250">
        <v>100</v>
      </c>
      <c r="EJ82" s="245"/>
      <c r="EK82" s="250">
        <v>6</v>
      </c>
      <c r="EL82" s="245"/>
      <c r="EM82" s="245"/>
      <c r="EN82" s="245"/>
      <c r="EO82" s="245"/>
      <c r="EP82" s="245"/>
      <c r="EQ82" s="245"/>
      <c r="ER82" s="245"/>
      <c r="ES82" s="245"/>
      <c r="ET82" s="245"/>
      <c r="EU82" s="245"/>
      <c r="EV82" s="245"/>
      <c r="EW82" s="250">
        <v>556</v>
      </c>
      <c r="EX82" s="245"/>
      <c r="EY82" s="245"/>
      <c r="EZ82" s="245"/>
      <c r="FA82" s="245"/>
      <c r="FB82" s="245"/>
      <c r="FC82" s="245"/>
      <c r="FD82" s="245"/>
      <c r="FE82" s="245"/>
      <c r="FF82" s="245"/>
      <c r="FG82" s="245"/>
      <c r="FH82" s="245"/>
      <c r="FI82" s="245"/>
      <c r="FJ82" s="245"/>
      <c r="FK82" s="245"/>
      <c r="FL82" s="245"/>
      <c r="FM82" s="245"/>
      <c r="FN82" s="245"/>
      <c r="FO82" s="245"/>
      <c r="FP82" s="245"/>
      <c r="FQ82" s="245"/>
      <c r="FR82" s="245"/>
      <c r="FS82" s="245"/>
      <c r="FT82" s="245"/>
      <c r="FU82" s="245"/>
      <c r="FV82" s="245"/>
      <c r="FW82" s="245"/>
      <c r="FX82" s="245"/>
      <c r="FY82" s="245"/>
      <c r="FZ82" s="245"/>
      <c r="GA82" s="245"/>
      <c r="GB82" s="245"/>
      <c r="GC82" s="245"/>
      <c r="GD82" s="245"/>
      <c r="GE82" s="245"/>
      <c r="GF82" s="245"/>
      <c r="GG82" s="245"/>
      <c r="GH82" s="245"/>
      <c r="GI82" s="245"/>
      <c r="GJ82" s="250">
        <v>170</v>
      </c>
      <c r="GK82" s="245"/>
      <c r="GL82" s="250">
        <v>3.0249999999999999</v>
      </c>
      <c r="GM82" s="245"/>
      <c r="GN82" s="245"/>
      <c r="GO82" s="245"/>
      <c r="GP82" s="245"/>
      <c r="GQ82" s="250">
        <v>0</v>
      </c>
      <c r="GR82" s="245"/>
      <c r="GS82" s="245"/>
      <c r="GT82" s="245"/>
      <c r="GU82" s="245"/>
      <c r="GV82" s="245"/>
      <c r="GW82" s="245"/>
      <c r="GX82" s="245"/>
      <c r="GY82" s="245"/>
      <c r="GZ82" s="245"/>
      <c r="HA82" s="245"/>
      <c r="HB82" s="245"/>
      <c r="HC82" s="245"/>
      <c r="HD82" s="245"/>
      <c r="HE82" s="250">
        <v>0</v>
      </c>
      <c r="HF82" s="245"/>
      <c r="HG82" s="250">
        <v>0</v>
      </c>
      <c r="HH82" s="245"/>
      <c r="HI82" s="245"/>
      <c r="HJ82" s="245"/>
      <c r="HK82" s="245"/>
      <c r="HL82" s="245"/>
      <c r="HM82" s="245"/>
      <c r="HN82" s="245"/>
      <c r="HO82" s="245"/>
      <c r="HP82" s="245"/>
      <c r="HQ82" s="245"/>
      <c r="HR82" s="245"/>
      <c r="HS82" s="245"/>
      <c r="HT82" s="245"/>
      <c r="HU82" s="245"/>
      <c r="HV82" s="245"/>
      <c r="HW82" s="245"/>
      <c r="HX82" s="245"/>
      <c r="HY82" s="245"/>
      <c r="HZ82" s="245"/>
      <c r="IA82" s="245"/>
      <c r="IB82" s="245"/>
      <c r="IC82" s="245"/>
      <c r="ID82" s="245"/>
      <c r="IE82" s="245"/>
      <c r="IF82" s="245"/>
      <c r="IG82" s="245"/>
      <c r="IH82" s="245"/>
      <c r="II82" s="245"/>
      <c r="IJ82" s="245"/>
      <c r="IK82" s="245"/>
      <c r="IL82" s="245"/>
      <c r="IM82" s="245"/>
      <c r="IN82" s="245"/>
      <c r="IO82" s="245"/>
      <c r="IP82" s="245"/>
      <c r="IQ82" s="245"/>
      <c r="IR82" s="245"/>
      <c r="IS82" s="245"/>
      <c r="IT82" s="245"/>
      <c r="IU82" s="245"/>
      <c r="IV82" s="245"/>
      <c r="IW82" s="245"/>
      <c r="IX82" s="245"/>
      <c r="IY82" s="245"/>
      <c r="IZ82" s="245"/>
      <c r="JA82" s="245"/>
    </row>
    <row r="83" spans="1:261" ht="56.25" x14ac:dyDescent="0.3">
      <c r="A83" s="300">
        <v>73</v>
      </c>
      <c r="B83" s="295" t="s">
        <v>527</v>
      </c>
      <c r="C83" s="295" t="s">
        <v>600</v>
      </c>
      <c r="D83" s="295">
        <v>247691039</v>
      </c>
      <c r="E83" s="220">
        <f t="shared" si="24"/>
        <v>13282</v>
      </c>
      <c r="F83" s="220">
        <f t="shared" si="25"/>
        <v>2117</v>
      </c>
      <c r="G83" s="220">
        <f t="shared" si="26"/>
        <v>0</v>
      </c>
      <c r="H83" s="220">
        <f t="shared" si="27"/>
        <v>10709</v>
      </c>
      <c r="I83" s="220">
        <f t="shared" si="28"/>
        <v>456</v>
      </c>
      <c r="J83" s="249">
        <v>2</v>
      </c>
      <c r="K83" s="249">
        <v>2</v>
      </c>
      <c r="L83" s="245">
        <v>0</v>
      </c>
      <c r="M83" s="245">
        <v>0</v>
      </c>
      <c r="N83" s="245">
        <v>0</v>
      </c>
      <c r="O83" s="245">
        <v>0</v>
      </c>
      <c r="P83" s="245">
        <v>0</v>
      </c>
      <c r="Q83" s="245">
        <v>0</v>
      </c>
      <c r="R83" s="245">
        <v>0</v>
      </c>
      <c r="S83" s="245">
        <v>0</v>
      </c>
      <c r="T83" s="245">
        <v>0</v>
      </c>
      <c r="U83" s="250">
        <v>0</v>
      </c>
      <c r="V83" s="245">
        <v>0</v>
      </c>
      <c r="W83" s="250">
        <v>1100</v>
      </c>
      <c r="X83" s="245">
        <v>0</v>
      </c>
      <c r="Y83" s="250">
        <v>0</v>
      </c>
      <c r="Z83" s="245">
        <v>0</v>
      </c>
      <c r="AA83" s="245">
        <v>0</v>
      </c>
      <c r="AB83" s="245">
        <v>0</v>
      </c>
      <c r="AC83" s="249">
        <v>18</v>
      </c>
      <c r="AD83" s="245">
        <v>0</v>
      </c>
      <c r="AE83" s="249">
        <v>0</v>
      </c>
      <c r="AF83" s="245">
        <v>0</v>
      </c>
      <c r="AG83" s="245">
        <v>0</v>
      </c>
      <c r="AH83" s="245">
        <v>0</v>
      </c>
      <c r="AI83" s="245">
        <v>0</v>
      </c>
      <c r="AJ83" s="245">
        <v>0</v>
      </c>
      <c r="AK83" s="245">
        <v>0</v>
      </c>
      <c r="AL83" s="245">
        <v>0</v>
      </c>
      <c r="AM83" s="245">
        <v>0</v>
      </c>
      <c r="AN83" s="245">
        <v>0</v>
      </c>
      <c r="AO83" s="245">
        <v>0</v>
      </c>
      <c r="AP83" s="245">
        <v>0</v>
      </c>
      <c r="AQ83" s="250">
        <v>0</v>
      </c>
      <c r="AR83" s="245">
        <v>0</v>
      </c>
      <c r="AS83" s="250">
        <v>0</v>
      </c>
      <c r="AT83" s="245">
        <v>0</v>
      </c>
      <c r="AU83" s="250">
        <v>0</v>
      </c>
      <c r="AV83" s="245">
        <v>0</v>
      </c>
      <c r="AW83" s="245">
        <v>0</v>
      </c>
      <c r="AX83" s="245">
        <v>0</v>
      </c>
      <c r="AY83" s="245">
        <v>0</v>
      </c>
      <c r="AZ83" s="245">
        <v>0</v>
      </c>
      <c r="BA83" s="249">
        <v>0</v>
      </c>
      <c r="BB83" s="245"/>
      <c r="BC83" s="245">
        <v>9609</v>
      </c>
      <c r="BD83" s="245"/>
      <c r="BE83" s="245"/>
      <c r="BF83" s="245"/>
      <c r="BG83" s="249">
        <v>57</v>
      </c>
      <c r="BH83" s="245"/>
      <c r="BI83" s="245"/>
      <c r="BJ83" s="245"/>
      <c r="BK83" s="245"/>
      <c r="BL83" s="245"/>
      <c r="BM83" s="245"/>
      <c r="BN83" s="245"/>
      <c r="BO83" s="245"/>
      <c r="BP83" s="245"/>
      <c r="BQ83" s="249">
        <v>0</v>
      </c>
      <c r="BR83" s="245"/>
      <c r="BS83" s="249">
        <v>0</v>
      </c>
      <c r="BT83" s="245"/>
      <c r="BU83" s="249">
        <v>0</v>
      </c>
      <c r="BV83" s="245"/>
      <c r="BW83" s="245"/>
      <c r="BX83" s="245"/>
      <c r="BY83" s="250">
        <v>0</v>
      </c>
      <c r="BZ83" s="245"/>
      <c r="CA83" s="245"/>
      <c r="CB83" s="245"/>
      <c r="CC83" s="245"/>
      <c r="CD83" s="245"/>
      <c r="CE83" s="245"/>
      <c r="CF83" s="245"/>
      <c r="CG83" s="245"/>
      <c r="CH83" s="245"/>
      <c r="CI83" s="245"/>
      <c r="CJ83" s="245"/>
      <c r="CK83" s="245"/>
      <c r="CL83" s="245"/>
      <c r="CM83" s="245"/>
      <c r="CN83" s="245"/>
      <c r="CO83" s="245"/>
      <c r="CP83" s="245"/>
      <c r="CQ83" s="245"/>
      <c r="CR83" s="249">
        <v>14</v>
      </c>
      <c r="CS83" s="245"/>
      <c r="CT83" s="366"/>
      <c r="CU83" s="366"/>
      <c r="CV83" s="245"/>
      <c r="CW83" s="245"/>
      <c r="CX83" s="249">
        <v>9</v>
      </c>
      <c r="CY83" s="245"/>
      <c r="CZ83" s="249">
        <v>45</v>
      </c>
      <c r="DA83" s="249">
        <v>45</v>
      </c>
      <c r="DB83" s="245"/>
      <c r="DC83" s="250">
        <v>700</v>
      </c>
      <c r="DD83" s="245"/>
      <c r="DE83" s="245"/>
      <c r="DF83" s="245"/>
      <c r="DG83" s="245"/>
      <c r="DH83" s="245"/>
      <c r="DI83" s="245"/>
      <c r="DJ83" s="245"/>
      <c r="DK83" s="245"/>
      <c r="DL83" s="245"/>
      <c r="DM83" s="245"/>
      <c r="DN83" s="245"/>
      <c r="DO83" s="250">
        <v>0</v>
      </c>
      <c r="DP83" s="245"/>
      <c r="DQ83" s="245"/>
      <c r="DR83" s="245"/>
      <c r="DS83" s="250">
        <v>1417</v>
      </c>
      <c r="DT83" s="245"/>
      <c r="DU83" s="245"/>
      <c r="DV83" s="245"/>
      <c r="DW83" s="251"/>
      <c r="DX83" s="251"/>
      <c r="DY83" s="245"/>
      <c r="DZ83" s="245"/>
      <c r="EA83" s="245"/>
      <c r="EB83" s="245"/>
      <c r="EC83" s="245"/>
      <c r="ED83" s="245"/>
      <c r="EE83" s="245"/>
      <c r="EF83" s="245"/>
      <c r="EG83" s="245"/>
      <c r="EH83" s="245"/>
      <c r="EI83" s="250">
        <v>283</v>
      </c>
      <c r="EJ83" s="245"/>
      <c r="EK83" s="250">
        <v>5</v>
      </c>
      <c r="EL83" s="245"/>
      <c r="EM83" s="245"/>
      <c r="EN83" s="245"/>
      <c r="EO83" s="245"/>
      <c r="EP83" s="245"/>
      <c r="EQ83" s="245"/>
      <c r="ER83" s="245"/>
      <c r="ES83" s="245"/>
      <c r="ET83" s="245"/>
      <c r="EU83" s="245"/>
      <c r="EV83" s="245"/>
      <c r="EW83" s="250">
        <v>456</v>
      </c>
      <c r="EX83" s="245"/>
      <c r="EY83" s="245"/>
      <c r="EZ83" s="245"/>
      <c r="FA83" s="245"/>
      <c r="FB83" s="245"/>
      <c r="FC83" s="245"/>
      <c r="FD83" s="245"/>
      <c r="FE83" s="245"/>
      <c r="FF83" s="245"/>
      <c r="FG83" s="245"/>
      <c r="FH83" s="245"/>
      <c r="FI83" s="245"/>
      <c r="FJ83" s="245"/>
      <c r="FK83" s="245"/>
      <c r="FL83" s="245"/>
      <c r="FM83" s="245"/>
      <c r="FN83" s="245"/>
      <c r="FO83" s="245"/>
      <c r="FP83" s="245"/>
      <c r="FQ83" s="245"/>
      <c r="FR83" s="245"/>
      <c r="FS83" s="245"/>
      <c r="FT83" s="245"/>
      <c r="FU83" s="245"/>
      <c r="FV83" s="245"/>
      <c r="FW83" s="245"/>
      <c r="FX83" s="245"/>
      <c r="FY83" s="245"/>
      <c r="FZ83" s="245"/>
      <c r="GA83" s="245"/>
      <c r="GB83" s="245"/>
      <c r="GC83" s="245"/>
      <c r="GD83" s="245"/>
      <c r="GE83" s="245"/>
      <c r="GF83" s="245"/>
      <c r="GG83" s="245"/>
      <c r="GH83" s="245"/>
      <c r="GI83" s="245"/>
      <c r="GJ83" s="250">
        <v>228</v>
      </c>
      <c r="GK83" s="245"/>
      <c r="GL83" s="250">
        <v>2</v>
      </c>
      <c r="GM83" s="245"/>
      <c r="GN83" s="245"/>
      <c r="GO83" s="245"/>
      <c r="GP83" s="245"/>
      <c r="GQ83" s="250">
        <v>0</v>
      </c>
      <c r="GR83" s="245"/>
      <c r="GS83" s="245"/>
      <c r="GT83" s="245"/>
      <c r="GU83" s="245"/>
      <c r="GV83" s="245"/>
      <c r="GW83" s="245"/>
      <c r="GX83" s="245"/>
      <c r="GY83" s="245"/>
      <c r="GZ83" s="245"/>
      <c r="HA83" s="245"/>
      <c r="HB83" s="245"/>
      <c r="HC83" s="245"/>
      <c r="HD83" s="245"/>
      <c r="HE83" s="250">
        <v>0</v>
      </c>
      <c r="HF83" s="245"/>
      <c r="HG83" s="250">
        <v>0</v>
      </c>
      <c r="HH83" s="245"/>
      <c r="HI83" s="245"/>
      <c r="HJ83" s="245"/>
      <c r="HK83" s="245"/>
      <c r="HL83" s="245"/>
      <c r="HM83" s="245"/>
      <c r="HN83" s="245"/>
      <c r="HO83" s="245"/>
      <c r="HP83" s="245"/>
      <c r="HQ83" s="245"/>
      <c r="HR83" s="245"/>
      <c r="HS83" s="245"/>
      <c r="HT83" s="245"/>
      <c r="HU83" s="245"/>
      <c r="HV83" s="245"/>
      <c r="HW83" s="245"/>
      <c r="HX83" s="245"/>
      <c r="HY83" s="245"/>
      <c r="HZ83" s="245"/>
      <c r="IA83" s="245"/>
      <c r="IB83" s="245"/>
      <c r="IC83" s="245"/>
      <c r="ID83" s="245"/>
      <c r="IE83" s="245"/>
      <c r="IF83" s="245"/>
      <c r="IG83" s="245"/>
      <c r="IH83" s="245"/>
      <c r="II83" s="245"/>
      <c r="IJ83" s="245"/>
      <c r="IK83" s="245"/>
      <c r="IL83" s="245"/>
      <c r="IM83" s="245"/>
      <c r="IN83" s="245"/>
      <c r="IO83" s="245"/>
      <c r="IP83" s="245"/>
      <c r="IQ83" s="245"/>
      <c r="IR83" s="245"/>
      <c r="IS83" s="245"/>
      <c r="IT83" s="245"/>
      <c r="IU83" s="245"/>
      <c r="IV83" s="245"/>
      <c r="IW83" s="245"/>
      <c r="IX83" s="245"/>
      <c r="IY83" s="245"/>
      <c r="IZ83" s="245"/>
      <c r="JA83" s="245"/>
    </row>
    <row r="84" spans="1:261" ht="37.5" x14ac:dyDescent="0.3">
      <c r="A84" s="300">
        <v>74</v>
      </c>
      <c r="B84" s="295" t="s">
        <v>527</v>
      </c>
      <c r="C84" s="295" t="s">
        <v>601</v>
      </c>
      <c r="D84" s="295">
        <v>247691035</v>
      </c>
      <c r="E84" s="220">
        <f t="shared" si="24"/>
        <v>12250</v>
      </c>
      <c r="F84" s="220">
        <f t="shared" si="25"/>
        <v>1105</v>
      </c>
      <c r="G84" s="220">
        <f t="shared" si="26"/>
        <v>0</v>
      </c>
      <c r="H84" s="220">
        <f t="shared" si="27"/>
        <v>10666</v>
      </c>
      <c r="I84" s="220">
        <f t="shared" si="28"/>
        <v>479</v>
      </c>
      <c r="J84" s="249">
        <v>1</v>
      </c>
      <c r="K84" s="249">
        <v>1</v>
      </c>
      <c r="L84" s="245">
        <v>0</v>
      </c>
      <c r="M84" s="245">
        <v>0</v>
      </c>
      <c r="N84" s="245">
        <v>0</v>
      </c>
      <c r="O84" s="245">
        <v>0</v>
      </c>
      <c r="P84" s="245">
        <v>0</v>
      </c>
      <c r="Q84" s="245">
        <v>0</v>
      </c>
      <c r="R84" s="245">
        <v>0</v>
      </c>
      <c r="S84" s="245">
        <v>0</v>
      </c>
      <c r="T84" s="245">
        <v>0</v>
      </c>
      <c r="U84" s="250">
        <v>0</v>
      </c>
      <c r="V84" s="245">
        <v>0</v>
      </c>
      <c r="W84" s="250">
        <v>100</v>
      </c>
      <c r="X84" s="245">
        <v>0</v>
      </c>
      <c r="Y84" s="250">
        <v>0</v>
      </c>
      <c r="Z84" s="245">
        <v>0</v>
      </c>
      <c r="AA84" s="245">
        <v>0</v>
      </c>
      <c r="AB84" s="245">
        <v>0</v>
      </c>
      <c r="AC84" s="249">
        <v>4</v>
      </c>
      <c r="AD84" s="245">
        <v>0</v>
      </c>
      <c r="AE84" s="249">
        <v>1</v>
      </c>
      <c r="AF84" s="245">
        <v>0</v>
      </c>
      <c r="AG84" s="245">
        <v>0</v>
      </c>
      <c r="AH84" s="245">
        <v>0</v>
      </c>
      <c r="AI84" s="245">
        <v>0</v>
      </c>
      <c r="AJ84" s="245">
        <v>0</v>
      </c>
      <c r="AK84" s="245">
        <v>0</v>
      </c>
      <c r="AL84" s="245">
        <v>0</v>
      </c>
      <c r="AM84" s="245">
        <v>0</v>
      </c>
      <c r="AN84" s="245">
        <v>0</v>
      </c>
      <c r="AO84" s="245">
        <v>0</v>
      </c>
      <c r="AP84" s="245">
        <v>0</v>
      </c>
      <c r="AQ84" s="250">
        <v>0</v>
      </c>
      <c r="AR84" s="245">
        <v>0</v>
      </c>
      <c r="AS84" s="250">
        <v>350</v>
      </c>
      <c r="AT84" s="245">
        <v>0</v>
      </c>
      <c r="AU84" s="250">
        <v>0</v>
      </c>
      <c r="AV84" s="245">
        <v>0</v>
      </c>
      <c r="AW84" s="245">
        <v>0</v>
      </c>
      <c r="AX84" s="245">
        <v>0</v>
      </c>
      <c r="AY84" s="245">
        <v>0</v>
      </c>
      <c r="AZ84" s="245">
        <v>0</v>
      </c>
      <c r="BA84" s="249">
        <v>0</v>
      </c>
      <c r="BB84" s="245"/>
      <c r="BC84" s="245">
        <v>10216</v>
      </c>
      <c r="BD84" s="245"/>
      <c r="BE84" s="245"/>
      <c r="BF84" s="245"/>
      <c r="BG84" s="249">
        <v>39</v>
      </c>
      <c r="BH84" s="245"/>
      <c r="BI84" s="245"/>
      <c r="BJ84" s="245"/>
      <c r="BK84" s="245"/>
      <c r="BL84" s="245"/>
      <c r="BM84" s="245"/>
      <c r="BN84" s="245"/>
      <c r="BO84" s="245"/>
      <c r="BP84" s="245"/>
      <c r="BQ84" s="249">
        <v>0</v>
      </c>
      <c r="BR84" s="245"/>
      <c r="BS84" s="249">
        <v>0</v>
      </c>
      <c r="BT84" s="245"/>
      <c r="BU84" s="249">
        <v>0</v>
      </c>
      <c r="BV84" s="245"/>
      <c r="BW84" s="245"/>
      <c r="BX84" s="245"/>
      <c r="BY84" s="250">
        <v>0</v>
      </c>
      <c r="BZ84" s="245"/>
      <c r="CA84" s="245"/>
      <c r="CB84" s="245"/>
      <c r="CC84" s="245"/>
      <c r="CD84" s="245"/>
      <c r="CE84" s="245"/>
      <c r="CF84" s="245"/>
      <c r="CG84" s="245"/>
      <c r="CH84" s="245"/>
      <c r="CI84" s="245"/>
      <c r="CJ84" s="245"/>
      <c r="CK84" s="245"/>
      <c r="CL84" s="245"/>
      <c r="CM84" s="245"/>
      <c r="CN84" s="245"/>
      <c r="CO84" s="245"/>
      <c r="CP84" s="245"/>
      <c r="CQ84" s="245"/>
      <c r="CR84" s="249">
        <v>10</v>
      </c>
      <c r="CS84" s="245"/>
      <c r="CT84" s="366"/>
      <c r="CU84" s="366"/>
      <c r="CV84" s="245"/>
      <c r="CW84" s="245"/>
      <c r="CX84" s="249">
        <v>4</v>
      </c>
      <c r="CY84" s="245"/>
      <c r="CZ84" s="249">
        <v>20</v>
      </c>
      <c r="DA84" s="249">
        <v>20</v>
      </c>
      <c r="DB84" s="245"/>
      <c r="DC84" s="250">
        <v>400</v>
      </c>
      <c r="DD84" s="245"/>
      <c r="DE84" s="245"/>
      <c r="DF84" s="245"/>
      <c r="DG84" s="245"/>
      <c r="DH84" s="245"/>
      <c r="DI84" s="245"/>
      <c r="DJ84" s="245"/>
      <c r="DK84" s="245"/>
      <c r="DL84" s="245"/>
      <c r="DM84" s="245"/>
      <c r="DN84" s="245"/>
      <c r="DO84" s="250">
        <v>0</v>
      </c>
      <c r="DP84" s="245"/>
      <c r="DQ84" s="245"/>
      <c r="DR84" s="245"/>
      <c r="DS84" s="250">
        <v>705</v>
      </c>
      <c r="DT84" s="245"/>
      <c r="DU84" s="245"/>
      <c r="DV84" s="245"/>
      <c r="DW84" s="251"/>
      <c r="DX84" s="251"/>
      <c r="DY84" s="245"/>
      <c r="DZ84" s="245"/>
      <c r="EA84" s="245"/>
      <c r="EB84" s="245"/>
      <c r="EC84" s="245"/>
      <c r="ED84" s="245"/>
      <c r="EE84" s="245"/>
      <c r="EF84" s="245"/>
      <c r="EG84" s="245"/>
      <c r="EH84" s="245"/>
      <c r="EI84" s="250">
        <v>141</v>
      </c>
      <c r="EJ84" s="245"/>
      <c r="EK84" s="250">
        <v>5</v>
      </c>
      <c r="EL84" s="245"/>
      <c r="EM84" s="245"/>
      <c r="EN84" s="245"/>
      <c r="EO84" s="245"/>
      <c r="EP84" s="245"/>
      <c r="EQ84" s="245"/>
      <c r="ER84" s="245"/>
      <c r="ES84" s="245"/>
      <c r="ET84" s="245"/>
      <c r="EU84" s="245"/>
      <c r="EV84" s="245"/>
      <c r="EW84" s="250">
        <v>479</v>
      </c>
      <c r="EX84" s="245"/>
      <c r="EY84" s="245"/>
      <c r="EZ84" s="245"/>
      <c r="FA84" s="245"/>
      <c r="FB84" s="245"/>
      <c r="FC84" s="245"/>
      <c r="FD84" s="245"/>
      <c r="FE84" s="245"/>
      <c r="FF84" s="245"/>
      <c r="FG84" s="245"/>
      <c r="FH84" s="245"/>
      <c r="FI84" s="245"/>
      <c r="FJ84" s="245"/>
      <c r="FK84" s="245"/>
      <c r="FL84" s="245"/>
      <c r="FM84" s="245"/>
      <c r="FN84" s="245"/>
      <c r="FO84" s="245"/>
      <c r="FP84" s="245"/>
      <c r="FQ84" s="245"/>
      <c r="FR84" s="245"/>
      <c r="FS84" s="245"/>
      <c r="FT84" s="245"/>
      <c r="FU84" s="245"/>
      <c r="FV84" s="245"/>
      <c r="FW84" s="245"/>
      <c r="FX84" s="245"/>
      <c r="FY84" s="245"/>
      <c r="FZ84" s="245"/>
      <c r="GA84" s="245"/>
      <c r="GB84" s="245"/>
      <c r="GC84" s="245"/>
      <c r="GD84" s="245"/>
      <c r="GE84" s="245"/>
      <c r="GF84" s="245"/>
      <c r="GG84" s="245"/>
      <c r="GH84" s="245"/>
      <c r="GI84" s="245"/>
      <c r="GJ84" s="250">
        <v>179</v>
      </c>
      <c r="GK84" s="245"/>
      <c r="GL84" s="250">
        <v>2.5</v>
      </c>
      <c r="GM84" s="245"/>
      <c r="GN84" s="245"/>
      <c r="GO84" s="245"/>
      <c r="GP84" s="245"/>
      <c r="GQ84" s="250">
        <v>0</v>
      </c>
      <c r="GR84" s="245"/>
      <c r="GS84" s="245"/>
      <c r="GT84" s="245"/>
      <c r="GU84" s="245"/>
      <c r="GV84" s="245"/>
      <c r="GW84" s="245"/>
      <c r="GX84" s="245"/>
      <c r="GY84" s="245"/>
      <c r="GZ84" s="245"/>
      <c r="HA84" s="245"/>
      <c r="HB84" s="245"/>
      <c r="HC84" s="245"/>
      <c r="HD84" s="245"/>
      <c r="HE84" s="250">
        <v>0</v>
      </c>
      <c r="HF84" s="245"/>
      <c r="HG84" s="250">
        <v>0</v>
      </c>
      <c r="HH84" s="245"/>
      <c r="HI84" s="245"/>
      <c r="HJ84" s="245"/>
      <c r="HK84" s="245"/>
      <c r="HL84" s="245"/>
      <c r="HM84" s="245"/>
      <c r="HN84" s="245"/>
      <c r="HO84" s="245"/>
      <c r="HP84" s="245"/>
      <c r="HQ84" s="245"/>
      <c r="HR84" s="245"/>
      <c r="HS84" s="245"/>
      <c r="HT84" s="245"/>
      <c r="HU84" s="245"/>
      <c r="HV84" s="245"/>
      <c r="HW84" s="245"/>
      <c r="HX84" s="245"/>
      <c r="HY84" s="245"/>
      <c r="HZ84" s="245"/>
      <c r="IA84" s="245"/>
      <c r="IB84" s="245"/>
      <c r="IC84" s="245"/>
      <c r="ID84" s="245"/>
      <c r="IE84" s="245"/>
      <c r="IF84" s="245"/>
      <c r="IG84" s="245"/>
      <c r="IH84" s="245"/>
      <c r="II84" s="245"/>
      <c r="IJ84" s="245"/>
      <c r="IK84" s="245"/>
      <c r="IL84" s="245"/>
      <c r="IM84" s="245"/>
      <c r="IN84" s="245"/>
      <c r="IO84" s="245"/>
      <c r="IP84" s="245"/>
      <c r="IQ84" s="245"/>
      <c r="IR84" s="245"/>
      <c r="IS84" s="245"/>
      <c r="IT84" s="245"/>
      <c r="IU84" s="245"/>
      <c r="IV84" s="245"/>
      <c r="IW84" s="245"/>
      <c r="IX84" s="245"/>
      <c r="IY84" s="245"/>
      <c r="IZ84" s="245"/>
      <c r="JA84" s="245"/>
    </row>
    <row r="85" spans="1:261" ht="20.25" x14ac:dyDescent="0.3">
      <c r="A85" s="300">
        <v>75</v>
      </c>
      <c r="B85" s="295" t="s">
        <v>527</v>
      </c>
      <c r="C85" s="295" t="s">
        <v>602</v>
      </c>
      <c r="D85" s="295">
        <v>247691028</v>
      </c>
      <c r="E85" s="220">
        <f t="shared" si="24"/>
        <v>5390</v>
      </c>
      <c r="F85" s="220">
        <f t="shared" si="25"/>
        <v>1390</v>
      </c>
      <c r="G85" s="220">
        <f t="shared" si="26"/>
        <v>0</v>
      </c>
      <c r="H85" s="220">
        <f t="shared" si="27"/>
        <v>3560</v>
      </c>
      <c r="I85" s="220">
        <f t="shared" si="28"/>
        <v>440</v>
      </c>
      <c r="J85" s="249">
        <v>0</v>
      </c>
      <c r="K85" s="249">
        <v>0</v>
      </c>
      <c r="L85" s="245">
        <v>0</v>
      </c>
      <c r="M85" s="245">
        <v>0</v>
      </c>
      <c r="N85" s="245">
        <v>0</v>
      </c>
      <c r="O85" s="245">
        <v>0</v>
      </c>
      <c r="P85" s="245">
        <v>0</v>
      </c>
      <c r="Q85" s="245">
        <v>0</v>
      </c>
      <c r="R85" s="245">
        <v>0</v>
      </c>
      <c r="S85" s="245">
        <v>0</v>
      </c>
      <c r="T85" s="245">
        <v>0</v>
      </c>
      <c r="U85" s="250">
        <v>0</v>
      </c>
      <c r="V85" s="245">
        <v>0</v>
      </c>
      <c r="W85" s="250">
        <v>0</v>
      </c>
      <c r="X85" s="245">
        <v>0</v>
      </c>
      <c r="Y85" s="250">
        <v>0</v>
      </c>
      <c r="Z85" s="245">
        <v>0</v>
      </c>
      <c r="AA85" s="245">
        <v>0</v>
      </c>
      <c r="AB85" s="245">
        <v>0</v>
      </c>
      <c r="AC85" s="249">
        <v>0</v>
      </c>
      <c r="AD85" s="245">
        <v>0</v>
      </c>
      <c r="AE85" s="249">
        <v>0</v>
      </c>
      <c r="AF85" s="245">
        <v>0</v>
      </c>
      <c r="AG85" s="245">
        <v>0</v>
      </c>
      <c r="AH85" s="245">
        <v>0</v>
      </c>
      <c r="AI85" s="245">
        <v>0</v>
      </c>
      <c r="AJ85" s="245">
        <v>0</v>
      </c>
      <c r="AK85" s="245">
        <v>0</v>
      </c>
      <c r="AL85" s="245">
        <v>0</v>
      </c>
      <c r="AM85" s="245">
        <v>0</v>
      </c>
      <c r="AN85" s="245">
        <v>0</v>
      </c>
      <c r="AO85" s="245">
        <v>0</v>
      </c>
      <c r="AP85" s="245">
        <v>0</v>
      </c>
      <c r="AQ85" s="250">
        <v>0</v>
      </c>
      <c r="AR85" s="245">
        <v>0</v>
      </c>
      <c r="AS85" s="250">
        <v>0</v>
      </c>
      <c r="AT85" s="245">
        <v>0</v>
      </c>
      <c r="AU85" s="250">
        <v>0</v>
      </c>
      <c r="AV85" s="245">
        <v>0</v>
      </c>
      <c r="AW85" s="245">
        <v>0</v>
      </c>
      <c r="AX85" s="245">
        <v>0</v>
      </c>
      <c r="AY85" s="245">
        <v>0</v>
      </c>
      <c r="AZ85" s="245">
        <v>0</v>
      </c>
      <c r="BA85" s="249">
        <v>0</v>
      </c>
      <c r="BB85" s="245"/>
      <c r="BC85" s="245">
        <v>3560</v>
      </c>
      <c r="BD85" s="245"/>
      <c r="BE85" s="245"/>
      <c r="BF85" s="245"/>
      <c r="BG85" s="249">
        <v>13</v>
      </c>
      <c r="BH85" s="245"/>
      <c r="BI85" s="245"/>
      <c r="BJ85" s="245"/>
      <c r="BK85" s="245"/>
      <c r="BL85" s="245"/>
      <c r="BM85" s="245"/>
      <c r="BN85" s="245"/>
      <c r="BO85" s="245"/>
      <c r="BP85" s="245"/>
      <c r="BQ85" s="249">
        <v>0</v>
      </c>
      <c r="BR85" s="245"/>
      <c r="BS85" s="249">
        <v>0</v>
      </c>
      <c r="BT85" s="245"/>
      <c r="BU85" s="249">
        <v>0</v>
      </c>
      <c r="BV85" s="245"/>
      <c r="BW85" s="245"/>
      <c r="BX85" s="245"/>
      <c r="BY85" s="250">
        <v>0</v>
      </c>
      <c r="BZ85" s="245"/>
      <c r="CA85" s="245"/>
      <c r="CB85" s="245"/>
      <c r="CC85" s="245"/>
      <c r="CD85" s="245"/>
      <c r="CE85" s="245"/>
      <c r="CF85" s="245"/>
      <c r="CG85" s="245"/>
      <c r="CH85" s="245"/>
      <c r="CI85" s="245"/>
      <c r="CJ85" s="245"/>
      <c r="CK85" s="245"/>
      <c r="CL85" s="245"/>
      <c r="CM85" s="245"/>
      <c r="CN85" s="245"/>
      <c r="CO85" s="245"/>
      <c r="CP85" s="245"/>
      <c r="CQ85" s="245"/>
      <c r="CR85" s="249">
        <v>0</v>
      </c>
      <c r="CS85" s="245"/>
      <c r="CT85" s="366"/>
      <c r="CU85" s="366"/>
      <c r="CV85" s="245"/>
      <c r="CW85" s="245"/>
      <c r="CX85" s="249">
        <v>0</v>
      </c>
      <c r="CY85" s="245"/>
      <c r="CZ85" s="249">
        <v>10</v>
      </c>
      <c r="DA85" s="249">
        <v>10</v>
      </c>
      <c r="DB85" s="245"/>
      <c r="DC85" s="250">
        <v>90</v>
      </c>
      <c r="DD85" s="245"/>
      <c r="DE85" s="245"/>
      <c r="DF85" s="245"/>
      <c r="DG85" s="245"/>
      <c r="DH85" s="245"/>
      <c r="DI85" s="245"/>
      <c r="DJ85" s="245"/>
      <c r="DK85" s="245"/>
      <c r="DL85" s="245"/>
      <c r="DM85" s="245"/>
      <c r="DN85" s="245"/>
      <c r="DO85" s="250">
        <v>0</v>
      </c>
      <c r="DP85" s="245"/>
      <c r="DQ85" s="245"/>
      <c r="DR85" s="245"/>
      <c r="DS85" s="250">
        <v>1300</v>
      </c>
      <c r="DT85" s="245"/>
      <c r="DU85" s="245"/>
      <c r="DV85" s="245"/>
      <c r="DW85" s="251"/>
      <c r="DX85" s="251"/>
      <c r="DY85" s="245"/>
      <c r="DZ85" s="245"/>
      <c r="EA85" s="245"/>
      <c r="EB85" s="245"/>
      <c r="EC85" s="245"/>
      <c r="ED85" s="245"/>
      <c r="EE85" s="245"/>
      <c r="EF85" s="245"/>
      <c r="EG85" s="245"/>
      <c r="EH85" s="245"/>
      <c r="EI85" s="250">
        <v>220</v>
      </c>
      <c r="EJ85" s="245"/>
      <c r="EK85" s="250">
        <v>5.5</v>
      </c>
      <c r="EL85" s="245"/>
      <c r="EM85" s="245"/>
      <c r="EN85" s="245"/>
      <c r="EO85" s="245"/>
      <c r="EP85" s="245"/>
      <c r="EQ85" s="245"/>
      <c r="ER85" s="245"/>
      <c r="ES85" s="245"/>
      <c r="ET85" s="245"/>
      <c r="EU85" s="245"/>
      <c r="EV85" s="245"/>
      <c r="EW85" s="250">
        <v>440</v>
      </c>
      <c r="EX85" s="245"/>
      <c r="EY85" s="245"/>
      <c r="EZ85" s="245"/>
      <c r="FA85" s="245"/>
      <c r="FB85" s="245"/>
      <c r="FC85" s="245"/>
      <c r="FD85" s="245"/>
      <c r="FE85" s="245"/>
      <c r="FF85" s="245"/>
      <c r="FG85" s="245"/>
      <c r="FH85" s="245"/>
      <c r="FI85" s="245"/>
      <c r="FJ85" s="245"/>
      <c r="FK85" s="245"/>
      <c r="FL85" s="245"/>
      <c r="FM85" s="245"/>
      <c r="FN85" s="245"/>
      <c r="FO85" s="245"/>
      <c r="FP85" s="245"/>
      <c r="FQ85" s="245"/>
      <c r="FR85" s="245"/>
      <c r="FS85" s="245"/>
      <c r="FT85" s="245"/>
      <c r="FU85" s="245"/>
      <c r="FV85" s="245"/>
      <c r="FW85" s="245"/>
      <c r="FX85" s="245"/>
      <c r="FY85" s="245"/>
      <c r="FZ85" s="245"/>
      <c r="GA85" s="245"/>
      <c r="GB85" s="245"/>
      <c r="GC85" s="245"/>
      <c r="GD85" s="245"/>
      <c r="GE85" s="245"/>
      <c r="GF85" s="245"/>
      <c r="GG85" s="245"/>
      <c r="GH85" s="245"/>
      <c r="GI85" s="245"/>
      <c r="GJ85" s="250">
        <v>146</v>
      </c>
      <c r="GK85" s="245"/>
      <c r="GL85" s="250">
        <v>3</v>
      </c>
      <c r="GM85" s="245"/>
      <c r="GN85" s="245"/>
      <c r="GO85" s="245"/>
      <c r="GP85" s="245"/>
      <c r="GQ85" s="250">
        <v>0</v>
      </c>
      <c r="GR85" s="245"/>
      <c r="GS85" s="245"/>
      <c r="GT85" s="245"/>
      <c r="GU85" s="245"/>
      <c r="GV85" s="245"/>
      <c r="GW85" s="245"/>
      <c r="GX85" s="245"/>
      <c r="GY85" s="245"/>
      <c r="GZ85" s="245"/>
      <c r="HA85" s="245"/>
      <c r="HB85" s="245"/>
      <c r="HC85" s="245"/>
      <c r="HD85" s="245"/>
      <c r="HE85" s="250">
        <v>0</v>
      </c>
      <c r="HF85" s="245"/>
      <c r="HG85" s="250">
        <v>0</v>
      </c>
      <c r="HH85" s="245"/>
      <c r="HI85" s="245"/>
      <c r="HJ85" s="245"/>
      <c r="HK85" s="245"/>
      <c r="HL85" s="245"/>
      <c r="HM85" s="245"/>
      <c r="HN85" s="245"/>
      <c r="HO85" s="245"/>
      <c r="HP85" s="245"/>
      <c r="HQ85" s="245"/>
      <c r="HR85" s="245"/>
      <c r="HS85" s="245"/>
      <c r="HT85" s="245"/>
      <c r="HU85" s="245"/>
      <c r="HV85" s="245"/>
      <c r="HW85" s="245"/>
      <c r="HX85" s="245"/>
      <c r="HY85" s="245"/>
      <c r="HZ85" s="245"/>
      <c r="IA85" s="245"/>
      <c r="IB85" s="245"/>
      <c r="IC85" s="245"/>
      <c r="ID85" s="245"/>
      <c r="IE85" s="245"/>
      <c r="IF85" s="245"/>
      <c r="IG85" s="245"/>
      <c r="IH85" s="245"/>
      <c r="II85" s="245"/>
      <c r="IJ85" s="245"/>
      <c r="IK85" s="245"/>
      <c r="IL85" s="245"/>
      <c r="IM85" s="245"/>
      <c r="IN85" s="245"/>
      <c r="IO85" s="245"/>
      <c r="IP85" s="245"/>
      <c r="IQ85" s="245"/>
      <c r="IR85" s="245"/>
      <c r="IS85" s="245"/>
      <c r="IT85" s="245"/>
      <c r="IU85" s="245"/>
      <c r="IV85" s="245"/>
      <c r="IW85" s="245"/>
      <c r="IX85" s="245"/>
      <c r="IY85" s="245"/>
      <c r="IZ85" s="245"/>
      <c r="JA85" s="245"/>
    </row>
    <row r="86" spans="1:261" ht="37.5" x14ac:dyDescent="0.3">
      <c r="A86" s="300">
        <v>76</v>
      </c>
      <c r="B86" s="295" t="s">
        <v>527</v>
      </c>
      <c r="C86" s="295" t="s">
        <v>603</v>
      </c>
      <c r="D86" s="295">
        <v>1055181593</v>
      </c>
      <c r="E86" s="220">
        <f t="shared" si="24"/>
        <v>16573</v>
      </c>
      <c r="F86" s="220">
        <f t="shared" si="25"/>
        <v>0</v>
      </c>
      <c r="G86" s="220">
        <f t="shared" si="26"/>
        <v>1782</v>
      </c>
      <c r="H86" s="220">
        <f t="shared" si="27"/>
        <v>0</v>
      </c>
      <c r="I86" s="220">
        <f t="shared" si="28"/>
        <v>14791</v>
      </c>
      <c r="J86" s="249">
        <v>1</v>
      </c>
      <c r="K86" s="249">
        <v>0</v>
      </c>
      <c r="L86" s="245">
        <v>1</v>
      </c>
      <c r="M86" s="245">
        <v>0</v>
      </c>
      <c r="N86" s="245">
        <v>0</v>
      </c>
      <c r="O86" s="245">
        <v>0</v>
      </c>
      <c r="P86" s="245">
        <v>0</v>
      </c>
      <c r="Q86" s="245">
        <v>0</v>
      </c>
      <c r="R86" s="245">
        <v>0</v>
      </c>
      <c r="S86" s="245">
        <v>0</v>
      </c>
      <c r="T86" s="245">
        <v>0</v>
      </c>
      <c r="U86" s="250">
        <v>0</v>
      </c>
      <c r="V86" s="250">
        <v>260.55</v>
      </c>
      <c r="W86" s="250">
        <v>0</v>
      </c>
      <c r="X86" s="245">
        <v>0</v>
      </c>
      <c r="Y86" s="250">
        <v>0</v>
      </c>
      <c r="Z86" s="245">
        <v>0</v>
      </c>
      <c r="AA86" s="245">
        <v>0</v>
      </c>
      <c r="AB86" s="245">
        <v>0</v>
      </c>
      <c r="AC86" s="249">
        <v>0</v>
      </c>
      <c r="AD86" s="249">
        <v>4</v>
      </c>
      <c r="AE86" s="249">
        <v>0</v>
      </c>
      <c r="AF86" s="245">
        <v>0</v>
      </c>
      <c r="AG86" s="245">
        <v>0</v>
      </c>
      <c r="AH86" s="245">
        <v>0</v>
      </c>
      <c r="AI86" s="245">
        <v>0</v>
      </c>
      <c r="AJ86" s="245">
        <v>0</v>
      </c>
      <c r="AK86" s="245">
        <v>0</v>
      </c>
      <c r="AL86" s="245">
        <v>0</v>
      </c>
      <c r="AM86" s="245">
        <v>0</v>
      </c>
      <c r="AN86" s="245">
        <v>0</v>
      </c>
      <c r="AO86" s="245">
        <v>0</v>
      </c>
      <c r="AP86" s="245">
        <v>0</v>
      </c>
      <c r="AQ86" s="250">
        <v>0</v>
      </c>
      <c r="AR86" s="245">
        <v>0</v>
      </c>
      <c r="AS86" s="250">
        <v>0</v>
      </c>
      <c r="AT86" s="245">
        <v>0</v>
      </c>
      <c r="AU86" s="250">
        <v>0</v>
      </c>
      <c r="AV86" s="245">
        <v>0</v>
      </c>
      <c r="AW86" s="245">
        <v>0</v>
      </c>
      <c r="AX86" s="245">
        <v>0</v>
      </c>
      <c r="AY86" s="245">
        <v>0</v>
      </c>
      <c r="AZ86" s="245">
        <v>0</v>
      </c>
      <c r="BA86" s="249">
        <v>0</v>
      </c>
      <c r="BB86" s="245"/>
      <c r="BC86" s="245">
        <v>0</v>
      </c>
      <c r="BD86" s="245">
        <v>13875.33</v>
      </c>
      <c r="BE86" s="245"/>
      <c r="BF86" s="245"/>
      <c r="BG86" s="249">
        <v>0</v>
      </c>
      <c r="BH86" s="245"/>
      <c r="BI86" s="245"/>
      <c r="BJ86" s="245"/>
      <c r="BK86" s="245"/>
      <c r="BL86" s="245"/>
      <c r="BM86" s="245"/>
      <c r="BN86" s="245"/>
      <c r="BO86" s="245"/>
      <c r="BP86" s="245"/>
      <c r="BQ86" s="249">
        <v>0</v>
      </c>
      <c r="BR86" s="245"/>
      <c r="BS86" s="249">
        <v>0</v>
      </c>
      <c r="BT86" s="245"/>
      <c r="BU86" s="249">
        <v>0</v>
      </c>
      <c r="BV86" s="245"/>
      <c r="BW86" s="245"/>
      <c r="BX86" s="245"/>
      <c r="BY86" s="250">
        <v>0</v>
      </c>
      <c r="BZ86" s="245"/>
      <c r="CA86" s="245"/>
      <c r="CB86" s="245"/>
      <c r="CC86" s="245"/>
      <c r="CD86" s="245"/>
      <c r="CE86" s="245"/>
      <c r="CF86" s="245"/>
      <c r="CG86" s="245"/>
      <c r="CH86" s="245"/>
      <c r="CI86" s="245"/>
      <c r="CJ86" s="245"/>
      <c r="CK86" s="245"/>
      <c r="CL86" s="245"/>
      <c r="CM86" s="245"/>
      <c r="CN86" s="245"/>
      <c r="CO86" s="245"/>
      <c r="CP86" s="245"/>
      <c r="CQ86" s="245"/>
      <c r="CR86" s="249">
        <v>0</v>
      </c>
      <c r="CS86" s="249">
        <v>2</v>
      </c>
      <c r="CT86" s="366"/>
      <c r="CU86" s="366"/>
      <c r="CV86" s="245"/>
      <c r="CW86" s="245"/>
      <c r="CX86" s="249">
        <v>0</v>
      </c>
      <c r="CY86" s="249">
        <v>1</v>
      </c>
      <c r="CZ86" s="249">
        <v>0</v>
      </c>
      <c r="DA86" s="249">
        <v>0</v>
      </c>
      <c r="DB86" s="245"/>
      <c r="DC86" s="250">
        <v>0</v>
      </c>
      <c r="DD86" s="245"/>
      <c r="DE86" s="245"/>
      <c r="DF86" s="245"/>
      <c r="DG86" s="245"/>
      <c r="DH86" s="245"/>
      <c r="DI86" s="245"/>
      <c r="DJ86" s="245"/>
      <c r="DK86" s="245"/>
      <c r="DL86" s="245"/>
      <c r="DM86" s="245"/>
      <c r="DN86" s="245"/>
      <c r="DO86" s="250">
        <v>0</v>
      </c>
      <c r="DP86" s="245"/>
      <c r="DQ86" s="245"/>
      <c r="DR86" s="245"/>
      <c r="DS86" s="250">
        <v>0</v>
      </c>
      <c r="DT86" s="250">
        <v>1782</v>
      </c>
      <c r="DU86" s="245"/>
      <c r="DV86" s="245"/>
      <c r="DW86" s="251"/>
      <c r="DX86" s="251"/>
      <c r="DY86" s="245"/>
      <c r="DZ86" s="245"/>
      <c r="EA86" s="245"/>
      <c r="EB86" s="245"/>
      <c r="EC86" s="245"/>
      <c r="ED86" s="245"/>
      <c r="EE86" s="245"/>
      <c r="EF86" s="245"/>
      <c r="EG86" s="245"/>
      <c r="EH86" s="245"/>
      <c r="EI86" s="250">
        <v>0</v>
      </c>
      <c r="EJ86" s="250">
        <v>296.97000000000003</v>
      </c>
      <c r="EK86" s="250">
        <v>0</v>
      </c>
      <c r="EL86" s="250">
        <v>6</v>
      </c>
      <c r="EM86" s="245"/>
      <c r="EN86" s="245"/>
      <c r="EO86" s="245"/>
      <c r="EP86" s="245"/>
      <c r="EQ86" s="245"/>
      <c r="ER86" s="245"/>
      <c r="ES86" s="245"/>
      <c r="ET86" s="245"/>
      <c r="EU86" s="245"/>
      <c r="EV86" s="245"/>
      <c r="EW86" s="250">
        <v>655.12</v>
      </c>
      <c r="EX86" s="245"/>
      <c r="EY86" s="245"/>
      <c r="EZ86" s="245"/>
      <c r="FA86" s="245"/>
      <c r="FB86" s="245"/>
      <c r="FC86" s="245"/>
      <c r="FD86" s="245"/>
      <c r="FE86" s="245"/>
      <c r="FF86" s="245"/>
      <c r="FG86" s="245"/>
      <c r="FH86" s="245"/>
      <c r="FI86" s="245"/>
      <c r="FJ86" s="245"/>
      <c r="FK86" s="245"/>
      <c r="FL86" s="245"/>
      <c r="FM86" s="245"/>
      <c r="FN86" s="245"/>
      <c r="FO86" s="245"/>
      <c r="FP86" s="245"/>
      <c r="FQ86" s="245"/>
      <c r="FR86" s="245"/>
      <c r="FS86" s="245"/>
      <c r="FT86" s="245"/>
      <c r="FU86" s="245"/>
      <c r="FV86" s="245"/>
      <c r="FW86" s="245"/>
      <c r="FX86" s="245"/>
      <c r="FY86" s="245"/>
      <c r="FZ86" s="245"/>
      <c r="GA86" s="245"/>
      <c r="GB86" s="245"/>
      <c r="GC86" s="245"/>
      <c r="GD86" s="245"/>
      <c r="GE86" s="245"/>
      <c r="GF86" s="245"/>
      <c r="GG86" s="245"/>
      <c r="GH86" s="245"/>
      <c r="GI86" s="245"/>
      <c r="GJ86" s="250">
        <v>330</v>
      </c>
      <c r="GK86" s="245"/>
      <c r="GL86" s="250">
        <v>2</v>
      </c>
      <c r="GM86" s="245"/>
      <c r="GN86" s="245"/>
      <c r="GO86" s="245"/>
      <c r="GP86" s="245"/>
      <c r="GQ86" s="250">
        <v>0</v>
      </c>
      <c r="GR86" s="245"/>
      <c r="GS86" s="245"/>
      <c r="GT86" s="245"/>
      <c r="GU86" s="245"/>
      <c r="GV86" s="245"/>
      <c r="GW86" s="245"/>
      <c r="GX86" s="245"/>
      <c r="GY86" s="245"/>
      <c r="GZ86" s="245"/>
      <c r="HA86" s="245"/>
      <c r="HB86" s="245"/>
      <c r="HC86" s="245"/>
      <c r="HD86" s="245"/>
      <c r="HE86" s="250">
        <v>0</v>
      </c>
      <c r="HF86" s="245"/>
      <c r="HG86" s="250">
        <v>0</v>
      </c>
      <c r="HH86" s="245"/>
      <c r="HI86" s="245"/>
      <c r="HJ86" s="245"/>
      <c r="HK86" s="245"/>
      <c r="HL86" s="245"/>
      <c r="HM86" s="245"/>
      <c r="HN86" s="245"/>
      <c r="HO86" s="245"/>
      <c r="HP86" s="245"/>
      <c r="HQ86" s="245"/>
      <c r="HR86" s="245"/>
      <c r="HS86" s="245"/>
      <c r="HT86" s="245"/>
      <c r="HU86" s="245"/>
      <c r="HV86" s="245"/>
      <c r="HW86" s="245"/>
      <c r="HX86" s="245"/>
      <c r="HY86" s="245"/>
      <c r="HZ86" s="245"/>
      <c r="IA86" s="245"/>
      <c r="IB86" s="245"/>
      <c r="IC86" s="245"/>
      <c r="ID86" s="245"/>
      <c r="IE86" s="245"/>
      <c r="IF86" s="245"/>
      <c r="IG86" s="245"/>
      <c r="IH86" s="245"/>
      <c r="II86" s="245"/>
      <c r="IJ86" s="245"/>
      <c r="IK86" s="245"/>
      <c r="IL86" s="245"/>
      <c r="IM86" s="245"/>
      <c r="IN86" s="245"/>
      <c r="IO86" s="245"/>
      <c r="IP86" s="245"/>
      <c r="IQ86" s="245"/>
      <c r="IR86" s="245"/>
      <c r="IS86" s="245"/>
      <c r="IT86" s="245"/>
      <c r="IU86" s="245"/>
      <c r="IV86" s="245"/>
      <c r="IW86" s="245"/>
      <c r="IX86" s="245"/>
      <c r="IY86" s="245"/>
      <c r="IZ86" s="245"/>
      <c r="JA86" s="245"/>
    </row>
    <row r="87" spans="1:261" ht="20.25" x14ac:dyDescent="0.3">
      <c r="A87" s="300">
        <v>77</v>
      </c>
      <c r="B87" s="295" t="s">
        <v>527</v>
      </c>
      <c r="C87" s="295" t="s">
        <v>604</v>
      </c>
      <c r="D87" s="295">
        <v>247691045</v>
      </c>
      <c r="E87" s="220">
        <f t="shared" si="24"/>
        <v>13746</v>
      </c>
      <c r="F87" s="220">
        <f t="shared" si="25"/>
        <v>2360</v>
      </c>
      <c r="G87" s="220">
        <f t="shared" si="26"/>
        <v>0</v>
      </c>
      <c r="H87" s="220">
        <f t="shared" si="27"/>
        <v>10164</v>
      </c>
      <c r="I87" s="220">
        <f t="shared" si="28"/>
        <v>1222</v>
      </c>
      <c r="J87" s="249">
        <v>1</v>
      </c>
      <c r="K87" s="249">
        <v>1</v>
      </c>
      <c r="L87" s="245">
        <v>0</v>
      </c>
      <c r="M87" s="245">
        <v>0</v>
      </c>
      <c r="N87" s="245">
        <v>0</v>
      </c>
      <c r="O87" s="245">
        <v>0</v>
      </c>
      <c r="P87" s="245">
        <v>0</v>
      </c>
      <c r="Q87" s="245">
        <v>0</v>
      </c>
      <c r="R87" s="245">
        <v>0</v>
      </c>
      <c r="S87" s="245">
        <v>0</v>
      </c>
      <c r="T87" s="245">
        <v>0</v>
      </c>
      <c r="U87" s="250">
        <v>0</v>
      </c>
      <c r="V87" s="245">
        <v>0</v>
      </c>
      <c r="W87" s="250">
        <v>0</v>
      </c>
      <c r="X87" s="245">
        <v>0</v>
      </c>
      <c r="Y87" s="250">
        <v>425.25</v>
      </c>
      <c r="Z87" s="245">
        <v>0</v>
      </c>
      <c r="AA87" s="245">
        <v>0</v>
      </c>
      <c r="AB87" s="245">
        <v>0</v>
      </c>
      <c r="AC87" s="249">
        <v>5</v>
      </c>
      <c r="AD87" s="245">
        <v>0</v>
      </c>
      <c r="AE87" s="249">
        <v>1</v>
      </c>
      <c r="AF87" s="245">
        <v>0</v>
      </c>
      <c r="AG87" s="245">
        <v>0</v>
      </c>
      <c r="AH87" s="245">
        <v>0</v>
      </c>
      <c r="AI87" s="245">
        <v>0</v>
      </c>
      <c r="AJ87" s="245">
        <v>0</v>
      </c>
      <c r="AK87" s="245">
        <v>0</v>
      </c>
      <c r="AL87" s="245">
        <v>0</v>
      </c>
      <c r="AM87" s="245">
        <v>0</v>
      </c>
      <c r="AN87" s="245">
        <v>0</v>
      </c>
      <c r="AO87" s="245">
        <v>0</v>
      </c>
      <c r="AP87" s="245">
        <v>0</v>
      </c>
      <c r="AQ87" s="250">
        <v>0</v>
      </c>
      <c r="AR87" s="245">
        <v>0</v>
      </c>
      <c r="AS87" s="250">
        <v>300</v>
      </c>
      <c r="AT87" s="245">
        <v>0</v>
      </c>
      <c r="AU87" s="250">
        <v>0</v>
      </c>
      <c r="AV87" s="245">
        <v>0</v>
      </c>
      <c r="AW87" s="245">
        <v>0</v>
      </c>
      <c r="AX87" s="245">
        <v>0</v>
      </c>
      <c r="AY87" s="245">
        <v>0</v>
      </c>
      <c r="AZ87" s="245">
        <v>0</v>
      </c>
      <c r="BA87" s="249">
        <v>0</v>
      </c>
      <c r="BB87" s="245"/>
      <c r="BC87" s="245">
        <v>9438.75</v>
      </c>
      <c r="BD87" s="245"/>
      <c r="BE87" s="245"/>
      <c r="BF87" s="245"/>
      <c r="BG87" s="249">
        <v>19</v>
      </c>
      <c r="BH87" s="245"/>
      <c r="BI87" s="245"/>
      <c r="BJ87" s="245"/>
      <c r="BK87" s="245"/>
      <c r="BL87" s="245"/>
      <c r="BM87" s="245"/>
      <c r="BN87" s="245"/>
      <c r="BO87" s="245"/>
      <c r="BP87" s="245"/>
      <c r="BQ87" s="249">
        <v>0</v>
      </c>
      <c r="BR87" s="245"/>
      <c r="BS87" s="249">
        <v>1</v>
      </c>
      <c r="BT87" s="245"/>
      <c r="BU87" s="249">
        <v>1</v>
      </c>
      <c r="BV87" s="245"/>
      <c r="BW87" s="245"/>
      <c r="BX87" s="245"/>
      <c r="BY87" s="250">
        <v>30</v>
      </c>
      <c r="BZ87" s="245"/>
      <c r="CA87" s="245"/>
      <c r="CB87" s="245"/>
      <c r="CC87" s="245"/>
      <c r="CD87" s="245"/>
      <c r="CE87" s="245"/>
      <c r="CF87" s="245"/>
      <c r="CG87" s="245"/>
      <c r="CH87" s="245"/>
      <c r="CI87" s="245"/>
      <c r="CJ87" s="245"/>
      <c r="CK87" s="245"/>
      <c r="CL87" s="245"/>
      <c r="CM87" s="245"/>
      <c r="CN87" s="245"/>
      <c r="CO87" s="245"/>
      <c r="CP87" s="245"/>
      <c r="CQ87" s="245"/>
      <c r="CR87" s="249">
        <v>4</v>
      </c>
      <c r="CS87" s="245"/>
      <c r="CT87" s="366"/>
      <c r="CU87" s="366"/>
      <c r="CV87" s="245"/>
      <c r="CW87" s="245"/>
      <c r="CX87" s="249">
        <v>3</v>
      </c>
      <c r="CY87" s="245"/>
      <c r="CZ87" s="249">
        <v>30</v>
      </c>
      <c r="DA87" s="249">
        <v>30</v>
      </c>
      <c r="DB87" s="245"/>
      <c r="DC87" s="250">
        <v>600</v>
      </c>
      <c r="DD87" s="245"/>
      <c r="DE87" s="245"/>
      <c r="DF87" s="245"/>
      <c r="DG87" s="245"/>
      <c r="DH87" s="245"/>
      <c r="DI87" s="245"/>
      <c r="DJ87" s="245"/>
      <c r="DK87" s="245"/>
      <c r="DL87" s="245"/>
      <c r="DM87" s="245"/>
      <c r="DN87" s="245"/>
      <c r="DO87" s="250">
        <v>0</v>
      </c>
      <c r="DP87" s="245"/>
      <c r="DQ87" s="245"/>
      <c r="DR87" s="245"/>
      <c r="DS87" s="250">
        <v>1760</v>
      </c>
      <c r="DT87" s="245"/>
      <c r="DU87" s="245"/>
      <c r="DV87" s="245"/>
      <c r="DW87" s="251"/>
      <c r="DX87" s="251"/>
      <c r="DY87" s="245"/>
      <c r="DZ87" s="245"/>
      <c r="EA87" s="245"/>
      <c r="EB87" s="245"/>
      <c r="EC87" s="245"/>
      <c r="ED87" s="245"/>
      <c r="EE87" s="245"/>
      <c r="EF87" s="245"/>
      <c r="EG87" s="245"/>
      <c r="EH87" s="245"/>
      <c r="EI87" s="250">
        <v>293</v>
      </c>
      <c r="EJ87" s="245"/>
      <c r="EK87" s="250">
        <v>6</v>
      </c>
      <c r="EL87" s="245"/>
      <c r="EM87" s="245"/>
      <c r="EN87" s="245"/>
      <c r="EO87" s="245"/>
      <c r="EP87" s="245"/>
      <c r="EQ87" s="245"/>
      <c r="ER87" s="245"/>
      <c r="ES87" s="245"/>
      <c r="ET87" s="245"/>
      <c r="EU87" s="245"/>
      <c r="EV87" s="245"/>
      <c r="EW87" s="250">
        <v>1192</v>
      </c>
      <c r="EX87" s="245"/>
      <c r="EY87" s="245"/>
      <c r="EZ87" s="245"/>
      <c r="FA87" s="245"/>
      <c r="FB87" s="245"/>
      <c r="FC87" s="245"/>
      <c r="FD87" s="245"/>
      <c r="FE87" s="245"/>
      <c r="FF87" s="245"/>
      <c r="FG87" s="245"/>
      <c r="FH87" s="245"/>
      <c r="FI87" s="245"/>
      <c r="FJ87" s="245"/>
      <c r="FK87" s="245"/>
      <c r="FL87" s="245"/>
      <c r="FM87" s="245"/>
      <c r="FN87" s="245"/>
      <c r="FO87" s="245"/>
      <c r="FP87" s="245"/>
      <c r="FQ87" s="245"/>
      <c r="FR87" s="245"/>
      <c r="FS87" s="245"/>
      <c r="FT87" s="245"/>
      <c r="FU87" s="245"/>
      <c r="FV87" s="245"/>
      <c r="FW87" s="245"/>
      <c r="FX87" s="245"/>
      <c r="FY87" s="245"/>
      <c r="FZ87" s="245"/>
      <c r="GA87" s="245"/>
      <c r="GB87" s="245"/>
      <c r="GC87" s="245"/>
      <c r="GD87" s="245"/>
      <c r="GE87" s="245"/>
      <c r="GF87" s="245"/>
      <c r="GG87" s="245"/>
      <c r="GH87" s="245"/>
      <c r="GI87" s="245"/>
      <c r="GJ87" s="250">
        <v>122</v>
      </c>
      <c r="GK87" s="245"/>
      <c r="GL87" s="250">
        <v>1.5</v>
      </c>
      <c r="GM87" s="245"/>
      <c r="GN87" s="245"/>
      <c r="GO87" s="245"/>
      <c r="GP87" s="245"/>
      <c r="GQ87" s="250">
        <v>0</v>
      </c>
      <c r="GR87" s="245"/>
      <c r="GS87" s="245"/>
      <c r="GT87" s="245"/>
      <c r="GU87" s="245"/>
      <c r="GV87" s="245"/>
      <c r="GW87" s="245"/>
      <c r="GX87" s="245"/>
      <c r="GY87" s="245"/>
      <c r="GZ87" s="245"/>
      <c r="HA87" s="245"/>
      <c r="HB87" s="245"/>
      <c r="HC87" s="245"/>
      <c r="HD87" s="245"/>
      <c r="HE87" s="250">
        <v>0</v>
      </c>
      <c r="HF87" s="245"/>
      <c r="HG87" s="250">
        <v>0</v>
      </c>
      <c r="HH87" s="245"/>
      <c r="HI87" s="245"/>
      <c r="HJ87" s="245"/>
      <c r="HK87" s="245"/>
      <c r="HL87" s="245"/>
      <c r="HM87" s="245"/>
      <c r="HN87" s="245"/>
      <c r="HO87" s="245"/>
      <c r="HP87" s="245"/>
      <c r="HQ87" s="245"/>
      <c r="HR87" s="245"/>
      <c r="HS87" s="245"/>
      <c r="HT87" s="245"/>
      <c r="HU87" s="245"/>
      <c r="HV87" s="245"/>
      <c r="HW87" s="245"/>
      <c r="HX87" s="245"/>
      <c r="HY87" s="245"/>
      <c r="HZ87" s="245"/>
      <c r="IA87" s="245"/>
      <c r="IB87" s="245"/>
      <c r="IC87" s="245"/>
      <c r="ID87" s="245"/>
      <c r="IE87" s="245"/>
      <c r="IF87" s="245"/>
      <c r="IG87" s="245"/>
      <c r="IH87" s="245"/>
      <c r="II87" s="245"/>
      <c r="IJ87" s="245"/>
      <c r="IK87" s="245"/>
      <c r="IL87" s="245"/>
      <c r="IM87" s="245"/>
      <c r="IN87" s="245"/>
      <c r="IO87" s="245"/>
      <c r="IP87" s="245"/>
      <c r="IQ87" s="245"/>
      <c r="IR87" s="245"/>
      <c r="IS87" s="245"/>
      <c r="IT87" s="245"/>
      <c r="IU87" s="245"/>
      <c r="IV87" s="245"/>
      <c r="IW87" s="245"/>
      <c r="IX87" s="245"/>
      <c r="IY87" s="245"/>
      <c r="IZ87" s="245"/>
      <c r="JA87" s="245"/>
    </row>
    <row r="88" spans="1:261" ht="37.5" x14ac:dyDescent="0.3">
      <c r="A88" s="300">
        <v>78</v>
      </c>
      <c r="B88" s="295" t="s">
        <v>527</v>
      </c>
      <c r="C88" s="295" t="s">
        <v>605</v>
      </c>
      <c r="D88" s="295">
        <v>247691079</v>
      </c>
      <c r="E88" s="220">
        <f t="shared" si="24"/>
        <v>21911</v>
      </c>
      <c r="F88" s="220">
        <f t="shared" si="25"/>
        <v>3854</v>
      </c>
      <c r="G88" s="220">
        <f t="shared" si="26"/>
        <v>0</v>
      </c>
      <c r="H88" s="220">
        <f t="shared" si="27"/>
        <v>17389.009999999998</v>
      </c>
      <c r="I88" s="220">
        <f t="shared" si="28"/>
        <v>667.99</v>
      </c>
      <c r="J88" s="249">
        <v>3</v>
      </c>
      <c r="K88" s="249">
        <v>3</v>
      </c>
      <c r="L88" s="245">
        <v>0</v>
      </c>
      <c r="M88" s="245">
        <v>0</v>
      </c>
      <c r="N88" s="245">
        <v>0</v>
      </c>
      <c r="O88" s="245">
        <v>0</v>
      </c>
      <c r="P88" s="245">
        <v>0</v>
      </c>
      <c r="Q88" s="245">
        <v>0</v>
      </c>
      <c r="R88" s="245">
        <v>0</v>
      </c>
      <c r="S88" s="245">
        <v>0</v>
      </c>
      <c r="T88" s="245">
        <v>0</v>
      </c>
      <c r="U88" s="250">
        <v>0</v>
      </c>
      <c r="V88" s="245">
        <v>0</v>
      </c>
      <c r="W88" s="250">
        <v>450</v>
      </c>
      <c r="X88" s="245">
        <v>0</v>
      </c>
      <c r="Y88" s="250">
        <v>680</v>
      </c>
      <c r="Z88" s="245">
        <v>0</v>
      </c>
      <c r="AA88" s="245">
        <v>0</v>
      </c>
      <c r="AB88" s="245">
        <v>0</v>
      </c>
      <c r="AC88" s="249">
        <v>13</v>
      </c>
      <c r="AD88" s="245">
        <v>0</v>
      </c>
      <c r="AE88" s="249">
        <v>1</v>
      </c>
      <c r="AF88" s="245">
        <v>0</v>
      </c>
      <c r="AG88" s="245">
        <v>0</v>
      </c>
      <c r="AH88" s="245">
        <v>0</v>
      </c>
      <c r="AI88" s="245">
        <v>0</v>
      </c>
      <c r="AJ88" s="245">
        <v>0</v>
      </c>
      <c r="AK88" s="245">
        <v>0</v>
      </c>
      <c r="AL88" s="245">
        <v>0</v>
      </c>
      <c r="AM88" s="245">
        <v>0</v>
      </c>
      <c r="AN88" s="245">
        <v>0</v>
      </c>
      <c r="AO88" s="245">
        <v>0</v>
      </c>
      <c r="AP88" s="245">
        <v>0</v>
      </c>
      <c r="AQ88" s="250">
        <v>519.46</v>
      </c>
      <c r="AR88" s="245">
        <v>0</v>
      </c>
      <c r="AS88" s="250">
        <v>0</v>
      </c>
      <c r="AT88" s="245">
        <v>0</v>
      </c>
      <c r="AU88" s="250">
        <v>0</v>
      </c>
      <c r="AV88" s="245">
        <v>0</v>
      </c>
      <c r="AW88" s="245">
        <v>0</v>
      </c>
      <c r="AX88" s="245">
        <v>0</v>
      </c>
      <c r="AY88" s="245">
        <v>0</v>
      </c>
      <c r="AZ88" s="245">
        <v>0</v>
      </c>
      <c r="BA88" s="249">
        <v>0</v>
      </c>
      <c r="BB88" s="245"/>
      <c r="BC88" s="245">
        <v>15739.55</v>
      </c>
      <c r="BD88" s="245"/>
      <c r="BE88" s="245"/>
      <c r="BF88" s="245"/>
      <c r="BG88" s="249">
        <v>74</v>
      </c>
      <c r="BH88" s="245"/>
      <c r="BI88" s="245"/>
      <c r="BJ88" s="245"/>
      <c r="BK88" s="245"/>
      <c r="BL88" s="245"/>
      <c r="BM88" s="245"/>
      <c r="BN88" s="245"/>
      <c r="BO88" s="245"/>
      <c r="BP88" s="245"/>
      <c r="BQ88" s="249">
        <v>0</v>
      </c>
      <c r="BR88" s="245"/>
      <c r="BS88" s="249">
        <v>1</v>
      </c>
      <c r="BT88" s="245"/>
      <c r="BU88" s="249">
        <v>1</v>
      </c>
      <c r="BV88" s="245"/>
      <c r="BW88" s="245"/>
      <c r="BX88" s="245"/>
      <c r="BY88" s="250">
        <v>12</v>
      </c>
      <c r="BZ88" s="245"/>
      <c r="CA88" s="245"/>
      <c r="CB88" s="245"/>
      <c r="CC88" s="245"/>
      <c r="CD88" s="245"/>
      <c r="CE88" s="245"/>
      <c r="CF88" s="245"/>
      <c r="CG88" s="245"/>
      <c r="CH88" s="245"/>
      <c r="CI88" s="245"/>
      <c r="CJ88" s="245"/>
      <c r="CK88" s="245"/>
      <c r="CL88" s="245"/>
      <c r="CM88" s="245"/>
      <c r="CN88" s="245"/>
      <c r="CO88" s="245"/>
      <c r="CP88" s="245"/>
      <c r="CQ88" s="245"/>
      <c r="CR88" s="249">
        <v>11</v>
      </c>
      <c r="CS88" s="245"/>
      <c r="CT88" s="366"/>
      <c r="CU88" s="366"/>
      <c r="CV88" s="245"/>
      <c r="CW88" s="245"/>
      <c r="CX88" s="249">
        <v>11</v>
      </c>
      <c r="CY88" s="245"/>
      <c r="CZ88" s="249">
        <v>21</v>
      </c>
      <c r="DA88" s="249">
        <v>21</v>
      </c>
      <c r="DB88" s="245"/>
      <c r="DC88" s="250">
        <v>417</v>
      </c>
      <c r="DD88" s="245"/>
      <c r="DE88" s="245"/>
      <c r="DF88" s="245"/>
      <c r="DG88" s="245"/>
      <c r="DH88" s="245"/>
      <c r="DI88" s="245"/>
      <c r="DJ88" s="245"/>
      <c r="DK88" s="245"/>
      <c r="DL88" s="245"/>
      <c r="DM88" s="245"/>
      <c r="DN88" s="245"/>
      <c r="DO88" s="250">
        <v>0</v>
      </c>
      <c r="DP88" s="245"/>
      <c r="DQ88" s="245"/>
      <c r="DR88" s="245"/>
      <c r="DS88" s="250">
        <v>3437</v>
      </c>
      <c r="DT88" s="245"/>
      <c r="DU88" s="245"/>
      <c r="DV88" s="245"/>
      <c r="DW88" s="251"/>
      <c r="DX88" s="251"/>
      <c r="DY88" s="245"/>
      <c r="DZ88" s="245"/>
      <c r="EA88" s="245"/>
      <c r="EB88" s="245"/>
      <c r="EC88" s="245"/>
      <c r="ED88" s="245"/>
      <c r="EE88" s="245"/>
      <c r="EF88" s="245"/>
      <c r="EG88" s="245"/>
      <c r="EH88" s="245"/>
      <c r="EI88" s="250">
        <v>573</v>
      </c>
      <c r="EJ88" s="245"/>
      <c r="EK88" s="250">
        <v>6</v>
      </c>
      <c r="EL88" s="245"/>
      <c r="EM88" s="245"/>
      <c r="EN88" s="245"/>
      <c r="EO88" s="245"/>
      <c r="EP88" s="245"/>
      <c r="EQ88" s="245"/>
      <c r="ER88" s="245"/>
      <c r="ES88" s="245"/>
      <c r="ET88" s="245"/>
      <c r="EU88" s="245"/>
      <c r="EV88" s="245"/>
      <c r="EW88" s="250">
        <v>655.99</v>
      </c>
      <c r="EX88" s="245"/>
      <c r="EY88" s="245"/>
      <c r="EZ88" s="245"/>
      <c r="FA88" s="245"/>
      <c r="FB88" s="245"/>
      <c r="FC88" s="245"/>
      <c r="FD88" s="245"/>
      <c r="FE88" s="245"/>
      <c r="FF88" s="245"/>
      <c r="FG88" s="245"/>
      <c r="FH88" s="245"/>
      <c r="FI88" s="245"/>
      <c r="FJ88" s="245"/>
      <c r="FK88" s="245"/>
      <c r="FL88" s="245"/>
      <c r="FM88" s="245"/>
      <c r="FN88" s="245"/>
      <c r="FO88" s="245"/>
      <c r="FP88" s="245"/>
      <c r="FQ88" s="245"/>
      <c r="FR88" s="245"/>
      <c r="FS88" s="245"/>
      <c r="FT88" s="245"/>
      <c r="FU88" s="245"/>
      <c r="FV88" s="245"/>
      <c r="FW88" s="245"/>
      <c r="FX88" s="245"/>
      <c r="FY88" s="245"/>
      <c r="FZ88" s="245"/>
      <c r="GA88" s="245"/>
      <c r="GB88" s="245"/>
      <c r="GC88" s="245"/>
      <c r="GD88" s="245"/>
      <c r="GE88" s="245"/>
      <c r="GF88" s="245"/>
      <c r="GG88" s="245"/>
      <c r="GH88" s="245"/>
      <c r="GI88" s="245"/>
      <c r="GJ88" s="250">
        <v>440</v>
      </c>
      <c r="GK88" s="245"/>
      <c r="GL88" s="250">
        <v>1.4</v>
      </c>
      <c r="GM88" s="245"/>
      <c r="GN88" s="245"/>
      <c r="GO88" s="245"/>
      <c r="GP88" s="245"/>
      <c r="GQ88" s="250">
        <v>0</v>
      </c>
      <c r="GR88" s="245"/>
      <c r="GS88" s="245"/>
      <c r="GT88" s="245"/>
      <c r="GU88" s="245"/>
      <c r="GV88" s="245"/>
      <c r="GW88" s="245"/>
      <c r="GX88" s="245"/>
      <c r="GY88" s="245"/>
      <c r="GZ88" s="245"/>
      <c r="HA88" s="245"/>
      <c r="HB88" s="245"/>
      <c r="HC88" s="245"/>
      <c r="HD88" s="245"/>
      <c r="HE88" s="250">
        <v>0</v>
      </c>
      <c r="HF88" s="245"/>
      <c r="HG88" s="250">
        <v>0</v>
      </c>
      <c r="HH88" s="245"/>
      <c r="HI88" s="245"/>
      <c r="HJ88" s="245"/>
      <c r="HK88" s="245"/>
      <c r="HL88" s="245"/>
      <c r="HM88" s="245"/>
      <c r="HN88" s="245"/>
      <c r="HO88" s="245"/>
      <c r="HP88" s="245"/>
      <c r="HQ88" s="245"/>
      <c r="HR88" s="245"/>
      <c r="HS88" s="245"/>
      <c r="HT88" s="245"/>
      <c r="HU88" s="245"/>
      <c r="HV88" s="245"/>
      <c r="HW88" s="245"/>
      <c r="HX88" s="245"/>
      <c r="HY88" s="245"/>
      <c r="HZ88" s="245"/>
      <c r="IA88" s="245"/>
      <c r="IB88" s="245"/>
      <c r="IC88" s="245"/>
      <c r="ID88" s="245"/>
      <c r="IE88" s="245"/>
      <c r="IF88" s="245"/>
      <c r="IG88" s="245"/>
      <c r="IH88" s="245"/>
      <c r="II88" s="245"/>
      <c r="IJ88" s="245"/>
      <c r="IK88" s="245"/>
      <c r="IL88" s="245"/>
      <c r="IM88" s="245"/>
      <c r="IN88" s="245"/>
      <c r="IO88" s="245"/>
      <c r="IP88" s="245"/>
      <c r="IQ88" s="245"/>
      <c r="IR88" s="245"/>
      <c r="IS88" s="245"/>
      <c r="IT88" s="245"/>
      <c r="IU88" s="245"/>
      <c r="IV88" s="245"/>
      <c r="IW88" s="245"/>
      <c r="IX88" s="245"/>
      <c r="IY88" s="245"/>
      <c r="IZ88" s="245"/>
      <c r="JA88" s="245"/>
    </row>
    <row r="89" spans="1:261" ht="37.5" x14ac:dyDescent="0.3">
      <c r="A89" s="300">
        <v>79</v>
      </c>
      <c r="B89" s="295" t="s">
        <v>527</v>
      </c>
      <c r="C89" s="295" t="s">
        <v>606</v>
      </c>
      <c r="D89" s="295">
        <v>1055182634</v>
      </c>
      <c r="E89" s="220">
        <f t="shared" si="24"/>
        <v>18460</v>
      </c>
      <c r="F89" s="220">
        <f t="shared" si="25"/>
        <v>0</v>
      </c>
      <c r="G89" s="220">
        <f t="shared" si="26"/>
        <v>835</v>
      </c>
      <c r="H89" s="220">
        <f t="shared" si="27"/>
        <v>0</v>
      </c>
      <c r="I89" s="220">
        <f t="shared" si="28"/>
        <v>17625</v>
      </c>
      <c r="J89" s="249">
        <v>1</v>
      </c>
      <c r="K89" s="249">
        <v>0</v>
      </c>
      <c r="L89" s="245">
        <v>1</v>
      </c>
      <c r="M89" s="245">
        <v>0</v>
      </c>
      <c r="N89" s="245">
        <v>0</v>
      </c>
      <c r="O89" s="245">
        <v>0</v>
      </c>
      <c r="P89" s="245">
        <v>0</v>
      </c>
      <c r="Q89" s="245">
        <v>0</v>
      </c>
      <c r="R89" s="245">
        <v>0</v>
      </c>
      <c r="S89" s="245">
        <v>0</v>
      </c>
      <c r="T89" s="245">
        <v>0</v>
      </c>
      <c r="U89" s="250">
        <v>0</v>
      </c>
      <c r="V89" s="245">
        <v>129</v>
      </c>
      <c r="W89" s="250">
        <v>0</v>
      </c>
      <c r="X89" s="245">
        <v>0</v>
      </c>
      <c r="Y89" s="250">
        <v>0</v>
      </c>
      <c r="Z89" s="245">
        <v>0</v>
      </c>
      <c r="AA89" s="245">
        <v>0</v>
      </c>
      <c r="AB89" s="245">
        <v>0</v>
      </c>
      <c r="AC89" s="249">
        <v>6</v>
      </c>
      <c r="AD89" s="245">
        <v>0</v>
      </c>
      <c r="AE89" s="249">
        <v>0</v>
      </c>
      <c r="AF89" s="245">
        <v>0</v>
      </c>
      <c r="AG89" s="245">
        <v>0</v>
      </c>
      <c r="AH89" s="245">
        <v>0</v>
      </c>
      <c r="AI89" s="245">
        <v>0</v>
      </c>
      <c r="AJ89" s="245">
        <v>0</v>
      </c>
      <c r="AK89" s="245">
        <v>0</v>
      </c>
      <c r="AL89" s="245">
        <v>0</v>
      </c>
      <c r="AM89" s="245">
        <v>0</v>
      </c>
      <c r="AN89" s="245">
        <v>0</v>
      </c>
      <c r="AO89" s="245">
        <v>0</v>
      </c>
      <c r="AP89" s="245">
        <v>0</v>
      </c>
      <c r="AQ89" s="250">
        <v>0</v>
      </c>
      <c r="AR89" s="245">
        <v>0</v>
      </c>
      <c r="AS89" s="250">
        <v>0</v>
      </c>
      <c r="AT89" s="245">
        <v>0</v>
      </c>
      <c r="AU89" s="250">
        <v>0</v>
      </c>
      <c r="AV89" s="245">
        <v>0</v>
      </c>
      <c r="AW89" s="245">
        <v>0</v>
      </c>
      <c r="AX89" s="245">
        <v>0</v>
      </c>
      <c r="AY89" s="245">
        <v>0</v>
      </c>
      <c r="AZ89" s="245">
        <v>0</v>
      </c>
      <c r="BA89" s="249">
        <v>0</v>
      </c>
      <c r="BB89" s="245"/>
      <c r="BC89" s="245">
        <v>0</v>
      </c>
      <c r="BD89" s="245">
        <v>16511.5</v>
      </c>
      <c r="BE89" s="245"/>
      <c r="BF89" s="245"/>
      <c r="BG89" s="249">
        <v>0</v>
      </c>
      <c r="BH89" s="245"/>
      <c r="BI89" s="245"/>
      <c r="BJ89" s="245"/>
      <c r="BK89" s="245"/>
      <c r="BL89" s="245"/>
      <c r="BM89" s="245"/>
      <c r="BN89" s="245"/>
      <c r="BO89" s="245"/>
      <c r="BP89" s="245"/>
      <c r="BQ89" s="249">
        <v>0</v>
      </c>
      <c r="BR89" s="245"/>
      <c r="BS89" s="249">
        <v>0</v>
      </c>
      <c r="BT89" s="245"/>
      <c r="BU89" s="249">
        <v>0</v>
      </c>
      <c r="BV89" s="245"/>
      <c r="BW89" s="245"/>
      <c r="BX89" s="245"/>
      <c r="BY89" s="250">
        <v>0</v>
      </c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9">
        <v>0</v>
      </c>
      <c r="CS89" s="249">
        <v>4</v>
      </c>
      <c r="CT89" s="366"/>
      <c r="CU89" s="366"/>
      <c r="CV89" s="245"/>
      <c r="CW89" s="245"/>
      <c r="CX89" s="249">
        <v>0</v>
      </c>
      <c r="CY89" s="249">
        <v>4</v>
      </c>
      <c r="CZ89" s="249">
        <v>0</v>
      </c>
      <c r="DA89" s="249">
        <v>0</v>
      </c>
      <c r="DB89" s="245"/>
      <c r="DC89" s="250">
        <v>0</v>
      </c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50">
        <v>0</v>
      </c>
      <c r="DP89" s="245"/>
      <c r="DQ89" s="245"/>
      <c r="DR89" s="245"/>
      <c r="DS89" s="250">
        <v>0</v>
      </c>
      <c r="DT89" s="250">
        <v>835</v>
      </c>
      <c r="DU89" s="245"/>
      <c r="DV89" s="245"/>
      <c r="DW89" s="251"/>
      <c r="DX89" s="251"/>
      <c r="DY89" s="245"/>
      <c r="DZ89" s="245"/>
      <c r="EA89" s="245"/>
      <c r="EB89" s="245"/>
      <c r="EC89" s="245"/>
      <c r="ED89" s="245"/>
      <c r="EE89" s="245"/>
      <c r="EF89" s="245"/>
      <c r="EG89" s="245"/>
      <c r="EH89" s="245"/>
      <c r="EI89" s="250">
        <v>0</v>
      </c>
      <c r="EJ89" s="250">
        <v>119.3</v>
      </c>
      <c r="EK89" s="250">
        <v>0</v>
      </c>
      <c r="EL89" s="250">
        <v>7</v>
      </c>
      <c r="EM89" s="245"/>
      <c r="EN89" s="245"/>
      <c r="EO89" s="245"/>
      <c r="EP89" s="245"/>
      <c r="EQ89" s="245"/>
      <c r="ER89" s="245"/>
      <c r="ES89" s="245"/>
      <c r="ET89" s="245"/>
      <c r="EU89" s="245"/>
      <c r="EV89" s="245"/>
      <c r="EW89" s="250">
        <v>984.5</v>
      </c>
      <c r="EX89" s="245"/>
      <c r="EY89" s="245"/>
      <c r="EZ89" s="245"/>
      <c r="FA89" s="245"/>
      <c r="FB89" s="245"/>
      <c r="FC89" s="245"/>
      <c r="FD89" s="245"/>
      <c r="FE89" s="245"/>
      <c r="FF89" s="245"/>
      <c r="FG89" s="245"/>
      <c r="FH89" s="245"/>
      <c r="FI89" s="245"/>
      <c r="FJ89" s="245"/>
      <c r="FK89" s="245"/>
      <c r="FL89" s="245"/>
      <c r="FM89" s="245"/>
      <c r="FN89" s="245"/>
      <c r="FO89" s="245"/>
      <c r="FP89" s="245"/>
      <c r="FQ89" s="245"/>
      <c r="FR89" s="245"/>
      <c r="FS89" s="245"/>
      <c r="FT89" s="245"/>
      <c r="FU89" s="245"/>
      <c r="FV89" s="245"/>
      <c r="FW89" s="245"/>
      <c r="FX89" s="245"/>
      <c r="FY89" s="245"/>
      <c r="FZ89" s="245"/>
      <c r="GA89" s="245"/>
      <c r="GB89" s="245"/>
      <c r="GC89" s="245"/>
      <c r="GD89" s="245"/>
      <c r="GE89" s="245"/>
      <c r="GF89" s="245"/>
      <c r="GG89" s="245"/>
      <c r="GH89" s="245"/>
      <c r="GI89" s="245"/>
      <c r="GJ89" s="250">
        <v>443</v>
      </c>
      <c r="GK89" s="245"/>
      <c r="GL89" s="250">
        <v>2.2000000000000002</v>
      </c>
      <c r="GM89" s="245"/>
      <c r="GN89" s="245"/>
      <c r="GO89" s="245"/>
      <c r="GP89" s="245"/>
      <c r="GQ89" s="250">
        <v>0</v>
      </c>
      <c r="GR89" s="245"/>
      <c r="GS89" s="245"/>
      <c r="GT89" s="245"/>
      <c r="GU89" s="245"/>
      <c r="GV89" s="245"/>
      <c r="GW89" s="245"/>
      <c r="GX89" s="245"/>
      <c r="GY89" s="245"/>
      <c r="GZ89" s="245"/>
      <c r="HA89" s="245"/>
      <c r="HB89" s="245"/>
      <c r="HC89" s="245"/>
      <c r="HD89" s="245"/>
      <c r="HE89" s="250">
        <v>0</v>
      </c>
      <c r="HF89" s="245"/>
      <c r="HG89" s="250">
        <v>0</v>
      </c>
      <c r="HH89" s="245"/>
      <c r="HI89" s="245"/>
      <c r="HJ89" s="245"/>
      <c r="HK89" s="245"/>
      <c r="HL89" s="245"/>
      <c r="HM89" s="245"/>
      <c r="HN89" s="245"/>
      <c r="HO89" s="245"/>
      <c r="HP89" s="245"/>
      <c r="HQ89" s="245"/>
      <c r="HR89" s="245"/>
      <c r="HS89" s="245"/>
      <c r="HT89" s="245"/>
      <c r="HU89" s="245"/>
      <c r="HV89" s="245"/>
      <c r="HW89" s="245"/>
      <c r="HX89" s="245"/>
      <c r="HY89" s="245"/>
      <c r="HZ89" s="245"/>
      <c r="IA89" s="245"/>
      <c r="IB89" s="245"/>
      <c r="IC89" s="245"/>
      <c r="ID89" s="245"/>
      <c r="IE89" s="245"/>
      <c r="IF89" s="245"/>
      <c r="IG89" s="245"/>
      <c r="IH89" s="245"/>
      <c r="II89" s="245"/>
      <c r="IJ89" s="245"/>
      <c r="IK89" s="245"/>
      <c r="IL89" s="245"/>
      <c r="IM89" s="245"/>
      <c r="IN89" s="245"/>
      <c r="IO89" s="245"/>
      <c r="IP89" s="245"/>
      <c r="IQ89" s="245"/>
      <c r="IR89" s="245"/>
      <c r="IS89" s="245"/>
      <c r="IT89" s="245"/>
      <c r="IU89" s="245"/>
      <c r="IV89" s="245"/>
      <c r="IW89" s="245"/>
      <c r="IX89" s="245"/>
      <c r="IY89" s="245"/>
      <c r="IZ89" s="245"/>
      <c r="JA89" s="245"/>
    </row>
    <row r="90" spans="1:261" ht="37.5" x14ac:dyDescent="0.3">
      <c r="A90" s="300">
        <v>80</v>
      </c>
      <c r="B90" s="295" t="s">
        <v>527</v>
      </c>
      <c r="C90" s="295" t="s">
        <v>607</v>
      </c>
      <c r="D90" s="295">
        <v>247691086</v>
      </c>
      <c r="E90" s="220">
        <f t="shared" si="24"/>
        <v>25431</v>
      </c>
      <c r="F90" s="220">
        <f t="shared" si="25"/>
        <v>3720</v>
      </c>
      <c r="G90" s="220">
        <f t="shared" si="26"/>
        <v>0</v>
      </c>
      <c r="H90" s="220">
        <f t="shared" si="27"/>
        <v>20799</v>
      </c>
      <c r="I90" s="220">
        <f t="shared" si="28"/>
        <v>912</v>
      </c>
      <c r="J90" s="249">
        <v>2</v>
      </c>
      <c r="K90" s="249">
        <v>2</v>
      </c>
      <c r="L90" s="245">
        <v>0</v>
      </c>
      <c r="M90" s="245">
        <v>0</v>
      </c>
      <c r="N90" s="245">
        <v>0</v>
      </c>
      <c r="O90" s="245">
        <v>0</v>
      </c>
      <c r="P90" s="245">
        <v>0</v>
      </c>
      <c r="Q90" s="245">
        <v>0</v>
      </c>
      <c r="R90" s="245">
        <v>0</v>
      </c>
      <c r="S90" s="245">
        <v>0</v>
      </c>
      <c r="T90" s="245">
        <v>0</v>
      </c>
      <c r="U90" s="250">
        <v>150</v>
      </c>
      <c r="V90" s="245">
        <v>0</v>
      </c>
      <c r="W90" s="250">
        <v>200</v>
      </c>
      <c r="X90" s="245">
        <v>0</v>
      </c>
      <c r="Y90" s="250">
        <v>0</v>
      </c>
      <c r="Z90" s="245">
        <v>0</v>
      </c>
      <c r="AA90" s="245">
        <v>0</v>
      </c>
      <c r="AB90" s="245">
        <v>0</v>
      </c>
      <c r="AC90" s="249">
        <v>8</v>
      </c>
      <c r="AD90" s="245">
        <v>0</v>
      </c>
      <c r="AE90" s="249">
        <v>0</v>
      </c>
      <c r="AF90" s="245">
        <v>0</v>
      </c>
      <c r="AG90" s="245">
        <v>0</v>
      </c>
      <c r="AH90" s="245">
        <v>0</v>
      </c>
      <c r="AI90" s="245">
        <v>0</v>
      </c>
      <c r="AJ90" s="245">
        <v>0</v>
      </c>
      <c r="AK90" s="245">
        <v>0</v>
      </c>
      <c r="AL90" s="245">
        <v>0</v>
      </c>
      <c r="AM90" s="245">
        <v>0</v>
      </c>
      <c r="AN90" s="245">
        <v>0</v>
      </c>
      <c r="AO90" s="245">
        <v>0</v>
      </c>
      <c r="AP90" s="245">
        <v>0</v>
      </c>
      <c r="AQ90" s="250">
        <v>0</v>
      </c>
      <c r="AR90" s="245">
        <v>0</v>
      </c>
      <c r="AS90" s="250">
        <v>0</v>
      </c>
      <c r="AT90" s="245">
        <v>0</v>
      </c>
      <c r="AU90" s="250">
        <v>0</v>
      </c>
      <c r="AV90" s="245">
        <v>0</v>
      </c>
      <c r="AW90" s="245">
        <v>0</v>
      </c>
      <c r="AX90" s="245">
        <v>0</v>
      </c>
      <c r="AY90" s="245">
        <v>0</v>
      </c>
      <c r="AZ90" s="245">
        <v>0</v>
      </c>
      <c r="BA90" s="249">
        <v>0</v>
      </c>
      <c r="BB90" s="245"/>
      <c r="BC90" s="245">
        <v>20449</v>
      </c>
      <c r="BD90" s="245"/>
      <c r="BE90" s="245"/>
      <c r="BF90" s="245"/>
      <c r="BG90" s="249">
        <v>140</v>
      </c>
      <c r="BH90" s="245"/>
      <c r="BI90" s="245"/>
      <c r="BJ90" s="245"/>
      <c r="BK90" s="245"/>
      <c r="BL90" s="245"/>
      <c r="BM90" s="245"/>
      <c r="BN90" s="245"/>
      <c r="BO90" s="245"/>
      <c r="BP90" s="245"/>
      <c r="BQ90" s="249">
        <v>0</v>
      </c>
      <c r="BR90" s="245"/>
      <c r="BS90" s="249">
        <v>1</v>
      </c>
      <c r="BT90" s="245"/>
      <c r="BU90" s="249">
        <v>1</v>
      </c>
      <c r="BV90" s="245"/>
      <c r="BW90" s="245"/>
      <c r="BX90" s="245"/>
      <c r="BY90" s="250">
        <v>12</v>
      </c>
      <c r="BZ90" s="245"/>
      <c r="CA90" s="245"/>
      <c r="CB90" s="245"/>
      <c r="CC90" s="245"/>
      <c r="CD90" s="245"/>
      <c r="CE90" s="245"/>
      <c r="CF90" s="245"/>
      <c r="CG90" s="245"/>
      <c r="CH90" s="245"/>
      <c r="CI90" s="245"/>
      <c r="CJ90" s="245"/>
      <c r="CK90" s="245"/>
      <c r="CL90" s="245"/>
      <c r="CM90" s="245"/>
      <c r="CN90" s="245"/>
      <c r="CO90" s="245"/>
      <c r="CP90" s="245"/>
      <c r="CQ90" s="245"/>
      <c r="CR90" s="249">
        <v>3</v>
      </c>
      <c r="CS90" s="245"/>
      <c r="CT90" s="366"/>
      <c r="CU90" s="366"/>
      <c r="CV90" s="245"/>
      <c r="CW90" s="245"/>
      <c r="CX90" s="249">
        <v>3</v>
      </c>
      <c r="CY90" s="245"/>
      <c r="CZ90" s="249">
        <v>42</v>
      </c>
      <c r="DA90" s="249">
        <v>42</v>
      </c>
      <c r="DB90" s="245"/>
      <c r="DC90" s="250">
        <v>840</v>
      </c>
      <c r="DD90" s="245"/>
      <c r="DE90" s="245"/>
      <c r="DF90" s="245"/>
      <c r="DG90" s="245"/>
      <c r="DH90" s="245"/>
      <c r="DI90" s="245"/>
      <c r="DJ90" s="245"/>
      <c r="DK90" s="245"/>
      <c r="DL90" s="245"/>
      <c r="DM90" s="245"/>
      <c r="DN90" s="245"/>
      <c r="DO90" s="250">
        <v>0</v>
      </c>
      <c r="DP90" s="245"/>
      <c r="DQ90" s="245"/>
      <c r="DR90" s="245"/>
      <c r="DS90" s="250">
        <v>2680</v>
      </c>
      <c r="DT90" s="245"/>
      <c r="DU90" s="245"/>
      <c r="DV90" s="245"/>
      <c r="DW90" s="251"/>
      <c r="DX90" s="251"/>
      <c r="DY90" s="245"/>
      <c r="DZ90" s="245"/>
      <c r="EA90" s="245"/>
      <c r="EB90" s="245"/>
      <c r="EC90" s="245"/>
      <c r="ED90" s="245"/>
      <c r="EE90" s="245"/>
      <c r="EF90" s="245"/>
      <c r="EG90" s="245"/>
      <c r="EH90" s="245"/>
      <c r="EI90" s="250">
        <v>446</v>
      </c>
      <c r="EJ90" s="245"/>
      <c r="EK90" s="250">
        <v>6</v>
      </c>
      <c r="EL90" s="245"/>
      <c r="EM90" s="245"/>
      <c r="EN90" s="245"/>
      <c r="EO90" s="245"/>
      <c r="EP90" s="245"/>
      <c r="EQ90" s="245"/>
      <c r="ER90" s="245"/>
      <c r="ES90" s="245"/>
      <c r="ET90" s="245"/>
      <c r="EU90" s="245"/>
      <c r="EV90" s="245"/>
      <c r="EW90" s="250">
        <v>900</v>
      </c>
      <c r="EX90" s="245"/>
      <c r="EY90" s="245"/>
      <c r="EZ90" s="245"/>
      <c r="FA90" s="245"/>
      <c r="FB90" s="245"/>
      <c r="FC90" s="245"/>
      <c r="FD90" s="245"/>
      <c r="FE90" s="245"/>
      <c r="FF90" s="245"/>
      <c r="FG90" s="245"/>
      <c r="FH90" s="245"/>
      <c r="FI90" s="245"/>
      <c r="FJ90" s="245"/>
      <c r="FK90" s="245"/>
      <c r="FL90" s="245"/>
      <c r="FM90" s="245"/>
      <c r="FN90" s="245"/>
      <c r="FO90" s="245"/>
      <c r="FP90" s="245"/>
      <c r="FQ90" s="245"/>
      <c r="FR90" s="245"/>
      <c r="FS90" s="245"/>
      <c r="FT90" s="245"/>
      <c r="FU90" s="245"/>
      <c r="FV90" s="245"/>
      <c r="FW90" s="245"/>
      <c r="FX90" s="245"/>
      <c r="FY90" s="245"/>
      <c r="FZ90" s="245"/>
      <c r="GA90" s="245"/>
      <c r="GB90" s="245"/>
      <c r="GC90" s="245"/>
      <c r="GD90" s="245"/>
      <c r="GE90" s="245"/>
      <c r="GF90" s="245"/>
      <c r="GG90" s="245"/>
      <c r="GH90" s="245"/>
      <c r="GI90" s="245"/>
      <c r="GJ90" s="250">
        <v>332</v>
      </c>
      <c r="GK90" s="245"/>
      <c r="GL90" s="250">
        <v>2.4249999999999998</v>
      </c>
      <c r="GM90" s="245"/>
      <c r="GN90" s="245"/>
      <c r="GO90" s="245"/>
      <c r="GP90" s="245"/>
      <c r="GQ90" s="250">
        <v>200</v>
      </c>
      <c r="GR90" s="245"/>
      <c r="GS90" s="245"/>
      <c r="GT90" s="245"/>
      <c r="GU90" s="245"/>
      <c r="GV90" s="245"/>
      <c r="GW90" s="245"/>
      <c r="GX90" s="245"/>
      <c r="GY90" s="245"/>
      <c r="GZ90" s="245"/>
      <c r="HA90" s="245"/>
      <c r="HB90" s="245"/>
      <c r="HC90" s="245"/>
      <c r="HD90" s="245"/>
      <c r="HE90" s="250">
        <v>80</v>
      </c>
      <c r="HF90" s="245"/>
      <c r="HG90" s="250">
        <v>2.5</v>
      </c>
      <c r="HH90" s="245"/>
      <c r="HI90" s="245"/>
      <c r="HJ90" s="245"/>
      <c r="HK90" s="245"/>
      <c r="HL90" s="245"/>
      <c r="HM90" s="245"/>
      <c r="HN90" s="245"/>
      <c r="HO90" s="245"/>
      <c r="HP90" s="245"/>
      <c r="HQ90" s="245"/>
      <c r="HR90" s="245"/>
      <c r="HS90" s="245"/>
      <c r="HT90" s="245"/>
      <c r="HU90" s="245"/>
      <c r="HV90" s="245"/>
      <c r="HW90" s="245"/>
      <c r="HX90" s="245"/>
      <c r="HY90" s="245"/>
      <c r="HZ90" s="245"/>
      <c r="IA90" s="245"/>
      <c r="IB90" s="245"/>
      <c r="IC90" s="245"/>
      <c r="ID90" s="245"/>
      <c r="IE90" s="245"/>
      <c r="IF90" s="245"/>
      <c r="IG90" s="245"/>
      <c r="IH90" s="245"/>
      <c r="II90" s="245"/>
      <c r="IJ90" s="245"/>
      <c r="IK90" s="245"/>
      <c r="IL90" s="245"/>
      <c r="IM90" s="245"/>
      <c r="IN90" s="245"/>
      <c r="IO90" s="245"/>
      <c r="IP90" s="245"/>
      <c r="IQ90" s="245"/>
      <c r="IR90" s="245"/>
      <c r="IS90" s="245"/>
      <c r="IT90" s="245"/>
      <c r="IU90" s="245"/>
      <c r="IV90" s="245"/>
      <c r="IW90" s="245"/>
      <c r="IX90" s="245"/>
      <c r="IY90" s="245"/>
      <c r="IZ90" s="245"/>
      <c r="JA90" s="245"/>
    </row>
    <row r="91" spans="1:261" ht="20.25" x14ac:dyDescent="0.3">
      <c r="A91" s="300">
        <v>81</v>
      </c>
      <c r="B91" s="295" t="s">
        <v>527</v>
      </c>
      <c r="C91" s="295" t="s">
        <v>608</v>
      </c>
      <c r="D91" s="295">
        <v>247691118</v>
      </c>
      <c r="E91" s="220">
        <f t="shared" si="24"/>
        <v>7904</v>
      </c>
      <c r="F91" s="220">
        <f t="shared" si="25"/>
        <v>596</v>
      </c>
      <c r="G91" s="220">
        <f t="shared" si="26"/>
        <v>0</v>
      </c>
      <c r="H91" s="220">
        <f t="shared" si="27"/>
        <v>6453</v>
      </c>
      <c r="I91" s="220">
        <f t="shared" si="28"/>
        <v>855</v>
      </c>
      <c r="J91" s="249">
        <v>1</v>
      </c>
      <c r="K91" s="249">
        <v>1</v>
      </c>
      <c r="L91" s="245">
        <v>0</v>
      </c>
      <c r="M91" s="245">
        <v>0</v>
      </c>
      <c r="N91" s="245">
        <v>0</v>
      </c>
      <c r="O91" s="245">
        <v>0</v>
      </c>
      <c r="P91" s="245">
        <v>0</v>
      </c>
      <c r="Q91" s="245">
        <v>0</v>
      </c>
      <c r="R91" s="245">
        <v>0</v>
      </c>
      <c r="S91" s="245">
        <v>0</v>
      </c>
      <c r="T91" s="245">
        <v>0</v>
      </c>
      <c r="U91" s="250">
        <v>0</v>
      </c>
      <c r="V91" s="245">
        <v>0</v>
      </c>
      <c r="W91" s="250">
        <v>280</v>
      </c>
      <c r="X91" s="245">
        <v>0</v>
      </c>
      <c r="Y91" s="250">
        <v>0</v>
      </c>
      <c r="Z91" s="245">
        <v>0</v>
      </c>
      <c r="AA91" s="245">
        <v>0</v>
      </c>
      <c r="AB91" s="245">
        <v>0</v>
      </c>
      <c r="AC91" s="249">
        <v>5</v>
      </c>
      <c r="AD91" s="245">
        <v>0</v>
      </c>
      <c r="AE91" s="249">
        <v>0</v>
      </c>
      <c r="AF91" s="245">
        <v>0</v>
      </c>
      <c r="AG91" s="245">
        <v>0</v>
      </c>
      <c r="AH91" s="245">
        <v>0</v>
      </c>
      <c r="AI91" s="245">
        <v>0</v>
      </c>
      <c r="AJ91" s="245">
        <v>0</v>
      </c>
      <c r="AK91" s="245">
        <v>0</v>
      </c>
      <c r="AL91" s="245">
        <v>0</v>
      </c>
      <c r="AM91" s="245">
        <v>0</v>
      </c>
      <c r="AN91" s="245">
        <v>0</v>
      </c>
      <c r="AO91" s="245">
        <v>0</v>
      </c>
      <c r="AP91" s="245">
        <v>0</v>
      </c>
      <c r="AQ91" s="250">
        <v>0</v>
      </c>
      <c r="AR91" s="245">
        <v>0</v>
      </c>
      <c r="AS91" s="250">
        <v>0</v>
      </c>
      <c r="AT91" s="245">
        <v>0</v>
      </c>
      <c r="AU91" s="250">
        <v>0</v>
      </c>
      <c r="AV91" s="245">
        <v>0</v>
      </c>
      <c r="AW91" s="245">
        <v>0</v>
      </c>
      <c r="AX91" s="245">
        <v>0</v>
      </c>
      <c r="AY91" s="245">
        <v>0</v>
      </c>
      <c r="AZ91" s="245">
        <v>0</v>
      </c>
      <c r="BA91" s="249">
        <v>0</v>
      </c>
      <c r="BB91" s="245"/>
      <c r="BC91" s="245">
        <v>6173</v>
      </c>
      <c r="BD91" s="245"/>
      <c r="BE91" s="245"/>
      <c r="BF91" s="245"/>
      <c r="BG91" s="249">
        <v>60</v>
      </c>
      <c r="BH91" s="245"/>
      <c r="BI91" s="245"/>
      <c r="BJ91" s="245"/>
      <c r="BK91" s="245"/>
      <c r="BL91" s="245"/>
      <c r="BM91" s="245"/>
      <c r="BN91" s="245"/>
      <c r="BO91" s="245"/>
      <c r="BP91" s="245"/>
      <c r="BQ91" s="249">
        <v>0</v>
      </c>
      <c r="BR91" s="245"/>
      <c r="BS91" s="249">
        <v>1</v>
      </c>
      <c r="BT91" s="245"/>
      <c r="BU91" s="249">
        <v>1</v>
      </c>
      <c r="BV91" s="245"/>
      <c r="BW91" s="245"/>
      <c r="BX91" s="245"/>
      <c r="BY91" s="250">
        <v>80</v>
      </c>
      <c r="BZ91" s="245"/>
      <c r="CA91" s="245"/>
      <c r="CB91" s="245"/>
      <c r="CC91" s="245"/>
      <c r="CD91" s="245"/>
      <c r="CE91" s="245"/>
      <c r="CF91" s="245"/>
      <c r="CG91" s="245"/>
      <c r="CH91" s="245"/>
      <c r="CI91" s="245"/>
      <c r="CJ91" s="245"/>
      <c r="CK91" s="245"/>
      <c r="CL91" s="245"/>
      <c r="CM91" s="245"/>
      <c r="CN91" s="245"/>
      <c r="CO91" s="245"/>
      <c r="CP91" s="245"/>
      <c r="CQ91" s="245"/>
      <c r="CR91" s="249">
        <v>5</v>
      </c>
      <c r="CS91" s="245"/>
      <c r="CT91" s="366"/>
      <c r="CU91" s="366"/>
      <c r="CV91" s="245"/>
      <c r="CW91" s="245"/>
      <c r="CX91" s="249">
        <v>13</v>
      </c>
      <c r="CY91" s="245"/>
      <c r="CZ91" s="249">
        <v>0</v>
      </c>
      <c r="DA91" s="249">
        <v>0</v>
      </c>
      <c r="DB91" s="245"/>
      <c r="DC91" s="250">
        <v>0</v>
      </c>
      <c r="DD91" s="245"/>
      <c r="DE91" s="245"/>
      <c r="DF91" s="245"/>
      <c r="DG91" s="245"/>
      <c r="DH91" s="245"/>
      <c r="DI91" s="245"/>
      <c r="DJ91" s="245"/>
      <c r="DK91" s="245"/>
      <c r="DL91" s="245"/>
      <c r="DM91" s="245"/>
      <c r="DN91" s="245"/>
      <c r="DO91" s="250">
        <v>0</v>
      </c>
      <c r="DP91" s="245"/>
      <c r="DQ91" s="245"/>
      <c r="DR91" s="245"/>
      <c r="DS91" s="250">
        <v>596</v>
      </c>
      <c r="DT91" s="245"/>
      <c r="DU91" s="245"/>
      <c r="DV91" s="245"/>
      <c r="DW91" s="251"/>
      <c r="DX91" s="251"/>
      <c r="DY91" s="245"/>
      <c r="DZ91" s="245"/>
      <c r="EA91" s="245"/>
      <c r="EB91" s="245"/>
      <c r="EC91" s="245"/>
      <c r="ED91" s="245"/>
      <c r="EE91" s="245"/>
      <c r="EF91" s="245"/>
      <c r="EG91" s="245"/>
      <c r="EH91" s="245"/>
      <c r="EI91" s="250">
        <v>132.44</v>
      </c>
      <c r="EJ91" s="245"/>
      <c r="EK91" s="250">
        <v>4.5</v>
      </c>
      <c r="EL91" s="245"/>
      <c r="EM91" s="245"/>
      <c r="EN91" s="245"/>
      <c r="EO91" s="245"/>
      <c r="EP91" s="245"/>
      <c r="EQ91" s="245"/>
      <c r="ER91" s="245"/>
      <c r="ES91" s="245"/>
      <c r="ET91" s="245"/>
      <c r="EU91" s="245"/>
      <c r="EV91" s="245"/>
      <c r="EW91" s="250">
        <v>775</v>
      </c>
      <c r="EX91" s="245"/>
      <c r="EY91" s="245"/>
      <c r="EZ91" s="245"/>
      <c r="FA91" s="245"/>
      <c r="FB91" s="245"/>
      <c r="FC91" s="245"/>
      <c r="FD91" s="245"/>
      <c r="FE91" s="245"/>
      <c r="FF91" s="245"/>
      <c r="FG91" s="245"/>
      <c r="FH91" s="245"/>
      <c r="FI91" s="245"/>
      <c r="FJ91" s="245"/>
      <c r="FK91" s="245"/>
      <c r="FL91" s="245"/>
      <c r="FM91" s="245"/>
      <c r="FN91" s="245"/>
      <c r="FO91" s="245"/>
      <c r="FP91" s="245"/>
      <c r="FQ91" s="245"/>
      <c r="FR91" s="245"/>
      <c r="FS91" s="245"/>
      <c r="FT91" s="245"/>
      <c r="FU91" s="245"/>
      <c r="FV91" s="245"/>
      <c r="FW91" s="245"/>
      <c r="FX91" s="245"/>
      <c r="FY91" s="245"/>
      <c r="FZ91" s="245"/>
      <c r="GA91" s="245"/>
      <c r="GB91" s="245"/>
      <c r="GC91" s="245"/>
      <c r="GD91" s="245"/>
      <c r="GE91" s="245"/>
      <c r="GF91" s="245"/>
      <c r="GG91" s="245"/>
      <c r="GH91" s="245"/>
      <c r="GI91" s="245"/>
      <c r="GJ91" s="250">
        <v>450</v>
      </c>
      <c r="GK91" s="245"/>
      <c r="GL91" s="250">
        <v>1.75</v>
      </c>
      <c r="GM91" s="245"/>
      <c r="GN91" s="245"/>
      <c r="GO91" s="245"/>
      <c r="GP91" s="245"/>
      <c r="GQ91" s="250">
        <v>0</v>
      </c>
      <c r="GR91" s="245"/>
      <c r="GS91" s="245"/>
      <c r="GT91" s="245"/>
      <c r="GU91" s="245"/>
      <c r="GV91" s="245"/>
      <c r="GW91" s="245"/>
      <c r="GX91" s="245"/>
      <c r="GY91" s="245"/>
      <c r="GZ91" s="245"/>
      <c r="HA91" s="245"/>
      <c r="HB91" s="245"/>
      <c r="HC91" s="245"/>
      <c r="HD91" s="245"/>
      <c r="HE91" s="250">
        <v>0</v>
      </c>
      <c r="HF91" s="245"/>
      <c r="HG91" s="250">
        <v>0</v>
      </c>
      <c r="HH91" s="245"/>
      <c r="HI91" s="245"/>
      <c r="HJ91" s="245"/>
      <c r="HK91" s="245"/>
      <c r="HL91" s="245"/>
      <c r="HM91" s="245"/>
      <c r="HN91" s="245"/>
      <c r="HO91" s="245"/>
      <c r="HP91" s="245"/>
      <c r="HQ91" s="245"/>
      <c r="HR91" s="245"/>
      <c r="HS91" s="245"/>
      <c r="HT91" s="245"/>
      <c r="HU91" s="245"/>
      <c r="HV91" s="245"/>
      <c r="HW91" s="245"/>
      <c r="HX91" s="245"/>
      <c r="HY91" s="245"/>
      <c r="HZ91" s="245"/>
      <c r="IA91" s="245"/>
      <c r="IB91" s="245"/>
      <c r="IC91" s="245"/>
      <c r="ID91" s="245"/>
      <c r="IE91" s="245"/>
      <c r="IF91" s="245"/>
      <c r="IG91" s="245"/>
      <c r="IH91" s="245"/>
      <c r="II91" s="245"/>
      <c r="IJ91" s="245"/>
      <c r="IK91" s="245"/>
      <c r="IL91" s="245"/>
      <c r="IM91" s="245"/>
      <c r="IN91" s="245"/>
      <c r="IO91" s="245"/>
      <c r="IP91" s="245"/>
      <c r="IQ91" s="245"/>
      <c r="IR91" s="245"/>
      <c r="IS91" s="245"/>
      <c r="IT91" s="245"/>
      <c r="IU91" s="245"/>
      <c r="IV91" s="245"/>
      <c r="IW91" s="245"/>
      <c r="IX91" s="245"/>
      <c r="IY91" s="245"/>
      <c r="IZ91" s="245"/>
      <c r="JA91" s="245"/>
    </row>
    <row r="92" spans="1:261" ht="20.25" x14ac:dyDescent="0.3">
      <c r="A92" s="300">
        <v>82</v>
      </c>
      <c r="B92" s="295" t="s">
        <v>527</v>
      </c>
      <c r="C92" s="295" t="s">
        <v>609</v>
      </c>
      <c r="D92" s="295">
        <v>247691114</v>
      </c>
      <c r="E92" s="220">
        <f t="shared" si="24"/>
        <v>8119</v>
      </c>
      <c r="F92" s="220">
        <f t="shared" si="25"/>
        <v>802</v>
      </c>
      <c r="G92" s="220">
        <f t="shared" si="26"/>
        <v>0</v>
      </c>
      <c r="H92" s="220">
        <f t="shared" si="27"/>
        <v>6462</v>
      </c>
      <c r="I92" s="220">
        <f t="shared" si="28"/>
        <v>855</v>
      </c>
      <c r="J92" s="249">
        <v>1</v>
      </c>
      <c r="K92" s="249">
        <v>1</v>
      </c>
      <c r="L92" s="245">
        <v>0</v>
      </c>
      <c r="M92" s="245">
        <v>0</v>
      </c>
      <c r="N92" s="245">
        <v>0</v>
      </c>
      <c r="O92" s="245">
        <v>0</v>
      </c>
      <c r="P92" s="245">
        <v>0</v>
      </c>
      <c r="Q92" s="245">
        <v>0</v>
      </c>
      <c r="R92" s="245">
        <v>0</v>
      </c>
      <c r="S92" s="245">
        <v>0</v>
      </c>
      <c r="T92" s="245">
        <v>0</v>
      </c>
      <c r="U92" s="250">
        <v>0</v>
      </c>
      <c r="V92" s="245">
        <v>0</v>
      </c>
      <c r="W92" s="250">
        <v>150</v>
      </c>
      <c r="X92" s="245">
        <v>0</v>
      </c>
      <c r="Y92" s="250">
        <v>0</v>
      </c>
      <c r="Z92" s="245">
        <v>0</v>
      </c>
      <c r="AA92" s="245">
        <v>0</v>
      </c>
      <c r="AB92" s="245">
        <v>0</v>
      </c>
      <c r="AC92" s="249">
        <v>4</v>
      </c>
      <c r="AD92" s="245">
        <v>0</v>
      </c>
      <c r="AE92" s="249">
        <v>0</v>
      </c>
      <c r="AF92" s="245">
        <v>0</v>
      </c>
      <c r="AG92" s="245">
        <v>0</v>
      </c>
      <c r="AH92" s="245">
        <v>0</v>
      </c>
      <c r="AI92" s="245">
        <v>0</v>
      </c>
      <c r="AJ92" s="245">
        <v>0</v>
      </c>
      <c r="AK92" s="245">
        <v>0</v>
      </c>
      <c r="AL92" s="245">
        <v>0</v>
      </c>
      <c r="AM92" s="245">
        <v>0</v>
      </c>
      <c r="AN92" s="245">
        <v>0</v>
      </c>
      <c r="AO92" s="245">
        <v>0</v>
      </c>
      <c r="AP92" s="245">
        <v>0</v>
      </c>
      <c r="AQ92" s="250">
        <v>0</v>
      </c>
      <c r="AR92" s="245">
        <v>0</v>
      </c>
      <c r="AS92" s="250">
        <v>0</v>
      </c>
      <c r="AT92" s="245">
        <v>0</v>
      </c>
      <c r="AU92" s="250">
        <v>0</v>
      </c>
      <c r="AV92" s="245">
        <v>0</v>
      </c>
      <c r="AW92" s="245">
        <v>0</v>
      </c>
      <c r="AX92" s="245">
        <v>0</v>
      </c>
      <c r="AY92" s="245">
        <v>0</v>
      </c>
      <c r="AZ92" s="245">
        <v>0</v>
      </c>
      <c r="BA92" s="249">
        <v>0</v>
      </c>
      <c r="BB92" s="245"/>
      <c r="BC92" s="245">
        <v>6312</v>
      </c>
      <c r="BD92" s="245"/>
      <c r="BE92" s="245"/>
      <c r="BF92" s="245"/>
      <c r="BG92" s="249">
        <v>33</v>
      </c>
      <c r="BH92" s="245"/>
      <c r="BI92" s="245"/>
      <c r="BJ92" s="245"/>
      <c r="BK92" s="245"/>
      <c r="BL92" s="245"/>
      <c r="BM92" s="245"/>
      <c r="BN92" s="245"/>
      <c r="BO92" s="245"/>
      <c r="BP92" s="245"/>
      <c r="BQ92" s="249">
        <v>0</v>
      </c>
      <c r="BR92" s="245"/>
      <c r="BS92" s="249">
        <v>0</v>
      </c>
      <c r="BT92" s="245"/>
      <c r="BU92" s="249">
        <v>0</v>
      </c>
      <c r="BV92" s="245"/>
      <c r="BW92" s="245"/>
      <c r="BX92" s="245"/>
      <c r="BY92" s="250">
        <v>0</v>
      </c>
      <c r="BZ92" s="245"/>
      <c r="CA92" s="245"/>
      <c r="CB92" s="245"/>
      <c r="CC92" s="245"/>
      <c r="CD92" s="245"/>
      <c r="CE92" s="245"/>
      <c r="CF92" s="245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9">
        <v>5</v>
      </c>
      <c r="CS92" s="245"/>
      <c r="CT92" s="366"/>
      <c r="CU92" s="366"/>
      <c r="CV92" s="245"/>
      <c r="CW92" s="245"/>
      <c r="CX92" s="249">
        <v>14</v>
      </c>
      <c r="CY92" s="245"/>
      <c r="CZ92" s="249">
        <v>34</v>
      </c>
      <c r="DA92" s="249">
        <v>34</v>
      </c>
      <c r="DB92" s="245"/>
      <c r="DC92" s="250">
        <v>360</v>
      </c>
      <c r="DD92" s="245"/>
      <c r="DE92" s="245"/>
      <c r="DF92" s="245"/>
      <c r="DG92" s="245"/>
      <c r="DH92" s="245"/>
      <c r="DI92" s="245"/>
      <c r="DJ92" s="245"/>
      <c r="DK92" s="245"/>
      <c r="DL92" s="245"/>
      <c r="DM92" s="245"/>
      <c r="DN92" s="245"/>
      <c r="DO92" s="250">
        <v>0</v>
      </c>
      <c r="DP92" s="245"/>
      <c r="DQ92" s="245"/>
      <c r="DR92" s="245"/>
      <c r="DS92" s="250">
        <v>442</v>
      </c>
      <c r="DT92" s="245"/>
      <c r="DU92" s="245"/>
      <c r="DV92" s="245"/>
      <c r="DW92" s="251"/>
      <c r="DX92" s="251"/>
      <c r="DY92" s="245"/>
      <c r="DZ92" s="245"/>
      <c r="EA92" s="245"/>
      <c r="EB92" s="245"/>
      <c r="EC92" s="245"/>
      <c r="ED92" s="245"/>
      <c r="EE92" s="245"/>
      <c r="EF92" s="245"/>
      <c r="EG92" s="245"/>
      <c r="EH92" s="245"/>
      <c r="EI92" s="250">
        <v>73.7</v>
      </c>
      <c r="EJ92" s="245"/>
      <c r="EK92" s="250">
        <v>6</v>
      </c>
      <c r="EL92" s="245"/>
      <c r="EM92" s="245"/>
      <c r="EN92" s="245"/>
      <c r="EO92" s="245"/>
      <c r="EP92" s="245"/>
      <c r="EQ92" s="245"/>
      <c r="ER92" s="245"/>
      <c r="ES92" s="245"/>
      <c r="ET92" s="245"/>
      <c r="EU92" s="245"/>
      <c r="EV92" s="245"/>
      <c r="EW92" s="250">
        <v>855</v>
      </c>
      <c r="EX92" s="245"/>
      <c r="EY92" s="245"/>
      <c r="EZ92" s="245"/>
      <c r="FA92" s="245"/>
      <c r="FB92" s="245"/>
      <c r="FC92" s="245"/>
      <c r="FD92" s="245"/>
      <c r="FE92" s="245"/>
      <c r="FF92" s="245"/>
      <c r="FG92" s="245"/>
      <c r="FH92" s="245"/>
      <c r="FI92" s="245"/>
      <c r="FJ92" s="245"/>
      <c r="FK92" s="245"/>
      <c r="FL92" s="245"/>
      <c r="FM92" s="245"/>
      <c r="FN92" s="245"/>
      <c r="FO92" s="245"/>
      <c r="FP92" s="245"/>
      <c r="FQ92" s="245"/>
      <c r="FR92" s="245"/>
      <c r="FS92" s="245"/>
      <c r="FT92" s="245"/>
      <c r="FU92" s="245"/>
      <c r="FV92" s="245"/>
      <c r="FW92" s="245"/>
      <c r="FX92" s="245"/>
      <c r="FY92" s="245"/>
      <c r="FZ92" s="245"/>
      <c r="GA92" s="245"/>
      <c r="GB92" s="245"/>
      <c r="GC92" s="245"/>
      <c r="GD92" s="245"/>
      <c r="GE92" s="245"/>
      <c r="GF92" s="245"/>
      <c r="GG92" s="245"/>
      <c r="GH92" s="245"/>
      <c r="GI92" s="245"/>
      <c r="GJ92" s="250">
        <v>437</v>
      </c>
      <c r="GK92" s="245"/>
      <c r="GL92" s="250">
        <v>1.75</v>
      </c>
      <c r="GM92" s="245"/>
      <c r="GN92" s="245"/>
      <c r="GO92" s="245"/>
      <c r="GP92" s="245"/>
      <c r="GQ92" s="250">
        <v>0</v>
      </c>
      <c r="GR92" s="245"/>
      <c r="GS92" s="245"/>
      <c r="GT92" s="245"/>
      <c r="GU92" s="245"/>
      <c r="GV92" s="245"/>
      <c r="GW92" s="245"/>
      <c r="GX92" s="245"/>
      <c r="GY92" s="245"/>
      <c r="GZ92" s="245"/>
      <c r="HA92" s="245"/>
      <c r="HB92" s="245"/>
      <c r="HC92" s="245"/>
      <c r="HD92" s="245"/>
      <c r="HE92" s="250">
        <v>0</v>
      </c>
      <c r="HF92" s="245"/>
      <c r="HG92" s="250">
        <v>0</v>
      </c>
      <c r="HH92" s="245"/>
      <c r="HI92" s="245"/>
      <c r="HJ92" s="245"/>
      <c r="HK92" s="245"/>
      <c r="HL92" s="245"/>
      <c r="HM92" s="245"/>
      <c r="HN92" s="245"/>
      <c r="HO92" s="245"/>
      <c r="HP92" s="245"/>
      <c r="HQ92" s="245"/>
      <c r="HR92" s="245"/>
      <c r="HS92" s="245"/>
      <c r="HT92" s="245"/>
      <c r="HU92" s="245"/>
      <c r="HV92" s="245"/>
      <c r="HW92" s="245"/>
      <c r="HX92" s="245"/>
      <c r="HY92" s="245"/>
      <c r="HZ92" s="245"/>
      <c r="IA92" s="245"/>
      <c r="IB92" s="245"/>
      <c r="IC92" s="245"/>
      <c r="ID92" s="245"/>
      <c r="IE92" s="245"/>
      <c r="IF92" s="245"/>
      <c r="IG92" s="245"/>
      <c r="IH92" s="245"/>
      <c r="II92" s="245"/>
      <c r="IJ92" s="245"/>
      <c r="IK92" s="245"/>
      <c r="IL92" s="245"/>
      <c r="IM92" s="245"/>
      <c r="IN92" s="245"/>
      <c r="IO92" s="245"/>
      <c r="IP92" s="245"/>
      <c r="IQ92" s="245"/>
      <c r="IR92" s="245"/>
      <c r="IS92" s="245"/>
      <c r="IT92" s="245"/>
      <c r="IU92" s="245"/>
      <c r="IV92" s="245"/>
      <c r="IW92" s="245"/>
      <c r="IX92" s="245"/>
      <c r="IY92" s="245"/>
      <c r="IZ92" s="245"/>
      <c r="JA92" s="245"/>
    </row>
    <row r="93" spans="1:261" ht="20.25" x14ac:dyDescent="0.3">
      <c r="A93" s="300">
        <v>83</v>
      </c>
      <c r="B93" s="295" t="s">
        <v>527</v>
      </c>
      <c r="C93" s="295" t="s">
        <v>610</v>
      </c>
      <c r="D93" s="295">
        <v>247691113</v>
      </c>
      <c r="E93" s="220">
        <f t="shared" si="24"/>
        <v>6620</v>
      </c>
      <c r="F93" s="220">
        <f t="shared" si="25"/>
        <v>1184</v>
      </c>
      <c r="G93" s="220">
        <f t="shared" si="26"/>
        <v>0</v>
      </c>
      <c r="H93" s="220">
        <f t="shared" si="27"/>
        <v>4972</v>
      </c>
      <c r="I93" s="220">
        <f t="shared" si="28"/>
        <v>464</v>
      </c>
      <c r="J93" s="249">
        <v>1</v>
      </c>
      <c r="K93" s="249">
        <v>1</v>
      </c>
      <c r="L93" s="245">
        <v>0</v>
      </c>
      <c r="M93" s="245">
        <v>0</v>
      </c>
      <c r="N93" s="245">
        <v>0</v>
      </c>
      <c r="O93" s="245">
        <v>0</v>
      </c>
      <c r="P93" s="245">
        <v>0</v>
      </c>
      <c r="Q93" s="245">
        <v>0</v>
      </c>
      <c r="R93" s="245">
        <v>0</v>
      </c>
      <c r="S93" s="245">
        <v>0</v>
      </c>
      <c r="T93" s="245">
        <v>0</v>
      </c>
      <c r="U93" s="250">
        <v>216</v>
      </c>
      <c r="V93" s="245">
        <v>0</v>
      </c>
      <c r="W93" s="250">
        <v>0</v>
      </c>
      <c r="X93" s="245">
        <v>0</v>
      </c>
      <c r="Y93" s="250">
        <v>0</v>
      </c>
      <c r="Z93" s="245">
        <v>0</v>
      </c>
      <c r="AA93" s="245">
        <v>0</v>
      </c>
      <c r="AB93" s="245">
        <v>0</v>
      </c>
      <c r="AC93" s="249">
        <v>5</v>
      </c>
      <c r="AD93" s="245">
        <v>0</v>
      </c>
      <c r="AE93" s="249">
        <v>0</v>
      </c>
      <c r="AF93" s="245">
        <v>0</v>
      </c>
      <c r="AG93" s="245">
        <v>0</v>
      </c>
      <c r="AH93" s="245">
        <v>0</v>
      </c>
      <c r="AI93" s="245">
        <v>0</v>
      </c>
      <c r="AJ93" s="245">
        <v>0</v>
      </c>
      <c r="AK93" s="245">
        <v>0</v>
      </c>
      <c r="AL93" s="245">
        <v>0</v>
      </c>
      <c r="AM93" s="245">
        <v>0</v>
      </c>
      <c r="AN93" s="245">
        <v>0</v>
      </c>
      <c r="AO93" s="245">
        <v>0</v>
      </c>
      <c r="AP93" s="245">
        <v>0</v>
      </c>
      <c r="AQ93" s="250">
        <v>0</v>
      </c>
      <c r="AR93" s="245">
        <v>0</v>
      </c>
      <c r="AS93" s="250">
        <v>0</v>
      </c>
      <c r="AT93" s="245">
        <v>0</v>
      </c>
      <c r="AU93" s="250">
        <v>0</v>
      </c>
      <c r="AV93" s="245">
        <v>0</v>
      </c>
      <c r="AW93" s="245">
        <v>0</v>
      </c>
      <c r="AX93" s="245">
        <v>0</v>
      </c>
      <c r="AY93" s="245">
        <v>0</v>
      </c>
      <c r="AZ93" s="245">
        <v>0</v>
      </c>
      <c r="BA93" s="249">
        <v>0</v>
      </c>
      <c r="BB93" s="245"/>
      <c r="BC93" s="245">
        <v>4756</v>
      </c>
      <c r="BD93" s="245"/>
      <c r="BE93" s="245"/>
      <c r="BF93" s="245"/>
      <c r="BG93" s="249">
        <v>42</v>
      </c>
      <c r="BH93" s="245"/>
      <c r="BI93" s="245"/>
      <c r="BJ93" s="245"/>
      <c r="BK93" s="245"/>
      <c r="BL93" s="245"/>
      <c r="BM93" s="245"/>
      <c r="BN93" s="245"/>
      <c r="BO93" s="245"/>
      <c r="BP93" s="245"/>
      <c r="BQ93" s="249">
        <v>0</v>
      </c>
      <c r="BR93" s="245"/>
      <c r="BS93" s="249">
        <v>0</v>
      </c>
      <c r="BT93" s="245"/>
      <c r="BU93" s="249">
        <v>0</v>
      </c>
      <c r="BV93" s="245"/>
      <c r="BW93" s="245"/>
      <c r="BX93" s="245"/>
      <c r="BY93" s="250">
        <v>0</v>
      </c>
      <c r="BZ93" s="245"/>
      <c r="CA93" s="245"/>
      <c r="CB93" s="245"/>
      <c r="CC93" s="245"/>
      <c r="CD93" s="245"/>
      <c r="CE93" s="245"/>
      <c r="CF93" s="245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9">
        <v>7</v>
      </c>
      <c r="CS93" s="245"/>
      <c r="CT93" s="366"/>
      <c r="CU93" s="366"/>
      <c r="CV93" s="245"/>
      <c r="CW93" s="245"/>
      <c r="CX93" s="249">
        <v>7</v>
      </c>
      <c r="CY93" s="245"/>
      <c r="CZ93" s="249">
        <v>25</v>
      </c>
      <c r="DA93" s="249">
        <v>25</v>
      </c>
      <c r="DB93" s="245"/>
      <c r="DC93" s="250">
        <v>372</v>
      </c>
      <c r="DD93" s="245"/>
      <c r="DE93" s="245"/>
      <c r="DF93" s="245"/>
      <c r="DG93" s="245"/>
      <c r="DH93" s="245"/>
      <c r="DI93" s="245"/>
      <c r="DJ93" s="245"/>
      <c r="DK93" s="245"/>
      <c r="DL93" s="245"/>
      <c r="DM93" s="245"/>
      <c r="DN93" s="245"/>
      <c r="DO93" s="250">
        <v>0</v>
      </c>
      <c r="DP93" s="245"/>
      <c r="DQ93" s="245"/>
      <c r="DR93" s="245"/>
      <c r="DS93" s="250">
        <v>812</v>
      </c>
      <c r="DT93" s="245"/>
      <c r="DU93" s="245"/>
      <c r="DV93" s="245"/>
      <c r="DW93" s="251"/>
      <c r="DX93" s="251"/>
      <c r="DY93" s="245"/>
      <c r="DZ93" s="245"/>
      <c r="EA93" s="245"/>
      <c r="EB93" s="245"/>
      <c r="EC93" s="245"/>
      <c r="ED93" s="245"/>
      <c r="EE93" s="245"/>
      <c r="EF93" s="245"/>
      <c r="EG93" s="245"/>
      <c r="EH93" s="245"/>
      <c r="EI93" s="250">
        <v>135</v>
      </c>
      <c r="EJ93" s="245"/>
      <c r="EK93" s="250">
        <v>6</v>
      </c>
      <c r="EL93" s="245"/>
      <c r="EM93" s="245"/>
      <c r="EN93" s="245"/>
      <c r="EO93" s="245"/>
      <c r="EP93" s="245"/>
      <c r="EQ93" s="245"/>
      <c r="ER93" s="245"/>
      <c r="ES93" s="245"/>
      <c r="ET93" s="245"/>
      <c r="EU93" s="245"/>
      <c r="EV93" s="245"/>
      <c r="EW93" s="250">
        <v>464</v>
      </c>
      <c r="EX93" s="245"/>
      <c r="EY93" s="245"/>
      <c r="EZ93" s="245"/>
      <c r="FA93" s="245"/>
      <c r="FB93" s="245"/>
      <c r="FC93" s="245"/>
      <c r="FD93" s="245"/>
      <c r="FE93" s="245"/>
      <c r="FF93" s="245"/>
      <c r="FG93" s="245"/>
      <c r="FH93" s="245"/>
      <c r="FI93" s="245"/>
      <c r="FJ93" s="245"/>
      <c r="FK93" s="245"/>
      <c r="FL93" s="245"/>
      <c r="FM93" s="245"/>
      <c r="FN93" s="245"/>
      <c r="FO93" s="245"/>
      <c r="FP93" s="245"/>
      <c r="FQ93" s="245"/>
      <c r="FR93" s="245"/>
      <c r="FS93" s="245"/>
      <c r="FT93" s="245"/>
      <c r="FU93" s="245"/>
      <c r="FV93" s="245"/>
      <c r="FW93" s="245"/>
      <c r="FX93" s="245"/>
      <c r="FY93" s="245"/>
      <c r="FZ93" s="245"/>
      <c r="GA93" s="245"/>
      <c r="GB93" s="245"/>
      <c r="GC93" s="245"/>
      <c r="GD93" s="245"/>
      <c r="GE93" s="245"/>
      <c r="GF93" s="245"/>
      <c r="GG93" s="245"/>
      <c r="GH93" s="245"/>
      <c r="GI93" s="245"/>
      <c r="GJ93" s="250">
        <v>260</v>
      </c>
      <c r="GK93" s="245"/>
      <c r="GL93" s="250">
        <v>1.75</v>
      </c>
      <c r="GM93" s="245"/>
      <c r="GN93" s="245"/>
      <c r="GO93" s="245"/>
      <c r="GP93" s="245"/>
      <c r="GQ93" s="250">
        <v>0</v>
      </c>
      <c r="GR93" s="245"/>
      <c r="GS93" s="245"/>
      <c r="GT93" s="245"/>
      <c r="GU93" s="245"/>
      <c r="GV93" s="245"/>
      <c r="GW93" s="245"/>
      <c r="GX93" s="245"/>
      <c r="GY93" s="245"/>
      <c r="GZ93" s="245"/>
      <c r="HA93" s="245"/>
      <c r="HB93" s="245"/>
      <c r="HC93" s="245"/>
      <c r="HD93" s="245"/>
      <c r="HE93" s="250">
        <v>0</v>
      </c>
      <c r="HF93" s="245"/>
      <c r="HG93" s="250">
        <v>0</v>
      </c>
      <c r="HH93" s="245"/>
      <c r="HI93" s="245"/>
      <c r="HJ93" s="245"/>
      <c r="HK93" s="245"/>
      <c r="HL93" s="245"/>
      <c r="HM93" s="245"/>
      <c r="HN93" s="245"/>
      <c r="HO93" s="245"/>
      <c r="HP93" s="245"/>
      <c r="HQ93" s="245"/>
      <c r="HR93" s="245"/>
      <c r="HS93" s="245"/>
      <c r="HT93" s="245"/>
      <c r="HU93" s="245"/>
      <c r="HV93" s="245"/>
      <c r="HW93" s="245"/>
      <c r="HX93" s="245"/>
      <c r="HY93" s="245"/>
      <c r="HZ93" s="245"/>
      <c r="IA93" s="245"/>
      <c r="IB93" s="245"/>
      <c r="IC93" s="245"/>
      <c r="ID93" s="245"/>
      <c r="IE93" s="245"/>
      <c r="IF93" s="245"/>
      <c r="IG93" s="245"/>
      <c r="IH93" s="245"/>
      <c r="II93" s="245"/>
      <c r="IJ93" s="245"/>
      <c r="IK93" s="245"/>
      <c r="IL93" s="245"/>
      <c r="IM93" s="245"/>
      <c r="IN93" s="245"/>
      <c r="IO93" s="245"/>
      <c r="IP93" s="245"/>
      <c r="IQ93" s="245"/>
      <c r="IR93" s="245"/>
      <c r="IS93" s="245"/>
      <c r="IT93" s="245"/>
      <c r="IU93" s="245"/>
      <c r="IV93" s="245"/>
      <c r="IW93" s="245"/>
      <c r="IX93" s="245"/>
      <c r="IY93" s="245"/>
      <c r="IZ93" s="245"/>
      <c r="JA93" s="245"/>
    </row>
    <row r="94" spans="1:261" ht="37.5" x14ac:dyDescent="0.3">
      <c r="A94" s="300">
        <v>84</v>
      </c>
      <c r="B94" s="295" t="s">
        <v>527</v>
      </c>
      <c r="C94" s="295" t="s">
        <v>611</v>
      </c>
      <c r="D94" s="295">
        <v>247691101</v>
      </c>
      <c r="E94" s="220">
        <f t="shared" si="24"/>
        <v>25038</v>
      </c>
      <c r="F94" s="220">
        <f t="shared" si="25"/>
        <v>1529</v>
      </c>
      <c r="G94" s="220">
        <f t="shared" si="26"/>
        <v>0</v>
      </c>
      <c r="H94" s="220">
        <f t="shared" si="27"/>
        <v>21766.58</v>
      </c>
      <c r="I94" s="220">
        <f t="shared" si="28"/>
        <v>1742.42</v>
      </c>
      <c r="J94" s="249">
        <v>1</v>
      </c>
      <c r="K94" s="249">
        <v>1</v>
      </c>
      <c r="L94" s="245">
        <v>0</v>
      </c>
      <c r="M94" s="245">
        <v>0</v>
      </c>
      <c r="N94" s="245">
        <v>0</v>
      </c>
      <c r="O94" s="245">
        <v>0</v>
      </c>
      <c r="P94" s="245">
        <v>0</v>
      </c>
      <c r="Q94" s="245">
        <v>0</v>
      </c>
      <c r="R94" s="245">
        <v>0</v>
      </c>
      <c r="S94" s="245">
        <v>0</v>
      </c>
      <c r="T94" s="245">
        <v>0</v>
      </c>
      <c r="U94" s="250">
        <v>0</v>
      </c>
      <c r="V94" s="245">
        <v>0</v>
      </c>
      <c r="W94" s="250">
        <v>120</v>
      </c>
      <c r="X94" s="245">
        <v>0</v>
      </c>
      <c r="Y94" s="250">
        <v>0</v>
      </c>
      <c r="Z94" s="245">
        <v>0</v>
      </c>
      <c r="AA94" s="245">
        <v>0</v>
      </c>
      <c r="AB94" s="245">
        <v>0</v>
      </c>
      <c r="AC94" s="249">
        <v>5</v>
      </c>
      <c r="AD94" s="245">
        <v>0</v>
      </c>
      <c r="AE94" s="249">
        <v>0</v>
      </c>
      <c r="AF94" s="245">
        <v>0</v>
      </c>
      <c r="AG94" s="245">
        <v>0</v>
      </c>
      <c r="AH94" s="245">
        <v>0</v>
      </c>
      <c r="AI94" s="245">
        <v>0</v>
      </c>
      <c r="AJ94" s="245">
        <v>0</v>
      </c>
      <c r="AK94" s="245">
        <v>0</v>
      </c>
      <c r="AL94" s="245">
        <v>0</v>
      </c>
      <c r="AM94" s="245">
        <v>0</v>
      </c>
      <c r="AN94" s="245">
        <v>0</v>
      </c>
      <c r="AO94" s="245">
        <v>0</v>
      </c>
      <c r="AP94" s="245">
        <v>0</v>
      </c>
      <c r="AQ94" s="250">
        <v>0</v>
      </c>
      <c r="AR94" s="245">
        <v>0</v>
      </c>
      <c r="AS94" s="250">
        <v>0</v>
      </c>
      <c r="AT94" s="245">
        <v>0</v>
      </c>
      <c r="AU94" s="250">
        <v>0</v>
      </c>
      <c r="AV94" s="245">
        <v>0</v>
      </c>
      <c r="AW94" s="245">
        <v>0</v>
      </c>
      <c r="AX94" s="245">
        <v>0</v>
      </c>
      <c r="AY94" s="245">
        <v>0</v>
      </c>
      <c r="AZ94" s="245">
        <v>0</v>
      </c>
      <c r="BA94" s="249">
        <v>0</v>
      </c>
      <c r="BB94" s="245"/>
      <c r="BC94" s="245">
        <v>21646.58</v>
      </c>
      <c r="BD94" s="245"/>
      <c r="BE94" s="245"/>
      <c r="BF94" s="245"/>
      <c r="BG94" s="249">
        <v>65</v>
      </c>
      <c r="BH94" s="245"/>
      <c r="BI94" s="245"/>
      <c r="BJ94" s="245"/>
      <c r="BK94" s="245"/>
      <c r="BL94" s="245"/>
      <c r="BM94" s="245"/>
      <c r="BN94" s="245"/>
      <c r="BO94" s="245"/>
      <c r="BP94" s="245"/>
      <c r="BQ94" s="249">
        <v>0</v>
      </c>
      <c r="BR94" s="245"/>
      <c r="BS94" s="249">
        <v>1</v>
      </c>
      <c r="BT94" s="245"/>
      <c r="BU94" s="249">
        <v>1</v>
      </c>
      <c r="BV94" s="245"/>
      <c r="BW94" s="245"/>
      <c r="BX94" s="245"/>
      <c r="BY94" s="250">
        <v>18</v>
      </c>
      <c r="BZ94" s="245"/>
      <c r="CA94" s="245"/>
      <c r="CB94" s="245"/>
      <c r="CC94" s="245"/>
      <c r="CD94" s="245"/>
      <c r="CE94" s="245"/>
      <c r="CF94" s="245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9">
        <v>1</v>
      </c>
      <c r="CS94" s="245"/>
      <c r="CT94" s="366"/>
      <c r="CU94" s="366"/>
      <c r="CV94" s="245"/>
      <c r="CW94" s="245"/>
      <c r="CX94" s="249">
        <v>1</v>
      </c>
      <c r="CY94" s="245"/>
      <c r="CZ94" s="249">
        <v>50</v>
      </c>
      <c r="DA94" s="249">
        <v>50</v>
      </c>
      <c r="DB94" s="245"/>
      <c r="DC94" s="250">
        <v>920</v>
      </c>
      <c r="DD94" s="245"/>
      <c r="DE94" s="245"/>
      <c r="DF94" s="245"/>
      <c r="DG94" s="245"/>
      <c r="DH94" s="245"/>
      <c r="DI94" s="245"/>
      <c r="DJ94" s="245"/>
      <c r="DK94" s="245"/>
      <c r="DL94" s="245"/>
      <c r="DM94" s="245"/>
      <c r="DN94" s="245"/>
      <c r="DO94" s="250">
        <v>0</v>
      </c>
      <c r="DP94" s="245"/>
      <c r="DQ94" s="245"/>
      <c r="DR94" s="245"/>
      <c r="DS94" s="250">
        <v>609</v>
      </c>
      <c r="DT94" s="245"/>
      <c r="DU94" s="245"/>
      <c r="DV94" s="245"/>
      <c r="DW94" s="251"/>
      <c r="DX94" s="251"/>
      <c r="DY94" s="245"/>
      <c r="DZ94" s="245"/>
      <c r="EA94" s="245"/>
      <c r="EB94" s="245"/>
      <c r="EC94" s="245"/>
      <c r="ED94" s="245"/>
      <c r="EE94" s="245"/>
      <c r="EF94" s="245"/>
      <c r="EG94" s="245"/>
      <c r="EH94" s="245"/>
      <c r="EI94" s="250">
        <v>102</v>
      </c>
      <c r="EJ94" s="245"/>
      <c r="EK94" s="250">
        <v>6</v>
      </c>
      <c r="EL94" s="245"/>
      <c r="EM94" s="245"/>
      <c r="EN94" s="245"/>
      <c r="EO94" s="245"/>
      <c r="EP94" s="245"/>
      <c r="EQ94" s="245"/>
      <c r="ER94" s="245"/>
      <c r="ES94" s="245"/>
      <c r="ET94" s="245"/>
      <c r="EU94" s="245"/>
      <c r="EV94" s="245"/>
      <c r="EW94" s="250">
        <v>1724.42</v>
      </c>
      <c r="EX94" s="245"/>
      <c r="EY94" s="245"/>
      <c r="EZ94" s="245"/>
      <c r="FA94" s="245"/>
      <c r="FB94" s="245"/>
      <c r="FC94" s="245"/>
      <c r="FD94" s="245"/>
      <c r="FE94" s="245"/>
      <c r="FF94" s="245"/>
      <c r="FG94" s="245"/>
      <c r="FH94" s="245"/>
      <c r="FI94" s="245"/>
      <c r="FJ94" s="245"/>
      <c r="FK94" s="245"/>
      <c r="FL94" s="245"/>
      <c r="FM94" s="245"/>
      <c r="FN94" s="245"/>
      <c r="FO94" s="245"/>
      <c r="FP94" s="245"/>
      <c r="FQ94" s="245"/>
      <c r="FR94" s="245"/>
      <c r="FS94" s="245"/>
      <c r="FT94" s="245"/>
      <c r="FU94" s="245"/>
      <c r="FV94" s="245"/>
      <c r="FW94" s="245"/>
      <c r="FX94" s="245"/>
      <c r="FY94" s="245"/>
      <c r="FZ94" s="245"/>
      <c r="GA94" s="245"/>
      <c r="GB94" s="245"/>
      <c r="GC94" s="245"/>
      <c r="GD94" s="245"/>
      <c r="GE94" s="245"/>
      <c r="GF94" s="245"/>
      <c r="GG94" s="245"/>
      <c r="GH94" s="245"/>
      <c r="GI94" s="245"/>
      <c r="GJ94" s="250">
        <v>0</v>
      </c>
      <c r="GK94" s="245"/>
      <c r="GL94" s="250">
        <v>0</v>
      </c>
      <c r="GM94" s="245"/>
      <c r="GN94" s="245"/>
      <c r="GO94" s="245"/>
      <c r="GP94" s="245"/>
      <c r="GQ94" s="250">
        <v>0</v>
      </c>
      <c r="GR94" s="245"/>
      <c r="GS94" s="245"/>
      <c r="GT94" s="245"/>
      <c r="GU94" s="245"/>
      <c r="GV94" s="245"/>
      <c r="GW94" s="245"/>
      <c r="GX94" s="245"/>
      <c r="GY94" s="245"/>
      <c r="GZ94" s="245"/>
      <c r="HA94" s="245"/>
      <c r="HB94" s="245"/>
      <c r="HC94" s="245"/>
      <c r="HD94" s="245"/>
      <c r="HE94" s="250">
        <v>0</v>
      </c>
      <c r="HF94" s="245"/>
      <c r="HG94" s="250">
        <v>0</v>
      </c>
      <c r="HH94" s="245"/>
      <c r="HI94" s="245"/>
      <c r="HJ94" s="245"/>
      <c r="HK94" s="245"/>
      <c r="HL94" s="245"/>
      <c r="HM94" s="245"/>
      <c r="HN94" s="245"/>
      <c r="HO94" s="245"/>
      <c r="HP94" s="245"/>
      <c r="HQ94" s="245"/>
      <c r="HR94" s="245"/>
      <c r="HS94" s="245"/>
      <c r="HT94" s="245"/>
      <c r="HU94" s="245"/>
      <c r="HV94" s="245"/>
      <c r="HW94" s="245"/>
      <c r="HX94" s="245"/>
      <c r="HY94" s="245"/>
      <c r="HZ94" s="245"/>
      <c r="IA94" s="245"/>
      <c r="IB94" s="245"/>
      <c r="IC94" s="245"/>
      <c r="ID94" s="245"/>
      <c r="IE94" s="245"/>
      <c r="IF94" s="245"/>
      <c r="IG94" s="245"/>
      <c r="IH94" s="245"/>
      <c r="II94" s="245"/>
      <c r="IJ94" s="245"/>
      <c r="IK94" s="245"/>
      <c r="IL94" s="245"/>
      <c r="IM94" s="245"/>
      <c r="IN94" s="245"/>
      <c r="IO94" s="245"/>
      <c r="IP94" s="245"/>
      <c r="IQ94" s="245"/>
      <c r="IR94" s="245"/>
      <c r="IS94" s="245"/>
      <c r="IT94" s="245"/>
      <c r="IU94" s="245"/>
      <c r="IV94" s="245"/>
      <c r="IW94" s="245"/>
      <c r="IX94" s="245"/>
      <c r="IY94" s="245"/>
      <c r="IZ94" s="245"/>
      <c r="JA94" s="245"/>
    </row>
    <row r="95" spans="1:261" ht="20.25" x14ac:dyDescent="0.3">
      <c r="A95" s="300">
        <v>85</v>
      </c>
      <c r="B95" s="295" t="s">
        <v>527</v>
      </c>
      <c r="C95" s="295" t="s">
        <v>612</v>
      </c>
      <c r="D95" s="295">
        <v>247691110</v>
      </c>
      <c r="E95" s="220">
        <f t="shared" si="24"/>
        <v>11582</v>
      </c>
      <c r="F95" s="220">
        <f t="shared" si="25"/>
        <v>954</v>
      </c>
      <c r="G95" s="220">
        <f t="shared" si="26"/>
        <v>0</v>
      </c>
      <c r="H95" s="220">
        <f t="shared" si="27"/>
        <v>7588.5</v>
      </c>
      <c r="I95" s="220">
        <f t="shared" si="28"/>
        <v>3039.5</v>
      </c>
      <c r="J95" s="249">
        <v>1</v>
      </c>
      <c r="K95" s="249">
        <v>1</v>
      </c>
      <c r="L95" s="245">
        <v>0</v>
      </c>
      <c r="M95" s="245">
        <v>0</v>
      </c>
      <c r="N95" s="245">
        <v>0</v>
      </c>
      <c r="O95" s="245">
        <v>0</v>
      </c>
      <c r="P95" s="245">
        <v>0</v>
      </c>
      <c r="Q95" s="245">
        <v>0</v>
      </c>
      <c r="R95" s="245">
        <v>0</v>
      </c>
      <c r="S95" s="245">
        <v>0</v>
      </c>
      <c r="T95" s="245">
        <v>0</v>
      </c>
      <c r="U95" s="250">
        <v>250</v>
      </c>
      <c r="V95" s="245">
        <v>0</v>
      </c>
      <c r="W95" s="250">
        <v>0</v>
      </c>
      <c r="X95" s="245">
        <v>0</v>
      </c>
      <c r="Y95" s="250">
        <v>0</v>
      </c>
      <c r="Z95" s="245">
        <v>0</v>
      </c>
      <c r="AA95" s="245">
        <v>0</v>
      </c>
      <c r="AB95" s="245">
        <v>0</v>
      </c>
      <c r="AC95" s="249">
        <v>6</v>
      </c>
      <c r="AD95" s="245">
        <v>0</v>
      </c>
      <c r="AE95" s="249">
        <v>0</v>
      </c>
      <c r="AF95" s="245">
        <v>0</v>
      </c>
      <c r="AG95" s="245">
        <v>0</v>
      </c>
      <c r="AH95" s="245">
        <v>0</v>
      </c>
      <c r="AI95" s="245">
        <v>0</v>
      </c>
      <c r="AJ95" s="245">
        <v>0</v>
      </c>
      <c r="AK95" s="245">
        <v>0</v>
      </c>
      <c r="AL95" s="245">
        <v>0</v>
      </c>
      <c r="AM95" s="245">
        <v>0</v>
      </c>
      <c r="AN95" s="245">
        <v>0</v>
      </c>
      <c r="AO95" s="245">
        <v>0</v>
      </c>
      <c r="AP95" s="245">
        <v>0</v>
      </c>
      <c r="AQ95" s="250">
        <v>0</v>
      </c>
      <c r="AR95" s="245">
        <v>0</v>
      </c>
      <c r="AS95" s="250">
        <v>0</v>
      </c>
      <c r="AT95" s="245">
        <v>0</v>
      </c>
      <c r="AU95" s="250">
        <v>0</v>
      </c>
      <c r="AV95" s="245">
        <v>0</v>
      </c>
      <c r="AW95" s="245">
        <v>0</v>
      </c>
      <c r="AX95" s="245">
        <v>0</v>
      </c>
      <c r="AY95" s="245">
        <v>0</v>
      </c>
      <c r="AZ95" s="245">
        <v>0</v>
      </c>
      <c r="BA95" s="249">
        <v>0</v>
      </c>
      <c r="BB95" s="245"/>
      <c r="BC95" s="245">
        <v>7338.5</v>
      </c>
      <c r="BD95" s="245"/>
      <c r="BE95" s="245"/>
      <c r="BF95" s="245"/>
      <c r="BG95" s="249">
        <v>73</v>
      </c>
      <c r="BH95" s="245"/>
      <c r="BI95" s="245"/>
      <c r="BJ95" s="245"/>
      <c r="BK95" s="245"/>
      <c r="BL95" s="245"/>
      <c r="BM95" s="245"/>
      <c r="BN95" s="245"/>
      <c r="BO95" s="245"/>
      <c r="BP95" s="245"/>
      <c r="BQ95" s="249">
        <v>0</v>
      </c>
      <c r="BR95" s="245"/>
      <c r="BS95" s="249">
        <v>0</v>
      </c>
      <c r="BT95" s="245"/>
      <c r="BU95" s="249">
        <v>0</v>
      </c>
      <c r="BV95" s="245"/>
      <c r="BW95" s="245"/>
      <c r="BX95" s="245"/>
      <c r="BY95" s="250">
        <v>0</v>
      </c>
      <c r="BZ95" s="245"/>
      <c r="CA95" s="245"/>
      <c r="CB95" s="245"/>
      <c r="CC95" s="245"/>
      <c r="CD95" s="245"/>
      <c r="CE95" s="245"/>
      <c r="CF95" s="245"/>
      <c r="CG95" s="245"/>
      <c r="CH95" s="245"/>
      <c r="CI95" s="245"/>
      <c r="CJ95" s="245"/>
      <c r="CK95" s="245"/>
      <c r="CL95" s="245"/>
      <c r="CM95" s="245"/>
      <c r="CN95" s="245"/>
      <c r="CO95" s="245"/>
      <c r="CP95" s="245"/>
      <c r="CQ95" s="245"/>
      <c r="CR95" s="249">
        <v>8</v>
      </c>
      <c r="CS95" s="245"/>
      <c r="CT95" s="366"/>
      <c r="CU95" s="366"/>
      <c r="CV95" s="245"/>
      <c r="CW95" s="245"/>
      <c r="CX95" s="249">
        <v>4</v>
      </c>
      <c r="CY95" s="245"/>
      <c r="CZ95" s="249">
        <v>60</v>
      </c>
      <c r="DA95" s="249">
        <v>60</v>
      </c>
      <c r="DB95" s="245"/>
      <c r="DC95" s="250">
        <v>954</v>
      </c>
      <c r="DD95" s="245"/>
      <c r="DE95" s="245"/>
      <c r="DF95" s="245"/>
      <c r="DG95" s="245"/>
      <c r="DH95" s="245"/>
      <c r="DI95" s="245"/>
      <c r="DJ95" s="245"/>
      <c r="DK95" s="245"/>
      <c r="DL95" s="245"/>
      <c r="DM95" s="245"/>
      <c r="DN95" s="245"/>
      <c r="DO95" s="250">
        <v>0</v>
      </c>
      <c r="DP95" s="245"/>
      <c r="DQ95" s="245"/>
      <c r="DR95" s="245"/>
      <c r="DS95" s="250">
        <v>0</v>
      </c>
      <c r="DT95" s="245"/>
      <c r="DU95" s="245"/>
      <c r="DV95" s="245"/>
      <c r="DW95" s="251"/>
      <c r="DX95" s="251"/>
      <c r="DY95" s="245"/>
      <c r="DZ95" s="245"/>
      <c r="EA95" s="245"/>
      <c r="EB95" s="245"/>
      <c r="EC95" s="245"/>
      <c r="ED95" s="245"/>
      <c r="EE95" s="245"/>
      <c r="EF95" s="245"/>
      <c r="EG95" s="245"/>
      <c r="EH95" s="245"/>
      <c r="EI95" s="250">
        <v>0</v>
      </c>
      <c r="EJ95" s="245"/>
      <c r="EK95" s="250">
        <v>0</v>
      </c>
      <c r="EL95" s="245"/>
      <c r="EM95" s="245"/>
      <c r="EN95" s="245"/>
      <c r="EO95" s="245"/>
      <c r="EP95" s="245"/>
      <c r="EQ95" s="245"/>
      <c r="ER95" s="245"/>
      <c r="ES95" s="245"/>
      <c r="ET95" s="245"/>
      <c r="EU95" s="245"/>
      <c r="EV95" s="245"/>
      <c r="EW95" s="250">
        <v>3039.5</v>
      </c>
      <c r="EX95" s="245"/>
      <c r="EY95" s="245"/>
      <c r="EZ95" s="245"/>
      <c r="FA95" s="245"/>
      <c r="FB95" s="245"/>
      <c r="FC95" s="245"/>
      <c r="FD95" s="245"/>
      <c r="FE95" s="245"/>
      <c r="FF95" s="245"/>
      <c r="FG95" s="245"/>
      <c r="FH95" s="245"/>
      <c r="FI95" s="245"/>
      <c r="FJ95" s="245"/>
      <c r="FK95" s="245"/>
      <c r="FL95" s="245"/>
      <c r="FM95" s="245"/>
      <c r="FN95" s="245"/>
      <c r="FO95" s="245"/>
      <c r="FP95" s="245"/>
      <c r="FQ95" s="245"/>
      <c r="FR95" s="245"/>
      <c r="FS95" s="245"/>
      <c r="FT95" s="245"/>
      <c r="FU95" s="245"/>
      <c r="FV95" s="245"/>
      <c r="FW95" s="245"/>
      <c r="FX95" s="245"/>
      <c r="FY95" s="245"/>
      <c r="FZ95" s="245"/>
      <c r="GA95" s="245"/>
      <c r="GB95" s="245"/>
      <c r="GC95" s="245"/>
      <c r="GD95" s="245"/>
      <c r="GE95" s="245"/>
      <c r="GF95" s="245"/>
      <c r="GG95" s="245"/>
      <c r="GH95" s="245"/>
      <c r="GI95" s="245"/>
      <c r="GJ95" s="250">
        <v>1325</v>
      </c>
      <c r="GK95" s="245"/>
      <c r="GL95" s="250">
        <v>2.1</v>
      </c>
      <c r="GM95" s="245"/>
      <c r="GN95" s="245"/>
      <c r="GO95" s="245"/>
      <c r="GP95" s="245"/>
      <c r="GQ95" s="250">
        <v>0</v>
      </c>
      <c r="GR95" s="245"/>
      <c r="GS95" s="245"/>
      <c r="GT95" s="245"/>
      <c r="GU95" s="245"/>
      <c r="GV95" s="245"/>
      <c r="GW95" s="245"/>
      <c r="GX95" s="245"/>
      <c r="GY95" s="245"/>
      <c r="GZ95" s="245"/>
      <c r="HA95" s="245"/>
      <c r="HB95" s="245"/>
      <c r="HC95" s="245"/>
      <c r="HD95" s="245"/>
      <c r="HE95" s="250">
        <v>0</v>
      </c>
      <c r="HF95" s="245"/>
      <c r="HG95" s="250">
        <v>0</v>
      </c>
      <c r="HH95" s="245"/>
      <c r="HI95" s="245"/>
      <c r="HJ95" s="245"/>
      <c r="HK95" s="245"/>
      <c r="HL95" s="245"/>
      <c r="HM95" s="245"/>
      <c r="HN95" s="245"/>
      <c r="HO95" s="245"/>
      <c r="HP95" s="245"/>
      <c r="HQ95" s="245"/>
      <c r="HR95" s="245"/>
      <c r="HS95" s="245"/>
      <c r="HT95" s="245"/>
      <c r="HU95" s="245"/>
      <c r="HV95" s="245"/>
      <c r="HW95" s="245"/>
      <c r="HX95" s="245"/>
      <c r="HY95" s="245"/>
      <c r="HZ95" s="245"/>
      <c r="IA95" s="245"/>
      <c r="IB95" s="245"/>
      <c r="IC95" s="245"/>
      <c r="ID95" s="245"/>
      <c r="IE95" s="245"/>
      <c r="IF95" s="245"/>
      <c r="IG95" s="245"/>
      <c r="IH95" s="245"/>
      <c r="II95" s="245"/>
      <c r="IJ95" s="245"/>
      <c r="IK95" s="245"/>
      <c r="IL95" s="245"/>
      <c r="IM95" s="245"/>
      <c r="IN95" s="245"/>
      <c r="IO95" s="245"/>
      <c r="IP95" s="245"/>
      <c r="IQ95" s="245"/>
      <c r="IR95" s="245"/>
      <c r="IS95" s="245"/>
      <c r="IT95" s="245"/>
      <c r="IU95" s="245"/>
      <c r="IV95" s="245"/>
      <c r="IW95" s="245"/>
      <c r="IX95" s="245"/>
      <c r="IY95" s="245"/>
      <c r="IZ95" s="245"/>
      <c r="JA95" s="245"/>
    </row>
    <row r="96" spans="1:261" ht="56.25" x14ac:dyDescent="0.3">
      <c r="A96" s="300">
        <v>86</v>
      </c>
      <c r="B96" s="295" t="s">
        <v>527</v>
      </c>
      <c r="C96" s="295" t="s">
        <v>613</v>
      </c>
      <c r="D96" s="295">
        <v>247691112</v>
      </c>
      <c r="E96" s="220">
        <f t="shared" si="24"/>
        <v>21935</v>
      </c>
      <c r="F96" s="220">
        <f t="shared" si="25"/>
        <v>2206.98</v>
      </c>
      <c r="G96" s="220">
        <f t="shared" si="26"/>
        <v>0</v>
      </c>
      <c r="H96" s="220">
        <f t="shared" si="27"/>
        <v>18930.689999999999</v>
      </c>
      <c r="I96" s="220">
        <f t="shared" si="28"/>
        <v>797.33</v>
      </c>
      <c r="J96" s="249">
        <v>2</v>
      </c>
      <c r="K96" s="249">
        <v>2</v>
      </c>
      <c r="L96" s="245">
        <v>0</v>
      </c>
      <c r="M96" s="245">
        <v>0</v>
      </c>
      <c r="N96" s="245">
        <v>0</v>
      </c>
      <c r="O96" s="245">
        <v>0</v>
      </c>
      <c r="P96" s="245">
        <v>0</v>
      </c>
      <c r="Q96" s="245">
        <v>0</v>
      </c>
      <c r="R96" s="245">
        <v>0</v>
      </c>
      <c r="S96" s="245">
        <v>0</v>
      </c>
      <c r="T96" s="245">
        <v>0</v>
      </c>
      <c r="U96" s="250">
        <v>0</v>
      </c>
      <c r="V96" s="245">
        <v>0</v>
      </c>
      <c r="W96" s="250">
        <v>155.44</v>
      </c>
      <c r="X96" s="245">
        <v>0</v>
      </c>
      <c r="Y96" s="250">
        <v>0</v>
      </c>
      <c r="Z96" s="245">
        <v>0</v>
      </c>
      <c r="AA96" s="245">
        <v>0</v>
      </c>
      <c r="AB96" s="245">
        <v>0</v>
      </c>
      <c r="AC96" s="249">
        <v>10</v>
      </c>
      <c r="AD96" s="245">
        <v>0</v>
      </c>
      <c r="AE96" s="249">
        <v>0</v>
      </c>
      <c r="AF96" s="245">
        <v>0</v>
      </c>
      <c r="AG96" s="245">
        <v>0</v>
      </c>
      <c r="AH96" s="245">
        <v>0</v>
      </c>
      <c r="AI96" s="245">
        <v>0</v>
      </c>
      <c r="AJ96" s="245">
        <v>0</v>
      </c>
      <c r="AK96" s="245">
        <v>0</v>
      </c>
      <c r="AL96" s="245">
        <v>0</v>
      </c>
      <c r="AM96" s="245">
        <v>0</v>
      </c>
      <c r="AN96" s="245">
        <v>0</v>
      </c>
      <c r="AO96" s="245">
        <v>0</v>
      </c>
      <c r="AP96" s="245">
        <v>0</v>
      </c>
      <c r="AQ96" s="250">
        <v>0</v>
      </c>
      <c r="AR96" s="245">
        <v>0</v>
      </c>
      <c r="AS96" s="250">
        <v>0</v>
      </c>
      <c r="AT96" s="245">
        <v>0</v>
      </c>
      <c r="AU96" s="250">
        <v>0</v>
      </c>
      <c r="AV96" s="245">
        <v>0</v>
      </c>
      <c r="AW96" s="245">
        <v>0</v>
      </c>
      <c r="AX96" s="245">
        <v>0</v>
      </c>
      <c r="AY96" s="245">
        <v>0</v>
      </c>
      <c r="AZ96" s="245">
        <v>0</v>
      </c>
      <c r="BA96" s="249">
        <v>0</v>
      </c>
      <c r="BB96" s="245"/>
      <c r="BC96" s="245">
        <v>18775.25</v>
      </c>
      <c r="BD96" s="245"/>
      <c r="BE96" s="245"/>
      <c r="BF96" s="245"/>
      <c r="BG96" s="249">
        <v>220</v>
      </c>
      <c r="BH96" s="245"/>
      <c r="BI96" s="245"/>
      <c r="BJ96" s="245"/>
      <c r="BK96" s="245"/>
      <c r="BL96" s="245"/>
      <c r="BM96" s="245"/>
      <c r="BN96" s="245"/>
      <c r="BO96" s="245"/>
      <c r="BP96" s="245"/>
      <c r="BQ96" s="249">
        <v>0</v>
      </c>
      <c r="BR96" s="245"/>
      <c r="BS96" s="249">
        <v>0</v>
      </c>
      <c r="BT96" s="245"/>
      <c r="BU96" s="249">
        <v>0</v>
      </c>
      <c r="BV96" s="245"/>
      <c r="BW96" s="245"/>
      <c r="BX96" s="245"/>
      <c r="BY96" s="250">
        <v>0</v>
      </c>
      <c r="BZ96" s="245"/>
      <c r="CA96" s="245"/>
      <c r="CB96" s="245"/>
      <c r="CC96" s="245"/>
      <c r="CD96" s="245"/>
      <c r="CE96" s="245"/>
      <c r="CF96" s="245"/>
      <c r="CG96" s="245"/>
      <c r="CH96" s="245"/>
      <c r="CI96" s="245"/>
      <c r="CJ96" s="245"/>
      <c r="CK96" s="245"/>
      <c r="CL96" s="245"/>
      <c r="CM96" s="245"/>
      <c r="CN96" s="245"/>
      <c r="CO96" s="245"/>
      <c r="CP96" s="245"/>
      <c r="CQ96" s="245"/>
      <c r="CR96" s="249">
        <v>4</v>
      </c>
      <c r="CS96" s="245"/>
      <c r="CT96" s="366"/>
      <c r="CU96" s="366"/>
      <c r="CV96" s="245"/>
      <c r="CW96" s="245"/>
      <c r="CX96" s="249">
        <v>4</v>
      </c>
      <c r="CY96" s="245"/>
      <c r="CZ96" s="249">
        <v>67</v>
      </c>
      <c r="DA96" s="249">
        <v>67</v>
      </c>
      <c r="DB96" s="245"/>
      <c r="DC96" s="250">
        <v>1000</v>
      </c>
      <c r="DD96" s="245"/>
      <c r="DE96" s="245"/>
      <c r="DF96" s="245"/>
      <c r="DG96" s="245"/>
      <c r="DH96" s="245"/>
      <c r="DI96" s="245"/>
      <c r="DJ96" s="245"/>
      <c r="DK96" s="245"/>
      <c r="DL96" s="245"/>
      <c r="DM96" s="245"/>
      <c r="DN96" s="245"/>
      <c r="DO96" s="250">
        <v>0</v>
      </c>
      <c r="DP96" s="245"/>
      <c r="DQ96" s="245"/>
      <c r="DR96" s="245"/>
      <c r="DS96" s="250">
        <v>1113</v>
      </c>
      <c r="DT96" s="245"/>
      <c r="DU96" s="245"/>
      <c r="DV96" s="245"/>
      <c r="DW96" s="251"/>
      <c r="DX96" s="251"/>
      <c r="DY96" s="245"/>
      <c r="DZ96" s="245"/>
      <c r="EA96" s="245"/>
      <c r="EB96" s="245"/>
      <c r="EC96" s="245"/>
      <c r="ED96" s="245"/>
      <c r="EE96" s="245"/>
      <c r="EF96" s="245"/>
      <c r="EG96" s="245"/>
      <c r="EH96" s="245"/>
      <c r="EI96" s="250">
        <v>185.5</v>
      </c>
      <c r="EJ96" s="245"/>
      <c r="EK96" s="250">
        <v>6</v>
      </c>
      <c r="EL96" s="245"/>
      <c r="EM96" s="245"/>
      <c r="EN96" s="245"/>
      <c r="EO96" s="245"/>
      <c r="EP96" s="245"/>
      <c r="EQ96" s="245"/>
      <c r="ER96" s="245"/>
      <c r="ES96" s="245"/>
      <c r="ET96" s="245"/>
      <c r="EU96" s="245"/>
      <c r="EV96" s="245"/>
      <c r="EW96" s="250">
        <v>797.33</v>
      </c>
      <c r="EX96" s="245"/>
      <c r="EY96" s="245"/>
      <c r="EZ96" s="245"/>
      <c r="FA96" s="245"/>
      <c r="FB96" s="245"/>
      <c r="FC96" s="245"/>
      <c r="FD96" s="245"/>
      <c r="FE96" s="245"/>
      <c r="FF96" s="245"/>
      <c r="FG96" s="245"/>
      <c r="FH96" s="245"/>
      <c r="FI96" s="245"/>
      <c r="FJ96" s="245"/>
      <c r="FK96" s="245"/>
      <c r="FL96" s="245"/>
      <c r="FM96" s="245"/>
      <c r="FN96" s="245"/>
      <c r="FO96" s="245"/>
      <c r="FP96" s="245"/>
      <c r="FQ96" s="245"/>
      <c r="FR96" s="245"/>
      <c r="FS96" s="245"/>
      <c r="FT96" s="245"/>
      <c r="FU96" s="245"/>
      <c r="FV96" s="245"/>
      <c r="FW96" s="245"/>
      <c r="FX96" s="245"/>
      <c r="FY96" s="245"/>
      <c r="FZ96" s="245"/>
      <c r="GA96" s="245"/>
      <c r="GB96" s="245"/>
      <c r="GC96" s="245"/>
      <c r="GD96" s="245"/>
      <c r="GE96" s="245"/>
      <c r="GF96" s="245"/>
      <c r="GG96" s="245"/>
      <c r="GH96" s="245"/>
      <c r="GI96" s="245"/>
      <c r="GJ96" s="250">
        <v>399</v>
      </c>
      <c r="GK96" s="245"/>
      <c r="GL96" s="250">
        <v>2</v>
      </c>
      <c r="GM96" s="245"/>
      <c r="GN96" s="245"/>
      <c r="GO96" s="245"/>
      <c r="GP96" s="245"/>
      <c r="GQ96" s="250">
        <v>93.98</v>
      </c>
      <c r="GR96" s="245"/>
      <c r="GS96" s="245"/>
      <c r="GT96" s="245"/>
      <c r="GU96" s="245"/>
      <c r="GV96" s="245"/>
      <c r="GW96" s="245"/>
      <c r="GX96" s="245"/>
      <c r="GY96" s="245"/>
      <c r="GZ96" s="245"/>
      <c r="HA96" s="245"/>
      <c r="HB96" s="245"/>
      <c r="HC96" s="245"/>
      <c r="HD96" s="245"/>
      <c r="HE96" s="250">
        <v>47</v>
      </c>
      <c r="HF96" s="245"/>
      <c r="HG96" s="250">
        <v>2</v>
      </c>
      <c r="HH96" s="245"/>
      <c r="HI96" s="245"/>
      <c r="HJ96" s="245"/>
      <c r="HK96" s="245"/>
      <c r="HL96" s="245"/>
      <c r="HM96" s="245"/>
      <c r="HN96" s="245"/>
      <c r="HO96" s="245"/>
      <c r="HP96" s="245"/>
      <c r="HQ96" s="245"/>
      <c r="HR96" s="245"/>
      <c r="HS96" s="245"/>
      <c r="HT96" s="245"/>
      <c r="HU96" s="245"/>
      <c r="HV96" s="245"/>
      <c r="HW96" s="245"/>
      <c r="HX96" s="245"/>
      <c r="HY96" s="245"/>
      <c r="HZ96" s="245"/>
      <c r="IA96" s="245"/>
      <c r="IB96" s="245"/>
      <c r="IC96" s="245"/>
      <c r="ID96" s="245"/>
      <c r="IE96" s="245"/>
      <c r="IF96" s="245"/>
      <c r="IG96" s="245"/>
      <c r="IH96" s="245"/>
      <c r="II96" s="245"/>
      <c r="IJ96" s="245"/>
      <c r="IK96" s="245"/>
      <c r="IL96" s="245"/>
      <c r="IM96" s="245"/>
      <c r="IN96" s="245"/>
      <c r="IO96" s="245"/>
      <c r="IP96" s="245"/>
      <c r="IQ96" s="245"/>
      <c r="IR96" s="245"/>
      <c r="IS96" s="245"/>
      <c r="IT96" s="245"/>
      <c r="IU96" s="245"/>
      <c r="IV96" s="245"/>
      <c r="IW96" s="245"/>
      <c r="IX96" s="245"/>
      <c r="IY96" s="245"/>
      <c r="IZ96" s="245"/>
      <c r="JA96" s="245"/>
    </row>
    <row r="97" spans="1:261" ht="37.5" x14ac:dyDescent="0.3">
      <c r="A97" s="300">
        <v>87</v>
      </c>
      <c r="B97" s="295" t="s">
        <v>527</v>
      </c>
      <c r="C97" s="295" t="s">
        <v>614</v>
      </c>
      <c r="D97" s="295">
        <v>247691119</v>
      </c>
      <c r="E97" s="220">
        <f t="shared" si="24"/>
        <v>12878</v>
      </c>
      <c r="F97" s="220">
        <f t="shared" si="25"/>
        <v>2053.85</v>
      </c>
      <c r="G97" s="220">
        <f t="shared" si="26"/>
        <v>0</v>
      </c>
      <c r="H97" s="220">
        <f t="shared" si="27"/>
        <v>9172.94</v>
      </c>
      <c r="I97" s="220">
        <f t="shared" si="28"/>
        <v>1651.21</v>
      </c>
      <c r="J97" s="249">
        <v>1</v>
      </c>
      <c r="K97" s="249">
        <v>1</v>
      </c>
      <c r="L97" s="245">
        <v>0</v>
      </c>
      <c r="M97" s="245">
        <v>0</v>
      </c>
      <c r="N97" s="245">
        <v>0</v>
      </c>
      <c r="O97" s="245">
        <v>0</v>
      </c>
      <c r="P97" s="245">
        <v>0</v>
      </c>
      <c r="Q97" s="245">
        <v>0</v>
      </c>
      <c r="R97" s="245">
        <v>0</v>
      </c>
      <c r="S97" s="245">
        <v>0</v>
      </c>
      <c r="T97" s="245">
        <v>0</v>
      </c>
      <c r="U97" s="250">
        <v>0</v>
      </c>
      <c r="V97" s="245">
        <v>0</v>
      </c>
      <c r="W97" s="250">
        <v>300</v>
      </c>
      <c r="X97" s="245">
        <v>0</v>
      </c>
      <c r="Y97" s="250">
        <v>0</v>
      </c>
      <c r="Z97" s="245">
        <v>0</v>
      </c>
      <c r="AA97" s="245">
        <v>0</v>
      </c>
      <c r="AB97" s="245">
        <v>0</v>
      </c>
      <c r="AC97" s="249">
        <v>6</v>
      </c>
      <c r="AD97" s="245">
        <v>0</v>
      </c>
      <c r="AE97" s="249">
        <v>1</v>
      </c>
      <c r="AF97" s="245">
        <v>0</v>
      </c>
      <c r="AG97" s="245">
        <v>0</v>
      </c>
      <c r="AH97" s="245">
        <v>0</v>
      </c>
      <c r="AI97" s="245">
        <v>0</v>
      </c>
      <c r="AJ97" s="245">
        <v>0</v>
      </c>
      <c r="AK97" s="245">
        <v>0</v>
      </c>
      <c r="AL97" s="245">
        <v>0</v>
      </c>
      <c r="AM97" s="245">
        <v>0</v>
      </c>
      <c r="AN97" s="245">
        <v>0</v>
      </c>
      <c r="AO97" s="245">
        <v>0</v>
      </c>
      <c r="AP97" s="245">
        <v>0</v>
      </c>
      <c r="AQ97" s="250">
        <v>132</v>
      </c>
      <c r="AR97" s="245">
        <v>0</v>
      </c>
      <c r="AS97" s="250">
        <v>0</v>
      </c>
      <c r="AT97" s="245">
        <v>0</v>
      </c>
      <c r="AU97" s="250">
        <v>0</v>
      </c>
      <c r="AV97" s="245">
        <v>0</v>
      </c>
      <c r="AW97" s="245">
        <v>0</v>
      </c>
      <c r="AX97" s="245">
        <v>0</v>
      </c>
      <c r="AY97" s="245">
        <v>0</v>
      </c>
      <c r="AZ97" s="245">
        <v>0</v>
      </c>
      <c r="BA97" s="249">
        <v>0</v>
      </c>
      <c r="BB97" s="245"/>
      <c r="BC97" s="245">
        <v>8740.94</v>
      </c>
      <c r="BD97" s="245"/>
      <c r="BE97" s="245"/>
      <c r="BF97" s="245"/>
      <c r="BG97" s="249">
        <v>47</v>
      </c>
      <c r="BH97" s="245"/>
      <c r="BI97" s="245"/>
      <c r="BJ97" s="245"/>
      <c r="BK97" s="245"/>
      <c r="BL97" s="245"/>
      <c r="BM97" s="245"/>
      <c r="BN97" s="245"/>
      <c r="BO97" s="245"/>
      <c r="BP97" s="245"/>
      <c r="BQ97" s="249">
        <v>0</v>
      </c>
      <c r="BR97" s="245"/>
      <c r="BS97" s="249">
        <v>0</v>
      </c>
      <c r="BT97" s="245"/>
      <c r="BU97" s="249">
        <v>0</v>
      </c>
      <c r="BV97" s="245"/>
      <c r="BW97" s="245"/>
      <c r="BX97" s="245"/>
      <c r="BY97" s="250">
        <v>0</v>
      </c>
      <c r="BZ97" s="245"/>
      <c r="CA97" s="245"/>
      <c r="CB97" s="245"/>
      <c r="CC97" s="245"/>
      <c r="CD97" s="245"/>
      <c r="CE97" s="245"/>
      <c r="CF97" s="245"/>
      <c r="CG97" s="245"/>
      <c r="CH97" s="245"/>
      <c r="CI97" s="245"/>
      <c r="CJ97" s="245"/>
      <c r="CK97" s="245"/>
      <c r="CL97" s="245"/>
      <c r="CM97" s="245"/>
      <c r="CN97" s="245"/>
      <c r="CO97" s="245"/>
      <c r="CP97" s="245"/>
      <c r="CQ97" s="245"/>
      <c r="CR97" s="249">
        <v>0</v>
      </c>
      <c r="CS97" s="245"/>
      <c r="CT97" s="245"/>
      <c r="CU97" s="245"/>
      <c r="CV97" s="245"/>
      <c r="CW97" s="245"/>
      <c r="CX97" s="249">
        <v>0</v>
      </c>
      <c r="CY97" s="245"/>
      <c r="CZ97" s="249">
        <v>0</v>
      </c>
      <c r="DA97" s="249">
        <v>0</v>
      </c>
      <c r="DB97" s="245"/>
      <c r="DC97" s="250">
        <v>340</v>
      </c>
      <c r="DD97" s="245"/>
      <c r="DE97" s="245"/>
      <c r="DF97" s="245"/>
      <c r="DG97" s="245"/>
      <c r="DH97" s="245"/>
      <c r="DI97" s="245"/>
      <c r="DJ97" s="245"/>
      <c r="DK97" s="245"/>
      <c r="DL97" s="245"/>
      <c r="DM97" s="245"/>
      <c r="DN97" s="245"/>
      <c r="DO97" s="250">
        <v>0</v>
      </c>
      <c r="DP97" s="245"/>
      <c r="DQ97" s="245"/>
      <c r="DR97" s="245"/>
      <c r="DS97" s="250">
        <v>1638</v>
      </c>
      <c r="DT97" s="245"/>
      <c r="DU97" s="245"/>
      <c r="DV97" s="245"/>
      <c r="DW97" s="251"/>
      <c r="DX97" s="251"/>
      <c r="DY97" s="245"/>
      <c r="DZ97" s="245"/>
      <c r="EA97" s="245"/>
      <c r="EB97" s="245"/>
      <c r="EC97" s="245"/>
      <c r="ED97" s="245"/>
      <c r="EE97" s="245"/>
      <c r="EF97" s="245"/>
      <c r="EG97" s="245"/>
      <c r="EH97" s="245"/>
      <c r="EI97" s="250">
        <v>273</v>
      </c>
      <c r="EJ97" s="245"/>
      <c r="EK97" s="250">
        <v>6</v>
      </c>
      <c r="EL97" s="245"/>
      <c r="EM97" s="245"/>
      <c r="EN97" s="245"/>
      <c r="EO97" s="245"/>
      <c r="EP97" s="245"/>
      <c r="EQ97" s="245"/>
      <c r="ER97" s="245"/>
      <c r="ES97" s="245"/>
      <c r="ET97" s="245"/>
      <c r="EU97" s="245"/>
      <c r="EV97" s="245"/>
      <c r="EW97" s="250">
        <v>1651.21</v>
      </c>
      <c r="EX97" s="245"/>
      <c r="EY97" s="245"/>
      <c r="EZ97" s="245"/>
      <c r="FA97" s="245"/>
      <c r="FB97" s="245"/>
      <c r="FC97" s="245"/>
      <c r="FD97" s="245"/>
      <c r="FE97" s="245"/>
      <c r="FF97" s="245"/>
      <c r="FG97" s="245"/>
      <c r="FH97" s="245"/>
      <c r="FI97" s="245"/>
      <c r="FJ97" s="245"/>
      <c r="FK97" s="245"/>
      <c r="FL97" s="245"/>
      <c r="FM97" s="245"/>
      <c r="FN97" s="245"/>
      <c r="FO97" s="245"/>
      <c r="FP97" s="245"/>
      <c r="FQ97" s="245"/>
      <c r="FR97" s="245"/>
      <c r="FS97" s="245"/>
      <c r="FT97" s="245"/>
      <c r="FU97" s="245"/>
      <c r="FV97" s="245"/>
      <c r="FW97" s="245"/>
      <c r="FX97" s="245"/>
      <c r="FY97" s="245"/>
      <c r="FZ97" s="245"/>
      <c r="GA97" s="245"/>
      <c r="GB97" s="245"/>
      <c r="GC97" s="245"/>
      <c r="GD97" s="245"/>
      <c r="GE97" s="245"/>
      <c r="GF97" s="245"/>
      <c r="GG97" s="245"/>
      <c r="GH97" s="245"/>
      <c r="GI97" s="245"/>
      <c r="GJ97" s="250">
        <v>830</v>
      </c>
      <c r="GK97" s="245"/>
      <c r="GL97" s="250">
        <v>2</v>
      </c>
      <c r="GM97" s="245"/>
      <c r="GN97" s="245"/>
      <c r="GO97" s="245"/>
      <c r="GP97" s="245"/>
      <c r="GQ97" s="250">
        <v>75.849999999999994</v>
      </c>
      <c r="GR97" s="245"/>
      <c r="GS97" s="245"/>
      <c r="GT97" s="245"/>
      <c r="GU97" s="245"/>
      <c r="GV97" s="245"/>
      <c r="GW97" s="245"/>
      <c r="GX97" s="245"/>
      <c r="GY97" s="245"/>
      <c r="GZ97" s="245"/>
      <c r="HA97" s="245"/>
      <c r="HB97" s="245"/>
      <c r="HC97" s="245"/>
      <c r="HD97" s="245"/>
      <c r="HE97" s="250">
        <v>38</v>
      </c>
      <c r="HF97" s="245"/>
      <c r="HG97" s="250">
        <v>2</v>
      </c>
      <c r="HH97" s="245"/>
      <c r="HI97" s="245"/>
      <c r="HJ97" s="245"/>
      <c r="HK97" s="245"/>
      <c r="HL97" s="245"/>
      <c r="HM97" s="245"/>
      <c r="HN97" s="245"/>
      <c r="HO97" s="245"/>
      <c r="HP97" s="245"/>
      <c r="HQ97" s="245"/>
      <c r="HR97" s="245"/>
      <c r="HS97" s="245"/>
      <c r="HT97" s="245"/>
      <c r="HU97" s="245"/>
      <c r="HV97" s="245"/>
      <c r="HW97" s="245"/>
      <c r="HX97" s="245"/>
      <c r="HY97" s="245"/>
      <c r="HZ97" s="245"/>
      <c r="IA97" s="245"/>
      <c r="IB97" s="245"/>
      <c r="IC97" s="245"/>
      <c r="ID97" s="245"/>
      <c r="IE97" s="245"/>
      <c r="IF97" s="245"/>
      <c r="IG97" s="245"/>
      <c r="IH97" s="245"/>
      <c r="II97" s="245"/>
      <c r="IJ97" s="245"/>
      <c r="IK97" s="245"/>
      <c r="IL97" s="245"/>
      <c r="IM97" s="245"/>
      <c r="IN97" s="245"/>
      <c r="IO97" s="245"/>
      <c r="IP97" s="245"/>
      <c r="IQ97" s="245"/>
      <c r="IR97" s="245"/>
      <c r="IS97" s="245"/>
      <c r="IT97" s="245"/>
      <c r="IU97" s="245"/>
      <c r="IV97" s="245"/>
      <c r="IW97" s="245"/>
      <c r="IX97" s="245"/>
      <c r="IY97" s="245"/>
      <c r="IZ97" s="245"/>
      <c r="JA97" s="245"/>
    </row>
    <row r="98" spans="1:261" ht="37.5" x14ac:dyDescent="0.3">
      <c r="A98" s="300">
        <v>88</v>
      </c>
      <c r="B98" s="295" t="s">
        <v>527</v>
      </c>
      <c r="C98" s="295" t="s">
        <v>615</v>
      </c>
      <c r="D98" s="295">
        <v>247691084</v>
      </c>
      <c r="E98" s="220">
        <f t="shared" si="24"/>
        <v>27700</v>
      </c>
      <c r="F98" s="220">
        <f t="shared" si="25"/>
        <v>1600</v>
      </c>
      <c r="G98" s="220">
        <f t="shared" si="26"/>
        <v>0</v>
      </c>
      <c r="H98" s="220">
        <f t="shared" si="27"/>
        <v>25312</v>
      </c>
      <c r="I98" s="220">
        <f t="shared" si="28"/>
        <v>788</v>
      </c>
      <c r="J98" s="249">
        <v>4</v>
      </c>
      <c r="K98" s="249">
        <v>4</v>
      </c>
      <c r="L98" s="245">
        <v>0</v>
      </c>
      <c r="M98" s="245">
        <v>0</v>
      </c>
      <c r="N98" s="245">
        <v>0</v>
      </c>
      <c r="O98" s="245">
        <v>0</v>
      </c>
      <c r="P98" s="245">
        <v>0</v>
      </c>
      <c r="Q98" s="245">
        <v>0</v>
      </c>
      <c r="R98" s="245">
        <v>0</v>
      </c>
      <c r="S98" s="245">
        <v>0</v>
      </c>
      <c r="T98" s="245">
        <v>0</v>
      </c>
      <c r="U98" s="250">
        <v>0</v>
      </c>
      <c r="V98" s="245">
        <v>0</v>
      </c>
      <c r="W98" s="250">
        <v>850</v>
      </c>
      <c r="X98" s="245">
        <v>0</v>
      </c>
      <c r="Y98" s="250">
        <v>0</v>
      </c>
      <c r="Z98" s="245">
        <v>0</v>
      </c>
      <c r="AA98" s="245">
        <v>0</v>
      </c>
      <c r="AB98" s="245">
        <v>0</v>
      </c>
      <c r="AC98" s="249">
        <v>14</v>
      </c>
      <c r="AD98" s="245">
        <v>0</v>
      </c>
      <c r="AE98" s="249">
        <v>0</v>
      </c>
      <c r="AF98" s="245">
        <v>0</v>
      </c>
      <c r="AG98" s="245">
        <v>0</v>
      </c>
      <c r="AH98" s="245">
        <v>0</v>
      </c>
      <c r="AI98" s="245">
        <v>0</v>
      </c>
      <c r="AJ98" s="245">
        <v>0</v>
      </c>
      <c r="AK98" s="245">
        <v>0</v>
      </c>
      <c r="AL98" s="245">
        <v>0</v>
      </c>
      <c r="AM98" s="245">
        <v>0</v>
      </c>
      <c r="AN98" s="245">
        <v>0</v>
      </c>
      <c r="AO98" s="245">
        <v>0</v>
      </c>
      <c r="AP98" s="245">
        <v>0</v>
      </c>
      <c r="AQ98" s="250">
        <v>0</v>
      </c>
      <c r="AR98" s="245">
        <v>0</v>
      </c>
      <c r="AS98" s="250">
        <v>0</v>
      </c>
      <c r="AT98" s="245">
        <v>0</v>
      </c>
      <c r="AU98" s="250">
        <v>0</v>
      </c>
      <c r="AV98" s="245">
        <v>0</v>
      </c>
      <c r="AW98" s="245">
        <v>0</v>
      </c>
      <c r="AX98" s="245">
        <v>0</v>
      </c>
      <c r="AY98" s="245">
        <v>0</v>
      </c>
      <c r="AZ98" s="245">
        <v>0</v>
      </c>
      <c r="BA98" s="249">
        <v>0</v>
      </c>
      <c r="BB98" s="245"/>
      <c r="BC98" s="245">
        <v>24462</v>
      </c>
      <c r="BD98" s="245"/>
      <c r="BE98" s="245"/>
      <c r="BF98" s="245"/>
      <c r="BG98" s="249">
        <v>80</v>
      </c>
      <c r="BH98" s="245"/>
      <c r="BI98" s="245"/>
      <c r="BJ98" s="245"/>
      <c r="BK98" s="245"/>
      <c r="BL98" s="245"/>
      <c r="BM98" s="245"/>
      <c r="BN98" s="245"/>
      <c r="BO98" s="245"/>
      <c r="BP98" s="245"/>
      <c r="BQ98" s="249">
        <v>0</v>
      </c>
      <c r="BR98" s="245"/>
      <c r="BS98" s="249">
        <v>0</v>
      </c>
      <c r="BT98" s="245"/>
      <c r="BU98" s="249">
        <v>0</v>
      </c>
      <c r="BV98" s="245"/>
      <c r="BW98" s="245"/>
      <c r="BX98" s="245"/>
      <c r="BY98" s="250">
        <v>0</v>
      </c>
      <c r="BZ98" s="245"/>
      <c r="CA98" s="245"/>
      <c r="CB98" s="245"/>
      <c r="CC98" s="245"/>
      <c r="CD98" s="245"/>
      <c r="CE98" s="245"/>
      <c r="CF98" s="245"/>
      <c r="CG98" s="245"/>
      <c r="CH98" s="245"/>
      <c r="CI98" s="245"/>
      <c r="CJ98" s="245"/>
      <c r="CK98" s="245"/>
      <c r="CL98" s="245"/>
      <c r="CM98" s="245"/>
      <c r="CN98" s="245"/>
      <c r="CO98" s="245"/>
      <c r="CP98" s="245"/>
      <c r="CQ98" s="245"/>
      <c r="CR98" s="249">
        <v>4</v>
      </c>
      <c r="CS98" s="245"/>
      <c r="CT98" s="366"/>
      <c r="CU98" s="366"/>
      <c r="CV98" s="245"/>
      <c r="CW98" s="245"/>
      <c r="CX98" s="249">
        <v>4</v>
      </c>
      <c r="CY98" s="245"/>
      <c r="CZ98" s="249">
        <v>6</v>
      </c>
      <c r="DA98" s="249">
        <v>6</v>
      </c>
      <c r="DB98" s="245"/>
      <c r="DC98" s="250">
        <v>156</v>
      </c>
      <c r="DD98" s="245"/>
      <c r="DE98" s="245"/>
      <c r="DF98" s="245"/>
      <c r="DG98" s="245"/>
      <c r="DH98" s="245"/>
      <c r="DI98" s="245"/>
      <c r="DJ98" s="245"/>
      <c r="DK98" s="245"/>
      <c r="DL98" s="245"/>
      <c r="DM98" s="245"/>
      <c r="DN98" s="245"/>
      <c r="DO98" s="250">
        <v>0</v>
      </c>
      <c r="DP98" s="245"/>
      <c r="DQ98" s="245"/>
      <c r="DR98" s="245"/>
      <c r="DS98" s="250">
        <v>1444</v>
      </c>
      <c r="DT98" s="245"/>
      <c r="DU98" s="245"/>
      <c r="DV98" s="245"/>
      <c r="DW98" s="251"/>
      <c r="DX98" s="251"/>
      <c r="DY98" s="245"/>
      <c r="DZ98" s="245"/>
      <c r="EA98" s="245"/>
      <c r="EB98" s="245"/>
      <c r="EC98" s="245"/>
      <c r="ED98" s="245"/>
      <c r="EE98" s="245"/>
      <c r="EF98" s="245"/>
      <c r="EG98" s="245"/>
      <c r="EH98" s="245"/>
      <c r="EI98" s="250">
        <v>262.5</v>
      </c>
      <c r="EJ98" s="245"/>
      <c r="EK98" s="250">
        <v>5.5</v>
      </c>
      <c r="EL98" s="245"/>
      <c r="EM98" s="245"/>
      <c r="EN98" s="245"/>
      <c r="EO98" s="245"/>
      <c r="EP98" s="245"/>
      <c r="EQ98" s="245"/>
      <c r="ER98" s="245"/>
      <c r="ES98" s="245"/>
      <c r="ET98" s="245"/>
      <c r="EU98" s="245"/>
      <c r="EV98" s="245"/>
      <c r="EW98" s="250">
        <v>788</v>
      </c>
      <c r="EX98" s="245"/>
      <c r="EY98" s="245"/>
      <c r="EZ98" s="245"/>
      <c r="FA98" s="245"/>
      <c r="FB98" s="245"/>
      <c r="FC98" s="245"/>
      <c r="FD98" s="245"/>
      <c r="FE98" s="245"/>
      <c r="FF98" s="245"/>
      <c r="FG98" s="245"/>
      <c r="FH98" s="245"/>
      <c r="FI98" s="245"/>
      <c r="FJ98" s="245"/>
      <c r="FK98" s="245"/>
      <c r="FL98" s="245"/>
      <c r="FM98" s="245"/>
      <c r="FN98" s="245"/>
      <c r="FO98" s="245"/>
      <c r="FP98" s="245"/>
      <c r="FQ98" s="245"/>
      <c r="FR98" s="245"/>
      <c r="FS98" s="245"/>
      <c r="FT98" s="245"/>
      <c r="FU98" s="245"/>
      <c r="FV98" s="245"/>
      <c r="FW98" s="245"/>
      <c r="FX98" s="245"/>
      <c r="FY98" s="245"/>
      <c r="FZ98" s="245"/>
      <c r="GA98" s="245"/>
      <c r="GB98" s="245"/>
      <c r="GC98" s="245"/>
      <c r="GD98" s="245"/>
      <c r="GE98" s="245"/>
      <c r="GF98" s="245"/>
      <c r="GG98" s="245"/>
      <c r="GH98" s="245"/>
      <c r="GI98" s="245"/>
      <c r="GJ98" s="250">
        <v>590</v>
      </c>
      <c r="GK98" s="245"/>
      <c r="GL98" s="250">
        <v>1.67</v>
      </c>
      <c r="GM98" s="245"/>
      <c r="GN98" s="245"/>
      <c r="GO98" s="245"/>
      <c r="GP98" s="245"/>
      <c r="GQ98" s="250">
        <v>0</v>
      </c>
      <c r="GR98" s="245"/>
      <c r="GS98" s="245"/>
      <c r="GT98" s="245"/>
      <c r="GU98" s="245"/>
      <c r="GV98" s="245"/>
      <c r="GW98" s="245"/>
      <c r="GX98" s="245"/>
      <c r="GY98" s="245"/>
      <c r="GZ98" s="245"/>
      <c r="HA98" s="245"/>
      <c r="HB98" s="245"/>
      <c r="HC98" s="245"/>
      <c r="HD98" s="245"/>
      <c r="HE98" s="250">
        <v>0</v>
      </c>
      <c r="HF98" s="245"/>
      <c r="HG98" s="250">
        <v>0</v>
      </c>
      <c r="HH98" s="245"/>
      <c r="HI98" s="245"/>
      <c r="HJ98" s="245"/>
      <c r="HK98" s="245"/>
      <c r="HL98" s="245"/>
      <c r="HM98" s="245"/>
      <c r="HN98" s="245"/>
      <c r="HO98" s="245"/>
      <c r="HP98" s="245"/>
      <c r="HQ98" s="245"/>
      <c r="HR98" s="245"/>
      <c r="HS98" s="245"/>
      <c r="HT98" s="245"/>
      <c r="HU98" s="245"/>
      <c r="HV98" s="245"/>
      <c r="HW98" s="245"/>
      <c r="HX98" s="245"/>
      <c r="HY98" s="245"/>
      <c r="HZ98" s="245"/>
      <c r="IA98" s="245"/>
      <c r="IB98" s="245"/>
      <c r="IC98" s="245"/>
      <c r="ID98" s="245"/>
      <c r="IE98" s="245"/>
      <c r="IF98" s="245"/>
      <c r="IG98" s="245"/>
      <c r="IH98" s="245"/>
      <c r="II98" s="245"/>
      <c r="IJ98" s="245"/>
      <c r="IK98" s="245"/>
      <c r="IL98" s="245"/>
      <c r="IM98" s="245"/>
      <c r="IN98" s="245"/>
      <c r="IO98" s="245"/>
      <c r="IP98" s="245"/>
      <c r="IQ98" s="245"/>
      <c r="IR98" s="245"/>
      <c r="IS98" s="245"/>
      <c r="IT98" s="245"/>
      <c r="IU98" s="245"/>
      <c r="IV98" s="245"/>
      <c r="IW98" s="245"/>
      <c r="IX98" s="245"/>
      <c r="IY98" s="245"/>
      <c r="IZ98" s="245"/>
      <c r="JA98" s="245"/>
    </row>
    <row r="99" spans="1:261" ht="37.5" x14ac:dyDescent="0.3">
      <c r="A99" s="300">
        <v>89</v>
      </c>
      <c r="B99" s="295" t="s">
        <v>527</v>
      </c>
      <c r="C99" s="295" t="s">
        <v>616</v>
      </c>
      <c r="D99" s="295">
        <v>247691090</v>
      </c>
      <c r="E99" s="220">
        <f t="shared" si="24"/>
        <v>16878</v>
      </c>
      <c r="F99" s="220">
        <f t="shared" si="25"/>
        <v>4540</v>
      </c>
      <c r="G99" s="220">
        <f t="shared" si="26"/>
        <v>0</v>
      </c>
      <c r="H99" s="220">
        <f t="shared" si="27"/>
        <v>11844</v>
      </c>
      <c r="I99" s="220">
        <f t="shared" si="28"/>
        <v>494</v>
      </c>
      <c r="J99" s="249">
        <v>1</v>
      </c>
      <c r="K99" s="249">
        <v>1</v>
      </c>
      <c r="L99" s="245">
        <v>0</v>
      </c>
      <c r="M99" s="245">
        <v>0</v>
      </c>
      <c r="N99" s="245">
        <v>0</v>
      </c>
      <c r="O99" s="245">
        <v>0</v>
      </c>
      <c r="P99" s="245">
        <v>0</v>
      </c>
      <c r="Q99" s="245">
        <v>0</v>
      </c>
      <c r="R99" s="245">
        <v>0</v>
      </c>
      <c r="S99" s="245">
        <v>0</v>
      </c>
      <c r="T99" s="245">
        <v>0</v>
      </c>
      <c r="U99" s="250">
        <v>500</v>
      </c>
      <c r="V99" s="245">
        <v>0</v>
      </c>
      <c r="W99" s="250">
        <v>0</v>
      </c>
      <c r="X99" s="245">
        <v>0</v>
      </c>
      <c r="Y99" s="250">
        <v>0</v>
      </c>
      <c r="Z99" s="245">
        <v>0</v>
      </c>
      <c r="AA99" s="245">
        <v>0</v>
      </c>
      <c r="AB99" s="245">
        <v>0</v>
      </c>
      <c r="AC99" s="249">
        <v>5</v>
      </c>
      <c r="AD99" s="245">
        <v>0</v>
      </c>
      <c r="AE99" s="249">
        <v>0</v>
      </c>
      <c r="AF99" s="245">
        <v>0</v>
      </c>
      <c r="AG99" s="245">
        <v>0</v>
      </c>
      <c r="AH99" s="245">
        <v>0</v>
      </c>
      <c r="AI99" s="245">
        <v>0</v>
      </c>
      <c r="AJ99" s="245">
        <v>0</v>
      </c>
      <c r="AK99" s="245">
        <v>0</v>
      </c>
      <c r="AL99" s="245">
        <v>0</v>
      </c>
      <c r="AM99" s="245">
        <v>0</v>
      </c>
      <c r="AN99" s="245">
        <v>0</v>
      </c>
      <c r="AO99" s="245">
        <v>0</v>
      </c>
      <c r="AP99" s="245">
        <v>0</v>
      </c>
      <c r="AQ99" s="250">
        <v>0</v>
      </c>
      <c r="AR99" s="245">
        <v>0</v>
      </c>
      <c r="AS99" s="250">
        <v>0</v>
      </c>
      <c r="AT99" s="245">
        <v>0</v>
      </c>
      <c r="AU99" s="250">
        <v>0</v>
      </c>
      <c r="AV99" s="245">
        <v>0</v>
      </c>
      <c r="AW99" s="245">
        <v>0</v>
      </c>
      <c r="AX99" s="245">
        <v>0</v>
      </c>
      <c r="AY99" s="245">
        <v>0</v>
      </c>
      <c r="AZ99" s="245">
        <v>0</v>
      </c>
      <c r="BA99" s="249">
        <v>0</v>
      </c>
      <c r="BB99" s="245"/>
      <c r="BC99" s="245">
        <v>11344</v>
      </c>
      <c r="BD99" s="245"/>
      <c r="BE99" s="245"/>
      <c r="BF99" s="245"/>
      <c r="BG99" s="249">
        <v>110</v>
      </c>
      <c r="BH99" s="245"/>
      <c r="BI99" s="245"/>
      <c r="BJ99" s="245"/>
      <c r="BK99" s="245"/>
      <c r="BL99" s="245"/>
      <c r="BM99" s="245"/>
      <c r="BN99" s="245"/>
      <c r="BO99" s="245"/>
      <c r="BP99" s="245"/>
      <c r="BQ99" s="249">
        <v>0</v>
      </c>
      <c r="BR99" s="245"/>
      <c r="BS99" s="249">
        <v>1</v>
      </c>
      <c r="BT99" s="245"/>
      <c r="BU99" s="249">
        <v>1</v>
      </c>
      <c r="BV99" s="245"/>
      <c r="BW99" s="245"/>
      <c r="BX99" s="245"/>
      <c r="BY99" s="250">
        <v>14</v>
      </c>
      <c r="BZ99" s="245"/>
      <c r="CA99" s="245"/>
      <c r="CB99" s="245"/>
      <c r="CC99" s="245"/>
      <c r="CD99" s="245"/>
      <c r="CE99" s="245"/>
      <c r="CF99" s="245"/>
      <c r="CG99" s="245"/>
      <c r="CH99" s="245"/>
      <c r="CI99" s="245"/>
      <c r="CJ99" s="245"/>
      <c r="CK99" s="245"/>
      <c r="CL99" s="245"/>
      <c r="CM99" s="245"/>
      <c r="CN99" s="245"/>
      <c r="CO99" s="245"/>
      <c r="CP99" s="245"/>
      <c r="CQ99" s="245"/>
      <c r="CR99" s="249">
        <v>5</v>
      </c>
      <c r="CS99" s="245"/>
      <c r="CT99" s="366"/>
      <c r="CU99" s="366"/>
      <c r="CV99" s="245"/>
      <c r="CW99" s="245"/>
      <c r="CX99" s="249">
        <v>5</v>
      </c>
      <c r="CY99" s="245"/>
      <c r="CZ99" s="249">
        <v>110</v>
      </c>
      <c r="DA99" s="249">
        <v>110</v>
      </c>
      <c r="DB99" s="245"/>
      <c r="DC99" s="250">
        <v>2000</v>
      </c>
      <c r="DD99" s="245"/>
      <c r="DE99" s="245"/>
      <c r="DF99" s="245"/>
      <c r="DG99" s="245"/>
      <c r="DH99" s="245"/>
      <c r="DI99" s="245"/>
      <c r="DJ99" s="245"/>
      <c r="DK99" s="245"/>
      <c r="DL99" s="245"/>
      <c r="DM99" s="245"/>
      <c r="DN99" s="245"/>
      <c r="DO99" s="250">
        <v>0</v>
      </c>
      <c r="DP99" s="245"/>
      <c r="DQ99" s="245"/>
      <c r="DR99" s="245"/>
      <c r="DS99" s="250">
        <v>2280</v>
      </c>
      <c r="DT99" s="245"/>
      <c r="DU99" s="245"/>
      <c r="DV99" s="245"/>
      <c r="DW99" s="251"/>
      <c r="DX99" s="251"/>
      <c r="DY99" s="245"/>
      <c r="DZ99" s="245"/>
      <c r="EA99" s="245"/>
      <c r="EB99" s="245"/>
      <c r="EC99" s="245"/>
      <c r="ED99" s="245"/>
      <c r="EE99" s="245"/>
      <c r="EF99" s="245"/>
      <c r="EG99" s="245"/>
      <c r="EH99" s="245"/>
      <c r="EI99" s="250">
        <v>413</v>
      </c>
      <c r="EJ99" s="245"/>
      <c r="EK99" s="250">
        <v>5.5</v>
      </c>
      <c r="EL99" s="245"/>
      <c r="EM99" s="245"/>
      <c r="EN99" s="245"/>
      <c r="EO99" s="245"/>
      <c r="EP99" s="245"/>
      <c r="EQ99" s="245"/>
      <c r="ER99" s="245"/>
      <c r="ES99" s="245"/>
      <c r="ET99" s="245"/>
      <c r="EU99" s="245"/>
      <c r="EV99" s="245"/>
      <c r="EW99" s="250">
        <v>480</v>
      </c>
      <c r="EX99" s="245"/>
      <c r="EY99" s="245"/>
      <c r="EZ99" s="245"/>
      <c r="FA99" s="245"/>
      <c r="FB99" s="245"/>
      <c r="FC99" s="245"/>
      <c r="FD99" s="245"/>
      <c r="FE99" s="245"/>
      <c r="FF99" s="245"/>
      <c r="FG99" s="245"/>
      <c r="FH99" s="245"/>
      <c r="FI99" s="245"/>
      <c r="FJ99" s="245"/>
      <c r="FK99" s="245"/>
      <c r="FL99" s="245"/>
      <c r="FM99" s="245"/>
      <c r="FN99" s="245"/>
      <c r="FO99" s="245"/>
      <c r="FP99" s="245"/>
      <c r="FQ99" s="245"/>
      <c r="FR99" s="245"/>
      <c r="FS99" s="245"/>
      <c r="FT99" s="245"/>
      <c r="FU99" s="245"/>
      <c r="FV99" s="245"/>
      <c r="FW99" s="245"/>
      <c r="FX99" s="245"/>
      <c r="FY99" s="245"/>
      <c r="FZ99" s="245"/>
      <c r="GA99" s="245"/>
      <c r="GB99" s="245"/>
      <c r="GC99" s="245"/>
      <c r="GD99" s="245"/>
      <c r="GE99" s="245"/>
      <c r="GF99" s="245"/>
      <c r="GG99" s="245"/>
      <c r="GH99" s="245"/>
      <c r="GI99" s="245"/>
      <c r="GJ99" s="250">
        <v>330</v>
      </c>
      <c r="GK99" s="245"/>
      <c r="GL99" s="250">
        <v>1.5</v>
      </c>
      <c r="GM99" s="245"/>
      <c r="GN99" s="245"/>
      <c r="GO99" s="245"/>
      <c r="GP99" s="245"/>
      <c r="GQ99" s="250">
        <v>260</v>
      </c>
      <c r="GR99" s="245"/>
      <c r="GS99" s="245"/>
      <c r="GT99" s="245"/>
      <c r="GU99" s="245"/>
      <c r="GV99" s="245"/>
      <c r="GW99" s="245"/>
      <c r="GX99" s="245"/>
      <c r="GY99" s="245"/>
      <c r="GZ99" s="245"/>
      <c r="HA99" s="245"/>
      <c r="HB99" s="245"/>
      <c r="HC99" s="245"/>
      <c r="HD99" s="245"/>
      <c r="HE99" s="250">
        <v>104</v>
      </c>
      <c r="HF99" s="245"/>
      <c r="HG99" s="250">
        <v>2.5</v>
      </c>
      <c r="HH99" s="245"/>
      <c r="HI99" s="245"/>
      <c r="HJ99" s="245"/>
      <c r="HK99" s="245"/>
      <c r="HL99" s="245"/>
      <c r="HM99" s="245"/>
      <c r="HN99" s="245"/>
      <c r="HO99" s="245"/>
      <c r="HP99" s="245"/>
      <c r="HQ99" s="245"/>
      <c r="HR99" s="245"/>
      <c r="HS99" s="245"/>
      <c r="HT99" s="245"/>
      <c r="HU99" s="245"/>
      <c r="HV99" s="245"/>
      <c r="HW99" s="245"/>
      <c r="HX99" s="245"/>
      <c r="HY99" s="245"/>
      <c r="HZ99" s="245"/>
      <c r="IA99" s="245"/>
      <c r="IB99" s="245"/>
      <c r="IC99" s="245"/>
      <c r="ID99" s="245"/>
      <c r="IE99" s="245"/>
      <c r="IF99" s="245"/>
      <c r="IG99" s="245"/>
      <c r="IH99" s="245"/>
      <c r="II99" s="245"/>
      <c r="IJ99" s="245"/>
      <c r="IK99" s="245"/>
      <c r="IL99" s="245"/>
      <c r="IM99" s="245"/>
      <c r="IN99" s="245"/>
      <c r="IO99" s="245"/>
      <c r="IP99" s="245"/>
      <c r="IQ99" s="245"/>
      <c r="IR99" s="245"/>
      <c r="IS99" s="245"/>
      <c r="IT99" s="245"/>
      <c r="IU99" s="245"/>
      <c r="IV99" s="245"/>
      <c r="IW99" s="245"/>
      <c r="IX99" s="245"/>
      <c r="IY99" s="245"/>
      <c r="IZ99" s="245"/>
      <c r="JA99" s="245"/>
    </row>
    <row r="100" spans="1:261" ht="37.5" x14ac:dyDescent="0.3">
      <c r="A100" s="300">
        <v>90</v>
      </c>
      <c r="B100" s="295" t="s">
        <v>527</v>
      </c>
      <c r="C100" s="295" t="s">
        <v>617</v>
      </c>
      <c r="D100" s="295">
        <v>247691083</v>
      </c>
      <c r="E100" s="220">
        <f t="shared" si="24"/>
        <v>9989</v>
      </c>
      <c r="F100" s="220">
        <f t="shared" si="25"/>
        <v>2505</v>
      </c>
      <c r="G100" s="220">
        <f t="shared" si="26"/>
        <v>0</v>
      </c>
      <c r="H100" s="220">
        <f t="shared" si="27"/>
        <v>6841</v>
      </c>
      <c r="I100" s="220">
        <f t="shared" si="28"/>
        <v>643</v>
      </c>
      <c r="J100" s="249">
        <v>1</v>
      </c>
      <c r="K100" s="249">
        <v>1</v>
      </c>
      <c r="L100" s="245">
        <v>0</v>
      </c>
      <c r="M100" s="245">
        <v>0</v>
      </c>
      <c r="N100" s="245">
        <v>0</v>
      </c>
      <c r="O100" s="245">
        <v>0</v>
      </c>
      <c r="P100" s="245">
        <v>0</v>
      </c>
      <c r="Q100" s="245">
        <v>0</v>
      </c>
      <c r="R100" s="245">
        <v>0</v>
      </c>
      <c r="S100" s="245">
        <v>0</v>
      </c>
      <c r="T100" s="245">
        <v>0</v>
      </c>
      <c r="U100" s="250">
        <v>800</v>
      </c>
      <c r="V100" s="245">
        <v>0</v>
      </c>
      <c r="W100" s="250">
        <v>0</v>
      </c>
      <c r="X100" s="245">
        <v>0</v>
      </c>
      <c r="Y100" s="250">
        <v>0</v>
      </c>
      <c r="Z100" s="245">
        <v>0</v>
      </c>
      <c r="AA100" s="245">
        <v>0</v>
      </c>
      <c r="AB100" s="245">
        <v>0</v>
      </c>
      <c r="AC100" s="249">
        <v>8</v>
      </c>
      <c r="AD100" s="245">
        <v>0</v>
      </c>
      <c r="AE100" s="249">
        <v>0</v>
      </c>
      <c r="AF100" s="245">
        <v>0</v>
      </c>
      <c r="AG100" s="245">
        <v>0</v>
      </c>
      <c r="AH100" s="245">
        <v>0</v>
      </c>
      <c r="AI100" s="245">
        <v>0</v>
      </c>
      <c r="AJ100" s="245">
        <v>0</v>
      </c>
      <c r="AK100" s="245">
        <v>0</v>
      </c>
      <c r="AL100" s="245">
        <v>0</v>
      </c>
      <c r="AM100" s="245">
        <v>0</v>
      </c>
      <c r="AN100" s="245">
        <v>0</v>
      </c>
      <c r="AO100" s="245">
        <v>0</v>
      </c>
      <c r="AP100" s="245">
        <v>0</v>
      </c>
      <c r="AQ100" s="250">
        <v>0</v>
      </c>
      <c r="AR100" s="245">
        <v>0</v>
      </c>
      <c r="AS100" s="250">
        <v>0</v>
      </c>
      <c r="AT100" s="245">
        <v>0</v>
      </c>
      <c r="AU100" s="250">
        <v>0</v>
      </c>
      <c r="AV100" s="245">
        <v>0</v>
      </c>
      <c r="AW100" s="245">
        <v>0</v>
      </c>
      <c r="AX100" s="245">
        <v>0</v>
      </c>
      <c r="AY100" s="245">
        <v>0</v>
      </c>
      <c r="AZ100" s="245">
        <v>0</v>
      </c>
      <c r="BA100" s="249">
        <v>0</v>
      </c>
      <c r="BB100" s="245"/>
      <c r="BC100" s="245">
        <v>6041</v>
      </c>
      <c r="BD100" s="245"/>
      <c r="BE100" s="245"/>
      <c r="BF100" s="245"/>
      <c r="BG100" s="249">
        <v>39</v>
      </c>
      <c r="BH100" s="245"/>
      <c r="BI100" s="245"/>
      <c r="BJ100" s="245"/>
      <c r="BK100" s="245"/>
      <c r="BL100" s="245"/>
      <c r="BM100" s="245"/>
      <c r="BN100" s="245"/>
      <c r="BO100" s="245"/>
      <c r="BP100" s="245"/>
      <c r="BQ100" s="249">
        <v>0</v>
      </c>
      <c r="BR100" s="245"/>
      <c r="BS100" s="249">
        <v>0</v>
      </c>
      <c r="BT100" s="245"/>
      <c r="BU100" s="249">
        <v>0</v>
      </c>
      <c r="BV100" s="245"/>
      <c r="BW100" s="245"/>
      <c r="BX100" s="245"/>
      <c r="BY100" s="250">
        <v>0</v>
      </c>
      <c r="BZ100" s="245"/>
      <c r="CA100" s="245"/>
      <c r="CB100" s="245"/>
      <c r="CC100" s="245"/>
      <c r="CD100" s="245"/>
      <c r="CE100" s="245"/>
      <c r="CF100" s="245"/>
      <c r="CG100" s="245"/>
      <c r="CH100" s="245"/>
      <c r="CI100" s="245"/>
      <c r="CJ100" s="245"/>
      <c r="CK100" s="245"/>
      <c r="CL100" s="245"/>
      <c r="CM100" s="245"/>
      <c r="CN100" s="245"/>
      <c r="CO100" s="245"/>
      <c r="CP100" s="245"/>
      <c r="CQ100" s="245"/>
      <c r="CR100" s="249">
        <v>4</v>
      </c>
      <c r="CS100" s="245"/>
      <c r="CT100" s="366"/>
      <c r="CU100" s="366"/>
      <c r="CV100" s="245"/>
      <c r="CW100" s="245"/>
      <c r="CX100" s="249">
        <v>13</v>
      </c>
      <c r="CY100" s="245"/>
      <c r="CZ100" s="249">
        <v>0</v>
      </c>
      <c r="DA100" s="249">
        <v>0</v>
      </c>
      <c r="DB100" s="245"/>
      <c r="DC100" s="250">
        <v>0</v>
      </c>
      <c r="DD100" s="245"/>
      <c r="DE100" s="245"/>
      <c r="DF100" s="245"/>
      <c r="DG100" s="245"/>
      <c r="DH100" s="245"/>
      <c r="DI100" s="245"/>
      <c r="DJ100" s="245"/>
      <c r="DK100" s="245"/>
      <c r="DL100" s="245"/>
      <c r="DM100" s="245"/>
      <c r="DN100" s="245"/>
      <c r="DO100" s="250">
        <v>0</v>
      </c>
      <c r="DP100" s="245"/>
      <c r="DQ100" s="245"/>
      <c r="DR100" s="245"/>
      <c r="DS100" s="250">
        <v>2505</v>
      </c>
      <c r="DT100" s="245"/>
      <c r="DU100" s="245"/>
      <c r="DV100" s="245"/>
      <c r="DW100" s="251"/>
      <c r="DX100" s="251"/>
      <c r="DY100" s="245"/>
      <c r="DZ100" s="245"/>
      <c r="EA100" s="245"/>
      <c r="EB100" s="245"/>
      <c r="EC100" s="245"/>
      <c r="ED100" s="245"/>
      <c r="EE100" s="245"/>
      <c r="EF100" s="245"/>
      <c r="EG100" s="245"/>
      <c r="EH100" s="245"/>
      <c r="EI100" s="250">
        <v>418</v>
      </c>
      <c r="EJ100" s="245"/>
      <c r="EK100" s="250">
        <v>6</v>
      </c>
      <c r="EL100" s="245"/>
      <c r="EM100" s="245"/>
      <c r="EN100" s="245"/>
      <c r="EO100" s="245"/>
      <c r="EP100" s="245"/>
      <c r="EQ100" s="245"/>
      <c r="ER100" s="245"/>
      <c r="ES100" s="245"/>
      <c r="ET100" s="245"/>
      <c r="EU100" s="245"/>
      <c r="EV100" s="245"/>
      <c r="EW100" s="250">
        <v>643</v>
      </c>
      <c r="EX100" s="245"/>
      <c r="EY100" s="245"/>
      <c r="EZ100" s="245"/>
      <c r="FA100" s="245"/>
      <c r="FB100" s="245"/>
      <c r="FC100" s="245"/>
      <c r="FD100" s="245"/>
      <c r="FE100" s="245"/>
      <c r="FF100" s="245"/>
      <c r="FG100" s="245"/>
      <c r="FH100" s="245"/>
      <c r="FI100" s="245"/>
      <c r="FJ100" s="245"/>
      <c r="FK100" s="245"/>
      <c r="FL100" s="245"/>
      <c r="FM100" s="245"/>
      <c r="FN100" s="245"/>
      <c r="FO100" s="245"/>
      <c r="FP100" s="245"/>
      <c r="FQ100" s="245"/>
      <c r="FR100" s="245"/>
      <c r="FS100" s="245"/>
      <c r="FT100" s="245"/>
      <c r="FU100" s="245"/>
      <c r="FV100" s="245"/>
      <c r="FW100" s="245"/>
      <c r="FX100" s="245"/>
      <c r="FY100" s="245"/>
      <c r="FZ100" s="245"/>
      <c r="GA100" s="245"/>
      <c r="GB100" s="245"/>
      <c r="GC100" s="245"/>
      <c r="GD100" s="245"/>
      <c r="GE100" s="245"/>
      <c r="GF100" s="245"/>
      <c r="GG100" s="245"/>
      <c r="GH100" s="245"/>
      <c r="GI100" s="245"/>
      <c r="GJ100" s="250">
        <v>314</v>
      </c>
      <c r="GK100" s="245"/>
      <c r="GL100" s="250">
        <v>2</v>
      </c>
      <c r="GM100" s="245"/>
      <c r="GN100" s="245"/>
      <c r="GO100" s="245"/>
      <c r="GP100" s="245"/>
      <c r="GQ100" s="250">
        <v>0</v>
      </c>
      <c r="GR100" s="245"/>
      <c r="GS100" s="245"/>
      <c r="GT100" s="245"/>
      <c r="GU100" s="245"/>
      <c r="GV100" s="245"/>
      <c r="GW100" s="245"/>
      <c r="GX100" s="245"/>
      <c r="GY100" s="245"/>
      <c r="GZ100" s="245"/>
      <c r="HA100" s="245"/>
      <c r="HB100" s="245"/>
      <c r="HC100" s="245"/>
      <c r="HD100" s="245"/>
      <c r="HE100" s="250">
        <v>0</v>
      </c>
      <c r="HF100" s="245"/>
      <c r="HG100" s="250">
        <v>0</v>
      </c>
      <c r="HH100" s="245"/>
      <c r="HI100" s="245"/>
      <c r="HJ100" s="245"/>
      <c r="HK100" s="245"/>
      <c r="HL100" s="245"/>
      <c r="HM100" s="245"/>
      <c r="HN100" s="245"/>
      <c r="HO100" s="245"/>
      <c r="HP100" s="245"/>
      <c r="HQ100" s="245"/>
      <c r="HR100" s="245"/>
      <c r="HS100" s="245"/>
      <c r="HT100" s="245"/>
      <c r="HU100" s="245"/>
      <c r="HV100" s="245"/>
      <c r="HW100" s="245"/>
      <c r="HX100" s="245"/>
      <c r="HY100" s="245"/>
      <c r="HZ100" s="245"/>
      <c r="IA100" s="245"/>
      <c r="IB100" s="245"/>
      <c r="IC100" s="245"/>
      <c r="ID100" s="245"/>
      <c r="IE100" s="245"/>
      <c r="IF100" s="245"/>
      <c r="IG100" s="245"/>
      <c r="IH100" s="245"/>
      <c r="II100" s="245"/>
      <c r="IJ100" s="245"/>
      <c r="IK100" s="245"/>
      <c r="IL100" s="245"/>
      <c r="IM100" s="245"/>
      <c r="IN100" s="245"/>
      <c r="IO100" s="245"/>
      <c r="IP100" s="245"/>
      <c r="IQ100" s="245"/>
      <c r="IR100" s="245"/>
      <c r="IS100" s="245"/>
      <c r="IT100" s="245"/>
      <c r="IU100" s="245"/>
      <c r="IV100" s="245"/>
      <c r="IW100" s="245"/>
      <c r="IX100" s="245"/>
      <c r="IY100" s="245"/>
      <c r="IZ100" s="245"/>
      <c r="JA100" s="245"/>
    </row>
    <row r="101" spans="1:261" ht="20.25" x14ac:dyDescent="0.3">
      <c r="A101" s="300">
        <v>91</v>
      </c>
      <c r="B101" s="295" t="s">
        <v>527</v>
      </c>
      <c r="C101" s="295" t="s">
        <v>618</v>
      </c>
      <c r="D101" s="295">
        <v>1055182522</v>
      </c>
      <c r="E101" s="220">
        <f t="shared" si="24"/>
        <v>8164</v>
      </c>
      <c r="F101" s="220">
        <f t="shared" si="25"/>
        <v>0</v>
      </c>
      <c r="G101" s="220">
        <f t="shared" si="26"/>
        <v>1005</v>
      </c>
      <c r="H101" s="220">
        <f t="shared" si="27"/>
        <v>0</v>
      </c>
      <c r="I101" s="220">
        <f t="shared" si="28"/>
        <v>7159</v>
      </c>
      <c r="J101" s="249">
        <v>1</v>
      </c>
      <c r="K101" s="249">
        <v>0</v>
      </c>
      <c r="L101" s="245">
        <v>1</v>
      </c>
      <c r="M101" s="245">
        <v>0</v>
      </c>
      <c r="N101" s="245">
        <v>0</v>
      </c>
      <c r="O101" s="245">
        <v>0</v>
      </c>
      <c r="P101" s="245">
        <v>0</v>
      </c>
      <c r="Q101" s="245">
        <v>0</v>
      </c>
      <c r="R101" s="245">
        <v>0</v>
      </c>
      <c r="S101" s="245">
        <v>0</v>
      </c>
      <c r="T101" s="245">
        <v>0</v>
      </c>
      <c r="U101" s="245">
        <v>0</v>
      </c>
      <c r="V101" s="301">
        <v>427</v>
      </c>
      <c r="W101" s="250">
        <v>0</v>
      </c>
      <c r="X101" s="245">
        <v>0</v>
      </c>
      <c r="Y101" s="250">
        <v>0</v>
      </c>
      <c r="Z101" s="245">
        <v>0</v>
      </c>
      <c r="AA101" s="245">
        <v>0</v>
      </c>
      <c r="AB101" s="245">
        <v>0</v>
      </c>
      <c r="AC101" s="249">
        <v>0</v>
      </c>
      <c r="AD101" s="249">
        <v>7</v>
      </c>
      <c r="AE101" s="249">
        <v>0</v>
      </c>
      <c r="AF101" s="245">
        <v>0</v>
      </c>
      <c r="AG101" s="245">
        <v>0</v>
      </c>
      <c r="AH101" s="245">
        <v>0</v>
      </c>
      <c r="AI101" s="245">
        <v>0</v>
      </c>
      <c r="AJ101" s="245">
        <v>0</v>
      </c>
      <c r="AK101" s="245">
        <v>0</v>
      </c>
      <c r="AL101" s="245">
        <v>0</v>
      </c>
      <c r="AM101" s="245">
        <v>0</v>
      </c>
      <c r="AN101" s="245">
        <v>0</v>
      </c>
      <c r="AO101" s="245">
        <v>0</v>
      </c>
      <c r="AP101" s="245">
        <v>0</v>
      </c>
      <c r="AQ101" s="250">
        <v>0</v>
      </c>
      <c r="AR101" s="245">
        <v>0</v>
      </c>
      <c r="AS101" s="250">
        <v>0</v>
      </c>
      <c r="AT101" s="245">
        <v>0</v>
      </c>
      <c r="AU101" s="250">
        <v>0</v>
      </c>
      <c r="AV101" s="245">
        <v>0</v>
      </c>
      <c r="AW101" s="245">
        <v>0</v>
      </c>
      <c r="AX101" s="245">
        <v>0</v>
      </c>
      <c r="AY101" s="245">
        <v>0</v>
      </c>
      <c r="AZ101" s="245">
        <v>0</v>
      </c>
      <c r="BA101" s="249">
        <v>0</v>
      </c>
      <c r="BB101" s="245"/>
      <c r="BC101" s="245">
        <v>0</v>
      </c>
      <c r="BD101" s="245">
        <v>6064</v>
      </c>
      <c r="BE101" s="245"/>
      <c r="BF101" s="245"/>
      <c r="BG101" s="249">
        <v>0</v>
      </c>
      <c r="BH101" s="245"/>
      <c r="BI101" s="245"/>
      <c r="BJ101" s="245"/>
      <c r="BK101" s="245"/>
      <c r="BL101" s="245"/>
      <c r="BM101" s="245"/>
      <c r="BN101" s="245"/>
      <c r="BO101" s="245"/>
      <c r="BP101" s="245"/>
      <c r="BQ101" s="249">
        <v>0</v>
      </c>
      <c r="BR101" s="245"/>
      <c r="BS101" s="249">
        <v>0</v>
      </c>
      <c r="BT101" s="245"/>
      <c r="BU101" s="249">
        <v>0</v>
      </c>
      <c r="BV101" s="245"/>
      <c r="BW101" s="245"/>
      <c r="BX101" s="245"/>
      <c r="BY101" s="250">
        <v>0</v>
      </c>
      <c r="BZ101" s="245"/>
      <c r="CA101" s="245"/>
      <c r="CB101" s="245"/>
      <c r="CC101" s="245"/>
      <c r="CD101" s="245"/>
      <c r="CE101" s="245"/>
      <c r="CF101" s="245"/>
      <c r="CG101" s="245"/>
      <c r="CH101" s="245"/>
      <c r="CI101" s="245"/>
      <c r="CJ101" s="245"/>
      <c r="CK101" s="245"/>
      <c r="CL101" s="245"/>
      <c r="CM101" s="245"/>
      <c r="CN101" s="245"/>
      <c r="CO101" s="245"/>
      <c r="CP101" s="245"/>
      <c r="CQ101" s="245"/>
      <c r="CR101" s="249">
        <v>0</v>
      </c>
      <c r="CS101" s="249">
        <v>7</v>
      </c>
      <c r="CT101" s="366"/>
      <c r="CU101" s="366"/>
      <c r="CV101" s="245"/>
      <c r="CW101" s="245"/>
      <c r="CX101" s="249">
        <v>0</v>
      </c>
      <c r="CY101" s="249">
        <v>10</v>
      </c>
      <c r="CZ101" s="249">
        <v>0</v>
      </c>
      <c r="DA101" s="249">
        <v>0</v>
      </c>
      <c r="DB101" s="245"/>
      <c r="DC101" s="250">
        <v>0</v>
      </c>
      <c r="DD101" s="245"/>
      <c r="DE101" s="245"/>
      <c r="DF101" s="245"/>
      <c r="DG101" s="245"/>
      <c r="DH101" s="245"/>
      <c r="DI101" s="245"/>
      <c r="DJ101" s="245"/>
      <c r="DK101" s="245"/>
      <c r="DL101" s="245"/>
      <c r="DM101" s="245"/>
      <c r="DN101" s="245"/>
      <c r="DO101" s="250">
        <v>0</v>
      </c>
      <c r="DP101" s="245"/>
      <c r="DQ101" s="245"/>
      <c r="DR101" s="245"/>
      <c r="DS101" s="250">
        <v>0</v>
      </c>
      <c r="DT101" s="250">
        <v>1005</v>
      </c>
      <c r="DU101" s="245"/>
      <c r="DV101" s="245"/>
      <c r="DW101" s="251"/>
      <c r="DX101" s="251"/>
      <c r="DY101" s="245"/>
      <c r="DZ101" s="245"/>
      <c r="EA101" s="245"/>
      <c r="EB101" s="245"/>
      <c r="EC101" s="245"/>
      <c r="ED101" s="245"/>
      <c r="EE101" s="245"/>
      <c r="EF101" s="245"/>
      <c r="EG101" s="245"/>
      <c r="EH101" s="245"/>
      <c r="EI101" s="250">
        <v>0</v>
      </c>
      <c r="EJ101" s="250">
        <v>167.5</v>
      </c>
      <c r="EK101" s="250">
        <v>0</v>
      </c>
      <c r="EL101" s="250">
        <v>6</v>
      </c>
      <c r="EM101" s="245"/>
      <c r="EN101" s="245"/>
      <c r="EO101" s="245"/>
      <c r="EP101" s="245"/>
      <c r="EQ101" s="245"/>
      <c r="ER101" s="245"/>
      <c r="ES101" s="245"/>
      <c r="ET101" s="245"/>
      <c r="EU101" s="245"/>
      <c r="EV101" s="245"/>
      <c r="EW101" s="250">
        <v>668</v>
      </c>
      <c r="EX101" s="245"/>
      <c r="EY101" s="245"/>
      <c r="EZ101" s="245"/>
      <c r="FA101" s="245"/>
      <c r="FB101" s="245"/>
      <c r="FC101" s="245"/>
      <c r="FD101" s="245"/>
      <c r="FE101" s="245"/>
      <c r="FF101" s="245"/>
      <c r="FG101" s="245"/>
      <c r="FH101" s="245"/>
      <c r="FI101" s="245"/>
      <c r="FJ101" s="245"/>
      <c r="FK101" s="245"/>
      <c r="FL101" s="245"/>
      <c r="FM101" s="245"/>
      <c r="FN101" s="245"/>
      <c r="FO101" s="245"/>
      <c r="FP101" s="245"/>
      <c r="FQ101" s="245"/>
      <c r="FR101" s="245"/>
      <c r="FS101" s="245"/>
      <c r="FT101" s="245"/>
      <c r="FU101" s="245"/>
      <c r="FV101" s="245"/>
      <c r="FW101" s="245"/>
      <c r="FX101" s="245"/>
      <c r="FY101" s="245"/>
      <c r="FZ101" s="245"/>
      <c r="GA101" s="245"/>
      <c r="GB101" s="245"/>
      <c r="GC101" s="245"/>
      <c r="GD101" s="245"/>
      <c r="GE101" s="245"/>
      <c r="GF101" s="245"/>
      <c r="GG101" s="245"/>
      <c r="GH101" s="245"/>
      <c r="GI101" s="245"/>
      <c r="GJ101" s="250">
        <v>330</v>
      </c>
      <c r="GK101" s="245"/>
      <c r="GL101" s="250">
        <v>2</v>
      </c>
      <c r="GM101" s="245"/>
      <c r="GN101" s="245"/>
      <c r="GO101" s="245"/>
      <c r="GP101" s="245"/>
      <c r="GQ101" s="250">
        <v>0</v>
      </c>
      <c r="GR101" s="245"/>
      <c r="GS101" s="245"/>
      <c r="GT101" s="245"/>
      <c r="GU101" s="245"/>
      <c r="GV101" s="245"/>
      <c r="GW101" s="245"/>
      <c r="GX101" s="245"/>
      <c r="GY101" s="245"/>
      <c r="GZ101" s="245"/>
      <c r="HA101" s="245"/>
      <c r="HB101" s="245"/>
      <c r="HC101" s="245"/>
      <c r="HD101" s="245"/>
      <c r="HE101" s="250">
        <v>0</v>
      </c>
      <c r="HF101" s="245"/>
      <c r="HG101" s="250">
        <v>0</v>
      </c>
      <c r="HH101" s="245"/>
      <c r="HI101" s="245"/>
      <c r="HJ101" s="245"/>
      <c r="HK101" s="245"/>
      <c r="HL101" s="245"/>
      <c r="HM101" s="245"/>
      <c r="HN101" s="245"/>
      <c r="HO101" s="245"/>
      <c r="HP101" s="245"/>
      <c r="HQ101" s="245"/>
      <c r="HR101" s="245"/>
      <c r="HS101" s="245"/>
      <c r="HT101" s="245"/>
      <c r="HU101" s="245"/>
      <c r="HV101" s="245"/>
      <c r="HW101" s="245"/>
      <c r="HX101" s="245"/>
      <c r="HY101" s="245"/>
      <c r="HZ101" s="245"/>
      <c r="IA101" s="245"/>
      <c r="IB101" s="245"/>
      <c r="IC101" s="245"/>
      <c r="ID101" s="245"/>
      <c r="IE101" s="245"/>
      <c r="IF101" s="245"/>
      <c r="IG101" s="245"/>
      <c r="IH101" s="245"/>
      <c r="II101" s="245"/>
      <c r="IJ101" s="245"/>
      <c r="IK101" s="245"/>
      <c r="IL101" s="245"/>
      <c r="IM101" s="245"/>
      <c r="IN101" s="245"/>
      <c r="IO101" s="245"/>
      <c r="IP101" s="245"/>
      <c r="IQ101" s="245"/>
      <c r="IR101" s="245"/>
      <c r="IS101" s="245"/>
      <c r="IT101" s="245"/>
      <c r="IU101" s="245"/>
      <c r="IV101" s="245"/>
      <c r="IW101" s="245"/>
      <c r="IX101" s="245"/>
      <c r="IY101" s="245"/>
      <c r="IZ101" s="245"/>
      <c r="JA101" s="245"/>
    </row>
    <row r="102" spans="1:261" ht="20.25" x14ac:dyDescent="0.3">
      <c r="A102" s="300">
        <v>92</v>
      </c>
      <c r="B102" s="295" t="s">
        <v>527</v>
      </c>
      <c r="C102" s="295" t="s">
        <v>619</v>
      </c>
      <c r="D102" s="295">
        <v>1055182042</v>
      </c>
      <c r="E102" s="220">
        <f t="shared" si="24"/>
        <v>12537</v>
      </c>
      <c r="F102" s="220">
        <f t="shared" si="25"/>
        <v>0</v>
      </c>
      <c r="G102" s="220">
        <f t="shared" si="26"/>
        <v>1531</v>
      </c>
      <c r="H102" s="220">
        <f t="shared" si="27"/>
        <v>0</v>
      </c>
      <c r="I102" s="220">
        <f t="shared" si="28"/>
        <v>11006</v>
      </c>
      <c r="J102" s="249">
        <v>1</v>
      </c>
      <c r="K102" s="249">
        <v>0</v>
      </c>
      <c r="L102" s="245">
        <v>1</v>
      </c>
      <c r="M102" s="245">
        <v>0</v>
      </c>
      <c r="N102" s="245">
        <v>0</v>
      </c>
      <c r="O102" s="245">
        <v>0</v>
      </c>
      <c r="P102" s="245">
        <v>0</v>
      </c>
      <c r="Q102" s="245">
        <v>0</v>
      </c>
      <c r="R102" s="245">
        <v>0</v>
      </c>
      <c r="S102" s="245">
        <v>0</v>
      </c>
      <c r="T102" s="245">
        <v>2319</v>
      </c>
      <c r="U102" s="250">
        <v>0</v>
      </c>
      <c r="V102" s="245">
        <v>0</v>
      </c>
      <c r="W102" s="250">
        <v>0</v>
      </c>
      <c r="X102" s="245">
        <v>0</v>
      </c>
      <c r="Y102" s="250">
        <v>0</v>
      </c>
      <c r="Z102" s="245">
        <v>0</v>
      </c>
      <c r="AA102" s="245">
        <v>0</v>
      </c>
      <c r="AB102" s="245">
        <v>0</v>
      </c>
      <c r="AC102" s="249">
        <v>0</v>
      </c>
      <c r="AD102" s="249">
        <v>8</v>
      </c>
      <c r="AE102" s="249">
        <v>0</v>
      </c>
      <c r="AF102" s="245">
        <v>0</v>
      </c>
      <c r="AG102" s="245">
        <v>0</v>
      </c>
      <c r="AH102" s="245">
        <v>0</v>
      </c>
      <c r="AI102" s="245">
        <v>0</v>
      </c>
      <c r="AJ102" s="245">
        <v>0</v>
      </c>
      <c r="AK102" s="245">
        <v>0</v>
      </c>
      <c r="AL102" s="245">
        <v>0</v>
      </c>
      <c r="AM102" s="245">
        <v>0</v>
      </c>
      <c r="AN102" s="245">
        <v>0</v>
      </c>
      <c r="AO102" s="245">
        <v>0</v>
      </c>
      <c r="AP102" s="245">
        <v>0</v>
      </c>
      <c r="AQ102" s="250">
        <v>0</v>
      </c>
      <c r="AR102" s="245">
        <v>0</v>
      </c>
      <c r="AS102" s="250">
        <v>0</v>
      </c>
      <c r="AT102" s="245">
        <v>0</v>
      </c>
      <c r="AU102" s="250">
        <v>0</v>
      </c>
      <c r="AV102" s="245">
        <v>0</v>
      </c>
      <c r="AW102" s="245">
        <v>0</v>
      </c>
      <c r="AX102" s="245">
        <v>0</v>
      </c>
      <c r="AY102" s="245">
        <v>0</v>
      </c>
      <c r="AZ102" s="245">
        <v>0</v>
      </c>
      <c r="BA102" s="249">
        <v>0</v>
      </c>
      <c r="BB102" s="245"/>
      <c r="BC102" s="245">
        <v>0</v>
      </c>
      <c r="BD102" s="245">
        <v>7783</v>
      </c>
      <c r="BE102" s="245"/>
      <c r="BF102" s="245"/>
      <c r="BG102" s="249">
        <v>0</v>
      </c>
      <c r="BH102" s="245"/>
      <c r="BI102" s="245"/>
      <c r="BJ102" s="245"/>
      <c r="BK102" s="245"/>
      <c r="BL102" s="245"/>
      <c r="BM102" s="245"/>
      <c r="BN102" s="245"/>
      <c r="BO102" s="245"/>
      <c r="BP102" s="245"/>
      <c r="BQ102" s="249">
        <v>0</v>
      </c>
      <c r="BR102" s="245"/>
      <c r="BS102" s="249">
        <v>0</v>
      </c>
      <c r="BT102" s="245"/>
      <c r="BU102" s="249">
        <v>0</v>
      </c>
      <c r="BV102" s="245"/>
      <c r="BW102" s="245"/>
      <c r="BX102" s="245"/>
      <c r="BY102" s="250">
        <v>0</v>
      </c>
      <c r="BZ102" s="245"/>
      <c r="CA102" s="245"/>
      <c r="CB102" s="245"/>
      <c r="CC102" s="245"/>
      <c r="CD102" s="245"/>
      <c r="CE102" s="245"/>
      <c r="CF102" s="245"/>
      <c r="CG102" s="245"/>
      <c r="CH102" s="245"/>
      <c r="CI102" s="245"/>
      <c r="CJ102" s="245"/>
      <c r="CK102" s="245"/>
      <c r="CL102" s="245"/>
      <c r="CM102" s="245"/>
      <c r="CN102" s="245"/>
      <c r="CO102" s="245"/>
      <c r="CP102" s="245"/>
      <c r="CQ102" s="245"/>
      <c r="CR102" s="249">
        <v>0</v>
      </c>
      <c r="CS102" s="249">
        <v>3</v>
      </c>
      <c r="CT102" s="366"/>
      <c r="CU102" s="366"/>
      <c r="CV102" s="245"/>
      <c r="CW102" s="245"/>
      <c r="CX102" s="249">
        <v>0</v>
      </c>
      <c r="CY102" s="249">
        <v>10</v>
      </c>
      <c r="CZ102" s="249">
        <v>0</v>
      </c>
      <c r="DA102" s="249">
        <v>0</v>
      </c>
      <c r="DB102" s="245"/>
      <c r="DC102" s="250">
        <v>0</v>
      </c>
      <c r="DD102" s="245"/>
      <c r="DE102" s="245"/>
      <c r="DF102" s="245"/>
      <c r="DG102" s="245"/>
      <c r="DH102" s="245"/>
      <c r="DI102" s="245"/>
      <c r="DJ102" s="245"/>
      <c r="DK102" s="245"/>
      <c r="DL102" s="245"/>
      <c r="DM102" s="245"/>
      <c r="DN102" s="245"/>
      <c r="DO102" s="250">
        <v>0</v>
      </c>
      <c r="DP102" s="245"/>
      <c r="DQ102" s="245"/>
      <c r="DR102" s="245"/>
      <c r="DS102" s="250">
        <v>0</v>
      </c>
      <c r="DT102" s="250">
        <v>1531</v>
      </c>
      <c r="DU102" s="245"/>
      <c r="DV102" s="245"/>
      <c r="DW102" s="251"/>
      <c r="DX102" s="251"/>
      <c r="DY102" s="245"/>
      <c r="DZ102" s="245"/>
      <c r="EA102" s="245"/>
      <c r="EB102" s="245"/>
      <c r="EC102" s="245"/>
      <c r="ED102" s="245"/>
      <c r="EE102" s="245"/>
      <c r="EF102" s="245"/>
      <c r="EG102" s="245"/>
      <c r="EH102" s="245"/>
      <c r="EI102" s="250">
        <v>0</v>
      </c>
      <c r="EJ102" s="250">
        <v>255.17</v>
      </c>
      <c r="EK102" s="250">
        <v>0</v>
      </c>
      <c r="EL102" s="250">
        <v>6</v>
      </c>
      <c r="EM102" s="245"/>
      <c r="EN102" s="245"/>
      <c r="EO102" s="245"/>
      <c r="EP102" s="245"/>
      <c r="EQ102" s="245"/>
      <c r="ER102" s="245"/>
      <c r="ES102" s="245"/>
      <c r="ET102" s="245"/>
      <c r="EU102" s="245"/>
      <c r="EV102" s="245"/>
      <c r="EW102" s="250">
        <v>904</v>
      </c>
      <c r="EX102" s="245"/>
      <c r="EY102" s="245"/>
      <c r="EZ102" s="245"/>
      <c r="FA102" s="245"/>
      <c r="FB102" s="245"/>
      <c r="FC102" s="245"/>
      <c r="FD102" s="245"/>
      <c r="FE102" s="245"/>
      <c r="FF102" s="245"/>
      <c r="FG102" s="245"/>
      <c r="FH102" s="245"/>
      <c r="FI102" s="245"/>
      <c r="FJ102" s="245"/>
      <c r="FK102" s="245"/>
      <c r="FL102" s="245"/>
      <c r="FM102" s="245"/>
      <c r="FN102" s="245"/>
      <c r="FO102" s="245"/>
      <c r="FP102" s="245"/>
      <c r="FQ102" s="245"/>
      <c r="FR102" s="245"/>
      <c r="FS102" s="245"/>
      <c r="FT102" s="245"/>
      <c r="FU102" s="245"/>
      <c r="FV102" s="245"/>
      <c r="FW102" s="245"/>
      <c r="FX102" s="245"/>
      <c r="FY102" s="245"/>
      <c r="FZ102" s="245"/>
      <c r="GA102" s="245"/>
      <c r="GB102" s="245"/>
      <c r="GC102" s="245"/>
      <c r="GD102" s="245"/>
      <c r="GE102" s="245"/>
      <c r="GF102" s="245"/>
      <c r="GG102" s="245"/>
      <c r="GH102" s="245"/>
      <c r="GI102" s="245"/>
      <c r="GJ102" s="250">
        <v>420</v>
      </c>
      <c r="GK102" s="245"/>
      <c r="GL102" s="250">
        <v>2</v>
      </c>
      <c r="GM102" s="245"/>
      <c r="GN102" s="245"/>
      <c r="GO102" s="245"/>
      <c r="GP102" s="245"/>
      <c r="GQ102" s="250">
        <v>0</v>
      </c>
      <c r="GR102" s="245"/>
      <c r="GS102" s="245"/>
      <c r="GT102" s="245"/>
      <c r="GU102" s="245"/>
      <c r="GV102" s="245"/>
      <c r="GW102" s="245"/>
      <c r="GX102" s="245"/>
      <c r="GY102" s="245"/>
      <c r="GZ102" s="245"/>
      <c r="HA102" s="245"/>
      <c r="HB102" s="245"/>
      <c r="HC102" s="245"/>
      <c r="HD102" s="245"/>
      <c r="HE102" s="250">
        <v>0</v>
      </c>
      <c r="HF102" s="245"/>
      <c r="HG102" s="250">
        <v>0</v>
      </c>
      <c r="HH102" s="245"/>
      <c r="HI102" s="245"/>
      <c r="HJ102" s="245"/>
      <c r="HK102" s="245"/>
      <c r="HL102" s="245"/>
      <c r="HM102" s="245"/>
      <c r="HN102" s="245"/>
      <c r="HO102" s="245"/>
      <c r="HP102" s="245"/>
      <c r="HQ102" s="245"/>
      <c r="HR102" s="245"/>
      <c r="HS102" s="245"/>
      <c r="HT102" s="245"/>
      <c r="HU102" s="245"/>
      <c r="HV102" s="245"/>
      <c r="HW102" s="245"/>
      <c r="HX102" s="245"/>
      <c r="HY102" s="245"/>
      <c r="HZ102" s="245"/>
      <c r="IA102" s="245"/>
      <c r="IB102" s="245"/>
      <c r="IC102" s="245"/>
      <c r="ID102" s="245"/>
      <c r="IE102" s="245"/>
      <c r="IF102" s="245"/>
      <c r="IG102" s="245"/>
      <c r="IH102" s="245"/>
      <c r="II102" s="245"/>
      <c r="IJ102" s="245"/>
      <c r="IK102" s="245"/>
      <c r="IL102" s="245"/>
      <c r="IM102" s="245"/>
      <c r="IN102" s="245"/>
      <c r="IO102" s="245"/>
      <c r="IP102" s="245"/>
      <c r="IQ102" s="245"/>
      <c r="IR102" s="245"/>
      <c r="IS102" s="245"/>
      <c r="IT102" s="245"/>
      <c r="IU102" s="245"/>
      <c r="IV102" s="245"/>
      <c r="IW102" s="245"/>
      <c r="IX102" s="245"/>
      <c r="IY102" s="245"/>
      <c r="IZ102" s="245"/>
      <c r="JA102" s="245"/>
    </row>
    <row r="103" spans="1:261" ht="20.25" x14ac:dyDescent="0.3">
      <c r="A103" s="300">
        <v>93</v>
      </c>
      <c r="B103" s="295" t="s">
        <v>527</v>
      </c>
      <c r="C103" s="295" t="s">
        <v>620</v>
      </c>
      <c r="D103" s="295">
        <v>247691046</v>
      </c>
      <c r="E103" s="220">
        <f t="shared" si="24"/>
        <v>17859</v>
      </c>
      <c r="F103" s="220">
        <f t="shared" si="25"/>
        <v>3071</v>
      </c>
      <c r="G103" s="220">
        <f t="shared" si="26"/>
        <v>0</v>
      </c>
      <c r="H103" s="220">
        <f t="shared" si="27"/>
        <v>13983</v>
      </c>
      <c r="I103" s="220">
        <f t="shared" si="28"/>
        <v>805</v>
      </c>
      <c r="J103" s="249">
        <v>1</v>
      </c>
      <c r="K103" s="249">
        <v>1</v>
      </c>
      <c r="L103" s="245">
        <v>0</v>
      </c>
      <c r="M103" s="245">
        <v>0</v>
      </c>
      <c r="N103" s="245">
        <v>0</v>
      </c>
      <c r="O103" s="245">
        <v>0</v>
      </c>
      <c r="P103" s="245">
        <v>0</v>
      </c>
      <c r="Q103" s="245">
        <v>0</v>
      </c>
      <c r="R103" s="245">
        <v>0</v>
      </c>
      <c r="S103" s="245">
        <v>0</v>
      </c>
      <c r="T103" s="245">
        <v>0</v>
      </c>
      <c r="U103" s="250">
        <v>0</v>
      </c>
      <c r="V103" s="245">
        <v>0</v>
      </c>
      <c r="W103" s="250">
        <v>250</v>
      </c>
      <c r="X103" s="245">
        <v>0</v>
      </c>
      <c r="Y103" s="250">
        <v>0</v>
      </c>
      <c r="Z103" s="245">
        <v>0</v>
      </c>
      <c r="AA103" s="245">
        <v>0</v>
      </c>
      <c r="AB103" s="245">
        <v>0</v>
      </c>
      <c r="AC103" s="249">
        <v>4</v>
      </c>
      <c r="AD103" s="245">
        <v>0</v>
      </c>
      <c r="AE103" s="249">
        <v>0</v>
      </c>
      <c r="AF103" s="245">
        <v>0</v>
      </c>
      <c r="AG103" s="245">
        <v>0</v>
      </c>
      <c r="AH103" s="245">
        <v>0</v>
      </c>
      <c r="AI103" s="245">
        <v>0</v>
      </c>
      <c r="AJ103" s="245">
        <v>0</v>
      </c>
      <c r="AK103" s="245">
        <v>0</v>
      </c>
      <c r="AL103" s="245">
        <v>0</v>
      </c>
      <c r="AM103" s="245">
        <v>0</v>
      </c>
      <c r="AN103" s="245">
        <v>0</v>
      </c>
      <c r="AO103" s="245">
        <v>0</v>
      </c>
      <c r="AP103" s="245">
        <v>0</v>
      </c>
      <c r="AQ103" s="250">
        <v>0</v>
      </c>
      <c r="AR103" s="245">
        <v>0</v>
      </c>
      <c r="AS103" s="250">
        <v>0</v>
      </c>
      <c r="AT103" s="245">
        <v>0</v>
      </c>
      <c r="AU103" s="250">
        <v>0</v>
      </c>
      <c r="AV103" s="245">
        <v>0</v>
      </c>
      <c r="AW103" s="245">
        <v>0</v>
      </c>
      <c r="AX103" s="245">
        <v>0</v>
      </c>
      <c r="AY103" s="245">
        <v>0</v>
      </c>
      <c r="AZ103" s="245">
        <v>0</v>
      </c>
      <c r="BA103" s="249">
        <v>0</v>
      </c>
      <c r="BB103" s="245"/>
      <c r="BC103" s="245">
        <v>13733</v>
      </c>
      <c r="BD103" s="245"/>
      <c r="BE103" s="245"/>
      <c r="BF103" s="245"/>
      <c r="BG103" s="249">
        <v>123</v>
      </c>
      <c r="BH103" s="245"/>
      <c r="BI103" s="245"/>
      <c r="BJ103" s="245"/>
      <c r="BK103" s="245"/>
      <c r="BL103" s="245"/>
      <c r="BM103" s="245"/>
      <c r="BN103" s="245"/>
      <c r="BO103" s="245"/>
      <c r="BP103" s="245"/>
      <c r="BQ103" s="249">
        <v>0</v>
      </c>
      <c r="BR103" s="245"/>
      <c r="BS103" s="249">
        <v>0</v>
      </c>
      <c r="BT103" s="245"/>
      <c r="BU103" s="249">
        <v>0</v>
      </c>
      <c r="BV103" s="245"/>
      <c r="BW103" s="245"/>
      <c r="BX103" s="245"/>
      <c r="BY103" s="250">
        <v>0</v>
      </c>
      <c r="BZ103" s="245"/>
      <c r="CA103" s="245"/>
      <c r="CB103" s="245"/>
      <c r="CC103" s="245"/>
      <c r="CD103" s="245"/>
      <c r="CE103" s="245"/>
      <c r="CF103" s="245"/>
      <c r="CG103" s="245"/>
      <c r="CH103" s="245"/>
      <c r="CI103" s="245"/>
      <c r="CJ103" s="245"/>
      <c r="CK103" s="245"/>
      <c r="CL103" s="245"/>
      <c r="CM103" s="245"/>
      <c r="CN103" s="245"/>
      <c r="CO103" s="245"/>
      <c r="CP103" s="245"/>
      <c r="CQ103" s="245"/>
      <c r="CR103" s="249">
        <v>2</v>
      </c>
      <c r="CS103" s="245"/>
      <c r="CT103" s="366"/>
      <c r="CU103" s="366"/>
      <c r="CV103" s="245"/>
      <c r="CW103" s="245"/>
      <c r="CX103" s="249">
        <v>2</v>
      </c>
      <c r="CY103" s="245"/>
      <c r="CZ103" s="249">
        <v>55</v>
      </c>
      <c r="DA103" s="249">
        <v>55</v>
      </c>
      <c r="DB103" s="245"/>
      <c r="DC103" s="250">
        <v>1400</v>
      </c>
      <c r="DD103" s="245"/>
      <c r="DE103" s="245"/>
      <c r="DF103" s="245"/>
      <c r="DG103" s="245"/>
      <c r="DH103" s="245"/>
      <c r="DI103" s="245"/>
      <c r="DJ103" s="245"/>
      <c r="DK103" s="245"/>
      <c r="DL103" s="245"/>
      <c r="DM103" s="245"/>
      <c r="DN103" s="245"/>
      <c r="DO103" s="250">
        <v>0</v>
      </c>
      <c r="DP103" s="245"/>
      <c r="DQ103" s="245"/>
      <c r="DR103" s="245"/>
      <c r="DS103" s="250">
        <v>1671</v>
      </c>
      <c r="DT103" s="245"/>
      <c r="DU103" s="245"/>
      <c r="DV103" s="245"/>
      <c r="DW103" s="251"/>
      <c r="DX103" s="251"/>
      <c r="DY103" s="245"/>
      <c r="DZ103" s="245"/>
      <c r="EA103" s="245"/>
      <c r="EB103" s="245"/>
      <c r="EC103" s="245"/>
      <c r="ED103" s="245"/>
      <c r="EE103" s="245"/>
      <c r="EF103" s="245"/>
      <c r="EG103" s="245"/>
      <c r="EH103" s="245"/>
      <c r="EI103" s="250">
        <v>334</v>
      </c>
      <c r="EJ103" s="245"/>
      <c r="EK103" s="250">
        <v>5</v>
      </c>
      <c r="EL103" s="245"/>
      <c r="EM103" s="245"/>
      <c r="EN103" s="245"/>
      <c r="EO103" s="245"/>
      <c r="EP103" s="245"/>
      <c r="EQ103" s="245"/>
      <c r="ER103" s="245"/>
      <c r="ES103" s="245"/>
      <c r="ET103" s="245"/>
      <c r="EU103" s="245"/>
      <c r="EV103" s="245"/>
      <c r="EW103" s="250">
        <v>805</v>
      </c>
      <c r="EX103" s="245"/>
      <c r="EY103" s="245"/>
      <c r="EZ103" s="245"/>
      <c r="FA103" s="245"/>
      <c r="FB103" s="245"/>
      <c r="FC103" s="245"/>
      <c r="FD103" s="245"/>
      <c r="FE103" s="245"/>
      <c r="FF103" s="245"/>
      <c r="FG103" s="245"/>
      <c r="FH103" s="245"/>
      <c r="FI103" s="245"/>
      <c r="FJ103" s="245"/>
      <c r="FK103" s="245"/>
      <c r="FL103" s="245"/>
      <c r="FM103" s="245"/>
      <c r="FN103" s="245"/>
      <c r="FO103" s="245"/>
      <c r="FP103" s="245"/>
      <c r="FQ103" s="245"/>
      <c r="FR103" s="245"/>
      <c r="FS103" s="245"/>
      <c r="FT103" s="245"/>
      <c r="FU103" s="245"/>
      <c r="FV103" s="245"/>
      <c r="FW103" s="245"/>
      <c r="FX103" s="245"/>
      <c r="FY103" s="245"/>
      <c r="FZ103" s="245"/>
      <c r="GA103" s="245"/>
      <c r="GB103" s="245"/>
      <c r="GC103" s="245"/>
      <c r="GD103" s="245"/>
      <c r="GE103" s="245"/>
      <c r="GF103" s="245"/>
      <c r="GG103" s="245"/>
      <c r="GH103" s="245"/>
      <c r="GI103" s="245"/>
      <c r="GJ103" s="250">
        <v>403</v>
      </c>
      <c r="GK103" s="245"/>
      <c r="GL103" s="250">
        <v>2</v>
      </c>
      <c r="GM103" s="245"/>
      <c r="GN103" s="245"/>
      <c r="GO103" s="245"/>
      <c r="GP103" s="245"/>
      <c r="GQ103" s="250">
        <v>0</v>
      </c>
      <c r="GR103" s="245"/>
      <c r="GS103" s="245"/>
      <c r="GT103" s="245"/>
      <c r="GU103" s="245"/>
      <c r="GV103" s="245"/>
      <c r="GW103" s="245"/>
      <c r="GX103" s="245"/>
      <c r="GY103" s="245"/>
      <c r="GZ103" s="245"/>
      <c r="HA103" s="245"/>
      <c r="HB103" s="245"/>
      <c r="HC103" s="245"/>
      <c r="HD103" s="245"/>
      <c r="HE103" s="250">
        <v>0</v>
      </c>
      <c r="HF103" s="245"/>
      <c r="HG103" s="250">
        <v>0</v>
      </c>
      <c r="HH103" s="245"/>
      <c r="HI103" s="245"/>
      <c r="HJ103" s="245"/>
      <c r="HK103" s="245"/>
      <c r="HL103" s="245"/>
      <c r="HM103" s="245"/>
      <c r="HN103" s="245"/>
      <c r="HO103" s="245"/>
      <c r="HP103" s="245"/>
      <c r="HQ103" s="245"/>
      <c r="HR103" s="245"/>
      <c r="HS103" s="245"/>
      <c r="HT103" s="245"/>
      <c r="HU103" s="245"/>
      <c r="HV103" s="245"/>
      <c r="HW103" s="245"/>
      <c r="HX103" s="245"/>
      <c r="HY103" s="245"/>
      <c r="HZ103" s="245"/>
      <c r="IA103" s="245"/>
      <c r="IB103" s="245"/>
      <c r="IC103" s="245"/>
      <c r="ID103" s="245"/>
      <c r="IE103" s="245"/>
      <c r="IF103" s="245"/>
      <c r="IG103" s="245"/>
      <c r="IH103" s="245"/>
      <c r="II103" s="245"/>
      <c r="IJ103" s="245"/>
      <c r="IK103" s="245"/>
      <c r="IL103" s="245"/>
      <c r="IM103" s="245"/>
      <c r="IN103" s="245"/>
      <c r="IO103" s="245"/>
      <c r="IP103" s="245"/>
      <c r="IQ103" s="245"/>
      <c r="IR103" s="245"/>
      <c r="IS103" s="245"/>
      <c r="IT103" s="245"/>
      <c r="IU103" s="245"/>
      <c r="IV103" s="245"/>
      <c r="IW103" s="245"/>
      <c r="IX103" s="245"/>
      <c r="IY103" s="245"/>
      <c r="IZ103" s="245"/>
      <c r="JA103" s="245"/>
    </row>
    <row r="104" spans="1:261" ht="20.25" x14ac:dyDescent="0.3">
      <c r="A104" s="300">
        <v>94</v>
      </c>
      <c r="B104" s="295" t="s">
        <v>527</v>
      </c>
      <c r="C104" s="295" t="s">
        <v>621</v>
      </c>
      <c r="D104" s="295">
        <v>247691029</v>
      </c>
      <c r="E104" s="220">
        <f t="shared" si="24"/>
        <v>7445</v>
      </c>
      <c r="F104" s="220">
        <f t="shared" si="25"/>
        <v>600</v>
      </c>
      <c r="G104" s="220">
        <f t="shared" si="26"/>
        <v>0</v>
      </c>
      <c r="H104" s="220">
        <f t="shared" si="27"/>
        <v>6665</v>
      </c>
      <c r="I104" s="220">
        <f t="shared" si="28"/>
        <v>180</v>
      </c>
      <c r="J104" s="249">
        <v>1</v>
      </c>
      <c r="K104" s="249">
        <v>1</v>
      </c>
      <c r="L104" s="245">
        <v>0</v>
      </c>
      <c r="M104" s="245">
        <v>0</v>
      </c>
      <c r="N104" s="245">
        <v>0</v>
      </c>
      <c r="O104" s="245">
        <v>0</v>
      </c>
      <c r="P104" s="245">
        <v>0</v>
      </c>
      <c r="Q104" s="245">
        <v>0</v>
      </c>
      <c r="R104" s="245">
        <v>0</v>
      </c>
      <c r="S104" s="245">
        <v>0</v>
      </c>
      <c r="T104" s="245">
        <v>0</v>
      </c>
      <c r="U104" s="250">
        <v>0</v>
      </c>
      <c r="V104" s="245">
        <v>0</v>
      </c>
      <c r="W104" s="250">
        <v>450</v>
      </c>
      <c r="X104" s="245">
        <v>0</v>
      </c>
      <c r="Y104" s="250">
        <v>0</v>
      </c>
      <c r="Z104" s="245">
        <v>0</v>
      </c>
      <c r="AA104" s="245">
        <v>0</v>
      </c>
      <c r="AB104" s="245">
        <v>0</v>
      </c>
      <c r="AC104" s="249">
        <v>4</v>
      </c>
      <c r="AD104" s="245">
        <v>0</v>
      </c>
      <c r="AE104" s="249">
        <v>0</v>
      </c>
      <c r="AF104" s="245">
        <v>0</v>
      </c>
      <c r="AG104" s="245">
        <v>0</v>
      </c>
      <c r="AH104" s="245">
        <v>0</v>
      </c>
      <c r="AI104" s="245">
        <v>0</v>
      </c>
      <c r="AJ104" s="245">
        <v>0</v>
      </c>
      <c r="AK104" s="245">
        <v>0</v>
      </c>
      <c r="AL104" s="245">
        <v>0</v>
      </c>
      <c r="AM104" s="245">
        <v>0</v>
      </c>
      <c r="AN104" s="245">
        <v>0</v>
      </c>
      <c r="AO104" s="245">
        <v>0</v>
      </c>
      <c r="AP104" s="245">
        <v>0</v>
      </c>
      <c r="AQ104" s="250">
        <v>0</v>
      </c>
      <c r="AR104" s="245">
        <v>0</v>
      </c>
      <c r="AS104" s="250">
        <v>0</v>
      </c>
      <c r="AT104" s="245">
        <v>0</v>
      </c>
      <c r="AU104" s="250">
        <v>0</v>
      </c>
      <c r="AV104" s="245">
        <v>0</v>
      </c>
      <c r="AW104" s="245">
        <v>0</v>
      </c>
      <c r="AX104" s="245">
        <v>0</v>
      </c>
      <c r="AY104" s="245">
        <v>0</v>
      </c>
      <c r="AZ104" s="245">
        <v>0</v>
      </c>
      <c r="BA104" s="249">
        <v>0</v>
      </c>
      <c r="BB104" s="245"/>
      <c r="BC104" s="245">
        <v>6215</v>
      </c>
      <c r="BD104" s="245"/>
      <c r="BE104" s="245"/>
      <c r="BF104" s="245"/>
      <c r="BG104" s="249">
        <v>9</v>
      </c>
      <c r="BH104" s="245"/>
      <c r="BI104" s="245"/>
      <c r="BJ104" s="245"/>
      <c r="BK104" s="245"/>
      <c r="BL104" s="245"/>
      <c r="BM104" s="245"/>
      <c r="BN104" s="245"/>
      <c r="BO104" s="245"/>
      <c r="BP104" s="245"/>
      <c r="BQ104" s="249">
        <v>0</v>
      </c>
      <c r="BR104" s="245"/>
      <c r="BS104" s="249">
        <v>0</v>
      </c>
      <c r="BT104" s="245"/>
      <c r="BU104" s="249">
        <v>0</v>
      </c>
      <c r="BV104" s="245"/>
      <c r="BW104" s="245"/>
      <c r="BX104" s="245"/>
      <c r="BY104" s="250">
        <v>0</v>
      </c>
      <c r="BZ104" s="245"/>
      <c r="CA104" s="245"/>
      <c r="CB104" s="245"/>
      <c r="CC104" s="245"/>
      <c r="CD104" s="245"/>
      <c r="CE104" s="245"/>
      <c r="CF104" s="245"/>
      <c r="CG104" s="245"/>
      <c r="CH104" s="245"/>
      <c r="CI104" s="245"/>
      <c r="CJ104" s="245"/>
      <c r="CK104" s="245"/>
      <c r="CL104" s="245"/>
      <c r="CM104" s="245"/>
      <c r="CN104" s="245"/>
      <c r="CO104" s="245"/>
      <c r="CP104" s="245"/>
      <c r="CQ104" s="245"/>
      <c r="CR104" s="249">
        <v>8</v>
      </c>
      <c r="CS104" s="245"/>
      <c r="CT104" s="366"/>
      <c r="CU104" s="366"/>
      <c r="CV104" s="245"/>
      <c r="CW104" s="245"/>
      <c r="CX104" s="249">
        <v>2</v>
      </c>
      <c r="CY104" s="245"/>
      <c r="CZ104" s="249">
        <v>15</v>
      </c>
      <c r="DA104" s="249">
        <v>15</v>
      </c>
      <c r="DB104" s="245"/>
      <c r="DC104" s="250">
        <v>150</v>
      </c>
      <c r="DD104" s="245"/>
      <c r="DE104" s="245"/>
      <c r="DF104" s="245"/>
      <c r="DG104" s="245"/>
      <c r="DH104" s="245"/>
      <c r="DI104" s="245"/>
      <c r="DJ104" s="245"/>
      <c r="DK104" s="245"/>
      <c r="DL104" s="245"/>
      <c r="DM104" s="245"/>
      <c r="DN104" s="245"/>
      <c r="DO104" s="250">
        <v>0</v>
      </c>
      <c r="DP104" s="245"/>
      <c r="DQ104" s="245"/>
      <c r="DR104" s="245"/>
      <c r="DS104" s="250">
        <v>450</v>
      </c>
      <c r="DT104" s="245"/>
      <c r="DU104" s="245"/>
      <c r="DV104" s="245"/>
      <c r="DW104" s="251"/>
      <c r="DX104" s="251"/>
      <c r="DY104" s="245"/>
      <c r="DZ104" s="245"/>
      <c r="EA104" s="245"/>
      <c r="EB104" s="245"/>
      <c r="EC104" s="245"/>
      <c r="ED104" s="245"/>
      <c r="EE104" s="245"/>
      <c r="EF104" s="245"/>
      <c r="EG104" s="245"/>
      <c r="EH104" s="245"/>
      <c r="EI104" s="250">
        <v>89.4</v>
      </c>
      <c r="EJ104" s="245"/>
      <c r="EK104" s="250">
        <v>5</v>
      </c>
      <c r="EL104" s="245"/>
      <c r="EM104" s="245"/>
      <c r="EN104" s="245"/>
      <c r="EO104" s="245"/>
      <c r="EP104" s="245"/>
      <c r="EQ104" s="245"/>
      <c r="ER104" s="245"/>
      <c r="ES104" s="245"/>
      <c r="ET104" s="245"/>
      <c r="EU104" s="245"/>
      <c r="EV104" s="245"/>
      <c r="EW104" s="250">
        <v>180</v>
      </c>
      <c r="EX104" s="245"/>
      <c r="EY104" s="245"/>
      <c r="EZ104" s="245"/>
      <c r="FA104" s="245"/>
      <c r="FB104" s="245"/>
      <c r="FC104" s="245"/>
      <c r="FD104" s="245"/>
      <c r="FE104" s="245"/>
      <c r="FF104" s="245"/>
      <c r="FG104" s="245"/>
      <c r="FH104" s="245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  <c r="GG104" s="245"/>
      <c r="GH104" s="245"/>
      <c r="GI104" s="245"/>
      <c r="GJ104" s="250">
        <v>85</v>
      </c>
      <c r="GK104" s="245"/>
      <c r="GL104" s="250">
        <v>2</v>
      </c>
      <c r="GM104" s="245"/>
      <c r="GN104" s="245"/>
      <c r="GO104" s="245"/>
      <c r="GP104" s="245"/>
      <c r="GQ104" s="250">
        <v>0</v>
      </c>
      <c r="GR104" s="245"/>
      <c r="GS104" s="245"/>
      <c r="GT104" s="245"/>
      <c r="GU104" s="245"/>
      <c r="GV104" s="245"/>
      <c r="GW104" s="245"/>
      <c r="GX104" s="245"/>
      <c r="GY104" s="245"/>
      <c r="GZ104" s="245"/>
      <c r="HA104" s="245"/>
      <c r="HB104" s="245"/>
      <c r="HC104" s="245"/>
      <c r="HD104" s="245"/>
      <c r="HE104" s="250">
        <v>0</v>
      </c>
      <c r="HF104" s="245"/>
      <c r="HG104" s="250">
        <v>0</v>
      </c>
      <c r="HH104" s="245"/>
      <c r="HI104" s="245"/>
      <c r="HJ104" s="245"/>
      <c r="HK104" s="245"/>
      <c r="HL104" s="245"/>
      <c r="HM104" s="245"/>
      <c r="HN104" s="245"/>
      <c r="HO104" s="245"/>
      <c r="HP104" s="245"/>
      <c r="HQ104" s="245"/>
      <c r="HR104" s="245"/>
      <c r="HS104" s="245"/>
      <c r="HT104" s="245"/>
      <c r="HU104" s="245"/>
      <c r="HV104" s="245"/>
      <c r="HW104" s="245"/>
      <c r="HX104" s="245"/>
      <c r="HY104" s="245"/>
      <c r="HZ104" s="245"/>
      <c r="IA104" s="245"/>
      <c r="IB104" s="245"/>
      <c r="IC104" s="245"/>
      <c r="ID104" s="245"/>
      <c r="IE104" s="245"/>
      <c r="IF104" s="245"/>
      <c r="IG104" s="245"/>
      <c r="IH104" s="245"/>
      <c r="II104" s="245"/>
      <c r="IJ104" s="245"/>
      <c r="IK104" s="245"/>
      <c r="IL104" s="245"/>
      <c r="IM104" s="245"/>
      <c r="IN104" s="245"/>
      <c r="IO104" s="245"/>
      <c r="IP104" s="245"/>
      <c r="IQ104" s="245"/>
      <c r="IR104" s="245"/>
      <c r="IS104" s="245"/>
      <c r="IT104" s="245"/>
      <c r="IU104" s="245"/>
      <c r="IV104" s="245"/>
      <c r="IW104" s="245"/>
      <c r="IX104" s="245"/>
      <c r="IY104" s="245"/>
      <c r="IZ104" s="245"/>
      <c r="JA104" s="245"/>
    </row>
    <row r="105" spans="1:261" ht="20.25" x14ac:dyDescent="0.3">
      <c r="A105" s="300">
        <v>95</v>
      </c>
      <c r="B105" s="295" t="s">
        <v>527</v>
      </c>
      <c r="C105" s="295" t="s">
        <v>622</v>
      </c>
      <c r="D105" s="295">
        <v>247691056</v>
      </c>
      <c r="E105" s="220">
        <f t="shared" si="24"/>
        <v>14249</v>
      </c>
      <c r="F105" s="220">
        <f t="shared" si="25"/>
        <v>881</v>
      </c>
      <c r="G105" s="220">
        <f t="shared" si="26"/>
        <v>0</v>
      </c>
      <c r="H105" s="220">
        <f t="shared" si="27"/>
        <v>12879</v>
      </c>
      <c r="I105" s="220">
        <f t="shared" si="28"/>
        <v>489</v>
      </c>
      <c r="J105" s="249">
        <v>1</v>
      </c>
      <c r="K105" s="249">
        <v>1</v>
      </c>
      <c r="L105" s="245">
        <v>0</v>
      </c>
      <c r="M105" s="245">
        <v>0</v>
      </c>
      <c r="N105" s="245">
        <v>0</v>
      </c>
      <c r="O105" s="245">
        <v>0</v>
      </c>
      <c r="P105" s="245">
        <v>0</v>
      </c>
      <c r="Q105" s="245">
        <v>0</v>
      </c>
      <c r="R105" s="245">
        <v>0</v>
      </c>
      <c r="S105" s="245">
        <v>0</v>
      </c>
      <c r="T105" s="245">
        <v>0</v>
      </c>
      <c r="U105" s="250">
        <v>0</v>
      </c>
      <c r="V105" s="245">
        <v>0</v>
      </c>
      <c r="W105" s="250">
        <v>0</v>
      </c>
      <c r="X105" s="245">
        <v>0</v>
      </c>
      <c r="Y105" s="250">
        <v>150</v>
      </c>
      <c r="Z105" s="245">
        <v>0</v>
      </c>
      <c r="AA105" s="245">
        <v>0</v>
      </c>
      <c r="AB105" s="245">
        <v>0</v>
      </c>
      <c r="AC105" s="249">
        <v>4</v>
      </c>
      <c r="AD105" s="245">
        <v>0</v>
      </c>
      <c r="AE105" s="249">
        <v>0</v>
      </c>
      <c r="AF105" s="245">
        <v>0</v>
      </c>
      <c r="AG105" s="245">
        <v>0</v>
      </c>
      <c r="AH105" s="245">
        <v>0</v>
      </c>
      <c r="AI105" s="245">
        <v>0</v>
      </c>
      <c r="AJ105" s="245">
        <v>0</v>
      </c>
      <c r="AK105" s="245">
        <v>0</v>
      </c>
      <c r="AL105" s="245">
        <v>0</v>
      </c>
      <c r="AM105" s="245">
        <v>0</v>
      </c>
      <c r="AN105" s="245">
        <v>0</v>
      </c>
      <c r="AO105" s="245">
        <v>0</v>
      </c>
      <c r="AP105" s="245">
        <v>0</v>
      </c>
      <c r="AQ105" s="250">
        <v>0</v>
      </c>
      <c r="AR105" s="245">
        <v>0</v>
      </c>
      <c r="AS105" s="250">
        <v>0</v>
      </c>
      <c r="AT105" s="245">
        <v>0</v>
      </c>
      <c r="AU105" s="250">
        <v>0</v>
      </c>
      <c r="AV105" s="245">
        <v>0</v>
      </c>
      <c r="AW105" s="245">
        <v>0</v>
      </c>
      <c r="AX105" s="245">
        <v>0</v>
      </c>
      <c r="AY105" s="245">
        <v>0</v>
      </c>
      <c r="AZ105" s="245">
        <v>0</v>
      </c>
      <c r="BA105" s="249">
        <v>0</v>
      </c>
      <c r="BB105" s="245"/>
      <c r="BC105" s="245">
        <v>12729</v>
      </c>
      <c r="BD105" s="245"/>
      <c r="BE105" s="245"/>
      <c r="BF105" s="245"/>
      <c r="BG105" s="249">
        <v>177</v>
      </c>
      <c r="BH105" s="245"/>
      <c r="BI105" s="245"/>
      <c r="BJ105" s="245"/>
      <c r="BK105" s="245"/>
      <c r="BL105" s="245"/>
      <c r="BM105" s="245"/>
      <c r="BN105" s="245"/>
      <c r="BO105" s="245"/>
      <c r="BP105" s="245"/>
      <c r="BQ105" s="249">
        <v>0</v>
      </c>
      <c r="BR105" s="245"/>
      <c r="BS105" s="249">
        <v>0</v>
      </c>
      <c r="BT105" s="245"/>
      <c r="BU105" s="249">
        <v>0</v>
      </c>
      <c r="BV105" s="245"/>
      <c r="BW105" s="245"/>
      <c r="BX105" s="245"/>
      <c r="BY105" s="250">
        <v>0</v>
      </c>
      <c r="BZ105" s="245"/>
      <c r="CA105" s="245"/>
      <c r="CB105" s="245"/>
      <c r="CC105" s="245"/>
      <c r="CD105" s="245"/>
      <c r="CE105" s="245"/>
      <c r="CF105" s="245"/>
      <c r="CG105" s="245"/>
      <c r="CH105" s="245"/>
      <c r="CI105" s="245"/>
      <c r="CJ105" s="245"/>
      <c r="CK105" s="245"/>
      <c r="CL105" s="245"/>
      <c r="CM105" s="245"/>
      <c r="CN105" s="245"/>
      <c r="CO105" s="245"/>
      <c r="CP105" s="245"/>
      <c r="CQ105" s="245"/>
      <c r="CR105" s="249">
        <v>5</v>
      </c>
      <c r="CS105" s="245"/>
      <c r="CT105" s="366"/>
      <c r="CU105" s="366"/>
      <c r="CV105" s="245"/>
      <c r="CW105" s="245"/>
      <c r="CX105" s="249">
        <v>1</v>
      </c>
      <c r="CY105" s="245"/>
      <c r="CZ105" s="249">
        <v>12</v>
      </c>
      <c r="DA105" s="249">
        <v>12</v>
      </c>
      <c r="DB105" s="245"/>
      <c r="DC105" s="250">
        <v>200</v>
      </c>
      <c r="DD105" s="245"/>
      <c r="DE105" s="245"/>
      <c r="DF105" s="245"/>
      <c r="DG105" s="245"/>
      <c r="DH105" s="245"/>
      <c r="DI105" s="245"/>
      <c r="DJ105" s="245"/>
      <c r="DK105" s="245"/>
      <c r="DL105" s="245"/>
      <c r="DM105" s="245"/>
      <c r="DN105" s="245"/>
      <c r="DO105" s="250">
        <v>0</v>
      </c>
      <c r="DP105" s="245"/>
      <c r="DQ105" s="245"/>
      <c r="DR105" s="245"/>
      <c r="DS105" s="250">
        <v>681</v>
      </c>
      <c r="DT105" s="245"/>
      <c r="DU105" s="245"/>
      <c r="DV105" s="245"/>
      <c r="DW105" s="251"/>
      <c r="DX105" s="251"/>
      <c r="DY105" s="245"/>
      <c r="DZ105" s="245"/>
      <c r="EA105" s="245"/>
      <c r="EB105" s="245"/>
      <c r="EC105" s="245"/>
      <c r="ED105" s="245"/>
      <c r="EE105" s="245"/>
      <c r="EF105" s="245"/>
      <c r="EG105" s="245"/>
      <c r="EH105" s="245"/>
      <c r="EI105" s="250">
        <v>160</v>
      </c>
      <c r="EJ105" s="245"/>
      <c r="EK105" s="250">
        <v>4.5</v>
      </c>
      <c r="EL105" s="245"/>
      <c r="EM105" s="245"/>
      <c r="EN105" s="245"/>
      <c r="EO105" s="245"/>
      <c r="EP105" s="245"/>
      <c r="EQ105" s="245"/>
      <c r="ER105" s="245"/>
      <c r="ES105" s="245"/>
      <c r="ET105" s="245"/>
      <c r="EU105" s="245"/>
      <c r="EV105" s="245"/>
      <c r="EW105" s="250">
        <v>489</v>
      </c>
      <c r="EX105" s="245"/>
      <c r="EY105" s="245"/>
      <c r="EZ105" s="245"/>
      <c r="FA105" s="245"/>
      <c r="FB105" s="245"/>
      <c r="FC105" s="245"/>
      <c r="FD105" s="245"/>
      <c r="FE105" s="245"/>
      <c r="FF105" s="245"/>
      <c r="FG105" s="245"/>
      <c r="FH105" s="245"/>
      <c r="FI105" s="245"/>
      <c r="FJ105" s="245"/>
      <c r="FK105" s="245"/>
      <c r="FL105" s="245"/>
      <c r="FM105" s="245"/>
      <c r="FN105" s="245"/>
      <c r="FO105" s="245"/>
      <c r="FP105" s="245"/>
      <c r="FQ105" s="245"/>
      <c r="FR105" s="245"/>
      <c r="FS105" s="245"/>
      <c r="FT105" s="245"/>
      <c r="FU105" s="245"/>
      <c r="FV105" s="245"/>
      <c r="FW105" s="245"/>
      <c r="FX105" s="245"/>
      <c r="FY105" s="245"/>
      <c r="FZ105" s="245"/>
      <c r="GA105" s="245"/>
      <c r="GB105" s="245"/>
      <c r="GC105" s="245"/>
      <c r="GD105" s="245"/>
      <c r="GE105" s="245"/>
      <c r="GF105" s="245"/>
      <c r="GG105" s="245"/>
      <c r="GH105" s="245"/>
      <c r="GI105" s="245"/>
      <c r="GJ105" s="250">
        <v>200</v>
      </c>
      <c r="GK105" s="245"/>
      <c r="GL105" s="250">
        <v>2.4500000000000002</v>
      </c>
      <c r="GM105" s="245"/>
      <c r="GN105" s="245"/>
      <c r="GO105" s="245"/>
      <c r="GP105" s="245"/>
      <c r="GQ105" s="250">
        <v>0</v>
      </c>
      <c r="GR105" s="245"/>
      <c r="GS105" s="245"/>
      <c r="GT105" s="245"/>
      <c r="GU105" s="245"/>
      <c r="GV105" s="245"/>
      <c r="GW105" s="245"/>
      <c r="GX105" s="245"/>
      <c r="GY105" s="245"/>
      <c r="GZ105" s="245"/>
      <c r="HA105" s="245"/>
      <c r="HB105" s="245"/>
      <c r="HC105" s="245"/>
      <c r="HD105" s="245"/>
      <c r="HE105" s="250">
        <v>0</v>
      </c>
      <c r="HF105" s="245"/>
      <c r="HG105" s="250">
        <v>0</v>
      </c>
      <c r="HH105" s="245"/>
      <c r="HI105" s="245"/>
      <c r="HJ105" s="245"/>
      <c r="HK105" s="245"/>
      <c r="HL105" s="245"/>
      <c r="HM105" s="245"/>
      <c r="HN105" s="245"/>
      <c r="HO105" s="245"/>
      <c r="HP105" s="245"/>
      <c r="HQ105" s="245"/>
      <c r="HR105" s="245"/>
      <c r="HS105" s="245"/>
      <c r="HT105" s="245"/>
      <c r="HU105" s="245"/>
      <c r="HV105" s="245"/>
      <c r="HW105" s="245"/>
      <c r="HX105" s="245"/>
      <c r="HY105" s="245"/>
      <c r="HZ105" s="245"/>
      <c r="IA105" s="245"/>
      <c r="IB105" s="245"/>
      <c r="IC105" s="245"/>
      <c r="ID105" s="245"/>
      <c r="IE105" s="245"/>
      <c r="IF105" s="245"/>
      <c r="IG105" s="245"/>
      <c r="IH105" s="245"/>
      <c r="II105" s="245"/>
      <c r="IJ105" s="245"/>
      <c r="IK105" s="245"/>
      <c r="IL105" s="245"/>
      <c r="IM105" s="245"/>
      <c r="IN105" s="245"/>
      <c r="IO105" s="245"/>
      <c r="IP105" s="245"/>
      <c r="IQ105" s="245"/>
      <c r="IR105" s="245"/>
      <c r="IS105" s="245"/>
      <c r="IT105" s="245"/>
      <c r="IU105" s="245"/>
      <c r="IV105" s="245"/>
      <c r="IW105" s="245"/>
      <c r="IX105" s="245"/>
      <c r="IY105" s="245"/>
      <c r="IZ105" s="245"/>
      <c r="JA105" s="245"/>
    </row>
    <row r="106" spans="1:261" ht="20.25" x14ac:dyDescent="0.3">
      <c r="A106" s="300">
        <v>96</v>
      </c>
      <c r="B106" s="295" t="s">
        <v>527</v>
      </c>
      <c r="C106" s="295" t="s">
        <v>623</v>
      </c>
      <c r="D106" s="295">
        <v>247691038</v>
      </c>
      <c r="E106" s="220">
        <f t="shared" si="24"/>
        <v>12000</v>
      </c>
      <c r="F106" s="220">
        <f t="shared" si="25"/>
        <v>2548</v>
      </c>
      <c r="G106" s="220">
        <f t="shared" si="26"/>
        <v>0</v>
      </c>
      <c r="H106" s="220">
        <f t="shared" si="27"/>
        <v>8794</v>
      </c>
      <c r="I106" s="220">
        <f t="shared" si="28"/>
        <v>658</v>
      </c>
      <c r="J106" s="249">
        <v>1</v>
      </c>
      <c r="K106" s="249">
        <v>1</v>
      </c>
      <c r="L106" s="245">
        <v>0</v>
      </c>
      <c r="M106" s="245">
        <v>0</v>
      </c>
      <c r="N106" s="245">
        <v>0</v>
      </c>
      <c r="O106" s="245">
        <v>0</v>
      </c>
      <c r="P106" s="245">
        <v>0</v>
      </c>
      <c r="Q106" s="245">
        <v>0</v>
      </c>
      <c r="R106" s="245">
        <v>0</v>
      </c>
      <c r="S106" s="245">
        <v>0</v>
      </c>
      <c r="T106" s="245">
        <v>0</v>
      </c>
      <c r="U106" s="250">
        <v>0</v>
      </c>
      <c r="V106" s="245">
        <v>0</v>
      </c>
      <c r="W106" s="250">
        <v>558</v>
      </c>
      <c r="X106" s="245">
        <v>0</v>
      </c>
      <c r="Y106" s="250">
        <v>0</v>
      </c>
      <c r="Z106" s="245">
        <v>0</v>
      </c>
      <c r="AA106" s="245">
        <v>0</v>
      </c>
      <c r="AB106" s="245">
        <v>0</v>
      </c>
      <c r="AC106" s="249">
        <v>5</v>
      </c>
      <c r="AD106" s="245">
        <v>0</v>
      </c>
      <c r="AE106" s="249">
        <v>0</v>
      </c>
      <c r="AF106" s="245">
        <v>0</v>
      </c>
      <c r="AG106" s="245">
        <v>0</v>
      </c>
      <c r="AH106" s="245">
        <v>0</v>
      </c>
      <c r="AI106" s="245">
        <v>0</v>
      </c>
      <c r="AJ106" s="245">
        <v>0</v>
      </c>
      <c r="AK106" s="245">
        <v>0</v>
      </c>
      <c r="AL106" s="245">
        <v>0</v>
      </c>
      <c r="AM106" s="245">
        <v>0</v>
      </c>
      <c r="AN106" s="245">
        <v>0</v>
      </c>
      <c r="AO106" s="245">
        <v>0</v>
      </c>
      <c r="AP106" s="245">
        <v>0</v>
      </c>
      <c r="AQ106" s="250">
        <v>0</v>
      </c>
      <c r="AR106" s="245">
        <v>0</v>
      </c>
      <c r="AS106" s="250">
        <v>0</v>
      </c>
      <c r="AT106" s="245">
        <v>0</v>
      </c>
      <c r="AU106" s="250">
        <v>0</v>
      </c>
      <c r="AV106" s="245">
        <v>0</v>
      </c>
      <c r="AW106" s="245">
        <v>0</v>
      </c>
      <c r="AX106" s="245">
        <v>0</v>
      </c>
      <c r="AY106" s="245">
        <v>0</v>
      </c>
      <c r="AZ106" s="245">
        <v>0</v>
      </c>
      <c r="BA106" s="249">
        <v>0</v>
      </c>
      <c r="BB106" s="245"/>
      <c r="BC106" s="245">
        <v>8236</v>
      </c>
      <c r="BD106" s="245"/>
      <c r="BE106" s="245"/>
      <c r="BF106" s="245"/>
      <c r="BG106" s="249">
        <v>78</v>
      </c>
      <c r="BH106" s="245"/>
      <c r="BI106" s="245"/>
      <c r="BJ106" s="245"/>
      <c r="BK106" s="245"/>
      <c r="BL106" s="245"/>
      <c r="BM106" s="245"/>
      <c r="BN106" s="245"/>
      <c r="BO106" s="245"/>
      <c r="BP106" s="245"/>
      <c r="BQ106" s="249">
        <v>0</v>
      </c>
      <c r="BR106" s="245"/>
      <c r="BS106" s="249">
        <v>1</v>
      </c>
      <c r="BT106" s="245"/>
      <c r="BU106" s="249">
        <v>1</v>
      </c>
      <c r="BV106" s="245"/>
      <c r="BW106" s="245"/>
      <c r="BX106" s="245"/>
      <c r="BY106" s="250">
        <v>60</v>
      </c>
      <c r="BZ106" s="245"/>
      <c r="CA106" s="245"/>
      <c r="CB106" s="245"/>
      <c r="CC106" s="245"/>
      <c r="CD106" s="245"/>
      <c r="CE106" s="245"/>
      <c r="CF106" s="245"/>
      <c r="CG106" s="245"/>
      <c r="CH106" s="245"/>
      <c r="CI106" s="245"/>
      <c r="CJ106" s="245"/>
      <c r="CK106" s="245"/>
      <c r="CL106" s="245"/>
      <c r="CM106" s="245"/>
      <c r="CN106" s="245"/>
      <c r="CO106" s="245"/>
      <c r="CP106" s="245"/>
      <c r="CQ106" s="245"/>
      <c r="CR106" s="249">
        <v>17</v>
      </c>
      <c r="CS106" s="245"/>
      <c r="CT106" s="366"/>
      <c r="CU106" s="366"/>
      <c r="CV106" s="245"/>
      <c r="CW106" s="245"/>
      <c r="CX106" s="249">
        <v>3</v>
      </c>
      <c r="CY106" s="245"/>
      <c r="CZ106" s="249">
        <v>272</v>
      </c>
      <c r="DA106" s="249">
        <v>272</v>
      </c>
      <c r="DB106" s="245"/>
      <c r="DC106" s="250">
        <v>1639</v>
      </c>
      <c r="DD106" s="245"/>
      <c r="DE106" s="245"/>
      <c r="DF106" s="245"/>
      <c r="DG106" s="245"/>
      <c r="DH106" s="245"/>
      <c r="DI106" s="245"/>
      <c r="DJ106" s="245"/>
      <c r="DK106" s="245"/>
      <c r="DL106" s="245"/>
      <c r="DM106" s="245"/>
      <c r="DN106" s="245"/>
      <c r="DO106" s="250">
        <v>0</v>
      </c>
      <c r="DP106" s="245"/>
      <c r="DQ106" s="245"/>
      <c r="DR106" s="245"/>
      <c r="DS106" s="250">
        <v>909</v>
      </c>
      <c r="DT106" s="245"/>
      <c r="DU106" s="245"/>
      <c r="DV106" s="245"/>
      <c r="DW106" s="251"/>
      <c r="DX106" s="251"/>
      <c r="DY106" s="245"/>
      <c r="DZ106" s="245"/>
      <c r="EA106" s="245"/>
      <c r="EB106" s="245"/>
      <c r="EC106" s="245"/>
      <c r="ED106" s="245"/>
      <c r="EE106" s="245"/>
      <c r="EF106" s="245"/>
      <c r="EG106" s="245"/>
      <c r="EH106" s="245"/>
      <c r="EI106" s="250">
        <v>227.25</v>
      </c>
      <c r="EJ106" s="245"/>
      <c r="EK106" s="250">
        <v>4</v>
      </c>
      <c r="EL106" s="245"/>
      <c r="EM106" s="245"/>
      <c r="EN106" s="245"/>
      <c r="EO106" s="245"/>
      <c r="EP106" s="245"/>
      <c r="EQ106" s="245"/>
      <c r="ER106" s="245"/>
      <c r="ES106" s="245"/>
      <c r="ET106" s="245"/>
      <c r="EU106" s="245"/>
      <c r="EV106" s="245"/>
      <c r="EW106" s="250">
        <v>598</v>
      </c>
      <c r="EX106" s="245"/>
      <c r="EY106" s="245"/>
      <c r="EZ106" s="245"/>
      <c r="FA106" s="245"/>
      <c r="FB106" s="245"/>
      <c r="FC106" s="245"/>
      <c r="FD106" s="245"/>
      <c r="FE106" s="245"/>
      <c r="FF106" s="245"/>
      <c r="FG106" s="245"/>
      <c r="FH106" s="245"/>
      <c r="FI106" s="245"/>
      <c r="FJ106" s="245"/>
      <c r="FK106" s="245"/>
      <c r="FL106" s="245"/>
      <c r="FM106" s="245"/>
      <c r="FN106" s="245"/>
      <c r="FO106" s="245"/>
      <c r="FP106" s="245"/>
      <c r="FQ106" s="245"/>
      <c r="FR106" s="245"/>
      <c r="FS106" s="245"/>
      <c r="FT106" s="245"/>
      <c r="FU106" s="245"/>
      <c r="FV106" s="245"/>
      <c r="FW106" s="245"/>
      <c r="FX106" s="245"/>
      <c r="FY106" s="245"/>
      <c r="FZ106" s="245"/>
      <c r="GA106" s="245"/>
      <c r="GB106" s="245"/>
      <c r="GC106" s="245"/>
      <c r="GD106" s="245"/>
      <c r="GE106" s="245"/>
      <c r="GF106" s="245"/>
      <c r="GG106" s="245"/>
      <c r="GH106" s="245"/>
      <c r="GI106" s="245"/>
      <c r="GJ106" s="250">
        <v>399</v>
      </c>
      <c r="GK106" s="245"/>
      <c r="GL106" s="250">
        <v>1.5</v>
      </c>
      <c r="GM106" s="245"/>
      <c r="GN106" s="245"/>
      <c r="GO106" s="245"/>
      <c r="GP106" s="245"/>
      <c r="GQ106" s="250">
        <v>0</v>
      </c>
      <c r="GR106" s="245"/>
      <c r="GS106" s="245"/>
      <c r="GT106" s="245"/>
      <c r="GU106" s="245"/>
      <c r="GV106" s="245"/>
      <c r="GW106" s="245"/>
      <c r="GX106" s="245"/>
      <c r="GY106" s="245"/>
      <c r="GZ106" s="245"/>
      <c r="HA106" s="245"/>
      <c r="HB106" s="245"/>
      <c r="HC106" s="245"/>
      <c r="HD106" s="245"/>
      <c r="HE106" s="250">
        <v>0</v>
      </c>
      <c r="HF106" s="245"/>
      <c r="HG106" s="250">
        <v>0</v>
      </c>
      <c r="HH106" s="245"/>
      <c r="HI106" s="245"/>
      <c r="HJ106" s="245"/>
      <c r="HK106" s="245"/>
      <c r="HL106" s="245"/>
      <c r="HM106" s="245"/>
      <c r="HN106" s="245"/>
      <c r="HO106" s="245"/>
      <c r="HP106" s="245"/>
      <c r="HQ106" s="245"/>
      <c r="HR106" s="245"/>
      <c r="HS106" s="245"/>
      <c r="HT106" s="245"/>
      <c r="HU106" s="245"/>
      <c r="HV106" s="245"/>
      <c r="HW106" s="245"/>
      <c r="HX106" s="245"/>
      <c r="HY106" s="245"/>
      <c r="HZ106" s="245"/>
      <c r="IA106" s="245"/>
      <c r="IB106" s="245"/>
      <c r="IC106" s="245"/>
      <c r="ID106" s="245"/>
      <c r="IE106" s="245"/>
      <c r="IF106" s="245"/>
      <c r="IG106" s="245"/>
      <c r="IH106" s="245"/>
      <c r="II106" s="245"/>
      <c r="IJ106" s="245"/>
      <c r="IK106" s="245"/>
      <c r="IL106" s="245"/>
      <c r="IM106" s="245"/>
      <c r="IN106" s="245"/>
      <c r="IO106" s="245"/>
      <c r="IP106" s="245"/>
      <c r="IQ106" s="245"/>
      <c r="IR106" s="245"/>
      <c r="IS106" s="245"/>
      <c r="IT106" s="245"/>
      <c r="IU106" s="245"/>
      <c r="IV106" s="245"/>
      <c r="IW106" s="245"/>
      <c r="IX106" s="245"/>
      <c r="IY106" s="245"/>
      <c r="IZ106" s="245"/>
      <c r="JA106" s="245"/>
    </row>
    <row r="107" spans="1:261" ht="20.25" x14ac:dyDescent="0.3">
      <c r="A107" s="300">
        <v>97</v>
      </c>
      <c r="B107" s="295" t="s">
        <v>527</v>
      </c>
      <c r="C107" s="295" t="s">
        <v>624</v>
      </c>
      <c r="D107" s="295">
        <v>247691060</v>
      </c>
      <c r="E107" s="220">
        <f t="shared" si="24"/>
        <v>17242</v>
      </c>
      <c r="F107" s="220">
        <f t="shared" si="25"/>
        <v>2202</v>
      </c>
      <c r="G107" s="220">
        <f t="shared" si="26"/>
        <v>0</v>
      </c>
      <c r="H107" s="220">
        <f t="shared" si="27"/>
        <v>14330</v>
      </c>
      <c r="I107" s="220">
        <f t="shared" si="28"/>
        <v>710</v>
      </c>
      <c r="J107" s="249">
        <v>1</v>
      </c>
      <c r="K107" s="249">
        <v>1</v>
      </c>
      <c r="L107" s="245">
        <v>0</v>
      </c>
      <c r="M107" s="245">
        <v>0</v>
      </c>
      <c r="N107" s="245">
        <v>0</v>
      </c>
      <c r="O107" s="245">
        <v>0</v>
      </c>
      <c r="P107" s="245">
        <v>0</v>
      </c>
      <c r="Q107" s="245">
        <v>0</v>
      </c>
      <c r="R107" s="245">
        <v>0</v>
      </c>
      <c r="S107" s="245">
        <v>0</v>
      </c>
      <c r="T107" s="245">
        <v>0</v>
      </c>
      <c r="U107" s="250">
        <v>0</v>
      </c>
      <c r="V107" s="245">
        <v>0</v>
      </c>
      <c r="W107" s="250">
        <v>1247</v>
      </c>
      <c r="X107" s="245">
        <v>0</v>
      </c>
      <c r="Y107" s="250">
        <v>0</v>
      </c>
      <c r="Z107" s="245">
        <v>0</v>
      </c>
      <c r="AA107" s="245">
        <v>0</v>
      </c>
      <c r="AB107" s="245">
        <v>0</v>
      </c>
      <c r="AC107" s="249">
        <v>7</v>
      </c>
      <c r="AD107" s="245">
        <v>0</v>
      </c>
      <c r="AE107" s="249">
        <v>1</v>
      </c>
      <c r="AF107" s="245">
        <v>0</v>
      </c>
      <c r="AG107" s="245">
        <v>0</v>
      </c>
      <c r="AH107" s="245">
        <v>0</v>
      </c>
      <c r="AI107" s="245">
        <v>0</v>
      </c>
      <c r="AJ107" s="245">
        <v>0</v>
      </c>
      <c r="AK107" s="245">
        <v>0</v>
      </c>
      <c r="AL107" s="245">
        <v>0</v>
      </c>
      <c r="AM107" s="245">
        <v>0</v>
      </c>
      <c r="AN107" s="245">
        <v>0</v>
      </c>
      <c r="AO107" s="245">
        <v>0</v>
      </c>
      <c r="AP107" s="245">
        <v>0</v>
      </c>
      <c r="AQ107" s="250">
        <v>0</v>
      </c>
      <c r="AR107" s="245">
        <v>0</v>
      </c>
      <c r="AS107" s="250">
        <v>300</v>
      </c>
      <c r="AT107" s="245">
        <v>0</v>
      </c>
      <c r="AU107" s="250">
        <v>0</v>
      </c>
      <c r="AV107" s="245">
        <v>0</v>
      </c>
      <c r="AW107" s="245">
        <v>0</v>
      </c>
      <c r="AX107" s="245">
        <v>0</v>
      </c>
      <c r="AY107" s="245">
        <v>0</v>
      </c>
      <c r="AZ107" s="245">
        <v>0</v>
      </c>
      <c r="BA107" s="249">
        <v>0</v>
      </c>
      <c r="BB107" s="245"/>
      <c r="BC107" s="245">
        <v>12783</v>
      </c>
      <c r="BD107" s="245"/>
      <c r="BE107" s="245"/>
      <c r="BF107" s="245"/>
      <c r="BG107" s="249">
        <v>93</v>
      </c>
      <c r="BH107" s="245"/>
      <c r="BI107" s="245"/>
      <c r="BJ107" s="245"/>
      <c r="BK107" s="245"/>
      <c r="BL107" s="245"/>
      <c r="BM107" s="245"/>
      <c r="BN107" s="245"/>
      <c r="BO107" s="245"/>
      <c r="BP107" s="245"/>
      <c r="BQ107" s="249">
        <v>0</v>
      </c>
      <c r="BR107" s="245"/>
      <c r="BS107" s="249">
        <v>0</v>
      </c>
      <c r="BT107" s="245"/>
      <c r="BU107" s="249">
        <v>0</v>
      </c>
      <c r="BV107" s="245"/>
      <c r="BW107" s="245"/>
      <c r="BX107" s="245"/>
      <c r="BY107" s="250">
        <v>0</v>
      </c>
      <c r="BZ107" s="245"/>
      <c r="CA107" s="245"/>
      <c r="CB107" s="245"/>
      <c r="CC107" s="245"/>
      <c r="CD107" s="245"/>
      <c r="CE107" s="245"/>
      <c r="CF107" s="245"/>
      <c r="CG107" s="245"/>
      <c r="CH107" s="245"/>
      <c r="CI107" s="245"/>
      <c r="CJ107" s="245"/>
      <c r="CK107" s="245"/>
      <c r="CL107" s="245"/>
      <c r="CM107" s="245"/>
      <c r="CN107" s="245"/>
      <c r="CO107" s="245"/>
      <c r="CP107" s="245"/>
      <c r="CQ107" s="245"/>
      <c r="CR107" s="249">
        <v>7</v>
      </c>
      <c r="CS107" s="245"/>
      <c r="CT107" s="366"/>
      <c r="CU107" s="366"/>
      <c r="CV107" s="245"/>
      <c r="CW107" s="245"/>
      <c r="CX107" s="249">
        <v>9</v>
      </c>
      <c r="CY107" s="245"/>
      <c r="CZ107" s="249">
        <v>30</v>
      </c>
      <c r="DA107" s="249">
        <v>30</v>
      </c>
      <c r="DB107" s="245"/>
      <c r="DC107" s="250">
        <v>500</v>
      </c>
      <c r="DD107" s="245"/>
      <c r="DE107" s="245"/>
      <c r="DF107" s="245"/>
      <c r="DG107" s="245"/>
      <c r="DH107" s="245"/>
      <c r="DI107" s="245"/>
      <c r="DJ107" s="245"/>
      <c r="DK107" s="245"/>
      <c r="DL107" s="245"/>
      <c r="DM107" s="245"/>
      <c r="DN107" s="245"/>
      <c r="DO107" s="250">
        <v>0</v>
      </c>
      <c r="DP107" s="245"/>
      <c r="DQ107" s="245"/>
      <c r="DR107" s="245"/>
      <c r="DS107" s="250">
        <v>1702</v>
      </c>
      <c r="DT107" s="245"/>
      <c r="DU107" s="245"/>
      <c r="DV107" s="245"/>
      <c r="DW107" s="251"/>
      <c r="DX107" s="251"/>
      <c r="DY107" s="245"/>
      <c r="DZ107" s="245"/>
      <c r="EA107" s="245"/>
      <c r="EB107" s="245"/>
      <c r="EC107" s="245"/>
      <c r="ED107" s="245"/>
      <c r="EE107" s="245"/>
      <c r="EF107" s="245"/>
      <c r="EG107" s="245"/>
      <c r="EH107" s="245"/>
      <c r="EI107" s="250">
        <v>379.3</v>
      </c>
      <c r="EJ107" s="245"/>
      <c r="EK107" s="250">
        <v>4.5</v>
      </c>
      <c r="EL107" s="245"/>
      <c r="EM107" s="245"/>
      <c r="EN107" s="245"/>
      <c r="EO107" s="245"/>
      <c r="EP107" s="245"/>
      <c r="EQ107" s="245"/>
      <c r="ER107" s="245"/>
      <c r="ES107" s="245"/>
      <c r="ET107" s="245"/>
      <c r="EU107" s="245"/>
      <c r="EV107" s="245"/>
      <c r="EW107" s="250">
        <v>710</v>
      </c>
      <c r="EX107" s="245"/>
      <c r="EY107" s="245"/>
      <c r="EZ107" s="245"/>
      <c r="FA107" s="245"/>
      <c r="FB107" s="245"/>
      <c r="FC107" s="245"/>
      <c r="FD107" s="245"/>
      <c r="FE107" s="245"/>
      <c r="FF107" s="245"/>
      <c r="FG107" s="245"/>
      <c r="FH107" s="245"/>
      <c r="FI107" s="245"/>
      <c r="FJ107" s="245"/>
      <c r="FK107" s="245"/>
      <c r="FL107" s="245"/>
      <c r="FM107" s="245"/>
      <c r="FN107" s="245"/>
      <c r="FO107" s="245"/>
      <c r="FP107" s="245"/>
      <c r="FQ107" s="245"/>
      <c r="FR107" s="245"/>
      <c r="FS107" s="245"/>
      <c r="FT107" s="245"/>
      <c r="FU107" s="245"/>
      <c r="FV107" s="245"/>
      <c r="FW107" s="245"/>
      <c r="FX107" s="245"/>
      <c r="FY107" s="245"/>
      <c r="FZ107" s="245"/>
      <c r="GA107" s="245"/>
      <c r="GB107" s="245"/>
      <c r="GC107" s="245"/>
      <c r="GD107" s="245"/>
      <c r="GE107" s="245"/>
      <c r="GF107" s="245"/>
      <c r="GG107" s="245"/>
      <c r="GH107" s="245"/>
      <c r="GI107" s="245"/>
      <c r="GJ107" s="250">
        <v>327</v>
      </c>
      <c r="GK107" s="245"/>
      <c r="GL107" s="250">
        <v>2.15</v>
      </c>
      <c r="GM107" s="245"/>
      <c r="GN107" s="245"/>
      <c r="GO107" s="245"/>
      <c r="GP107" s="245"/>
      <c r="GQ107" s="250">
        <v>0</v>
      </c>
      <c r="GR107" s="245"/>
      <c r="GS107" s="245"/>
      <c r="GT107" s="245"/>
      <c r="GU107" s="245"/>
      <c r="GV107" s="245"/>
      <c r="GW107" s="245"/>
      <c r="GX107" s="245"/>
      <c r="GY107" s="245"/>
      <c r="GZ107" s="245"/>
      <c r="HA107" s="245"/>
      <c r="HB107" s="245"/>
      <c r="HC107" s="245"/>
      <c r="HD107" s="245"/>
      <c r="HE107" s="250">
        <v>0</v>
      </c>
      <c r="HF107" s="245"/>
      <c r="HG107" s="250">
        <v>0</v>
      </c>
      <c r="HH107" s="245"/>
      <c r="HI107" s="245"/>
      <c r="HJ107" s="245"/>
      <c r="HK107" s="245"/>
      <c r="HL107" s="245"/>
      <c r="HM107" s="245"/>
      <c r="HN107" s="245"/>
      <c r="HO107" s="245"/>
      <c r="HP107" s="245"/>
      <c r="HQ107" s="245"/>
      <c r="HR107" s="245"/>
      <c r="HS107" s="245"/>
      <c r="HT107" s="245"/>
      <c r="HU107" s="245"/>
      <c r="HV107" s="245"/>
      <c r="HW107" s="245"/>
      <c r="HX107" s="245"/>
      <c r="HY107" s="245"/>
      <c r="HZ107" s="245"/>
      <c r="IA107" s="245"/>
      <c r="IB107" s="245"/>
      <c r="IC107" s="245"/>
      <c r="ID107" s="245"/>
      <c r="IE107" s="245"/>
      <c r="IF107" s="245"/>
      <c r="IG107" s="245"/>
      <c r="IH107" s="245"/>
      <c r="II107" s="245"/>
      <c r="IJ107" s="245"/>
      <c r="IK107" s="245"/>
      <c r="IL107" s="245"/>
      <c r="IM107" s="245"/>
      <c r="IN107" s="245"/>
      <c r="IO107" s="245"/>
      <c r="IP107" s="245"/>
      <c r="IQ107" s="245"/>
      <c r="IR107" s="245"/>
      <c r="IS107" s="245"/>
      <c r="IT107" s="245"/>
      <c r="IU107" s="245"/>
      <c r="IV107" s="245"/>
      <c r="IW107" s="245"/>
      <c r="IX107" s="245"/>
      <c r="IY107" s="245"/>
      <c r="IZ107" s="245"/>
      <c r="JA107" s="245"/>
    </row>
    <row r="108" spans="1:261" ht="37.5" x14ac:dyDescent="0.3">
      <c r="A108" s="300">
        <v>98</v>
      </c>
      <c r="B108" s="295" t="s">
        <v>527</v>
      </c>
      <c r="C108" s="295" t="s">
        <v>625</v>
      </c>
      <c r="D108" s="295">
        <v>247691050</v>
      </c>
      <c r="E108" s="220">
        <f t="shared" si="24"/>
        <v>12779</v>
      </c>
      <c r="F108" s="220">
        <f t="shared" si="25"/>
        <v>1465</v>
      </c>
      <c r="G108" s="220">
        <f t="shared" si="26"/>
        <v>0</v>
      </c>
      <c r="H108" s="220">
        <f t="shared" si="27"/>
        <v>10644</v>
      </c>
      <c r="I108" s="220">
        <f t="shared" si="28"/>
        <v>670</v>
      </c>
      <c r="J108" s="249">
        <v>1</v>
      </c>
      <c r="K108" s="249">
        <v>1</v>
      </c>
      <c r="L108" s="245">
        <v>0</v>
      </c>
      <c r="M108" s="245">
        <v>0</v>
      </c>
      <c r="N108" s="245">
        <v>0</v>
      </c>
      <c r="O108" s="245">
        <v>0</v>
      </c>
      <c r="P108" s="245">
        <v>0</v>
      </c>
      <c r="Q108" s="245">
        <v>0</v>
      </c>
      <c r="R108" s="245">
        <v>0</v>
      </c>
      <c r="S108" s="245">
        <v>0</v>
      </c>
      <c r="T108" s="245">
        <v>0</v>
      </c>
      <c r="U108" s="250">
        <v>0</v>
      </c>
      <c r="V108" s="245">
        <v>0</v>
      </c>
      <c r="W108" s="250">
        <v>0</v>
      </c>
      <c r="X108" s="245">
        <v>0</v>
      </c>
      <c r="Y108" s="250">
        <v>1043.3800000000001</v>
      </c>
      <c r="Z108" s="245">
        <v>0</v>
      </c>
      <c r="AA108" s="245">
        <v>0</v>
      </c>
      <c r="AB108" s="245">
        <v>0</v>
      </c>
      <c r="AC108" s="249">
        <v>6</v>
      </c>
      <c r="AD108" s="245">
        <v>0</v>
      </c>
      <c r="AE108" s="249">
        <v>1</v>
      </c>
      <c r="AF108" s="245">
        <v>0</v>
      </c>
      <c r="AG108" s="245">
        <v>0</v>
      </c>
      <c r="AH108" s="245">
        <v>0</v>
      </c>
      <c r="AI108" s="245">
        <v>0</v>
      </c>
      <c r="AJ108" s="245">
        <v>0</v>
      </c>
      <c r="AK108" s="245">
        <v>0</v>
      </c>
      <c r="AL108" s="245">
        <v>0</v>
      </c>
      <c r="AM108" s="245">
        <v>0</v>
      </c>
      <c r="AN108" s="245">
        <v>0</v>
      </c>
      <c r="AO108" s="245">
        <v>0</v>
      </c>
      <c r="AP108" s="245">
        <v>0</v>
      </c>
      <c r="AQ108" s="250">
        <v>0</v>
      </c>
      <c r="AR108" s="245">
        <v>0</v>
      </c>
      <c r="AS108" s="250">
        <v>0</v>
      </c>
      <c r="AT108" s="245">
        <v>0</v>
      </c>
      <c r="AU108" s="250">
        <v>328</v>
      </c>
      <c r="AV108" s="245">
        <v>0</v>
      </c>
      <c r="AW108" s="245">
        <v>0</v>
      </c>
      <c r="AX108" s="245">
        <v>0</v>
      </c>
      <c r="AY108" s="245">
        <v>0</v>
      </c>
      <c r="AZ108" s="245">
        <v>0</v>
      </c>
      <c r="BA108" s="249">
        <v>0</v>
      </c>
      <c r="BB108" s="245"/>
      <c r="BC108" s="245">
        <v>9272.6200000000008</v>
      </c>
      <c r="BD108" s="245"/>
      <c r="BE108" s="245"/>
      <c r="BF108" s="245"/>
      <c r="BG108" s="249">
        <v>42</v>
      </c>
      <c r="BH108" s="245"/>
      <c r="BI108" s="245"/>
      <c r="BJ108" s="245"/>
      <c r="BK108" s="245"/>
      <c r="BL108" s="245"/>
      <c r="BM108" s="245"/>
      <c r="BN108" s="245"/>
      <c r="BO108" s="245"/>
      <c r="BP108" s="245"/>
      <c r="BQ108" s="249">
        <v>0</v>
      </c>
      <c r="BR108" s="245"/>
      <c r="BS108" s="249">
        <v>1</v>
      </c>
      <c r="BT108" s="245"/>
      <c r="BU108" s="249">
        <v>1</v>
      </c>
      <c r="BV108" s="245"/>
      <c r="BW108" s="245"/>
      <c r="BX108" s="245"/>
      <c r="BY108" s="250">
        <v>12</v>
      </c>
      <c r="BZ108" s="245"/>
      <c r="CA108" s="245"/>
      <c r="CB108" s="245"/>
      <c r="CC108" s="245"/>
      <c r="CD108" s="245"/>
      <c r="CE108" s="245"/>
      <c r="CF108" s="245"/>
      <c r="CG108" s="245"/>
      <c r="CH108" s="245"/>
      <c r="CI108" s="245"/>
      <c r="CJ108" s="245"/>
      <c r="CK108" s="245"/>
      <c r="CL108" s="245"/>
      <c r="CM108" s="245"/>
      <c r="CN108" s="245"/>
      <c r="CO108" s="245"/>
      <c r="CP108" s="245"/>
      <c r="CQ108" s="245"/>
      <c r="CR108" s="249">
        <v>2</v>
      </c>
      <c r="CS108" s="245"/>
      <c r="CT108" s="366"/>
      <c r="CU108" s="366"/>
      <c r="CV108" s="245"/>
      <c r="CW108" s="245"/>
      <c r="CX108" s="249">
        <v>2</v>
      </c>
      <c r="CY108" s="245"/>
      <c r="CZ108" s="249">
        <v>25</v>
      </c>
      <c r="DA108" s="249">
        <v>25</v>
      </c>
      <c r="DB108" s="245"/>
      <c r="DC108" s="250">
        <v>300</v>
      </c>
      <c r="DD108" s="245"/>
      <c r="DE108" s="245"/>
      <c r="DF108" s="245"/>
      <c r="DG108" s="245"/>
      <c r="DH108" s="245"/>
      <c r="DI108" s="245"/>
      <c r="DJ108" s="245"/>
      <c r="DK108" s="245"/>
      <c r="DL108" s="245"/>
      <c r="DM108" s="245"/>
      <c r="DN108" s="245"/>
      <c r="DO108" s="250">
        <v>0</v>
      </c>
      <c r="DP108" s="245"/>
      <c r="DQ108" s="245"/>
      <c r="DR108" s="245"/>
      <c r="DS108" s="250">
        <v>1165</v>
      </c>
      <c r="DT108" s="245"/>
      <c r="DU108" s="245"/>
      <c r="DV108" s="245"/>
      <c r="DW108" s="251"/>
      <c r="DX108" s="251"/>
      <c r="DY108" s="245"/>
      <c r="DZ108" s="245"/>
      <c r="EA108" s="245"/>
      <c r="EB108" s="245"/>
      <c r="EC108" s="245"/>
      <c r="ED108" s="245"/>
      <c r="EE108" s="245"/>
      <c r="EF108" s="245"/>
      <c r="EG108" s="245"/>
      <c r="EH108" s="245"/>
      <c r="EI108" s="250">
        <v>233</v>
      </c>
      <c r="EJ108" s="245"/>
      <c r="EK108" s="250">
        <v>5</v>
      </c>
      <c r="EL108" s="245"/>
      <c r="EM108" s="245"/>
      <c r="EN108" s="245"/>
      <c r="EO108" s="245"/>
      <c r="EP108" s="245"/>
      <c r="EQ108" s="245"/>
      <c r="ER108" s="245"/>
      <c r="ES108" s="245"/>
      <c r="ET108" s="245"/>
      <c r="EU108" s="245"/>
      <c r="EV108" s="245"/>
      <c r="EW108" s="250">
        <v>658</v>
      </c>
      <c r="EX108" s="245"/>
      <c r="EY108" s="245"/>
      <c r="EZ108" s="245"/>
      <c r="FA108" s="245"/>
      <c r="FB108" s="245"/>
      <c r="FC108" s="245"/>
      <c r="FD108" s="245"/>
      <c r="FE108" s="245"/>
      <c r="FF108" s="245"/>
      <c r="FG108" s="245"/>
      <c r="FH108" s="245"/>
      <c r="FI108" s="245"/>
      <c r="FJ108" s="245"/>
      <c r="FK108" s="245"/>
      <c r="FL108" s="245"/>
      <c r="FM108" s="245"/>
      <c r="FN108" s="245"/>
      <c r="FO108" s="245"/>
      <c r="FP108" s="245"/>
      <c r="FQ108" s="245"/>
      <c r="FR108" s="245"/>
      <c r="FS108" s="245"/>
      <c r="FT108" s="245"/>
      <c r="FU108" s="245"/>
      <c r="FV108" s="245"/>
      <c r="FW108" s="245"/>
      <c r="FX108" s="245"/>
      <c r="FY108" s="245"/>
      <c r="FZ108" s="245"/>
      <c r="GA108" s="245"/>
      <c r="GB108" s="245"/>
      <c r="GC108" s="245"/>
      <c r="GD108" s="245"/>
      <c r="GE108" s="245"/>
      <c r="GF108" s="245"/>
      <c r="GG108" s="245"/>
      <c r="GH108" s="245"/>
      <c r="GI108" s="245"/>
      <c r="GJ108" s="250">
        <v>320</v>
      </c>
      <c r="GK108" s="245"/>
      <c r="GL108" s="250">
        <v>2.0249999999999999</v>
      </c>
      <c r="GM108" s="245"/>
      <c r="GN108" s="245"/>
      <c r="GO108" s="245"/>
      <c r="GP108" s="245"/>
      <c r="GQ108" s="250">
        <v>0</v>
      </c>
      <c r="GR108" s="245"/>
      <c r="GS108" s="245"/>
      <c r="GT108" s="245"/>
      <c r="GU108" s="245"/>
      <c r="GV108" s="245"/>
      <c r="GW108" s="245"/>
      <c r="GX108" s="245"/>
      <c r="GY108" s="245"/>
      <c r="GZ108" s="245"/>
      <c r="HA108" s="245"/>
      <c r="HB108" s="245"/>
      <c r="HC108" s="245"/>
      <c r="HD108" s="245"/>
      <c r="HE108" s="250">
        <v>0</v>
      </c>
      <c r="HF108" s="245"/>
      <c r="HG108" s="250">
        <v>0</v>
      </c>
      <c r="HH108" s="245"/>
      <c r="HI108" s="245"/>
      <c r="HJ108" s="245"/>
      <c r="HK108" s="245"/>
      <c r="HL108" s="245"/>
      <c r="HM108" s="245"/>
      <c r="HN108" s="245"/>
      <c r="HO108" s="245"/>
      <c r="HP108" s="245"/>
      <c r="HQ108" s="245"/>
      <c r="HR108" s="245"/>
      <c r="HS108" s="245"/>
      <c r="HT108" s="245"/>
      <c r="HU108" s="245"/>
      <c r="HV108" s="245"/>
      <c r="HW108" s="245"/>
      <c r="HX108" s="245"/>
      <c r="HY108" s="245"/>
      <c r="HZ108" s="245"/>
      <c r="IA108" s="245"/>
      <c r="IB108" s="245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  <c r="IW108" s="245"/>
      <c r="IX108" s="245"/>
      <c r="IY108" s="245"/>
      <c r="IZ108" s="245"/>
      <c r="JA108" s="245"/>
    </row>
    <row r="109" spans="1:261" ht="20.25" x14ac:dyDescent="0.3">
      <c r="A109" s="300">
        <v>99</v>
      </c>
      <c r="B109" s="295" t="s">
        <v>527</v>
      </c>
      <c r="C109" s="295" t="s">
        <v>626</v>
      </c>
      <c r="D109" s="295">
        <v>247691047</v>
      </c>
      <c r="E109" s="220">
        <f t="shared" si="24"/>
        <v>15127</v>
      </c>
      <c r="F109" s="220">
        <f t="shared" si="25"/>
        <v>1787</v>
      </c>
      <c r="G109" s="220">
        <f t="shared" si="26"/>
        <v>0</v>
      </c>
      <c r="H109" s="220">
        <f t="shared" si="27"/>
        <v>12538</v>
      </c>
      <c r="I109" s="220">
        <f t="shared" si="28"/>
        <v>802</v>
      </c>
      <c r="J109" s="249">
        <v>1</v>
      </c>
      <c r="K109" s="249">
        <v>1</v>
      </c>
      <c r="L109" s="245">
        <v>0</v>
      </c>
      <c r="M109" s="245">
        <v>0</v>
      </c>
      <c r="N109" s="245">
        <v>0</v>
      </c>
      <c r="O109" s="245">
        <v>0</v>
      </c>
      <c r="P109" s="245">
        <v>0</v>
      </c>
      <c r="Q109" s="245">
        <v>0</v>
      </c>
      <c r="R109" s="245">
        <v>0</v>
      </c>
      <c r="S109" s="245">
        <v>0</v>
      </c>
      <c r="T109" s="245">
        <v>0</v>
      </c>
      <c r="U109" s="250">
        <v>340</v>
      </c>
      <c r="V109" s="245">
        <v>0</v>
      </c>
      <c r="W109" s="250">
        <v>0</v>
      </c>
      <c r="X109" s="245">
        <v>0</v>
      </c>
      <c r="Y109" s="250">
        <v>0</v>
      </c>
      <c r="Z109" s="245">
        <v>0</v>
      </c>
      <c r="AA109" s="245">
        <v>0</v>
      </c>
      <c r="AB109" s="245">
        <v>0</v>
      </c>
      <c r="AC109" s="249">
        <v>4</v>
      </c>
      <c r="AD109" s="245">
        <v>0</v>
      </c>
      <c r="AE109" s="249">
        <v>1</v>
      </c>
      <c r="AF109" s="245">
        <v>0</v>
      </c>
      <c r="AG109" s="245">
        <v>0</v>
      </c>
      <c r="AH109" s="245">
        <v>0</v>
      </c>
      <c r="AI109" s="245">
        <v>0</v>
      </c>
      <c r="AJ109" s="245">
        <v>0</v>
      </c>
      <c r="AK109" s="245">
        <v>0</v>
      </c>
      <c r="AL109" s="245">
        <v>0</v>
      </c>
      <c r="AM109" s="245">
        <v>0</v>
      </c>
      <c r="AN109" s="245">
        <v>0</v>
      </c>
      <c r="AO109" s="245">
        <v>0</v>
      </c>
      <c r="AP109" s="245">
        <v>0</v>
      </c>
      <c r="AQ109" s="250">
        <v>0</v>
      </c>
      <c r="AR109" s="245">
        <v>0</v>
      </c>
      <c r="AS109" s="250">
        <v>503</v>
      </c>
      <c r="AT109" s="245">
        <v>0</v>
      </c>
      <c r="AU109" s="250">
        <v>0</v>
      </c>
      <c r="AV109" s="245">
        <v>0</v>
      </c>
      <c r="AW109" s="245">
        <v>0</v>
      </c>
      <c r="AX109" s="245">
        <v>0</v>
      </c>
      <c r="AY109" s="245">
        <v>0</v>
      </c>
      <c r="AZ109" s="245">
        <v>0</v>
      </c>
      <c r="BA109" s="249">
        <v>0</v>
      </c>
      <c r="BB109" s="245"/>
      <c r="BC109" s="245">
        <v>11695</v>
      </c>
      <c r="BD109" s="245"/>
      <c r="BE109" s="245"/>
      <c r="BF109" s="245"/>
      <c r="BG109" s="249">
        <v>133</v>
      </c>
      <c r="BH109" s="245"/>
      <c r="BI109" s="245"/>
      <c r="BJ109" s="245"/>
      <c r="BK109" s="245"/>
      <c r="BL109" s="245"/>
      <c r="BM109" s="245"/>
      <c r="BN109" s="245"/>
      <c r="BO109" s="245"/>
      <c r="BP109" s="245"/>
      <c r="BQ109" s="249">
        <v>0</v>
      </c>
      <c r="BR109" s="245"/>
      <c r="BS109" s="249">
        <v>0</v>
      </c>
      <c r="BT109" s="245"/>
      <c r="BU109" s="249">
        <v>0</v>
      </c>
      <c r="BV109" s="245"/>
      <c r="BW109" s="245"/>
      <c r="BX109" s="245"/>
      <c r="BY109" s="250">
        <v>0</v>
      </c>
      <c r="BZ109" s="245"/>
      <c r="CA109" s="245"/>
      <c r="CB109" s="245"/>
      <c r="CC109" s="245"/>
      <c r="CD109" s="245"/>
      <c r="CE109" s="245"/>
      <c r="CF109" s="245"/>
      <c r="CG109" s="245"/>
      <c r="CH109" s="245"/>
      <c r="CI109" s="245"/>
      <c r="CJ109" s="245"/>
      <c r="CK109" s="245"/>
      <c r="CL109" s="245"/>
      <c r="CM109" s="245"/>
      <c r="CN109" s="245"/>
      <c r="CO109" s="245"/>
      <c r="CP109" s="245"/>
      <c r="CQ109" s="245"/>
      <c r="CR109" s="249">
        <v>3</v>
      </c>
      <c r="CS109" s="245"/>
      <c r="CT109" s="366"/>
      <c r="CU109" s="366"/>
      <c r="CV109" s="245"/>
      <c r="CW109" s="245"/>
      <c r="CX109" s="249">
        <v>3</v>
      </c>
      <c r="CY109" s="245"/>
      <c r="CZ109" s="249">
        <v>50</v>
      </c>
      <c r="DA109" s="249">
        <v>50</v>
      </c>
      <c r="DB109" s="245"/>
      <c r="DC109" s="250">
        <v>900</v>
      </c>
      <c r="DD109" s="245"/>
      <c r="DE109" s="245"/>
      <c r="DF109" s="245"/>
      <c r="DG109" s="245"/>
      <c r="DH109" s="245"/>
      <c r="DI109" s="245"/>
      <c r="DJ109" s="245"/>
      <c r="DK109" s="245"/>
      <c r="DL109" s="245"/>
      <c r="DM109" s="245"/>
      <c r="DN109" s="245"/>
      <c r="DO109" s="250">
        <v>0</v>
      </c>
      <c r="DP109" s="245"/>
      <c r="DQ109" s="245"/>
      <c r="DR109" s="245"/>
      <c r="DS109" s="250">
        <v>887</v>
      </c>
      <c r="DT109" s="245"/>
      <c r="DU109" s="245"/>
      <c r="DV109" s="245"/>
      <c r="DW109" s="251"/>
      <c r="DX109" s="251"/>
      <c r="DY109" s="245"/>
      <c r="DZ109" s="245"/>
      <c r="EA109" s="245"/>
      <c r="EB109" s="245"/>
      <c r="EC109" s="245"/>
      <c r="ED109" s="245"/>
      <c r="EE109" s="245"/>
      <c r="EF109" s="245"/>
      <c r="EG109" s="245"/>
      <c r="EH109" s="245"/>
      <c r="EI109" s="250">
        <v>0</v>
      </c>
      <c r="EJ109" s="245"/>
      <c r="EK109" s="250">
        <v>0</v>
      </c>
      <c r="EL109" s="245"/>
      <c r="EM109" s="245"/>
      <c r="EN109" s="245"/>
      <c r="EO109" s="245"/>
      <c r="EP109" s="245"/>
      <c r="EQ109" s="245"/>
      <c r="ER109" s="245"/>
      <c r="ES109" s="245"/>
      <c r="ET109" s="245"/>
      <c r="EU109" s="245"/>
      <c r="EV109" s="245"/>
      <c r="EW109" s="250">
        <v>802</v>
      </c>
      <c r="EX109" s="245"/>
      <c r="EY109" s="245"/>
      <c r="EZ109" s="245"/>
      <c r="FA109" s="245"/>
      <c r="FB109" s="245"/>
      <c r="FC109" s="245"/>
      <c r="FD109" s="245"/>
      <c r="FE109" s="245"/>
      <c r="FF109" s="245"/>
      <c r="FG109" s="245"/>
      <c r="FH109" s="245"/>
      <c r="FI109" s="245"/>
      <c r="FJ109" s="245"/>
      <c r="FK109" s="245"/>
      <c r="FL109" s="245"/>
      <c r="FM109" s="245"/>
      <c r="FN109" s="245"/>
      <c r="FO109" s="245"/>
      <c r="FP109" s="245"/>
      <c r="FQ109" s="245"/>
      <c r="FR109" s="245"/>
      <c r="FS109" s="245"/>
      <c r="FT109" s="245"/>
      <c r="FU109" s="245"/>
      <c r="FV109" s="245"/>
      <c r="FW109" s="245"/>
      <c r="FX109" s="245"/>
      <c r="FY109" s="245"/>
      <c r="FZ109" s="245"/>
      <c r="GA109" s="245"/>
      <c r="GB109" s="245"/>
      <c r="GC109" s="245"/>
      <c r="GD109" s="245"/>
      <c r="GE109" s="245"/>
      <c r="GF109" s="245"/>
      <c r="GG109" s="245"/>
      <c r="GH109" s="245"/>
      <c r="GI109" s="245"/>
      <c r="GJ109" s="250">
        <v>0</v>
      </c>
      <c r="GK109" s="245"/>
      <c r="GL109" s="250">
        <v>0</v>
      </c>
      <c r="GM109" s="245"/>
      <c r="GN109" s="245"/>
      <c r="GO109" s="245"/>
      <c r="GP109" s="245"/>
      <c r="GQ109" s="250">
        <v>0</v>
      </c>
      <c r="GR109" s="245"/>
      <c r="GS109" s="245"/>
      <c r="GT109" s="245"/>
      <c r="GU109" s="245"/>
      <c r="GV109" s="245"/>
      <c r="GW109" s="245"/>
      <c r="GX109" s="245"/>
      <c r="GY109" s="245"/>
      <c r="GZ109" s="245"/>
      <c r="HA109" s="245"/>
      <c r="HB109" s="245"/>
      <c r="HC109" s="245"/>
      <c r="HD109" s="245"/>
      <c r="HE109" s="250">
        <v>0</v>
      </c>
      <c r="HF109" s="245"/>
      <c r="HG109" s="250">
        <v>0</v>
      </c>
      <c r="HH109" s="245"/>
      <c r="HI109" s="245"/>
      <c r="HJ109" s="245"/>
      <c r="HK109" s="245"/>
      <c r="HL109" s="245"/>
      <c r="HM109" s="245"/>
      <c r="HN109" s="245"/>
      <c r="HO109" s="245"/>
      <c r="HP109" s="245"/>
      <c r="HQ109" s="245"/>
      <c r="HR109" s="245"/>
      <c r="HS109" s="245"/>
      <c r="HT109" s="245"/>
      <c r="HU109" s="245"/>
      <c r="HV109" s="245"/>
      <c r="HW109" s="245"/>
      <c r="HX109" s="245"/>
      <c r="HY109" s="245"/>
      <c r="HZ109" s="245"/>
      <c r="IA109" s="245"/>
      <c r="IB109" s="245"/>
      <c r="IC109" s="245"/>
      <c r="ID109" s="245"/>
      <c r="IE109" s="245"/>
      <c r="IF109" s="245"/>
      <c r="IG109" s="245"/>
      <c r="IH109" s="245"/>
      <c r="II109" s="245"/>
      <c r="IJ109" s="245"/>
      <c r="IK109" s="245"/>
      <c r="IL109" s="245"/>
      <c r="IM109" s="245"/>
      <c r="IN109" s="245"/>
      <c r="IO109" s="245"/>
      <c r="IP109" s="245"/>
      <c r="IQ109" s="245"/>
      <c r="IR109" s="245"/>
      <c r="IS109" s="245"/>
      <c r="IT109" s="245"/>
      <c r="IU109" s="245"/>
      <c r="IV109" s="245"/>
      <c r="IW109" s="245"/>
      <c r="IX109" s="245"/>
      <c r="IY109" s="245"/>
      <c r="IZ109" s="245"/>
      <c r="JA109" s="245"/>
    </row>
    <row r="110" spans="1:261" ht="20.25" x14ac:dyDescent="0.3">
      <c r="A110" s="300">
        <v>100</v>
      </c>
      <c r="B110" s="295" t="s">
        <v>527</v>
      </c>
      <c r="C110" s="295" t="s">
        <v>627</v>
      </c>
      <c r="D110" s="295">
        <v>247691041</v>
      </c>
      <c r="E110" s="220">
        <f t="shared" si="24"/>
        <v>11365</v>
      </c>
      <c r="F110" s="220">
        <f t="shared" si="25"/>
        <v>1280</v>
      </c>
      <c r="G110" s="220">
        <f t="shared" si="26"/>
        <v>0</v>
      </c>
      <c r="H110" s="220">
        <f t="shared" si="27"/>
        <v>9683</v>
      </c>
      <c r="I110" s="220">
        <f t="shared" si="28"/>
        <v>402</v>
      </c>
      <c r="J110" s="249">
        <v>0</v>
      </c>
      <c r="K110" s="249">
        <v>0</v>
      </c>
      <c r="L110" s="245">
        <v>0</v>
      </c>
      <c r="M110" s="245">
        <v>0</v>
      </c>
      <c r="N110" s="245">
        <v>0</v>
      </c>
      <c r="O110" s="245">
        <v>0</v>
      </c>
      <c r="P110" s="245">
        <v>0</v>
      </c>
      <c r="Q110" s="245">
        <v>0</v>
      </c>
      <c r="R110" s="245">
        <v>0</v>
      </c>
      <c r="S110" s="245">
        <v>0</v>
      </c>
      <c r="T110" s="245">
        <v>0</v>
      </c>
      <c r="U110" s="250">
        <v>0</v>
      </c>
      <c r="V110" s="245">
        <v>0</v>
      </c>
      <c r="W110" s="250">
        <v>0</v>
      </c>
      <c r="X110" s="245">
        <v>0</v>
      </c>
      <c r="Y110" s="250">
        <v>0</v>
      </c>
      <c r="Z110" s="245">
        <v>0</v>
      </c>
      <c r="AA110" s="245">
        <v>0</v>
      </c>
      <c r="AB110" s="245">
        <v>0</v>
      </c>
      <c r="AC110" s="249">
        <v>0</v>
      </c>
      <c r="AD110" s="245">
        <v>0</v>
      </c>
      <c r="AE110" s="249">
        <v>0</v>
      </c>
      <c r="AF110" s="245">
        <v>0</v>
      </c>
      <c r="AG110" s="245">
        <v>0</v>
      </c>
      <c r="AH110" s="245">
        <v>0</v>
      </c>
      <c r="AI110" s="245">
        <v>0</v>
      </c>
      <c r="AJ110" s="245">
        <v>0</v>
      </c>
      <c r="AK110" s="245">
        <v>0</v>
      </c>
      <c r="AL110" s="245">
        <v>0</v>
      </c>
      <c r="AM110" s="245">
        <v>0</v>
      </c>
      <c r="AN110" s="245">
        <v>0</v>
      </c>
      <c r="AO110" s="245">
        <v>0</v>
      </c>
      <c r="AP110" s="245">
        <v>0</v>
      </c>
      <c r="AQ110" s="250">
        <v>0</v>
      </c>
      <c r="AR110" s="245">
        <v>0</v>
      </c>
      <c r="AS110" s="250">
        <v>0</v>
      </c>
      <c r="AT110" s="245">
        <v>0</v>
      </c>
      <c r="AU110" s="250">
        <v>0</v>
      </c>
      <c r="AV110" s="245">
        <v>0</v>
      </c>
      <c r="AW110" s="245">
        <v>0</v>
      </c>
      <c r="AX110" s="245">
        <v>0</v>
      </c>
      <c r="AY110" s="245">
        <v>0</v>
      </c>
      <c r="AZ110" s="245">
        <v>0</v>
      </c>
      <c r="BA110" s="249">
        <v>0</v>
      </c>
      <c r="BB110" s="245"/>
      <c r="BC110" s="245">
        <v>9683</v>
      </c>
      <c r="BD110" s="245"/>
      <c r="BE110" s="245"/>
      <c r="BF110" s="245"/>
      <c r="BG110" s="249">
        <v>24</v>
      </c>
      <c r="BH110" s="245"/>
      <c r="BI110" s="245"/>
      <c r="BJ110" s="245"/>
      <c r="BK110" s="245"/>
      <c r="BL110" s="245"/>
      <c r="BM110" s="245"/>
      <c r="BN110" s="245"/>
      <c r="BO110" s="245"/>
      <c r="BP110" s="245"/>
      <c r="BQ110" s="249">
        <v>50</v>
      </c>
      <c r="BR110" s="245"/>
      <c r="BS110" s="249">
        <v>1</v>
      </c>
      <c r="BT110" s="245"/>
      <c r="BU110" s="249">
        <v>1</v>
      </c>
      <c r="BV110" s="245"/>
      <c r="BW110" s="245"/>
      <c r="BX110" s="245"/>
      <c r="BY110" s="250">
        <v>6</v>
      </c>
      <c r="BZ110" s="245"/>
      <c r="CA110" s="245"/>
      <c r="CB110" s="245"/>
      <c r="CC110" s="245"/>
      <c r="CD110" s="245"/>
      <c r="CE110" s="245"/>
      <c r="CF110" s="245"/>
      <c r="CG110" s="245"/>
      <c r="CH110" s="245"/>
      <c r="CI110" s="245"/>
      <c r="CJ110" s="245"/>
      <c r="CK110" s="245"/>
      <c r="CL110" s="245"/>
      <c r="CM110" s="245"/>
      <c r="CN110" s="245"/>
      <c r="CO110" s="245"/>
      <c r="CP110" s="245"/>
      <c r="CQ110" s="245"/>
      <c r="CR110" s="249">
        <v>0</v>
      </c>
      <c r="CS110" s="245"/>
      <c r="CT110" s="366"/>
      <c r="CU110" s="366"/>
      <c r="CV110" s="245"/>
      <c r="CW110" s="245"/>
      <c r="CX110" s="249">
        <v>0</v>
      </c>
      <c r="CY110" s="245"/>
      <c r="CZ110" s="249">
        <v>50</v>
      </c>
      <c r="DA110" s="249">
        <v>50</v>
      </c>
      <c r="DB110" s="245"/>
      <c r="DC110" s="250">
        <v>800</v>
      </c>
      <c r="DD110" s="245"/>
      <c r="DE110" s="245"/>
      <c r="DF110" s="245"/>
      <c r="DG110" s="245"/>
      <c r="DH110" s="245"/>
      <c r="DI110" s="245"/>
      <c r="DJ110" s="245"/>
      <c r="DK110" s="245"/>
      <c r="DL110" s="245"/>
      <c r="DM110" s="245"/>
      <c r="DN110" s="245"/>
      <c r="DO110" s="250">
        <v>0</v>
      </c>
      <c r="DP110" s="245"/>
      <c r="DQ110" s="245"/>
      <c r="DR110" s="245"/>
      <c r="DS110" s="250">
        <v>480</v>
      </c>
      <c r="DT110" s="245"/>
      <c r="DU110" s="245"/>
      <c r="DV110" s="245"/>
      <c r="DW110" s="251"/>
      <c r="DX110" s="251"/>
      <c r="DY110" s="245"/>
      <c r="DZ110" s="245"/>
      <c r="EA110" s="245"/>
      <c r="EB110" s="245"/>
      <c r="EC110" s="245"/>
      <c r="ED110" s="245"/>
      <c r="EE110" s="245"/>
      <c r="EF110" s="245"/>
      <c r="EG110" s="245"/>
      <c r="EH110" s="245"/>
      <c r="EI110" s="250">
        <v>96</v>
      </c>
      <c r="EJ110" s="245"/>
      <c r="EK110" s="250">
        <v>5</v>
      </c>
      <c r="EL110" s="245"/>
      <c r="EM110" s="245"/>
      <c r="EN110" s="245"/>
      <c r="EO110" s="245"/>
      <c r="EP110" s="245"/>
      <c r="EQ110" s="245"/>
      <c r="ER110" s="245"/>
      <c r="ES110" s="245"/>
      <c r="ET110" s="245"/>
      <c r="EU110" s="245"/>
      <c r="EV110" s="245"/>
      <c r="EW110" s="250">
        <v>396</v>
      </c>
      <c r="EX110" s="245"/>
      <c r="EY110" s="245"/>
      <c r="EZ110" s="245"/>
      <c r="FA110" s="245"/>
      <c r="FB110" s="245"/>
      <c r="FC110" s="245"/>
      <c r="FD110" s="245"/>
      <c r="FE110" s="245"/>
      <c r="FF110" s="245"/>
      <c r="FG110" s="245"/>
      <c r="FH110" s="245"/>
      <c r="FI110" s="245"/>
      <c r="FJ110" s="245"/>
      <c r="FK110" s="245"/>
      <c r="FL110" s="245"/>
      <c r="FM110" s="245"/>
      <c r="FN110" s="245"/>
      <c r="FO110" s="245"/>
      <c r="FP110" s="245"/>
      <c r="FQ110" s="245"/>
      <c r="FR110" s="245"/>
      <c r="FS110" s="245"/>
      <c r="FT110" s="245"/>
      <c r="FU110" s="245"/>
      <c r="FV110" s="245"/>
      <c r="FW110" s="245"/>
      <c r="FX110" s="245"/>
      <c r="FY110" s="245"/>
      <c r="FZ110" s="245"/>
      <c r="GA110" s="245"/>
      <c r="GB110" s="245"/>
      <c r="GC110" s="245"/>
      <c r="GD110" s="245"/>
      <c r="GE110" s="245"/>
      <c r="GF110" s="245"/>
      <c r="GG110" s="245"/>
      <c r="GH110" s="245"/>
      <c r="GI110" s="245"/>
      <c r="GJ110" s="250">
        <v>210</v>
      </c>
      <c r="GK110" s="245"/>
      <c r="GL110" s="250">
        <v>1.8</v>
      </c>
      <c r="GM110" s="245"/>
      <c r="GN110" s="245"/>
      <c r="GO110" s="245"/>
      <c r="GP110" s="245"/>
      <c r="GQ110" s="250">
        <v>0</v>
      </c>
      <c r="GR110" s="245"/>
      <c r="GS110" s="245"/>
      <c r="GT110" s="245"/>
      <c r="GU110" s="245"/>
      <c r="GV110" s="245"/>
      <c r="GW110" s="245"/>
      <c r="GX110" s="245"/>
      <c r="GY110" s="245"/>
      <c r="GZ110" s="245"/>
      <c r="HA110" s="245"/>
      <c r="HB110" s="245"/>
      <c r="HC110" s="245"/>
      <c r="HD110" s="245"/>
      <c r="HE110" s="250">
        <v>0</v>
      </c>
      <c r="HF110" s="245"/>
      <c r="HG110" s="250">
        <v>0</v>
      </c>
      <c r="HH110" s="245"/>
      <c r="HI110" s="245"/>
      <c r="HJ110" s="245"/>
      <c r="HK110" s="245"/>
      <c r="HL110" s="245"/>
      <c r="HM110" s="245"/>
      <c r="HN110" s="245"/>
      <c r="HO110" s="245"/>
      <c r="HP110" s="245"/>
      <c r="HQ110" s="245"/>
      <c r="HR110" s="245"/>
      <c r="HS110" s="245"/>
      <c r="HT110" s="245"/>
      <c r="HU110" s="245"/>
      <c r="HV110" s="245"/>
      <c r="HW110" s="245"/>
      <c r="HX110" s="245"/>
      <c r="HY110" s="245"/>
      <c r="HZ110" s="245"/>
      <c r="IA110" s="245"/>
      <c r="IB110" s="245"/>
      <c r="IC110" s="245"/>
      <c r="ID110" s="245"/>
      <c r="IE110" s="245"/>
      <c r="IF110" s="245"/>
      <c r="IG110" s="245"/>
      <c r="IH110" s="245"/>
      <c r="II110" s="245"/>
      <c r="IJ110" s="245"/>
      <c r="IK110" s="245"/>
      <c r="IL110" s="245"/>
      <c r="IM110" s="245"/>
      <c r="IN110" s="245"/>
      <c r="IO110" s="245"/>
      <c r="IP110" s="245"/>
      <c r="IQ110" s="245"/>
      <c r="IR110" s="245"/>
      <c r="IS110" s="245"/>
      <c r="IT110" s="245"/>
      <c r="IU110" s="245"/>
      <c r="IV110" s="245"/>
      <c r="IW110" s="245"/>
      <c r="IX110" s="245"/>
      <c r="IY110" s="245"/>
      <c r="IZ110" s="245"/>
      <c r="JA110" s="245"/>
    </row>
    <row r="111" spans="1:261" ht="20.25" x14ac:dyDescent="0.3">
      <c r="A111" s="300">
        <v>101</v>
      </c>
      <c r="B111" s="295" t="s">
        <v>527</v>
      </c>
      <c r="C111" s="295" t="s">
        <v>628</v>
      </c>
      <c r="D111" s="295">
        <v>247691034</v>
      </c>
      <c r="E111" s="220">
        <f t="shared" si="24"/>
        <v>11595</v>
      </c>
      <c r="F111" s="220">
        <f t="shared" si="25"/>
        <v>979</v>
      </c>
      <c r="G111" s="220">
        <f t="shared" si="26"/>
        <v>0</v>
      </c>
      <c r="H111" s="220">
        <f t="shared" si="27"/>
        <v>10204</v>
      </c>
      <c r="I111" s="220">
        <f t="shared" si="28"/>
        <v>412</v>
      </c>
      <c r="J111" s="249">
        <v>2</v>
      </c>
      <c r="K111" s="249">
        <v>2</v>
      </c>
      <c r="L111" s="245">
        <v>0</v>
      </c>
      <c r="M111" s="245">
        <v>0</v>
      </c>
      <c r="N111" s="245">
        <v>0</v>
      </c>
      <c r="O111" s="245">
        <v>0</v>
      </c>
      <c r="P111" s="245">
        <v>0</v>
      </c>
      <c r="Q111" s="245">
        <v>0</v>
      </c>
      <c r="R111" s="245">
        <v>0</v>
      </c>
      <c r="S111" s="245">
        <v>0</v>
      </c>
      <c r="T111" s="245">
        <v>0</v>
      </c>
      <c r="U111" s="250">
        <v>0</v>
      </c>
      <c r="V111" s="245">
        <v>0</v>
      </c>
      <c r="W111" s="250">
        <v>968</v>
      </c>
      <c r="X111" s="245">
        <v>0</v>
      </c>
      <c r="Y111" s="250">
        <v>0</v>
      </c>
      <c r="Z111" s="245">
        <v>0</v>
      </c>
      <c r="AA111" s="245">
        <v>0</v>
      </c>
      <c r="AB111" s="245">
        <v>0</v>
      </c>
      <c r="AC111" s="249">
        <v>7</v>
      </c>
      <c r="AD111" s="245">
        <v>0</v>
      </c>
      <c r="AE111" s="249">
        <v>0</v>
      </c>
      <c r="AF111" s="245">
        <v>0</v>
      </c>
      <c r="AG111" s="245">
        <v>0</v>
      </c>
      <c r="AH111" s="245">
        <v>0</v>
      </c>
      <c r="AI111" s="245">
        <v>0</v>
      </c>
      <c r="AJ111" s="245">
        <v>0</v>
      </c>
      <c r="AK111" s="245">
        <v>0</v>
      </c>
      <c r="AL111" s="245">
        <v>0</v>
      </c>
      <c r="AM111" s="245">
        <v>0</v>
      </c>
      <c r="AN111" s="245">
        <v>0</v>
      </c>
      <c r="AO111" s="245">
        <v>0</v>
      </c>
      <c r="AP111" s="245">
        <v>0</v>
      </c>
      <c r="AQ111" s="250">
        <v>0</v>
      </c>
      <c r="AR111" s="245">
        <v>0</v>
      </c>
      <c r="AS111" s="250">
        <v>0</v>
      </c>
      <c r="AT111" s="245">
        <v>0</v>
      </c>
      <c r="AU111" s="250">
        <v>0</v>
      </c>
      <c r="AV111" s="245">
        <v>0</v>
      </c>
      <c r="AW111" s="245">
        <v>0</v>
      </c>
      <c r="AX111" s="245">
        <v>0</v>
      </c>
      <c r="AY111" s="245">
        <v>0</v>
      </c>
      <c r="AZ111" s="245">
        <v>0</v>
      </c>
      <c r="BA111" s="249">
        <v>0</v>
      </c>
      <c r="BB111" s="245"/>
      <c r="BC111" s="245">
        <v>9236</v>
      </c>
      <c r="BD111" s="245"/>
      <c r="BE111" s="245"/>
      <c r="BF111" s="245"/>
      <c r="BG111" s="249">
        <v>34</v>
      </c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9">
        <v>0</v>
      </c>
      <c r="BR111" s="245"/>
      <c r="BS111" s="249">
        <v>0</v>
      </c>
      <c r="BT111" s="245"/>
      <c r="BU111" s="249">
        <v>0</v>
      </c>
      <c r="BV111" s="245"/>
      <c r="BW111" s="245"/>
      <c r="BX111" s="245"/>
      <c r="BY111" s="250">
        <v>0</v>
      </c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9">
        <v>2</v>
      </c>
      <c r="CS111" s="245"/>
      <c r="CT111" s="366"/>
      <c r="CU111" s="366"/>
      <c r="CV111" s="245"/>
      <c r="CW111" s="245"/>
      <c r="CX111" s="249">
        <v>2</v>
      </c>
      <c r="CY111" s="245"/>
      <c r="CZ111" s="249">
        <v>25</v>
      </c>
      <c r="DA111" s="249">
        <v>25</v>
      </c>
      <c r="DB111" s="245"/>
      <c r="DC111" s="250">
        <v>400</v>
      </c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50">
        <v>0</v>
      </c>
      <c r="DP111" s="245"/>
      <c r="DQ111" s="245"/>
      <c r="DR111" s="245"/>
      <c r="DS111" s="250">
        <v>579</v>
      </c>
      <c r="DT111" s="245"/>
      <c r="DU111" s="245"/>
      <c r="DV111" s="245"/>
      <c r="DW111" s="251"/>
      <c r="DX111" s="251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50">
        <v>115.8</v>
      </c>
      <c r="EJ111" s="245"/>
      <c r="EK111" s="250">
        <v>5</v>
      </c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50">
        <v>412</v>
      </c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245"/>
      <c r="FQ111" s="245"/>
      <c r="FR111" s="245"/>
      <c r="FS111" s="245"/>
      <c r="FT111" s="245"/>
      <c r="FU111" s="245"/>
      <c r="FV111" s="245"/>
      <c r="FW111" s="245"/>
      <c r="FX111" s="245"/>
      <c r="FY111" s="245"/>
      <c r="FZ111" s="245"/>
      <c r="GA111" s="245"/>
      <c r="GB111" s="245"/>
      <c r="GC111" s="245"/>
      <c r="GD111" s="245"/>
      <c r="GE111" s="245"/>
      <c r="GF111" s="245"/>
      <c r="GG111" s="245"/>
      <c r="GH111" s="245"/>
      <c r="GI111" s="245"/>
      <c r="GJ111" s="250">
        <v>205</v>
      </c>
      <c r="GK111" s="245"/>
      <c r="GL111" s="250">
        <v>1.85</v>
      </c>
      <c r="GM111" s="245"/>
      <c r="GN111" s="245"/>
      <c r="GO111" s="245"/>
      <c r="GP111" s="245"/>
      <c r="GQ111" s="250">
        <v>0</v>
      </c>
      <c r="GR111" s="245"/>
      <c r="GS111" s="245"/>
      <c r="GT111" s="245"/>
      <c r="GU111" s="245"/>
      <c r="GV111" s="245"/>
      <c r="GW111" s="245"/>
      <c r="GX111" s="245"/>
      <c r="GY111" s="245"/>
      <c r="GZ111" s="245"/>
      <c r="HA111" s="245"/>
      <c r="HB111" s="245"/>
      <c r="HC111" s="245"/>
      <c r="HD111" s="245"/>
      <c r="HE111" s="250">
        <v>0</v>
      </c>
      <c r="HF111" s="245"/>
      <c r="HG111" s="250">
        <v>0</v>
      </c>
      <c r="HH111" s="245"/>
      <c r="HI111" s="245"/>
      <c r="HJ111" s="245"/>
      <c r="HK111" s="245"/>
      <c r="HL111" s="245"/>
      <c r="HM111" s="245"/>
      <c r="HN111" s="245"/>
      <c r="HO111" s="245"/>
      <c r="HP111" s="245"/>
      <c r="HQ111" s="245"/>
      <c r="HR111" s="245"/>
      <c r="HS111" s="245"/>
      <c r="HT111" s="245"/>
      <c r="HU111" s="245"/>
      <c r="HV111" s="245"/>
      <c r="HW111" s="245"/>
      <c r="HX111" s="245"/>
      <c r="HY111" s="245"/>
      <c r="HZ111" s="245"/>
      <c r="IA111" s="245"/>
      <c r="IB111" s="245"/>
      <c r="IC111" s="245"/>
      <c r="ID111" s="245"/>
      <c r="IE111" s="245"/>
      <c r="IF111" s="245"/>
      <c r="IG111" s="245"/>
      <c r="IH111" s="245"/>
      <c r="II111" s="245"/>
      <c r="IJ111" s="245"/>
      <c r="IK111" s="245"/>
      <c r="IL111" s="245"/>
      <c r="IM111" s="245"/>
      <c r="IN111" s="245"/>
      <c r="IO111" s="245"/>
      <c r="IP111" s="245"/>
      <c r="IQ111" s="245"/>
      <c r="IR111" s="245"/>
      <c r="IS111" s="245"/>
      <c r="IT111" s="245"/>
      <c r="IU111" s="245"/>
      <c r="IV111" s="245"/>
      <c r="IW111" s="245"/>
      <c r="IX111" s="245"/>
      <c r="IY111" s="245"/>
      <c r="IZ111" s="245"/>
      <c r="JA111" s="245"/>
    </row>
    <row r="112" spans="1:261" ht="20.25" x14ac:dyDescent="0.3">
      <c r="A112" s="300">
        <v>102</v>
      </c>
      <c r="B112" s="295" t="s">
        <v>527</v>
      </c>
      <c r="C112" s="295" t="s">
        <v>629</v>
      </c>
      <c r="D112" s="295">
        <v>1055182326</v>
      </c>
      <c r="E112" s="220">
        <f t="shared" si="24"/>
        <v>3616</v>
      </c>
      <c r="F112" s="220">
        <f t="shared" si="25"/>
        <v>340</v>
      </c>
      <c r="G112" s="220">
        <f t="shared" si="26"/>
        <v>0</v>
      </c>
      <c r="H112" s="220">
        <f t="shared" si="27"/>
        <v>3198</v>
      </c>
      <c r="I112" s="220">
        <f t="shared" si="28"/>
        <v>78</v>
      </c>
      <c r="J112" s="249">
        <v>0</v>
      </c>
      <c r="K112" s="249">
        <v>0</v>
      </c>
      <c r="L112" s="245">
        <v>0</v>
      </c>
      <c r="M112" s="245">
        <v>0</v>
      </c>
      <c r="N112" s="245">
        <v>0</v>
      </c>
      <c r="O112" s="245">
        <v>0</v>
      </c>
      <c r="P112" s="245">
        <v>0</v>
      </c>
      <c r="Q112" s="245">
        <v>0</v>
      </c>
      <c r="R112" s="245">
        <v>0</v>
      </c>
      <c r="S112" s="245">
        <v>0</v>
      </c>
      <c r="T112" s="245">
        <v>0</v>
      </c>
      <c r="U112" s="250">
        <v>0</v>
      </c>
      <c r="V112" s="245">
        <v>0</v>
      </c>
      <c r="W112" s="250">
        <v>0</v>
      </c>
      <c r="X112" s="245">
        <v>0</v>
      </c>
      <c r="Y112" s="250">
        <v>0</v>
      </c>
      <c r="Z112" s="245">
        <v>0</v>
      </c>
      <c r="AA112" s="245">
        <v>0</v>
      </c>
      <c r="AB112" s="245">
        <v>0</v>
      </c>
      <c r="AC112" s="249">
        <v>0</v>
      </c>
      <c r="AD112" s="245">
        <v>0</v>
      </c>
      <c r="AE112" s="249">
        <v>0</v>
      </c>
      <c r="AF112" s="245">
        <v>0</v>
      </c>
      <c r="AG112" s="245">
        <v>0</v>
      </c>
      <c r="AH112" s="245">
        <v>0</v>
      </c>
      <c r="AI112" s="245">
        <v>0</v>
      </c>
      <c r="AJ112" s="245">
        <v>0</v>
      </c>
      <c r="AK112" s="245">
        <v>0</v>
      </c>
      <c r="AL112" s="245">
        <v>0</v>
      </c>
      <c r="AM112" s="245">
        <v>0</v>
      </c>
      <c r="AN112" s="245">
        <v>0</v>
      </c>
      <c r="AO112" s="245">
        <v>0</v>
      </c>
      <c r="AP112" s="245">
        <v>0</v>
      </c>
      <c r="AQ112" s="250">
        <v>0</v>
      </c>
      <c r="AR112" s="245">
        <v>0</v>
      </c>
      <c r="AS112" s="250">
        <v>0</v>
      </c>
      <c r="AT112" s="245">
        <v>0</v>
      </c>
      <c r="AU112" s="250">
        <v>0</v>
      </c>
      <c r="AV112" s="245">
        <v>0</v>
      </c>
      <c r="AW112" s="245">
        <v>0</v>
      </c>
      <c r="AX112" s="245">
        <v>0</v>
      </c>
      <c r="AY112" s="245">
        <v>0</v>
      </c>
      <c r="AZ112" s="245">
        <v>0</v>
      </c>
      <c r="BA112" s="249">
        <v>0</v>
      </c>
      <c r="BB112" s="245"/>
      <c r="BC112" s="245">
        <v>3198</v>
      </c>
      <c r="BD112" s="245"/>
      <c r="BE112" s="245"/>
      <c r="BF112" s="245"/>
      <c r="BG112" s="249">
        <v>0</v>
      </c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9">
        <v>0</v>
      </c>
      <c r="BR112" s="245"/>
      <c r="BS112" s="249">
        <v>0</v>
      </c>
      <c r="BT112" s="245"/>
      <c r="BU112" s="249">
        <v>0</v>
      </c>
      <c r="BV112" s="245"/>
      <c r="BW112" s="245"/>
      <c r="BX112" s="245"/>
      <c r="BY112" s="250">
        <v>0</v>
      </c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9">
        <v>5</v>
      </c>
      <c r="CS112" s="245"/>
      <c r="CT112" s="366"/>
      <c r="CU112" s="366"/>
      <c r="CV112" s="245"/>
      <c r="CW112" s="245"/>
      <c r="CX112" s="249">
        <v>3</v>
      </c>
      <c r="CY112" s="245"/>
      <c r="CZ112" s="249">
        <v>0</v>
      </c>
      <c r="DA112" s="249">
        <v>0</v>
      </c>
      <c r="DB112" s="245"/>
      <c r="DC112" s="250">
        <v>0</v>
      </c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50">
        <v>0</v>
      </c>
      <c r="DP112" s="245"/>
      <c r="DQ112" s="245"/>
      <c r="DR112" s="245"/>
      <c r="DS112" s="250">
        <v>340</v>
      </c>
      <c r="DT112" s="245"/>
      <c r="DU112" s="245"/>
      <c r="DV112" s="245"/>
      <c r="DW112" s="251"/>
      <c r="DX112" s="251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50">
        <v>56.67</v>
      </c>
      <c r="EJ112" s="245"/>
      <c r="EK112" s="250">
        <v>6</v>
      </c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50">
        <v>78</v>
      </c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45"/>
      <c r="FQ112" s="245"/>
      <c r="FR112" s="245"/>
      <c r="FS112" s="245"/>
      <c r="FT112" s="245"/>
      <c r="FU112" s="245"/>
      <c r="FV112" s="245"/>
      <c r="FW112" s="245"/>
      <c r="FX112" s="245"/>
      <c r="FY112" s="245"/>
      <c r="FZ112" s="245"/>
      <c r="GA112" s="245"/>
      <c r="GB112" s="245"/>
      <c r="GC112" s="245"/>
      <c r="GD112" s="245"/>
      <c r="GE112" s="245"/>
      <c r="GF112" s="245"/>
      <c r="GG112" s="245"/>
      <c r="GH112" s="245"/>
      <c r="GI112" s="245"/>
      <c r="GJ112" s="250">
        <v>39</v>
      </c>
      <c r="GK112" s="245"/>
      <c r="GL112" s="250">
        <v>2</v>
      </c>
      <c r="GM112" s="245"/>
      <c r="GN112" s="245"/>
      <c r="GO112" s="245"/>
      <c r="GP112" s="245"/>
      <c r="GQ112" s="250">
        <v>0</v>
      </c>
      <c r="GR112" s="245"/>
      <c r="GS112" s="245"/>
      <c r="GT112" s="245"/>
      <c r="GU112" s="245"/>
      <c r="GV112" s="245"/>
      <c r="GW112" s="245"/>
      <c r="GX112" s="245"/>
      <c r="GY112" s="245"/>
      <c r="GZ112" s="245"/>
      <c r="HA112" s="245"/>
      <c r="HB112" s="245"/>
      <c r="HC112" s="245"/>
      <c r="HD112" s="245"/>
      <c r="HE112" s="250">
        <v>0</v>
      </c>
      <c r="HF112" s="245"/>
      <c r="HG112" s="250">
        <v>0</v>
      </c>
      <c r="HH112" s="245"/>
      <c r="HI112" s="245"/>
      <c r="HJ112" s="245"/>
      <c r="HK112" s="245"/>
      <c r="HL112" s="245"/>
      <c r="HM112" s="245"/>
      <c r="HN112" s="245"/>
      <c r="HO112" s="245"/>
      <c r="HP112" s="245"/>
      <c r="HQ112" s="245"/>
      <c r="HR112" s="245"/>
      <c r="HS112" s="245"/>
      <c r="HT112" s="245"/>
      <c r="HU112" s="245"/>
      <c r="HV112" s="245"/>
      <c r="HW112" s="245"/>
      <c r="HX112" s="245"/>
      <c r="HY112" s="245"/>
      <c r="HZ112" s="245"/>
      <c r="IA112" s="245"/>
      <c r="IB112" s="245"/>
      <c r="IC112" s="245"/>
      <c r="ID112" s="245"/>
      <c r="IE112" s="245"/>
      <c r="IF112" s="245"/>
      <c r="IG112" s="245"/>
      <c r="IH112" s="245"/>
      <c r="II112" s="245"/>
      <c r="IJ112" s="245"/>
      <c r="IK112" s="245"/>
      <c r="IL112" s="245"/>
      <c r="IM112" s="245"/>
      <c r="IN112" s="245"/>
      <c r="IO112" s="245"/>
      <c r="IP112" s="245"/>
      <c r="IQ112" s="245"/>
      <c r="IR112" s="245"/>
      <c r="IS112" s="245"/>
      <c r="IT112" s="245"/>
      <c r="IU112" s="245"/>
      <c r="IV112" s="245"/>
      <c r="IW112" s="245"/>
      <c r="IX112" s="245"/>
      <c r="IY112" s="245"/>
      <c r="IZ112" s="245"/>
      <c r="JA112" s="245"/>
    </row>
    <row r="113" spans="1:261" ht="37.5" x14ac:dyDescent="0.3">
      <c r="A113" s="300">
        <v>103</v>
      </c>
      <c r="B113" s="295" t="s">
        <v>527</v>
      </c>
      <c r="C113" s="295" t="s">
        <v>630</v>
      </c>
      <c r="D113" s="295">
        <v>247691007</v>
      </c>
      <c r="E113" s="220">
        <f t="shared" si="24"/>
        <v>13750</v>
      </c>
      <c r="F113" s="220">
        <f t="shared" si="25"/>
        <v>973.1</v>
      </c>
      <c r="G113" s="220">
        <f t="shared" si="26"/>
        <v>0</v>
      </c>
      <c r="H113" s="220">
        <f t="shared" si="27"/>
        <v>11960.38</v>
      </c>
      <c r="I113" s="220">
        <f t="shared" si="28"/>
        <v>816.52</v>
      </c>
      <c r="J113" s="249">
        <v>1</v>
      </c>
      <c r="K113" s="249">
        <v>1</v>
      </c>
      <c r="L113" s="245">
        <v>0</v>
      </c>
      <c r="M113" s="245">
        <v>0</v>
      </c>
      <c r="N113" s="245">
        <v>0</v>
      </c>
      <c r="O113" s="245">
        <v>0</v>
      </c>
      <c r="P113" s="245">
        <v>0</v>
      </c>
      <c r="Q113" s="245">
        <v>0</v>
      </c>
      <c r="R113" s="245">
        <v>0</v>
      </c>
      <c r="S113" s="245">
        <v>0</v>
      </c>
      <c r="T113" s="245">
        <v>0</v>
      </c>
      <c r="U113" s="250">
        <v>233</v>
      </c>
      <c r="V113" s="245">
        <v>0</v>
      </c>
      <c r="W113" s="245">
        <v>0</v>
      </c>
      <c r="X113" s="245">
        <v>0</v>
      </c>
      <c r="Y113" s="250">
        <v>0</v>
      </c>
      <c r="Z113" s="245">
        <v>0</v>
      </c>
      <c r="AA113" s="245">
        <v>0</v>
      </c>
      <c r="AB113" s="245">
        <v>0</v>
      </c>
      <c r="AC113" s="249">
        <v>3</v>
      </c>
      <c r="AD113" s="245">
        <v>0</v>
      </c>
      <c r="AE113" s="249">
        <v>0</v>
      </c>
      <c r="AF113" s="245">
        <v>0</v>
      </c>
      <c r="AG113" s="245">
        <v>0</v>
      </c>
      <c r="AH113" s="245">
        <v>0</v>
      </c>
      <c r="AI113" s="245">
        <v>0</v>
      </c>
      <c r="AJ113" s="245">
        <v>0</v>
      </c>
      <c r="AK113" s="245">
        <v>0</v>
      </c>
      <c r="AL113" s="245">
        <v>0</v>
      </c>
      <c r="AM113" s="245">
        <v>0</v>
      </c>
      <c r="AN113" s="245">
        <v>0</v>
      </c>
      <c r="AO113" s="245">
        <v>0</v>
      </c>
      <c r="AP113" s="245">
        <v>0</v>
      </c>
      <c r="AQ113" s="250">
        <v>0</v>
      </c>
      <c r="AR113" s="245">
        <v>0</v>
      </c>
      <c r="AS113" s="250">
        <v>0</v>
      </c>
      <c r="AT113" s="245">
        <v>0</v>
      </c>
      <c r="AU113" s="250">
        <v>0</v>
      </c>
      <c r="AV113" s="245">
        <v>0</v>
      </c>
      <c r="AW113" s="245">
        <v>0</v>
      </c>
      <c r="AX113" s="245">
        <v>0</v>
      </c>
      <c r="AY113" s="245">
        <v>0</v>
      </c>
      <c r="AZ113" s="245">
        <v>0</v>
      </c>
      <c r="BA113" s="249">
        <v>0</v>
      </c>
      <c r="BB113" s="245"/>
      <c r="BC113" s="245">
        <v>11727.38</v>
      </c>
      <c r="BD113" s="245"/>
      <c r="BE113" s="245"/>
      <c r="BF113" s="245"/>
      <c r="BG113" s="249">
        <v>40</v>
      </c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9">
        <v>0</v>
      </c>
      <c r="BR113" s="245"/>
      <c r="BS113" s="249">
        <v>0</v>
      </c>
      <c r="BT113" s="245"/>
      <c r="BU113" s="249">
        <v>0</v>
      </c>
      <c r="BV113" s="245"/>
      <c r="BW113" s="245"/>
      <c r="BX113" s="245"/>
      <c r="BY113" s="250">
        <v>0</v>
      </c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9">
        <v>8</v>
      </c>
      <c r="CS113" s="245"/>
      <c r="CT113" s="366"/>
      <c r="CU113" s="366"/>
      <c r="CV113" s="245"/>
      <c r="CW113" s="245"/>
      <c r="CX113" s="249">
        <v>6</v>
      </c>
      <c r="CY113" s="245"/>
      <c r="CZ113" s="249">
        <v>2</v>
      </c>
      <c r="DA113" s="249">
        <v>2</v>
      </c>
      <c r="DB113" s="245"/>
      <c r="DC113" s="250">
        <v>80</v>
      </c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50">
        <v>0</v>
      </c>
      <c r="DP113" s="245"/>
      <c r="DQ113" s="245"/>
      <c r="DR113" s="245"/>
      <c r="DS113" s="250">
        <v>893.1</v>
      </c>
      <c r="DT113" s="245"/>
      <c r="DU113" s="245"/>
      <c r="DV113" s="245"/>
      <c r="DW113" s="251"/>
      <c r="DX113" s="251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50">
        <v>533</v>
      </c>
      <c r="EJ113" s="245"/>
      <c r="EK113" s="250">
        <v>5</v>
      </c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50">
        <v>816.52</v>
      </c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45"/>
      <c r="FQ113" s="245"/>
      <c r="FR113" s="245"/>
      <c r="FS113" s="245"/>
      <c r="FT113" s="245"/>
      <c r="FU113" s="245"/>
      <c r="FV113" s="245"/>
      <c r="FW113" s="245"/>
      <c r="FX113" s="245"/>
      <c r="FY113" s="245"/>
      <c r="FZ113" s="245"/>
      <c r="GA113" s="245"/>
      <c r="GB113" s="245"/>
      <c r="GC113" s="245"/>
      <c r="GD113" s="245"/>
      <c r="GE113" s="245"/>
      <c r="GF113" s="245"/>
      <c r="GG113" s="245"/>
      <c r="GH113" s="245"/>
      <c r="GI113" s="245"/>
      <c r="GJ113" s="250">
        <v>0</v>
      </c>
      <c r="GK113" s="245"/>
      <c r="GL113" s="250">
        <v>0</v>
      </c>
      <c r="GM113" s="245"/>
      <c r="GN113" s="245"/>
      <c r="GO113" s="245"/>
      <c r="GP113" s="245"/>
      <c r="GQ113" s="250">
        <v>0</v>
      </c>
      <c r="GR113" s="245"/>
      <c r="GS113" s="245"/>
      <c r="GT113" s="245"/>
      <c r="GU113" s="245"/>
      <c r="GV113" s="245"/>
      <c r="GW113" s="245"/>
      <c r="GX113" s="245"/>
      <c r="GY113" s="245"/>
      <c r="GZ113" s="245"/>
      <c r="HA113" s="245"/>
      <c r="HB113" s="245"/>
      <c r="HC113" s="245"/>
      <c r="HD113" s="245"/>
      <c r="HE113" s="250">
        <v>0</v>
      </c>
      <c r="HF113" s="245"/>
      <c r="HG113" s="250">
        <v>0</v>
      </c>
      <c r="HH113" s="245"/>
      <c r="HI113" s="245"/>
      <c r="HJ113" s="245"/>
      <c r="HK113" s="245"/>
      <c r="HL113" s="245"/>
      <c r="HM113" s="245"/>
      <c r="HN113" s="245"/>
      <c r="HO113" s="245"/>
      <c r="HP113" s="245"/>
      <c r="HQ113" s="245"/>
      <c r="HR113" s="245"/>
      <c r="HS113" s="245"/>
      <c r="HT113" s="245"/>
      <c r="HU113" s="245"/>
      <c r="HV113" s="245"/>
      <c r="HW113" s="245"/>
      <c r="HX113" s="245"/>
      <c r="HY113" s="245"/>
      <c r="HZ113" s="245"/>
      <c r="IA113" s="245"/>
      <c r="IB113" s="245"/>
      <c r="IC113" s="245"/>
      <c r="ID113" s="245"/>
      <c r="IE113" s="245"/>
      <c r="IF113" s="245"/>
      <c r="IG113" s="245"/>
      <c r="IH113" s="245"/>
      <c r="II113" s="245"/>
      <c r="IJ113" s="245"/>
      <c r="IK113" s="245"/>
      <c r="IL113" s="245"/>
      <c r="IM113" s="245"/>
      <c r="IN113" s="245"/>
      <c r="IO113" s="245"/>
      <c r="IP113" s="245"/>
      <c r="IQ113" s="245"/>
      <c r="IR113" s="245"/>
      <c r="IS113" s="245"/>
      <c r="IT113" s="245"/>
      <c r="IU113" s="245"/>
      <c r="IV113" s="245"/>
      <c r="IW113" s="245"/>
      <c r="IX113" s="245"/>
      <c r="IY113" s="245"/>
      <c r="IZ113" s="245"/>
      <c r="JA113" s="245"/>
    </row>
    <row r="114" spans="1:261" ht="20.25" x14ac:dyDescent="0.3">
      <c r="A114" s="300">
        <v>104</v>
      </c>
      <c r="B114" s="295" t="s">
        <v>527</v>
      </c>
      <c r="C114" s="295" t="s">
        <v>631</v>
      </c>
      <c r="D114" s="295">
        <v>1055182338</v>
      </c>
      <c r="E114" s="220">
        <f t="shared" si="24"/>
        <v>4302</v>
      </c>
      <c r="F114" s="220">
        <f t="shared" si="25"/>
        <v>0</v>
      </c>
      <c r="G114" s="220">
        <f t="shared" si="26"/>
        <v>0</v>
      </c>
      <c r="H114" s="220">
        <f t="shared" si="27"/>
        <v>0</v>
      </c>
      <c r="I114" s="220">
        <f t="shared" si="28"/>
        <v>4302</v>
      </c>
      <c r="J114" s="249">
        <v>1</v>
      </c>
      <c r="K114" s="249">
        <v>0</v>
      </c>
      <c r="L114" s="245">
        <v>1</v>
      </c>
      <c r="M114" s="245">
        <v>0</v>
      </c>
      <c r="N114" s="245">
        <v>0</v>
      </c>
      <c r="O114" s="245">
        <v>0</v>
      </c>
      <c r="P114" s="245">
        <v>0</v>
      </c>
      <c r="Q114" s="245">
        <v>0</v>
      </c>
      <c r="R114" s="245">
        <v>0</v>
      </c>
      <c r="S114" s="245">
        <v>0</v>
      </c>
      <c r="T114" s="245">
        <v>0</v>
      </c>
      <c r="U114" s="250">
        <v>0</v>
      </c>
      <c r="V114" s="245">
        <v>100</v>
      </c>
      <c r="W114" s="250">
        <v>0</v>
      </c>
      <c r="X114" s="245">
        <v>0</v>
      </c>
      <c r="Y114" s="250">
        <v>0</v>
      </c>
      <c r="Z114" s="245">
        <v>0</v>
      </c>
      <c r="AA114" s="245">
        <v>0</v>
      </c>
      <c r="AB114" s="245">
        <v>0</v>
      </c>
      <c r="AC114" s="249">
        <v>0</v>
      </c>
      <c r="AD114" s="249">
        <v>6</v>
      </c>
      <c r="AE114" s="249">
        <v>0</v>
      </c>
      <c r="AF114" s="245">
        <v>0</v>
      </c>
      <c r="AG114" s="245">
        <v>0</v>
      </c>
      <c r="AH114" s="245">
        <v>0</v>
      </c>
      <c r="AI114" s="245">
        <v>0</v>
      </c>
      <c r="AJ114" s="245">
        <v>0</v>
      </c>
      <c r="AK114" s="245">
        <v>0</v>
      </c>
      <c r="AL114" s="245">
        <v>0</v>
      </c>
      <c r="AM114" s="245">
        <v>0</v>
      </c>
      <c r="AN114" s="245">
        <v>0</v>
      </c>
      <c r="AO114" s="245">
        <v>0</v>
      </c>
      <c r="AP114" s="245">
        <v>0</v>
      </c>
      <c r="AQ114" s="250">
        <v>0</v>
      </c>
      <c r="AR114" s="245">
        <v>0</v>
      </c>
      <c r="AS114" s="250">
        <v>0</v>
      </c>
      <c r="AT114" s="245">
        <v>0</v>
      </c>
      <c r="AU114" s="250">
        <v>0</v>
      </c>
      <c r="AV114" s="245">
        <v>0</v>
      </c>
      <c r="AW114" s="245">
        <v>0</v>
      </c>
      <c r="AX114" s="245">
        <v>0</v>
      </c>
      <c r="AY114" s="245">
        <v>0</v>
      </c>
      <c r="AZ114" s="245">
        <v>0</v>
      </c>
      <c r="BA114" s="249">
        <v>0</v>
      </c>
      <c r="BB114" s="245"/>
      <c r="BC114" s="245">
        <v>0</v>
      </c>
      <c r="BD114" s="245">
        <v>3944</v>
      </c>
      <c r="BE114" s="245"/>
      <c r="BF114" s="245"/>
      <c r="BG114" s="249">
        <v>0</v>
      </c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9">
        <v>0</v>
      </c>
      <c r="BR114" s="245"/>
      <c r="BS114" s="249">
        <v>0</v>
      </c>
      <c r="BT114" s="245"/>
      <c r="BU114" s="249">
        <v>0</v>
      </c>
      <c r="BV114" s="245"/>
      <c r="BW114" s="245"/>
      <c r="BX114" s="245"/>
      <c r="BY114" s="250">
        <v>0</v>
      </c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9">
        <v>0</v>
      </c>
      <c r="CS114" s="249">
        <v>11</v>
      </c>
      <c r="CT114" s="366"/>
      <c r="CU114" s="366"/>
      <c r="CV114" s="245"/>
      <c r="CW114" s="245"/>
      <c r="CX114" s="249">
        <v>0</v>
      </c>
      <c r="CY114" s="249">
        <v>5</v>
      </c>
      <c r="CZ114" s="249">
        <v>0</v>
      </c>
      <c r="DA114" s="249">
        <v>0</v>
      </c>
      <c r="DB114" s="245"/>
      <c r="DC114" s="250">
        <v>0</v>
      </c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50">
        <v>0</v>
      </c>
      <c r="DP114" s="245"/>
      <c r="DQ114" s="245"/>
      <c r="DR114" s="245"/>
      <c r="DS114" s="250">
        <v>0</v>
      </c>
      <c r="DT114" s="245"/>
      <c r="DU114" s="245"/>
      <c r="DV114" s="245"/>
      <c r="DW114" s="251"/>
      <c r="DX114" s="251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50">
        <v>0</v>
      </c>
      <c r="EJ114" s="245"/>
      <c r="EK114" s="250">
        <v>0</v>
      </c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50">
        <v>258</v>
      </c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45"/>
      <c r="FQ114" s="245"/>
      <c r="FR114" s="245"/>
      <c r="FS114" s="245"/>
      <c r="FT114" s="245"/>
      <c r="FU114" s="245"/>
      <c r="FV114" s="245"/>
      <c r="FW114" s="245"/>
      <c r="FX114" s="245"/>
      <c r="FY114" s="245"/>
      <c r="FZ114" s="245"/>
      <c r="GA114" s="245"/>
      <c r="GB114" s="245"/>
      <c r="GC114" s="245"/>
      <c r="GD114" s="245"/>
      <c r="GE114" s="245"/>
      <c r="GF114" s="245"/>
      <c r="GG114" s="245"/>
      <c r="GH114" s="245"/>
      <c r="GI114" s="245"/>
      <c r="GJ114" s="250">
        <v>133</v>
      </c>
      <c r="GK114" s="245"/>
      <c r="GL114" s="250">
        <v>1.75</v>
      </c>
      <c r="GM114" s="245"/>
      <c r="GN114" s="245"/>
      <c r="GO114" s="245"/>
      <c r="GP114" s="245"/>
      <c r="GQ114" s="250">
        <v>0</v>
      </c>
      <c r="GR114" s="245"/>
      <c r="GS114" s="245"/>
      <c r="GT114" s="245"/>
      <c r="GU114" s="245"/>
      <c r="GV114" s="245"/>
      <c r="GW114" s="245"/>
      <c r="GX114" s="245"/>
      <c r="GY114" s="245"/>
      <c r="GZ114" s="245"/>
      <c r="HA114" s="245"/>
      <c r="HB114" s="245"/>
      <c r="HC114" s="245"/>
      <c r="HD114" s="245"/>
      <c r="HE114" s="250">
        <v>0</v>
      </c>
      <c r="HF114" s="245"/>
      <c r="HG114" s="250">
        <v>0</v>
      </c>
      <c r="HH114" s="245"/>
      <c r="HI114" s="245"/>
      <c r="HJ114" s="245"/>
      <c r="HK114" s="245"/>
      <c r="HL114" s="245"/>
      <c r="HM114" s="245"/>
      <c r="HN114" s="245"/>
      <c r="HO114" s="245"/>
      <c r="HP114" s="245"/>
      <c r="HQ114" s="245"/>
      <c r="HR114" s="245"/>
      <c r="HS114" s="245"/>
      <c r="HT114" s="245"/>
      <c r="HU114" s="245"/>
      <c r="HV114" s="245"/>
      <c r="HW114" s="245"/>
      <c r="HX114" s="245"/>
      <c r="HY114" s="245"/>
      <c r="HZ114" s="245"/>
      <c r="IA114" s="245"/>
      <c r="IB114" s="245"/>
      <c r="IC114" s="245"/>
      <c r="ID114" s="245"/>
      <c r="IE114" s="245"/>
      <c r="IF114" s="245"/>
      <c r="IG114" s="245"/>
      <c r="IH114" s="245"/>
      <c r="II114" s="245"/>
      <c r="IJ114" s="245"/>
      <c r="IK114" s="245"/>
      <c r="IL114" s="245"/>
      <c r="IM114" s="245"/>
      <c r="IN114" s="245"/>
      <c r="IO114" s="245"/>
      <c r="IP114" s="245"/>
      <c r="IQ114" s="245"/>
      <c r="IR114" s="245"/>
      <c r="IS114" s="245"/>
      <c r="IT114" s="245"/>
      <c r="IU114" s="245"/>
      <c r="IV114" s="245"/>
      <c r="IW114" s="245"/>
      <c r="IX114" s="245"/>
      <c r="IY114" s="245"/>
      <c r="IZ114" s="245"/>
      <c r="JA114" s="245"/>
    </row>
    <row r="115" spans="1:261" ht="37.5" x14ac:dyDescent="0.3">
      <c r="A115" s="300">
        <v>105</v>
      </c>
      <c r="B115" s="295" t="s">
        <v>527</v>
      </c>
      <c r="C115" s="295" t="s">
        <v>632</v>
      </c>
      <c r="D115" s="295">
        <v>247691008</v>
      </c>
      <c r="E115" s="220">
        <f t="shared" si="24"/>
        <v>31350</v>
      </c>
      <c r="F115" s="220">
        <f t="shared" si="25"/>
        <v>2530</v>
      </c>
      <c r="G115" s="220">
        <f t="shared" si="26"/>
        <v>0</v>
      </c>
      <c r="H115" s="220">
        <f t="shared" si="27"/>
        <v>27905.25</v>
      </c>
      <c r="I115" s="220">
        <f t="shared" si="28"/>
        <v>914.75</v>
      </c>
      <c r="J115" s="249">
        <v>3</v>
      </c>
      <c r="K115" s="249">
        <v>3</v>
      </c>
      <c r="L115" s="245">
        <v>0</v>
      </c>
      <c r="M115" s="245">
        <v>0</v>
      </c>
      <c r="N115" s="245">
        <v>0</v>
      </c>
      <c r="O115" s="245">
        <v>0</v>
      </c>
      <c r="P115" s="245">
        <v>0</v>
      </c>
      <c r="Q115" s="245">
        <v>0</v>
      </c>
      <c r="R115" s="245">
        <v>0</v>
      </c>
      <c r="S115" s="245">
        <v>0</v>
      </c>
      <c r="T115" s="245">
        <v>0</v>
      </c>
      <c r="U115" s="250">
        <v>0</v>
      </c>
      <c r="V115" s="245">
        <v>0</v>
      </c>
      <c r="W115" s="250">
        <v>450</v>
      </c>
      <c r="X115" s="245">
        <v>0</v>
      </c>
      <c r="Y115" s="250">
        <v>0</v>
      </c>
      <c r="Z115" s="245">
        <v>0</v>
      </c>
      <c r="AA115" s="245">
        <v>0</v>
      </c>
      <c r="AB115" s="245">
        <v>0</v>
      </c>
      <c r="AC115" s="249">
        <v>10</v>
      </c>
      <c r="AD115" s="245">
        <v>0</v>
      </c>
      <c r="AE115" s="249">
        <v>1</v>
      </c>
      <c r="AF115" s="245">
        <v>0</v>
      </c>
      <c r="AG115" s="245">
        <v>0</v>
      </c>
      <c r="AH115" s="245">
        <v>0</v>
      </c>
      <c r="AI115" s="245">
        <v>0</v>
      </c>
      <c r="AJ115" s="245">
        <v>0</v>
      </c>
      <c r="AK115" s="245">
        <v>0</v>
      </c>
      <c r="AL115" s="245">
        <v>0</v>
      </c>
      <c r="AM115" s="245">
        <v>0</v>
      </c>
      <c r="AN115" s="245">
        <v>0</v>
      </c>
      <c r="AO115" s="245">
        <v>0</v>
      </c>
      <c r="AP115" s="245">
        <v>0</v>
      </c>
      <c r="AQ115" s="250">
        <v>0</v>
      </c>
      <c r="AR115" s="245">
        <v>0</v>
      </c>
      <c r="AS115" s="250">
        <v>300</v>
      </c>
      <c r="AT115" s="245">
        <v>0</v>
      </c>
      <c r="AU115" s="250">
        <v>0</v>
      </c>
      <c r="AV115" s="245">
        <v>0</v>
      </c>
      <c r="AW115" s="245">
        <v>0</v>
      </c>
      <c r="AX115" s="245">
        <v>0</v>
      </c>
      <c r="AY115" s="245">
        <v>0</v>
      </c>
      <c r="AZ115" s="245">
        <v>0</v>
      </c>
      <c r="BA115" s="249">
        <v>0</v>
      </c>
      <c r="BB115" s="245"/>
      <c r="BC115" s="245">
        <v>27155.25</v>
      </c>
      <c r="BD115" s="245"/>
      <c r="BE115" s="245"/>
      <c r="BF115" s="245"/>
      <c r="BG115" s="249">
        <v>0</v>
      </c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9">
        <v>20</v>
      </c>
      <c r="BR115" s="245"/>
      <c r="BS115" s="249">
        <v>0</v>
      </c>
      <c r="BT115" s="245"/>
      <c r="BU115" s="249">
        <v>0</v>
      </c>
      <c r="BV115" s="245"/>
      <c r="BW115" s="245"/>
      <c r="BX115" s="245"/>
      <c r="BY115" s="250">
        <v>0</v>
      </c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9">
        <v>11</v>
      </c>
      <c r="CS115" s="245"/>
      <c r="CT115" s="366"/>
      <c r="CU115" s="366"/>
      <c r="CV115" s="245"/>
      <c r="CW115" s="245"/>
      <c r="CX115" s="249">
        <v>11</v>
      </c>
      <c r="CY115" s="245"/>
      <c r="CZ115" s="249">
        <v>7</v>
      </c>
      <c r="DA115" s="249">
        <v>7</v>
      </c>
      <c r="DB115" s="245"/>
      <c r="DC115" s="250">
        <v>180</v>
      </c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50">
        <v>0</v>
      </c>
      <c r="DP115" s="245"/>
      <c r="DQ115" s="245"/>
      <c r="DR115" s="245"/>
      <c r="DS115" s="250">
        <v>2350</v>
      </c>
      <c r="DT115" s="245"/>
      <c r="DU115" s="245"/>
      <c r="DV115" s="245"/>
      <c r="DW115" s="251"/>
      <c r="DX115" s="251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50">
        <v>470</v>
      </c>
      <c r="EJ115" s="245"/>
      <c r="EK115" s="250">
        <v>5</v>
      </c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50">
        <v>914.75</v>
      </c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45"/>
      <c r="GH115" s="245"/>
      <c r="GI115" s="245"/>
      <c r="GJ115" s="250">
        <v>588</v>
      </c>
      <c r="GK115" s="245"/>
      <c r="GL115" s="250">
        <v>1.6</v>
      </c>
      <c r="GM115" s="245"/>
      <c r="GN115" s="245"/>
      <c r="GO115" s="245"/>
      <c r="GP115" s="245"/>
      <c r="GQ115" s="250">
        <v>0</v>
      </c>
      <c r="GR115" s="245"/>
      <c r="GS115" s="245"/>
      <c r="GT115" s="245"/>
      <c r="GU115" s="245"/>
      <c r="GV115" s="245"/>
      <c r="GW115" s="245"/>
      <c r="GX115" s="245"/>
      <c r="GY115" s="245"/>
      <c r="GZ115" s="245"/>
      <c r="HA115" s="245"/>
      <c r="HB115" s="245"/>
      <c r="HC115" s="245"/>
      <c r="HD115" s="245"/>
      <c r="HE115" s="250">
        <v>0</v>
      </c>
      <c r="HF115" s="245"/>
      <c r="HG115" s="250">
        <v>0</v>
      </c>
      <c r="HH115" s="245"/>
      <c r="HI115" s="245"/>
      <c r="HJ115" s="245"/>
      <c r="HK115" s="245"/>
      <c r="HL115" s="245"/>
      <c r="HM115" s="245"/>
      <c r="HN115" s="245"/>
      <c r="HO115" s="245"/>
      <c r="HP115" s="245"/>
      <c r="HQ115" s="245"/>
      <c r="HR115" s="245"/>
      <c r="HS115" s="245"/>
      <c r="HT115" s="245"/>
      <c r="HU115" s="245"/>
      <c r="HV115" s="245"/>
      <c r="HW115" s="245"/>
      <c r="HX115" s="245"/>
      <c r="HY115" s="245"/>
      <c r="HZ115" s="245"/>
      <c r="IA115" s="245"/>
      <c r="IB115" s="245"/>
      <c r="IC115" s="245"/>
      <c r="ID115" s="245"/>
      <c r="IE115" s="245"/>
      <c r="IF115" s="245"/>
      <c r="IG115" s="245"/>
      <c r="IH115" s="245"/>
      <c r="II115" s="245"/>
      <c r="IJ115" s="245"/>
      <c r="IK115" s="245"/>
      <c r="IL115" s="245"/>
      <c r="IM115" s="245"/>
      <c r="IN115" s="245"/>
      <c r="IO115" s="245"/>
      <c r="IP115" s="245"/>
      <c r="IQ115" s="245"/>
      <c r="IR115" s="245"/>
      <c r="IS115" s="245"/>
      <c r="IT115" s="245"/>
      <c r="IU115" s="245"/>
      <c r="IV115" s="245"/>
      <c r="IW115" s="245"/>
      <c r="IX115" s="245"/>
      <c r="IY115" s="245"/>
      <c r="IZ115" s="245"/>
      <c r="JA115" s="245"/>
    </row>
    <row r="116" spans="1:261" ht="37.5" x14ac:dyDescent="0.3">
      <c r="A116" s="300">
        <v>106</v>
      </c>
      <c r="B116" s="295" t="s">
        <v>527</v>
      </c>
      <c r="C116" s="295" t="s">
        <v>633</v>
      </c>
      <c r="D116" s="295">
        <v>247691001</v>
      </c>
      <c r="E116" s="220">
        <f t="shared" si="24"/>
        <v>15690</v>
      </c>
      <c r="F116" s="220">
        <f t="shared" si="25"/>
        <v>1500</v>
      </c>
      <c r="G116" s="220">
        <f t="shared" si="26"/>
        <v>0</v>
      </c>
      <c r="H116" s="220">
        <f t="shared" si="27"/>
        <v>13790</v>
      </c>
      <c r="I116" s="220">
        <f t="shared" si="28"/>
        <v>400</v>
      </c>
      <c r="J116" s="249">
        <v>1</v>
      </c>
      <c r="K116" s="249">
        <v>1</v>
      </c>
      <c r="L116" s="245">
        <v>0</v>
      </c>
      <c r="M116" s="245">
        <v>0</v>
      </c>
      <c r="N116" s="245">
        <v>0</v>
      </c>
      <c r="O116" s="245">
        <v>0</v>
      </c>
      <c r="P116" s="245">
        <v>0</v>
      </c>
      <c r="Q116" s="245">
        <v>0</v>
      </c>
      <c r="R116" s="245">
        <v>0</v>
      </c>
      <c r="S116" s="245">
        <v>0</v>
      </c>
      <c r="T116" s="245">
        <v>0</v>
      </c>
      <c r="U116" s="250">
        <v>0</v>
      </c>
      <c r="V116" s="245">
        <v>0</v>
      </c>
      <c r="W116" s="250">
        <v>109.1</v>
      </c>
      <c r="X116" s="245">
        <v>0</v>
      </c>
      <c r="Y116" s="250">
        <v>0</v>
      </c>
      <c r="Z116" s="245">
        <v>0</v>
      </c>
      <c r="AA116" s="245">
        <v>0</v>
      </c>
      <c r="AB116" s="245">
        <v>0</v>
      </c>
      <c r="AC116" s="249">
        <v>2</v>
      </c>
      <c r="AD116" s="245">
        <v>0</v>
      </c>
      <c r="AE116" s="249">
        <v>0</v>
      </c>
      <c r="AF116" s="245">
        <v>0</v>
      </c>
      <c r="AG116" s="245">
        <v>0</v>
      </c>
      <c r="AH116" s="245">
        <v>0</v>
      </c>
      <c r="AI116" s="245">
        <v>0</v>
      </c>
      <c r="AJ116" s="245">
        <v>0</v>
      </c>
      <c r="AK116" s="245">
        <v>0</v>
      </c>
      <c r="AL116" s="245">
        <v>0</v>
      </c>
      <c r="AM116" s="245">
        <v>0</v>
      </c>
      <c r="AN116" s="245">
        <v>0</v>
      </c>
      <c r="AO116" s="245">
        <v>0</v>
      </c>
      <c r="AP116" s="245">
        <v>0</v>
      </c>
      <c r="AQ116" s="250">
        <v>0</v>
      </c>
      <c r="AR116" s="245">
        <v>0</v>
      </c>
      <c r="AS116" s="250">
        <v>0</v>
      </c>
      <c r="AT116" s="245">
        <v>0</v>
      </c>
      <c r="AU116" s="250">
        <v>0</v>
      </c>
      <c r="AV116" s="245">
        <v>0</v>
      </c>
      <c r="AW116" s="245">
        <v>0</v>
      </c>
      <c r="AX116" s="245">
        <v>0</v>
      </c>
      <c r="AY116" s="245">
        <v>0</v>
      </c>
      <c r="AZ116" s="245">
        <v>0</v>
      </c>
      <c r="BA116" s="249">
        <v>0</v>
      </c>
      <c r="BB116" s="245"/>
      <c r="BC116" s="245">
        <v>13530.9</v>
      </c>
      <c r="BD116" s="245"/>
      <c r="BE116" s="245"/>
      <c r="BF116" s="245"/>
      <c r="BG116" s="249">
        <v>0</v>
      </c>
      <c r="BH116" s="245"/>
      <c r="BI116" s="245"/>
      <c r="BJ116" s="245"/>
      <c r="BK116" s="245"/>
      <c r="BL116" s="245"/>
      <c r="BM116" s="245"/>
      <c r="BN116" s="245"/>
      <c r="BO116" s="245"/>
      <c r="BP116" s="245"/>
      <c r="BQ116" s="249">
        <v>0</v>
      </c>
      <c r="BR116" s="245"/>
      <c r="BS116" s="249">
        <v>0</v>
      </c>
      <c r="BT116" s="245"/>
      <c r="BU116" s="249">
        <v>0</v>
      </c>
      <c r="BV116" s="245"/>
      <c r="BW116" s="245"/>
      <c r="BX116" s="245"/>
      <c r="BY116" s="250">
        <v>0</v>
      </c>
      <c r="BZ116" s="245"/>
      <c r="CA116" s="245"/>
      <c r="CB116" s="245"/>
      <c r="CC116" s="245"/>
      <c r="CD116" s="245"/>
      <c r="CE116" s="245"/>
      <c r="CF116" s="245"/>
      <c r="CG116" s="245"/>
      <c r="CH116" s="245"/>
      <c r="CI116" s="245"/>
      <c r="CJ116" s="245"/>
      <c r="CK116" s="245"/>
      <c r="CL116" s="245"/>
      <c r="CM116" s="245"/>
      <c r="CN116" s="245"/>
      <c r="CO116" s="245"/>
      <c r="CP116" s="245"/>
      <c r="CQ116" s="245"/>
      <c r="CR116" s="249">
        <v>3</v>
      </c>
      <c r="CS116" s="245"/>
      <c r="CT116" s="366"/>
      <c r="CU116" s="366"/>
      <c r="CV116" s="245"/>
      <c r="CW116" s="245"/>
      <c r="CX116" s="249">
        <v>1</v>
      </c>
      <c r="CY116" s="245"/>
      <c r="CZ116" s="249">
        <v>10</v>
      </c>
      <c r="DA116" s="249">
        <v>10</v>
      </c>
      <c r="DB116" s="245"/>
      <c r="DC116" s="250">
        <v>0</v>
      </c>
      <c r="DD116" s="245"/>
      <c r="DE116" s="245"/>
      <c r="DF116" s="245"/>
      <c r="DG116" s="245"/>
      <c r="DH116" s="245"/>
      <c r="DI116" s="245"/>
      <c r="DJ116" s="245"/>
      <c r="DK116" s="245"/>
      <c r="DL116" s="245"/>
      <c r="DM116" s="245"/>
      <c r="DN116" s="245"/>
      <c r="DO116" s="250">
        <v>150</v>
      </c>
      <c r="DP116" s="245"/>
      <c r="DQ116" s="245"/>
      <c r="DR116" s="245"/>
      <c r="DS116" s="250">
        <v>1500</v>
      </c>
      <c r="DT116" s="245"/>
      <c r="DU116" s="245"/>
      <c r="DV116" s="245"/>
      <c r="DW116" s="251"/>
      <c r="DX116" s="251"/>
      <c r="DY116" s="245"/>
      <c r="DZ116" s="245"/>
      <c r="EA116" s="245"/>
      <c r="EB116" s="245"/>
      <c r="EC116" s="245"/>
      <c r="ED116" s="245"/>
      <c r="EE116" s="245"/>
      <c r="EF116" s="245"/>
      <c r="EG116" s="245"/>
      <c r="EH116" s="245"/>
      <c r="EI116" s="250">
        <v>333.3</v>
      </c>
      <c r="EJ116" s="245"/>
      <c r="EK116" s="250">
        <v>4.5</v>
      </c>
      <c r="EL116" s="245"/>
      <c r="EM116" s="245"/>
      <c r="EN116" s="245"/>
      <c r="EO116" s="245"/>
      <c r="EP116" s="245"/>
      <c r="EQ116" s="245"/>
      <c r="ER116" s="245"/>
      <c r="ES116" s="245"/>
      <c r="ET116" s="245"/>
      <c r="EU116" s="245"/>
      <c r="EV116" s="245"/>
      <c r="EW116" s="250">
        <v>400</v>
      </c>
      <c r="EX116" s="245"/>
      <c r="EY116" s="245"/>
      <c r="EZ116" s="245"/>
      <c r="FA116" s="245"/>
      <c r="FB116" s="245"/>
      <c r="FC116" s="245"/>
      <c r="FD116" s="245"/>
      <c r="FE116" s="245"/>
      <c r="FF116" s="245"/>
      <c r="FG116" s="245"/>
      <c r="FH116" s="245"/>
      <c r="FI116" s="245"/>
      <c r="FJ116" s="245"/>
      <c r="FK116" s="245"/>
      <c r="FL116" s="245"/>
      <c r="FM116" s="245"/>
      <c r="FN116" s="245"/>
      <c r="FO116" s="245"/>
      <c r="FP116" s="245"/>
      <c r="FQ116" s="245"/>
      <c r="FR116" s="245"/>
      <c r="FS116" s="245"/>
      <c r="FT116" s="245"/>
      <c r="FU116" s="245"/>
      <c r="FV116" s="245"/>
      <c r="FW116" s="245"/>
      <c r="FX116" s="245"/>
      <c r="FY116" s="245"/>
      <c r="FZ116" s="245"/>
      <c r="GA116" s="245"/>
      <c r="GB116" s="245"/>
      <c r="GC116" s="245"/>
      <c r="GD116" s="245"/>
      <c r="GE116" s="245"/>
      <c r="GF116" s="245"/>
      <c r="GG116" s="245"/>
      <c r="GH116" s="245"/>
      <c r="GI116" s="245"/>
      <c r="GJ116" s="250">
        <v>260</v>
      </c>
      <c r="GK116" s="245"/>
      <c r="GL116" s="250">
        <v>1.5</v>
      </c>
      <c r="GM116" s="245"/>
      <c r="GN116" s="245"/>
      <c r="GO116" s="245"/>
      <c r="GP116" s="245"/>
      <c r="GQ116" s="250">
        <v>0</v>
      </c>
      <c r="GR116" s="245"/>
      <c r="GS116" s="245"/>
      <c r="GT116" s="245"/>
      <c r="GU116" s="245"/>
      <c r="GV116" s="245"/>
      <c r="GW116" s="245"/>
      <c r="GX116" s="245"/>
      <c r="GY116" s="245"/>
      <c r="GZ116" s="245"/>
      <c r="HA116" s="245"/>
      <c r="HB116" s="245"/>
      <c r="HC116" s="245"/>
      <c r="HD116" s="245"/>
      <c r="HE116" s="250">
        <v>0</v>
      </c>
      <c r="HF116" s="245"/>
      <c r="HG116" s="250">
        <v>0</v>
      </c>
      <c r="HH116" s="245"/>
      <c r="HI116" s="245"/>
      <c r="HJ116" s="245"/>
      <c r="HK116" s="245"/>
      <c r="HL116" s="245"/>
      <c r="HM116" s="245"/>
      <c r="HN116" s="245"/>
      <c r="HO116" s="245"/>
      <c r="HP116" s="245"/>
      <c r="HQ116" s="245"/>
      <c r="HR116" s="245"/>
      <c r="HS116" s="245"/>
      <c r="HT116" s="245"/>
      <c r="HU116" s="245"/>
      <c r="HV116" s="245"/>
      <c r="HW116" s="245"/>
      <c r="HX116" s="245"/>
      <c r="HY116" s="245"/>
      <c r="HZ116" s="245"/>
      <c r="IA116" s="245"/>
      <c r="IB116" s="245"/>
      <c r="IC116" s="245"/>
      <c r="ID116" s="245"/>
      <c r="IE116" s="245"/>
      <c r="IF116" s="245"/>
      <c r="IG116" s="245"/>
      <c r="IH116" s="245"/>
      <c r="II116" s="245"/>
      <c r="IJ116" s="245"/>
      <c r="IK116" s="245"/>
      <c r="IL116" s="245"/>
      <c r="IM116" s="245"/>
      <c r="IN116" s="245"/>
      <c r="IO116" s="245"/>
      <c r="IP116" s="245"/>
      <c r="IQ116" s="245"/>
      <c r="IR116" s="245"/>
      <c r="IS116" s="245"/>
      <c r="IT116" s="245"/>
      <c r="IU116" s="245"/>
      <c r="IV116" s="245"/>
      <c r="IW116" s="245"/>
      <c r="IX116" s="245"/>
      <c r="IY116" s="245"/>
      <c r="IZ116" s="245"/>
      <c r="JA116" s="245"/>
    </row>
    <row r="117" spans="1:261" ht="20.25" x14ac:dyDescent="0.3">
      <c r="A117" s="300">
        <v>107</v>
      </c>
      <c r="B117" s="295" t="s">
        <v>527</v>
      </c>
      <c r="C117" s="295" t="s">
        <v>634</v>
      </c>
      <c r="D117" s="295">
        <v>1055182658</v>
      </c>
      <c r="E117" s="220">
        <f t="shared" si="24"/>
        <v>11117</v>
      </c>
      <c r="F117" s="220">
        <f t="shared" si="25"/>
        <v>1132</v>
      </c>
      <c r="G117" s="220">
        <f t="shared" si="26"/>
        <v>0</v>
      </c>
      <c r="H117" s="220">
        <f t="shared" si="27"/>
        <v>9985</v>
      </c>
      <c r="I117" s="220">
        <f t="shared" si="28"/>
        <v>0</v>
      </c>
      <c r="J117" s="249">
        <v>0</v>
      </c>
      <c r="K117" s="249">
        <v>0</v>
      </c>
      <c r="L117" s="245">
        <v>0</v>
      </c>
      <c r="M117" s="245">
        <v>0</v>
      </c>
      <c r="N117" s="245">
        <v>0</v>
      </c>
      <c r="O117" s="245">
        <v>0</v>
      </c>
      <c r="P117" s="245">
        <v>0</v>
      </c>
      <c r="Q117" s="245">
        <v>0</v>
      </c>
      <c r="R117" s="245">
        <v>0</v>
      </c>
      <c r="S117" s="245">
        <v>0</v>
      </c>
      <c r="T117" s="245">
        <v>0</v>
      </c>
      <c r="U117" s="250">
        <v>0</v>
      </c>
      <c r="V117" s="245">
        <v>0</v>
      </c>
      <c r="W117" s="250">
        <v>0</v>
      </c>
      <c r="X117" s="245">
        <v>0</v>
      </c>
      <c r="Y117" s="250">
        <v>0</v>
      </c>
      <c r="Z117" s="245">
        <v>0</v>
      </c>
      <c r="AA117" s="245">
        <v>0</v>
      </c>
      <c r="AB117" s="245">
        <v>0</v>
      </c>
      <c r="AC117" s="249">
        <v>0</v>
      </c>
      <c r="AD117" s="245">
        <v>0</v>
      </c>
      <c r="AE117" s="249">
        <v>0</v>
      </c>
      <c r="AF117" s="245">
        <v>0</v>
      </c>
      <c r="AG117" s="245">
        <v>0</v>
      </c>
      <c r="AH117" s="245">
        <v>0</v>
      </c>
      <c r="AI117" s="245">
        <v>0</v>
      </c>
      <c r="AJ117" s="245">
        <v>0</v>
      </c>
      <c r="AK117" s="245">
        <v>0</v>
      </c>
      <c r="AL117" s="245">
        <v>0</v>
      </c>
      <c r="AM117" s="245">
        <v>0</v>
      </c>
      <c r="AN117" s="245">
        <v>0</v>
      </c>
      <c r="AO117" s="245">
        <v>0</v>
      </c>
      <c r="AP117" s="245">
        <v>0</v>
      </c>
      <c r="AQ117" s="250">
        <v>0</v>
      </c>
      <c r="AR117" s="245">
        <v>0</v>
      </c>
      <c r="AS117" s="250">
        <v>0</v>
      </c>
      <c r="AT117" s="245">
        <v>0</v>
      </c>
      <c r="AU117" s="250">
        <v>0</v>
      </c>
      <c r="AV117" s="245">
        <v>0</v>
      </c>
      <c r="AW117" s="245">
        <v>0</v>
      </c>
      <c r="AX117" s="245">
        <v>0</v>
      </c>
      <c r="AY117" s="245">
        <v>0</v>
      </c>
      <c r="AZ117" s="245">
        <v>0</v>
      </c>
      <c r="BA117" s="249">
        <v>0</v>
      </c>
      <c r="BB117" s="245"/>
      <c r="BC117" s="245">
        <v>9985</v>
      </c>
      <c r="BD117" s="245"/>
      <c r="BE117" s="245"/>
      <c r="BF117" s="245"/>
      <c r="BG117" s="249">
        <v>0</v>
      </c>
      <c r="BH117" s="245"/>
      <c r="BI117" s="245"/>
      <c r="BJ117" s="245"/>
      <c r="BK117" s="245"/>
      <c r="BL117" s="245"/>
      <c r="BM117" s="245"/>
      <c r="BN117" s="245"/>
      <c r="BO117" s="245"/>
      <c r="BP117" s="245"/>
      <c r="BQ117" s="249">
        <v>0</v>
      </c>
      <c r="BR117" s="245"/>
      <c r="BS117" s="249">
        <v>0</v>
      </c>
      <c r="BT117" s="245"/>
      <c r="BU117" s="249">
        <v>0</v>
      </c>
      <c r="BV117" s="245"/>
      <c r="BW117" s="245"/>
      <c r="BX117" s="245"/>
      <c r="BY117" s="250">
        <v>0</v>
      </c>
      <c r="BZ117" s="245"/>
      <c r="CA117" s="245"/>
      <c r="CB117" s="245"/>
      <c r="CC117" s="245"/>
      <c r="CD117" s="245"/>
      <c r="CE117" s="245"/>
      <c r="CF117" s="245"/>
      <c r="CG117" s="245"/>
      <c r="CH117" s="245"/>
      <c r="CI117" s="245"/>
      <c r="CJ117" s="245"/>
      <c r="CK117" s="245"/>
      <c r="CL117" s="245"/>
      <c r="CM117" s="245"/>
      <c r="CN117" s="245"/>
      <c r="CO117" s="245"/>
      <c r="CP117" s="245"/>
      <c r="CQ117" s="245"/>
      <c r="CR117" s="249">
        <v>7</v>
      </c>
      <c r="CS117" s="245"/>
      <c r="CT117" s="366"/>
      <c r="CU117" s="366"/>
      <c r="CV117" s="245"/>
      <c r="CW117" s="245"/>
      <c r="CX117" s="249">
        <v>1</v>
      </c>
      <c r="CY117" s="245"/>
      <c r="CZ117" s="249">
        <v>0</v>
      </c>
      <c r="DA117" s="249">
        <v>0</v>
      </c>
      <c r="DB117" s="245"/>
      <c r="DC117" s="250">
        <v>0</v>
      </c>
      <c r="DD117" s="245"/>
      <c r="DE117" s="245"/>
      <c r="DF117" s="245"/>
      <c r="DG117" s="245"/>
      <c r="DH117" s="245"/>
      <c r="DI117" s="245"/>
      <c r="DJ117" s="245"/>
      <c r="DK117" s="245"/>
      <c r="DL117" s="245"/>
      <c r="DM117" s="245"/>
      <c r="DN117" s="245"/>
      <c r="DO117" s="250">
        <v>0</v>
      </c>
      <c r="DP117" s="245"/>
      <c r="DQ117" s="245"/>
      <c r="DR117" s="245"/>
      <c r="DS117" s="250">
        <v>1132</v>
      </c>
      <c r="DT117" s="245"/>
      <c r="DU117" s="245"/>
      <c r="DV117" s="245"/>
      <c r="DW117" s="251"/>
      <c r="DX117" s="251"/>
      <c r="DY117" s="245"/>
      <c r="DZ117" s="245"/>
      <c r="EA117" s="245"/>
      <c r="EB117" s="245"/>
      <c r="EC117" s="245"/>
      <c r="ED117" s="245"/>
      <c r="EE117" s="245"/>
      <c r="EF117" s="245"/>
      <c r="EG117" s="245"/>
      <c r="EH117" s="245"/>
      <c r="EI117" s="250">
        <v>377.3</v>
      </c>
      <c r="EJ117" s="245"/>
      <c r="EK117" s="250">
        <v>6</v>
      </c>
      <c r="EL117" s="245"/>
      <c r="EM117" s="245"/>
      <c r="EN117" s="245"/>
      <c r="EO117" s="245"/>
      <c r="EP117" s="245"/>
      <c r="EQ117" s="245"/>
      <c r="ER117" s="245"/>
      <c r="ES117" s="245"/>
      <c r="ET117" s="245"/>
      <c r="EU117" s="245"/>
      <c r="EV117" s="245"/>
      <c r="EW117" s="250">
        <v>0</v>
      </c>
      <c r="EX117" s="245"/>
      <c r="EY117" s="245"/>
      <c r="EZ117" s="245"/>
      <c r="FA117" s="245"/>
      <c r="FB117" s="245"/>
      <c r="FC117" s="245"/>
      <c r="FD117" s="245"/>
      <c r="FE117" s="245"/>
      <c r="FF117" s="245"/>
      <c r="FG117" s="245"/>
      <c r="FH117" s="245"/>
      <c r="FI117" s="245"/>
      <c r="FJ117" s="245"/>
      <c r="FK117" s="245"/>
      <c r="FL117" s="245"/>
      <c r="FM117" s="245"/>
      <c r="FN117" s="245"/>
      <c r="FO117" s="245"/>
      <c r="FP117" s="245"/>
      <c r="FQ117" s="245"/>
      <c r="FR117" s="245"/>
      <c r="FS117" s="245"/>
      <c r="FT117" s="245"/>
      <c r="FU117" s="245"/>
      <c r="FV117" s="245"/>
      <c r="FW117" s="245"/>
      <c r="FX117" s="245"/>
      <c r="FY117" s="245"/>
      <c r="FZ117" s="245"/>
      <c r="GA117" s="245"/>
      <c r="GB117" s="245"/>
      <c r="GC117" s="245"/>
      <c r="GD117" s="245"/>
      <c r="GE117" s="245"/>
      <c r="GF117" s="245"/>
      <c r="GG117" s="245"/>
      <c r="GH117" s="245"/>
      <c r="GI117" s="245"/>
      <c r="GJ117" s="250">
        <v>0</v>
      </c>
      <c r="GK117" s="245"/>
      <c r="GL117" s="250">
        <v>0</v>
      </c>
      <c r="GM117" s="245"/>
      <c r="GN117" s="245"/>
      <c r="GO117" s="245"/>
      <c r="GP117" s="245"/>
      <c r="GQ117" s="250">
        <v>0</v>
      </c>
      <c r="GR117" s="245"/>
      <c r="GS117" s="245"/>
      <c r="GT117" s="245"/>
      <c r="GU117" s="245"/>
      <c r="GV117" s="245"/>
      <c r="GW117" s="245"/>
      <c r="GX117" s="245"/>
      <c r="GY117" s="245"/>
      <c r="GZ117" s="245"/>
      <c r="HA117" s="245"/>
      <c r="HB117" s="245"/>
      <c r="HC117" s="245"/>
      <c r="HD117" s="245"/>
      <c r="HE117" s="250">
        <v>0</v>
      </c>
      <c r="HF117" s="245"/>
      <c r="HG117" s="250">
        <v>0</v>
      </c>
      <c r="HH117" s="245"/>
      <c r="HI117" s="245"/>
      <c r="HJ117" s="245"/>
      <c r="HK117" s="245"/>
      <c r="HL117" s="245"/>
      <c r="HM117" s="245"/>
      <c r="HN117" s="245"/>
      <c r="HO117" s="245"/>
      <c r="HP117" s="245"/>
      <c r="HQ117" s="245"/>
      <c r="HR117" s="245"/>
      <c r="HS117" s="245"/>
      <c r="HT117" s="245"/>
      <c r="HU117" s="245"/>
      <c r="HV117" s="245"/>
      <c r="HW117" s="245"/>
      <c r="HX117" s="245"/>
      <c r="HY117" s="245"/>
      <c r="HZ117" s="245"/>
      <c r="IA117" s="245"/>
      <c r="IB117" s="245"/>
      <c r="IC117" s="245"/>
      <c r="ID117" s="245"/>
      <c r="IE117" s="245"/>
      <c r="IF117" s="245"/>
      <c r="IG117" s="245"/>
      <c r="IH117" s="245"/>
      <c r="II117" s="245"/>
      <c r="IJ117" s="245"/>
      <c r="IK117" s="245"/>
      <c r="IL117" s="245"/>
      <c r="IM117" s="245"/>
      <c r="IN117" s="245"/>
      <c r="IO117" s="245"/>
      <c r="IP117" s="245"/>
      <c r="IQ117" s="245"/>
      <c r="IR117" s="245"/>
      <c r="IS117" s="245"/>
      <c r="IT117" s="245"/>
      <c r="IU117" s="245"/>
      <c r="IV117" s="245"/>
      <c r="IW117" s="245"/>
      <c r="IX117" s="245"/>
      <c r="IY117" s="245"/>
      <c r="IZ117" s="245"/>
      <c r="JA117" s="245"/>
    </row>
    <row r="118" spans="1:261" ht="20.25" x14ac:dyDescent="0.3">
      <c r="A118" s="300">
        <v>108</v>
      </c>
      <c r="B118" s="295" t="s">
        <v>527</v>
      </c>
      <c r="C118" s="295" t="s">
        <v>635</v>
      </c>
      <c r="D118" s="295">
        <v>1055098185</v>
      </c>
      <c r="E118" s="220">
        <f t="shared" si="24"/>
        <v>18214</v>
      </c>
      <c r="F118" s="220">
        <f t="shared" si="25"/>
        <v>0</v>
      </c>
      <c r="G118" s="220">
        <f t="shared" si="26"/>
        <v>0</v>
      </c>
      <c r="H118" s="220">
        <f t="shared" si="27"/>
        <v>0</v>
      </c>
      <c r="I118" s="220">
        <f t="shared" si="28"/>
        <v>18214</v>
      </c>
      <c r="J118" s="249">
        <v>1</v>
      </c>
      <c r="K118" s="249">
        <v>0</v>
      </c>
      <c r="L118" s="245">
        <v>1</v>
      </c>
      <c r="M118" s="245">
        <v>0</v>
      </c>
      <c r="N118" s="245">
        <v>0</v>
      </c>
      <c r="O118" s="245">
        <v>0</v>
      </c>
      <c r="P118" s="245">
        <v>0</v>
      </c>
      <c r="Q118" s="245">
        <v>0</v>
      </c>
      <c r="R118" s="245">
        <v>0</v>
      </c>
      <c r="S118" s="245">
        <v>0</v>
      </c>
      <c r="T118" s="245">
        <v>0</v>
      </c>
      <c r="U118" s="250">
        <v>0</v>
      </c>
      <c r="V118" s="245">
        <v>851</v>
      </c>
      <c r="W118" s="250">
        <v>0</v>
      </c>
      <c r="X118" s="245">
        <v>0</v>
      </c>
      <c r="Y118" s="250">
        <v>0</v>
      </c>
      <c r="Z118" s="245">
        <v>0</v>
      </c>
      <c r="AA118" s="245">
        <v>0</v>
      </c>
      <c r="AB118" s="245">
        <v>0</v>
      </c>
      <c r="AC118" s="249">
        <v>0</v>
      </c>
      <c r="AD118" s="249">
        <v>5</v>
      </c>
      <c r="AE118" s="249">
        <v>0</v>
      </c>
      <c r="AF118" s="249">
        <v>1</v>
      </c>
      <c r="AG118" s="245">
        <v>0</v>
      </c>
      <c r="AH118" s="245">
        <v>0</v>
      </c>
      <c r="AI118" s="245">
        <v>0</v>
      </c>
      <c r="AJ118" s="245">
        <v>0</v>
      </c>
      <c r="AK118" s="245">
        <v>0</v>
      </c>
      <c r="AL118" s="245">
        <v>0</v>
      </c>
      <c r="AM118" s="245">
        <v>0</v>
      </c>
      <c r="AN118" s="245">
        <v>0</v>
      </c>
      <c r="AO118" s="245">
        <v>0</v>
      </c>
      <c r="AP118" s="245">
        <v>0</v>
      </c>
      <c r="AQ118" s="250">
        <v>0</v>
      </c>
      <c r="AR118" s="250">
        <v>150</v>
      </c>
      <c r="AS118" s="250">
        <v>0</v>
      </c>
      <c r="AT118" s="245">
        <v>0</v>
      </c>
      <c r="AU118" s="250">
        <v>0</v>
      </c>
      <c r="AV118" s="245">
        <v>0</v>
      </c>
      <c r="AW118" s="245">
        <v>0</v>
      </c>
      <c r="AX118" s="245">
        <v>0</v>
      </c>
      <c r="AY118" s="245">
        <v>0</v>
      </c>
      <c r="AZ118" s="245">
        <v>0</v>
      </c>
      <c r="BA118" s="249">
        <v>0</v>
      </c>
      <c r="BB118" s="245"/>
      <c r="BC118" s="245">
        <v>0</v>
      </c>
      <c r="BD118" s="245">
        <v>11864</v>
      </c>
      <c r="BE118" s="245"/>
      <c r="BF118" s="245"/>
      <c r="BG118" s="249">
        <v>0</v>
      </c>
      <c r="BH118" s="245"/>
      <c r="BI118" s="245"/>
      <c r="BJ118" s="245"/>
      <c r="BK118" s="245"/>
      <c r="BL118" s="245"/>
      <c r="BM118" s="245"/>
      <c r="BN118" s="245"/>
      <c r="BO118" s="245"/>
      <c r="BP118" s="245"/>
      <c r="BQ118" s="249">
        <v>0</v>
      </c>
      <c r="BR118" s="245"/>
      <c r="BS118" s="249">
        <v>0</v>
      </c>
      <c r="BT118" s="245"/>
      <c r="BU118" s="249">
        <v>0</v>
      </c>
      <c r="BV118" s="245"/>
      <c r="BW118" s="245"/>
      <c r="BX118" s="245"/>
      <c r="BY118" s="250">
        <v>0</v>
      </c>
      <c r="BZ118" s="245"/>
      <c r="CA118" s="245"/>
      <c r="CB118" s="245"/>
      <c r="CC118" s="245"/>
      <c r="CD118" s="245"/>
      <c r="CE118" s="245"/>
      <c r="CF118" s="245"/>
      <c r="CG118" s="245"/>
      <c r="CH118" s="245"/>
      <c r="CI118" s="245"/>
      <c r="CJ118" s="245"/>
      <c r="CK118" s="245"/>
      <c r="CL118" s="245"/>
      <c r="CM118" s="245"/>
      <c r="CN118" s="245"/>
      <c r="CO118" s="245"/>
      <c r="CP118" s="245"/>
      <c r="CQ118" s="245"/>
      <c r="CR118" s="249">
        <v>0</v>
      </c>
      <c r="CS118" s="249">
        <v>12</v>
      </c>
      <c r="CT118" s="366"/>
      <c r="CU118" s="366"/>
      <c r="CV118" s="245"/>
      <c r="CW118" s="245"/>
      <c r="CX118" s="249">
        <v>0</v>
      </c>
      <c r="CY118" s="249">
        <v>6</v>
      </c>
      <c r="CZ118" s="249">
        <v>0</v>
      </c>
      <c r="DA118" s="249">
        <v>0</v>
      </c>
      <c r="DB118" s="245"/>
      <c r="DC118" s="250">
        <v>0</v>
      </c>
      <c r="DD118" s="245"/>
      <c r="DE118" s="245"/>
      <c r="DF118" s="245"/>
      <c r="DG118" s="245"/>
      <c r="DH118" s="245"/>
      <c r="DI118" s="245"/>
      <c r="DJ118" s="245"/>
      <c r="DK118" s="245"/>
      <c r="DL118" s="245"/>
      <c r="DM118" s="245"/>
      <c r="DN118" s="245"/>
      <c r="DO118" s="250">
        <v>0</v>
      </c>
      <c r="DP118" s="245"/>
      <c r="DQ118" s="245"/>
      <c r="DR118" s="245"/>
      <c r="DS118" s="250">
        <v>0</v>
      </c>
      <c r="DT118" s="245"/>
      <c r="DU118" s="245"/>
      <c r="DV118" s="245"/>
      <c r="DW118" s="251"/>
      <c r="DX118" s="251"/>
      <c r="DY118" s="245"/>
      <c r="DZ118" s="245"/>
      <c r="EA118" s="245"/>
      <c r="EB118" s="245"/>
      <c r="EC118" s="245"/>
      <c r="ED118" s="245"/>
      <c r="EE118" s="245"/>
      <c r="EF118" s="245"/>
      <c r="EG118" s="245"/>
      <c r="EH118" s="245"/>
      <c r="EI118" s="250">
        <v>0</v>
      </c>
      <c r="EJ118" s="245"/>
      <c r="EK118" s="250">
        <v>0</v>
      </c>
      <c r="EL118" s="245"/>
      <c r="EM118" s="245"/>
      <c r="EN118" s="245"/>
      <c r="EO118" s="245"/>
      <c r="EP118" s="245"/>
      <c r="EQ118" s="245"/>
      <c r="ER118" s="245"/>
      <c r="ES118" s="245"/>
      <c r="ET118" s="245"/>
      <c r="EU118" s="245"/>
      <c r="EV118" s="245"/>
      <c r="EW118" s="250">
        <v>5349</v>
      </c>
      <c r="EX118" s="245"/>
      <c r="EY118" s="245"/>
      <c r="EZ118" s="245"/>
      <c r="FA118" s="245"/>
      <c r="FB118" s="245"/>
      <c r="FC118" s="245"/>
      <c r="FD118" s="245"/>
      <c r="FE118" s="245"/>
      <c r="FF118" s="245"/>
      <c r="FG118" s="245"/>
      <c r="FH118" s="245"/>
      <c r="FI118" s="245"/>
      <c r="FJ118" s="245"/>
      <c r="FK118" s="245"/>
      <c r="FL118" s="245"/>
      <c r="FM118" s="245"/>
      <c r="FN118" s="245"/>
      <c r="FO118" s="245"/>
      <c r="FP118" s="245"/>
      <c r="FQ118" s="245"/>
      <c r="FR118" s="245"/>
      <c r="FS118" s="245"/>
      <c r="FT118" s="245"/>
      <c r="FU118" s="245"/>
      <c r="FV118" s="245"/>
      <c r="FW118" s="245"/>
      <c r="FX118" s="245"/>
      <c r="FY118" s="245"/>
      <c r="FZ118" s="245"/>
      <c r="GA118" s="245"/>
      <c r="GB118" s="245"/>
      <c r="GC118" s="245"/>
      <c r="GD118" s="245"/>
      <c r="GE118" s="245"/>
      <c r="GF118" s="245"/>
      <c r="GG118" s="245"/>
      <c r="GH118" s="245"/>
      <c r="GI118" s="245"/>
      <c r="GJ118" s="250">
        <v>2675</v>
      </c>
      <c r="GK118" s="245"/>
      <c r="GL118" s="250">
        <v>2</v>
      </c>
      <c r="GM118" s="245"/>
      <c r="GN118" s="245"/>
      <c r="GO118" s="245"/>
      <c r="GP118" s="245"/>
      <c r="GQ118" s="250">
        <v>0</v>
      </c>
      <c r="GR118" s="245"/>
      <c r="GS118" s="245"/>
      <c r="GT118" s="245"/>
      <c r="GU118" s="245"/>
      <c r="GV118" s="245"/>
      <c r="GW118" s="245"/>
      <c r="GX118" s="245"/>
      <c r="GY118" s="245"/>
      <c r="GZ118" s="245"/>
      <c r="HA118" s="245"/>
      <c r="HB118" s="245"/>
      <c r="HC118" s="245"/>
      <c r="HD118" s="245"/>
      <c r="HE118" s="250">
        <v>0</v>
      </c>
      <c r="HF118" s="245"/>
      <c r="HG118" s="250">
        <v>0</v>
      </c>
      <c r="HH118" s="245"/>
      <c r="HI118" s="245"/>
      <c r="HJ118" s="245"/>
      <c r="HK118" s="245"/>
      <c r="HL118" s="245"/>
      <c r="HM118" s="245"/>
      <c r="HN118" s="245"/>
      <c r="HO118" s="245"/>
      <c r="HP118" s="245"/>
      <c r="HQ118" s="245"/>
      <c r="HR118" s="245"/>
      <c r="HS118" s="245"/>
      <c r="HT118" s="245"/>
      <c r="HU118" s="245"/>
      <c r="HV118" s="245"/>
      <c r="HW118" s="245"/>
      <c r="HX118" s="245"/>
      <c r="HY118" s="245"/>
      <c r="HZ118" s="245"/>
      <c r="IA118" s="245"/>
      <c r="IB118" s="245"/>
      <c r="IC118" s="245"/>
      <c r="ID118" s="245"/>
      <c r="IE118" s="245"/>
      <c r="IF118" s="245"/>
      <c r="IG118" s="245"/>
      <c r="IH118" s="245"/>
      <c r="II118" s="245"/>
      <c r="IJ118" s="245"/>
      <c r="IK118" s="245"/>
      <c r="IL118" s="245"/>
      <c r="IM118" s="245"/>
      <c r="IN118" s="245"/>
      <c r="IO118" s="245"/>
      <c r="IP118" s="245"/>
      <c r="IQ118" s="245"/>
      <c r="IR118" s="245"/>
      <c r="IS118" s="245"/>
      <c r="IT118" s="245"/>
      <c r="IU118" s="245"/>
      <c r="IV118" s="245"/>
      <c r="IW118" s="245"/>
      <c r="IX118" s="245"/>
      <c r="IY118" s="245"/>
      <c r="IZ118" s="245"/>
      <c r="JA118" s="245"/>
    </row>
    <row r="119" spans="1:261" ht="20.25" x14ac:dyDescent="0.3">
      <c r="A119" s="300">
        <v>109</v>
      </c>
      <c r="B119" s="295" t="s">
        <v>527</v>
      </c>
      <c r="C119" s="295" t="s">
        <v>636</v>
      </c>
      <c r="D119" s="295">
        <v>1055182215</v>
      </c>
      <c r="E119" s="220">
        <f t="shared" si="24"/>
        <v>10116</v>
      </c>
      <c r="F119" s="220">
        <f t="shared" si="25"/>
        <v>0</v>
      </c>
      <c r="G119" s="220">
        <f t="shared" si="26"/>
        <v>0</v>
      </c>
      <c r="H119" s="220">
        <f t="shared" si="27"/>
        <v>8360</v>
      </c>
      <c r="I119" s="220">
        <f t="shared" si="28"/>
        <v>1756</v>
      </c>
      <c r="J119" s="249">
        <v>1</v>
      </c>
      <c r="K119" s="249">
        <v>0</v>
      </c>
      <c r="L119" s="245">
        <v>1</v>
      </c>
      <c r="M119" s="245">
        <v>0</v>
      </c>
      <c r="N119" s="245">
        <v>0</v>
      </c>
      <c r="O119" s="245">
        <v>0</v>
      </c>
      <c r="P119" s="245">
        <v>0</v>
      </c>
      <c r="Q119" s="245">
        <v>0</v>
      </c>
      <c r="R119" s="245">
        <v>0</v>
      </c>
      <c r="S119" s="245">
        <v>0</v>
      </c>
      <c r="T119" s="245">
        <v>0</v>
      </c>
      <c r="U119" s="250">
        <v>0</v>
      </c>
      <c r="V119" s="245">
        <v>780</v>
      </c>
      <c r="W119" s="250">
        <v>0</v>
      </c>
      <c r="X119" s="245">
        <v>0</v>
      </c>
      <c r="Y119" s="250">
        <v>0</v>
      </c>
      <c r="Z119" s="245">
        <v>0</v>
      </c>
      <c r="AA119" s="245">
        <v>0</v>
      </c>
      <c r="AB119" s="245">
        <v>0</v>
      </c>
      <c r="AC119" s="249">
        <v>6</v>
      </c>
      <c r="AD119" s="245">
        <v>0</v>
      </c>
      <c r="AE119" s="249">
        <v>1</v>
      </c>
      <c r="AF119" s="245">
        <v>0</v>
      </c>
      <c r="AG119" s="245">
        <v>0</v>
      </c>
      <c r="AH119" s="245">
        <v>0</v>
      </c>
      <c r="AI119" s="245">
        <v>0</v>
      </c>
      <c r="AJ119" s="245">
        <v>0</v>
      </c>
      <c r="AK119" s="245">
        <v>0</v>
      </c>
      <c r="AL119" s="245">
        <v>0</v>
      </c>
      <c r="AM119" s="245">
        <v>0</v>
      </c>
      <c r="AN119" s="245">
        <v>0</v>
      </c>
      <c r="AO119" s="245">
        <v>0</v>
      </c>
      <c r="AP119" s="245">
        <v>0</v>
      </c>
      <c r="AQ119" s="250">
        <v>141</v>
      </c>
      <c r="AR119" s="245">
        <v>0</v>
      </c>
      <c r="AS119" s="250">
        <v>0</v>
      </c>
      <c r="AT119" s="245">
        <v>0</v>
      </c>
      <c r="AU119" s="250">
        <v>0</v>
      </c>
      <c r="AV119" s="245">
        <v>0</v>
      </c>
      <c r="AW119" s="245">
        <v>0</v>
      </c>
      <c r="AX119" s="245">
        <v>0</v>
      </c>
      <c r="AY119" s="245">
        <v>0</v>
      </c>
      <c r="AZ119" s="245">
        <v>0</v>
      </c>
      <c r="BA119" s="249">
        <v>4</v>
      </c>
      <c r="BB119" s="245"/>
      <c r="BC119" s="245">
        <v>8219</v>
      </c>
      <c r="BD119" s="245"/>
      <c r="BE119" s="245"/>
      <c r="BF119" s="245"/>
      <c r="BG119" s="249">
        <v>0</v>
      </c>
      <c r="BH119" s="245"/>
      <c r="BI119" s="245"/>
      <c r="BJ119" s="245"/>
      <c r="BK119" s="245"/>
      <c r="BL119" s="245"/>
      <c r="BM119" s="245"/>
      <c r="BN119" s="245"/>
      <c r="BO119" s="245"/>
      <c r="BP119" s="245"/>
      <c r="BQ119" s="249">
        <v>0</v>
      </c>
      <c r="BR119" s="245"/>
      <c r="BS119" s="249">
        <v>0</v>
      </c>
      <c r="BT119" s="245"/>
      <c r="BU119" s="249">
        <v>0</v>
      </c>
      <c r="BV119" s="245"/>
      <c r="BW119" s="245"/>
      <c r="BX119" s="245"/>
      <c r="BY119" s="250">
        <v>0</v>
      </c>
      <c r="BZ119" s="245"/>
      <c r="CA119" s="245"/>
      <c r="CB119" s="245"/>
      <c r="CC119" s="245"/>
      <c r="CD119" s="245"/>
      <c r="CE119" s="245"/>
      <c r="CF119" s="245"/>
      <c r="CG119" s="245"/>
      <c r="CH119" s="245"/>
      <c r="CI119" s="245"/>
      <c r="CJ119" s="245"/>
      <c r="CK119" s="245"/>
      <c r="CL119" s="245"/>
      <c r="CM119" s="245"/>
      <c r="CN119" s="245"/>
      <c r="CO119" s="245"/>
      <c r="CP119" s="245"/>
      <c r="CQ119" s="245"/>
      <c r="CR119" s="249">
        <v>9</v>
      </c>
      <c r="CS119" s="245"/>
      <c r="CT119" s="366"/>
      <c r="CU119" s="366"/>
      <c r="CV119" s="245"/>
      <c r="CW119" s="245"/>
      <c r="CX119" s="249">
        <v>9</v>
      </c>
      <c r="CY119" s="245"/>
      <c r="CZ119" s="249">
        <v>0</v>
      </c>
      <c r="DA119" s="249">
        <v>0</v>
      </c>
      <c r="DB119" s="245"/>
      <c r="DC119" s="250">
        <v>0</v>
      </c>
      <c r="DD119" s="245"/>
      <c r="DE119" s="245"/>
      <c r="DF119" s="245"/>
      <c r="DG119" s="245"/>
      <c r="DH119" s="245"/>
      <c r="DI119" s="245"/>
      <c r="DJ119" s="245"/>
      <c r="DK119" s="245"/>
      <c r="DL119" s="245"/>
      <c r="DM119" s="245"/>
      <c r="DN119" s="245"/>
      <c r="DO119" s="250">
        <v>0</v>
      </c>
      <c r="DP119" s="245"/>
      <c r="DQ119" s="245"/>
      <c r="DR119" s="245"/>
      <c r="DS119" s="250">
        <v>0</v>
      </c>
      <c r="DT119" s="245"/>
      <c r="DU119" s="245"/>
      <c r="DV119" s="245"/>
      <c r="DW119" s="251"/>
      <c r="DX119" s="251"/>
      <c r="DY119" s="245"/>
      <c r="DZ119" s="245"/>
      <c r="EA119" s="245"/>
      <c r="EB119" s="245"/>
      <c r="EC119" s="245"/>
      <c r="ED119" s="245"/>
      <c r="EE119" s="245"/>
      <c r="EF119" s="245"/>
      <c r="EG119" s="245"/>
      <c r="EH119" s="245"/>
      <c r="EI119" s="250">
        <v>0</v>
      </c>
      <c r="EJ119" s="245"/>
      <c r="EK119" s="250">
        <v>0</v>
      </c>
      <c r="EL119" s="245"/>
      <c r="EM119" s="245"/>
      <c r="EN119" s="245"/>
      <c r="EO119" s="245"/>
      <c r="EP119" s="245"/>
      <c r="EQ119" s="245"/>
      <c r="ER119" s="245"/>
      <c r="ES119" s="245"/>
      <c r="ET119" s="245"/>
      <c r="EU119" s="245"/>
      <c r="EV119" s="245"/>
      <c r="EW119" s="250">
        <v>976</v>
      </c>
      <c r="EX119" s="245"/>
      <c r="EY119" s="245"/>
      <c r="EZ119" s="245"/>
      <c r="FA119" s="245"/>
      <c r="FB119" s="245"/>
      <c r="FC119" s="245"/>
      <c r="FD119" s="245"/>
      <c r="FE119" s="245"/>
      <c r="FF119" s="245"/>
      <c r="FG119" s="245"/>
      <c r="FH119" s="245"/>
      <c r="FI119" s="245"/>
      <c r="FJ119" s="245"/>
      <c r="FK119" s="245"/>
      <c r="FL119" s="245"/>
      <c r="FM119" s="245"/>
      <c r="FN119" s="245"/>
      <c r="FO119" s="245"/>
      <c r="FP119" s="245"/>
      <c r="FQ119" s="245"/>
      <c r="FR119" s="245"/>
      <c r="FS119" s="245"/>
      <c r="FT119" s="245"/>
      <c r="FU119" s="245"/>
      <c r="FV119" s="245"/>
      <c r="FW119" s="245"/>
      <c r="FX119" s="245"/>
      <c r="FY119" s="245"/>
      <c r="FZ119" s="245"/>
      <c r="GA119" s="245"/>
      <c r="GB119" s="245"/>
      <c r="GC119" s="245"/>
      <c r="GD119" s="245"/>
      <c r="GE119" s="245"/>
      <c r="GF119" s="245"/>
      <c r="GG119" s="245"/>
      <c r="GH119" s="245"/>
      <c r="GI119" s="245"/>
      <c r="GJ119" s="250">
        <v>490</v>
      </c>
      <c r="GK119" s="245"/>
      <c r="GL119" s="250">
        <v>2</v>
      </c>
      <c r="GM119" s="245"/>
      <c r="GN119" s="245"/>
      <c r="GO119" s="245"/>
      <c r="GP119" s="245"/>
      <c r="GQ119" s="250">
        <v>0</v>
      </c>
      <c r="GR119" s="245"/>
      <c r="GS119" s="245"/>
      <c r="GT119" s="245"/>
      <c r="GU119" s="245"/>
      <c r="GV119" s="245"/>
      <c r="GW119" s="245"/>
      <c r="GX119" s="245"/>
      <c r="GY119" s="245"/>
      <c r="GZ119" s="245"/>
      <c r="HA119" s="245"/>
      <c r="HB119" s="245"/>
      <c r="HC119" s="245"/>
      <c r="HD119" s="245"/>
      <c r="HE119" s="250">
        <v>0</v>
      </c>
      <c r="HF119" s="245"/>
      <c r="HG119" s="250">
        <v>0</v>
      </c>
      <c r="HH119" s="245"/>
      <c r="HI119" s="245"/>
      <c r="HJ119" s="245"/>
      <c r="HK119" s="245"/>
      <c r="HL119" s="245"/>
      <c r="HM119" s="245"/>
      <c r="HN119" s="245"/>
      <c r="HO119" s="245"/>
      <c r="HP119" s="245"/>
      <c r="HQ119" s="245"/>
      <c r="HR119" s="245"/>
      <c r="HS119" s="245"/>
      <c r="HT119" s="245"/>
      <c r="HU119" s="245"/>
      <c r="HV119" s="245"/>
      <c r="HW119" s="245"/>
      <c r="HX119" s="245"/>
      <c r="HY119" s="245"/>
      <c r="HZ119" s="245"/>
      <c r="IA119" s="245"/>
      <c r="IB119" s="245"/>
      <c r="IC119" s="245"/>
      <c r="ID119" s="245"/>
      <c r="IE119" s="245"/>
      <c r="IF119" s="245"/>
      <c r="IG119" s="245"/>
      <c r="IH119" s="245"/>
      <c r="II119" s="245"/>
      <c r="IJ119" s="245"/>
      <c r="IK119" s="245"/>
      <c r="IL119" s="245"/>
      <c r="IM119" s="245"/>
      <c r="IN119" s="245"/>
      <c r="IO119" s="245"/>
      <c r="IP119" s="245"/>
      <c r="IQ119" s="245"/>
      <c r="IR119" s="245"/>
      <c r="IS119" s="245"/>
      <c r="IT119" s="245"/>
      <c r="IU119" s="245"/>
      <c r="IV119" s="245"/>
      <c r="IW119" s="245"/>
      <c r="IX119" s="245"/>
      <c r="IY119" s="245"/>
      <c r="IZ119" s="245"/>
      <c r="JA119" s="245"/>
    </row>
    <row r="120" spans="1:261" ht="20.25" x14ac:dyDescent="0.3">
      <c r="A120" s="300">
        <v>110</v>
      </c>
      <c r="B120" s="295" t="s">
        <v>527</v>
      </c>
      <c r="C120" s="295" t="s">
        <v>637</v>
      </c>
      <c r="D120" s="295">
        <v>1055182207</v>
      </c>
      <c r="E120" s="220">
        <f t="shared" si="24"/>
        <v>1366</v>
      </c>
      <c r="F120" s="220">
        <f t="shared" si="25"/>
        <v>0</v>
      </c>
      <c r="G120" s="220">
        <f t="shared" si="26"/>
        <v>0</v>
      </c>
      <c r="H120" s="220">
        <f t="shared" si="27"/>
        <v>1338</v>
      </c>
      <c r="I120" s="220">
        <f t="shared" si="28"/>
        <v>28</v>
      </c>
      <c r="J120" s="249">
        <v>0</v>
      </c>
      <c r="K120" s="249">
        <v>0</v>
      </c>
      <c r="L120" s="245">
        <v>0</v>
      </c>
      <c r="M120" s="245">
        <v>0</v>
      </c>
      <c r="N120" s="245">
        <v>0</v>
      </c>
      <c r="O120" s="245">
        <v>0</v>
      </c>
      <c r="P120" s="245">
        <v>0</v>
      </c>
      <c r="Q120" s="245">
        <v>0</v>
      </c>
      <c r="R120" s="245">
        <v>0</v>
      </c>
      <c r="S120" s="245">
        <v>0</v>
      </c>
      <c r="T120" s="245">
        <v>0</v>
      </c>
      <c r="U120" s="250">
        <v>0</v>
      </c>
      <c r="V120" s="245">
        <v>0</v>
      </c>
      <c r="W120" s="250">
        <v>0</v>
      </c>
      <c r="X120" s="245">
        <v>0</v>
      </c>
      <c r="Y120" s="250">
        <v>0</v>
      </c>
      <c r="Z120" s="245">
        <v>0</v>
      </c>
      <c r="AA120" s="245">
        <v>0</v>
      </c>
      <c r="AB120" s="245">
        <v>0</v>
      </c>
      <c r="AC120" s="249">
        <v>0</v>
      </c>
      <c r="AD120" s="245">
        <v>0</v>
      </c>
      <c r="AE120" s="249">
        <v>0</v>
      </c>
      <c r="AF120" s="245">
        <v>0</v>
      </c>
      <c r="AG120" s="245">
        <v>0</v>
      </c>
      <c r="AH120" s="245">
        <v>0</v>
      </c>
      <c r="AI120" s="245">
        <v>0</v>
      </c>
      <c r="AJ120" s="245">
        <v>0</v>
      </c>
      <c r="AK120" s="245">
        <v>0</v>
      </c>
      <c r="AL120" s="245">
        <v>0</v>
      </c>
      <c r="AM120" s="245">
        <v>0</v>
      </c>
      <c r="AN120" s="245">
        <v>0</v>
      </c>
      <c r="AO120" s="245">
        <v>0</v>
      </c>
      <c r="AP120" s="245">
        <v>0</v>
      </c>
      <c r="AQ120" s="250">
        <v>0</v>
      </c>
      <c r="AR120" s="245">
        <v>0</v>
      </c>
      <c r="AS120" s="250">
        <v>0</v>
      </c>
      <c r="AT120" s="245">
        <v>0</v>
      </c>
      <c r="AU120" s="250">
        <v>0</v>
      </c>
      <c r="AV120" s="245">
        <v>0</v>
      </c>
      <c r="AW120" s="245">
        <v>0</v>
      </c>
      <c r="AX120" s="245">
        <v>0</v>
      </c>
      <c r="AY120" s="245">
        <v>0</v>
      </c>
      <c r="AZ120" s="245">
        <v>0</v>
      </c>
      <c r="BA120" s="249">
        <v>0</v>
      </c>
      <c r="BB120" s="245"/>
      <c r="BC120" s="245">
        <v>1338</v>
      </c>
      <c r="BD120" s="245"/>
      <c r="BE120" s="245"/>
      <c r="BF120" s="245"/>
      <c r="BG120" s="249">
        <v>0</v>
      </c>
      <c r="BH120" s="245"/>
      <c r="BI120" s="245"/>
      <c r="BJ120" s="245"/>
      <c r="BK120" s="245"/>
      <c r="BL120" s="245"/>
      <c r="BM120" s="245"/>
      <c r="BN120" s="245"/>
      <c r="BO120" s="245"/>
      <c r="BP120" s="245"/>
      <c r="BQ120" s="249">
        <v>0</v>
      </c>
      <c r="BR120" s="245"/>
      <c r="BS120" s="249">
        <v>0</v>
      </c>
      <c r="BT120" s="245"/>
      <c r="BU120" s="249">
        <v>0</v>
      </c>
      <c r="BV120" s="245"/>
      <c r="BW120" s="245"/>
      <c r="BX120" s="245"/>
      <c r="BY120" s="250">
        <v>0</v>
      </c>
      <c r="BZ120" s="245"/>
      <c r="CA120" s="245"/>
      <c r="CB120" s="245"/>
      <c r="CC120" s="245"/>
      <c r="CD120" s="245"/>
      <c r="CE120" s="245"/>
      <c r="CF120" s="245"/>
      <c r="CG120" s="245"/>
      <c r="CH120" s="245"/>
      <c r="CI120" s="245"/>
      <c r="CJ120" s="245"/>
      <c r="CK120" s="245"/>
      <c r="CL120" s="245"/>
      <c r="CM120" s="245"/>
      <c r="CN120" s="245"/>
      <c r="CO120" s="245"/>
      <c r="CP120" s="245"/>
      <c r="CQ120" s="245"/>
      <c r="CR120" s="249">
        <v>0</v>
      </c>
      <c r="CS120" s="245"/>
      <c r="CT120" s="366"/>
      <c r="CU120" s="366"/>
      <c r="CV120" s="245"/>
      <c r="CW120" s="245"/>
      <c r="CX120" s="249">
        <v>0</v>
      </c>
      <c r="CY120" s="245"/>
      <c r="CZ120" s="249">
        <v>0</v>
      </c>
      <c r="DA120" s="249">
        <v>0</v>
      </c>
      <c r="DB120" s="245"/>
      <c r="DC120" s="250">
        <v>0</v>
      </c>
      <c r="DD120" s="245"/>
      <c r="DE120" s="245"/>
      <c r="DF120" s="245"/>
      <c r="DG120" s="245"/>
      <c r="DH120" s="245"/>
      <c r="DI120" s="245"/>
      <c r="DJ120" s="245"/>
      <c r="DK120" s="245"/>
      <c r="DL120" s="245"/>
      <c r="DM120" s="245"/>
      <c r="DN120" s="245"/>
      <c r="DO120" s="250">
        <v>0</v>
      </c>
      <c r="DP120" s="245"/>
      <c r="DQ120" s="245"/>
      <c r="DR120" s="245"/>
      <c r="DS120" s="250">
        <v>0</v>
      </c>
      <c r="DT120" s="245"/>
      <c r="DU120" s="245"/>
      <c r="DV120" s="245"/>
      <c r="DW120" s="251"/>
      <c r="DX120" s="251"/>
      <c r="DY120" s="245"/>
      <c r="DZ120" s="245"/>
      <c r="EA120" s="245"/>
      <c r="EB120" s="245"/>
      <c r="EC120" s="245"/>
      <c r="ED120" s="245"/>
      <c r="EE120" s="245"/>
      <c r="EF120" s="245"/>
      <c r="EG120" s="245"/>
      <c r="EH120" s="245"/>
      <c r="EI120" s="250">
        <v>0</v>
      </c>
      <c r="EJ120" s="245"/>
      <c r="EK120" s="250">
        <v>0</v>
      </c>
      <c r="EL120" s="245"/>
      <c r="EM120" s="245"/>
      <c r="EN120" s="245"/>
      <c r="EO120" s="245"/>
      <c r="EP120" s="245"/>
      <c r="EQ120" s="245"/>
      <c r="ER120" s="245"/>
      <c r="ES120" s="245"/>
      <c r="ET120" s="245"/>
      <c r="EU120" s="245"/>
      <c r="EV120" s="245"/>
      <c r="EW120" s="250">
        <v>28</v>
      </c>
      <c r="EX120" s="245"/>
      <c r="EY120" s="245"/>
      <c r="EZ120" s="245"/>
      <c r="FA120" s="245"/>
      <c r="FB120" s="245"/>
      <c r="FC120" s="245"/>
      <c r="FD120" s="245"/>
      <c r="FE120" s="245"/>
      <c r="FF120" s="245"/>
      <c r="FG120" s="245"/>
      <c r="FH120" s="245"/>
      <c r="FI120" s="245"/>
      <c r="FJ120" s="245"/>
      <c r="FK120" s="245"/>
      <c r="FL120" s="245"/>
      <c r="FM120" s="245"/>
      <c r="FN120" s="245"/>
      <c r="FO120" s="245"/>
      <c r="FP120" s="245"/>
      <c r="FQ120" s="245"/>
      <c r="FR120" s="245"/>
      <c r="FS120" s="245"/>
      <c r="FT120" s="245"/>
      <c r="FU120" s="245"/>
      <c r="FV120" s="245"/>
      <c r="FW120" s="245"/>
      <c r="FX120" s="245"/>
      <c r="FY120" s="245"/>
      <c r="FZ120" s="245"/>
      <c r="GA120" s="245"/>
      <c r="GB120" s="245"/>
      <c r="GC120" s="245"/>
      <c r="GD120" s="245"/>
      <c r="GE120" s="245"/>
      <c r="GF120" s="245"/>
      <c r="GG120" s="245"/>
      <c r="GH120" s="245"/>
      <c r="GI120" s="245"/>
      <c r="GJ120" s="250">
        <v>14</v>
      </c>
      <c r="GK120" s="245"/>
      <c r="GL120" s="250">
        <v>2</v>
      </c>
      <c r="GM120" s="245"/>
      <c r="GN120" s="245"/>
      <c r="GO120" s="245"/>
      <c r="GP120" s="245"/>
      <c r="GQ120" s="250">
        <v>0</v>
      </c>
      <c r="GR120" s="245"/>
      <c r="GS120" s="245"/>
      <c r="GT120" s="245"/>
      <c r="GU120" s="245"/>
      <c r="GV120" s="245"/>
      <c r="GW120" s="245"/>
      <c r="GX120" s="245"/>
      <c r="GY120" s="245"/>
      <c r="GZ120" s="245"/>
      <c r="HA120" s="245"/>
      <c r="HB120" s="245"/>
      <c r="HC120" s="245"/>
      <c r="HD120" s="245"/>
      <c r="HE120" s="250">
        <v>0</v>
      </c>
      <c r="HF120" s="245"/>
      <c r="HG120" s="250">
        <v>0</v>
      </c>
      <c r="HH120" s="245"/>
      <c r="HI120" s="245"/>
      <c r="HJ120" s="245"/>
      <c r="HK120" s="245"/>
      <c r="HL120" s="245"/>
      <c r="HM120" s="245"/>
      <c r="HN120" s="245"/>
      <c r="HO120" s="245"/>
      <c r="HP120" s="245"/>
      <c r="HQ120" s="245"/>
      <c r="HR120" s="245"/>
      <c r="HS120" s="245"/>
      <c r="HT120" s="245"/>
      <c r="HU120" s="245"/>
      <c r="HV120" s="245"/>
      <c r="HW120" s="245"/>
      <c r="HX120" s="245"/>
      <c r="HY120" s="245"/>
      <c r="HZ120" s="245"/>
      <c r="IA120" s="245"/>
      <c r="IB120" s="245"/>
      <c r="IC120" s="245"/>
      <c r="ID120" s="245"/>
      <c r="IE120" s="245"/>
      <c r="IF120" s="245"/>
      <c r="IG120" s="245"/>
      <c r="IH120" s="245"/>
      <c r="II120" s="245"/>
      <c r="IJ120" s="245"/>
      <c r="IK120" s="245"/>
      <c r="IL120" s="245"/>
      <c r="IM120" s="245"/>
      <c r="IN120" s="245"/>
      <c r="IO120" s="245"/>
      <c r="IP120" s="245"/>
      <c r="IQ120" s="245"/>
      <c r="IR120" s="245"/>
      <c r="IS120" s="245"/>
      <c r="IT120" s="245"/>
      <c r="IU120" s="245"/>
      <c r="IV120" s="245"/>
      <c r="IW120" s="245"/>
      <c r="IX120" s="245"/>
      <c r="IY120" s="245"/>
      <c r="IZ120" s="245"/>
      <c r="JA120" s="245"/>
    </row>
    <row r="121" spans="1:261" ht="37.5" x14ac:dyDescent="0.3">
      <c r="A121" s="300">
        <v>111</v>
      </c>
      <c r="B121" s="295" t="s">
        <v>527</v>
      </c>
      <c r="C121" s="295" t="s">
        <v>638</v>
      </c>
      <c r="D121" s="295">
        <v>1055182079</v>
      </c>
      <c r="E121" s="220">
        <f t="shared" si="24"/>
        <v>8186.1399999999994</v>
      </c>
      <c r="F121" s="220">
        <f t="shared" si="25"/>
        <v>0</v>
      </c>
      <c r="G121" s="220">
        <f t="shared" si="26"/>
        <v>0</v>
      </c>
      <c r="H121" s="220">
        <f t="shared" si="27"/>
        <v>0</v>
      </c>
      <c r="I121" s="220">
        <f t="shared" si="28"/>
        <v>8186.1399999999994</v>
      </c>
      <c r="J121" s="249">
        <v>1</v>
      </c>
      <c r="K121" s="249">
        <v>0</v>
      </c>
      <c r="L121" s="245">
        <v>1</v>
      </c>
      <c r="M121" s="245">
        <v>0</v>
      </c>
      <c r="N121" s="245">
        <v>0</v>
      </c>
      <c r="O121" s="245">
        <v>0</v>
      </c>
      <c r="P121" s="245">
        <v>0</v>
      </c>
      <c r="Q121" s="245">
        <v>0</v>
      </c>
      <c r="R121" s="245">
        <v>0</v>
      </c>
      <c r="S121" s="245">
        <v>0</v>
      </c>
      <c r="T121" s="245">
        <v>0</v>
      </c>
      <c r="U121" s="250">
        <v>0</v>
      </c>
      <c r="V121" s="245">
        <v>0</v>
      </c>
      <c r="W121" s="250">
        <v>0</v>
      </c>
      <c r="X121" s="245">
        <v>456</v>
      </c>
      <c r="Y121" s="250">
        <v>0</v>
      </c>
      <c r="Z121" s="245">
        <v>0</v>
      </c>
      <c r="AA121" s="245">
        <v>0</v>
      </c>
      <c r="AB121" s="245">
        <v>0</v>
      </c>
      <c r="AC121" s="249">
        <v>0</v>
      </c>
      <c r="AD121" s="249">
        <v>2</v>
      </c>
      <c r="AE121" s="249">
        <v>0</v>
      </c>
      <c r="AF121" s="245">
        <v>0</v>
      </c>
      <c r="AG121" s="245">
        <v>0</v>
      </c>
      <c r="AH121" s="245">
        <v>0</v>
      </c>
      <c r="AI121" s="245">
        <v>0</v>
      </c>
      <c r="AJ121" s="245">
        <v>0</v>
      </c>
      <c r="AK121" s="245">
        <v>0</v>
      </c>
      <c r="AL121" s="245">
        <v>0</v>
      </c>
      <c r="AM121" s="245">
        <v>0</v>
      </c>
      <c r="AN121" s="245">
        <v>0</v>
      </c>
      <c r="AO121" s="245">
        <v>0</v>
      </c>
      <c r="AP121" s="245">
        <v>0</v>
      </c>
      <c r="AQ121" s="250">
        <v>0</v>
      </c>
      <c r="AR121" s="245">
        <v>0</v>
      </c>
      <c r="AS121" s="250">
        <v>0</v>
      </c>
      <c r="AT121" s="245">
        <v>0</v>
      </c>
      <c r="AU121" s="250">
        <v>0</v>
      </c>
      <c r="AV121" s="245">
        <v>0</v>
      </c>
      <c r="AW121" s="245">
        <v>0</v>
      </c>
      <c r="AX121" s="245">
        <v>0</v>
      </c>
      <c r="AY121" s="245">
        <v>0</v>
      </c>
      <c r="AZ121" s="245">
        <v>0</v>
      </c>
      <c r="BA121" s="249">
        <v>0</v>
      </c>
      <c r="BB121" s="245"/>
      <c r="BC121" s="245">
        <v>0</v>
      </c>
      <c r="BD121" s="245">
        <v>7245</v>
      </c>
      <c r="BE121" s="245"/>
      <c r="BF121" s="245"/>
      <c r="BG121" s="249">
        <v>0</v>
      </c>
      <c r="BH121" s="245"/>
      <c r="BI121" s="245"/>
      <c r="BJ121" s="245"/>
      <c r="BK121" s="245"/>
      <c r="BL121" s="245"/>
      <c r="BM121" s="245"/>
      <c r="BN121" s="245"/>
      <c r="BO121" s="245"/>
      <c r="BP121" s="245"/>
      <c r="BQ121" s="249">
        <v>0</v>
      </c>
      <c r="BR121" s="245"/>
      <c r="BS121" s="249">
        <v>0</v>
      </c>
      <c r="BT121" s="245"/>
      <c r="BU121" s="249">
        <v>0</v>
      </c>
      <c r="BV121" s="245"/>
      <c r="BW121" s="245"/>
      <c r="BX121" s="245"/>
      <c r="BY121" s="250">
        <v>0</v>
      </c>
      <c r="BZ121" s="245"/>
      <c r="CA121" s="245"/>
      <c r="CB121" s="245"/>
      <c r="CC121" s="245"/>
      <c r="CD121" s="245"/>
      <c r="CE121" s="245"/>
      <c r="CF121" s="245"/>
      <c r="CG121" s="245"/>
      <c r="CH121" s="245"/>
      <c r="CI121" s="245"/>
      <c r="CJ121" s="245"/>
      <c r="CK121" s="245"/>
      <c r="CL121" s="245"/>
      <c r="CM121" s="245"/>
      <c r="CN121" s="245"/>
      <c r="CO121" s="245"/>
      <c r="CP121" s="245"/>
      <c r="CQ121" s="245"/>
      <c r="CR121" s="249">
        <v>0</v>
      </c>
      <c r="CS121" s="249">
        <v>1</v>
      </c>
      <c r="CT121" s="366"/>
      <c r="CU121" s="366"/>
      <c r="CV121" s="245"/>
      <c r="CW121" s="245"/>
      <c r="CX121" s="249">
        <v>0</v>
      </c>
      <c r="CY121" s="249">
        <v>1</v>
      </c>
      <c r="CZ121" s="249">
        <v>0</v>
      </c>
      <c r="DA121" s="249">
        <v>0</v>
      </c>
      <c r="DB121" s="245"/>
      <c r="DC121" s="250">
        <v>0</v>
      </c>
      <c r="DD121" s="245"/>
      <c r="DE121" s="245"/>
      <c r="DF121" s="245"/>
      <c r="DG121" s="245"/>
      <c r="DH121" s="245"/>
      <c r="DI121" s="245"/>
      <c r="DJ121" s="245"/>
      <c r="DK121" s="245"/>
      <c r="DL121" s="245"/>
      <c r="DM121" s="245"/>
      <c r="DN121" s="245"/>
      <c r="DO121" s="250">
        <v>0</v>
      </c>
      <c r="DP121" s="245"/>
      <c r="DQ121" s="245"/>
      <c r="DR121" s="245"/>
      <c r="DS121" s="250">
        <v>0</v>
      </c>
      <c r="DT121" s="245"/>
      <c r="DU121" s="245"/>
      <c r="DV121" s="245"/>
      <c r="DW121" s="251"/>
      <c r="DX121" s="251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50">
        <v>0</v>
      </c>
      <c r="EJ121" s="245"/>
      <c r="EK121" s="250">
        <v>0</v>
      </c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50">
        <v>245.49</v>
      </c>
      <c r="EX121" s="245"/>
      <c r="EY121" s="245"/>
      <c r="EZ121" s="245"/>
      <c r="FA121" s="245"/>
      <c r="FB121" s="245"/>
      <c r="FC121" s="245"/>
      <c r="FD121" s="245"/>
      <c r="FE121" s="245"/>
      <c r="FF121" s="245"/>
      <c r="FG121" s="245"/>
      <c r="FH121" s="245"/>
      <c r="FI121" s="245"/>
      <c r="FJ121" s="245"/>
      <c r="FK121" s="245"/>
      <c r="FL121" s="245"/>
      <c r="FM121" s="245"/>
      <c r="FN121" s="245"/>
      <c r="FO121" s="245"/>
      <c r="FP121" s="245"/>
      <c r="FQ121" s="245"/>
      <c r="FR121" s="245"/>
      <c r="FS121" s="245"/>
      <c r="FT121" s="245"/>
      <c r="FU121" s="245"/>
      <c r="FV121" s="245"/>
      <c r="FW121" s="245"/>
      <c r="FX121" s="245">
        <v>0</v>
      </c>
      <c r="FY121" s="245"/>
      <c r="FZ121" s="245"/>
      <c r="GA121" s="245">
        <v>239.65</v>
      </c>
      <c r="GB121" s="245"/>
      <c r="GC121" s="245"/>
      <c r="GD121" s="245"/>
      <c r="GE121" s="245"/>
      <c r="GF121" s="245"/>
      <c r="GG121" s="245"/>
      <c r="GH121" s="245"/>
      <c r="GI121" s="245">
        <v>0</v>
      </c>
      <c r="GJ121" s="250">
        <v>321</v>
      </c>
      <c r="GK121" s="245">
        <v>0</v>
      </c>
      <c r="GL121" s="250">
        <v>1.5</v>
      </c>
      <c r="GM121" s="245"/>
      <c r="GN121" s="245"/>
      <c r="GO121" s="245"/>
      <c r="GP121" s="245"/>
      <c r="GQ121" s="250">
        <v>0</v>
      </c>
      <c r="GR121" s="245"/>
      <c r="GS121" s="245"/>
      <c r="GT121" s="245"/>
      <c r="GU121" s="245"/>
      <c r="GV121" s="245"/>
      <c r="GW121" s="245"/>
      <c r="GX121" s="245"/>
      <c r="GY121" s="245"/>
      <c r="GZ121" s="245"/>
      <c r="HA121" s="245"/>
      <c r="HB121" s="245"/>
      <c r="HC121" s="245"/>
      <c r="HD121" s="245"/>
      <c r="HE121" s="250">
        <v>0</v>
      </c>
      <c r="HF121" s="245"/>
      <c r="HG121" s="250">
        <v>0</v>
      </c>
      <c r="HH121" s="245"/>
      <c r="HI121" s="245"/>
      <c r="HJ121" s="245"/>
      <c r="HK121" s="245"/>
      <c r="HL121" s="245"/>
      <c r="HM121" s="245"/>
      <c r="HN121" s="245"/>
      <c r="HO121" s="245"/>
      <c r="HP121" s="245"/>
      <c r="HQ121" s="245"/>
      <c r="HR121" s="245"/>
      <c r="HS121" s="245"/>
      <c r="HT121" s="245"/>
      <c r="HU121" s="245"/>
      <c r="HV121" s="245"/>
      <c r="HW121" s="245"/>
      <c r="HX121" s="245"/>
      <c r="HY121" s="245"/>
      <c r="HZ121" s="245"/>
      <c r="IA121" s="245"/>
      <c r="IB121" s="245"/>
      <c r="IC121" s="245"/>
      <c r="ID121" s="245"/>
      <c r="IE121" s="245"/>
      <c r="IF121" s="245"/>
      <c r="IG121" s="245"/>
      <c r="IH121" s="245"/>
      <c r="II121" s="245"/>
      <c r="IJ121" s="245"/>
      <c r="IK121" s="245"/>
      <c r="IL121" s="245"/>
      <c r="IM121" s="245"/>
      <c r="IN121" s="245"/>
      <c r="IO121" s="245"/>
      <c r="IP121" s="245"/>
      <c r="IQ121" s="245"/>
      <c r="IR121" s="245"/>
      <c r="IS121" s="245"/>
      <c r="IT121" s="245"/>
      <c r="IU121" s="245"/>
      <c r="IV121" s="245"/>
      <c r="IW121" s="245"/>
      <c r="IX121" s="245"/>
      <c r="IY121" s="245"/>
      <c r="IZ121" s="245"/>
      <c r="JA121" s="245"/>
    </row>
    <row r="122" spans="1:261" ht="20.25" x14ac:dyDescent="0.3">
      <c r="A122" s="300">
        <v>112</v>
      </c>
      <c r="B122" s="295" t="s">
        <v>527</v>
      </c>
      <c r="C122" s="295" t="s">
        <v>639</v>
      </c>
      <c r="D122" s="295">
        <v>247716010</v>
      </c>
      <c r="E122" s="220">
        <f t="shared" si="24"/>
        <v>22118</v>
      </c>
      <c r="F122" s="220">
        <f t="shared" si="25"/>
        <v>0</v>
      </c>
      <c r="G122" s="220">
        <f t="shared" si="26"/>
        <v>3853</v>
      </c>
      <c r="H122" s="220">
        <f t="shared" si="27"/>
        <v>0</v>
      </c>
      <c r="I122" s="220">
        <f t="shared" si="28"/>
        <v>18265</v>
      </c>
      <c r="J122" s="249">
        <v>3</v>
      </c>
      <c r="K122" s="249">
        <v>0</v>
      </c>
      <c r="L122" s="245">
        <v>3</v>
      </c>
      <c r="M122" s="245">
        <v>0</v>
      </c>
      <c r="N122" s="245">
        <v>0</v>
      </c>
      <c r="O122" s="245">
        <v>0</v>
      </c>
      <c r="P122" s="245">
        <v>0</v>
      </c>
      <c r="Q122" s="245">
        <v>0</v>
      </c>
      <c r="R122" s="245">
        <v>0</v>
      </c>
      <c r="S122" s="245">
        <v>0</v>
      </c>
      <c r="T122" s="245">
        <v>0</v>
      </c>
      <c r="U122" s="250">
        <v>0</v>
      </c>
      <c r="V122" s="245">
        <v>0</v>
      </c>
      <c r="W122" s="250">
        <v>0</v>
      </c>
      <c r="X122" s="245">
        <v>214.53</v>
      </c>
      <c r="Y122" s="250">
        <v>0</v>
      </c>
      <c r="Z122" s="245">
        <v>0</v>
      </c>
      <c r="AA122" s="245">
        <v>0</v>
      </c>
      <c r="AB122" s="245">
        <v>0</v>
      </c>
      <c r="AC122" s="249">
        <v>0</v>
      </c>
      <c r="AD122" s="249">
        <v>9</v>
      </c>
      <c r="AE122" s="249">
        <v>0</v>
      </c>
      <c r="AF122" s="249">
        <v>1</v>
      </c>
      <c r="AG122" s="245">
        <v>0</v>
      </c>
      <c r="AH122" s="245">
        <v>0</v>
      </c>
      <c r="AI122" s="245">
        <v>0</v>
      </c>
      <c r="AJ122" s="245">
        <v>0</v>
      </c>
      <c r="AK122" s="245">
        <v>0</v>
      </c>
      <c r="AL122" s="245">
        <v>0</v>
      </c>
      <c r="AM122" s="245">
        <v>0</v>
      </c>
      <c r="AN122" s="245">
        <v>0</v>
      </c>
      <c r="AO122" s="245">
        <v>0</v>
      </c>
      <c r="AP122" s="245">
        <v>0</v>
      </c>
      <c r="AQ122" s="250">
        <v>0</v>
      </c>
      <c r="AR122" s="245">
        <v>0</v>
      </c>
      <c r="AS122" s="250">
        <v>0</v>
      </c>
      <c r="AT122" s="250">
        <v>172.2</v>
      </c>
      <c r="AU122" s="250">
        <v>0</v>
      </c>
      <c r="AV122" s="245">
        <v>0</v>
      </c>
      <c r="AW122" s="245">
        <v>0</v>
      </c>
      <c r="AX122" s="245">
        <v>0</v>
      </c>
      <c r="AY122" s="245">
        <v>0</v>
      </c>
      <c r="AZ122" s="245">
        <v>0</v>
      </c>
      <c r="BA122" s="249">
        <v>0</v>
      </c>
      <c r="BB122" s="245"/>
      <c r="BC122" s="245">
        <v>0</v>
      </c>
      <c r="BD122" s="245">
        <v>16633.27</v>
      </c>
      <c r="BE122" s="245"/>
      <c r="BF122" s="245"/>
      <c r="BG122" s="249">
        <v>0</v>
      </c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9">
        <v>0</v>
      </c>
      <c r="BR122" s="245"/>
      <c r="BS122" s="249">
        <v>0</v>
      </c>
      <c r="BT122" s="245"/>
      <c r="BU122" s="249">
        <v>0</v>
      </c>
      <c r="BV122" s="245"/>
      <c r="BW122" s="245"/>
      <c r="BX122" s="245"/>
      <c r="BY122" s="250">
        <v>0</v>
      </c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9">
        <v>0</v>
      </c>
      <c r="CS122" s="249">
        <v>9</v>
      </c>
      <c r="CT122" s="366"/>
      <c r="CU122" s="366"/>
      <c r="CV122" s="245"/>
      <c r="CW122" s="245"/>
      <c r="CX122" s="249">
        <v>0</v>
      </c>
      <c r="CY122" s="249">
        <v>7</v>
      </c>
      <c r="CZ122" s="249">
        <v>0</v>
      </c>
      <c r="DA122" s="249">
        <v>0</v>
      </c>
      <c r="DB122" s="245"/>
      <c r="DC122" s="250">
        <v>0</v>
      </c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50">
        <v>0</v>
      </c>
      <c r="DP122" s="245"/>
      <c r="DQ122" s="245"/>
      <c r="DR122" s="245"/>
      <c r="DS122" s="250">
        <v>0</v>
      </c>
      <c r="DT122" s="250">
        <v>3853</v>
      </c>
      <c r="DU122" s="245"/>
      <c r="DV122" s="245"/>
      <c r="DW122" s="251"/>
      <c r="DX122" s="251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50">
        <v>0</v>
      </c>
      <c r="EJ122" s="250">
        <v>642.16700000000003</v>
      </c>
      <c r="EK122" s="250">
        <v>0</v>
      </c>
      <c r="EL122" s="250">
        <v>6</v>
      </c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50">
        <v>1245</v>
      </c>
      <c r="EX122" s="245"/>
      <c r="EY122" s="245"/>
      <c r="EZ122" s="245"/>
      <c r="FA122" s="245"/>
      <c r="FB122" s="245"/>
      <c r="FC122" s="245"/>
      <c r="FD122" s="245"/>
      <c r="FE122" s="245"/>
      <c r="FF122" s="245"/>
      <c r="FG122" s="245"/>
      <c r="FH122" s="245"/>
      <c r="FI122" s="245"/>
      <c r="FJ122" s="245"/>
      <c r="FK122" s="245"/>
      <c r="FL122" s="245"/>
      <c r="FM122" s="245"/>
      <c r="FN122" s="245"/>
      <c r="FO122" s="245"/>
      <c r="FP122" s="245"/>
      <c r="FQ122" s="245"/>
      <c r="FR122" s="245"/>
      <c r="FS122" s="245"/>
      <c r="FT122" s="245"/>
      <c r="FU122" s="245"/>
      <c r="FV122" s="245"/>
      <c r="FW122" s="245"/>
      <c r="FX122" s="245"/>
      <c r="FY122" s="245"/>
      <c r="FZ122" s="245"/>
      <c r="GA122" s="245"/>
      <c r="GB122" s="245"/>
      <c r="GC122" s="245"/>
      <c r="GD122" s="245"/>
      <c r="GE122" s="245"/>
      <c r="GF122" s="245"/>
      <c r="GG122" s="245"/>
      <c r="GH122" s="245"/>
      <c r="GI122" s="245"/>
      <c r="GJ122" s="250">
        <v>630</v>
      </c>
      <c r="GK122" s="245"/>
      <c r="GL122" s="250">
        <v>2</v>
      </c>
      <c r="GM122" s="245"/>
      <c r="GN122" s="245"/>
      <c r="GO122" s="245"/>
      <c r="GP122" s="245"/>
      <c r="GQ122" s="250">
        <v>0</v>
      </c>
      <c r="GR122" s="245"/>
      <c r="GS122" s="245"/>
      <c r="GT122" s="245"/>
      <c r="GU122" s="245"/>
      <c r="GV122" s="245"/>
      <c r="GW122" s="245"/>
      <c r="GX122" s="245"/>
      <c r="GY122" s="245"/>
      <c r="GZ122" s="245"/>
      <c r="HA122" s="245"/>
      <c r="HB122" s="245"/>
      <c r="HC122" s="245"/>
      <c r="HD122" s="245"/>
      <c r="HE122" s="250">
        <v>0</v>
      </c>
      <c r="HF122" s="245"/>
      <c r="HG122" s="250">
        <v>0</v>
      </c>
      <c r="HH122" s="245"/>
      <c r="HI122" s="245"/>
      <c r="HJ122" s="245"/>
      <c r="HK122" s="245"/>
      <c r="HL122" s="245"/>
      <c r="HM122" s="245"/>
      <c r="HN122" s="245"/>
      <c r="HO122" s="245"/>
      <c r="HP122" s="245"/>
      <c r="HQ122" s="245"/>
      <c r="HR122" s="245"/>
      <c r="HS122" s="245"/>
      <c r="HT122" s="245"/>
      <c r="HU122" s="245"/>
      <c r="HV122" s="245"/>
      <c r="HW122" s="245"/>
      <c r="HX122" s="245"/>
      <c r="HY122" s="245"/>
      <c r="HZ122" s="245"/>
      <c r="IA122" s="245"/>
      <c r="IB122" s="245"/>
      <c r="IC122" s="245"/>
      <c r="ID122" s="245"/>
      <c r="IE122" s="245"/>
      <c r="IF122" s="245"/>
      <c r="IG122" s="245"/>
      <c r="IH122" s="245"/>
      <c r="II122" s="245"/>
      <c r="IJ122" s="245"/>
      <c r="IK122" s="245"/>
      <c r="IL122" s="245"/>
      <c r="IM122" s="245"/>
      <c r="IN122" s="245"/>
      <c r="IO122" s="245"/>
      <c r="IP122" s="245"/>
      <c r="IQ122" s="245"/>
      <c r="IR122" s="245"/>
      <c r="IS122" s="245"/>
      <c r="IT122" s="245"/>
      <c r="IU122" s="245"/>
      <c r="IV122" s="245"/>
      <c r="IW122" s="245"/>
      <c r="IX122" s="245"/>
      <c r="IY122" s="245"/>
      <c r="IZ122" s="245"/>
      <c r="JA122" s="245"/>
    </row>
    <row r="123" spans="1:261" ht="37.5" x14ac:dyDescent="0.3">
      <c r="A123" s="300">
        <v>113</v>
      </c>
      <c r="B123" s="295" t="s">
        <v>527</v>
      </c>
      <c r="C123" s="295" t="s">
        <v>640</v>
      </c>
      <c r="D123" s="295">
        <v>247690999</v>
      </c>
      <c r="E123" s="220">
        <f t="shared" si="24"/>
        <v>20973</v>
      </c>
      <c r="F123" s="220">
        <f t="shared" si="25"/>
        <v>2134</v>
      </c>
      <c r="G123" s="220">
        <f t="shared" si="26"/>
        <v>0</v>
      </c>
      <c r="H123" s="220">
        <f t="shared" si="27"/>
        <v>18028</v>
      </c>
      <c r="I123" s="220">
        <f t="shared" si="28"/>
        <v>811</v>
      </c>
      <c r="J123" s="249">
        <v>1</v>
      </c>
      <c r="K123" s="249">
        <v>1</v>
      </c>
      <c r="L123" s="245">
        <v>0</v>
      </c>
      <c r="M123" s="245">
        <v>0</v>
      </c>
      <c r="N123" s="245">
        <v>0</v>
      </c>
      <c r="O123" s="245">
        <v>0</v>
      </c>
      <c r="P123" s="245">
        <v>0</v>
      </c>
      <c r="Q123" s="245">
        <v>0</v>
      </c>
      <c r="R123" s="245">
        <v>0</v>
      </c>
      <c r="S123" s="245">
        <v>0</v>
      </c>
      <c r="T123" s="245">
        <v>0</v>
      </c>
      <c r="U123" s="250">
        <v>0</v>
      </c>
      <c r="V123" s="245">
        <v>0</v>
      </c>
      <c r="W123" s="250">
        <v>0</v>
      </c>
      <c r="X123" s="245">
        <v>0</v>
      </c>
      <c r="Y123" s="250">
        <v>100</v>
      </c>
      <c r="Z123" s="245">
        <v>0</v>
      </c>
      <c r="AA123" s="245">
        <v>0</v>
      </c>
      <c r="AB123" s="245">
        <v>0</v>
      </c>
      <c r="AC123" s="249">
        <v>4</v>
      </c>
      <c r="AD123" s="245">
        <v>0</v>
      </c>
      <c r="AE123" s="249">
        <v>0</v>
      </c>
      <c r="AF123" s="245">
        <v>0</v>
      </c>
      <c r="AG123" s="245">
        <v>0</v>
      </c>
      <c r="AH123" s="245">
        <v>0</v>
      </c>
      <c r="AI123" s="245">
        <v>0</v>
      </c>
      <c r="AJ123" s="245">
        <v>0</v>
      </c>
      <c r="AK123" s="245">
        <v>0</v>
      </c>
      <c r="AL123" s="245">
        <v>0</v>
      </c>
      <c r="AM123" s="245">
        <v>0</v>
      </c>
      <c r="AN123" s="245">
        <v>0</v>
      </c>
      <c r="AO123" s="245">
        <v>0</v>
      </c>
      <c r="AP123" s="245">
        <v>0</v>
      </c>
      <c r="AQ123" s="250">
        <v>0</v>
      </c>
      <c r="AR123" s="245">
        <v>0</v>
      </c>
      <c r="AS123" s="250">
        <v>0</v>
      </c>
      <c r="AT123" s="245">
        <v>0</v>
      </c>
      <c r="AU123" s="250">
        <v>0</v>
      </c>
      <c r="AV123" s="245">
        <v>0</v>
      </c>
      <c r="AW123" s="245">
        <v>0</v>
      </c>
      <c r="AX123" s="245">
        <v>0</v>
      </c>
      <c r="AY123" s="245">
        <v>0</v>
      </c>
      <c r="AZ123" s="245">
        <v>0</v>
      </c>
      <c r="BA123" s="249">
        <v>0</v>
      </c>
      <c r="BB123" s="245"/>
      <c r="BC123" s="245">
        <v>17928</v>
      </c>
      <c r="BD123" s="245"/>
      <c r="BE123" s="245"/>
      <c r="BF123" s="245"/>
      <c r="BG123" s="249">
        <v>0</v>
      </c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9">
        <v>0</v>
      </c>
      <c r="BR123" s="245"/>
      <c r="BS123" s="249">
        <v>0</v>
      </c>
      <c r="BT123" s="245"/>
      <c r="BU123" s="249">
        <v>0</v>
      </c>
      <c r="BV123" s="245"/>
      <c r="BW123" s="245"/>
      <c r="BX123" s="245"/>
      <c r="BY123" s="250">
        <v>0</v>
      </c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9">
        <v>2</v>
      </c>
      <c r="CS123" s="245"/>
      <c r="CT123" s="245"/>
      <c r="CU123" s="245"/>
      <c r="CV123" s="245"/>
      <c r="CW123" s="245"/>
      <c r="CX123" s="249">
        <v>2</v>
      </c>
      <c r="CY123" s="245"/>
      <c r="CZ123" s="249">
        <v>30</v>
      </c>
      <c r="DA123" s="249">
        <v>30</v>
      </c>
      <c r="DB123" s="245"/>
      <c r="DC123" s="250">
        <v>600</v>
      </c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50">
        <v>0</v>
      </c>
      <c r="DP123" s="245"/>
      <c r="DQ123" s="245"/>
      <c r="DR123" s="245"/>
      <c r="DS123" s="250">
        <v>1534</v>
      </c>
      <c r="DT123" s="245"/>
      <c r="DU123" s="245"/>
      <c r="DV123" s="245"/>
      <c r="DW123" s="251"/>
      <c r="DX123" s="251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50">
        <v>256</v>
      </c>
      <c r="EJ123" s="245"/>
      <c r="EK123" s="250">
        <v>6</v>
      </c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50">
        <v>811</v>
      </c>
      <c r="EX123" s="245"/>
      <c r="EY123" s="245"/>
      <c r="EZ123" s="245"/>
      <c r="FA123" s="245"/>
      <c r="FB123" s="245"/>
      <c r="FC123" s="245"/>
      <c r="FD123" s="245"/>
      <c r="FE123" s="245"/>
      <c r="FF123" s="245"/>
      <c r="FG123" s="245"/>
      <c r="FH123" s="245"/>
      <c r="FI123" s="245"/>
      <c r="FJ123" s="245"/>
      <c r="FK123" s="245"/>
      <c r="FL123" s="245"/>
      <c r="FM123" s="245"/>
      <c r="FN123" s="245"/>
      <c r="FO123" s="245"/>
      <c r="FP123" s="245"/>
      <c r="FQ123" s="245"/>
      <c r="FR123" s="245"/>
      <c r="FS123" s="245"/>
      <c r="FT123" s="245"/>
      <c r="FU123" s="245"/>
      <c r="FV123" s="245"/>
      <c r="FW123" s="245"/>
      <c r="FX123" s="245"/>
      <c r="FY123" s="245"/>
      <c r="FZ123" s="245"/>
      <c r="GA123" s="245"/>
      <c r="GB123" s="245"/>
      <c r="GC123" s="245"/>
      <c r="GD123" s="245"/>
      <c r="GE123" s="245"/>
      <c r="GF123" s="245"/>
      <c r="GG123" s="245"/>
      <c r="GH123" s="245"/>
      <c r="GI123" s="245"/>
      <c r="GJ123" s="250">
        <v>407</v>
      </c>
      <c r="GK123" s="245"/>
      <c r="GL123" s="250">
        <v>2</v>
      </c>
      <c r="GM123" s="245"/>
      <c r="GN123" s="245"/>
      <c r="GO123" s="245"/>
      <c r="GP123" s="245"/>
      <c r="GQ123" s="250">
        <v>0</v>
      </c>
      <c r="GR123" s="245"/>
      <c r="GS123" s="245"/>
      <c r="GT123" s="245"/>
      <c r="GU123" s="245"/>
      <c r="GV123" s="245"/>
      <c r="GW123" s="245"/>
      <c r="GX123" s="245"/>
      <c r="GY123" s="245"/>
      <c r="GZ123" s="245"/>
      <c r="HA123" s="245"/>
      <c r="HB123" s="245"/>
      <c r="HC123" s="245"/>
      <c r="HD123" s="245"/>
      <c r="HE123" s="250">
        <v>0</v>
      </c>
      <c r="HF123" s="245"/>
      <c r="HG123" s="250">
        <v>0</v>
      </c>
      <c r="HH123" s="245"/>
      <c r="HI123" s="245"/>
      <c r="HJ123" s="245"/>
      <c r="HK123" s="245"/>
      <c r="HL123" s="245"/>
      <c r="HM123" s="245"/>
      <c r="HN123" s="245"/>
      <c r="HO123" s="245"/>
      <c r="HP123" s="245"/>
      <c r="HQ123" s="245"/>
      <c r="HR123" s="245"/>
      <c r="HS123" s="245"/>
      <c r="HT123" s="245"/>
      <c r="HU123" s="245"/>
      <c r="HV123" s="245"/>
      <c r="HW123" s="245"/>
      <c r="HX123" s="245"/>
      <c r="HY123" s="245"/>
      <c r="HZ123" s="245"/>
      <c r="IA123" s="245"/>
      <c r="IB123" s="245"/>
      <c r="IC123" s="245"/>
      <c r="ID123" s="245"/>
      <c r="IE123" s="245"/>
      <c r="IF123" s="245"/>
      <c r="IG123" s="245"/>
      <c r="IH123" s="245"/>
      <c r="II123" s="245"/>
      <c r="IJ123" s="245"/>
      <c r="IK123" s="245"/>
      <c r="IL123" s="245"/>
      <c r="IM123" s="245"/>
      <c r="IN123" s="245"/>
      <c r="IO123" s="245"/>
      <c r="IP123" s="245"/>
      <c r="IQ123" s="245"/>
      <c r="IR123" s="245"/>
      <c r="IS123" s="245"/>
      <c r="IT123" s="245"/>
      <c r="IU123" s="245"/>
      <c r="IV123" s="245"/>
      <c r="IW123" s="245"/>
      <c r="IX123" s="245"/>
      <c r="IY123" s="245"/>
      <c r="IZ123" s="245"/>
      <c r="JA123" s="245"/>
    </row>
    <row r="124" spans="1:261" ht="37.5" x14ac:dyDescent="0.3">
      <c r="A124" s="300">
        <v>114</v>
      </c>
      <c r="B124" s="295" t="s">
        <v>527</v>
      </c>
      <c r="C124" s="295" t="s">
        <v>641</v>
      </c>
      <c r="D124" s="295">
        <v>247691013</v>
      </c>
      <c r="E124" s="220">
        <f t="shared" si="24"/>
        <v>6044</v>
      </c>
      <c r="F124" s="220">
        <f t="shared" si="25"/>
        <v>629</v>
      </c>
      <c r="G124" s="220">
        <f t="shared" si="26"/>
        <v>0</v>
      </c>
      <c r="H124" s="220">
        <f t="shared" si="27"/>
        <v>5272</v>
      </c>
      <c r="I124" s="220">
        <f t="shared" si="28"/>
        <v>143</v>
      </c>
      <c r="J124" s="249">
        <v>1</v>
      </c>
      <c r="K124" s="249">
        <v>1</v>
      </c>
      <c r="L124" s="245">
        <v>0</v>
      </c>
      <c r="M124" s="245">
        <v>0</v>
      </c>
      <c r="N124" s="245">
        <v>0</v>
      </c>
      <c r="O124" s="245">
        <v>0</v>
      </c>
      <c r="P124" s="245">
        <v>0</v>
      </c>
      <c r="Q124" s="245">
        <v>0</v>
      </c>
      <c r="R124" s="245">
        <v>0</v>
      </c>
      <c r="S124" s="245">
        <v>0</v>
      </c>
      <c r="T124" s="245">
        <v>0</v>
      </c>
      <c r="U124" s="250">
        <v>0</v>
      </c>
      <c r="V124" s="245">
        <v>0</v>
      </c>
      <c r="W124" s="250">
        <v>200</v>
      </c>
      <c r="X124" s="245">
        <v>0</v>
      </c>
      <c r="Y124" s="250">
        <v>0</v>
      </c>
      <c r="Z124" s="245">
        <v>0</v>
      </c>
      <c r="AA124" s="245">
        <v>0</v>
      </c>
      <c r="AB124" s="245">
        <v>0</v>
      </c>
      <c r="AC124" s="249">
        <v>4</v>
      </c>
      <c r="AD124" s="245">
        <v>0</v>
      </c>
      <c r="AE124" s="249">
        <v>0</v>
      </c>
      <c r="AF124" s="245">
        <v>0</v>
      </c>
      <c r="AG124" s="245">
        <v>0</v>
      </c>
      <c r="AH124" s="245">
        <v>0</v>
      </c>
      <c r="AI124" s="245">
        <v>0</v>
      </c>
      <c r="AJ124" s="245">
        <v>0</v>
      </c>
      <c r="AK124" s="245">
        <v>0</v>
      </c>
      <c r="AL124" s="245">
        <v>0</v>
      </c>
      <c r="AM124" s="245">
        <v>0</v>
      </c>
      <c r="AN124" s="245">
        <v>0</v>
      </c>
      <c r="AO124" s="245">
        <v>0</v>
      </c>
      <c r="AP124" s="245">
        <v>0</v>
      </c>
      <c r="AQ124" s="250">
        <v>0</v>
      </c>
      <c r="AR124" s="245">
        <v>0</v>
      </c>
      <c r="AS124" s="250">
        <v>0</v>
      </c>
      <c r="AT124" s="245">
        <v>0</v>
      </c>
      <c r="AU124" s="250">
        <v>0</v>
      </c>
      <c r="AV124" s="245">
        <v>0</v>
      </c>
      <c r="AW124" s="245">
        <v>0</v>
      </c>
      <c r="AX124" s="245">
        <v>0</v>
      </c>
      <c r="AY124" s="245">
        <v>0</v>
      </c>
      <c r="AZ124" s="245">
        <v>0</v>
      </c>
      <c r="BA124" s="249">
        <v>0</v>
      </c>
      <c r="BB124" s="245"/>
      <c r="BC124" s="245">
        <v>5072</v>
      </c>
      <c r="BD124" s="245"/>
      <c r="BE124" s="245"/>
      <c r="BF124" s="245"/>
      <c r="BG124" s="249">
        <v>26</v>
      </c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9">
        <v>50</v>
      </c>
      <c r="BR124" s="245"/>
      <c r="BS124" s="249">
        <v>0</v>
      </c>
      <c r="BT124" s="245"/>
      <c r="BU124" s="249">
        <v>0</v>
      </c>
      <c r="BV124" s="245"/>
      <c r="BW124" s="245"/>
      <c r="BX124" s="245"/>
      <c r="BY124" s="250">
        <v>0</v>
      </c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9">
        <v>3</v>
      </c>
      <c r="CS124" s="245"/>
      <c r="CT124" s="362"/>
      <c r="CU124" s="366"/>
      <c r="CV124" s="245"/>
      <c r="CW124" s="366"/>
      <c r="CX124" s="249">
        <v>8</v>
      </c>
      <c r="CY124" s="245"/>
      <c r="CZ124" s="249">
        <v>10</v>
      </c>
      <c r="DA124" s="249">
        <v>10</v>
      </c>
      <c r="DB124" s="245"/>
      <c r="DC124" s="250">
        <v>200</v>
      </c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50">
        <v>0</v>
      </c>
      <c r="DP124" s="245"/>
      <c r="DQ124" s="245"/>
      <c r="DR124" s="245"/>
      <c r="DS124" s="250">
        <v>429</v>
      </c>
      <c r="DT124" s="245"/>
      <c r="DU124" s="245"/>
      <c r="DV124" s="245"/>
      <c r="DW124" s="251"/>
      <c r="DX124" s="251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50">
        <v>91.8</v>
      </c>
      <c r="EJ124" s="245"/>
      <c r="EK124" s="250">
        <v>5</v>
      </c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50">
        <v>143</v>
      </c>
      <c r="EX124" s="245"/>
      <c r="EY124" s="245"/>
      <c r="EZ124" s="245"/>
      <c r="FA124" s="245"/>
      <c r="FB124" s="245"/>
      <c r="FC124" s="245"/>
      <c r="FD124" s="245"/>
      <c r="FE124" s="245"/>
      <c r="FF124" s="245"/>
      <c r="FG124" s="245"/>
      <c r="FH124" s="245"/>
      <c r="FI124" s="245"/>
      <c r="FJ124" s="245"/>
      <c r="FK124" s="245"/>
      <c r="FL124" s="245"/>
      <c r="FM124" s="245"/>
      <c r="FN124" s="245"/>
      <c r="FO124" s="245"/>
      <c r="FP124" s="245"/>
      <c r="FQ124" s="245"/>
      <c r="FR124" s="245"/>
      <c r="FS124" s="245"/>
      <c r="FT124" s="245"/>
      <c r="FU124" s="245"/>
      <c r="FV124" s="245"/>
      <c r="FW124" s="245"/>
      <c r="FX124" s="245"/>
      <c r="FY124" s="245"/>
      <c r="FZ124" s="245"/>
      <c r="GA124" s="245"/>
      <c r="GB124" s="245"/>
      <c r="GC124" s="245"/>
      <c r="GD124" s="245"/>
      <c r="GE124" s="245"/>
      <c r="GF124" s="245"/>
      <c r="GG124" s="245"/>
      <c r="GH124" s="245"/>
      <c r="GI124" s="245"/>
      <c r="GJ124" s="250">
        <v>720</v>
      </c>
      <c r="GK124" s="245"/>
      <c r="GL124" s="250">
        <v>2</v>
      </c>
      <c r="GM124" s="245"/>
      <c r="GN124" s="245"/>
      <c r="GO124" s="245"/>
      <c r="GP124" s="245"/>
      <c r="GQ124" s="250">
        <v>0</v>
      </c>
      <c r="GR124" s="245"/>
      <c r="GS124" s="245"/>
      <c r="GT124" s="245"/>
      <c r="GU124" s="245"/>
      <c r="GV124" s="245"/>
      <c r="GW124" s="245"/>
      <c r="GX124" s="245"/>
      <c r="GY124" s="245"/>
      <c r="GZ124" s="245"/>
      <c r="HA124" s="245"/>
      <c r="HB124" s="245"/>
      <c r="HC124" s="245"/>
      <c r="HD124" s="245"/>
      <c r="HE124" s="250">
        <v>0</v>
      </c>
      <c r="HF124" s="245"/>
      <c r="HG124" s="250">
        <v>0</v>
      </c>
      <c r="HH124" s="245"/>
      <c r="HI124" s="245"/>
      <c r="HJ124" s="245"/>
      <c r="HK124" s="245"/>
      <c r="HL124" s="245"/>
      <c r="HM124" s="245"/>
      <c r="HN124" s="245"/>
      <c r="HO124" s="245"/>
      <c r="HP124" s="245"/>
      <c r="HQ124" s="245"/>
      <c r="HR124" s="245"/>
      <c r="HS124" s="245"/>
      <c r="HT124" s="245"/>
      <c r="HU124" s="245"/>
      <c r="HV124" s="245"/>
      <c r="HW124" s="245"/>
      <c r="HX124" s="245"/>
      <c r="HY124" s="245"/>
      <c r="HZ124" s="245"/>
      <c r="IA124" s="245"/>
      <c r="IB124" s="245"/>
      <c r="IC124" s="245"/>
      <c r="ID124" s="245"/>
      <c r="IE124" s="245"/>
      <c r="IF124" s="245"/>
      <c r="IG124" s="245"/>
      <c r="IH124" s="245"/>
      <c r="II124" s="245"/>
      <c r="IJ124" s="245"/>
      <c r="IK124" s="245"/>
      <c r="IL124" s="245"/>
      <c r="IM124" s="245"/>
      <c r="IN124" s="245"/>
      <c r="IO124" s="245"/>
      <c r="IP124" s="245"/>
      <c r="IQ124" s="245"/>
      <c r="IR124" s="245"/>
      <c r="IS124" s="245"/>
      <c r="IT124" s="245"/>
      <c r="IU124" s="245"/>
      <c r="IV124" s="245"/>
      <c r="IW124" s="245"/>
      <c r="IX124" s="245"/>
      <c r="IY124" s="245"/>
      <c r="IZ124" s="245"/>
      <c r="JA124" s="245"/>
    </row>
    <row r="125" spans="1:261" ht="20.25" x14ac:dyDescent="0.3">
      <c r="A125" s="300">
        <v>115</v>
      </c>
      <c r="B125" s="295" t="s">
        <v>527</v>
      </c>
      <c r="C125" s="295" t="s">
        <v>642</v>
      </c>
      <c r="D125" s="295">
        <v>247691092</v>
      </c>
      <c r="E125" s="220">
        <f t="shared" si="24"/>
        <v>8590</v>
      </c>
      <c r="F125" s="220">
        <f t="shared" si="25"/>
        <v>1150</v>
      </c>
      <c r="G125" s="220">
        <f t="shared" si="26"/>
        <v>0</v>
      </c>
      <c r="H125" s="220">
        <f t="shared" si="27"/>
        <v>7170</v>
      </c>
      <c r="I125" s="220">
        <f t="shared" si="28"/>
        <v>270</v>
      </c>
      <c r="J125" s="249">
        <v>3</v>
      </c>
      <c r="K125" s="249">
        <v>3</v>
      </c>
      <c r="L125" s="245">
        <v>0</v>
      </c>
      <c r="M125" s="245">
        <v>0</v>
      </c>
      <c r="N125" s="245">
        <v>0</v>
      </c>
      <c r="O125" s="245">
        <v>0</v>
      </c>
      <c r="P125" s="245">
        <v>0</v>
      </c>
      <c r="Q125" s="245">
        <v>0</v>
      </c>
      <c r="R125" s="245">
        <v>0</v>
      </c>
      <c r="S125" s="245">
        <v>0</v>
      </c>
      <c r="T125" s="245">
        <v>0</v>
      </c>
      <c r="U125" s="250">
        <v>0</v>
      </c>
      <c r="V125" s="245">
        <v>0</v>
      </c>
      <c r="W125" s="250">
        <v>700</v>
      </c>
      <c r="X125" s="245">
        <v>0</v>
      </c>
      <c r="Y125" s="250">
        <v>0</v>
      </c>
      <c r="Z125" s="245">
        <v>0</v>
      </c>
      <c r="AA125" s="245">
        <v>0</v>
      </c>
      <c r="AB125" s="245">
        <v>0</v>
      </c>
      <c r="AC125" s="249">
        <v>7</v>
      </c>
      <c r="AD125" s="245">
        <v>0</v>
      </c>
      <c r="AE125" s="249">
        <v>0</v>
      </c>
      <c r="AF125" s="245">
        <v>0</v>
      </c>
      <c r="AG125" s="245">
        <v>0</v>
      </c>
      <c r="AH125" s="245">
        <v>0</v>
      </c>
      <c r="AI125" s="245">
        <v>0</v>
      </c>
      <c r="AJ125" s="245">
        <v>0</v>
      </c>
      <c r="AK125" s="245">
        <v>0</v>
      </c>
      <c r="AL125" s="245">
        <v>0</v>
      </c>
      <c r="AM125" s="245">
        <v>0</v>
      </c>
      <c r="AN125" s="245">
        <v>0</v>
      </c>
      <c r="AO125" s="245">
        <v>0</v>
      </c>
      <c r="AP125" s="245">
        <v>0</v>
      </c>
      <c r="AQ125" s="250">
        <v>0</v>
      </c>
      <c r="AR125" s="245">
        <v>0</v>
      </c>
      <c r="AS125" s="250">
        <v>0</v>
      </c>
      <c r="AT125" s="245">
        <v>0</v>
      </c>
      <c r="AU125" s="250">
        <v>0</v>
      </c>
      <c r="AV125" s="245">
        <v>0</v>
      </c>
      <c r="AW125" s="245">
        <v>0</v>
      </c>
      <c r="AX125" s="245">
        <v>0</v>
      </c>
      <c r="AY125" s="245">
        <v>0</v>
      </c>
      <c r="AZ125" s="245">
        <v>0</v>
      </c>
      <c r="BA125" s="249">
        <v>0</v>
      </c>
      <c r="BB125" s="245"/>
      <c r="BC125" s="245">
        <v>6470</v>
      </c>
      <c r="BD125" s="245"/>
      <c r="BE125" s="245"/>
      <c r="BF125" s="245"/>
      <c r="BG125" s="249">
        <v>60</v>
      </c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9">
        <v>0</v>
      </c>
      <c r="BR125" s="245"/>
      <c r="BS125" s="249">
        <v>0</v>
      </c>
      <c r="BT125" s="245"/>
      <c r="BU125" s="249">
        <v>0</v>
      </c>
      <c r="BV125" s="245"/>
      <c r="BW125" s="245"/>
      <c r="BX125" s="245"/>
      <c r="BY125" s="250">
        <v>0</v>
      </c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9">
        <v>10</v>
      </c>
      <c r="CS125" s="245"/>
      <c r="CT125" s="362"/>
      <c r="CU125" s="366"/>
      <c r="CV125" s="245"/>
      <c r="CW125" s="366"/>
      <c r="CX125" s="249">
        <v>11</v>
      </c>
      <c r="CY125" s="245"/>
      <c r="CZ125" s="249">
        <v>15</v>
      </c>
      <c r="DA125" s="249">
        <v>15</v>
      </c>
      <c r="DB125" s="245"/>
      <c r="DC125" s="250">
        <v>200</v>
      </c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50">
        <v>0</v>
      </c>
      <c r="DP125" s="245"/>
      <c r="DQ125" s="245"/>
      <c r="DR125" s="245"/>
      <c r="DS125" s="250">
        <v>950</v>
      </c>
      <c r="DT125" s="245"/>
      <c r="DU125" s="245"/>
      <c r="DV125" s="245"/>
      <c r="DW125" s="251"/>
      <c r="DX125" s="251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50">
        <v>190</v>
      </c>
      <c r="EJ125" s="245"/>
      <c r="EK125" s="250">
        <v>5</v>
      </c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50">
        <v>270</v>
      </c>
      <c r="EX125" s="245"/>
      <c r="EY125" s="245"/>
      <c r="EZ125" s="245"/>
      <c r="FA125" s="245"/>
      <c r="FB125" s="245"/>
      <c r="FC125" s="245"/>
      <c r="FD125" s="245"/>
      <c r="FE125" s="245"/>
      <c r="FF125" s="245"/>
      <c r="FG125" s="245"/>
      <c r="FH125" s="245"/>
      <c r="FI125" s="245"/>
      <c r="FJ125" s="245"/>
      <c r="FK125" s="245"/>
      <c r="FL125" s="245"/>
      <c r="FM125" s="245"/>
      <c r="FN125" s="245"/>
      <c r="FO125" s="245"/>
      <c r="FP125" s="245"/>
      <c r="FQ125" s="245"/>
      <c r="FR125" s="245"/>
      <c r="FS125" s="245"/>
      <c r="FT125" s="245"/>
      <c r="FU125" s="245"/>
      <c r="FV125" s="245"/>
      <c r="FW125" s="245"/>
      <c r="FX125" s="245"/>
      <c r="FY125" s="245"/>
      <c r="FZ125" s="245"/>
      <c r="GA125" s="245"/>
      <c r="GB125" s="245"/>
      <c r="GC125" s="245"/>
      <c r="GD125" s="245"/>
      <c r="GE125" s="245"/>
      <c r="GF125" s="245"/>
      <c r="GG125" s="245"/>
      <c r="GH125" s="245"/>
      <c r="GI125" s="245"/>
      <c r="GJ125" s="250">
        <v>90</v>
      </c>
      <c r="GK125" s="245"/>
      <c r="GL125" s="250">
        <v>3</v>
      </c>
      <c r="GM125" s="245"/>
      <c r="GN125" s="245"/>
      <c r="GO125" s="245"/>
      <c r="GP125" s="245"/>
      <c r="GQ125" s="250">
        <v>0</v>
      </c>
      <c r="GR125" s="245"/>
      <c r="GS125" s="245"/>
      <c r="GT125" s="245"/>
      <c r="GU125" s="245"/>
      <c r="GV125" s="245"/>
      <c r="GW125" s="245"/>
      <c r="GX125" s="245"/>
      <c r="GY125" s="245"/>
      <c r="GZ125" s="245"/>
      <c r="HA125" s="245"/>
      <c r="HB125" s="245"/>
      <c r="HC125" s="245"/>
      <c r="HD125" s="245"/>
      <c r="HE125" s="250">
        <v>0</v>
      </c>
      <c r="HF125" s="245"/>
      <c r="HG125" s="250">
        <v>0</v>
      </c>
      <c r="HH125" s="245"/>
      <c r="HI125" s="245"/>
      <c r="HJ125" s="245"/>
      <c r="HK125" s="245"/>
      <c r="HL125" s="245"/>
      <c r="HM125" s="245"/>
      <c r="HN125" s="245"/>
      <c r="HO125" s="245"/>
      <c r="HP125" s="245"/>
      <c r="HQ125" s="245"/>
      <c r="HR125" s="245"/>
      <c r="HS125" s="245"/>
      <c r="HT125" s="245"/>
      <c r="HU125" s="245"/>
      <c r="HV125" s="245"/>
      <c r="HW125" s="245"/>
      <c r="HX125" s="245"/>
      <c r="HY125" s="245"/>
      <c r="HZ125" s="245"/>
      <c r="IA125" s="245"/>
      <c r="IB125" s="245"/>
      <c r="IC125" s="245"/>
      <c r="ID125" s="245"/>
      <c r="IE125" s="245"/>
      <c r="IF125" s="245"/>
      <c r="IG125" s="245"/>
      <c r="IH125" s="245"/>
      <c r="II125" s="245"/>
      <c r="IJ125" s="245"/>
      <c r="IK125" s="245"/>
      <c r="IL125" s="245"/>
      <c r="IM125" s="245"/>
      <c r="IN125" s="245"/>
      <c r="IO125" s="245"/>
      <c r="IP125" s="245"/>
      <c r="IQ125" s="245"/>
      <c r="IR125" s="245"/>
      <c r="IS125" s="245"/>
      <c r="IT125" s="245"/>
      <c r="IU125" s="245"/>
      <c r="IV125" s="245"/>
      <c r="IW125" s="245"/>
      <c r="IX125" s="245"/>
      <c r="IY125" s="245"/>
      <c r="IZ125" s="245"/>
      <c r="JA125" s="245"/>
    </row>
    <row r="126" spans="1:261" ht="37.5" x14ac:dyDescent="0.3">
      <c r="A126" s="300">
        <v>116</v>
      </c>
      <c r="B126" s="295" t="s">
        <v>527</v>
      </c>
      <c r="C126" s="295" t="s">
        <v>643</v>
      </c>
      <c r="D126" s="295">
        <v>247691103</v>
      </c>
      <c r="E126" s="220">
        <f t="shared" si="24"/>
        <v>15278</v>
      </c>
      <c r="F126" s="220">
        <f t="shared" si="25"/>
        <v>1850</v>
      </c>
      <c r="G126" s="220">
        <f t="shared" si="26"/>
        <v>0</v>
      </c>
      <c r="H126" s="220">
        <f t="shared" si="27"/>
        <v>12743</v>
      </c>
      <c r="I126" s="220">
        <f t="shared" si="28"/>
        <v>685</v>
      </c>
      <c r="J126" s="249">
        <v>2</v>
      </c>
      <c r="K126" s="249">
        <v>2</v>
      </c>
      <c r="L126" s="245">
        <v>0</v>
      </c>
      <c r="M126" s="245">
        <v>0</v>
      </c>
      <c r="N126" s="245">
        <v>0</v>
      </c>
      <c r="O126" s="245">
        <v>0</v>
      </c>
      <c r="P126" s="245">
        <v>0</v>
      </c>
      <c r="Q126" s="245">
        <v>0</v>
      </c>
      <c r="R126" s="245">
        <v>0</v>
      </c>
      <c r="S126" s="245">
        <v>0</v>
      </c>
      <c r="T126" s="245">
        <v>0</v>
      </c>
      <c r="U126" s="250">
        <v>0</v>
      </c>
      <c r="V126" s="245">
        <v>0</v>
      </c>
      <c r="W126" s="250">
        <v>150</v>
      </c>
      <c r="X126" s="245">
        <v>0</v>
      </c>
      <c r="Y126" s="250">
        <v>450</v>
      </c>
      <c r="Z126" s="245">
        <v>0</v>
      </c>
      <c r="AA126" s="245">
        <v>0</v>
      </c>
      <c r="AB126" s="245">
        <v>0</v>
      </c>
      <c r="AC126" s="249">
        <v>4</v>
      </c>
      <c r="AD126" s="245">
        <v>0</v>
      </c>
      <c r="AE126" s="249">
        <v>0</v>
      </c>
      <c r="AF126" s="245">
        <v>0</v>
      </c>
      <c r="AG126" s="245">
        <v>0</v>
      </c>
      <c r="AH126" s="245">
        <v>0</v>
      </c>
      <c r="AI126" s="245">
        <v>0</v>
      </c>
      <c r="AJ126" s="245">
        <v>0</v>
      </c>
      <c r="AK126" s="245">
        <v>0</v>
      </c>
      <c r="AL126" s="245">
        <v>0</v>
      </c>
      <c r="AM126" s="245">
        <v>0</v>
      </c>
      <c r="AN126" s="245">
        <v>0</v>
      </c>
      <c r="AO126" s="245">
        <v>0</v>
      </c>
      <c r="AP126" s="245">
        <v>0</v>
      </c>
      <c r="AQ126" s="250">
        <v>0</v>
      </c>
      <c r="AR126" s="245">
        <v>0</v>
      </c>
      <c r="AS126" s="250">
        <v>0</v>
      </c>
      <c r="AT126" s="245">
        <v>0</v>
      </c>
      <c r="AU126" s="250">
        <v>0</v>
      </c>
      <c r="AV126" s="245">
        <v>0</v>
      </c>
      <c r="AW126" s="245">
        <v>0</v>
      </c>
      <c r="AX126" s="245">
        <v>0</v>
      </c>
      <c r="AY126" s="245">
        <v>0</v>
      </c>
      <c r="AZ126" s="245">
        <v>0</v>
      </c>
      <c r="BA126" s="249">
        <v>0</v>
      </c>
      <c r="BB126" s="245"/>
      <c r="BC126" s="245">
        <v>12143</v>
      </c>
      <c r="BD126" s="245"/>
      <c r="BE126" s="245"/>
      <c r="BF126" s="245"/>
      <c r="BG126" s="249">
        <v>124</v>
      </c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9">
        <v>0</v>
      </c>
      <c r="BR126" s="245"/>
      <c r="BS126" s="249">
        <v>0</v>
      </c>
      <c r="BT126" s="245"/>
      <c r="BU126" s="249">
        <v>0</v>
      </c>
      <c r="BV126" s="245"/>
      <c r="BW126" s="245"/>
      <c r="BX126" s="245"/>
      <c r="BY126" s="250">
        <v>0</v>
      </c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9">
        <v>19</v>
      </c>
      <c r="CS126" s="245"/>
      <c r="CT126" s="362"/>
      <c r="CU126" s="366"/>
      <c r="CV126" s="245"/>
      <c r="CW126" s="366"/>
      <c r="CX126" s="249">
        <v>12</v>
      </c>
      <c r="CY126" s="245"/>
      <c r="CZ126" s="249">
        <v>8</v>
      </c>
      <c r="DA126" s="249">
        <v>8</v>
      </c>
      <c r="DB126" s="245"/>
      <c r="DC126" s="250">
        <v>200</v>
      </c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50">
        <v>0</v>
      </c>
      <c r="DP126" s="245"/>
      <c r="DQ126" s="245"/>
      <c r="DR126" s="245"/>
      <c r="DS126" s="250">
        <v>1000</v>
      </c>
      <c r="DT126" s="245"/>
      <c r="DU126" s="245"/>
      <c r="DV126" s="245"/>
      <c r="DW126" s="251"/>
      <c r="DX126" s="251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50">
        <v>223</v>
      </c>
      <c r="EJ126" s="245"/>
      <c r="EK126" s="250">
        <v>4.5</v>
      </c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50">
        <v>685</v>
      </c>
      <c r="EX126" s="245"/>
      <c r="EY126" s="245"/>
      <c r="EZ126" s="245"/>
      <c r="FA126" s="245"/>
      <c r="FB126" s="245"/>
      <c r="FC126" s="245"/>
      <c r="FD126" s="245"/>
      <c r="FE126" s="245"/>
      <c r="FF126" s="245"/>
      <c r="FG126" s="245"/>
      <c r="FH126" s="245"/>
      <c r="FI126" s="245"/>
      <c r="FJ126" s="245"/>
      <c r="FK126" s="245"/>
      <c r="FL126" s="245"/>
      <c r="FM126" s="245"/>
      <c r="FN126" s="245"/>
      <c r="FO126" s="245"/>
      <c r="FP126" s="245"/>
      <c r="FQ126" s="245"/>
      <c r="FR126" s="245"/>
      <c r="FS126" s="245"/>
      <c r="FT126" s="245"/>
      <c r="FU126" s="245"/>
      <c r="FV126" s="245"/>
      <c r="FW126" s="245"/>
      <c r="FX126" s="245"/>
      <c r="FY126" s="245"/>
      <c r="FZ126" s="245"/>
      <c r="GA126" s="245"/>
      <c r="GB126" s="245"/>
      <c r="GC126" s="245"/>
      <c r="GD126" s="245"/>
      <c r="GE126" s="245"/>
      <c r="GF126" s="245"/>
      <c r="GG126" s="245"/>
      <c r="GH126" s="245"/>
      <c r="GI126" s="245"/>
      <c r="GJ126" s="250">
        <v>359</v>
      </c>
      <c r="GK126" s="245"/>
      <c r="GL126" s="250">
        <v>1.9</v>
      </c>
      <c r="GM126" s="245"/>
      <c r="GN126" s="245"/>
      <c r="GO126" s="245"/>
      <c r="GP126" s="245"/>
      <c r="GQ126" s="250">
        <v>650</v>
      </c>
      <c r="GR126" s="245"/>
      <c r="GS126" s="245"/>
      <c r="GT126" s="245"/>
      <c r="GU126" s="245"/>
      <c r="GV126" s="245"/>
      <c r="GW126" s="245"/>
      <c r="GX126" s="245"/>
      <c r="GY126" s="245"/>
      <c r="GZ126" s="245"/>
      <c r="HA126" s="245"/>
      <c r="HB126" s="245"/>
      <c r="HC126" s="245"/>
      <c r="HD126" s="245"/>
      <c r="HE126" s="250">
        <v>325</v>
      </c>
      <c r="HF126" s="245"/>
      <c r="HG126" s="250">
        <v>2</v>
      </c>
      <c r="HH126" s="245"/>
      <c r="HI126" s="245"/>
      <c r="HJ126" s="245"/>
      <c r="HK126" s="245"/>
      <c r="HL126" s="245"/>
      <c r="HM126" s="245"/>
      <c r="HN126" s="245"/>
      <c r="HO126" s="245"/>
      <c r="HP126" s="245"/>
      <c r="HQ126" s="245"/>
      <c r="HR126" s="245"/>
      <c r="HS126" s="245"/>
      <c r="HT126" s="245"/>
      <c r="HU126" s="245"/>
      <c r="HV126" s="245"/>
      <c r="HW126" s="245"/>
      <c r="HX126" s="245"/>
      <c r="HY126" s="245"/>
      <c r="HZ126" s="245"/>
      <c r="IA126" s="245"/>
      <c r="IB126" s="245"/>
      <c r="IC126" s="245"/>
      <c r="ID126" s="245"/>
      <c r="IE126" s="245"/>
      <c r="IF126" s="245"/>
      <c r="IG126" s="245"/>
      <c r="IH126" s="245"/>
      <c r="II126" s="245"/>
      <c r="IJ126" s="245"/>
      <c r="IK126" s="245"/>
      <c r="IL126" s="245"/>
      <c r="IM126" s="245"/>
      <c r="IN126" s="245"/>
      <c r="IO126" s="245"/>
      <c r="IP126" s="245"/>
      <c r="IQ126" s="245"/>
      <c r="IR126" s="245"/>
      <c r="IS126" s="245"/>
      <c r="IT126" s="245"/>
      <c r="IU126" s="245"/>
      <c r="IV126" s="245"/>
      <c r="IW126" s="245"/>
      <c r="IX126" s="245"/>
      <c r="IY126" s="245"/>
      <c r="IZ126" s="245"/>
      <c r="JA126" s="245"/>
    </row>
    <row r="127" spans="1:261" ht="37.5" x14ac:dyDescent="0.3">
      <c r="A127" s="300">
        <v>117</v>
      </c>
      <c r="B127" s="295" t="s">
        <v>527</v>
      </c>
      <c r="C127" s="295" t="s">
        <v>644</v>
      </c>
      <c r="D127" s="295">
        <v>247691011</v>
      </c>
      <c r="E127" s="220">
        <f t="shared" si="24"/>
        <v>31336</v>
      </c>
      <c r="F127" s="220">
        <f t="shared" si="25"/>
        <v>1000</v>
      </c>
      <c r="G127" s="220">
        <f t="shared" si="26"/>
        <v>0</v>
      </c>
      <c r="H127" s="220">
        <f t="shared" si="27"/>
        <v>29467.74</v>
      </c>
      <c r="I127" s="220">
        <f t="shared" si="28"/>
        <v>868.26</v>
      </c>
      <c r="J127" s="249">
        <v>4</v>
      </c>
      <c r="K127" s="249">
        <v>4</v>
      </c>
      <c r="L127" s="245">
        <v>0</v>
      </c>
      <c r="M127" s="245">
        <v>0</v>
      </c>
      <c r="N127" s="245">
        <v>0</v>
      </c>
      <c r="O127" s="245">
        <v>0</v>
      </c>
      <c r="P127" s="245">
        <v>0</v>
      </c>
      <c r="Q127" s="245">
        <v>0</v>
      </c>
      <c r="R127" s="245">
        <v>0</v>
      </c>
      <c r="S127" s="245">
        <v>0</v>
      </c>
      <c r="T127" s="245">
        <v>0</v>
      </c>
      <c r="U127" s="250">
        <v>450</v>
      </c>
      <c r="V127" s="245">
        <v>0</v>
      </c>
      <c r="W127" s="250">
        <v>350</v>
      </c>
      <c r="X127" s="245">
        <v>0</v>
      </c>
      <c r="Y127" s="250">
        <v>100</v>
      </c>
      <c r="Z127" s="245">
        <v>0</v>
      </c>
      <c r="AA127" s="245">
        <v>0</v>
      </c>
      <c r="AB127" s="245">
        <v>0</v>
      </c>
      <c r="AC127" s="249">
        <v>13</v>
      </c>
      <c r="AD127" s="245">
        <v>0</v>
      </c>
      <c r="AE127" s="249">
        <v>0</v>
      </c>
      <c r="AF127" s="245">
        <v>0</v>
      </c>
      <c r="AG127" s="245">
        <v>0</v>
      </c>
      <c r="AH127" s="245">
        <v>0</v>
      </c>
      <c r="AI127" s="245">
        <v>0</v>
      </c>
      <c r="AJ127" s="245">
        <v>0</v>
      </c>
      <c r="AK127" s="245">
        <v>0</v>
      </c>
      <c r="AL127" s="245">
        <v>0</v>
      </c>
      <c r="AM127" s="245">
        <v>0</v>
      </c>
      <c r="AN127" s="245">
        <v>0</v>
      </c>
      <c r="AO127" s="245">
        <v>0</v>
      </c>
      <c r="AP127" s="245">
        <v>0</v>
      </c>
      <c r="AQ127" s="250">
        <v>0</v>
      </c>
      <c r="AR127" s="245">
        <v>0</v>
      </c>
      <c r="AS127" s="250">
        <v>0</v>
      </c>
      <c r="AT127" s="245">
        <v>0</v>
      </c>
      <c r="AU127" s="250">
        <v>0</v>
      </c>
      <c r="AV127" s="245">
        <v>0</v>
      </c>
      <c r="AW127" s="245">
        <v>0</v>
      </c>
      <c r="AX127" s="245">
        <v>0</v>
      </c>
      <c r="AY127" s="245">
        <v>0</v>
      </c>
      <c r="AZ127" s="245">
        <v>0</v>
      </c>
      <c r="BA127" s="249">
        <v>0</v>
      </c>
      <c r="BB127" s="245"/>
      <c r="BC127" s="245">
        <v>28567.74</v>
      </c>
      <c r="BD127" s="245"/>
      <c r="BE127" s="245"/>
      <c r="BF127" s="245"/>
      <c r="BG127" s="249">
        <v>30</v>
      </c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9">
        <v>0</v>
      </c>
      <c r="BR127" s="245"/>
      <c r="BS127" s="249">
        <v>0</v>
      </c>
      <c r="BT127" s="245"/>
      <c r="BU127" s="249">
        <v>0</v>
      </c>
      <c r="BV127" s="245"/>
      <c r="BW127" s="245"/>
      <c r="BX127" s="245"/>
      <c r="BY127" s="250">
        <v>0</v>
      </c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9">
        <v>22</v>
      </c>
      <c r="CS127" s="245"/>
      <c r="CT127" s="362"/>
      <c r="CU127" s="366"/>
      <c r="CV127" s="245"/>
      <c r="CW127" s="366"/>
      <c r="CX127" s="249">
        <v>24</v>
      </c>
      <c r="CY127" s="245"/>
      <c r="CZ127" s="249">
        <v>10</v>
      </c>
      <c r="DA127" s="249">
        <v>10</v>
      </c>
      <c r="DB127" s="245"/>
      <c r="DC127" s="250">
        <v>200</v>
      </c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50">
        <v>0</v>
      </c>
      <c r="DP127" s="245"/>
      <c r="DQ127" s="245"/>
      <c r="DR127" s="245"/>
      <c r="DS127" s="250">
        <v>800</v>
      </c>
      <c r="DT127" s="245"/>
      <c r="DU127" s="245"/>
      <c r="DV127" s="245"/>
      <c r="DW127" s="251"/>
      <c r="DX127" s="251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50">
        <v>160</v>
      </c>
      <c r="EJ127" s="245"/>
      <c r="EK127" s="250">
        <v>5</v>
      </c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50">
        <v>868.26</v>
      </c>
      <c r="EX127" s="245"/>
      <c r="EY127" s="245"/>
      <c r="EZ127" s="245"/>
      <c r="FA127" s="245"/>
      <c r="FB127" s="245"/>
      <c r="FC127" s="245"/>
      <c r="FD127" s="245"/>
      <c r="FE127" s="245"/>
      <c r="FF127" s="245"/>
      <c r="FG127" s="245"/>
      <c r="FH127" s="245"/>
      <c r="FI127" s="245"/>
      <c r="FJ127" s="245"/>
      <c r="FK127" s="245"/>
      <c r="FL127" s="245"/>
      <c r="FM127" s="245"/>
      <c r="FN127" s="245"/>
      <c r="FO127" s="245"/>
      <c r="FP127" s="245"/>
      <c r="FQ127" s="245"/>
      <c r="FR127" s="245"/>
      <c r="FS127" s="245"/>
      <c r="FT127" s="245"/>
      <c r="FU127" s="245"/>
      <c r="FV127" s="245"/>
      <c r="FW127" s="245"/>
      <c r="FX127" s="245"/>
      <c r="FY127" s="245"/>
      <c r="FZ127" s="245"/>
      <c r="GA127" s="245"/>
      <c r="GB127" s="245"/>
      <c r="GC127" s="245"/>
      <c r="GD127" s="245"/>
      <c r="GE127" s="245"/>
      <c r="GF127" s="245"/>
      <c r="GG127" s="245"/>
      <c r="GH127" s="245"/>
      <c r="GI127" s="245"/>
      <c r="GJ127" s="250">
        <v>412</v>
      </c>
      <c r="GK127" s="245"/>
      <c r="GL127" s="250">
        <v>1.92</v>
      </c>
      <c r="GM127" s="245"/>
      <c r="GN127" s="245"/>
      <c r="GO127" s="245"/>
      <c r="GP127" s="245"/>
      <c r="GQ127" s="250">
        <v>0</v>
      </c>
      <c r="GR127" s="245"/>
      <c r="GS127" s="245"/>
      <c r="GT127" s="245"/>
      <c r="GU127" s="245"/>
      <c r="GV127" s="245"/>
      <c r="GW127" s="245"/>
      <c r="GX127" s="245"/>
      <c r="GY127" s="245"/>
      <c r="GZ127" s="245"/>
      <c r="HA127" s="245"/>
      <c r="HB127" s="245"/>
      <c r="HC127" s="245"/>
      <c r="HD127" s="245"/>
      <c r="HE127" s="250">
        <v>0</v>
      </c>
      <c r="HF127" s="245"/>
      <c r="HG127" s="250">
        <v>0</v>
      </c>
      <c r="HH127" s="245"/>
      <c r="HI127" s="245"/>
      <c r="HJ127" s="245"/>
      <c r="HK127" s="245"/>
      <c r="HL127" s="245"/>
      <c r="HM127" s="245"/>
      <c r="HN127" s="245"/>
      <c r="HO127" s="245"/>
      <c r="HP127" s="245"/>
      <c r="HQ127" s="245"/>
      <c r="HR127" s="245"/>
      <c r="HS127" s="245"/>
      <c r="HT127" s="245"/>
      <c r="HU127" s="245"/>
      <c r="HV127" s="245"/>
      <c r="HW127" s="245"/>
      <c r="HX127" s="245"/>
      <c r="HY127" s="245"/>
      <c r="HZ127" s="245"/>
      <c r="IA127" s="245"/>
      <c r="IB127" s="245"/>
      <c r="IC127" s="245"/>
      <c r="ID127" s="245"/>
      <c r="IE127" s="245"/>
      <c r="IF127" s="245"/>
      <c r="IG127" s="245"/>
      <c r="IH127" s="245"/>
      <c r="II127" s="245"/>
      <c r="IJ127" s="245"/>
      <c r="IK127" s="245"/>
      <c r="IL127" s="245"/>
      <c r="IM127" s="245"/>
      <c r="IN127" s="245"/>
      <c r="IO127" s="245"/>
      <c r="IP127" s="245"/>
      <c r="IQ127" s="245"/>
      <c r="IR127" s="245"/>
      <c r="IS127" s="245"/>
      <c r="IT127" s="245"/>
      <c r="IU127" s="245"/>
      <c r="IV127" s="245"/>
      <c r="IW127" s="245"/>
      <c r="IX127" s="245"/>
      <c r="IY127" s="245"/>
      <c r="IZ127" s="245"/>
      <c r="JA127" s="245"/>
    </row>
    <row r="128" spans="1:261" ht="37.5" x14ac:dyDescent="0.3">
      <c r="A128" s="300">
        <v>118</v>
      </c>
      <c r="B128" s="295" t="s">
        <v>527</v>
      </c>
      <c r="C128" s="295" t="s">
        <v>645</v>
      </c>
      <c r="D128" s="295">
        <v>247691108</v>
      </c>
      <c r="E128" s="220">
        <f t="shared" si="24"/>
        <v>9645</v>
      </c>
      <c r="F128" s="220">
        <f t="shared" si="25"/>
        <v>1918</v>
      </c>
      <c r="G128" s="220">
        <f t="shared" si="26"/>
        <v>0</v>
      </c>
      <c r="H128" s="220">
        <f t="shared" si="27"/>
        <v>7471.51</v>
      </c>
      <c r="I128" s="220">
        <f t="shared" si="28"/>
        <v>255.49</v>
      </c>
      <c r="J128" s="249">
        <v>1</v>
      </c>
      <c r="K128" s="249">
        <v>1</v>
      </c>
      <c r="L128" s="245">
        <v>0</v>
      </c>
      <c r="M128" s="245">
        <v>0</v>
      </c>
      <c r="N128" s="245">
        <v>0</v>
      </c>
      <c r="O128" s="245">
        <v>0</v>
      </c>
      <c r="P128" s="245">
        <v>0</v>
      </c>
      <c r="Q128" s="245">
        <v>0</v>
      </c>
      <c r="R128" s="245">
        <v>0</v>
      </c>
      <c r="S128" s="245">
        <v>0</v>
      </c>
      <c r="T128" s="245">
        <v>0</v>
      </c>
      <c r="U128" s="250">
        <v>0</v>
      </c>
      <c r="V128" s="245">
        <v>0</v>
      </c>
      <c r="W128" s="250">
        <v>300</v>
      </c>
      <c r="X128" s="245">
        <v>0</v>
      </c>
      <c r="Y128" s="250">
        <v>0</v>
      </c>
      <c r="Z128" s="245">
        <v>0</v>
      </c>
      <c r="AA128" s="245">
        <v>0</v>
      </c>
      <c r="AB128" s="245">
        <v>0</v>
      </c>
      <c r="AC128" s="249">
        <v>4</v>
      </c>
      <c r="AD128" s="245">
        <v>0</v>
      </c>
      <c r="AE128" s="249">
        <v>0</v>
      </c>
      <c r="AF128" s="245">
        <v>0</v>
      </c>
      <c r="AG128" s="245">
        <v>0</v>
      </c>
      <c r="AH128" s="245">
        <v>0</v>
      </c>
      <c r="AI128" s="245">
        <v>0</v>
      </c>
      <c r="AJ128" s="245">
        <v>0</v>
      </c>
      <c r="AK128" s="245">
        <v>0</v>
      </c>
      <c r="AL128" s="245">
        <v>0</v>
      </c>
      <c r="AM128" s="245">
        <v>0</v>
      </c>
      <c r="AN128" s="245">
        <v>0</v>
      </c>
      <c r="AO128" s="245">
        <v>0</v>
      </c>
      <c r="AP128" s="245">
        <v>0</v>
      </c>
      <c r="AQ128" s="250">
        <v>0</v>
      </c>
      <c r="AR128" s="245">
        <v>0</v>
      </c>
      <c r="AS128" s="250">
        <v>0</v>
      </c>
      <c r="AT128" s="245">
        <v>0</v>
      </c>
      <c r="AU128" s="250">
        <v>0</v>
      </c>
      <c r="AV128" s="245">
        <v>0</v>
      </c>
      <c r="AW128" s="245">
        <v>0</v>
      </c>
      <c r="AX128" s="245">
        <v>0</v>
      </c>
      <c r="AY128" s="245">
        <v>0</v>
      </c>
      <c r="AZ128" s="245">
        <v>0</v>
      </c>
      <c r="BA128" s="249">
        <v>0</v>
      </c>
      <c r="BB128" s="245"/>
      <c r="BC128" s="245">
        <v>7171.51</v>
      </c>
      <c r="BD128" s="245"/>
      <c r="BE128" s="245"/>
      <c r="BF128" s="245"/>
      <c r="BG128" s="249">
        <v>33</v>
      </c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9">
        <v>0</v>
      </c>
      <c r="BR128" s="245"/>
      <c r="BS128" s="249">
        <v>0</v>
      </c>
      <c r="BT128" s="245"/>
      <c r="BU128" s="249">
        <v>0</v>
      </c>
      <c r="BV128" s="245"/>
      <c r="BW128" s="245"/>
      <c r="BX128" s="245"/>
      <c r="BY128" s="250">
        <v>0</v>
      </c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9">
        <v>2</v>
      </c>
      <c r="CS128" s="245"/>
      <c r="CT128" s="362"/>
      <c r="CU128" s="366"/>
      <c r="CV128" s="245"/>
      <c r="CW128" s="366"/>
      <c r="CX128" s="249">
        <v>2</v>
      </c>
      <c r="CY128" s="245"/>
      <c r="CZ128" s="249">
        <v>25</v>
      </c>
      <c r="DA128" s="249">
        <v>25</v>
      </c>
      <c r="DB128" s="245"/>
      <c r="DC128" s="250">
        <v>445</v>
      </c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50">
        <v>0</v>
      </c>
      <c r="DP128" s="245"/>
      <c r="DQ128" s="245"/>
      <c r="DR128" s="245"/>
      <c r="DS128" s="250">
        <v>1393</v>
      </c>
      <c r="DT128" s="245"/>
      <c r="DU128" s="245"/>
      <c r="DV128" s="245"/>
      <c r="DW128" s="251"/>
      <c r="DX128" s="251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50">
        <v>278.5</v>
      </c>
      <c r="EJ128" s="245"/>
      <c r="EK128" s="250">
        <v>5</v>
      </c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50">
        <v>255.49</v>
      </c>
      <c r="EX128" s="245"/>
      <c r="EY128" s="245"/>
      <c r="EZ128" s="245"/>
      <c r="FA128" s="245"/>
      <c r="FB128" s="245"/>
      <c r="FC128" s="245"/>
      <c r="FD128" s="245"/>
      <c r="FE128" s="245"/>
      <c r="FF128" s="245"/>
      <c r="FG128" s="245"/>
      <c r="FH128" s="245"/>
      <c r="FI128" s="245"/>
      <c r="FJ128" s="245"/>
      <c r="FK128" s="245"/>
      <c r="FL128" s="245"/>
      <c r="FM128" s="245"/>
      <c r="FN128" s="245"/>
      <c r="FO128" s="245"/>
      <c r="FP128" s="245"/>
      <c r="FQ128" s="245"/>
      <c r="FR128" s="245"/>
      <c r="FS128" s="245"/>
      <c r="FT128" s="245"/>
      <c r="FU128" s="245"/>
      <c r="FV128" s="245"/>
      <c r="FW128" s="245"/>
      <c r="FX128" s="245"/>
      <c r="FY128" s="245"/>
      <c r="FZ128" s="245"/>
      <c r="GA128" s="245"/>
      <c r="GB128" s="245"/>
      <c r="GC128" s="245"/>
      <c r="GD128" s="245"/>
      <c r="GE128" s="245"/>
      <c r="GF128" s="245"/>
      <c r="GG128" s="245"/>
      <c r="GH128" s="245"/>
      <c r="GI128" s="245"/>
      <c r="GJ128" s="250">
        <v>173</v>
      </c>
      <c r="GK128" s="245"/>
      <c r="GL128" s="250">
        <v>1.5</v>
      </c>
      <c r="GM128" s="245"/>
      <c r="GN128" s="245"/>
      <c r="GO128" s="245"/>
      <c r="GP128" s="245"/>
      <c r="GQ128" s="250">
        <v>80</v>
      </c>
      <c r="GR128" s="245"/>
      <c r="GS128" s="245"/>
      <c r="GT128" s="245"/>
      <c r="GU128" s="245"/>
      <c r="GV128" s="245"/>
      <c r="GW128" s="245"/>
      <c r="GX128" s="245"/>
      <c r="GY128" s="245"/>
      <c r="GZ128" s="245"/>
      <c r="HA128" s="245"/>
      <c r="HB128" s="245"/>
      <c r="HC128" s="245"/>
      <c r="HD128" s="245"/>
      <c r="HE128" s="250">
        <v>40</v>
      </c>
      <c r="HF128" s="245"/>
      <c r="HG128" s="250">
        <v>2</v>
      </c>
      <c r="HH128" s="245"/>
      <c r="HI128" s="245"/>
      <c r="HJ128" s="245"/>
      <c r="HK128" s="245"/>
      <c r="HL128" s="245"/>
      <c r="HM128" s="245"/>
      <c r="HN128" s="245"/>
      <c r="HO128" s="245"/>
      <c r="HP128" s="245"/>
      <c r="HQ128" s="245"/>
      <c r="HR128" s="245"/>
      <c r="HS128" s="245"/>
      <c r="HT128" s="245"/>
      <c r="HU128" s="245"/>
      <c r="HV128" s="245"/>
      <c r="HW128" s="245"/>
      <c r="HX128" s="245"/>
      <c r="HY128" s="245"/>
      <c r="HZ128" s="245"/>
      <c r="IA128" s="245"/>
      <c r="IB128" s="245"/>
      <c r="IC128" s="245"/>
      <c r="ID128" s="245"/>
      <c r="IE128" s="245"/>
      <c r="IF128" s="245"/>
      <c r="IG128" s="245"/>
      <c r="IH128" s="245"/>
      <c r="II128" s="245"/>
      <c r="IJ128" s="245"/>
      <c r="IK128" s="245"/>
      <c r="IL128" s="245"/>
      <c r="IM128" s="245"/>
      <c r="IN128" s="245"/>
      <c r="IO128" s="245"/>
      <c r="IP128" s="245"/>
      <c r="IQ128" s="245"/>
      <c r="IR128" s="245"/>
      <c r="IS128" s="245"/>
      <c r="IT128" s="245"/>
      <c r="IU128" s="245"/>
      <c r="IV128" s="245"/>
      <c r="IW128" s="245"/>
      <c r="IX128" s="245"/>
      <c r="IY128" s="245"/>
      <c r="IZ128" s="245"/>
      <c r="JA128" s="245"/>
    </row>
    <row r="129" spans="1:261" ht="56.25" x14ac:dyDescent="0.3">
      <c r="A129" s="300">
        <v>119</v>
      </c>
      <c r="B129" s="295" t="s">
        <v>527</v>
      </c>
      <c r="C129" s="295" t="s">
        <v>646</v>
      </c>
      <c r="D129" s="295">
        <v>247691116</v>
      </c>
      <c r="E129" s="220">
        <f t="shared" si="24"/>
        <v>15470</v>
      </c>
      <c r="F129" s="220">
        <f t="shared" si="25"/>
        <v>2899</v>
      </c>
      <c r="G129" s="220">
        <f t="shared" si="26"/>
        <v>0</v>
      </c>
      <c r="H129" s="220">
        <f t="shared" si="27"/>
        <v>12097.73</v>
      </c>
      <c r="I129" s="220">
        <f t="shared" si="28"/>
        <v>473.27</v>
      </c>
      <c r="J129" s="249">
        <v>1</v>
      </c>
      <c r="K129" s="249">
        <v>1</v>
      </c>
      <c r="L129" s="245">
        <v>0</v>
      </c>
      <c r="M129" s="245">
        <v>0</v>
      </c>
      <c r="N129" s="245">
        <v>0</v>
      </c>
      <c r="O129" s="245">
        <v>0</v>
      </c>
      <c r="P129" s="245">
        <v>0</v>
      </c>
      <c r="Q129" s="245">
        <v>0</v>
      </c>
      <c r="R129" s="245">
        <v>0</v>
      </c>
      <c r="S129" s="245">
        <v>0</v>
      </c>
      <c r="T129" s="245">
        <v>0</v>
      </c>
      <c r="U129" s="250">
        <v>0</v>
      </c>
      <c r="V129" s="245">
        <v>0</v>
      </c>
      <c r="W129" s="250">
        <v>155</v>
      </c>
      <c r="X129" s="245">
        <v>0</v>
      </c>
      <c r="Y129" s="250">
        <v>0</v>
      </c>
      <c r="Z129" s="245">
        <v>0</v>
      </c>
      <c r="AA129" s="245">
        <v>0</v>
      </c>
      <c r="AB129" s="245">
        <v>0</v>
      </c>
      <c r="AC129" s="249">
        <v>6</v>
      </c>
      <c r="AD129" s="245">
        <v>0</v>
      </c>
      <c r="AE129" s="249">
        <v>0</v>
      </c>
      <c r="AF129" s="245">
        <v>0</v>
      </c>
      <c r="AG129" s="245">
        <v>0</v>
      </c>
      <c r="AH129" s="245">
        <v>0</v>
      </c>
      <c r="AI129" s="245">
        <v>0</v>
      </c>
      <c r="AJ129" s="245">
        <v>0</v>
      </c>
      <c r="AK129" s="245">
        <v>0</v>
      </c>
      <c r="AL129" s="245">
        <v>0</v>
      </c>
      <c r="AM129" s="245">
        <v>0</v>
      </c>
      <c r="AN129" s="245">
        <v>0</v>
      </c>
      <c r="AO129" s="245">
        <v>0</v>
      </c>
      <c r="AP129" s="245">
        <v>0</v>
      </c>
      <c r="AQ129" s="250">
        <v>0</v>
      </c>
      <c r="AR129" s="245">
        <v>0</v>
      </c>
      <c r="AS129" s="250">
        <v>0</v>
      </c>
      <c r="AT129" s="245">
        <v>0</v>
      </c>
      <c r="AU129" s="250">
        <v>0</v>
      </c>
      <c r="AV129" s="245">
        <v>0</v>
      </c>
      <c r="AW129" s="245">
        <v>0</v>
      </c>
      <c r="AX129" s="245">
        <v>0</v>
      </c>
      <c r="AY129" s="245">
        <v>0</v>
      </c>
      <c r="AZ129" s="245">
        <v>0</v>
      </c>
      <c r="BA129" s="249">
        <v>0</v>
      </c>
      <c r="BB129" s="245"/>
      <c r="BC129" s="245">
        <v>11942.73</v>
      </c>
      <c r="BD129" s="245"/>
      <c r="BE129" s="245"/>
      <c r="BF129" s="245"/>
      <c r="BG129" s="249">
        <v>71</v>
      </c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9">
        <v>0</v>
      </c>
      <c r="BR129" s="245"/>
      <c r="BS129" s="249">
        <v>0</v>
      </c>
      <c r="BT129" s="245"/>
      <c r="BU129" s="249">
        <v>0</v>
      </c>
      <c r="BV129" s="245"/>
      <c r="BW129" s="245"/>
      <c r="BX129" s="245"/>
      <c r="BY129" s="250">
        <v>0</v>
      </c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9">
        <v>3</v>
      </c>
      <c r="CS129" s="245"/>
      <c r="CT129" s="362"/>
      <c r="CU129" s="366"/>
      <c r="CV129" s="245"/>
      <c r="CW129" s="366"/>
      <c r="CX129" s="249">
        <v>3</v>
      </c>
      <c r="CY129" s="245"/>
      <c r="CZ129" s="249">
        <v>30</v>
      </c>
      <c r="DA129" s="249">
        <v>30</v>
      </c>
      <c r="DB129" s="245"/>
      <c r="DC129" s="250">
        <v>450</v>
      </c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50">
        <v>0</v>
      </c>
      <c r="DP129" s="245"/>
      <c r="DQ129" s="245"/>
      <c r="DR129" s="245"/>
      <c r="DS129" s="250">
        <v>2449</v>
      </c>
      <c r="DT129" s="245"/>
      <c r="DU129" s="245"/>
      <c r="DV129" s="245"/>
      <c r="DW129" s="251"/>
      <c r="DX129" s="251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50">
        <v>42</v>
      </c>
      <c r="EJ129" s="245"/>
      <c r="EK129" s="250">
        <v>6</v>
      </c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50">
        <v>473.27</v>
      </c>
      <c r="EX129" s="245"/>
      <c r="EY129" s="245"/>
      <c r="EZ129" s="245"/>
      <c r="FA129" s="245"/>
      <c r="FB129" s="245"/>
      <c r="FC129" s="245"/>
      <c r="FD129" s="245"/>
      <c r="FE129" s="245"/>
      <c r="FF129" s="245"/>
      <c r="FG129" s="245"/>
      <c r="FH129" s="245"/>
      <c r="FI129" s="245"/>
      <c r="FJ129" s="245"/>
      <c r="FK129" s="245"/>
      <c r="FL129" s="245"/>
      <c r="FM129" s="245"/>
      <c r="FN129" s="245"/>
      <c r="FO129" s="245"/>
      <c r="FP129" s="245"/>
      <c r="FQ129" s="245"/>
      <c r="FR129" s="245"/>
      <c r="FS129" s="245"/>
      <c r="FT129" s="245"/>
      <c r="FU129" s="245"/>
      <c r="FV129" s="245"/>
      <c r="FW129" s="245"/>
      <c r="FX129" s="245"/>
      <c r="FY129" s="245"/>
      <c r="FZ129" s="245"/>
      <c r="GA129" s="245"/>
      <c r="GB129" s="245"/>
      <c r="GC129" s="245"/>
      <c r="GD129" s="245"/>
      <c r="GE129" s="245"/>
      <c r="GF129" s="245"/>
      <c r="GG129" s="245"/>
      <c r="GH129" s="245"/>
      <c r="GI129" s="245"/>
      <c r="GJ129" s="250">
        <v>0</v>
      </c>
      <c r="GK129" s="245"/>
      <c r="GL129" s="250">
        <v>0</v>
      </c>
      <c r="GM129" s="245"/>
      <c r="GN129" s="245"/>
      <c r="GO129" s="245"/>
      <c r="GP129" s="245"/>
      <c r="GQ129" s="250">
        <v>0</v>
      </c>
      <c r="GR129" s="245"/>
      <c r="GS129" s="245"/>
      <c r="GT129" s="245"/>
      <c r="GU129" s="245"/>
      <c r="GV129" s="245"/>
      <c r="GW129" s="245"/>
      <c r="GX129" s="245"/>
      <c r="GY129" s="245"/>
      <c r="GZ129" s="245"/>
      <c r="HA129" s="245"/>
      <c r="HB129" s="245"/>
      <c r="HC129" s="245"/>
      <c r="HD129" s="245"/>
      <c r="HE129" s="250">
        <v>0</v>
      </c>
      <c r="HF129" s="245"/>
      <c r="HG129" s="250">
        <v>0</v>
      </c>
      <c r="HH129" s="245"/>
      <c r="HI129" s="245"/>
      <c r="HJ129" s="245"/>
      <c r="HK129" s="245"/>
      <c r="HL129" s="245"/>
      <c r="HM129" s="245"/>
      <c r="HN129" s="245"/>
      <c r="HO129" s="245"/>
      <c r="HP129" s="245"/>
      <c r="HQ129" s="245"/>
      <c r="HR129" s="245"/>
      <c r="HS129" s="245"/>
      <c r="HT129" s="245"/>
      <c r="HU129" s="245"/>
      <c r="HV129" s="245"/>
      <c r="HW129" s="245"/>
      <c r="HX129" s="245"/>
      <c r="HY129" s="245"/>
      <c r="HZ129" s="245"/>
      <c r="IA129" s="245"/>
      <c r="IB129" s="245"/>
      <c r="IC129" s="245"/>
      <c r="ID129" s="245"/>
      <c r="IE129" s="245"/>
      <c r="IF129" s="245"/>
      <c r="IG129" s="245"/>
      <c r="IH129" s="245"/>
      <c r="II129" s="245"/>
      <c r="IJ129" s="245"/>
      <c r="IK129" s="245"/>
      <c r="IL129" s="245"/>
      <c r="IM129" s="245"/>
      <c r="IN129" s="245"/>
      <c r="IO129" s="245"/>
      <c r="IP129" s="245"/>
      <c r="IQ129" s="245"/>
      <c r="IR129" s="245"/>
      <c r="IS129" s="245"/>
      <c r="IT129" s="245"/>
      <c r="IU129" s="245"/>
      <c r="IV129" s="245"/>
      <c r="IW129" s="245"/>
      <c r="IX129" s="245"/>
      <c r="IY129" s="245"/>
      <c r="IZ129" s="245"/>
      <c r="JA129" s="245"/>
    </row>
    <row r="130" spans="1:261" ht="75" x14ac:dyDescent="0.3">
      <c r="A130" s="300">
        <v>120</v>
      </c>
      <c r="B130" s="295" t="s">
        <v>527</v>
      </c>
      <c r="C130" s="295" t="s">
        <v>647</v>
      </c>
      <c r="D130" s="295">
        <v>247691094</v>
      </c>
      <c r="E130" s="220">
        <f t="shared" si="24"/>
        <v>11883</v>
      </c>
      <c r="F130" s="220">
        <f t="shared" si="25"/>
        <v>2396</v>
      </c>
      <c r="G130" s="220">
        <f t="shared" si="26"/>
        <v>0</v>
      </c>
      <c r="H130" s="220">
        <f t="shared" si="27"/>
        <v>8155</v>
      </c>
      <c r="I130" s="220">
        <f t="shared" si="28"/>
        <v>1332</v>
      </c>
      <c r="J130" s="249">
        <v>2</v>
      </c>
      <c r="K130" s="249">
        <v>2</v>
      </c>
      <c r="L130" s="245">
        <v>0</v>
      </c>
      <c r="M130" s="245">
        <v>0</v>
      </c>
      <c r="N130" s="245">
        <v>0</v>
      </c>
      <c r="O130" s="245">
        <v>0</v>
      </c>
      <c r="P130" s="245">
        <v>0</v>
      </c>
      <c r="Q130" s="245">
        <v>0</v>
      </c>
      <c r="R130" s="245">
        <v>0</v>
      </c>
      <c r="S130" s="245">
        <v>0</v>
      </c>
      <c r="T130" s="245">
        <v>0</v>
      </c>
      <c r="U130" s="250">
        <v>0</v>
      </c>
      <c r="V130" s="245">
        <v>0</v>
      </c>
      <c r="W130" s="250">
        <v>286</v>
      </c>
      <c r="X130" s="245">
        <v>0</v>
      </c>
      <c r="Y130" s="250">
        <v>0</v>
      </c>
      <c r="Z130" s="245">
        <v>0</v>
      </c>
      <c r="AA130" s="245">
        <v>0</v>
      </c>
      <c r="AB130" s="245">
        <v>0</v>
      </c>
      <c r="AC130" s="249">
        <v>18</v>
      </c>
      <c r="AD130" s="245">
        <v>0</v>
      </c>
      <c r="AE130" s="249">
        <v>0</v>
      </c>
      <c r="AF130" s="245">
        <v>0</v>
      </c>
      <c r="AG130" s="245">
        <v>0</v>
      </c>
      <c r="AH130" s="245">
        <v>0</v>
      </c>
      <c r="AI130" s="245">
        <v>0</v>
      </c>
      <c r="AJ130" s="245">
        <v>0</v>
      </c>
      <c r="AK130" s="245">
        <v>0</v>
      </c>
      <c r="AL130" s="245">
        <v>0</v>
      </c>
      <c r="AM130" s="245">
        <v>0</v>
      </c>
      <c r="AN130" s="245">
        <v>0</v>
      </c>
      <c r="AO130" s="245">
        <v>0</v>
      </c>
      <c r="AP130" s="245">
        <v>0</v>
      </c>
      <c r="AQ130" s="250">
        <v>0</v>
      </c>
      <c r="AR130" s="245">
        <v>0</v>
      </c>
      <c r="AS130" s="250">
        <v>0</v>
      </c>
      <c r="AT130" s="245">
        <v>0</v>
      </c>
      <c r="AU130" s="250">
        <v>0</v>
      </c>
      <c r="AV130" s="245">
        <v>0</v>
      </c>
      <c r="AW130" s="245">
        <v>0</v>
      </c>
      <c r="AX130" s="245">
        <v>0</v>
      </c>
      <c r="AY130" s="245">
        <v>0</v>
      </c>
      <c r="AZ130" s="245">
        <v>0</v>
      </c>
      <c r="BA130" s="249">
        <v>0</v>
      </c>
      <c r="BB130" s="245"/>
      <c r="BC130" s="245">
        <v>7869</v>
      </c>
      <c r="BD130" s="245"/>
      <c r="BE130" s="245"/>
      <c r="BF130" s="245"/>
      <c r="BG130" s="249">
        <v>88</v>
      </c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9">
        <v>0</v>
      </c>
      <c r="BR130" s="245"/>
      <c r="BS130" s="249">
        <v>1</v>
      </c>
      <c r="BT130" s="245"/>
      <c r="BU130" s="249">
        <v>1</v>
      </c>
      <c r="BV130" s="245"/>
      <c r="BW130" s="245"/>
      <c r="BX130" s="245"/>
      <c r="BY130" s="250">
        <v>21</v>
      </c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9">
        <v>2</v>
      </c>
      <c r="CS130" s="245"/>
      <c r="CT130" s="362"/>
      <c r="CU130" s="366"/>
      <c r="CV130" s="245"/>
      <c r="CW130" s="366"/>
      <c r="CX130" s="249">
        <v>2</v>
      </c>
      <c r="CY130" s="245"/>
      <c r="CZ130" s="249">
        <v>40</v>
      </c>
      <c r="DA130" s="249">
        <v>40</v>
      </c>
      <c r="DB130" s="245"/>
      <c r="DC130" s="250">
        <v>880</v>
      </c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50">
        <v>0</v>
      </c>
      <c r="DP130" s="245"/>
      <c r="DQ130" s="245"/>
      <c r="DR130" s="245"/>
      <c r="DS130" s="250">
        <v>1516</v>
      </c>
      <c r="DT130" s="245"/>
      <c r="DU130" s="245"/>
      <c r="DV130" s="245"/>
      <c r="DW130" s="251"/>
      <c r="DX130" s="251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50">
        <v>253</v>
      </c>
      <c r="EJ130" s="245"/>
      <c r="EK130" s="250">
        <v>6</v>
      </c>
      <c r="EL130" s="245"/>
      <c r="EM130" s="245"/>
      <c r="EN130" s="245"/>
      <c r="EO130" s="245"/>
      <c r="EP130" s="245"/>
      <c r="EQ130" s="245"/>
      <c r="ER130" s="245"/>
      <c r="ES130" s="245"/>
      <c r="ET130" s="245"/>
      <c r="EU130" s="245"/>
      <c r="EV130" s="245"/>
      <c r="EW130" s="250">
        <v>1311</v>
      </c>
      <c r="EX130" s="245"/>
      <c r="EY130" s="245"/>
      <c r="EZ130" s="245"/>
      <c r="FA130" s="245"/>
      <c r="FB130" s="245"/>
      <c r="FC130" s="245"/>
      <c r="FD130" s="245"/>
      <c r="FE130" s="245"/>
      <c r="FF130" s="245"/>
      <c r="FG130" s="245"/>
      <c r="FH130" s="245"/>
      <c r="FI130" s="245"/>
      <c r="FJ130" s="245"/>
      <c r="FK130" s="245"/>
      <c r="FL130" s="245"/>
      <c r="FM130" s="245"/>
      <c r="FN130" s="245"/>
      <c r="FO130" s="245"/>
      <c r="FP130" s="245"/>
      <c r="FQ130" s="245"/>
      <c r="FR130" s="245"/>
      <c r="FS130" s="245"/>
      <c r="FT130" s="245"/>
      <c r="FU130" s="245"/>
      <c r="FV130" s="245"/>
      <c r="FW130" s="245"/>
      <c r="FX130" s="245"/>
      <c r="FY130" s="245"/>
      <c r="FZ130" s="245"/>
      <c r="GA130" s="245"/>
      <c r="GB130" s="245"/>
      <c r="GC130" s="245"/>
      <c r="GD130" s="245"/>
      <c r="GE130" s="245"/>
      <c r="GF130" s="245"/>
      <c r="GG130" s="245"/>
      <c r="GH130" s="245"/>
      <c r="GI130" s="245"/>
      <c r="GJ130" s="250">
        <v>654</v>
      </c>
      <c r="GK130" s="245"/>
      <c r="GL130" s="250">
        <v>2</v>
      </c>
      <c r="GM130" s="245"/>
      <c r="GN130" s="245"/>
      <c r="GO130" s="245"/>
      <c r="GP130" s="245"/>
      <c r="GQ130" s="250">
        <v>0</v>
      </c>
      <c r="GR130" s="245"/>
      <c r="GS130" s="245"/>
      <c r="GT130" s="245"/>
      <c r="GU130" s="245"/>
      <c r="GV130" s="245"/>
      <c r="GW130" s="245"/>
      <c r="GX130" s="245"/>
      <c r="GY130" s="245"/>
      <c r="GZ130" s="245"/>
      <c r="HA130" s="245"/>
      <c r="HB130" s="245"/>
      <c r="HC130" s="245"/>
      <c r="HD130" s="245"/>
      <c r="HE130" s="250">
        <v>0</v>
      </c>
      <c r="HF130" s="245"/>
      <c r="HG130" s="250">
        <v>0</v>
      </c>
      <c r="HH130" s="245"/>
      <c r="HI130" s="245"/>
      <c r="HJ130" s="245"/>
      <c r="HK130" s="245"/>
      <c r="HL130" s="245"/>
      <c r="HM130" s="245"/>
      <c r="HN130" s="245"/>
      <c r="HO130" s="245"/>
      <c r="HP130" s="245"/>
      <c r="HQ130" s="245"/>
      <c r="HR130" s="245"/>
      <c r="HS130" s="245"/>
      <c r="HT130" s="245"/>
      <c r="HU130" s="245"/>
      <c r="HV130" s="245"/>
      <c r="HW130" s="245"/>
      <c r="HX130" s="245"/>
      <c r="HY130" s="245"/>
      <c r="HZ130" s="245"/>
      <c r="IA130" s="245"/>
      <c r="IB130" s="245"/>
      <c r="IC130" s="245"/>
      <c r="ID130" s="245"/>
      <c r="IE130" s="245"/>
      <c r="IF130" s="245"/>
      <c r="IG130" s="245"/>
      <c r="IH130" s="245"/>
      <c r="II130" s="245"/>
      <c r="IJ130" s="245"/>
      <c r="IK130" s="245"/>
      <c r="IL130" s="245"/>
      <c r="IM130" s="245"/>
      <c r="IN130" s="245"/>
      <c r="IO130" s="245"/>
      <c r="IP130" s="245"/>
      <c r="IQ130" s="245"/>
      <c r="IR130" s="245"/>
      <c r="IS130" s="245"/>
      <c r="IT130" s="245"/>
      <c r="IU130" s="245"/>
      <c r="IV130" s="245"/>
      <c r="IW130" s="245"/>
      <c r="IX130" s="245"/>
      <c r="IY130" s="245"/>
      <c r="IZ130" s="245"/>
      <c r="JA130" s="245"/>
    </row>
    <row r="131" spans="1:261" ht="56.25" x14ac:dyDescent="0.3">
      <c r="A131" s="300">
        <v>121</v>
      </c>
      <c r="B131" s="295" t="s">
        <v>527</v>
      </c>
      <c r="C131" s="295" t="s">
        <v>648</v>
      </c>
      <c r="D131" s="295">
        <v>247691102</v>
      </c>
      <c r="E131" s="220">
        <f t="shared" si="24"/>
        <v>12610</v>
      </c>
      <c r="F131" s="220">
        <f t="shared" si="25"/>
        <v>1160</v>
      </c>
      <c r="G131" s="220">
        <f t="shared" si="26"/>
        <v>0</v>
      </c>
      <c r="H131" s="220">
        <f t="shared" si="27"/>
        <v>11060</v>
      </c>
      <c r="I131" s="220">
        <f t="shared" si="28"/>
        <v>390</v>
      </c>
      <c r="J131" s="249">
        <v>1</v>
      </c>
      <c r="K131" s="249">
        <v>1</v>
      </c>
      <c r="L131" s="245">
        <v>0</v>
      </c>
      <c r="M131" s="245">
        <v>0</v>
      </c>
      <c r="N131" s="245">
        <v>0</v>
      </c>
      <c r="O131" s="245">
        <v>0</v>
      </c>
      <c r="P131" s="245">
        <v>0</v>
      </c>
      <c r="Q131" s="245">
        <v>0</v>
      </c>
      <c r="R131" s="245">
        <v>0</v>
      </c>
      <c r="S131" s="245">
        <v>0</v>
      </c>
      <c r="T131" s="245">
        <v>0</v>
      </c>
      <c r="U131" s="250">
        <v>0</v>
      </c>
      <c r="V131" s="245">
        <v>0</v>
      </c>
      <c r="W131" s="250">
        <v>250</v>
      </c>
      <c r="X131" s="245">
        <v>0</v>
      </c>
      <c r="Y131" s="250">
        <v>0</v>
      </c>
      <c r="Z131" s="245">
        <v>0</v>
      </c>
      <c r="AA131" s="245">
        <v>0</v>
      </c>
      <c r="AB131" s="245">
        <v>0</v>
      </c>
      <c r="AC131" s="249">
        <v>3</v>
      </c>
      <c r="AD131" s="245">
        <v>0</v>
      </c>
      <c r="AE131" s="249">
        <v>0</v>
      </c>
      <c r="AF131" s="245">
        <v>0</v>
      </c>
      <c r="AG131" s="245">
        <v>0</v>
      </c>
      <c r="AH131" s="245">
        <v>0</v>
      </c>
      <c r="AI131" s="245">
        <v>0</v>
      </c>
      <c r="AJ131" s="245">
        <v>0</v>
      </c>
      <c r="AK131" s="245">
        <v>0</v>
      </c>
      <c r="AL131" s="245">
        <v>0</v>
      </c>
      <c r="AM131" s="245">
        <v>0</v>
      </c>
      <c r="AN131" s="245">
        <v>0</v>
      </c>
      <c r="AO131" s="245">
        <v>0</v>
      </c>
      <c r="AP131" s="245">
        <v>0</v>
      </c>
      <c r="AQ131" s="250">
        <v>0</v>
      </c>
      <c r="AR131" s="245">
        <v>0</v>
      </c>
      <c r="AS131" s="250">
        <v>0</v>
      </c>
      <c r="AT131" s="245">
        <v>0</v>
      </c>
      <c r="AU131" s="250">
        <v>0</v>
      </c>
      <c r="AV131" s="245">
        <v>0</v>
      </c>
      <c r="AW131" s="245">
        <v>0</v>
      </c>
      <c r="AX131" s="245">
        <v>0</v>
      </c>
      <c r="AY131" s="245">
        <v>0</v>
      </c>
      <c r="AZ131" s="245">
        <v>0</v>
      </c>
      <c r="BA131" s="249">
        <v>0</v>
      </c>
      <c r="BB131" s="245"/>
      <c r="BC131" s="245">
        <v>10410</v>
      </c>
      <c r="BD131" s="245"/>
      <c r="BE131" s="245"/>
      <c r="BF131" s="245"/>
      <c r="BG131" s="249">
        <v>101</v>
      </c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9">
        <v>0</v>
      </c>
      <c r="BR131" s="245"/>
      <c r="BS131" s="249">
        <v>0</v>
      </c>
      <c r="BT131" s="245"/>
      <c r="BU131" s="249">
        <v>0</v>
      </c>
      <c r="BV131" s="245"/>
      <c r="BW131" s="245"/>
      <c r="BX131" s="245"/>
      <c r="BY131" s="250">
        <v>0</v>
      </c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9">
        <v>4</v>
      </c>
      <c r="CS131" s="245"/>
      <c r="CT131" s="362"/>
      <c r="CU131" s="366"/>
      <c r="CV131" s="245"/>
      <c r="CW131" s="366"/>
      <c r="CX131" s="249">
        <v>3</v>
      </c>
      <c r="CY131" s="245"/>
      <c r="CZ131" s="249">
        <v>20</v>
      </c>
      <c r="DA131" s="249">
        <v>20</v>
      </c>
      <c r="DB131" s="245"/>
      <c r="DC131" s="250">
        <v>0</v>
      </c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50">
        <v>400</v>
      </c>
      <c r="DP131" s="245"/>
      <c r="DQ131" s="245"/>
      <c r="DR131" s="245"/>
      <c r="DS131" s="250">
        <v>1160</v>
      </c>
      <c r="DT131" s="245"/>
      <c r="DU131" s="245"/>
      <c r="DV131" s="245"/>
      <c r="DW131" s="251"/>
      <c r="DX131" s="251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50">
        <v>232</v>
      </c>
      <c r="EJ131" s="245"/>
      <c r="EK131" s="250">
        <v>5</v>
      </c>
      <c r="EL131" s="245"/>
      <c r="EM131" s="245"/>
      <c r="EN131" s="245"/>
      <c r="EO131" s="245"/>
      <c r="EP131" s="245"/>
      <c r="EQ131" s="245"/>
      <c r="ER131" s="245"/>
      <c r="ES131" s="245"/>
      <c r="ET131" s="245"/>
      <c r="EU131" s="245"/>
      <c r="EV131" s="245"/>
      <c r="EW131" s="250">
        <v>390</v>
      </c>
      <c r="EX131" s="245"/>
      <c r="EY131" s="245"/>
      <c r="EZ131" s="245"/>
      <c r="FA131" s="245"/>
      <c r="FB131" s="245"/>
      <c r="FC131" s="245"/>
      <c r="FD131" s="245"/>
      <c r="FE131" s="245"/>
      <c r="FF131" s="245"/>
      <c r="FG131" s="245"/>
      <c r="FH131" s="245"/>
      <c r="FI131" s="245"/>
      <c r="FJ131" s="245"/>
      <c r="FK131" s="245"/>
      <c r="FL131" s="245"/>
      <c r="FM131" s="245"/>
      <c r="FN131" s="245"/>
      <c r="FO131" s="245"/>
      <c r="FP131" s="245"/>
      <c r="FQ131" s="245"/>
      <c r="FR131" s="245"/>
      <c r="FS131" s="245"/>
      <c r="FT131" s="245"/>
      <c r="FU131" s="245"/>
      <c r="FV131" s="245"/>
      <c r="FW131" s="245"/>
      <c r="FX131" s="245"/>
      <c r="FY131" s="245"/>
      <c r="FZ131" s="245"/>
      <c r="GA131" s="245"/>
      <c r="GB131" s="245"/>
      <c r="GC131" s="245"/>
      <c r="GD131" s="245"/>
      <c r="GE131" s="245"/>
      <c r="GF131" s="245"/>
      <c r="GG131" s="245"/>
      <c r="GH131" s="245"/>
      <c r="GI131" s="245"/>
      <c r="GJ131" s="250">
        <v>221</v>
      </c>
      <c r="GK131" s="245"/>
      <c r="GL131" s="250">
        <v>1.9</v>
      </c>
      <c r="GM131" s="245"/>
      <c r="GN131" s="245"/>
      <c r="GO131" s="245"/>
      <c r="GP131" s="245"/>
      <c r="GQ131" s="250">
        <v>0</v>
      </c>
      <c r="GR131" s="245"/>
      <c r="GS131" s="245"/>
      <c r="GT131" s="245"/>
      <c r="GU131" s="245"/>
      <c r="GV131" s="245"/>
      <c r="GW131" s="245"/>
      <c r="GX131" s="245"/>
      <c r="GY131" s="245"/>
      <c r="GZ131" s="245"/>
      <c r="HA131" s="245"/>
      <c r="HB131" s="245"/>
      <c r="HC131" s="245"/>
      <c r="HD131" s="245"/>
      <c r="HE131" s="250">
        <v>0</v>
      </c>
      <c r="HF131" s="245"/>
      <c r="HG131" s="250">
        <v>0</v>
      </c>
      <c r="HH131" s="245"/>
      <c r="HI131" s="245"/>
      <c r="HJ131" s="245"/>
      <c r="HK131" s="245"/>
      <c r="HL131" s="245"/>
      <c r="HM131" s="245"/>
      <c r="HN131" s="245"/>
      <c r="HO131" s="245"/>
      <c r="HP131" s="245"/>
      <c r="HQ131" s="245"/>
      <c r="HR131" s="245"/>
      <c r="HS131" s="245"/>
      <c r="HT131" s="245"/>
      <c r="HU131" s="245"/>
      <c r="HV131" s="245"/>
      <c r="HW131" s="245"/>
      <c r="HX131" s="245"/>
      <c r="HY131" s="245"/>
      <c r="HZ131" s="245"/>
      <c r="IA131" s="245"/>
      <c r="IB131" s="245"/>
      <c r="IC131" s="245"/>
      <c r="ID131" s="245"/>
      <c r="IE131" s="245"/>
      <c r="IF131" s="245"/>
      <c r="IG131" s="245"/>
      <c r="IH131" s="245"/>
      <c r="II131" s="245"/>
      <c r="IJ131" s="245"/>
      <c r="IK131" s="245"/>
      <c r="IL131" s="245"/>
      <c r="IM131" s="245"/>
      <c r="IN131" s="245"/>
      <c r="IO131" s="245"/>
      <c r="IP131" s="245"/>
      <c r="IQ131" s="245"/>
      <c r="IR131" s="245"/>
      <c r="IS131" s="245"/>
      <c r="IT131" s="245"/>
      <c r="IU131" s="245"/>
      <c r="IV131" s="245"/>
      <c r="IW131" s="245"/>
      <c r="IX131" s="245"/>
      <c r="IY131" s="245"/>
      <c r="IZ131" s="245"/>
      <c r="JA131" s="245"/>
    </row>
    <row r="132" spans="1:261" ht="37.5" x14ac:dyDescent="0.3">
      <c r="A132" s="300">
        <v>122</v>
      </c>
      <c r="B132" s="295" t="s">
        <v>527</v>
      </c>
      <c r="C132" s="295" t="s">
        <v>649</v>
      </c>
      <c r="D132" s="295">
        <v>247691019</v>
      </c>
      <c r="E132" s="220">
        <f t="shared" si="24"/>
        <v>15144.41</v>
      </c>
      <c r="F132" s="220">
        <f t="shared" si="25"/>
        <v>1925</v>
      </c>
      <c r="G132" s="220">
        <f t="shared" si="26"/>
        <v>0</v>
      </c>
      <c r="H132" s="220">
        <f t="shared" si="27"/>
        <v>12221.16</v>
      </c>
      <c r="I132" s="220">
        <f t="shared" si="28"/>
        <v>998.25</v>
      </c>
      <c r="J132" s="249">
        <v>1</v>
      </c>
      <c r="K132" s="249">
        <v>1</v>
      </c>
      <c r="L132" s="245">
        <v>0</v>
      </c>
      <c r="M132" s="245">
        <v>0</v>
      </c>
      <c r="N132" s="245">
        <v>0</v>
      </c>
      <c r="O132" s="245">
        <v>0</v>
      </c>
      <c r="P132" s="245">
        <v>0</v>
      </c>
      <c r="Q132" s="245">
        <v>0</v>
      </c>
      <c r="R132" s="245">
        <v>0</v>
      </c>
      <c r="S132" s="245">
        <v>0</v>
      </c>
      <c r="T132" s="245">
        <v>0</v>
      </c>
      <c r="U132" s="250">
        <v>0</v>
      </c>
      <c r="V132" s="245">
        <v>0</v>
      </c>
      <c r="W132" s="250">
        <v>300</v>
      </c>
      <c r="X132" s="245">
        <v>0</v>
      </c>
      <c r="Y132" s="250">
        <v>0</v>
      </c>
      <c r="Z132" s="245">
        <v>0</v>
      </c>
      <c r="AA132" s="245">
        <v>0</v>
      </c>
      <c r="AB132" s="245">
        <v>0</v>
      </c>
      <c r="AC132" s="249">
        <v>7</v>
      </c>
      <c r="AD132" s="245">
        <v>0</v>
      </c>
      <c r="AE132" s="249">
        <v>0</v>
      </c>
      <c r="AF132" s="245">
        <v>0</v>
      </c>
      <c r="AG132" s="245">
        <v>0</v>
      </c>
      <c r="AH132" s="245">
        <v>0</v>
      </c>
      <c r="AI132" s="245">
        <v>0</v>
      </c>
      <c r="AJ132" s="245">
        <v>0</v>
      </c>
      <c r="AK132" s="245">
        <v>0</v>
      </c>
      <c r="AL132" s="245">
        <v>0</v>
      </c>
      <c r="AM132" s="245">
        <v>0</v>
      </c>
      <c r="AN132" s="245">
        <v>0</v>
      </c>
      <c r="AO132" s="245">
        <v>0</v>
      </c>
      <c r="AP132" s="245">
        <v>0</v>
      </c>
      <c r="AQ132" s="250">
        <v>0</v>
      </c>
      <c r="AR132" s="245">
        <v>0</v>
      </c>
      <c r="AS132" s="250">
        <v>0</v>
      </c>
      <c r="AT132" s="245">
        <v>0</v>
      </c>
      <c r="AU132" s="250">
        <v>0</v>
      </c>
      <c r="AV132" s="245">
        <v>0</v>
      </c>
      <c r="AW132" s="245">
        <v>0</v>
      </c>
      <c r="AX132" s="245">
        <v>0</v>
      </c>
      <c r="AY132" s="245">
        <v>0</v>
      </c>
      <c r="AZ132" s="245">
        <v>0</v>
      </c>
      <c r="BA132" s="249">
        <v>0</v>
      </c>
      <c r="BB132" s="245"/>
      <c r="BC132" s="245">
        <v>11873.75</v>
      </c>
      <c r="BD132" s="245"/>
      <c r="BE132" s="245"/>
      <c r="BF132" s="245"/>
      <c r="BG132" s="249">
        <v>45</v>
      </c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9">
        <v>0</v>
      </c>
      <c r="BR132" s="245"/>
      <c r="BS132" s="249">
        <v>0</v>
      </c>
      <c r="BT132" s="245"/>
      <c r="BU132" s="249">
        <v>0</v>
      </c>
      <c r="BV132" s="245"/>
      <c r="BW132" s="245"/>
      <c r="BX132" s="245"/>
      <c r="BY132" s="250">
        <v>0</v>
      </c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9">
        <v>6</v>
      </c>
      <c r="CS132" s="245"/>
      <c r="CT132" s="362"/>
      <c r="CU132" s="366"/>
      <c r="CV132" s="245"/>
      <c r="CW132" s="366"/>
      <c r="CX132" s="249">
        <v>5</v>
      </c>
      <c r="CY132" s="245"/>
      <c r="CZ132" s="249">
        <v>10</v>
      </c>
      <c r="DA132" s="249">
        <v>10</v>
      </c>
      <c r="DB132" s="245"/>
      <c r="DC132" s="250">
        <v>450</v>
      </c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50">
        <v>0</v>
      </c>
      <c r="DP132" s="245"/>
      <c r="DQ132" s="245"/>
      <c r="DR132" s="245"/>
      <c r="DS132" s="250">
        <v>1475</v>
      </c>
      <c r="DT132" s="245"/>
      <c r="DU132" s="245"/>
      <c r="DV132" s="245"/>
      <c r="DW132" s="251"/>
      <c r="DX132" s="251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50">
        <v>295</v>
      </c>
      <c r="EJ132" s="245"/>
      <c r="EK132" s="250">
        <v>5</v>
      </c>
      <c r="EL132" s="245"/>
      <c r="EM132" s="245"/>
      <c r="EN132" s="245"/>
      <c r="EO132" s="245"/>
      <c r="EP132" s="245"/>
      <c r="EQ132" s="245"/>
      <c r="ER132" s="245"/>
      <c r="ES132" s="245"/>
      <c r="ET132" s="245"/>
      <c r="EU132" s="245"/>
      <c r="EV132" s="245"/>
      <c r="EW132" s="250">
        <v>998.25</v>
      </c>
      <c r="EX132" s="245"/>
      <c r="EY132" s="245"/>
      <c r="EZ132" s="245"/>
      <c r="FA132" s="245"/>
      <c r="FB132" s="245"/>
      <c r="FC132" s="245"/>
      <c r="FD132" s="245"/>
      <c r="FE132" s="245"/>
      <c r="FF132" s="245"/>
      <c r="FG132" s="245"/>
      <c r="FH132" s="245"/>
      <c r="FI132" s="245"/>
      <c r="FJ132" s="245"/>
      <c r="FK132" s="245"/>
      <c r="FL132" s="245"/>
      <c r="FM132" s="245"/>
      <c r="FN132" s="245"/>
      <c r="FO132" s="245"/>
      <c r="FP132" s="245"/>
      <c r="FQ132" s="245"/>
      <c r="FR132" s="245"/>
      <c r="FS132" s="245"/>
      <c r="FT132" s="245"/>
      <c r="FU132" s="245"/>
      <c r="FV132" s="245"/>
      <c r="FW132" s="245"/>
      <c r="FX132" s="245"/>
      <c r="FY132" s="245"/>
      <c r="FZ132" s="245"/>
      <c r="GA132" s="245"/>
      <c r="GB132" s="245"/>
      <c r="GC132" s="245">
        <v>47.41</v>
      </c>
      <c r="GD132" s="245"/>
      <c r="GE132" s="245"/>
      <c r="GF132" s="245"/>
      <c r="GG132" s="245"/>
      <c r="GH132" s="245"/>
      <c r="GI132" s="245"/>
      <c r="GJ132" s="250">
        <v>529</v>
      </c>
      <c r="GK132" s="245"/>
      <c r="GL132" s="250">
        <v>1.75</v>
      </c>
      <c r="GM132" s="245"/>
      <c r="GN132" s="245"/>
      <c r="GO132" s="245"/>
      <c r="GP132" s="245"/>
      <c r="GQ132" s="250">
        <v>0</v>
      </c>
      <c r="GR132" s="245"/>
      <c r="GS132" s="245"/>
      <c r="GT132" s="245"/>
      <c r="GU132" s="245"/>
      <c r="GV132" s="245"/>
      <c r="GW132" s="245"/>
      <c r="GX132" s="245"/>
      <c r="GY132" s="245"/>
      <c r="GZ132" s="245"/>
      <c r="HA132" s="245"/>
      <c r="HB132" s="245"/>
      <c r="HC132" s="245"/>
      <c r="HD132" s="245"/>
      <c r="HE132" s="250">
        <v>0</v>
      </c>
      <c r="HF132" s="245"/>
      <c r="HG132" s="250">
        <v>0</v>
      </c>
      <c r="HH132" s="245"/>
      <c r="HI132" s="245"/>
      <c r="HJ132" s="245"/>
      <c r="HK132" s="245"/>
      <c r="HL132" s="245"/>
      <c r="HM132" s="245"/>
      <c r="HN132" s="245"/>
      <c r="HO132" s="245"/>
      <c r="HP132" s="245"/>
      <c r="HQ132" s="245"/>
      <c r="HR132" s="245"/>
      <c r="HS132" s="245"/>
      <c r="HT132" s="245"/>
      <c r="HU132" s="245"/>
      <c r="HV132" s="245"/>
      <c r="HW132" s="245"/>
      <c r="HX132" s="245"/>
      <c r="HY132" s="245"/>
      <c r="HZ132" s="245"/>
      <c r="IA132" s="245"/>
      <c r="IB132" s="245"/>
      <c r="IC132" s="245"/>
      <c r="ID132" s="245"/>
      <c r="IE132" s="245"/>
      <c r="IF132" s="245"/>
      <c r="IG132" s="245"/>
      <c r="IH132" s="245"/>
      <c r="II132" s="245"/>
      <c r="IJ132" s="245"/>
      <c r="IK132" s="245"/>
      <c r="IL132" s="245"/>
      <c r="IM132" s="245"/>
      <c r="IN132" s="245"/>
      <c r="IO132" s="245"/>
      <c r="IP132" s="245"/>
      <c r="IQ132" s="245"/>
      <c r="IR132" s="245"/>
      <c r="IS132" s="245"/>
      <c r="IT132" s="245"/>
      <c r="IU132" s="245"/>
      <c r="IV132" s="245"/>
      <c r="IW132" s="245"/>
      <c r="IX132" s="245"/>
      <c r="IY132" s="245"/>
      <c r="IZ132" s="245"/>
      <c r="JA132" s="245"/>
    </row>
    <row r="133" spans="1:261" ht="37.5" x14ac:dyDescent="0.3">
      <c r="A133" s="300">
        <v>123</v>
      </c>
      <c r="B133" s="295" t="s">
        <v>527</v>
      </c>
      <c r="C133" s="295" t="s">
        <v>650</v>
      </c>
      <c r="D133" s="295">
        <v>247691024</v>
      </c>
      <c r="E133" s="220">
        <f t="shared" si="24"/>
        <v>7195</v>
      </c>
      <c r="F133" s="220">
        <f t="shared" si="25"/>
        <v>520</v>
      </c>
      <c r="G133" s="220">
        <f t="shared" si="26"/>
        <v>0</v>
      </c>
      <c r="H133" s="220">
        <f t="shared" si="27"/>
        <v>6425</v>
      </c>
      <c r="I133" s="220">
        <f t="shared" si="28"/>
        <v>250</v>
      </c>
      <c r="J133" s="249">
        <v>1</v>
      </c>
      <c r="K133" s="249">
        <v>1</v>
      </c>
      <c r="L133" s="245">
        <v>0</v>
      </c>
      <c r="M133" s="245">
        <v>0</v>
      </c>
      <c r="N133" s="245">
        <v>0</v>
      </c>
      <c r="O133" s="245">
        <v>0</v>
      </c>
      <c r="P133" s="245">
        <v>0</v>
      </c>
      <c r="Q133" s="245">
        <v>0</v>
      </c>
      <c r="R133" s="245">
        <v>0</v>
      </c>
      <c r="S133" s="245">
        <v>0</v>
      </c>
      <c r="T133" s="245">
        <v>0</v>
      </c>
      <c r="U133" s="250">
        <v>0</v>
      </c>
      <c r="V133" s="245">
        <v>0</v>
      </c>
      <c r="W133" s="250">
        <v>150</v>
      </c>
      <c r="X133" s="245">
        <v>0</v>
      </c>
      <c r="Y133" s="250">
        <v>0</v>
      </c>
      <c r="Z133" s="245">
        <v>0</v>
      </c>
      <c r="AA133" s="245">
        <v>0</v>
      </c>
      <c r="AB133" s="245">
        <v>0</v>
      </c>
      <c r="AC133" s="249">
        <v>3</v>
      </c>
      <c r="AD133" s="245">
        <v>0</v>
      </c>
      <c r="AE133" s="249">
        <v>0</v>
      </c>
      <c r="AF133" s="245">
        <v>0</v>
      </c>
      <c r="AG133" s="245">
        <v>0</v>
      </c>
      <c r="AH133" s="245">
        <v>0</v>
      </c>
      <c r="AI133" s="245">
        <v>0</v>
      </c>
      <c r="AJ133" s="245">
        <v>0</v>
      </c>
      <c r="AK133" s="245">
        <v>0</v>
      </c>
      <c r="AL133" s="245">
        <v>0</v>
      </c>
      <c r="AM133" s="245">
        <v>0</v>
      </c>
      <c r="AN133" s="245">
        <v>0</v>
      </c>
      <c r="AO133" s="245">
        <v>0</v>
      </c>
      <c r="AP133" s="245">
        <v>0</v>
      </c>
      <c r="AQ133" s="250">
        <v>0</v>
      </c>
      <c r="AR133" s="245">
        <v>0</v>
      </c>
      <c r="AS133" s="250">
        <v>0</v>
      </c>
      <c r="AT133" s="245">
        <v>0</v>
      </c>
      <c r="AU133" s="250">
        <v>0</v>
      </c>
      <c r="AV133" s="245">
        <v>0</v>
      </c>
      <c r="AW133" s="245">
        <v>0</v>
      </c>
      <c r="AX133" s="245">
        <v>0</v>
      </c>
      <c r="AY133" s="245">
        <v>0</v>
      </c>
      <c r="AZ133" s="245">
        <v>0</v>
      </c>
      <c r="BA133" s="249">
        <v>0</v>
      </c>
      <c r="BB133" s="245"/>
      <c r="BC133" s="245">
        <v>5875</v>
      </c>
      <c r="BD133" s="245"/>
      <c r="BE133" s="245"/>
      <c r="BF133" s="245"/>
      <c r="BG133" s="249">
        <v>37</v>
      </c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9">
        <v>0</v>
      </c>
      <c r="BR133" s="245"/>
      <c r="BS133" s="249">
        <v>0</v>
      </c>
      <c r="BT133" s="245"/>
      <c r="BU133" s="249">
        <v>0</v>
      </c>
      <c r="BV133" s="245"/>
      <c r="BW133" s="245"/>
      <c r="BX133" s="245"/>
      <c r="BY133" s="250">
        <v>0</v>
      </c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9">
        <v>1</v>
      </c>
      <c r="CS133" s="245"/>
      <c r="CT133" s="362"/>
      <c r="CU133" s="366"/>
      <c r="CV133" s="245"/>
      <c r="CW133" s="366"/>
      <c r="CX133" s="249">
        <v>0</v>
      </c>
      <c r="CY133" s="245"/>
      <c r="CZ133" s="249">
        <v>15</v>
      </c>
      <c r="DA133" s="249">
        <v>15</v>
      </c>
      <c r="DB133" s="245"/>
      <c r="DC133" s="250">
        <v>0</v>
      </c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50">
        <v>400</v>
      </c>
      <c r="DP133" s="245"/>
      <c r="DQ133" s="245"/>
      <c r="DR133" s="245"/>
      <c r="DS133" s="250">
        <v>520</v>
      </c>
      <c r="DT133" s="245"/>
      <c r="DU133" s="245"/>
      <c r="DV133" s="245"/>
      <c r="DW133" s="251"/>
      <c r="DX133" s="251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50">
        <v>104</v>
      </c>
      <c r="EJ133" s="245"/>
      <c r="EK133" s="250">
        <v>5</v>
      </c>
      <c r="EL133" s="245"/>
      <c r="EM133" s="245"/>
      <c r="EN133" s="245"/>
      <c r="EO133" s="245"/>
      <c r="EP133" s="245"/>
      <c r="EQ133" s="245"/>
      <c r="ER133" s="245"/>
      <c r="ES133" s="245"/>
      <c r="ET133" s="245"/>
      <c r="EU133" s="245"/>
      <c r="EV133" s="245"/>
      <c r="EW133" s="250">
        <v>250</v>
      </c>
      <c r="EX133" s="245"/>
      <c r="EY133" s="245"/>
      <c r="EZ133" s="245"/>
      <c r="FA133" s="245"/>
      <c r="FB133" s="245"/>
      <c r="FC133" s="245"/>
      <c r="FD133" s="245"/>
      <c r="FE133" s="245"/>
      <c r="FF133" s="245"/>
      <c r="FG133" s="245"/>
      <c r="FH133" s="245"/>
      <c r="FI133" s="245"/>
      <c r="FJ133" s="245"/>
      <c r="FK133" s="245"/>
      <c r="FL133" s="245"/>
      <c r="FM133" s="245"/>
      <c r="FN133" s="245"/>
      <c r="FO133" s="245"/>
      <c r="FP133" s="245"/>
      <c r="FQ133" s="245"/>
      <c r="FR133" s="245"/>
      <c r="FS133" s="245"/>
      <c r="FT133" s="245"/>
      <c r="FU133" s="245"/>
      <c r="FV133" s="245"/>
      <c r="FW133" s="245"/>
      <c r="FX133" s="245"/>
      <c r="FY133" s="245"/>
      <c r="FZ133" s="245"/>
      <c r="GA133" s="245"/>
      <c r="GB133" s="245"/>
      <c r="GC133" s="245"/>
      <c r="GD133" s="245"/>
      <c r="GE133" s="245"/>
      <c r="GF133" s="245"/>
      <c r="GG133" s="245"/>
      <c r="GH133" s="245"/>
      <c r="GI133" s="245"/>
      <c r="GJ133" s="250">
        <v>160</v>
      </c>
      <c r="GK133" s="245"/>
      <c r="GL133" s="250">
        <v>1.5</v>
      </c>
      <c r="GM133" s="245"/>
      <c r="GN133" s="245"/>
      <c r="GO133" s="245"/>
      <c r="GP133" s="245"/>
      <c r="GQ133" s="250">
        <v>0</v>
      </c>
      <c r="GR133" s="245"/>
      <c r="GS133" s="245"/>
      <c r="GT133" s="245"/>
      <c r="GU133" s="245"/>
      <c r="GV133" s="245"/>
      <c r="GW133" s="245"/>
      <c r="GX133" s="245"/>
      <c r="GY133" s="245"/>
      <c r="GZ133" s="245"/>
      <c r="HA133" s="245"/>
      <c r="HB133" s="245"/>
      <c r="HC133" s="245"/>
      <c r="HD133" s="245"/>
      <c r="HE133" s="250">
        <v>0</v>
      </c>
      <c r="HF133" s="245"/>
      <c r="HG133" s="250">
        <v>0</v>
      </c>
      <c r="HH133" s="245"/>
      <c r="HI133" s="245"/>
      <c r="HJ133" s="245"/>
      <c r="HK133" s="245"/>
      <c r="HL133" s="245"/>
      <c r="HM133" s="245"/>
      <c r="HN133" s="245"/>
      <c r="HO133" s="245"/>
      <c r="HP133" s="245"/>
      <c r="HQ133" s="245"/>
      <c r="HR133" s="245"/>
      <c r="HS133" s="245"/>
      <c r="HT133" s="245"/>
      <c r="HU133" s="245"/>
      <c r="HV133" s="245"/>
      <c r="HW133" s="245"/>
      <c r="HX133" s="245"/>
      <c r="HY133" s="245"/>
      <c r="HZ133" s="245"/>
      <c r="IA133" s="245"/>
      <c r="IB133" s="245"/>
      <c r="IC133" s="245"/>
      <c r="ID133" s="245"/>
      <c r="IE133" s="245"/>
      <c r="IF133" s="245"/>
      <c r="IG133" s="245"/>
      <c r="IH133" s="245"/>
      <c r="II133" s="245"/>
      <c r="IJ133" s="245"/>
      <c r="IK133" s="245"/>
      <c r="IL133" s="245"/>
      <c r="IM133" s="245"/>
      <c r="IN133" s="245"/>
      <c r="IO133" s="245"/>
      <c r="IP133" s="245"/>
      <c r="IQ133" s="245"/>
      <c r="IR133" s="245"/>
      <c r="IS133" s="245"/>
      <c r="IT133" s="245"/>
      <c r="IU133" s="245"/>
      <c r="IV133" s="245"/>
      <c r="IW133" s="245"/>
      <c r="IX133" s="245"/>
      <c r="IY133" s="245"/>
      <c r="IZ133" s="245"/>
      <c r="JA133" s="245"/>
    </row>
    <row r="134" spans="1:261" ht="75" x14ac:dyDescent="0.3">
      <c r="A134" s="300">
        <v>124</v>
      </c>
      <c r="B134" s="295" t="s">
        <v>527</v>
      </c>
      <c r="C134" s="295" t="s">
        <v>651</v>
      </c>
      <c r="D134" s="295">
        <v>247691020</v>
      </c>
      <c r="E134" s="220">
        <f t="shared" si="24"/>
        <v>14689.7</v>
      </c>
      <c r="F134" s="220">
        <f t="shared" si="25"/>
        <v>1216</v>
      </c>
      <c r="G134" s="220">
        <f t="shared" si="26"/>
        <v>0</v>
      </c>
      <c r="H134" s="220">
        <f t="shared" si="27"/>
        <v>13062.7</v>
      </c>
      <c r="I134" s="220">
        <f t="shared" si="28"/>
        <v>411</v>
      </c>
      <c r="J134" s="249">
        <v>0</v>
      </c>
      <c r="K134" s="249">
        <v>0</v>
      </c>
      <c r="L134" s="245">
        <v>0</v>
      </c>
      <c r="M134" s="245">
        <v>0</v>
      </c>
      <c r="N134" s="245">
        <v>0</v>
      </c>
      <c r="O134" s="245">
        <v>0</v>
      </c>
      <c r="P134" s="245">
        <v>0</v>
      </c>
      <c r="Q134" s="245">
        <v>0</v>
      </c>
      <c r="R134" s="245">
        <v>0</v>
      </c>
      <c r="S134" s="245">
        <v>0</v>
      </c>
      <c r="T134" s="245">
        <v>0</v>
      </c>
      <c r="U134" s="250">
        <v>0</v>
      </c>
      <c r="V134" s="245">
        <v>0</v>
      </c>
      <c r="W134" s="250">
        <v>0</v>
      </c>
      <c r="X134" s="245">
        <v>0</v>
      </c>
      <c r="Y134" s="250">
        <v>0</v>
      </c>
      <c r="Z134" s="245">
        <v>0</v>
      </c>
      <c r="AA134" s="245">
        <v>0</v>
      </c>
      <c r="AB134" s="245">
        <v>0</v>
      </c>
      <c r="AC134" s="249">
        <v>0</v>
      </c>
      <c r="AD134" s="245">
        <v>0</v>
      </c>
      <c r="AE134" s="249">
        <v>0</v>
      </c>
      <c r="AF134" s="245">
        <v>0</v>
      </c>
      <c r="AG134" s="245">
        <v>0</v>
      </c>
      <c r="AH134" s="245">
        <v>0</v>
      </c>
      <c r="AI134" s="245">
        <v>0</v>
      </c>
      <c r="AJ134" s="245">
        <v>0</v>
      </c>
      <c r="AK134" s="245">
        <v>0</v>
      </c>
      <c r="AL134" s="245">
        <v>0</v>
      </c>
      <c r="AM134" s="245">
        <v>0</v>
      </c>
      <c r="AN134" s="245">
        <v>0</v>
      </c>
      <c r="AO134" s="245">
        <v>0</v>
      </c>
      <c r="AP134" s="245">
        <v>0</v>
      </c>
      <c r="AQ134" s="250">
        <v>0</v>
      </c>
      <c r="AR134" s="245">
        <v>0</v>
      </c>
      <c r="AS134" s="250">
        <v>0</v>
      </c>
      <c r="AT134" s="245">
        <v>0</v>
      </c>
      <c r="AU134" s="250">
        <v>0</v>
      </c>
      <c r="AV134" s="245">
        <v>0</v>
      </c>
      <c r="AW134" s="245">
        <v>0</v>
      </c>
      <c r="AX134" s="245">
        <v>0</v>
      </c>
      <c r="AY134" s="245">
        <v>0</v>
      </c>
      <c r="AZ134" s="245">
        <v>0</v>
      </c>
      <c r="BA134" s="249">
        <v>0</v>
      </c>
      <c r="BB134" s="245"/>
      <c r="BC134" s="245">
        <v>12945.7</v>
      </c>
      <c r="BD134" s="245"/>
      <c r="BE134" s="245"/>
      <c r="BF134" s="245"/>
      <c r="BG134" s="249">
        <v>1</v>
      </c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9">
        <v>0</v>
      </c>
      <c r="BR134" s="245"/>
      <c r="BS134" s="249">
        <v>1</v>
      </c>
      <c r="BT134" s="245"/>
      <c r="BU134" s="249">
        <v>1</v>
      </c>
      <c r="BV134" s="245"/>
      <c r="BW134" s="245"/>
      <c r="BX134" s="245"/>
      <c r="BY134" s="250">
        <v>15</v>
      </c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9">
        <v>8</v>
      </c>
      <c r="CS134" s="245"/>
      <c r="CT134" s="362"/>
      <c r="CU134" s="366"/>
      <c r="CV134" s="245"/>
      <c r="CW134" s="366"/>
      <c r="CX134" s="249">
        <v>8</v>
      </c>
      <c r="CY134" s="245"/>
      <c r="CZ134" s="249">
        <v>15</v>
      </c>
      <c r="DA134" s="249">
        <v>15</v>
      </c>
      <c r="DB134" s="245"/>
      <c r="DC134" s="250">
        <v>450</v>
      </c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50">
        <v>0</v>
      </c>
      <c r="DP134" s="245"/>
      <c r="DQ134" s="245"/>
      <c r="DR134" s="245"/>
      <c r="DS134" s="250">
        <v>766</v>
      </c>
      <c r="DT134" s="245"/>
      <c r="DU134" s="245"/>
      <c r="DV134" s="245"/>
      <c r="DW134" s="251"/>
      <c r="DX134" s="251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50">
        <v>170</v>
      </c>
      <c r="EJ134" s="245"/>
      <c r="EK134" s="250">
        <v>4.5</v>
      </c>
      <c r="EL134" s="245"/>
      <c r="EM134" s="245"/>
      <c r="EN134" s="245"/>
      <c r="EO134" s="245"/>
      <c r="EP134" s="245"/>
      <c r="EQ134" s="245"/>
      <c r="ER134" s="245"/>
      <c r="ES134" s="245"/>
      <c r="ET134" s="245"/>
      <c r="EU134" s="245"/>
      <c r="EV134" s="245"/>
      <c r="EW134" s="250">
        <v>396</v>
      </c>
      <c r="EX134" s="245"/>
      <c r="EY134" s="245"/>
      <c r="EZ134" s="245"/>
      <c r="FA134" s="245"/>
      <c r="FB134" s="245"/>
      <c r="FC134" s="245"/>
      <c r="FD134" s="245"/>
      <c r="FE134" s="245"/>
      <c r="FF134" s="245"/>
      <c r="FG134" s="245"/>
      <c r="FH134" s="245"/>
      <c r="FI134" s="245"/>
      <c r="FJ134" s="245"/>
      <c r="FK134" s="245"/>
      <c r="FL134" s="245"/>
      <c r="FM134" s="245"/>
      <c r="FN134" s="245"/>
      <c r="FO134" s="245"/>
      <c r="FP134" s="245"/>
      <c r="FQ134" s="245"/>
      <c r="FR134" s="245"/>
      <c r="FS134" s="245"/>
      <c r="FT134" s="245"/>
      <c r="FU134" s="245"/>
      <c r="FV134" s="245"/>
      <c r="FW134" s="245"/>
      <c r="FX134" s="245"/>
      <c r="FY134" s="245"/>
      <c r="FZ134" s="245"/>
      <c r="GA134" s="245"/>
      <c r="GB134" s="245"/>
      <c r="GC134" s="245">
        <v>117</v>
      </c>
      <c r="GD134" s="245"/>
      <c r="GE134" s="245"/>
      <c r="GF134" s="245"/>
      <c r="GG134" s="245"/>
      <c r="GH134" s="245"/>
      <c r="GI134" s="245"/>
      <c r="GJ134" s="250">
        <v>342</v>
      </c>
      <c r="GK134" s="245"/>
      <c r="GL134" s="250">
        <v>1.5</v>
      </c>
      <c r="GM134" s="245"/>
      <c r="GN134" s="245"/>
      <c r="GO134" s="245"/>
      <c r="GP134" s="245"/>
      <c r="GQ134" s="250">
        <v>0</v>
      </c>
      <c r="GR134" s="245"/>
      <c r="GS134" s="245"/>
      <c r="GT134" s="245"/>
      <c r="GU134" s="245"/>
      <c r="GV134" s="245"/>
      <c r="GW134" s="245"/>
      <c r="GX134" s="245"/>
      <c r="GY134" s="245"/>
      <c r="GZ134" s="245"/>
      <c r="HA134" s="245"/>
      <c r="HB134" s="245"/>
      <c r="HC134" s="245"/>
      <c r="HD134" s="245"/>
      <c r="HE134" s="250">
        <v>0</v>
      </c>
      <c r="HF134" s="245"/>
      <c r="HG134" s="250">
        <v>0</v>
      </c>
      <c r="HH134" s="245"/>
      <c r="HI134" s="245"/>
      <c r="HJ134" s="245"/>
      <c r="HK134" s="245"/>
      <c r="HL134" s="245"/>
      <c r="HM134" s="245"/>
      <c r="HN134" s="245"/>
      <c r="HO134" s="245"/>
      <c r="HP134" s="245"/>
      <c r="HQ134" s="245"/>
      <c r="HR134" s="245"/>
      <c r="HS134" s="245"/>
      <c r="HT134" s="245"/>
      <c r="HU134" s="245"/>
      <c r="HV134" s="245"/>
      <c r="HW134" s="245"/>
      <c r="HX134" s="245"/>
      <c r="HY134" s="245"/>
      <c r="HZ134" s="245"/>
      <c r="IA134" s="245"/>
      <c r="IB134" s="245"/>
      <c r="IC134" s="245"/>
      <c r="ID134" s="245"/>
      <c r="IE134" s="245"/>
      <c r="IF134" s="245"/>
      <c r="IG134" s="245"/>
      <c r="IH134" s="245"/>
      <c r="II134" s="245"/>
      <c r="IJ134" s="245"/>
      <c r="IK134" s="245"/>
      <c r="IL134" s="245"/>
      <c r="IM134" s="245"/>
      <c r="IN134" s="245"/>
      <c r="IO134" s="245"/>
      <c r="IP134" s="245"/>
      <c r="IQ134" s="245"/>
      <c r="IR134" s="245"/>
      <c r="IS134" s="245"/>
      <c r="IT134" s="245"/>
      <c r="IU134" s="245"/>
      <c r="IV134" s="245"/>
      <c r="IW134" s="245"/>
      <c r="IX134" s="245"/>
      <c r="IY134" s="245"/>
      <c r="IZ134" s="245"/>
      <c r="JA134" s="245"/>
    </row>
    <row r="135" spans="1:261" ht="37.5" x14ac:dyDescent="0.3">
      <c r="A135" s="300">
        <v>125</v>
      </c>
      <c r="B135" s="295" t="s">
        <v>527</v>
      </c>
      <c r="C135" s="295" t="s">
        <v>652</v>
      </c>
      <c r="D135" s="295">
        <v>247690945</v>
      </c>
      <c r="E135" s="220">
        <f t="shared" si="24"/>
        <v>24740</v>
      </c>
      <c r="F135" s="220">
        <f t="shared" si="25"/>
        <v>2299</v>
      </c>
      <c r="G135" s="220">
        <f t="shared" si="26"/>
        <v>0</v>
      </c>
      <c r="H135" s="220">
        <f t="shared" si="27"/>
        <v>21704.07</v>
      </c>
      <c r="I135" s="220">
        <f t="shared" si="28"/>
        <v>736.93</v>
      </c>
      <c r="J135" s="249">
        <v>2</v>
      </c>
      <c r="K135" s="249">
        <v>2</v>
      </c>
      <c r="L135" s="245">
        <v>0</v>
      </c>
      <c r="M135" s="245">
        <v>0</v>
      </c>
      <c r="N135" s="245">
        <v>0</v>
      </c>
      <c r="O135" s="245">
        <v>0</v>
      </c>
      <c r="P135" s="245">
        <v>0</v>
      </c>
      <c r="Q135" s="245">
        <v>0</v>
      </c>
      <c r="R135" s="245">
        <v>0</v>
      </c>
      <c r="S135" s="245">
        <v>0</v>
      </c>
      <c r="T135" s="245">
        <v>0</v>
      </c>
      <c r="U135" s="250">
        <v>0</v>
      </c>
      <c r="V135" s="245">
        <v>0</v>
      </c>
      <c r="W135" s="250">
        <v>0</v>
      </c>
      <c r="X135" s="245">
        <v>0</v>
      </c>
      <c r="Y135" s="250">
        <v>806</v>
      </c>
      <c r="Z135" s="245">
        <v>0</v>
      </c>
      <c r="AA135" s="245">
        <v>0</v>
      </c>
      <c r="AB135" s="245">
        <v>0</v>
      </c>
      <c r="AC135" s="249">
        <v>6</v>
      </c>
      <c r="AD135" s="245">
        <v>0</v>
      </c>
      <c r="AE135" s="249">
        <v>0</v>
      </c>
      <c r="AF135" s="245">
        <v>0</v>
      </c>
      <c r="AG135" s="245">
        <v>0</v>
      </c>
      <c r="AH135" s="245">
        <v>0</v>
      </c>
      <c r="AI135" s="245">
        <v>0</v>
      </c>
      <c r="AJ135" s="245">
        <v>0</v>
      </c>
      <c r="AK135" s="245">
        <v>0</v>
      </c>
      <c r="AL135" s="245">
        <v>0</v>
      </c>
      <c r="AM135" s="245">
        <v>0</v>
      </c>
      <c r="AN135" s="245">
        <v>0</v>
      </c>
      <c r="AO135" s="245">
        <v>0</v>
      </c>
      <c r="AP135" s="245">
        <v>0</v>
      </c>
      <c r="AQ135" s="250">
        <v>0</v>
      </c>
      <c r="AR135" s="245">
        <v>0</v>
      </c>
      <c r="AS135" s="250">
        <v>0</v>
      </c>
      <c r="AT135" s="245">
        <v>0</v>
      </c>
      <c r="AU135" s="250">
        <v>0</v>
      </c>
      <c r="AV135" s="245">
        <v>0</v>
      </c>
      <c r="AW135" s="245">
        <v>0</v>
      </c>
      <c r="AX135" s="245">
        <v>0</v>
      </c>
      <c r="AY135" s="245">
        <v>0</v>
      </c>
      <c r="AZ135" s="245">
        <v>0</v>
      </c>
      <c r="BA135" s="249">
        <v>0</v>
      </c>
      <c r="BB135" s="245"/>
      <c r="BC135" s="245">
        <v>20898.07</v>
      </c>
      <c r="BD135" s="245"/>
      <c r="BE135" s="245"/>
      <c r="BF135" s="245"/>
      <c r="BG135" s="249">
        <v>50</v>
      </c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9">
        <v>0</v>
      </c>
      <c r="BR135" s="245"/>
      <c r="BS135" s="249">
        <v>1</v>
      </c>
      <c r="BT135" s="245"/>
      <c r="BU135" s="249">
        <v>1</v>
      </c>
      <c r="BV135" s="245"/>
      <c r="BW135" s="245"/>
      <c r="BX135" s="245"/>
      <c r="BY135" s="250">
        <v>15</v>
      </c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9">
        <v>12</v>
      </c>
      <c r="CS135" s="245"/>
      <c r="CT135" s="362"/>
      <c r="CU135" s="366"/>
      <c r="CV135" s="245"/>
      <c r="CW135" s="366"/>
      <c r="CX135" s="249">
        <v>18</v>
      </c>
      <c r="CY135" s="245"/>
      <c r="CZ135" s="249">
        <v>20</v>
      </c>
      <c r="DA135" s="249">
        <v>20</v>
      </c>
      <c r="DB135" s="245"/>
      <c r="DC135" s="250">
        <v>250</v>
      </c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50">
        <v>0</v>
      </c>
      <c r="DP135" s="245"/>
      <c r="DQ135" s="245"/>
      <c r="DR135" s="245"/>
      <c r="DS135" s="250">
        <v>2049</v>
      </c>
      <c r="DT135" s="245"/>
      <c r="DU135" s="245"/>
      <c r="DV135" s="245"/>
      <c r="DW135" s="251"/>
      <c r="DX135" s="251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50">
        <v>409.8</v>
      </c>
      <c r="EJ135" s="245"/>
      <c r="EK135" s="250">
        <v>5</v>
      </c>
      <c r="EL135" s="245"/>
      <c r="EM135" s="245"/>
      <c r="EN135" s="245"/>
      <c r="EO135" s="245"/>
      <c r="EP135" s="245"/>
      <c r="EQ135" s="245"/>
      <c r="ER135" s="245"/>
      <c r="ES135" s="245"/>
      <c r="ET135" s="245"/>
      <c r="EU135" s="245"/>
      <c r="EV135" s="245"/>
      <c r="EW135" s="250">
        <v>721.93</v>
      </c>
      <c r="EX135" s="245"/>
      <c r="EY135" s="245"/>
      <c r="EZ135" s="245"/>
      <c r="FA135" s="245"/>
      <c r="FB135" s="245"/>
      <c r="FC135" s="245"/>
      <c r="FD135" s="245"/>
      <c r="FE135" s="245"/>
      <c r="FF135" s="245"/>
      <c r="FG135" s="245"/>
      <c r="FH135" s="245"/>
      <c r="FI135" s="245"/>
      <c r="FJ135" s="245"/>
      <c r="FK135" s="245"/>
      <c r="FL135" s="245"/>
      <c r="FM135" s="245"/>
      <c r="FN135" s="245"/>
      <c r="FO135" s="245"/>
      <c r="FP135" s="245"/>
      <c r="FQ135" s="245"/>
      <c r="FR135" s="245"/>
      <c r="FS135" s="245"/>
      <c r="FT135" s="245"/>
      <c r="FU135" s="245"/>
      <c r="FV135" s="245"/>
      <c r="FW135" s="245"/>
      <c r="FX135" s="245"/>
      <c r="FY135" s="245"/>
      <c r="FZ135" s="245"/>
      <c r="GA135" s="245"/>
      <c r="GB135" s="245"/>
      <c r="GC135" s="245"/>
      <c r="GD135" s="245"/>
      <c r="GE135" s="245"/>
      <c r="GF135" s="245"/>
      <c r="GG135" s="245"/>
      <c r="GH135" s="245"/>
      <c r="GI135" s="245"/>
      <c r="GJ135" s="250">
        <v>288</v>
      </c>
      <c r="GK135" s="245"/>
      <c r="GL135" s="250">
        <v>2.5</v>
      </c>
      <c r="GM135" s="245"/>
      <c r="GN135" s="245"/>
      <c r="GO135" s="245"/>
      <c r="GP135" s="245"/>
      <c r="GQ135" s="250">
        <v>0</v>
      </c>
      <c r="GR135" s="245"/>
      <c r="GS135" s="245"/>
      <c r="GT135" s="245"/>
      <c r="GU135" s="245"/>
      <c r="GV135" s="245"/>
      <c r="GW135" s="245"/>
      <c r="GX135" s="245"/>
      <c r="GY135" s="245"/>
      <c r="GZ135" s="245"/>
      <c r="HA135" s="245"/>
      <c r="HB135" s="245"/>
      <c r="HC135" s="245"/>
      <c r="HD135" s="245"/>
      <c r="HE135" s="250">
        <v>0</v>
      </c>
      <c r="HF135" s="245"/>
      <c r="HG135" s="250">
        <v>0</v>
      </c>
      <c r="HH135" s="245"/>
      <c r="HI135" s="245"/>
      <c r="HJ135" s="245"/>
      <c r="HK135" s="245"/>
      <c r="HL135" s="245"/>
      <c r="HM135" s="245"/>
      <c r="HN135" s="245"/>
      <c r="HO135" s="245"/>
      <c r="HP135" s="245"/>
      <c r="HQ135" s="245"/>
      <c r="HR135" s="245"/>
      <c r="HS135" s="245"/>
      <c r="HT135" s="245"/>
      <c r="HU135" s="245"/>
      <c r="HV135" s="245"/>
      <c r="HW135" s="245"/>
      <c r="HX135" s="245"/>
      <c r="HY135" s="245"/>
      <c r="HZ135" s="245"/>
      <c r="IA135" s="245"/>
      <c r="IB135" s="245"/>
      <c r="IC135" s="245"/>
      <c r="ID135" s="245"/>
      <c r="IE135" s="245"/>
      <c r="IF135" s="245"/>
      <c r="IG135" s="245"/>
      <c r="IH135" s="245"/>
      <c r="II135" s="245"/>
      <c r="IJ135" s="245"/>
      <c r="IK135" s="245"/>
      <c r="IL135" s="245"/>
      <c r="IM135" s="245"/>
      <c r="IN135" s="245"/>
      <c r="IO135" s="245"/>
      <c r="IP135" s="245"/>
      <c r="IQ135" s="245"/>
      <c r="IR135" s="245"/>
      <c r="IS135" s="245"/>
      <c r="IT135" s="245"/>
      <c r="IU135" s="245"/>
      <c r="IV135" s="245"/>
      <c r="IW135" s="245"/>
      <c r="IX135" s="245"/>
      <c r="IY135" s="245"/>
      <c r="IZ135" s="245"/>
      <c r="JA135" s="245"/>
    </row>
    <row r="136" spans="1:261" ht="37.5" x14ac:dyDescent="0.3">
      <c r="A136" s="300">
        <v>126</v>
      </c>
      <c r="B136" s="295" t="s">
        <v>527</v>
      </c>
      <c r="C136" s="295" t="s">
        <v>653</v>
      </c>
      <c r="D136" s="295">
        <v>247690942</v>
      </c>
      <c r="E136" s="220">
        <f t="shared" si="24"/>
        <v>14223.5</v>
      </c>
      <c r="F136" s="220">
        <f t="shared" si="25"/>
        <v>1751</v>
      </c>
      <c r="G136" s="220">
        <f t="shared" si="26"/>
        <v>0</v>
      </c>
      <c r="H136" s="220">
        <f t="shared" si="27"/>
        <v>12093.5</v>
      </c>
      <c r="I136" s="220">
        <f t="shared" si="28"/>
        <v>379</v>
      </c>
      <c r="J136" s="249">
        <v>2</v>
      </c>
      <c r="K136" s="249">
        <v>2</v>
      </c>
      <c r="L136" s="245">
        <v>0</v>
      </c>
      <c r="M136" s="245">
        <v>0</v>
      </c>
      <c r="N136" s="245">
        <v>0</v>
      </c>
      <c r="O136" s="245">
        <v>0</v>
      </c>
      <c r="P136" s="245">
        <v>0</v>
      </c>
      <c r="Q136" s="245">
        <v>0</v>
      </c>
      <c r="R136" s="245">
        <v>0</v>
      </c>
      <c r="S136" s="245">
        <v>0</v>
      </c>
      <c r="T136" s="245">
        <v>0</v>
      </c>
      <c r="U136" s="250">
        <v>0</v>
      </c>
      <c r="V136" s="245">
        <v>0</v>
      </c>
      <c r="W136" s="250">
        <v>0</v>
      </c>
      <c r="X136" s="245">
        <v>0</v>
      </c>
      <c r="Y136" s="250">
        <v>248</v>
      </c>
      <c r="Z136" s="245">
        <v>0</v>
      </c>
      <c r="AA136" s="245">
        <v>0</v>
      </c>
      <c r="AB136" s="245">
        <v>0</v>
      </c>
      <c r="AC136" s="249">
        <v>7</v>
      </c>
      <c r="AD136" s="245">
        <v>0</v>
      </c>
      <c r="AE136" s="249">
        <v>0</v>
      </c>
      <c r="AF136" s="245">
        <v>0</v>
      </c>
      <c r="AG136" s="245">
        <v>0</v>
      </c>
      <c r="AH136" s="245">
        <v>0</v>
      </c>
      <c r="AI136" s="245">
        <v>0</v>
      </c>
      <c r="AJ136" s="245">
        <v>0</v>
      </c>
      <c r="AK136" s="245">
        <v>0</v>
      </c>
      <c r="AL136" s="245">
        <v>0</v>
      </c>
      <c r="AM136" s="245">
        <v>0</v>
      </c>
      <c r="AN136" s="245">
        <v>0</v>
      </c>
      <c r="AO136" s="245">
        <v>0</v>
      </c>
      <c r="AP136" s="245">
        <v>0</v>
      </c>
      <c r="AQ136" s="250">
        <v>0</v>
      </c>
      <c r="AR136" s="245">
        <v>0</v>
      </c>
      <c r="AS136" s="250">
        <v>0</v>
      </c>
      <c r="AT136" s="245">
        <v>0</v>
      </c>
      <c r="AU136" s="250">
        <v>0</v>
      </c>
      <c r="AV136" s="245">
        <v>0</v>
      </c>
      <c r="AW136" s="245">
        <v>0</v>
      </c>
      <c r="AX136" s="245">
        <v>0</v>
      </c>
      <c r="AY136" s="245">
        <v>0</v>
      </c>
      <c r="AZ136" s="245">
        <v>0</v>
      </c>
      <c r="BA136" s="249">
        <v>0</v>
      </c>
      <c r="BB136" s="245"/>
      <c r="BC136" s="245">
        <v>11845.5</v>
      </c>
      <c r="BD136" s="245"/>
      <c r="BE136" s="245"/>
      <c r="BF136" s="245"/>
      <c r="BG136" s="249">
        <v>44</v>
      </c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9">
        <v>0</v>
      </c>
      <c r="BR136" s="245"/>
      <c r="BS136" s="249">
        <v>0</v>
      </c>
      <c r="BT136" s="245"/>
      <c r="BU136" s="249">
        <v>0</v>
      </c>
      <c r="BV136" s="245"/>
      <c r="BW136" s="245"/>
      <c r="BX136" s="245"/>
      <c r="BY136" s="250">
        <v>0</v>
      </c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9">
        <v>11</v>
      </c>
      <c r="CS136" s="245"/>
      <c r="CT136" s="362"/>
      <c r="CU136" s="366"/>
      <c r="CV136" s="245"/>
      <c r="CW136" s="366"/>
      <c r="CX136" s="249">
        <v>13</v>
      </c>
      <c r="CY136" s="245"/>
      <c r="CZ136" s="249">
        <v>10</v>
      </c>
      <c r="DA136" s="249">
        <v>10</v>
      </c>
      <c r="DB136" s="245"/>
      <c r="DC136" s="250">
        <v>200</v>
      </c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50">
        <v>0</v>
      </c>
      <c r="DP136" s="245"/>
      <c r="DQ136" s="245"/>
      <c r="DR136" s="245"/>
      <c r="DS136" s="250">
        <v>1551</v>
      </c>
      <c r="DT136" s="245"/>
      <c r="DU136" s="245"/>
      <c r="DV136" s="245"/>
      <c r="DW136" s="251"/>
      <c r="DX136" s="251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50">
        <v>310.2</v>
      </c>
      <c r="EJ136" s="245"/>
      <c r="EK136" s="250">
        <v>5</v>
      </c>
      <c r="EL136" s="245"/>
      <c r="EM136" s="245"/>
      <c r="EN136" s="245"/>
      <c r="EO136" s="245"/>
      <c r="EP136" s="245"/>
      <c r="EQ136" s="245"/>
      <c r="ER136" s="245"/>
      <c r="ES136" s="245"/>
      <c r="ET136" s="245"/>
      <c r="EU136" s="245"/>
      <c r="EV136" s="245"/>
      <c r="EW136" s="250">
        <v>379</v>
      </c>
      <c r="EX136" s="245"/>
      <c r="EY136" s="245"/>
      <c r="EZ136" s="245"/>
      <c r="FA136" s="245"/>
      <c r="FB136" s="245"/>
      <c r="FC136" s="245"/>
      <c r="FD136" s="245"/>
      <c r="FE136" s="245"/>
      <c r="FF136" s="245"/>
      <c r="FG136" s="245"/>
      <c r="FH136" s="245"/>
      <c r="FI136" s="245"/>
      <c r="FJ136" s="245"/>
      <c r="FK136" s="245"/>
      <c r="FL136" s="245"/>
      <c r="FM136" s="245"/>
      <c r="FN136" s="245"/>
      <c r="FO136" s="245"/>
      <c r="FP136" s="245"/>
      <c r="FQ136" s="245"/>
      <c r="FR136" s="245"/>
      <c r="FS136" s="245"/>
      <c r="FT136" s="245"/>
      <c r="FU136" s="245"/>
      <c r="FV136" s="245"/>
      <c r="FW136" s="245"/>
      <c r="FX136" s="245"/>
      <c r="FY136" s="245"/>
      <c r="FZ136" s="245"/>
      <c r="GA136" s="245"/>
      <c r="GB136" s="245"/>
      <c r="GC136" s="245"/>
      <c r="GD136" s="245"/>
      <c r="GE136" s="245"/>
      <c r="GF136" s="245"/>
      <c r="GG136" s="245"/>
      <c r="GH136" s="245"/>
      <c r="GI136" s="245"/>
      <c r="GJ136" s="250">
        <v>152</v>
      </c>
      <c r="GK136" s="245"/>
      <c r="GL136" s="250">
        <v>2.5</v>
      </c>
      <c r="GM136" s="245"/>
      <c r="GN136" s="245"/>
      <c r="GO136" s="245"/>
      <c r="GP136" s="245"/>
      <c r="GQ136" s="250">
        <v>0</v>
      </c>
      <c r="GR136" s="245"/>
      <c r="GS136" s="245"/>
      <c r="GT136" s="245"/>
      <c r="GU136" s="245"/>
      <c r="GV136" s="245"/>
      <c r="GW136" s="245"/>
      <c r="GX136" s="245"/>
      <c r="GY136" s="245"/>
      <c r="GZ136" s="245"/>
      <c r="HA136" s="245"/>
      <c r="HB136" s="245"/>
      <c r="HC136" s="245"/>
      <c r="HD136" s="245"/>
      <c r="HE136" s="250">
        <v>0</v>
      </c>
      <c r="HF136" s="245"/>
      <c r="HG136" s="250">
        <v>0</v>
      </c>
      <c r="HH136" s="245"/>
      <c r="HI136" s="245"/>
      <c r="HJ136" s="245"/>
      <c r="HK136" s="245"/>
      <c r="HL136" s="245"/>
      <c r="HM136" s="245"/>
      <c r="HN136" s="245"/>
      <c r="HO136" s="245"/>
      <c r="HP136" s="245"/>
      <c r="HQ136" s="245"/>
      <c r="HR136" s="245"/>
      <c r="HS136" s="245"/>
      <c r="HT136" s="245"/>
      <c r="HU136" s="245"/>
      <c r="HV136" s="245"/>
      <c r="HW136" s="245"/>
      <c r="HX136" s="245"/>
      <c r="HY136" s="245"/>
      <c r="HZ136" s="245"/>
      <c r="IA136" s="245"/>
      <c r="IB136" s="245"/>
      <c r="IC136" s="245"/>
      <c r="ID136" s="245"/>
      <c r="IE136" s="245"/>
      <c r="IF136" s="245"/>
      <c r="IG136" s="245"/>
      <c r="IH136" s="245"/>
      <c r="II136" s="245"/>
      <c r="IJ136" s="245"/>
      <c r="IK136" s="245"/>
      <c r="IL136" s="245"/>
      <c r="IM136" s="245"/>
      <c r="IN136" s="245"/>
      <c r="IO136" s="245"/>
      <c r="IP136" s="245"/>
      <c r="IQ136" s="245"/>
      <c r="IR136" s="245"/>
      <c r="IS136" s="245"/>
      <c r="IT136" s="245"/>
      <c r="IU136" s="245"/>
      <c r="IV136" s="245"/>
      <c r="IW136" s="245"/>
      <c r="IX136" s="245"/>
      <c r="IY136" s="245"/>
      <c r="IZ136" s="245"/>
      <c r="JA136" s="245"/>
    </row>
    <row r="137" spans="1:261" ht="37.5" x14ac:dyDescent="0.3">
      <c r="A137" s="300">
        <v>127</v>
      </c>
      <c r="B137" s="295" t="s">
        <v>527</v>
      </c>
      <c r="C137" s="295" t="s">
        <v>654</v>
      </c>
      <c r="D137" s="295">
        <v>247690971</v>
      </c>
      <c r="E137" s="220">
        <f t="shared" si="24"/>
        <v>7700</v>
      </c>
      <c r="F137" s="220">
        <f t="shared" si="25"/>
        <v>1804</v>
      </c>
      <c r="G137" s="220">
        <f t="shared" si="26"/>
        <v>0</v>
      </c>
      <c r="H137" s="220">
        <f t="shared" si="27"/>
        <v>5440</v>
      </c>
      <c r="I137" s="220">
        <f t="shared" si="28"/>
        <v>456</v>
      </c>
      <c r="J137" s="249">
        <v>0</v>
      </c>
      <c r="K137" s="249">
        <v>0</v>
      </c>
      <c r="L137" s="245">
        <v>0</v>
      </c>
      <c r="M137" s="245">
        <v>0</v>
      </c>
      <c r="N137" s="245">
        <v>0</v>
      </c>
      <c r="O137" s="245">
        <v>0</v>
      </c>
      <c r="P137" s="245">
        <v>0</v>
      </c>
      <c r="Q137" s="245">
        <v>0</v>
      </c>
      <c r="R137" s="245">
        <v>0</v>
      </c>
      <c r="S137" s="245">
        <v>0</v>
      </c>
      <c r="T137" s="245">
        <v>0</v>
      </c>
      <c r="U137" s="250">
        <v>0</v>
      </c>
      <c r="V137" s="245">
        <v>0</v>
      </c>
      <c r="W137" s="250">
        <v>0</v>
      </c>
      <c r="X137" s="245">
        <v>0</v>
      </c>
      <c r="Y137" s="250">
        <v>0</v>
      </c>
      <c r="Z137" s="245">
        <v>0</v>
      </c>
      <c r="AA137" s="245">
        <v>0</v>
      </c>
      <c r="AB137" s="245">
        <v>0</v>
      </c>
      <c r="AC137" s="249">
        <v>0</v>
      </c>
      <c r="AD137" s="245">
        <v>0</v>
      </c>
      <c r="AE137" s="249">
        <v>0</v>
      </c>
      <c r="AF137" s="245">
        <v>0</v>
      </c>
      <c r="AG137" s="245">
        <v>0</v>
      </c>
      <c r="AH137" s="245">
        <v>0</v>
      </c>
      <c r="AI137" s="245">
        <v>0</v>
      </c>
      <c r="AJ137" s="245">
        <v>0</v>
      </c>
      <c r="AK137" s="245">
        <v>0</v>
      </c>
      <c r="AL137" s="245">
        <v>0</v>
      </c>
      <c r="AM137" s="245">
        <v>0</v>
      </c>
      <c r="AN137" s="245">
        <v>0</v>
      </c>
      <c r="AO137" s="245">
        <v>0</v>
      </c>
      <c r="AP137" s="245">
        <v>0</v>
      </c>
      <c r="AQ137" s="250">
        <v>0</v>
      </c>
      <c r="AR137" s="245">
        <v>0</v>
      </c>
      <c r="AS137" s="250">
        <v>0</v>
      </c>
      <c r="AT137" s="245">
        <v>0</v>
      </c>
      <c r="AU137" s="250">
        <v>0</v>
      </c>
      <c r="AV137" s="245">
        <v>0</v>
      </c>
      <c r="AW137" s="245">
        <v>0</v>
      </c>
      <c r="AX137" s="245">
        <v>0</v>
      </c>
      <c r="AY137" s="245">
        <v>0</v>
      </c>
      <c r="AZ137" s="245">
        <v>0</v>
      </c>
      <c r="BA137" s="249">
        <v>0</v>
      </c>
      <c r="BB137" s="245"/>
      <c r="BC137" s="245">
        <v>5440</v>
      </c>
      <c r="BD137" s="245"/>
      <c r="BE137" s="245"/>
      <c r="BF137" s="245"/>
      <c r="BG137" s="249">
        <v>30</v>
      </c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9">
        <v>0</v>
      </c>
      <c r="BR137" s="245"/>
      <c r="BS137" s="249">
        <v>0</v>
      </c>
      <c r="BT137" s="245"/>
      <c r="BU137" s="249">
        <v>0</v>
      </c>
      <c r="BV137" s="245"/>
      <c r="BW137" s="245"/>
      <c r="BX137" s="245"/>
      <c r="BY137" s="250">
        <v>0</v>
      </c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9">
        <v>4</v>
      </c>
      <c r="CS137" s="245"/>
      <c r="CT137" s="362"/>
      <c r="CU137" s="366"/>
      <c r="CV137" s="245"/>
      <c r="CW137" s="366"/>
      <c r="CX137" s="249">
        <v>4</v>
      </c>
      <c r="CY137" s="245"/>
      <c r="CZ137" s="249">
        <v>5</v>
      </c>
      <c r="DA137" s="249">
        <v>5</v>
      </c>
      <c r="DB137" s="245"/>
      <c r="DC137" s="250">
        <v>24</v>
      </c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50">
        <v>0</v>
      </c>
      <c r="DP137" s="245"/>
      <c r="DQ137" s="245"/>
      <c r="DR137" s="245"/>
      <c r="DS137" s="250">
        <v>1780</v>
      </c>
      <c r="DT137" s="245"/>
      <c r="DU137" s="245"/>
      <c r="DV137" s="245"/>
      <c r="DW137" s="251"/>
      <c r="DX137" s="251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50">
        <v>356</v>
      </c>
      <c r="EJ137" s="245"/>
      <c r="EK137" s="250">
        <v>5</v>
      </c>
      <c r="EL137" s="245"/>
      <c r="EM137" s="245"/>
      <c r="EN137" s="245"/>
      <c r="EO137" s="245"/>
      <c r="EP137" s="245"/>
      <c r="EQ137" s="245"/>
      <c r="ER137" s="245"/>
      <c r="ES137" s="245"/>
      <c r="ET137" s="245"/>
      <c r="EU137" s="245"/>
      <c r="EV137" s="245"/>
      <c r="EW137" s="250">
        <v>456</v>
      </c>
      <c r="EX137" s="245"/>
      <c r="EY137" s="245"/>
      <c r="EZ137" s="245"/>
      <c r="FA137" s="245"/>
      <c r="FB137" s="245"/>
      <c r="FC137" s="245"/>
      <c r="FD137" s="245"/>
      <c r="FE137" s="245"/>
      <c r="FF137" s="245"/>
      <c r="FG137" s="245"/>
      <c r="FH137" s="245"/>
      <c r="FI137" s="245"/>
      <c r="FJ137" s="245"/>
      <c r="FK137" s="245"/>
      <c r="FL137" s="245"/>
      <c r="FM137" s="245"/>
      <c r="FN137" s="245"/>
      <c r="FO137" s="245"/>
      <c r="FP137" s="245"/>
      <c r="FQ137" s="245"/>
      <c r="FR137" s="245"/>
      <c r="FS137" s="245"/>
      <c r="FT137" s="245"/>
      <c r="FU137" s="245"/>
      <c r="FV137" s="245"/>
      <c r="FW137" s="245"/>
      <c r="FX137" s="245"/>
      <c r="FY137" s="245"/>
      <c r="FZ137" s="245"/>
      <c r="GA137" s="245"/>
      <c r="GB137" s="245"/>
      <c r="GC137" s="245"/>
      <c r="GD137" s="245"/>
      <c r="GE137" s="245"/>
      <c r="GF137" s="245"/>
      <c r="GG137" s="245"/>
      <c r="GH137" s="245"/>
      <c r="GI137" s="245"/>
      <c r="GJ137" s="250">
        <v>166</v>
      </c>
      <c r="GK137" s="245"/>
      <c r="GL137" s="250">
        <v>1.33</v>
      </c>
      <c r="GM137" s="245"/>
      <c r="GN137" s="245"/>
      <c r="GO137" s="245"/>
      <c r="GP137" s="245"/>
      <c r="GQ137" s="250">
        <v>0</v>
      </c>
      <c r="GR137" s="245"/>
      <c r="GS137" s="245"/>
      <c r="GT137" s="245"/>
      <c r="GU137" s="245"/>
      <c r="GV137" s="245"/>
      <c r="GW137" s="245"/>
      <c r="GX137" s="245"/>
      <c r="GY137" s="245"/>
      <c r="GZ137" s="245"/>
      <c r="HA137" s="245"/>
      <c r="HB137" s="245"/>
      <c r="HC137" s="245"/>
      <c r="HD137" s="245"/>
      <c r="HE137" s="250">
        <v>0</v>
      </c>
      <c r="HF137" s="245"/>
      <c r="HG137" s="250">
        <v>0</v>
      </c>
      <c r="HH137" s="245"/>
      <c r="HI137" s="245"/>
      <c r="HJ137" s="245"/>
      <c r="HK137" s="245"/>
      <c r="HL137" s="245"/>
      <c r="HM137" s="245"/>
      <c r="HN137" s="245"/>
      <c r="HO137" s="245"/>
      <c r="HP137" s="245"/>
      <c r="HQ137" s="245"/>
      <c r="HR137" s="245"/>
      <c r="HS137" s="245"/>
      <c r="HT137" s="245"/>
      <c r="HU137" s="245"/>
      <c r="HV137" s="245"/>
      <c r="HW137" s="245"/>
      <c r="HX137" s="245"/>
      <c r="HY137" s="245"/>
      <c r="HZ137" s="245"/>
      <c r="IA137" s="245"/>
      <c r="IB137" s="245"/>
      <c r="IC137" s="245"/>
      <c r="ID137" s="245"/>
      <c r="IE137" s="245"/>
      <c r="IF137" s="245"/>
      <c r="IG137" s="245"/>
      <c r="IH137" s="245"/>
      <c r="II137" s="245"/>
      <c r="IJ137" s="245"/>
      <c r="IK137" s="245"/>
      <c r="IL137" s="245"/>
      <c r="IM137" s="245"/>
      <c r="IN137" s="245"/>
      <c r="IO137" s="245"/>
      <c r="IP137" s="245"/>
      <c r="IQ137" s="245"/>
      <c r="IR137" s="245"/>
      <c r="IS137" s="245"/>
      <c r="IT137" s="245"/>
      <c r="IU137" s="245"/>
      <c r="IV137" s="245"/>
      <c r="IW137" s="245"/>
      <c r="IX137" s="245"/>
      <c r="IY137" s="245"/>
      <c r="IZ137" s="245"/>
      <c r="JA137" s="245"/>
    </row>
    <row r="138" spans="1:261" ht="37.5" x14ac:dyDescent="0.3">
      <c r="A138" s="300">
        <v>128</v>
      </c>
      <c r="B138" s="295" t="s">
        <v>527</v>
      </c>
      <c r="C138" s="295" t="s">
        <v>655</v>
      </c>
      <c r="D138" s="295">
        <v>247690967</v>
      </c>
      <c r="E138" s="220">
        <f t="shared" ref="E138:E201" si="29">SUM(F138,G138,H138,I138)</f>
        <v>6131</v>
      </c>
      <c r="F138" s="220">
        <f t="shared" ref="F138:F201" si="30">SUM(M138,Q138,AI138,AM138,BV138,BZ138,DC138,DG138,DS138,DW138,EM138,EN138,EO138,EY138,EZ138,FA138,GM138,GQ138,HL138,HP138,IH138,IL138,)</f>
        <v>659</v>
      </c>
      <c r="G138" s="220">
        <f t="shared" ref="G138:G201" si="31">SUM(N138,R138,AJ138,AN138,BW138,CA138,DD138,DH138,DT138,DX138,EP138,EQ138,ER138,FB138,FC138,FD138,GN138,GR138,HM138,HQ138,II138,IM138,)</f>
        <v>0</v>
      </c>
      <c r="H138" s="220">
        <f t="shared" ref="H138:H201" si="32">SUM(O138,S138,U138,W138,Y138,AA138,AK138,AO138,AQ138,AS138,AU138,AW138,BC138,BE138,AY138,FK138,FL138,FM138,FQ138,FR138,BX138,CB138,DE138,DI138,DU138,DY138,ES138,ET138,EU138,FE138,FF138,FG138,GO138,GS138,HN138,HR138,HT138,HV138,HX138,HZ138,IJ138,IN138,IP138,IR138,IT138,IV138,FS138,FW138,FX138,FY138,GC138,GD138,GE138,GU138,GW138,GY138,HA138,HC138,IB138,IX138,IZ138,DK138,DM138,DO138,DQ138,IF138,EA138,EC138,EE138,EG138,ID138)</f>
        <v>5244</v>
      </c>
      <c r="I138" s="220">
        <f t="shared" ref="I138:I201" si="33">SUM(P138,T138,V138,X138,Z138,AB138,AL138,AP138,AR138,AT138,AV138,AX138,BD138,BF138,BY138,CC138,DF138,DJ138,DV138,DZ138,EV138,EW138,EX138,FH138,FI138,FJ138,GP138,GT138,HO138,HS138,HU138,HW138,HY138,IK138,IO138,IQ138,IS138,IU138,JA138,AZ138,DL138,DN138,DP138,DR138,FN138,FO138,FP138,FT138,FU138,FV138,FZ138,GA138,GB138,GF138,GG138,GH138,GV138,GX138,GZ138,HB138,HD138,IA138,IC138,IG138,IW138,IY138,EB138,ED138,EF138,EH138,IE138)</f>
        <v>228</v>
      </c>
      <c r="J138" s="249">
        <v>1</v>
      </c>
      <c r="K138" s="249">
        <v>1</v>
      </c>
      <c r="L138" s="245">
        <v>0</v>
      </c>
      <c r="M138" s="245">
        <v>0</v>
      </c>
      <c r="N138" s="245">
        <v>0</v>
      </c>
      <c r="O138" s="245">
        <v>0</v>
      </c>
      <c r="P138" s="245">
        <v>0</v>
      </c>
      <c r="Q138" s="245">
        <v>0</v>
      </c>
      <c r="R138" s="245">
        <v>0</v>
      </c>
      <c r="S138" s="245">
        <v>0</v>
      </c>
      <c r="T138" s="245">
        <v>0</v>
      </c>
      <c r="U138" s="250">
        <v>0</v>
      </c>
      <c r="V138" s="245">
        <v>0</v>
      </c>
      <c r="W138" s="250">
        <v>133</v>
      </c>
      <c r="X138" s="245">
        <v>0</v>
      </c>
      <c r="Y138" s="250">
        <v>0</v>
      </c>
      <c r="Z138" s="245">
        <v>0</v>
      </c>
      <c r="AA138" s="245">
        <v>0</v>
      </c>
      <c r="AB138" s="245">
        <v>0</v>
      </c>
      <c r="AC138" s="249">
        <v>4</v>
      </c>
      <c r="AD138" s="245">
        <v>0</v>
      </c>
      <c r="AE138" s="249">
        <v>0</v>
      </c>
      <c r="AF138" s="245">
        <v>0</v>
      </c>
      <c r="AG138" s="245">
        <v>0</v>
      </c>
      <c r="AH138" s="245">
        <v>0</v>
      </c>
      <c r="AI138" s="245">
        <v>0</v>
      </c>
      <c r="AJ138" s="245">
        <v>0</v>
      </c>
      <c r="AK138" s="245">
        <v>0</v>
      </c>
      <c r="AL138" s="245">
        <v>0</v>
      </c>
      <c r="AM138" s="245">
        <v>0</v>
      </c>
      <c r="AN138" s="245">
        <v>0</v>
      </c>
      <c r="AO138" s="245">
        <v>0</v>
      </c>
      <c r="AP138" s="245">
        <v>0</v>
      </c>
      <c r="AQ138" s="250">
        <v>0</v>
      </c>
      <c r="AR138" s="245">
        <v>0</v>
      </c>
      <c r="AS138" s="250">
        <v>0</v>
      </c>
      <c r="AT138" s="245">
        <v>0</v>
      </c>
      <c r="AU138" s="250">
        <v>0</v>
      </c>
      <c r="AV138" s="245">
        <v>0</v>
      </c>
      <c r="AW138" s="245">
        <v>0</v>
      </c>
      <c r="AX138" s="245">
        <v>0</v>
      </c>
      <c r="AY138" s="245">
        <v>0</v>
      </c>
      <c r="AZ138" s="245">
        <v>0</v>
      </c>
      <c r="BA138" s="249">
        <v>0</v>
      </c>
      <c r="BB138" s="245"/>
      <c r="BC138" s="245">
        <v>4980</v>
      </c>
      <c r="BD138" s="245"/>
      <c r="BE138" s="245"/>
      <c r="BF138" s="245"/>
      <c r="BG138" s="249">
        <v>20</v>
      </c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9">
        <v>0</v>
      </c>
      <c r="BR138" s="245"/>
      <c r="BS138" s="249">
        <v>0</v>
      </c>
      <c r="BT138" s="245"/>
      <c r="BU138" s="249">
        <v>0</v>
      </c>
      <c r="BV138" s="245"/>
      <c r="BW138" s="245"/>
      <c r="BX138" s="245"/>
      <c r="BY138" s="250">
        <v>0</v>
      </c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9">
        <v>5</v>
      </c>
      <c r="CS138" s="245"/>
      <c r="CT138" s="362"/>
      <c r="CU138" s="366"/>
      <c r="CV138" s="245"/>
      <c r="CW138" s="366"/>
      <c r="CX138" s="249">
        <v>5</v>
      </c>
      <c r="CY138" s="245"/>
      <c r="CZ138" s="249">
        <v>5</v>
      </c>
      <c r="DA138" s="249">
        <v>5</v>
      </c>
      <c r="DB138" s="245"/>
      <c r="DC138" s="250">
        <v>0</v>
      </c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50">
        <v>50</v>
      </c>
      <c r="DP138" s="245"/>
      <c r="DQ138" s="245"/>
      <c r="DR138" s="245"/>
      <c r="DS138" s="250">
        <v>659</v>
      </c>
      <c r="DT138" s="245"/>
      <c r="DU138" s="245"/>
      <c r="DV138" s="245"/>
      <c r="DW138" s="251"/>
      <c r="DX138" s="251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50">
        <v>131</v>
      </c>
      <c r="EJ138" s="245"/>
      <c r="EK138" s="250">
        <v>5</v>
      </c>
      <c r="EL138" s="245"/>
      <c r="EM138" s="245"/>
      <c r="EN138" s="245"/>
      <c r="EO138" s="245"/>
      <c r="EP138" s="245"/>
      <c r="EQ138" s="245"/>
      <c r="ER138" s="245"/>
      <c r="ES138" s="245"/>
      <c r="ET138" s="245"/>
      <c r="EU138" s="245"/>
      <c r="EV138" s="245"/>
      <c r="EW138" s="250">
        <v>228</v>
      </c>
      <c r="EX138" s="245"/>
      <c r="EY138" s="245"/>
      <c r="EZ138" s="245"/>
      <c r="FA138" s="245"/>
      <c r="FB138" s="245"/>
      <c r="FC138" s="245"/>
      <c r="FD138" s="245"/>
      <c r="FE138" s="245"/>
      <c r="FF138" s="245"/>
      <c r="FG138" s="245"/>
      <c r="FH138" s="245"/>
      <c r="FI138" s="245"/>
      <c r="FJ138" s="245"/>
      <c r="FK138" s="245"/>
      <c r="FL138" s="245"/>
      <c r="FM138" s="245"/>
      <c r="FN138" s="245"/>
      <c r="FO138" s="245"/>
      <c r="FP138" s="245"/>
      <c r="FQ138" s="245"/>
      <c r="FR138" s="245"/>
      <c r="FS138" s="245"/>
      <c r="FT138" s="245"/>
      <c r="FU138" s="245"/>
      <c r="FV138" s="245"/>
      <c r="FW138" s="245"/>
      <c r="FX138" s="245"/>
      <c r="FY138" s="245"/>
      <c r="FZ138" s="245"/>
      <c r="GA138" s="245"/>
      <c r="GB138" s="245"/>
      <c r="GC138" s="245">
        <v>81</v>
      </c>
      <c r="GD138" s="245"/>
      <c r="GE138" s="245"/>
      <c r="GF138" s="245"/>
      <c r="GG138" s="245"/>
      <c r="GH138" s="245"/>
      <c r="GI138" s="245"/>
      <c r="GJ138" s="250">
        <v>204</v>
      </c>
      <c r="GK138" s="245"/>
      <c r="GL138" s="250">
        <v>1.5</v>
      </c>
      <c r="GM138" s="245"/>
      <c r="GN138" s="245"/>
      <c r="GO138" s="245"/>
      <c r="GP138" s="245"/>
      <c r="GQ138" s="250">
        <v>0</v>
      </c>
      <c r="GR138" s="245"/>
      <c r="GS138" s="245"/>
      <c r="GT138" s="245"/>
      <c r="GU138" s="245"/>
      <c r="GV138" s="245"/>
      <c r="GW138" s="245"/>
      <c r="GX138" s="245"/>
      <c r="GY138" s="245"/>
      <c r="GZ138" s="245"/>
      <c r="HA138" s="245"/>
      <c r="HB138" s="245"/>
      <c r="HC138" s="245"/>
      <c r="HD138" s="245"/>
      <c r="HE138" s="250">
        <v>0</v>
      </c>
      <c r="HF138" s="245"/>
      <c r="HG138" s="250">
        <v>0</v>
      </c>
      <c r="HH138" s="245"/>
      <c r="HI138" s="245"/>
      <c r="HJ138" s="245"/>
      <c r="HK138" s="245"/>
      <c r="HL138" s="245"/>
      <c r="HM138" s="245"/>
      <c r="HN138" s="245"/>
      <c r="HO138" s="245"/>
      <c r="HP138" s="245"/>
      <c r="HQ138" s="245"/>
      <c r="HR138" s="245"/>
      <c r="HS138" s="245"/>
      <c r="HT138" s="245"/>
      <c r="HU138" s="245"/>
      <c r="HV138" s="245"/>
      <c r="HW138" s="245"/>
      <c r="HX138" s="245"/>
      <c r="HY138" s="245"/>
      <c r="HZ138" s="245"/>
      <c r="IA138" s="245"/>
      <c r="IB138" s="245"/>
      <c r="IC138" s="245"/>
      <c r="ID138" s="245"/>
      <c r="IE138" s="245"/>
      <c r="IF138" s="245"/>
      <c r="IG138" s="245"/>
      <c r="IH138" s="245"/>
      <c r="II138" s="245"/>
      <c r="IJ138" s="245"/>
      <c r="IK138" s="245"/>
      <c r="IL138" s="245"/>
      <c r="IM138" s="245"/>
      <c r="IN138" s="245"/>
      <c r="IO138" s="245"/>
      <c r="IP138" s="245"/>
      <c r="IQ138" s="245"/>
      <c r="IR138" s="245"/>
      <c r="IS138" s="245"/>
      <c r="IT138" s="245"/>
      <c r="IU138" s="245"/>
      <c r="IV138" s="245"/>
      <c r="IW138" s="245"/>
      <c r="IX138" s="245"/>
      <c r="IY138" s="245"/>
      <c r="IZ138" s="245"/>
      <c r="JA138" s="245"/>
    </row>
    <row r="139" spans="1:261" ht="37.5" x14ac:dyDescent="0.3">
      <c r="A139" s="300">
        <v>129</v>
      </c>
      <c r="B139" s="295" t="s">
        <v>527</v>
      </c>
      <c r="C139" s="295" t="s">
        <v>656</v>
      </c>
      <c r="D139" s="295">
        <v>1055182081</v>
      </c>
      <c r="E139" s="220">
        <f t="shared" si="29"/>
        <v>4464</v>
      </c>
      <c r="F139" s="220">
        <f t="shared" si="30"/>
        <v>921</v>
      </c>
      <c r="G139" s="220">
        <f t="shared" si="31"/>
        <v>0</v>
      </c>
      <c r="H139" s="220">
        <f t="shared" si="32"/>
        <v>3543</v>
      </c>
      <c r="I139" s="220">
        <f t="shared" si="33"/>
        <v>0</v>
      </c>
      <c r="J139" s="249">
        <v>0</v>
      </c>
      <c r="K139" s="249">
        <v>0</v>
      </c>
      <c r="L139" s="245">
        <v>0</v>
      </c>
      <c r="M139" s="245">
        <v>0</v>
      </c>
      <c r="N139" s="245">
        <v>0</v>
      </c>
      <c r="O139" s="245">
        <v>0</v>
      </c>
      <c r="P139" s="245">
        <v>0</v>
      </c>
      <c r="Q139" s="245">
        <v>0</v>
      </c>
      <c r="R139" s="245">
        <v>0</v>
      </c>
      <c r="S139" s="245">
        <v>0</v>
      </c>
      <c r="T139" s="245">
        <v>0</v>
      </c>
      <c r="U139" s="250">
        <v>0</v>
      </c>
      <c r="V139" s="245">
        <v>0</v>
      </c>
      <c r="W139" s="250">
        <v>0</v>
      </c>
      <c r="X139" s="245">
        <v>0</v>
      </c>
      <c r="Y139" s="250">
        <v>0</v>
      </c>
      <c r="Z139" s="245">
        <v>0</v>
      </c>
      <c r="AA139" s="245">
        <v>0</v>
      </c>
      <c r="AB139" s="245">
        <v>0</v>
      </c>
      <c r="AC139" s="249">
        <v>0</v>
      </c>
      <c r="AD139" s="245">
        <v>0</v>
      </c>
      <c r="AE139" s="249">
        <v>0</v>
      </c>
      <c r="AF139" s="245">
        <v>0</v>
      </c>
      <c r="AG139" s="245">
        <v>0</v>
      </c>
      <c r="AH139" s="245">
        <v>0</v>
      </c>
      <c r="AI139" s="245">
        <v>0</v>
      </c>
      <c r="AJ139" s="245">
        <v>0</v>
      </c>
      <c r="AK139" s="245">
        <v>0</v>
      </c>
      <c r="AL139" s="245">
        <v>0</v>
      </c>
      <c r="AM139" s="245">
        <v>0</v>
      </c>
      <c r="AN139" s="245">
        <v>0</v>
      </c>
      <c r="AO139" s="245">
        <v>0</v>
      </c>
      <c r="AP139" s="245">
        <v>0</v>
      </c>
      <c r="AQ139" s="250">
        <v>0</v>
      </c>
      <c r="AR139" s="245">
        <v>0</v>
      </c>
      <c r="AS139" s="250">
        <v>0</v>
      </c>
      <c r="AT139" s="245">
        <v>0</v>
      </c>
      <c r="AU139" s="250">
        <v>0</v>
      </c>
      <c r="AV139" s="245">
        <v>0</v>
      </c>
      <c r="AW139" s="245">
        <v>0</v>
      </c>
      <c r="AX139" s="245">
        <v>0</v>
      </c>
      <c r="AY139" s="245">
        <v>0</v>
      </c>
      <c r="AZ139" s="245">
        <v>0</v>
      </c>
      <c r="BA139" s="249">
        <v>0</v>
      </c>
      <c r="BB139" s="245"/>
      <c r="BC139" s="245">
        <v>3524</v>
      </c>
      <c r="BD139" s="245"/>
      <c r="BE139" s="245"/>
      <c r="BF139" s="245"/>
      <c r="BG139" s="249">
        <v>0</v>
      </c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9">
        <v>0</v>
      </c>
      <c r="BR139" s="245"/>
      <c r="BS139" s="249">
        <v>0</v>
      </c>
      <c r="BT139" s="245"/>
      <c r="BU139" s="249">
        <v>0</v>
      </c>
      <c r="BV139" s="245"/>
      <c r="BW139" s="245"/>
      <c r="BX139" s="245"/>
      <c r="BY139" s="250">
        <v>0</v>
      </c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9">
        <v>3</v>
      </c>
      <c r="CS139" s="245"/>
      <c r="CT139" s="362"/>
      <c r="CU139" s="366"/>
      <c r="CV139" s="245"/>
      <c r="CW139" s="366"/>
      <c r="CX139" s="249">
        <v>3</v>
      </c>
      <c r="CY139" s="245"/>
      <c r="CZ139" s="249">
        <v>0</v>
      </c>
      <c r="DA139" s="249">
        <v>0</v>
      </c>
      <c r="DB139" s="245"/>
      <c r="DC139" s="250">
        <v>0</v>
      </c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50">
        <v>0</v>
      </c>
      <c r="DP139" s="245"/>
      <c r="DQ139" s="245"/>
      <c r="DR139" s="245"/>
      <c r="DS139" s="250">
        <v>921</v>
      </c>
      <c r="DT139" s="245"/>
      <c r="DU139" s="245"/>
      <c r="DV139" s="245"/>
      <c r="DW139" s="251"/>
      <c r="DX139" s="251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50">
        <v>154</v>
      </c>
      <c r="EJ139" s="245"/>
      <c r="EK139" s="250">
        <v>6</v>
      </c>
      <c r="EL139" s="245"/>
      <c r="EM139" s="245"/>
      <c r="EN139" s="245"/>
      <c r="EO139" s="245"/>
      <c r="EP139" s="245"/>
      <c r="EQ139" s="245"/>
      <c r="ER139" s="245"/>
      <c r="ES139" s="245"/>
      <c r="ET139" s="245"/>
      <c r="EU139" s="245"/>
      <c r="EV139" s="245"/>
      <c r="EW139" s="250">
        <v>0</v>
      </c>
      <c r="EX139" s="245"/>
      <c r="EY139" s="245"/>
      <c r="EZ139" s="245"/>
      <c r="FA139" s="245"/>
      <c r="FB139" s="245"/>
      <c r="FC139" s="245"/>
      <c r="FD139" s="245"/>
      <c r="FE139" s="245"/>
      <c r="FF139" s="245"/>
      <c r="FG139" s="245"/>
      <c r="FH139" s="245"/>
      <c r="FI139" s="245"/>
      <c r="FJ139" s="245"/>
      <c r="FK139" s="245"/>
      <c r="FL139" s="245"/>
      <c r="FM139" s="245"/>
      <c r="FN139" s="245"/>
      <c r="FO139" s="245"/>
      <c r="FP139" s="245"/>
      <c r="FQ139" s="245"/>
      <c r="FR139" s="245"/>
      <c r="FS139" s="245"/>
      <c r="FT139" s="245"/>
      <c r="FU139" s="245"/>
      <c r="FV139" s="245"/>
      <c r="FW139" s="245"/>
      <c r="FX139" s="245"/>
      <c r="FY139" s="245"/>
      <c r="FZ139" s="245"/>
      <c r="GA139" s="245"/>
      <c r="GB139" s="245"/>
      <c r="GC139" s="245">
        <v>19</v>
      </c>
      <c r="GD139" s="245"/>
      <c r="GE139" s="245"/>
      <c r="GF139" s="245"/>
      <c r="GG139" s="245"/>
      <c r="GH139" s="245"/>
      <c r="GI139" s="245"/>
      <c r="GJ139" s="250">
        <v>13</v>
      </c>
      <c r="GK139" s="245"/>
      <c r="GL139" s="250">
        <v>1.5</v>
      </c>
      <c r="GM139" s="245"/>
      <c r="GN139" s="245"/>
      <c r="GO139" s="245"/>
      <c r="GP139" s="245"/>
      <c r="GQ139" s="250">
        <v>0</v>
      </c>
      <c r="GR139" s="245"/>
      <c r="GS139" s="245"/>
      <c r="GT139" s="245"/>
      <c r="GU139" s="245"/>
      <c r="GV139" s="245"/>
      <c r="GW139" s="245"/>
      <c r="GX139" s="245"/>
      <c r="GY139" s="245"/>
      <c r="GZ139" s="245"/>
      <c r="HA139" s="245"/>
      <c r="HB139" s="245"/>
      <c r="HC139" s="245"/>
      <c r="HD139" s="245"/>
      <c r="HE139" s="250">
        <v>0</v>
      </c>
      <c r="HF139" s="245"/>
      <c r="HG139" s="250">
        <v>0</v>
      </c>
      <c r="HH139" s="245"/>
      <c r="HI139" s="245"/>
      <c r="HJ139" s="245"/>
      <c r="HK139" s="245"/>
      <c r="HL139" s="245"/>
      <c r="HM139" s="245"/>
      <c r="HN139" s="245"/>
      <c r="HO139" s="245"/>
      <c r="HP139" s="245"/>
      <c r="HQ139" s="245"/>
      <c r="HR139" s="245"/>
      <c r="HS139" s="245"/>
      <c r="HT139" s="245"/>
      <c r="HU139" s="245"/>
      <c r="HV139" s="245"/>
      <c r="HW139" s="245"/>
      <c r="HX139" s="245"/>
      <c r="HY139" s="245"/>
      <c r="HZ139" s="245"/>
      <c r="IA139" s="245"/>
      <c r="IB139" s="245"/>
      <c r="IC139" s="245"/>
      <c r="ID139" s="245"/>
      <c r="IE139" s="245"/>
      <c r="IF139" s="245"/>
      <c r="IG139" s="245"/>
      <c r="IH139" s="245"/>
      <c r="II139" s="245"/>
      <c r="IJ139" s="245"/>
      <c r="IK139" s="245"/>
      <c r="IL139" s="245"/>
      <c r="IM139" s="245"/>
      <c r="IN139" s="245"/>
      <c r="IO139" s="245"/>
      <c r="IP139" s="245"/>
      <c r="IQ139" s="245"/>
      <c r="IR139" s="245"/>
      <c r="IS139" s="245"/>
      <c r="IT139" s="245"/>
      <c r="IU139" s="245"/>
      <c r="IV139" s="245"/>
      <c r="IW139" s="245"/>
      <c r="IX139" s="245"/>
      <c r="IY139" s="245"/>
      <c r="IZ139" s="245"/>
      <c r="JA139" s="245"/>
    </row>
    <row r="140" spans="1:261" ht="37.5" x14ac:dyDescent="0.3">
      <c r="A140" s="300">
        <v>130</v>
      </c>
      <c r="B140" s="295" t="s">
        <v>527</v>
      </c>
      <c r="C140" s="295" t="s">
        <v>657</v>
      </c>
      <c r="D140" s="295">
        <v>247690966</v>
      </c>
      <c r="E140" s="220">
        <f t="shared" si="29"/>
        <v>5350</v>
      </c>
      <c r="F140" s="220">
        <f t="shared" si="30"/>
        <v>643</v>
      </c>
      <c r="G140" s="220">
        <f t="shared" si="31"/>
        <v>0</v>
      </c>
      <c r="H140" s="220">
        <f t="shared" si="32"/>
        <v>4354</v>
      </c>
      <c r="I140" s="220">
        <f t="shared" si="33"/>
        <v>353</v>
      </c>
      <c r="J140" s="249">
        <v>1</v>
      </c>
      <c r="K140" s="249">
        <v>1</v>
      </c>
      <c r="L140" s="245">
        <v>0</v>
      </c>
      <c r="M140" s="245">
        <v>0</v>
      </c>
      <c r="N140" s="245">
        <v>0</v>
      </c>
      <c r="O140" s="245">
        <v>0</v>
      </c>
      <c r="P140" s="245">
        <v>0</v>
      </c>
      <c r="Q140" s="245">
        <v>0</v>
      </c>
      <c r="R140" s="245">
        <v>0</v>
      </c>
      <c r="S140" s="245">
        <v>0</v>
      </c>
      <c r="T140" s="245">
        <v>0</v>
      </c>
      <c r="U140" s="250">
        <v>420</v>
      </c>
      <c r="V140" s="245">
        <v>0</v>
      </c>
      <c r="W140" s="250">
        <v>0</v>
      </c>
      <c r="X140" s="245">
        <v>0</v>
      </c>
      <c r="Y140" s="250">
        <v>0</v>
      </c>
      <c r="Z140" s="245">
        <v>0</v>
      </c>
      <c r="AA140" s="245">
        <v>0</v>
      </c>
      <c r="AB140" s="245">
        <v>0</v>
      </c>
      <c r="AC140" s="249">
        <v>4</v>
      </c>
      <c r="AD140" s="245">
        <v>0</v>
      </c>
      <c r="AE140" s="249">
        <v>0</v>
      </c>
      <c r="AF140" s="245">
        <v>0</v>
      </c>
      <c r="AG140" s="245">
        <v>0</v>
      </c>
      <c r="AH140" s="245">
        <v>0</v>
      </c>
      <c r="AI140" s="245">
        <v>0</v>
      </c>
      <c r="AJ140" s="245">
        <v>0</v>
      </c>
      <c r="AK140" s="245">
        <v>0</v>
      </c>
      <c r="AL140" s="245">
        <v>0</v>
      </c>
      <c r="AM140" s="245">
        <v>0</v>
      </c>
      <c r="AN140" s="245">
        <v>0</v>
      </c>
      <c r="AO140" s="245">
        <v>0</v>
      </c>
      <c r="AP140" s="245">
        <v>0</v>
      </c>
      <c r="AQ140" s="250">
        <v>0</v>
      </c>
      <c r="AR140" s="245">
        <v>0</v>
      </c>
      <c r="AS140" s="250">
        <v>0</v>
      </c>
      <c r="AT140" s="245">
        <v>0</v>
      </c>
      <c r="AU140" s="250">
        <v>0</v>
      </c>
      <c r="AV140" s="245">
        <v>0</v>
      </c>
      <c r="AW140" s="245">
        <v>0</v>
      </c>
      <c r="AX140" s="245">
        <v>0</v>
      </c>
      <c r="AY140" s="245">
        <v>0</v>
      </c>
      <c r="AZ140" s="245">
        <v>0</v>
      </c>
      <c r="BA140" s="249">
        <v>0</v>
      </c>
      <c r="BB140" s="245"/>
      <c r="BC140" s="245">
        <v>3934</v>
      </c>
      <c r="BD140" s="245"/>
      <c r="BE140" s="245"/>
      <c r="BF140" s="245"/>
      <c r="BG140" s="249">
        <v>0</v>
      </c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9">
        <v>0</v>
      </c>
      <c r="BR140" s="245"/>
      <c r="BS140" s="249">
        <v>0</v>
      </c>
      <c r="BT140" s="245"/>
      <c r="BU140" s="249">
        <v>0</v>
      </c>
      <c r="BV140" s="245"/>
      <c r="BW140" s="245"/>
      <c r="BX140" s="245"/>
      <c r="BY140" s="250">
        <v>0</v>
      </c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9">
        <v>6</v>
      </c>
      <c r="CS140" s="245"/>
      <c r="CT140" s="362"/>
      <c r="CU140" s="366"/>
      <c r="CV140" s="245"/>
      <c r="CW140" s="366"/>
      <c r="CX140" s="249">
        <v>36</v>
      </c>
      <c r="CY140" s="245"/>
      <c r="CZ140" s="249">
        <v>5</v>
      </c>
      <c r="DA140" s="249">
        <v>5</v>
      </c>
      <c r="DB140" s="245"/>
      <c r="DC140" s="250">
        <v>50</v>
      </c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50">
        <v>0</v>
      </c>
      <c r="DP140" s="245"/>
      <c r="DQ140" s="245"/>
      <c r="DR140" s="245"/>
      <c r="DS140" s="250">
        <v>593</v>
      </c>
      <c r="DT140" s="245"/>
      <c r="DU140" s="245"/>
      <c r="DV140" s="245"/>
      <c r="DW140" s="251"/>
      <c r="DX140" s="251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50">
        <v>118.6</v>
      </c>
      <c r="EJ140" s="245"/>
      <c r="EK140" s="250">
        <v>5</v>
      </c>
      <c r="EL140" s="245"/>
      <c r="EM140" s="245"/>
      <c r="EN140" s="245"/>
      <c r="EO140" s="245"/>
      <c r="EP140" s="245"/>
      <c r="EQ140" s="245"/>
      <c r="ER140" s="245"/>
      <c r="ES140" s="245"/>
      <c r="ET140" s="245"/>
      <c r="EU140" s="245"/>
      <c r="EV140" s="245"/>
      <c r="EW140" s="250">
        <v>353</v>
      </c>
      <c r="EX140" s="245"/>
      <c r="EY140" s="245"/>
      <c r="EZ140" s="245"/>
      <c r="FA140" s="245"/>
      <c r="FB140" s="245"/>
      <c r="FC140" s="245"/>
      <c r="FD140" s="245"/>
      <c r="FE140" s="245"/>
      <c r="FF140" s="245"/>
      <c r="FG140" s="245"/>
      <c r="FH140" s="245"/>
      <c r="FI140" s="245"/>
      <c r="FJ140" s="245"/>
      <c r="FK140" s="245"/>
      <c r="FL140" s="245"/>
      <c r="FM140" s="245"/>
      <c r="FN140" s="245"/>
      <c r="FO140" s="245"/>
      <c r="FP140" s="245"/>
      <c r="FQ140" s="245"/>
      <c r="FR140" s="245"/>
      <c r="FS140" s="245"/>
      <c r="FT140" s="245"/>
      <c r="FU140" s="245"/>
      <c r="FV140" s="245"/>
      <c r="FW140" s="245"/>
      <c r="FX140" s="245"/>
      <c r="FY140" s="245"/>
      <c r="FZ140" s="245"/>
      <c r="GA140" s="245"/>
      <c r="GB140" s="245"/>
      <c r="GC140" s="245"/>
      <c r="GD140" s="245"/>
      <c r="GE140" s="245"/>
      <c r="GF140" s="245"/>
      <c r="GG140" s="245"/>
      <c r="GH140" s="245"/>
      <c r="GI140" s="245"/>
      <c r="GJ140" s="250">
        <v>220</v>
      </c>
      <c r="GK140" s="245"/>
      <c r="GL140" s="250">
        <v>1.5</v>
      </c>
      <c r="GM140" s="245"/>
      <c r="GN140" s="245"/>
      <c r="GO140" s="245"/>
      <c r="GP140" s="245"/>
      <c r="GQ140" s="250">
        <v>0</v>
      </c>
      <c r="GR140" s="245"/>
      <c r="GS140" s="245"/>
      <c r="GT140" s="245"/>
      <c r="GU140" s="245"/>
      <c r="GV140" s="245"/>
      <c r="GW140" s="245"/>
      <c r="GX140" s="245"/>
      <c r="GY140" s="245"/>
      <c r="GZ140" s="245"/>
      <c r="HA140" s="245"/>
      <c r="HB140" s="245"/>
      <c r="HC140" s="245"/>
      <c r="HD140" s="245"/>
      <c r="HE140" s="250">
        <v>0</v>
      </c>
      <c r="HF140" s="245"/>
      <c r="HG140" s="250">
        <v>0</v>
      </c>
      <c r="HH140" s="245"/>
      <c r="HI140" s="245"/>
      <c r="HJ140" s="245"/>
      <c r="HK140" s="245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45"/>
    </row>
    <row r="141" spans="1:261" ht="37.5" x14ac:dyDescent="0.3">
      <c r="A141" s="300">
        <v>131</v>
      </c>
      <c r="B141" s="295" t="s">
        <v>527</v>
      </c>
      <c r="C141" s="295" t="s">
        <v>658</v>
      </c>
      <c r="D141" s="295">
        <v>1055182129</v>
      </c>
      <c r="E141" s="220">
        <f t="shared" si="29"/>
        <v>8825</v>
      </c>
      <c r="F141" s="220">
        <f t="shared" si="30"/>
        <v>866</v>
      </c>
      <c r="G141" s="220">
        <f t="shared" si="31"/>
        <v>0</v>
      </c>
      <c r="H141" s="220">
        <f t="shared" si="32"/>
        <v>7359</v>
      </c>
      <c r="I141" s="220">
        <f t="shared" si="33"/>
        <v>600</v>
      </c>
      <c r="J141" s="249">
        <v>0</v>
      </c>
      <c r="K141" s="249">
        <v>0</v>
      </c>
      <c r="L141" s="245">
        <v>0</v>
      </c>
      <c r="M141" s="245">
        <v>0</v>
      </c>
      <c r="N141" s="245">
        <v>0</v>
      </c>
      <c r="O141" s="245">
        <v>0</v>
      </c>
      <c r="P141" s="245">
        <v>0</v>
      </c>
      <c r="Q141" s="245">
        <v>0</v>
      </c>
      <c r="R141" s="245">
        <v>0</v>
      </c>
      <c r="S141" s="245">
        <v>0</v>
      </c>
      <c r="T141" s="245">
        <v>0</v>
      </c>
      <c r="U141" s="250">
        <v>0</v>
      </c>
      <c r="V141" s="245">
        <v>0</v>
      </c>
      <c r="W141" s="250">
        <v>0</v>
      </c>
      <c r="X141" s="245">
        <v>0</v>
      </c>
      <c r="Y141" s="250">
        <v>0</v>
      </c>
      <c r="Z141" s="245">
        <v>0</v>
      </c>
      <c r="AA141" s="245">
        <v>0</v>
      </c>
      <c r="AB141" s="245">
        <v>0</v>
      </c>
      <c r="AC141" s="249">
        <v>0</v>
      </c>
      <c r="AD141" s="245">
        <v>0</v>
      </c>
      <c r="AE141" s="249">
        <v>0</v>
      </c>
      <c r="AF141" s="245">
        <v>0</v>
      </c>
      <c r="AG141" s="245">
        <v>0</v>
      </c>
      <c r="AH141" s="245">
        <v>0</v>
      </c>
      <c r="AI141" s="245">
        <v>0</v>
      </c>
      <c r="AJ141" s="245">
        <v>0</v>
      </c>
      <c r="AK141" s="245">
        <v>0</v>
      </c>
      <c r="AL141" s="245">
        <v>0</v>
      </c>
      <c r="AM141" s="245">
        <v>0</v>
      </c>
      <c r="AN141" s="245">
        <v>0</v>
      </c>
      <c r="AO141" s="245">
        <v>0</v>
      </c>
      <c r="AP141" s="245">
        <v>0</v>
      </c>
      <c r="AQ141" s="250">
        <v>0</v>
      </c>
      <c r="AR141" s="245">
        <v>0</v>
      </c>
      <c r="AS141" s="250">
        <v>0</v>
      </c>
      <c r="AT141" s="245">
        <v>0</v>
      </c>
      <c r="AU141" s="250">
        <v>0</v>
      </c>
      <c r="AV141" s="245">
        <v>0</v>
      </c>
      <c r="AW141" s="245">
        <v>0</v>
      </c>
      <c r="AX141" s="245">
        <v>0</v>
      </c>
      <c r="AY141" s="245">
        <v>0</v>
      </c>
      <c r="AZ141" s="245">
        <v>0</v>
      </c>
      <c r="BA141" s="249">
        <v>0</v>
      </c>
      <c r="BB141" s="245"/>
      <c r="BC141" s="245">
        <v>7359</v>
      </c>
      <c r="BD141" s="245"/>
      <c r="BE141" s="245"/>
      <c r="BF141" s="245"/>
      <c r="BG141" s="249">
        <v>0</v>
      </c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9">
        <v>0</v>
      </c>
      <c r="BR141" s="245"/>
      <c r="BS141" s="249">
        <v>0</v>
      </c>
      <c r="BT141" s="245"/>
      <c r="BU141" s="249">
        <v>0</v>
      </c>
      <c r="BV141" s="245"/>
      <c r="BW141" s="245"/>
      <c r="BX141" s="245"/>
      <c r="BY141" s="250">
        <v>0</v>
      </c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9">
        <v>0</v>
      </c>
      <c r="CS141" s="245"/>
      <c r="CT141" s="362"/>
      <c r="CU141" s="366"/>
      <c r="CV141" s="245"/>
      <c r="CW141" s="366"/>
      <c r="CX141" s="249">
        <v>0</v>
      </c>
      <c r="CY141" s="245"/>
      <c r="CZ141" s="249">
        <v>0</v>
      </c>
      <c r="DA141" s="249">
        <v>0</v>
      </c>
      <c r="DB141" s="245"/>
      <c r="DC141" s="250">
        <v>0</v>
      </c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50">
        <v>0</v>
      </c>
      <c r="DP141" s="245"/>
      <c r="DQ141" s="245"/>
      <c r="DR141" s="245"/>
      <c r="DS141" s="250">
        <v>866</v>
      </c>
      <c r="DT141" s="245"/>
      <c r="DU141" s="245"/>
      <c r="DV141" s="245"/>
      <c r="DW141" s="251"/>
      <c r="DX141" s="251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50">
        <v>145</v>
      </c>
      <c r="EJ141" s="245"/>
      <c r="EK141" s="250">
        <v>6</v>
      </c>
      <c r="EL141" s="245"/>
      <c r="EM141" s="245"/>
      <c r="EN141" s="245"/>
      <c r="EO141" s="245"/>
      <c r="EP141" s="245"/>
      <c r="EQ141" s="245"/>
      <c r="ER141" s="245"/>
      <c r="ES141" s="245"/>
      <c r="ET141" s="245"/>
      <c r="EU141" s="245"/>
      <c r="EV141" s="245"/>
      <c r="EW141" s="250">
        <v>600</v>
      </c>
      <c r="EX141" s="245"/>
      <c r="EY141" s="245"/>
      <c r="EZ141" s="245"/>
      <c r="FA141" s="245"/>
      <c r="FB141" s="245"/>
      <c r="FC141" s="245"/>
      <c r="FD141" s="245"/>
      <c r="FE141" s="245"/>
      <c r="FF141" s="245"/>
      <c r="FG141" s="245"/>
      <c r="FH141" s="245"/>
      <c r="FI141" s="245"/>
      <c r="FJ141" s="245"/>
      <c r="FK141" s="245"/>
      <c r="FL141" s="245"/>
      <c r="FM141" s="245"/>
      <c r="FN141" s="245"/>
      <c r="FO141" s="245"/>
      <c r="FP141" s="245"/>
      <c r="FQ141" s="245"/>
      <c r="FR141" s="245"/>
      <c r="FS141" s="245"/>
      <c r="FT141" s="245"/>
      <c r="FU141" s="245"/>
      <c r="FV141" s="245"/>
      <c r="FW141" s="245"/>
      <c r="FX141" s="245"/>
      <c r="FY141" s="245"/>
      <c r="FZ141" s="245"/>
      <c r="GA141" s="245"/>
      <c r="GB141" s="245"/>
      <c r="GC141" s="245"/>
      <c r="GD141" s="245"/>
      <c r="GE141" s="245"/>
      <c r="GF141" s="245"/>
      <c r="GG141" s="245"/>
      <c r="GH141" s="245"/>
      <c r="GI141" s="245"/>
      <c r="GJ141" s="250">
        <v>300</v>
      </c>
      <c r="GK141" s="245"/>
      <c r="GL141" s="250">
        <v>2</v>
      </c>
      <c r="GM141" s="245"/>
      <c r="GN141" s="245"/>
      <c r="GO141" s="245"/>
      <c r="GP141" s="245"/>
      <c r="GQ141" s="250">
        <v>0</v>
      </c>
      <c r="GR141" s="245"/>
      <c r="GS141" s="245"/>
      <c r="GT141" s="245"/>
      <c r="GU141" s="245"/>
      <c r="GV141" s="245"/>
      <c r="GW141" s="245"/>
      <c r="GX141" s="245"/>
      <c r="GY141" s="245"/>
      <c r="GZ141" s="245"/>
      <c r="HA141" s="245"/>
      <c r="HB141" s="245"/>
      <c r="HC141" s="245"/>
      <c r="HD141" s="245"/>
      <c r="HE141" s="250">
        <v>0</v>
      </c>
      <c r="HF141" s="245"/>
      <c r="HG141" s="250">
        <v>0</v>
      </c>
      <c r="HH141" s="245"/>
      <c r="HI141" s="245"/>
      <c r="HJ141" s="245"/>
      <c r="HK141" s="245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45"/>
    </row>
    <row r="142" spans="1:261" ht="37.5" x14ac:dyDescent="0.3">
      <c r="A142" s="300">
        <v>132</v>
      </c>
      <c r="B142" s="295" t="s">
        <v>527</v>
      </c>
      <c r="C142" s="295" t="s">
        <v>659</v>
      </c>
      <c r="D142" s="295">
        <v>247691030</v>
      </c>
      <c r="E142" s="220">
        <f t="shared" si="29"/>
        <v>4990.0000000000009</v>
      </c>
      <c r="F142" s="220">
        <f t="shared" si="30"/>
        <v>937</v>
      </c>
      <c r="G142" s="220">
        <f t="shared" si="31"/>
        <v>0</v>
      </c>
      <c r="H142" s="220">
        <f t="shared" si="32"/>
        <v>3657.86</v>
      </c>
      <c r="I142" s="220">
        <f t="shared" si="33"/>
        <v>395.14</v>
      </c>
      <c r="J142" s="249">
        <v>1</v>
      </c>
      <c r="K142" s="249">
        <v>1</v>
      </c>
      <c r="L142" s="245">
        <v>0</v>
      </c>
      <c r="M142" s="245">
        <v>0</v>
      </c>
      <c r="N142" s="245">
        <v>0</v>
      </c>
      <c r="O142" s="245">
        <v>0</v>
      </c>
      <c r="P142" s="245">
        <v>0</v>
      </c>
      <c r="Q142" s="245">
        <v>0</v>
      </c>
      <c r="R142" s="245">
        <v>0</v>
      </c>
      <c r="S142" s="245">
        <v>0</v>
      </c>
      <c r="T142" s="245">
        <v>0</v>
      </c>
      <c r="U142" s="250">
        <v>450</v>
      </c>
      <c r="V142" s="245">
        <v>0</v>
      </c>
      <c r="W142" s="250">
        <v>0</v>
      </c>
      <c r="X142" s="245">
        <v>0</v>
      </c>
      <c r="Y142" s="250">
        <v>0</v>
      </c>
      <c r="Z142" s="245">
        <v>0</v>
      </c>
      <c r="AA142" s="245">
        <v>0</v>
      </c>
      <c r="AB142" s="245">
        <v>0</v>
      </c>
      <c r="AC142" s="249">
        <v>6</v>
      </c>
      <c r="AD142" s="245">
        <v>0</v>
      </c>
      <c r="AE142" s="249">
        <v>0</v>
      </c>
      <c r="AF142" s="245">
        <v>0</v>
      </c>
      <c r="AG142" s="245">
        <v>0</v>
      </c>
      <c r="AH142" s="245">
        <v>0</v>
      </c>
      <c r="AI142" s="245">
        <v>0</v>
      </c>
      <c r="AJ142" s="245">
        <v>0</v>
      </c>
      <c r="AK142" s="245">
        <v>0</v>
      </c>
      <c r="AL142" s="245">
        <v>0</v>
      </c>
      <c r="AM142" s="245">
        <v>0</v>
      </c>
      <c r="AN142" s="245">
        <v>0</v>
      </c>
      <c r="AO142" s="245">
        <v>0</v>
      </c>
      <c r="AP142" s="245">
        <v>0</v>
      </c>
      <c r="AQ142" s="250">
        <v>0</v>
      </c>
      <c r="AR142" s="245">
        <v>0</v>
      </c>
      <c r="AS142" s="250">
        <v>0</v>
      </c>
      <c r="AT142" s="245">
        <v>0</v>
      </c>
      <c r="AU142" s="250">
        <v>0</v>
      </c>
      <c r="AV142" s="245">
        <v>0</v>
      </c>
      <c r="AW142" s="245">
        <v>0</v>
      </c>
      <c r="AX142" s="245">
        <v>0</v>
      </c>
      <c r="AY142" s="245">
        <v>0</v>
      </c>
      <c r="AZ142" s="245">
        <v>0</v>
      </c>
      <c r="BA142" s="249">
        <v>0</v>
      </c>
      <c r="BB142" s="245"/>
      <c r="BC142" s="245">
        <v>3207.86</v>
      </c>
      <c r="BD142" s="245"/>
      <c r="BE142" s="245"/>
      <c r="BF142" s="245"/>
      <c r="BG142" s="249">
        <v>12</v>
      </c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9">
        <v>0</v>
      </c>
      <c r="BR142" s="245"/>
      <c r="BS142" s="249">
        <v>0</v>
      </c>
      <c r="BT142" s="245"/>
      <c r="BU142" s="249">
        <v>0</v>
      </c>
      <c r="BV142" s="245"/>
      <c r="BW142" s="245"/>
      <c r="BX142" s="245"/>
      <c r="BY142" s="250">
        <v>0</v>
      </c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9">
        <v>10</v>
      </c>
      <c r="CS142" s="245"/>
      <c r="CT142" s="362"/>
      <c r="CU142" s="366"/>
      <c r="CV142" s="245"/>
      <c r="CW142" s="366"/>
      <c r="CX142" s="249">
        <v>11</v>
      </c>
      <c r="CY142" s="245"/>
      <c r="CZ142" s="249">
        <v>20</v>
      </c>
      <c r="DA142" s="249">
        <v>20</v>
      </c>
      <c r="DB142" s="245"/>
      <c r="DC142" s="250">
        <v>350</v>
      </c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50">
        <v>0</v>
      </c>
      <c r="DP142" s="245"/>
      <c r="DQ142" s="245"/>
      <c r="DR142" s="245"/>
      <c r="DS142" s="250">
        <v>587</v>
      </c>
      <c r="DT142" s="245"/>
      <c r="DU142" s="245"/>
      <c r="DV142" s="245"/>
      <c r="DW142" s="251"/>
      <c r="DX142" s="251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50">
        <v>260</v>
      </c>
      <c r="EJ142" s="245"/>
      <c r="EK142" s="250">
        <v>5.5</v>
      </c>
      <c r="EL142" s="245"/>
      <c r="EM142" s="245"/>
      <c r="EN142" s="245"/>
      <c r="EO142" s="245"/>
      <c r="EP142" s="245"/>
      <c r="EQ142" s="245"/>
      <c r="ER142" s="245"/>
      <c r="ES142" s="245"/>
      <c r="ET142" s="245"/>
      <c r="EU142" s="245"/>
      <c r="EV142" s="245"/>
      <c r="EW142" s="250">
        <v>395.14</v>
      </c>
      <c r="EX142" s="245"/>
      <c r="EY142" s="245"/>
      <c r="EZ142" s="245"/>
      <c r="FA142" s="245"/>
      <c r="FB142" s="245"/>
      <c r="FC142" s="245"/>
      <c r="FD142" s="245"/>
      <c r="FE142" s="245"/>
      <c r="FF142" s="245"/>
      <c r="FG142" s="245"/>
      <c r="FH142" s="245"/>
      <c r="FI142" s="245"/>
      <c r="FJ142" s="245"/>
      <c r="FK142" s="245"/>
      <c r="FL142" s="245"/>
      <c r="FM142" s="245"/>
      <c r="FN142" s="245"/>
      <c r="FO142" s="245"/>
      <c r="FP142" s="245"/>
      <c r="FQ142" s="245"/>
      <c r="FR142" s="245"/>
      <c r="FS142" s="245"/>
      <c r="FT142" s="245"/>
      <c r="FU142" s="245"/>
      <c r="FV142" s="245"/>
      <c r="FW142" s="245"/>
      <c r="FX142" s="245"/>
      <c r="FY142" s="245"/>
      <c r="FZ142" s="245"/>
      <c r="GA142" s="245"/>
      <c r="GB142" s="245"/>
      <c r="GC142" s="245"/>
      <c r="GD142" s="245"/>
      <c r="GE142" s="245"/>
      <c r="GF142" s="245"/>
      <c r="GG142" s="245"/>
      <c r="GH142" s="245"/>
      <c r="GI142" s="245"/>
      <c r="GJ142" s="250">
        <v>170</v>
      </c>
      <c r="GK142" s="245"/>
      <c r="GL142" s="250">
        <v>2.4</v>
      </c>
      <c r="GM142" s="245"/>
      <c r="GN142" s="245"/>
      <c r="GO142" s="245"/>
      <c r="GP142" s="245"/>
      <c r="GQ142" s="250">
        <v>0</v>
      </c>
      <c r="GR142" s="245"/>
      <c r="GS142" s="245"/>
      <c r="GT142" s="245"/>
      <c r="GU142" s="245"/>
      <c r="GV142" s="245"/>
      <c r="GW142" s="245"/>
      <c r="GX142" s="245"/>
      <c r="GY142" s="245"/>
      <c r="GZ142" s="245"/>
      <c r="HA142" s="245"/>
      <c r="HB142" s="245"/>
      <c r="HC142" s="245"/>
      <c r="HD142" s="245"/>
      <c r="HE142" s="250">
        <v>0</v>
      </c>
      <c r="HF142" s="245"/>
      <c r="HG142" s="250">
        <v>0</v>
      </c>
      <c r="HH142" s="245"/>
      <c r="HI142" s="245"/>
      <c r="HJ142" s="245"/>
      <c r="HK142" s="245"/>
      <c r="HL142" s="245"/>
      <c r="HM142" s="245"/>
      <c r="HN142" s="245"/>
      <c r="HO142" s="245"/>
      <c r="HP142" s="245"/>
      <c r="HQ142" s="245"/>
      <c r="HR142" s="245"/>
      <c r="HS142" s="245"/>
      <c r="HT142" s="245"/>
      <c r="HU142" s="245"/>
      <c r="HV142" s="245"/>
      <c r="HW142" s="245"/>
      <c r="HX142" s="245"/>
      <c r="HY142" s="245"/>
      <c r="HZ142" s="245"/>
      <c r="IA142" s="245"/>
      <c r="IB142" s="245"/>
      <c r="IC142" s="245"/>
      <c r="ID142" s="245"/>
      <c r="IE142" s="245"/>
      <c r="IF142" s="245"/>
      <c r="IG142" s="245"/>
      <c r="IH142" s="245"/>
      <c r="II142" s="245"/>
      <c r="IJ142" s="245"/>
      <c r="IK142" s="245"/>
      <c r="IL142" s="245"/>
      <c r="IM142" s="245"/>
      <c r="IN142" s="245"/>
      <c r="IO142" s="245"/>
      <c r="IP142" s="245"/>
      <c r="IQ142" s="245"/>
      <c r="IR142" s="245"/>
      <c r="IS142" s="245"/>
      <c r="IT142" s="245"/>
      <c r="IU142" s="245"/>
      <c r="IV142" s="245"/>
      <c r="IW142" s="245"/>
      <c r="IX142" s="245"/>
      <c r="IY142" s="245"/>
      <c r="IZ142" s="245"/>
      <c r="JA142" s="245"/>
    </row>
    <row r="143" spans="1:261" ht="37.5" x14ac:dyDescent="0.3">
      <c r="A143" s="300">
        <v>133</v>
      </c>
      <c r="B143" s="295" t="s">
        <v>527</v>
      </c>
      <c r="C143" s="295" t="s">
        <v>660</v>
      </c>
      <c r="D143" s="295">
        <v>247691120</v>
      </c>
      <c r="E143" s="220">
        <f t="shared" si="29"/>
        <v>7769</v>
      </c>
      <c r="F143" s="220">
        <f t="shared" si="30"/>
        <v>571</v>
      </c>
      <c r="G143" s="220">
        <f t="shared" si="31"/>
        <v>0</v>
      </c>
      <c r="H143" s="220">
        <f t="shared" si="32"/>
        <v>6567</v>
      </c>
      <c r="I143" s="220">
        <f t="shared" si="33"/>
        <v>631</v>
      </c>
      <c r="J143" s="249">
        <v>1</v>
      </c>
      <c r="K143" s="249">
        <v>1</v>
      </c>
      <c r="L143" s="245">
        <v>0</v>
      </c>
      <c r="M143" s="245">
        <v>0</v>
      </c>
      <c r="N143" s="245">
        <v>0</v>
      </c>
      <c r="O143" s="245">
        <v>0</v>
      </c>
      <c r="P143" s="245">
        <v>0</v>
      </c>
      <c r="Q143" s="245">
        <v>0</v>
      </c>
      <c r="R143" s="245">
        <v>0</v>
      </c>
      <c r="S143" s="245">
        <v>0</v>
      </c>
      <c r="T143" s="245">
        <v>0</v>
      </c>
      <c r="U143" s="250">
        <v>0</v>
      </c>
      <c r="V143" s="245">
        <v>0</v>
      </c>
      <c r="W143" s="250">
        <v>160</v>
      </c>
      <c r="X143" s="245">
        <v>0</v>
      </c>
      <c r="Y143" s="250">
        <v>0</v>
      </c>
      <c r="Z143" s="245">
        <v>0</v>
      </c>
      <c r="AA143" s="245">
        <v>0</v>
      </c>
      <c r="AB143" s="245">
        <v>0</v>
      </c>
      <c r="AC143" s="249">
        <v>5</v>
      </c>
      <c r="AD143" s="245">
        <v>0</v>
      </c>
      <c r="AE143" s="249">
        <v>0</v>
      </c>
      <c r="AF143" s="245">
        <v>0</v>
      </c>
      <c r="AG143" s="245">
        <v>0</v>
      </c>
      <c r="AH143" s="245">
        <v>0</v>
      </c>
      <c r="AI143" s="245">
        <v>0</v>
      </c>
      <c r="AJ143" s="245">
        <v>0</v>
      </c>
      <c r="AK143" s="245">
        <v>0</v>
      </c>
      <c r="AL143" s="245">
        <v>0</v>
      </c>
      <c r="AM143" s="245">
        <v>0</v>
      </c>
      <c r="AN143" s="245">
        <v>0</v>
      </c>
      <c r="AO143" s="245">
        <v>0</v>
      </c>
      <c r="AP143" s="245">
        <v>0</v>
      </c>
      <c r="AQ143" s="250">
        <v>0</v>
      </c>
      <c r="AR143" s="245">
        <v>0</v>
      </c>
      <c r="AS143" s="250">
        <v>0</v>
      </c>
      <c r="AT143" s="245">
        <v>0</v>
      </c>
      <c r="AU143" s="250">
        <v>0</v>
      </c>
      <c r="AV143" s="245">
        <v>0</v>
      </c>
      <c r="AW143" s="245">
        <v>0</v>
      </c>
      <c r="AX143" s="245">
        <v>0</v>
      </c>
      <c r="AY143" s="245">
        <v>0</v>
      </c>
      <c r="AZ143" s="245">
        <v>0</v>
      </c>
      <c r="BA143" s="249">
        <v>0</v>
      </c>
      <c r="BB143" s="245"/>
      <c r="BC143" s="245">
        <v>6407</v>
      </c>
      <c r="BD143" s="245"/>
      <c r="BE143" s="245"/>
      <c r="BF143" s="245"/>
      <c r="BG143" s="249">
        <v>88</v>
      </c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9">
        <v>0</v>
      </c>
      <c r="BR143" s="245"/>
      <c r="BS143" s="249">
        <v>0</v>
      </c>
      <c r="BT143" s="245"/>
      <c r="BU143" s="249">
        <v>0</v>
      </c>
      <c r="BV143" s="245"/>
      <c r="BW143" s="245"/>
      <c r="BX143" s="245"/>
      <c r="BY143" s="250">
        <v>0</v>
      </c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9">
        <v>16</v>
      </c>
      <c r="CS143" s="245"/>
      <c r="CT143" s="362"/>
      <c r="CU143" s="366"/>
      <c r="CV143" s="245"/>
      <c r="CW143" s="366"/>
      <c r="CX143" s="249">
        <v>11</v>
      </c>
      <c r="CY143" s="245"/>
      <c r="CZ143" s="249">
        <v>0</v>
      </c>
      <c r="DA143" s="249">
        <v>0</v>
      </c>
      <c r="DB143" s="245"/>
      <c r="DC143" s="250">
        <v>256</v>
      </c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50">
        <v>0</v>
      </c>
      <c r="DP143" s="245"/>
      <c r="DQ143" s="245"/>
      <c r="DR143" s="245"/>
      <c r="DS143" s="250">
        <v>315</v>
      </c>
      <c r="DT143" s="245"/>
      <c r="DU143" s="245"/>
      <c r="DV143" s="245"/>
      <c r="DW143" s="251"/>
      <c r="DX143" s="251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50">
        <v>52.5</v>
      </c>
      <c r="EJ143" s="245"/>
      <c r="EK143" s="250">
        <v>6</v>
      </c>
      <c r="EL143" s="245"/>
      <c r="EM143" s="245"/>
      <c r="EN143" s="245"/>
      <c r="EO143" s="245"/>
      <c r="EP143" s="245"/>
      <c r="EQ143" s="245"/>
      <c r="ER143" s="245"/>
      <c r="ES143" s="245"/>
      <c r="ET143" s="245"/>
      <c r="EU143" s="245"/>
      <c r="EV143" s="245"/>
      <c r="EW143" s="250">
        <v>631</v>
      </c>
      <c r="EX143" s="245"/>
      <c r="EY143" s="245"/>
      <c r="EZ143" s="245"/>
      <c r="FA143" s="245"/>
      <c r="FB143" s="245"/>
      <c r="FC143" s="245"/>
      <c r="FD143" s="245"/>
      <c r="FE143" s="245"/>
      <c r="FF143" s="245"/>
      <c r="FG143" s="245"/>
      <c r="FH143" s="245"/>
      <c r="FI143" s="245"/>
      <c r="FJ143" s="245"/>
      <c r="FK143" s="245"/>
      <c r="FL143" s="245"/>
      <c r="FM143" s="245"/>
      <c r="FN143" s="245"/>
      <c r="FO143" s="245"/>
      <c r="FP143" s="245"/>
      <c r="FQ143" s="245"/>
      <c r="FR143" s="245"/>
      <c r="FS143" s="245"/>
      <c r="FT143" s="245"/>
      <c r="FU143" s="245"/>
      <c r="FV143" s="245"/>
      <c r="FW143" s="245"/>
      <c r="FX143" s="245"/>
      <c r="FY143" s="245"/>
      <c r="FZ143" s="245"/>
      <c r="GA143" s="245"/>
      <c r="GB143" s="245"/>
      <c r="GC143" s="245"/>
      <c r="GD143" s="245"/>
      <c r="GE143" s="245"/>
      <c r="GF143" s="245"/>
      <c r="GG143" s="245"/>
      <c r="GH143" s="245"/>
      <c r="GI143" s="245"/>
      <c r="GJ143" s="250">
        <v>324</v>
      </c>
      <c r="GK143" s="245"/>
      <c r="GL143" s="250">
        <v>2</v>
      </c>
      <c r="GM143" s="245"/>
      <c r="GN143" s="245"/>
      <c r="GO143" s="245"/>
      <c r="GP143" s="245"/>
      <c r="GQ143" s="250">
        <v>0</v>
      </c>
      <c r="GR143" s="245"/>
      <c r="GS143" s="245"/>
      <c r="GT143" s="245"/>
      <c r="GU143" s="245"/>
      <c r="GV143" s="245"/>
      <c r="GW143" s="245"/>
      <c r="GX143" s="245"/>
      <c r="GY143" s="245"/>
      <c r="GZ143" s="245"/>
      <c r="HA143" s="245"/>
      <c r="HB143" s="245"/>
      <c r="HC143" s="245"/>
      <c r="HD143" s="245"/>
      <c r="HE143" s="250">
        <v>0</v>
      </c>
      <c r="HF143" s="245"/>
      <c r="HG143" s="250">
        <v>0</v>
      </c>
      <c r="HH143" s="245"/>
      <c r="HI143" s="245"/>
      <c r="HJ143" s="245"/>
      <c r="HK143" s="245"/>
      <c r="HL143" s="245"/>
      <c r="HM143" s="245"/>
      <c r="HN143" s="245"/>
      <c r="HO143" s="245"/>
      <c r="HP143" s="245"/>
      <c r="HQ143" s="245"/>
      <c r="HR143" s="245"/>
      <c r="HS143" s="245"/>
      <c r="HT143" s="245"/>
      <c r="HU143" s="245"/>
      <c r="HV143" s="245"/>
      <c r="HW143" s="245"/>
      <c r="HX143" s="245"/>
      <c r="HY143" s="245"/>
      <c r="HZ143" s="245"/>
      <c r="IA143" s="245"/>
      <c r="IB143" s="245"/>
      <c r="IC143" s="245"/>
      <c r="ID143" s="245"/>
      <c r="IE143" s="245"/>
      <c r="IF143" s="245"/>
      <c r="IG143" s="245"/>
      <c r="IH143" s="245"/>
      <c r="II143" s="245"/>
      <c r="IJ143" s="245"/>
      <c r="IK143" s="245"/>
      <c r="IL143" s="245"/>
      <c r="IM143" s="245"/>
      <c r="IN143" s="245"/>
      <c r="IO143" s="245"/>
      <c r="IP143" s="245"/>
      <c r="IQ143" s="245"/>
      <c r="IR143" s="245"/>
      <c r="IS143" s="245"/>
      <c r="IT143" s="245"/>
      <c r="IU143" s="245"/>
      <c r="IV143" s="245"/>
      <c r="IW143" s="245"/>
      <c r="IX143" s="245"/>
      <c r="IY143" s="245"/>
      <c r="IZ143" s="245"/>
      <c r="JA143" s="245"/>
    </row>
    <row r="144" spans="1:261" ht="37.5" x14ac:dyDescent="0.3">
      <c r="A144" s="300">
        <v>134</v>
      </c>
      <c r="B144" s="295" t="s">
        <v>527</v>
      </c>
      <c r="C144" s="295" t="s">
        <v>661</v>
      </c>
      <c r="D144" s="295">
        <v>247690970</v>
      </c>
      <c r="E144" s="220">
        <f t="shared" si="29"/>
        <v>28435</v>
      </c>
      <c r="F144" s="220">
        <f t="shared" si="30"/>
        <v>3470</v>
      </c>
      <c r="G144" s="220">
        <f t="shared" si="31"/>
        <v>0</v>
      </c>
      <c r="H144" s="220">
        <f t="shared" si="32"/>
        <v>24314.44</v>
      </c>
      <c r="I144" s="220">
        <f t="shared" si="33"/>
        <v>650.55999999999995</v>
      </c>
      <c r="J144" s="249">
        <v>2</v>
      </c>
      <c r="K144" s="249">
        <v>2</v>
      </c>
      <c r="L144" s="245">
        <v>0</v>
      </c>
      <c r="M144" s="245">
        <v>0</v>
      </c>
      <c r="N144" s="245">
        <v>0</v>
      </c>
      <c r="O144" s="245">
        <v>0</v>
      </c>
      <c r="P144" s="245">
        <v>0</v>
      </c>
      <c r="Q144" s="245">
        <v>0</v>
      </c>
      <c r="R144" s="245">
        <v>0</v>
      </c>
      <c r="S144" s="245">
        <v>0</v>
      </c>
      <c r="T144" s="245">
        <v>0</v>
      </c>
      <c r="U144" s="250">
        <v>450</v>
      </c>
      <c r="V144" s="245">
        <v>0</v>
      </c>
      <c r="W144" s="250">
        <v>139</v>
      </c>
      <c r="X144" s="245">
        <v>0</v>
      </c>
      <c r="Y144" s="250">
        <v>0</v>
      </c>
      <c r="Z144" s="245">
        <v>0</v>
      </c>
      <c r="AA144" s="245">
        <v>0</v>
      </c>
      <c r="AB144" s="245">
        <v>0</v>
      </c>
      <c r="AC144" s="249">
        <v>8</v>
      </c>
      <c r="AD144" s="245">
        <v>0</v>
      </c>
      <c r="AE144" s="249">
        <v>0</v>
      </c>
      <c r="AF144" s="245">
        <v>0</v>
      </c>
      <c r="AG144" s="245">
        <v>0</v>
      </c>
      <c r="AH144" s="245">
        <v>0</v>
      </c>
      <c r="AI144" s="245">
        <v>0</v>
      </c>
      <c r="AJ144" s="245">
        <v>0</v>
      </c>
      <c r="AK144" s="245">
        <v>0</v>
      </c>
      <c r="AL144" s="245">
        <v>0</v>
      </c>
      <c r="AM144" s="245">
        <v>0</v>
      </c>
      <c r="AN144" s="245">
        <v>0</v>
      </c>
      <c r="AO144" s="245">
        <v>0</v>
      </c>
      <c r="AP144" s="245">
        <v>0</v>
      </c>
      <c r="AQ144" s="250">
        <v>0</v>
      </c>
      <c r="AR144" s="245">
        <v>0</v>
      </c>
      <c r="AS144" s="250">
        <v>0</v>
      </c>
      <c r="AT144" s="245">
        <v>0</v>
      </c>
      <c r="AU144" s="250">
        <v>0</v>
      </c>
      <c r="AV144" s="245">
        <v>0</v>
      </c>
      <c r="AW144" s="245">
        <v>0</v>
      </c>
      <c r="AX144" s="245">
        <v>0</v>
      </c>
      <c r="AY144" s="245">
        <v>0</v>
      </c>
      <c r="AZ144" s="245">
        <v>0</v>
      </c>
      <c r="BA144" s="249">
        <v>0</v>
      </c>
      <c r="BB144" s="245"/>
      <c r="BC144" s="245">
        <v>23725.439999999999</v>
      </c>
      <c r="BD144" s="245"/>
      <c r="BE144" s="245"/>
      <c r="BF144" s="245"/>
      <c r="BG144" s="249">
        <v>55</v>
      </c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9">
        <v>0</v>
      </c>
      <c r="BR144" s="245"/>
      <c r="BS144" s="249">
        <v>0</v>
      </c>
      <c r="BT144" s="245"/>
      <c r="BU144" s="249">
        <v>0</v>
      </c>
      <c r="BV144" s="245"/>
      <c r="BW144" s="245"/>
      <c r="BX144" s="245"/>
      <c r="BY144" s="250">
        <v>0</v>
      </c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9">
        <v>14</v>
      </c>
      <c r="CS144" s="245"/>
      <c r="CT144" s="362"/>
      <c r="CU144" s="366"/>
      <c r="CV144" s="245"/>
      <c r="CW144" s="366"/>
      <c r="CX144" s="249">
        <v>11</v>
      </c>
      <c r="CY144" s="245"/>
      <c r="CZ144" s="249">
        <v>0</v>
      </c>
      <c r="DA144" s="249">
        <v>0</v>
      </c>
      <c r="DB144" s="245"/>
      <c r="DC144" s="250">
        <v>0</v>
      </c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50">
        <v>0</v>
      </c>
      <c r="DP144" s="245"/>
      <c r="DQ144" s="245"/>
      <c r="DR144" s="245"/>
      <c r="DS144" s="250">
        <v>3470</v>
      </c>
      <c r="DT144" s="245"/>
      <c r="DU144" s="245"/>
      <c r="DV144" s="245"/>
      <c r="DW144" s="251"/>
      <c r="DX144" s="251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50">
        <v>694</v>
      </c>
      <c r="EJ144" s="245"/>
      <c r="EK144" s="250">
        <v>5</v>
      </c>
      <c r="EL144" s="245"/>
      <c r="EM144" s="245"/>
      <c r="EN144" s="245"/>
      <c r="EO144" s="245"/>
      <c r="EP144" s="245"/>
      <c r="EQ144" s="245"/>
      <c r="ER144" s="245"/>
      <c r="ES144" s="245"/>
      <c r="ET144" s="245"/>
      <c r="EU144" s="245"/>
      <c r="EV144" s="245"/>
      <c r="EW144" s="250">
        <v>650.55999999999995</v>
      </c>
      <c r="EX144" s="245"/>
      <c r="EY144" s="245"/>
      <c r="EZ144" s="245"/>
      <c r="FA144" s="245"/>
      <c r="FB144" s="245"/>
      <c r="FC144" s="245"/>
      <c r="FD144" s="245"/>
      <c r="FE144" s="245"/>
      <c r="FF144" s="245"/>
      <c r="FG144" s="245"/>
      <c r="FH144" s="245"/>
      <c r="FI144" s="245"/>
      <c r="FJ144" s="245"/>
      <c r="FK144" s="245"/>
      <c r="FL144" s="245"/>
      <c r="FM144" s="245"/>
      <c r="FN144" s="245"/>
      <c r="FO144" s="245"/>
      <c r="FP144" s="245"/>
      <c r="FQ144" s="245"/>
      <c r="FR144" s="245"/>
      <c r="FS144" s="245"/>
      <c r="FT144" s="245"/>
      <c r="FU144" s="245"/>
      <c r="FV144" s="245"/>
      <c r="FW144" s="245"/>
      <c r="FX144" s="245"/>
      <c r="FY144" s="245"/>
      <c r="FZ144" s="245"/>
      <c r="GA144" s="245"/>
      <c r="GB144" s="245"/>
      <c r="GC144" s="245"/>
      <c r="GD144" s="245"/>
      <c r="GE144" s="245"/>
      <c r="GF144" s="245"/>
      <c r="GG144" s="245"/>
      <c r="GH144" s="245"/>
      <c r="GI144" s="245"/>
      <c r="GJ144" s="250">
        <v>432</v>
      </c>
      <c r="GK144" s="245"/>
      <c r="GL144" s="250">
        <v>1.5</v>
      </c>
      <c r="GM144" s="245"/>
      <c r="GN144" s="245"/>
      <c r="GO144" s="245"/>
      <c r="GP144" s="245"/>
      <c r="GQ144" s="250">
        <v>0</v>
      </c>
      <c r="GR144" s="245"/>
      <c r="GS144" s="245"/>
      <c r="GT144" s="245"/>
      <c r="GU144" s="245"/>
      <c r="GV144" s="245"/>
      <c r="GW144" s="245"/>
      <c r="GX144" s="245"/>
      <c r="GY144" s="245"/>
      <c r="GZ144" s="245"/>
      <c r="HA144" s="245"/>
      <c r="HB144" s="245"/>
      <c r="HC144" s="245"/>
      <c r="HD144" s="245"/>
      <c r="HE144" s="250">
        <v>0</v>
      </c>
      <c r="HF144" s="245"/>
      <c r="HG144" s="250">
        <v>0</v>
      </c>
      <c r="HH144" s="245"/>
      <c r="HI144" s="245"/>
      <c r="HJ144" s="245"/>
      <c r="HK144" s="245"/>
      <c r="HL144" s="245"/>
      <c r="HM144" s="245"/>
      <c r="HN144" s="245"/>
      <c r="HO144" s="245"/>
      <c r="HP144" s="245"/>
      <c r="HQ144" s="245"/>
      <c r="HR144" s="245"/>
      <c r="HS144" s="245"/>
      <c r="HT144" s="245"/>
      <c r="HU144" s="245"/>
      <c r="HV144" s="245"/>
      <c r="HW144" s="245"/>
      <c r="HX144" s="245"/>
      <c r="HY144" s="245"/>
      <c r="HZ144" s="245"/>
      <c r="IA144" s="245"/>
      <c r="IB144" s="245"/>
      <c r="IC144" s="245"/>
      <c r="ID144" s="245"/>
      <c r="IE144" s="245"/>
      <c r="IF144" s="245"/>
      <c r="IG144" s="245"/>
      <c r="IH144" s="245"/>
      <c r="II144" s="245"/>
      <c r="IJ144" s="245"/>
      <c r="IK144" s="245"/>
      <c r="IL144" s="245"/>
      <c r="IM144" s="245"/>
      <c r="IN144" s="245"/>
      <c r="IO144" s="245"/>
      <c r="IP144" s="245"/>
      <c r="IQ144" s="245"/>
      <c r="IR144" s="245"/>
      <c r="IS144" s="245"/>
      <c r="IT144" s="245"/>
      <c r="IU144" s="245"/>
      <c r="IV144" s="245"/>
      <c r="IW144" s="245"/>
      <c r="IX144" s="245"/>
      <c r="IY144" s="245"/>
      <c r="IZ144" s="245"/>
      <c r="JA144" s="245"/>
    </row>
    <row r="145" spans="1:261" ht="37.5" x14ac:dyDescent="0.3">
      <c r="A145" s="300">
        <v>135</v>
      </c>
      <c r="B145" s="295" t="s">
        <v>527</v>
      </c>
      <c r="C145" s="295" t="s">
        <v>662</v>
      </c>
      <c r="D145" s="295">
        <v>247690956</v>
      </c>
      <c r="E145" s="220">
        <f t="shared" si="29"/>
        <v>21273.5</v>
      </c>
      <c r="F145" s="220">
        <f t="shared" si="30"/>
        <v>2560</v>
      </c>
      <c r="G145" s="220">
        <f t="shared" si="31"/>
        <v>0</v>
      </c>
      <c r="H145" s="220">
        <f t="shared" si="32"/>
        <v>17938.8</v>
      </c>
      <c r="I145" s="220">
        <f t="shared" si="33"/>
        <v>774.7</v>
      </c>
      <c r="J145" s="249">
        <v>3</v>
      </c>
      <c r="K145" s="249">
        <v>3</v>
      </c>
      <c r="L145" s="245">
        <v>0</v>
      </c>
      <c r="M145" s="245">
        <v>0</v>
      </c>
      <c r="N145" s="245">
        <v>0</v>
      </c>
      <c r="O145" s="245">
        <v>0</v>
      </c>
      <c r="P145" s="245">
        <v>0</v>
      </c>
      <c r="Q145" s="245">
        <v>0</v>
      </c>
      <c r="R145" s="245">
        <v>0</v>
      </c>
      <c r="S145" s="245">
        <v>0</v>
      </c>
      <c r="T145" s="245">
        <v>0</v>
      </c>
      <c r="U145" s="250">
        <v>0</v>
      </c>
      <c r="V145" s="245">
        <v>0</v>
      </c>
      <c r="W145" s="250">
        <v>600</v>
      </c>
      <c r="X145" s="245">
        <v>0</v>
      </c>
      <c r="Y145" s="250">
        <v>0</v>
      </c>
      <c r="Z145" s="245">
        <v>0</v>
      </c>
      <c r="AA145" s="245">
        <v>0</v>
      </c>
      <c r="AB145" s="245">
        <v>0</v>
      </c>
      <c r="AC145" s="249">
        <v>9</v>
      </c>
      <c r="AD145" s="245">
        <v>0</v>
      </c>
      <c r="AE145" s="249">
        <v>0</v>
      </c>
      <c r="AF145" s="245">
        <v>0</v>
      </c>
      <c r="AG145" s="245">
        <v>0</v>
      </c>
      <c r="AH145" s="245">
        <v>0</v>
      </c>
      <c r="AI145" s="245">
        <v>0</v>
      </c>
      <c r="AJ145" s="245">
        <v>0</v>
      </c>
      <c r="AK145" s="245">
        <v>0</v>
      </c>
      <c r="AL145" s="245">
        <v>0</v>
      </c>
      <c r="AM145" s="245">
        <v>0</v>
      </c>
      <c r="AN145" s="245">
        <v>0</v>
      </c>
      <c r="AO145" s="245">
        <v>0</v>
      </c>
      <c r="AP145" s="245">
        <v>0</v>
      </c>
      <c r="AQ145" s="250">
        <v>0</v>
      </c>
      <c r="AR145" s="245">
        <v>0</v>
      </c>
      <c r="AS145" s="250">
        <v>0</v>
      </c>
      <c r="AT145" s="245">
        <v>0</v>
      </c>
      <c r="AU145" s="250">
        <v>0</v>
      </c>
      <c r="AV145" s="245">
        <v>0</v>
      </c>
      <c r="AW145" s="245">
        <v>0</v>
      </c>
      <c r="AX145" s="245">
        <v>0</v>
      </c>
      <c r="AY145" s="245">
        <v>0</v>
      </c>
      <c r="AZ145" s="245">
        <v>0</v>
      </c>
      <c r="BA145" s="249">
        <v>0</v>
      </c>
      <c r="BB145" s="245"/>
      <c r="BC145" s="245">
        <v>17338.8</v>
      </c>
      <c r="BD145" s="245"/>
      <c r="BE145" s="245"/>
      <c r="BF145" s="245"/>
      <c r="BG145" s="249">
        <v>0</v>
      </c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9">
        <v>15</v>
      </c>
      <c r="BR145" s="245"/>
      <c r="BS145" s="249">
        <v>0</v>
      </c>
      <c r="BT145" s="245"/>
      <c r="BU145" s="249">
        <v>0</v>
      </c>
      <c r="BV145" s="245"/>
      <c r="BW145" s="245"/>
      <c r="BX145" s="245"/>
      <c r="BY145" s="250">
        <v>0</v>
      </c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9">
        <v>15</v>
      </c>
      <c r="CS145" s="245"/>
      <c r="CT145" s="362"/>
      <c r="CU145" s="366"/>
      <c r="CV145" s="245"/>
      <c r="CW145" s="366"/>
      <c r="CX145" s="249">
        <v>19</v>
      </c>
      <c r="CY145" s="245"/>
      <c r="CZ145" s="249">
        <v>10</v>
      </c>
      <c r="DA145" s="249">
        <v>10</v>
      </c>
      <c r="DB145" s="245"/>
      <c r="DC145" s="250">
        <v>120</v>
      </c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50">
        <v>0</v>
      </c>
      <c r="DP145" s="245"/>
      <c r="DQ145" s="245"/>
      <c r="DR145" s="245"/>
      <c r="DS145" s="250">
        <v>2440</v>
      </c>
      <c r="DT145" s="245"/>
      <c r="DU145" s="245"/>
      <c r="DV145" s="245"/>
      <c r="DW145" s="251"/>
      <c r="DX145" s="251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50">
        <v>488</v>
      </c>
      <c r="EJ145" s="245"/>
      <c r="EK145" s="250">
        <v>5</v>
      </c>
      <c r="EL145" s="245"/>
      <c r="EM145" s="245"/>
      <c r="EN145" s="245"/>
      <c r="EO145" s="245"/>
      <c r="EP145" s="245"/>
      <c r="EQ145" s="245"/>
      <c r="ER145" s="245"/>
      <c r="ES145" s="245"/>
      <c r="ET145" s="245"/>
      <c r="EU145" s="245"/>
      <c r="EV145" s="245"/>
      <c r="EW145" s="250">
        <v>774.7</v>
      </c>
      <c r="EX145" s="245"/>
      <c r="EY145" s="245"/>
      <c r="EZ145" s="245"/>
      <c r="FA145" s="245"/>
      <c r="FB145" s="245"/>
      <c r="FC145" s="245"/>
      <c r="FD145" s="245"/>
      <c r="FE145" s="245"/>
      <c r="FF145" s="245"/>
      <c r="FG145" s="245"/>
      <c r="FH145" s="245"/>
      <c r="FI145" s="245"/>
      <c r="FJ145" s="245"/>
      <c r="FK145" s="245"/>
      <c r="FL145" s="245"/>
      <c r="FM145" s="245"/>
      <c r="FN145" s="245"/>
      <c r="FO145" s="245"/>
      <c r="FP145" s="245"/>
      <c r="FQ145" s="245"/>
      <c r="FR145" s="245"/>
      <c r="FS145" s="245"/>
      <c r="FT145" s="245"/>
      <c r="FU145" s="245"/>
      <c r="FV145" s="245"/>
      <c r="FW145" s="245"/>
      <c r="FX145" s="245"/>
      <c r="FY145" s="245"/>
      <c r="FZ145" s="245"/>
      <c r="GA145" s="245"/>
      <c r="GB145" s="245"/>
      <c r="GC145" s="245"/>
      <c r="GD145" s="245"/>
      <c r="GE145" s="245"/>
      <c r="GF145" s="245"/>
      <c r="GG145" s="245"/>
      <c r="GH145" s="245"/>
      <c r="GI145" s="245"/>
      <c r="GJ145" s="250">
        <v>515</v>
      </c>
      <c r="GK145" s="245"/>
      <c r="GL145" s="250">
        <v>1.5</v>
      </c>
      <c r="GM145" s="245"/>
      <c r="GN145" s="245"/>
      <c r="GO145" s="245"/>
      <c r="GP145" s="245"/>
      <c r="GQ145" s="250">
        <v>0</v>
      </c>
      <c r="GR145" s="245"/>
      <c r="GS145" s="245"/>
      <c r="GT145" s="245"/>
      <c r="GU145" s="245"/>
      <c r="GV145" s="245"/>
      <c r="GW145" s="245"/>
      <c r="GX145" s="245"/>
      <c r="GY145" s="245"/>
      <c r="GZ145" s="245"/>
      <c r="HA145" s="245"/>
      <c r="HB145" s="245"/>
      <c r="HC145" s="245"/>
      <c r="HD145" s="245"/>
      <c r="HE145" s="250">
        <v>0</v>
      </c>
      <c r="HF145" s="245"/>
      <c r="HG145" s="250">
        <v>0</v>
      </c>
      <c r="HH145" s="245"/>
      <c r="HI145" s="245"/>
      <c r="HJ145" s="245"/>
      <c r="HK145" s="245"/>
      <c r="HL145" s="245"/>
      <c r="HM145" s="245"/>
      <c r="HN145" s="245"/>
      <c r="HO145" s="245"/>
      <c r="HP145" s="245"/>
      <c r="HQ145" s="245"/>
      <c r="HR145" s="245"/>
      <c r="HS145" s="245"/>
      <c r="HT145" s="245"/>
      <c r="HU145" s="245"/>
      <c r="HV145" s="245"/>
      <c r="HW145" s="245"/>
      <c r="HX145" s="245"/>
      <c r="HY145" s="245"/>
      <c r="HZ145" s="245"/>
      <c r="IA145" s="245"/>
      <c r="IB145" s="245"/>
      <c r="IC145" s="245"/>
      <c r="ID145" s="245"/>
      <c r="IE145" s="245"/>
      <c r="IF145" s="245"/>
      <c r="IG145" s="245"/>
      <c r="IH145" s="245"/>
      <c r="II145" s="245"/>
      <c r="IJ145" s="245"/>
      <c r="IK145" s="245"/>
      <c r="IL145" s="245"/>
      <c r="IM145" s="245"/>
      <c r="IN145" s="245"/>
      <c r="IO145" s="245"/>
      <c r="IP145" s="245"/>
      <c r="IQ145" s="245"/>
      <c r="IR145" s="245"/>
      <c r="IS145" s="245"/>
      <c r="IT145" s="245"/>
      <c r="IU145" s="245"/>
      <c r="IV145" s="245"/>
      <c r="IW145" s="245"/>
      <c r="IX145" s="245"/>
      <c r="IY145" s="245"/>
      <c r="IZ145" s="245"/>
      <c r="JA145" s="245"/>
    </row>
    <row r="146" spans="1:261" ht="37.5" x14ac:dyDescent="0.3">
      <c r="A146" s="300">
        <v>136</v>
      </c>
      <c r="B146" s="295" t="s">
        <v>527</v>
      </c>
      <c r="C146" s="295" t="s">
        <v>663</v>
      </c>
      <c r="D146" s="295">
        <v>247690962</v>
      </c>
      <c r="E146" s="220">
        <f t="shared" si="29"/>
        <v>21970.55</v>
      </c>
      <c r="F146" s="220">
        <f t="shared" si="30"/>
        <v>1581</v>
      </c>
      <c r="G146" s="220">
        <f t="shared" si="31"/>
        <v>0</v>
      </c>
      <c r="H146" s="220">
        <f t="shared" si="32"/>
        <v>19762.55</v>
      </c>
      <c r="I146" s="220">
        <f t="shared" si="33"/>
        <v>627</v>
      </c>
      <c r="J146" s="249">
        <v>2</v>
      </c>
      <c r="K146" s="249">
        <v>2</v>
      </c>
      <c r="L146" s="245">
        <v>0</v>
      </c>
      <c r="M146" s="245">
        <v>0</v>
      </c>
      <c r="N146" s="245">
        <v>0</v>
      </c>
      <c r="O146" s="245">
        <v>0</v>
      </c>
      <c r="P146" s="245">
        <v>0</v>
      </c>
      <c r="Q146" s="245">
        <v>0</v>
      </c>
      <c r="R146" s="245">
        <v>0</v>
      </c>
      <c r="S146" s="245">
        <v>0</v>
      </c>
      <c r="T146" s="245">
        <v>0</v>
      </c>
      <c r="U146" s="250">
        <v>0</v>
      </c>
      <c r="V146" s="245">
        <v>0</v>
      </c>
      <c r="W146" s="250">
        <v>1146</v>
      </c>
      <c r="X146" s="245">
        <v>0</v>
      </c>
      <c r="Y146" s="250">
        <v>0</v>
      </c>
      <c r="Z146" s="245">
        <v>0</v>
      </c>
      <c r="AA146" s="245">
        <v>0</v>
      </c>
      <c r="AB146" s="245">
        <v>0</v>
      </c>
      <c r="AC146" s="249">
        <v>8</v>
      </c>
      <c r="AD146" s="245">
        <v>0</v>
      </c>
      <c r="AE146" s="249">
        <v>0</v>
      </c>
      <c r="AF146" s="245">
        <v>0</v>
      </c>
      <c r="AG146" s="245">
        <v>0</v>
      </c>
      <c r="AH146" s="245">
        <v>0</v>
      </c>
      <c r="AI146" s="245">
        <v>0</v>
      </c>
      <c r="AJ146" s="245">
        <v>0</v>
      </c>
      <c r="AK146" s="245">
        <v>0</v>
      </c>
      <c r="AL146" s="245">
        <v>0</v>
      </c>
      <c r="AM146" s="245">
        <v>0</v>
      </c>
      <c r="AN146" s="245">
        <v>0</v>
      </c>
      <c r="AO146" s="245">
        <v>0</v>
      </c>
      <c r="AP146" s="245">
        <v>0</v>
      </c>
      <c r="AQ146" s="250">
        <v>0</v>
      </c>
      <c r="AR146" s="245">
        <v>0</v>
      </c>
      <c r="AS146" s="250">
        <v>0</v>
      </c>
      <c r="AT146" s="245">
        <v>0</v>
      </c>
      <c r="AU146" s="250">
        <v>0</v>
      </c>
      <c r="AV146" s="245">
        <v>0</v>
      </c>
      <c r="AW146" s="245">
        <v>0</v>
      </c>
      <c r="AX146" s="245">
        <v>0</v>
      </c>
      <c r="AY146" s="245">
        <v>0</v>
      </c>
      <c r="AZ146" s="245">
        <v>0</v>
      </c>
      <c r="BA146" s="249">
        <v>0</v>
      </c>
      <c r="BB146" s="245"/>
      <c r="BC146" s="245">
        <v>18616.55</v>
      </c>
      <c r="BD146" s="245"/>
      <c r="BE146" s="245"/>
      <c r="BF146" s="245"/>
      <c r="BG146" s="249">
        <v>80</v>
      </c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9">
        <v>0</v>
      </c>
      <c r="BR146" s="245"/>
      <c r="BS146" s="249">
        <v>0</v>
      </c>
      <c r="BT146" s="245"/>
      <c r="BU146" s="249">
        <v>0</v>
      </c>
      <c r="BV146" s="245"/>
      <c r="BW146" s="245"/>
      <c r="BX146" s="245"/>
      <c r="BY146" s="250">
        <v>0</v>
      </c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9">
        <v>19</v>
      </c>
      <c r="CS146" s="245"/>
      <c r="CT146" s="362"/>
      <c r="CU146" s="366"/>
      <c r="CV146" s="245"/>
      <c r="CW146" s="366"/>
      <c r="CX146" s="249">
        <v>30</v>
      </c>
      <c r="CY146" s="245"/>
      <c r="CZ146" s="249">
        <v>15</v>
      </c>
      <c r="DA146" s="249">
        <v>15</v>
      </c>
      <c r="DB146" s="245"/>
      <c r="DC146" s="250">
        <v>200</v>
      </c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50">
        <v>0</v>
      </c>
      <c r="DP146" s="245"/>
      <c r="DQ146" s="245"/>
      <c r="DR146" s="245"/>
      <c r="DS146" s="250">
        <v>1381</v>
      </c>
      <c r="DT146" s="245"/>
      <c r="DU146" s="245"/>
      <c r="DV146" s="245"/>
      <c r="DW146" s="251"/>
      <c r="DX146" s="251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50">
        <v>276.2</v>
      </c>
      <c r="EJ146" s="245"/>
      <c r="EK146" s="250">
        <v>5</v>
      </c>
      <c r="EL146" s="245"/>
      <c r="EM146" s="245"/>
      <c r="EN146" s="245"/>
      <c r="EO146" s="245"/>
      <c r="EP146" s="245"/>
      <c r="EQ146" s="245"/>
      <c r="ER146" s="245"/>
      <c r="ES146" s="245"/>
      <c r="ET146" s="245"/>
      <c r="EU146" s="245"/>
      <c r="EV146" s="245"/>
      <c r="EW146" s="250">
        <v>627</v>
      </c>
      <c r="EX146" s="245"/>
      <c r="EY146" s="245"/>
      <c r="EZ146" s="245"/>
      <c r="FA146" s="245"/>
      <c r="FB146" s="245"/>
      <c r="FC146" s="245"/>
      <c r="FD146" s="245"/>
      <c r="FE146" s="245"/>
      <c r="FF146" s="245"/>
      <c r="FG146" s="245"/>
      <c r="FH146" s="245"/>
      <c r="FI146" s="245"/>
      <c r="FJ146" s="245"/>
      <c r="FK146" s="245"/>
      <c r="FL146" s="245"/>
      <c r="FM146" s="245"/>
      <c r="FN146" s="245"/>
      <c r="FO146" s="245"/>
      <c r="FP146" s="245"/>
      <c r="FQ146" s="245"/>
      <c r="FR146" s="245"/>
      <c r="FS146" s="245"/>
      <c r="FT146" s="245"/>
      <c r="FU146" s="245"/>
      <c r="FV146" s="245"/>
      <c r="FW146" s="245"/>
      <c r="FX146" s="245"/>
      <c r="FY146" s="245"/>
      <c r="FZ146" s="245"/>
      <c r="GA146" s="245"/>
      <c r="GB146" s="245"/>
      <c r="GC146" s="245"/>
      <c r="GD146" s="245"/>
      <c r="GE146" s="245"/>
      <c r="GF146" s="245"/>
      <c r="GG146" s="245"/>
      <c r="GH146" s="245"/>
      <c r="GI146" s="245"/>
      <c r="GJ146" s="250">
        <v>421</v>
      </c>
      <c r="GK146" s="245"/>
      <c r="GL146" s="250">
        <v>1.5</v>
      </c>
      <c r="GM146" s="245"/>
      <c r="GN146" s="245"/>
      <c r="GO146" s="245"/>
      <c r="GP146" s="245"/>
      <c r="GQ146" s="250">
        <v>0</v>
      </c>
      <c r="GR146" s="245"/>
      <c r="GS146" s="245"/>
      <c r="GT146" s="245"/>
      <c r="GU146" s="245"/>
      <c r="GV146" s="245"/>
      <c r="GW146" s="245"/>
      <c r="GX146" s="245"/>
      <c r="GY146" s="245"/>
      <c r="GZ146" s="245"/>
      <c r="HA146" s="245"/>
      <c r="HB146" s="245"/>
      <c r="HC146" s="245"/>
      <c r="HD146" s="245"/>
      <c r="HE146" s="250">
        <v>0</v>
      </c>
      <c r="HF146" s="245"/>
      <c r="HG146" s="250">
        <v>0</v>
      </c>
      <c r="HH146" s="245"/>
      <c r="HI146" s="245"/>
      <c r="HJ146" s="245"/>
      <c r="HK146" s="245"/>
      <c r="HL146" s="245"/>
      <c r="HM146" s="245"/>
      <c r="HN146" s="245"/>
      <c r="HO146" s="245"/>
      <c r="HP146" s="245"/>
      <c r="HQ146" s="245"/>
      <c r="HR146" s="245"/>
      <c r="HS146" s="245"/>
      <c r="HT146" s="245"/>
      <c r="HU146" s="245"/>
      <c r="HV146" s="245"/>
      <c r="HW146" s="245"/>
      <c r="HX146" s="245"/>
      <c r="HY146" s="245"/>
      <c r="HZ146" s="245"/>
      <c r="IA146" s="245"/>
      <c r="IB146" s="245"/>
      <c r="IC146" s="245"/>
      <c r="ID146" s="245"/>
      <c r="IE146" s="245"/>
      <c r="IF146" s="245"/>
      <c r="IG146" s="245"/>
      <c r="IH146" s="245"/>
      <c r="II146" s="245"/>
      <c r="IJ146" s="245"/>
      <c r="IK146" s="245"/>
      <c r="IL146" s="245"/>
      <c r="IM146" s="245"/>
      <c r="IN146" s="245"/>
      <c r="IO146" s="245"/>
      <c r="IP146" s="245"/>
      <c r="IQ146" s="245"/>
      <c r="IR146" s="245"/>
      <c r="IS146" s="245"/>
      <c r="IT146" s="245"/>
      <c r="IU146" s="245"/>
      <c r="IV146" s="245"/>
      <c r="IW146" s="245"/>
      <c r="IX146" s="245"/>
      <c r="IY146" s="245"/>
      <c r="IZ146" s="245"/>
      <c r="JA146" s="245"/>
    </row>
    <row r="147" spans="1:261" ht="37.5" x14ac:dyDescent="0.3">
      <c r="A147" s="300">
        <v>137</v>
      </c>
      <c r="B147" s="295" t="s">
        <v>527</v>
      </c>
      <c r="C147" s="295" t="s">
        <v>664</v>
      </c>
      <c r="D147" s="295">
        <v>247690955</v>
      </c>
      <c r="E147" s="220">
        <f t="shared" si="29"/>
        <v>16355</v>
      </c>
      <c r="F147" s="220">
        <f t="shared" si="30"/>
        <v>2032</v>
      </c>
      <c r="G147" s="220">
        <f t="shared" si="31"/>
        <v>0</v>
      </c>
      <c r="H147" s="220">
        <f t="shared" si="32"/>
        <v>13515.79</v>
      </c>
      <c r="I147" s="220">
        <f t="shared" si="33"/>
        <v>807.21</v>
      </c>
      <c r="J147" s="249">
        <v>1</v>
      </c>
      <c r="K147" s="249">
        <v>1</v>
      </c>
      <c r="L147" s="245">
        <v>0</v>
      </c>
      <c r="M147" s="245">
        <v>0</v>
      </c>
      <c r="N147" s="245">
        <v>0</v>
      </c>
      <c r="O147" s="245">
        <v>0</v>
      </c>
      <c r="P147" s="245">
        <v>0</v>
      </c>
      <c r="Q147" s="245">
        <v>0</v>
      </c>
      <c r="R147" s="245">
        <v>0</v>
      </c>
      <c r="S147" s="245">
        <v>0</v>
      </c>
      <c r="T147" s="245">
        <v>0</v>
      </c>
      <c r="U147" s="250">
        <v>0</v>
      </c>
      <c r="V147" s="245">
        <v>0</v>
      </c>
      <c r="W147" s="250">
        <v>100</v>
      </c>
      <c r="X147" s="245">
        <v>0</v>
      </c>
      <c r="Y147" s="250">
        <v>0</v>
      </c>
      <c r="Z147" s="245">
        <v>0</v>
      </c>
      <c r="AA147" s="245">
        <v>0</v>
      </c>
      <c r="AB147" s="245">
        <v>0</v>
      </c>
      <c r="AC147" s="249">
        <v>4</v>
      </c>
      <c r="AD147" s="245">
        <v>0</v>
      </c>
      <c r="AE147" s="249">
        <v>0</v>
      </c>
      <c r="AF147" s="245">
        <v>0</v>
      </c>
      <c r="AG147" s="245">
        <v>0</v>
      </c>
      <c r="AH147" s="245">
        <v>0</v>
      </c>
      <c r="AI147" s="245">
        <v>0</v>
      </c>
      <c r="AJ147" s="245">
        <v>0</v>
      </c>
      <c r="AK147" s="245">
        <v>0</v>
      </c>
      <c r="AL147" s="245">
        <v>0</v>
      </c>
      <c r="AM147" s="245">
        <v>0</v>
      </c>
      <c r="AN147" s="245">
        <v>0</v>
      </c>
      <c r="AO147" s="245">
        <v>0</v>
      </c>
      <c r="AP147" s="245">
        <v>0</v>
      </c>
      <c r="AQ147" s="250">
        <v>0</v>
      </c>
      <c r="AR147" s="245">
        <v>0</v>
      </c>
      <c r="AS147" s="250">
        <v>0</v>
      </c>
      <c r="AT147" s="245">
        <v>0</v>
      </c>
      <c r="AU147" s="250">
        <v>0</v>
      </c>
      <c r="AV147" s="245">
        <v>0</v>
      </c>
      <c r="AW147" s="245">
        <v>0</v>
      </c>
      <c r="AX147" s="245">
        <v>0</v>
      </c>
      <c r="AY147" s="245">
        <v>0</v>
      </c>
      <c r="AZ147" s="245">
        <v>0</v>
      </c>
      <c r="BA147" s="249">
        <v>0</v>
      </c>
      <c r="BB147" s="245"/>
      <c r="BC147" s="245">
        <v>13415.79</v>
      </c>
      <c r="BD147" s="245"/>
      <c r="BE147" s="245"/>
      <c r="BF147" s="245"/>
      <c r="BG147" s="249">
        <v>50</v>
      </c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9">
        <v>0</v>
      </c>
      <c r="BR147" s="245"/>
      <c r="BS147" s="249">
        <v>0</v>
      </c>
      <c r="BT147" s="245"/>
      <c r="BU147" s="249">
        <v>0</v>
      </c>
      <c r="BV147" s="245"/>
      <c r="BW147" s="245"/>
      <c r="BX147" s="245"/>
      <c r="BY147" s="250">
        <v>0</v>
      </c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9">
        <v>14</v>
      </c>
      <c r="CS147" s="245"/>
      <c r="CT147" s="362"/>
      <c r="CU147" s="366"/>
      <c r="CV147" s="245"/>
      <c r="CW147" s="366"/>
      <c r="CX147" s="249">
        <v>21</v>
      </c>
      <c r="CY147" s="245"/>
      <c r="CZ147" s="249">
        <v>20</v>
      </c>
      <c r="DA147" s="249">
        <v>20</v>
      </c>
      <c r="DB147" s="245"/>
      <c r="DC147" s="250">
        <v>300</v>
      </c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50">
        <v>0</v>
      </c>
      <c r="DP147" s="245"/>
      <c r="DQ147" s="245"/>
      <c r="DR147" s="245"/>
      <c r="DS147" s="250">
        <v>1732</v>
      </c>
      <c r="DT147" s="245"/>
      <c r="DU147" s="245"/>
      <c r="DV147" s="245"/>
      <c r="DW147" s="251"/>
      <c r="DX147" s="251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50">
        <v>357</v>
      </c>
      <c r="EJ147" s="245"/>
      <c r="EK147" s="250">
        <v>4.75</v>
      </c>
      <c r="EL147" s="245"/>
      <c r="EM147" s="245"/>
      <c r="EN147" s="245"/>
      <c r="EO147" s="245"/>
      <c r="EP147" s="245"/>
      <c r="EQ147" s="245"/>
      <c r="ER147" s="245"/>
      <c r="ES147" s="245"/>
      <c r="ET147" s="245"/>
      <c r="EU147" s="245"/>
      <c r="EV147" s="245"/>
      <c r="EW147" s="250">
        <v>807.21</v>
      </c>
      <c r="EX147" s="245"/>
      <c r="EY147" s="245"/>
      <c r="EZ147" s="245"/>
      <c r="FA147" s="245"/>
      <c r="FB147" s="245"/>
      <c r="FC147" s="245"/>
      <c r="FD147" s="245"/>
      <c r="FE147" s="245"/>
      <c r="FF147" s="245"/>
      <c r="FG147" s="245"/>
      <c r="FH147" s="245"/>
      <c r="FI147" s="245"/>
      <c r="FJ147" s="245"/>
      <c r="FK147" s="245"/>
      <c r="FL147" s="245"/>
      <c r="FM147" s="245"/>
      <c r="FN147" s="245"/>
      <c r="FO147" s="245"/>
      <c r="FP147" s="245"/>
      <c r="FQ147" s="245"/>
      <c r="FR147" s="245"/>
      <c r="FS147" s="245"/>
      <c r="FT147" s="245"/>
      <c r="FU147" s="245"/>
      <c r="FV147" s="245"/>
      <c r="FW147" s="245"/>
      <c r="FX147" s="245"/>
      <c r="FY147" s="245"/>
      <c r="FZ147" s="245"/>
      <c r="GA147" s="245"/>
      <c r="GB147" s="245"/>
      <c r="GC147" s="245"/>
      <c r="GD147" s="245"/>
      <c r="GE147" s="245"/>
      <c r="GF147" s="245"/>
      <c r="GG147" s="245"/>
      <c r="GH147" s="245"/>
      <c r="GI147" s="245"/>
      <c r="GJ147" s="250">
        <v>479</v>
      </c>
      <c r="GK147" s="245"/>
      <c r="GL147" s="250">
        <v>1.5</v>
      </c>
      <c r="GM147" s="245"/>
      <c r="GN147" s="245"/>
      <c r="GO147" s="245"/>
      <c r="GP147" s="245"/>
      <c r="GQ147" s="250">
        <v>0</v>
      </c>
      <c r="GR147" s="245"/>
      <c r="GS147" s="245"/>
      <c r="GT147" s="245"/>
      <c r="GU147" s="245"/>
      <c r="GV147" s="245"/>
      <c r="GW147" s="245"/>
      <c r="GX147" s="245"/>
      <c r="GY147" s="245"/>
      <c r="GZ147" s="245"/>
      <c r="HA147" s="245"/>
      <c r="HB147" s="245"/>
      <c r="HC147" s="245"/>
      <c r="HD147" s="245"/>
      <c r="HE147" s="250">
        <v>0</v>
      </c>
      <c r="HF147" s="245"/>
      <c r="HG147" s="250">
        <v>0</v>
      </c>
      <c r="HH147" s="245"/>
      <c r="HI147" s="245"/>
      <c r="HJ147" s="245"/>
      <c r="HK147" s="245"/>
      <c r="HL147" s="245"/>
      <c r="HM147" s="245"/>
      <c r="HN147" s="245"/>
      <c r="HO147" s="245"/>
      <c r="HP147" s="245"/>
      <c r="HQ147" s="245"/>
      <c r="HR147" s="245"/>
      <c r="HS147" s="245"/>
      <c r="HT147" s="245"/>
      <c r="HU147" s="245"/>
      <c r="HV147" s="245"/>
      <c r="HW147" s="245"/>
      <c r="HX147" s="245"/>
      <c r="HY147" s="245"/>
      <c r="HZ147" s="245"/>
      <c r="IA147" s="245"/>
      <c r="IB147" s="245"/>
      <c r="IC147" s="245"/>
      <c r="ID147" s="245"/>
      <c r="IE147" s="245"/>
      <c r="IF147" s="245"/>
      <c r="IG147" s="245"/>
      <c r="IH147" s="245"/>
      <c r="II147" s="245"/>
      <c r="IJ147" s="245"/>
      <c r="IK147" s="245"/>
      <c r="IL147" s="245"/>
      <c r="IM147" s="245"/>
      <c r="IN147" s="245"/>
      <c r="IO147" s="245"/>
      <c r="IP147" s="245"/>
      <c r="IQ147" s="245"/>
      <c r="IR147" s="245"/>
      <c r="IS147" s="245"/>
      <c r="IT147" s="245"/>
      <c r="IU147" s="245"/>
      <c r="IV147" s="245"/>
      <c r="IW147" s="245"/>
      <c r="IX147" s="245"/>
      <c r="IY147" s="245"/>
      <c r="IZ147" s="245"/>
      <c r="JA147" s="245"/>
    </row>
    <row r="148" spans="1:261" ht="37.5" x14ac:dyDescent="0.3">
      <c r="A148" s="300">
        <v>138</v>
      </c>
      <c r="B148" s="295" t="s">
        <v>527</v>
      </c>
      <c r="C148" s="295" t="s">
        <v>665</v>
      </c>
      <c r="D148" s="295">
        <v>247690954</v>
      </c>
      <c r="E148" s="220">
        <f t="shared" si="29"/>
        <v>14060</v>
      </c>
      <c r="F148" s="220">
        <f t="shared" si="30"/>
        <v>581</v>
      </c>
      <c r="G148" s="220">
        <f t="shared" si="31"/>
        <v>0</v>
      </c>
      <c r="H148" s="220">
        <f t="shared" si="32"/>
        <v>12678.32</v>
      </c>
      <c r="I148" s="220">
        <f t="shared" si="33"/>
        <v>800.68</v>
      </c>
      <c r="J148" s="249">
        <v>1</v>
      </c>
      <c r="K148" s="249">
        <v>1</v>
      </c>
      <c r="L148" s="245">
        <v>0</v>
      </c>
      <c r="M148" s="245">
        <v>0</v>
      </c>
      <c r="N148" s="245">
        <v>0</v>
      </c>
      <c r="O148" s="245">
        <v>0</v>
      </c>
      <c r="P148" s="245">
        <v>0</v>
      </c>
      <c r="Q148" s="245">
        <v>0</v>
      </c>
      <c r="R148" s="245">
        <v>0</v>
      </c>
      <c r="S148" s="245">
        <v>0</v>
      </c>
      <c r="T148" s="245">
        <v>0</v>
      </c>
      <c r="U148" s="250">
        <v>250</v>
      </c>
      <c r="V148" s="245">
        <v>0</v>
      </c>
      <c r="W148" s="250">
        <v>0</v>
      </c>
      <c r="X148" s="245">
        <v>0</v>
      </c>
      <c r="Y148" s="250">
        <v>0</v>
      </c>
      <c r="Z148" s="245">
        <v>0</v>
      </c>
      <c r="AA148" s="245">
        <v>0</v>
      </c>
      <c r="AB148" s="245">
        <v>0</v>
      </c>
      <c r="AC148" s="249">
        <v>4</v>
      </c>
      <c r="AD148" s="245">
        <v>0</v>
      </c>
      <c r="AE148" s="249">
        <v>0</v>
      </c>
      <c r="AF148" s="245">
        <v>0</v>
      </c>
      <c r="AG148" s="245">
        <v>0</v>
      </c>
      <c r="AH148" s="245">
        <v>0</v>
      </c>
      <c r="AI148" s="245">
        <v>0</v>
      </c>
      <c r="AJ148" s="245">
        <v>0</v>
      </c>
      <c r="AK148" s="245">
        <v>0</v>
      </c>
      <c r="AL148" s="245">
        <v>0</v>
      </c>
      <c r="AM148" s="245">
        <v>0</v>
      </c>
      <c r="AN148" s="245">
        <v>0</v>
      </c>
      <c r="AO148" s="245">
        <v>0</v>
      </c>
      <c r="AP148" s="245">
        <v>0</v>
      </c>
      <c r="AQ148" s="250">
        <v>0</v>
      </c>
      <c r="AR148" s="245">
        <v>0</v>
      </c>
      <c r="AS148" s="250">
        <v>0</v>
      </c>
      <c r="AT148" s="245">
        <v>0</v>
      </c>
      <c r="AU148" s="250">
        <v>0</v>
      </c>
      <c r="AV148" s="245">
        <v>0</v>
      </c>
      <c r="AW148" s="245">
        <v>0</v>
      </c>
      <c r="AX148" s="245">
        <v>0</v>
      </c>
      <c r="AY148" s="245">
        <v>0</v>
      </c>
      <c r="AZ148" s="245">
        <v>0</v>
      </c>
      <c r="BA148" s="249">
        <v>0</v>
      </c>
      <c r="BB148" s="245"/>
      <c r="BC148" s="245">
        <v>12428.32</v>
      </c>
      <c r="BD148" s="245"/>
      <c r="BE148" s="245"/>
      <c r="BF148" s="245"/>
      <c r="BG148" s="249">
        <v>52</v>
      </c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9">
        <v>0</v>
      </c>
      <c r="BR148" s="245"/>
      <c r="BS148" s="249">
        <v>0</v>
      </c>
      <c r="BT148" s="245"/>
      <c r="BU148" s="249">
        <v>0</v>
      </c>
      <c r="BV148" s="245"/>
      <c r="BW148" s="245"/>
      <c r="BX148" s="245"/>
      <c r="BY148" s="250">
        <v>0</v>
      </c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9">
        <v>5</v>
      </c>
      <c r="CS148" s="245"/>
      <c r="CT148" s="362"/>
      <c r="CU148" s="366"/>
      <c r="CV148" s="245"/>
      <c r="CW148" s="366"/>
      <c r="CX148" s="249">
        <v>5</v>
      </c>
      <c r="CY148" s="245"/>
      <c r="CZ148" s="249">
        <v>6</v>
      </c>
      <c r="DA148" s="249">
        <v>6</v>
      </c>
      <c r="DB148" s="245"/>
      <c r="DC148" s="250">
        <v>100</v>
      </c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50">
        <v>0</v>
      </c>
      <c r="DP148" s="245"/>
      <c r="DQ148" s="245"/>
      <c r="DR148" s="245"/>
      <c r="DS148" s="250">
        <v>481</v>
      </c>
      <c r="DT148" s="245"/>
      <c r="DU148" s="245"/>
      <c r="DV148" s="245"/>
      <c r="DW148" s="251"/>
      <c r="DX148" s="251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50">
        <v>120</v>
      </c>
      <c r="EJ148" s="245"/>
      <c r="EK148" s="250">
        <v>4</v>
      </c>
      <c r="EL148" s="245"/>
      <c r="EM148" s="245"/>
      <c r="EN148" s="245"/>
      <c r="EO148" s="245"/>
      <c r="EP148" s="245"/>
      <c r="EQ148" s="245"/>
      <c r="ER148" s="245"/>
      <c r="ES148" s="245"/>
      <c r="ET148" s="245"/>
      <c r="EU148" s="245"/>
      <c r="EV148" s="245"/>
      <c r="EW148" s="250">
        <v>800.68</v>
      </c>
      <c r="EX148" s="245"/>
      <c r="EY148" s="245"/>
      <c r="EZ148" s="245"/>
      <c r="FA148" s="245"/>
      <c r="FB148" s="245"/>
      <c r="FC148" s="245"/>
      <c r="FD148" s="245"/>
      <c r="FE148" s="245"/>
      <c r="FF148" s="245"/>
      <c r="FG148" s="245"/>
      <c r="FH148" s="245"/>
      <c r="FI148" s="245"/>
      <c r="FJ148" s="245"/>
      <c r="FK148" s="245"/>
      <c r="FL148" s="245"/>
      <c r="FM148" s="245"/>
      <c r="FN148" s="245"/>
      <c r="FO148" s="245"/>
      <c r="FP148" s="245"/>
      <c r="FQ148" s="245"/>
      <c r="FR148" s="245"/>
      <c r="FS148" s="245"/>
      <c r="FT148" s="245"/>
      <c r="FU148" s="245"/>
      <c r="FV148" s="245"/>
      <c r="FW148" s="245"/>
      <c r="FX148" s="245"/>
      <c r="FY148" s="245"/>
      <c r="FZ148" s="245"/>
      <c r="GA148" s="245"/>
      <c r="GB148" s="245"/>
      <c r="GC148" s="245"/>
      <c r="GD148" s="245"/>
      <c r="GE148" s="245"/>
      <c r="GF148" s="245"/>
      <c r="GG148" s="245"/>
      <c r="GH148" s="245"/>
      <c r="GI148" s="245"/>
      <c r="GJ148" s="250">
        <v>533</v>
      </c>
      <c r="GK148" s="245"/>
      <c r="GL148" s="250">
        <v>1.5</v>
      </c>
      <c r="GM148" s="245"/>
      <c r="GN148" s="245"/>
      <c r="GO148" s="245"/>
      <c r="GP148" s="245"/>
      <c r="GQ148" s="250">
        <v>0</v>
      </c>
      <c r="GR148" s="245"/>
      <c r="GS148" s="245"/>
      <c r="GT148" s="245"/>
      <c r="GU148" s="245"/>
      <c r="GV148" s="245"/>
      <c r="GW148" s="245"/>
      <c r="GX148" s="245"/>
      <c r="GY148" s="245"/>
      <c r="GZ148" s="245"/>
      <c r="HA148" s="245"/>
      <c r="HB148" s="245"/>
      <c r="HC148" s="245"/>
      <c r="HD148" s="245"/>
      <c r="HE148" s="250">
        <v>0</v>
      </c>
      <c r="HF148" s="245"/>
      <c r="HG148" s="250">
        <v>0</v>
      </c>
      <c r="HH148" s="245"/>
      <c r="HI148" s="245"/>
      <c r="HJ148" s="245"/>
      <c r="HK148" s="245"/>
      <c r="HL148" s="245"/>
      <c r="HM148" s="245"/>
      <c r="HN148" s="245"/>
      <c r="HO148" s="245"/>
      <c r="HP148" s="245"/>
      <c r="HQ148" s="245"/>
      <c r="HR148" s="245"/>
      <c r="HS148" s="245"/>
      <c r="HT148" s="245"/>
      <c r="HU148" s="245"/>
      <c r="HV148" s="245"/>
      <c r="HW148" s="245"/>
      <c r="HX148" s="245"/>
      <c r="HY148" s="245"/>
      <c r="HZ148" s="245"/>
      <c r="IA148" s="245"/>
      <c r="IB148" s="245"/>
      <c r="IC148" s="245"/>
      <c r="ID148" s="245"/>
      <c r="IE148" s="245"/>
      <c r="IF148" s="245"/>
      <c r="IG148" s="245"/>
      <c r="IH148" s="245"/>
      <c r="II148" s="245"/>
      <c r="IJ148" s="245"/>
      <c r="IK148" s="245"/>
      <c r="IL148" s="245"/>
      <c r="IM148" s="245"/>
      <c r="IN148" s="245"/>
      <c r="IO148" s="245"/>
      <c r="IP148" s="245"/>
      <c r="IQ148" s="245"/>
      <c r="IR148" s="245"/>
      <c r="IS148" s="245"/>
      <c r="IT148" s="245"/>
      <c r="IU148" s="245"/>
      <c r="IV148" s="245"/>
      <c r="IW148" s="245"/>
      <c r="IX148" s="245"/>
      <c r="IY148" s="245"/>
      <c r="IZ148" s="245"/>
      <c r="JA148" s="245"/>
    </row>
    <row r="149" spans="1:261" ht="37.5" x14ac:dyDescent="0.3">
      <c r="A149" s="300">
        <v>139</v>
      </c>
      <c r="B149" s="295" t="s">
        <v>527</v>
      </c>
      <c r="C149" s="295" t="s">
        <v>666</v>
      </c>
      <c r="D149" s="295">
        <v>1055182651</v>
      </c>
      <c r="E149" s="220">
        <f t="shared" si="29"/>
        <v>6195</v>
      </c>
      <c r="F149" s="220">
        <f t="shared" si="30"/>
        <v>0</v>
      </c>
      <c r="G149" s="220">
        <f t="shared" si="31"/>
        <v>412.392</v>
      </c>
      <c r="H149" s="220">
        <f t="shared" si="32"/>
        <v>0</v>
      </c>
      <c r="I149" s="220">
        <f t="shared" si="33"/>
        <v>5782.6080000000002</v>
      </c>
      <c r="J149" s="249">
        <v>1</v>
      </c>
      <c r="K149" s="249">
        <v>0</v>
      </c>
      <c r="L149" s="245">
        <v>1</v>
      </c>
      <c r="M149" s="245">
        <v>0</v>
      </c>
      <c r="N149" s="245">
        <v>0</v>
      </c>
      <c r="O149" s="245">
        <v>0</v>
      </c>
      <c r="P149" s="245">
        <v>0</v>
      </c>
      <c r="Q149" s="245">
        <v>0</v>
      </c>
      <c r="R149" s="245">
        <v>0</v>
      </c>
      <c r="S149" s="245">
        <v>0</v>
      </c>
      <c r="T149" s="245">
        <v>0</v>
      </c>
      <c r="U149" s="250">
        <v>0</v>
      </c>
      <c r="V149" s="245">
        <v>0</v>
      </c>
      <c r="W149" s="250">
        <v>0</v>
      </c>
      <c r="X149" s="245">
        <v>143.63</v>
      </c>
      <c r="Y149" s="250">
        <v>0</v>
      </c>
      <c r="Z149" s="245">
        <v>0</v>
      </c>
      <c r="AA149" s="245">
        <v>0</v>
      </c>
      <c r="AB149" s="245">
        <v>0</v>
      </c>
      <c r="AC149" s="249">
        <v>1</v>
      </c>
      <c r="AD149" s="249">
        <v>4</v>
      </c>
      <c r="AE149" s="249">
        <v>0</v>
      </c>
      <c r="AF149" s="245">
        <v>0</v>
      </c>
      <c r="AG149" s="245">
        <v>0</v>
      </c>
      <c r="AH149" s="245">
        <v>0</v>
      </c>
      <c r="AI149" s="245">
        <v>0</v>
      </c>
      <c r="AJ149" s="245">
        <v>0</v>
      </c>
      <c r="AK149" s="245">
        <v>0</v>
      </c>
      <c r="AL149" s="245">
        <v>0</v>
      </c>
      <c r="AM149" s="245">
        <v>0</v>
      </c>
      <c r="AN149" s="245">
        <v>0</v>
      </c>
      <c r="AO149" s="245">
        <v>0</v>
      </c>
      <c r="AP149" s="245">
        <v>0</v>
      </c>
      <c r="AQ149" s="250">
        <v>0</v>
      </c>
      <c r="AR149" s="245">
        <v>0</v>
      </c>
      <c r="AS149" s="250">
        <v>0</v>
      </c>
      <c r="AT149" s="245">
        <v>0</v>
      </c>
      <c r="AU149" s="250">
        <v>0</v>
      </c>
      <c r="AV149" s="245">
        <v>0</v>
      </c>
      <c r="AW149" s="245">
        <v>0</v>
      </c>
      <c r="AX149" s="245">
        <v>0</v>
      </c>
      <c r="AY149" s="245">
        <v>0</v>
      </c>
      <c r="AZ149" s="245">
        <v>0</v>
      </c>
      <c r="BA149" s="249">
        <v>0</v>
      </c>
      <c r="BB149" s="245"/>
      <c r="BC149" s="245">
        <v>0</v>
      </c>
      <c r="BD149" s="245">
        <v>5498.9780000000001</v>
      </c>
      <c r="BE149" s="245"/>
      <c r="BF149" s="245"/>
      <c r="BG149" s="249">
        <v>0</v>
      </c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9">
        <v>0</v>
      </c>
      <c r="BR149" s="245"/>
      <c r="BS149" s="249">
        <v>0</v>
      </c>
      <c r="BT149" s="245"/>
      <c r="BU149" s="249">
        <v>0</v>
      </c>
      <c r="BV149" s="245"/>
      <c r="BW149" s="245"/>
      <c r="BX149" s="245"/>
      <c r="BY149" s="250">
        <v>0</v>
      </c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9">
        <v>0</v>
      </c>
      <c r="CS149" s="249">
        <v>2</v>
      </c>
      <c r="CT149" s="362"/>
      <c r="CU149" s="366"/>
      <c r="CV149" s="245"/>
      <c r="CW149" s="366"/>
      <c r="CX149" s="249">
        <v>0</v>
      </c>
      <c r="CY149" s="249">
        <v>2</v>
      </c>
      <c r="CZ149" s="249">
        <v>0</v>
      </c>
      <c r="DA149" s="249">
        <v>0</v>
      </c>
      <c r="DB149" s="245"/>
      <c r="DC149" s="250">
        <v>0</v>
      </c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50">
        <v>0</v>
      </c>
      <c r="DP149" s="245"/>
      <c r="DQ149" s="245"/>
      <c r="DR149" s="245"/>
      <c r="DS149" s="250">
        <v>0</v>
      </c>
      <c r="DT149" s="250">
        <v>412.392</v>
      </c>
      <c r="DU149" s="245"/>
      <c r="DV149" s="245"/>
      <c r="DW149" s="251"/>
      <c r="DX149" s="251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50">
        <v>0</v>
      </c>
      <c r="EJ149" s="250">
        <v>70.3</v>
      </c>
      <c r="EK149" s="250">
        <v>0</v>
      </c>
      <c r="EL149" s="250">
        <v>6</v>
      </c>
      <c r="EM149" s="245"/>
      <c r="EN149" s="245"/>
      <c r="EO149" s="245"/>
      <c r="EP149" s="245"/>
      <c r="EQ149" s="245"/>
      <c r="ER149" s="245"/>
      <c r="ES149" s="245"/>
      <c r="ET149" s="245"/>
      <c r="EU149" s="245"/>
      <c r="EV149" s="245"/>
      <c r="EW149" s="250">
        <v>140</v>
      </c>
      <c r="EX149" s="245"/>
      <c r="EY149" s="245"/>
      <c r="EZ149" s="245"/>
      <c r="FA149" s="245"/>
      <c r="FB149" s="245"/>
      <c r="FC149" s="245"/>
      <c r="FD149" s="245"/>
      <c r="FE149" s="245"/>
      <c r="FF149" s="245"/>
      <c r="FG149" s="245"/>
      <c r="FH149" s="245"/>
      <c r="FI149" s="245"/>
      <c r="FJ149" s="245"/>
      <c r="FK149" s="245"/>
      <c r="FL149" s="245"/>
      <c r="FM149" s="245"/>
      <c r="FN149" s="245"/>
      <c r="FO149" s="245"/>
      <c r="FP149" s="245"/>
      <c r="FQ149" s="245"/>
      <c r="FR149" s="245"/>
      <c r="FS149" s="245"/>
      <c r="FT149" s="245"/>
      <c r="FU149" s="245"/>
      <c r="FV149" s="245"/>
      <c r="FW149" s="245"/>
      <c r="FX149" s="245"/>
      <c r="FY149" s="245"/>
      <c r="FZ149" s="245"/>
      <c r="GA149" s="245"/>
      <c r="GB149" s="245"/>
      <c r="GC149" s="245"/>
      <c r="GD149" s="245"/>
      <c r="GE149" s="245"/>
      <c r="GF149" s="245"/>
      <c r="GG149" s="245"/>
      <c r="GH149" s="245"/>
      <c r="GI149" s="245"/>
      <c r="GJ149" s="250">
        <v>140</v>
      </c>
      <c r="GK149" s="245"/>
      <c r="GL149" s="250">
        <v>2.5</v>
      </c>
      <c r="GM149" s="245"/>
      <c r="GN149" s="245"/>
      <c r="GO149" s="245"/>
      <c r="GP149" s="245"/>
      <c r="GQ149" s="250">
        <v>0</v>
      </c>
      <c r="GR149" s="245"/>
      <c r="GS149" s="245"/>
      <c r="GT149" s="245"/>
      <c r="GU149" s="245"/>
      <c r="GV149" s="245"/>
      <c r="GW149" s="245"/>
      <c r="GX149" s="245"/>
      <c r="GY149" s="245"/>
      <c r="GZ149" s="245"/>
      <c r="HA149" s="245"/>
      <c r="HB149" s="245"/>
      <c r="HC149" s="245"/>
      <c r="HD149" s="245"/>
      <c r="HE149" s="250">
        <v>0</v>
      </c>
      <c r="HF149" s="245"/>
      <c r="HG149" s="250">
        <v>0</v>
      </c>
      <c r="HH149" s="245"/>
      <c r="HI149" s="245"/>
      <c r="HJ149" s="245"/>
      <c r="HK149" s="245"/>
      <c r="HL149" s="245"/>
      <c r="HM149" s="245"/>
      <c r="HN149" s="245"/>
      <c r="HO149" s="245"/>
      <c r="HP149" s="245"/>
      <c r="HQ149" s="245"/>
      <c r="HR149" s="245"/>
      <c r="HS149" s="245"/>
      <c r="HT149" s="245"/>
      <c r="HU149" s="245"/>
      <c r="HV149" s="245"/>
      <c r="HW149" s="245"/>
      <c r="HX149" s="245"/>
      <c r="HY149" s="245"/>
      <c r="HZ149" s="245"/>
      <c r="IA149" s="245"/>
      <c r="IB149" s="245"/>
      <c r="IC149" s="245"/>
      <c r="ID149" s="245"/>
      <c r="IE149" s="245"/>
      <c r="IF149" s="245"/>
      <c r="IG149" s="245"/>
      <c r="IH149" s="245"/>
      <c r="II149" s="245"/>
      <c r="IJ149" s="245"/>
      <c r="IK149" s="245"/>
      <c r="IL149" s="245"/>
      <c r="IM149" s="245"/>
      <c r="IN149" s="245"/>
      <c r="IO149" s="245"/>
      <c r="IP149" s="245"/>
      <c r="IQ149" s="245"/>
      <c r="IR149" s="245"/>
      <c r="IS149" s="245"/>
      <c r="IT149" s="245"/>
      <c r="IU149" s="245"/>
      <c r="IV149" s="245"/>
      <c r="IW149" s="245"/>
      <c r="IX149" s="245"/>
      <c r="IY149" s="245"/>
      <c r="IZ149" s="245"/>
      <c r="JA149" s="245"/>
    </row>
    <row r="150" spans="1:261" ht="37.5" x14ac:dyDescent="0.3">
      <c r="A150" s="300">
        <v>140</v>
      </c>
      <c r="B150" s="295" t="s">
        <v>527</v>
      </c>
      <c r="C150" s="295" t="s">
        <v>667</v>
      </c>
      <c r="D150" s="295">
        <v>1055182078</v>
      </c>
      <c r="E150" s="220">
        <f t="shared" si="29"/>
        <v>11301</v>
      </c>
      <c r="F150" s="220">
        <f t="shared" si="30"/>
        <v>0</v>
      </c>
      <c r="G150" s="220">
        <f t="shared" si="31"/>
        <v>466</v>
      </c>
      <c r="H150" s="220">
        <f t="shared" si="32"/>
        <v>0</v>
      </c>
      <c r="I150" s="220">
        <f t="shared" si="33"/>
        <v>10835</v>
      </c>
      <c r="J150" s="249">
        <v>2</v>
      </c>
      <c r="K150" s="249">
        <v>0</v>
      </c>
      <c r="L150" s="245">
        <v>2</v>
      </c>
      <c r="M150" s="245">
        <v>0</v>
      </c>
      <c r="N150" s="245">
        <v>0</v>
      </c>
      <c r="O150" s="245">
        <v>0</v>
      </c>
      <c r="P150" s="245">
        <v>0</v>
      </c>
      <c r="Q150" s="245">
        <v>0</v>
      </c>
      <c r="R150" s="245">
        <v>0</v>
      </c>
      <c r="S150" s="245">
        <v>0</v>
      </c>
      <c r="T150" s="245">
        <v>0</v>
      </c>
      <c r="U150" s="250">
        <v>0</v>
      </c>
      <c r="V150" s="245">
        <v>0</v>
      </c>
      <c r="W150" s="250">
        <v>0</v>
      </c>
      <c r="X150" s="245">
        <v>407.82</v>
      </c>
      <c r="Y150" s="250">
        <v>0</v>
      </c>
      <c r="Z150" s="245">
        <v>0</v>
      </c>
      <c r="AA150" s="245">
        <v>0</v>
      </c>
      <c r="AB150" s="245">
        <v>0</v>
      </c>
      <c r="AC150" s="249">
        <v>0</v>
      </c>
      <c r="AD150" s="249">
        <v>6</v>
      </c>
      <c r="AE150" s="249">
        <v>0</v>
      </c>
      <c r="AF150" s="245">
        <v>0</v>
      </c>
      <c r="AG150" s="245">
        <v>0</v>
      </c>
      <c r="AH150" s="245">
        <v>0</v>
      </c>
      <c r="AI150" s="245">
        <v>0</v>
      </c>
      <c r="AJ150" s="245">
        <v>0</v>
      </c>
      <c r="AK150" s="245">
        <v>0</v>
      </c>
      <c r="AL150" s="245">
        <v>0</v>
      </c>
      <c r="AM150" s="245">
        <v>0</v>
      </c>
      <c r="AN150" s="245">
        <v>0</v>
      </c>
      <c r="AO150" s="245">
        <v>0</v>
      </c>
      <c r="AP150" s="245">
        <v>0</v>
      </c>
      <c r="AQ150" s="250">
        <v>0</v>
      </c>
      <c r="AR150" s="245">
        <v>0</v>
      </c>
      <c r="AS150" s="250">
        <v>0</v>
      </c>
      <c r="AT150" s="245">
        <v>0</v>
      </c>
      <c r="AU150" s="250">
        <v>0</v>
      </c>
      <c r="AV150" s="245">
        <v>0</v>
      </c>
      <c r="AW150" s="245">
        <v>0</v>
      </c>
      <c r="AX150" s="245">
        <v>0</v>
      </c>
      <c r="AY150" s="245">
        <v>0</v>
      </c>
      <c r="AZ150" s="245">
        <v>0</v>
      </c>
      <c r="BA150" s="249">
        <v>0</v>
      </c>
      <c r="BB150" s="245"/>
      <c r="BC150" s="245">
        <v>0</v>
      </c>
      <c r="BD150" s="245">
        <v>10187.18</v>
      </c>
      <c r="BE150" s="245"/>
      <c r="BF150" s="245"/>
      <c r="BG150" s="249">
        <v>0</v>
      </c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9">
        <v>0</v>
      </c>
      <c r="BR150" s="245"/>
      <c r="BS150" s="249">
        <v>0</v>
      </c>
      <c r="BT150" s="245"/>
      <c r="BU150" s="249">
        <v>0</v>
      </c>
      <c r="BV150" s="245"/>
      <c r="BW150" s="245"/>
      <c r="BX150" s="245"/>
      <c r="BY150" s="250">
        <v>0</v>
      </c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9">
        <v>0</v>
      </c>
      <c r="CS150" s="249">
        <v>10</v>
      </c>
      <c r="CT150" s="362"/>
      <c r="CU150" s="366"/>
      <c r="CV150" s="245"/>
      <c r="CW150" s="366"/>
      <c r="CX150" s="249">
        <v>0</v>
      </c>
      <c r="CY150" s="249">
        <v>10</v>
      </c>
      <c r="CZ150" s="249">
        <v>0</v>
      </c>
      <c r="DA150" s="249">
        <v>0</v>
      </c>
      <c r="DB150" s="245"/>
      <c r="DC150" s="250">
        <v>0</v>
      </c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50">
        <v>0</v>
      </c>
      <c r="DP150" s="245"/>
      <c r="DQ150" s="245"/>
      <c r="DR150" s="245"/>
      <c r="DS150" s="250">
        <v>0</v>
      </c>
      <c r="DT150" s="250">
        <v>466</v>
      </c>
      <c r="DU150" s="245"/>
      <c r="DV150" s="245"/>
      <c r="DW150" s="251"/>
      <c r="DX150" s="251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50">
        <v>0</v>
      </c>
      <c r="EJ150" s="250">
        <v>77.67</v>
      </c>
      <c r="EK150" s="250">
        <v>0</v>
      </c>
      <c r="EL150" s="250">
        <v>6</v>
      </c>
      <c r="EM150" s="245"/>
      <c r="EN150" s="245"/>
      <c r="EO150" s="245"/>
      <c r="EP150" s="245"/>
      <c r="EQ150" s="245"/>
      <c r="ER150" s="245"/>
      <c r="ES150" s="245"/>
      <c r="ET150" s="245"/>
      <c r="EU150" s="245"/>
      <c r="EV150" s="245"/>
      <c r="EW150" s="250">
        <v>240</v>
      </c>
      <c r="EX150" s="245"/>
      <c r="EY150" s="245"/>
      <c r="EZ150" s="245"/>
      <c r="FA150" s="245"/>
      <c r="FB150" s="245"/>
      <c r="FC150" s="245"/>
      <c r="FD150" s="245"/>
      <c r="FE150" s="245"/>
      <c r="FF150" s="245"/>
      <c r="FG150" s="245"/>
      <c r="FH150" s="245"/>
      <c r="FI150" s="245"/>
      <c r="FJ150" s="245"/>
      <c r="FK150" s="245"/>
      <c r="FL150" s="245"/>
      <c r="FM150" s="245"/>
      <c r="FN150" s="245"/>
      <c r="FO150" s="245"/>
      <c r="FP150" s="245"/>
      <c r="FQ150" s="245"/>
      <c r="FR150" s="245"/>
      <c r="FS150" s="245"/>
      <c r="FT150" s="245"/>
      <c r="FU150" s="245"/>
      <c r="FV150" s="245"/>
      <c r="FW150" s="245"/>
      <c r="FX150" s="245"/>
      <c r="FY150" s="245"/>
      <c r="FZ150" s="245"/>
      <c r="GA150" s="245"/>
      <c r="GB150" s="245"/>
      <c r="GC150" s="245"/>
      <c r="GD150" s="245"/>
      <c r="GE150" s="245"/>
      <c r="GF150" s="245"/>
      <c r="GG150" s="245"/>
      <c r="GH150" s="245"/>
      <c r="GI150" s="245"/>
      <c r="GJ150" s="250">
        <v>121</v>
      </c>
      <c r="GK150" s="245"/>
      <c r="GL150" s="250">
        <v>2</v>
      </c>
      <c r="GM150" s="245"/>
      <c r="GN150" s="245"/>
      <c r="GO150" s="245"/>
      <c r="GP150" s="245"/>
      <c r="GQ150" s="250">
        <v>0</v>
      </c>
      <c r="GR150" s="245"/>
      <c r="GS150" s="245"/>
      <c r="GT150" s="245"/>
      <c r="GU150" s="245"/>
      <c r="GV150" s="245"/>
      <c r="GW150" s="245"/>
      <c r="GX150" s="245"/>
      <c r="GY150" s="245"/>
      <c r="GZ150" s="245"/>
      <c r="HA150" s="245"/>
      <c r="HB150" s="245"/>
      <c r="HC150" s="245"/>
      <c r="HD150" s="245"/>
      <c r="HE150" s="250">
        <v>0</v>
      </c>
      <c r="HF150" s="245"/>
      <c r="HG150" s="250">
        <v>0</v>
      </c>
      <c r="HH150" s="245"/>
      <c r="HI150" s="245"/>
      <c r="HJ150" s="245"/>
      <c r="HK150" s="245"/>
      <c r="HL150" s="245"/>
      <c r="HM150" s="245"/>
      <c r="HN150" s="245"/>
      <c r="HO150" s="245"/>
      <c r="HP150" s="245"/>
      <c r="HQ150" s="245"/>
      <c r="HR150" s="245"/>
      <c r="HS150" s="245"/>
      <c r="HT150" s="245"/>
      <c r="HU150" s="245"/>
      <c r="HV150" s="245"/>
      <c r="HW150" s="245"/>
      <c r="HX150" s="245"/>
      <c r="HY150" s="245"/>
      <c r="HZ150" s="245"/>
      <c r="IA150" s="245"/>
      <c r="IB150" s="245"/>
      <c r="IC150" s="245"/>
      <c r="ID150" s="245"/>
      <c r="IE150" s="245"/>
      <c r="IF150" s="245"/>
      <c r="IG150" s="245"/>
      <c r="IH150" s="245"/>
      <c r="II150" s="245"/>
      <c r="IJ150" s="245"/>
      <c r="IK150" s="245"/>
      <c r="IL150" s="245"/>
      <c r="IM150" s="245"/>
      <c r="IN150" s="245"/>
      <c r="IO150" s="245"/>
      <c r="IP150" s="245"/>
      <c r="IQ150" s="245"/>
      <c r="IR150" s="245"/>
      <c r="IS150" s="245"/>
      <c r="IT150" s="245"/>
      <c r="IU150" s="245"/>
      <c r="IV150" s="245"/>
      <c r="IW150" s="245"/>
      <c r="IX150" s="245"/>
      <c r="IY150" s="245"/>
      <c r="IZ150" s="245"/>
      <c r="JA150" s="245"/>
    </row>
    <row r="151" spans="1:261" ht="56.25" x14ac:dyDescent="0.3">
      <c r="A151" s="300">
        <v>141</v>
      </c>
      <c r="B151" s="295" t="s">
        <v>527</v>
      </c>
      <c r="C151" s="295" t="s">
        <v>668</v>
      </c>
      <c r="D151" s="295">
        <v>247690972</v>
      </c>
      <c r="E151" s="220">
        <f t="shared" si="29"/>
        <v>23023</v>
      </c>
      <c r="F151" s="220">
        <f t="shared" si="30"/>
        <v>3850</v>
      </c>
      <c r="G151" s="220">
        <f t="shared" si="31"/>
        <v>0</v>
      </c>
      <c r="H151" s="220">
        <f t="shared" si="32"/>
        <v>18115</v>
      </c>
      <c r="I151" s="220">
        <f t="shared" si="33"/>
        <v>1058</v>
      </c>
      <c r="J151" s="249">
        <v>2</v>
      </c>
      <c r="K151" s="249">
        <v>2</v>
      </c>
      <c r="L151" s="245">
        <v>0</v>
      </c>
      <c r="M151" s="245">
        <v>0</v>
      </c>
      <c r="N151" s="245">
        <v>0</v>
      </c>
      <c r="O151" s="245">
        <v>0</v>
      </c>
      <c r="P151" s="245">
        <v>0</v>
      </c>
      <c r="Q151" s="245">
        <v>0</v>
      </c>
      <c r="R151" s="245">
        <v>0</v>
      </c>
      <c r="S151" s="245">
        <v>0</v>
      </c>
      <c r="T151" s="245">
        <v>0</v>
      </c>
      <c r="U151" s="250">
        <v>0</v>
      </c>
      <c r="V151" s="245">
        <v>0</v>
      </c>
      <c r="W151" s="250">
        <v>213</v>
      </c>
      <c r="X151" s="245">
        <v>0</v>
      </c>
      <c r="Y151" s="250">
        <v>0</v>
      </c>
      <c r="Z151" s="245">
        <v>0</v>
      </c>
      <c r="AA151" s="245">
        <v>0</v>
      </c>
      <c r="AB151" s="245">
        <v>0</v>
      </c>
      <c r="AC151" s="249">
        <v>7</v>
      </c>
      <c r="AD151" s="245">
        <v>0</v>
      </c>
      <c r="AE151" s="249">
        <v>0</v>
      </c>
      <c r="AF151" s="245">
        <v>0</v>
      </c>
      <c r="AG151" s="245">
        <v>0</v>
      </c>
      <c r="AH151" s="245">
        <v>0</v>
      </c>
      <c r="AI151" s="245">
        <v>0</v>
      </c>
      <c r="AJ151" s="245">
        <v>0</v>
      </c>
      <c r="AK151" s="245">
        <v>0</v>
      </c>
      <c r="AL151" s="245">
        <v>0</v>
      </c>
      <c r="AM151" s="245">
        <v>0</v>
      </c>
      <c r="AN151" s="245">
        <v>0</v>
      </c>
      <c r="AO151" s="245">
        <v>0</v>
      </c>
      <c r="AP151" s="245">
        <v>0</v>
      </c>
      <c r="AQ151" s="250">
        <v>0</v>
      </c>
      <c r="AR151" s="245">
        <v>0</v>
      </c>
      <c r="AS151" s="250">
        <v>0</v>
      </c>
      <c r="AT151" s="245">
        <v>0</v>
      </c>
      <c r="AU151" s="250">
        <v>0</v>
      </c>
      <c r="AV151" s="245">
        <v>0</v>
      </c>
      <c r="AW151" s="245">
        <v>0</v>
      </c>
      <c r="AX151" s="245">
        <v>0</v>
      </c>
      <c r="AY151" s="245">
        <v>0</v>
      </c>
      <c r="AZ151" s="245">
        <v>0</v>
      </c>
      <c r="BA151" s="249">
        <v>0</v>
      </c>
      <c r="BB151" s="245"/>
      <c r="BC151" s="245">
        <v>17902</v>
      </c>
      <c r="BD151" s="245"/>
      <c r="BE151" s="245"/>
      <c r="BF151" s="245"/>
      <c r="BG151" s="249">
        <v>50</v>
      </c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9">
        <v>0</v>
      </c>
      <c r="BR151" s="245"/>
      <c r="BS151" s="249">
        <v>0</v>
      </c>
      <c r="BT151" s="245"/>
      <c r="BU151" s="249">
        <v>0</v>
      </c>
      <c r="BV151" s="245"/>
      <c r="BW151" s="245"/>
      <c r="BX151" s="245"/>
      <c r="BY151" s="250">
        <v>0</v>
      </c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9">
        <v>11</v>
      </c>
      <c r="CS151" s="245"/>
      <c r="CT151" s="362"/>
      <c r="CU151" s="366"/>
      <c r="CV151" s="245"/>
      <c r="CW151" s="366"/>
      <c r="CX151" s="249">
        <v>12</v>
      </c>
      <c r="CY151" s="245"/>
      <c r="CZ151" s="249">
        <v>10</v>
      </c>
      <c r="DA151" s="249">
        <v>10</v>
      </c>
      <c r="DB151" s="245"/>
      <c r="DC151" s="250">
        <v>50</v>
      </c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50">
        <v>0</v>
      </c>
      <c r="DP151" s="245"/>
      <c r="DQ151" s="245"/>
      <c r="DR151" s="245"/>
      <c r="DS151" s="250">
        <v>3800</v>
      </c>
      <c r="DT151" s="245"/>
      <c r="DU151" s="245"/>
      <c r="DV151" s="245"/>
      <c r="DW151" s="251"/>
      <c r="DX151" s="251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50">
        <v>977</v>
      </c>
      <c r="EJ151" s="245"/>
      <c r="EK151" s="250">
        <v>5</v>
      </c>
      <c r="EL151" s="245"/>
      <c r="EM151" s="245"/>
      <c r="EN151" s="245"/>
      <c r="EO151" s="245"/>
      <c r="EP151" s="245"/>
      <c r="EQ151" s="245"/>
      <c r="ER151" s="245"/>
      <c r="ES151" s="245"/>
      <c r="ET151" s="245"/>
      <c r="EU151" s="245"/>
      <c r="EV151" s="245"/>
      <c r="EW151" s="250">
        <v>1058</v>
      </c>
      <c r="EX151" s="245"/>
      <c r="EY151" s="245"/>
      <c r="EZ151" s="245"/>
      <c r="FA151" s="245"/>
      <c r="FB151" s="245"/>
      <c r="FC151" s="245"/>
      <c r="FD151" s="245"/>
      <c r="FE151" s="245"/>
      <c r="FF151" s="245"/>
      <c r="FG151" s="245"/>
      <c r="FH151" s="245"/>
      <c r="FI151" s="245"/>
      <c r="FJ151" s="245"/>
      <c r="FK151" s="245"/>
      <c r="FL151" s="245"/>
      <c r="FM151" s="245"/>
      <c r="FN151" s="245"/>
      <c r="FO151" s="245"/>
      <c r="FP151" s="245"/>
      <c r="FQ151" s="245"/>
      <c r="FR151" s="245"/>
      <c r="FS151" s="245"/>
      <c r="FT151" s="245"/>
      <c r="FU151" s="245"/>
      <c r="FV151" s="245"/>
      <c r="FW151" s="245"/>
      <c r="FX151" s="245"/>
      <c r="FY151" s="245"/>
      <c r="FZ151" s="245"/>
      <c r="GA151" s="245"/>
      <c r="GB151" s="245"/>
      <c r="GC151" s="245"/>
      <c r="GD151" s="245"/>
      <c r="GE151" s="245"/>
      <c r="GF151" s="245"/>
      <c r="GG151" s="245"/>
      <c r="GH151" s="245"/>
      <c r="GI151" s="245"/>
      <c r="GJ151" s="250">
        <v>668</v>
      </c>
      <c r="GK151" s="245"/>
      <c r="GL151" s="250">
        <v>1.58</v>
      </c>
      <c r="GM151" s="245"/>
      <c r="GN151" s="245"/>
      <c r="GO151" s="245"/>
      <c r="GP151" s="245"/>
      <c r="GQ151" s="250">
        <v>0</v>
      </c>
      <c r="GR151" s="245"/>
      <c r="GS151" s="245"/>
      <c r="GT151" s="245"/>
      <c r="GU151" s="245"/>
      <c r="GV151" s="245"/>
      <c r="GW151" s="245"/>
      <c r="GX151" s="245"/>
      <c r="GY151" s="245"/>
      <c r="GZ151" s="245"/>
      <c r="HA151" s="245"/>
      <c r="HB151" s="245"/>
      <c r="HC151" s="245"/>
      <c r="HD151" s="245"/>
      <c r="HE151" s="250">
        <v>0</v>
      </c>
      <c r="HF151" s="245"/>
      <c r="HG151" s="250">
        <v>0</v>
      </c>
      <c r="HH151" s="245"/>
      <c r="HI151" s="245"/>
      <c r="HJ151" s="245"/>
      <c r="HK151" s="245"/>
      <c r="HL151" s="245"/>
      <c r="HM151" s="245"/>
      <c r="HN151" s="245"/>
      <c r="HO151" s="245"/>
      <c r="HP151" s="245"/>
      <c r="HQ151" s="245"/>
      <c r="HR151" s="245"/>
      <c r="HS151" s="245"/>
      <c r="HT151" s="245"/>
      <c r="HU151" s="245"/>
      <c r="HV151" s="245"/>
      <c r="HW151" s="245"/>
      <c r="HX151" s="245"/>
      <c r="HY151" s="245"/>
      <c r="HZ151" s="245"/>
      <c r="IA151" s="245"/>
      <c r="IB151" s="245"/>
      <c r="IC151" s="245"/>
      <c r="ID151" s="245"/>
      <c r="IE151" s="245"/>
      <c r="IF151" s="245"/>
      <c r="IG151" s="245"/>
      <c r="IH151" s="245"/>
      <c r="II151" s="245"/>
      <c r="IJ151" s="245"/>
      <c r="IK151" s="245"/>
      <c r="IL151" s="245"/>
      <c r="IM151" s="245"/>
      <c r="IN151" s="245"/>
      <c r="IO151" s="245"/>
      <c r="IP151" s="245"/>
      <c r="IQ151" s="245"/>
      <c r="IR151" s="245"/>
      <c r="IS151" s="245"/>
      <c r="IT151" s="245"/>
      <c r="IU151" s="245"/>
      <c r="IV151" s="245"/>
      <c r="IW151" s="245"/>
      <c r="IX151" s="245"/>
      <c r="IY151" s="245"/>
      <c r="IZ151" s="245"/>
      <c r="JA151" s="245"/>
    </row>
    <row r="152" spans="1:261" ht="37.5" x14ac:dyDescent="0.3">
      <c r="A152" s="300">
        <v>142</v>
      </c>
      <c r="B152" s="295" t="s">
        <v>527</v>
      </c>
      <c r="C152" s="295" t="s">
        <v>669</v>
      </c>
      <c r="D152" s="295">
        <v>247691099</v>
      </c>
      <c r="E152" s="220">
        <f t="shared" si="29"/>
        <v>6389</v>
      </c>
      <c r="F152" s="220">
        <f t="shared" si="30"/>
        <v>1483</v>
      </c>
      <c r="G152" s="220">
        <f t="shared" si="31"/>
        <v>0</v>
      </c>
      <c r="H152" s="220">
        <f t="shared" si="32"/>
        <v>4906</v>
      </c>
      <c r="I152" s="220">
        <f t="shared" si="33"/>
        <v>0</v>
      </c>
      <c r="J152" s="249">
        <v>1</v>
      </c>
      <c r="K152" s="249">
        <v>1</v>
      </c>
      <c r="L152" s="245">
        <v>0</v>
      </c>
      <c r="M152" s="245">
        <v>0</v>
      </c>
      <c r="N152" s="245">
        <v>0</v>
      </c>
      <c r="O152" s="245">
        <v>0</v>
      </c>
      <c r="P152" s="245">
        <v>0</v>
      </c>
      <c r="Q152" s="245">
        <v>0</v>
      </c>
      <c r="R152" s="245">
        <v>0</v>
      </c>
      <c r="S152" s="245">
        <v>0</v>
      </c>
      <c r="T152" s="245">
        <v>0</v>
      </c>
      <c r="U152" s="250">
        <v>0</v>
      </c>
      <c r="V152" s="245">
        <v>0</v>
      </c>
      <c r="W152" s="250">
        <v>300</v>
      </c>
      <c r="X152" s="245">
        <v>0</v>
      </c>
      <c r="Y152" s="250">
        <v>0</v>
      </c>
      <c r="Z152" s="245">
        <v>0</v>
      </c>
      <c r="AA152" s="245">
        <v>0</v>
      </c>
      <c r="AB152" s="245">
        <v>0</v>
      </c>
      <c r="AC152" s="249">
        <v>6</v>
      </c>
      <c r="AD152" s="245">
        <v>0</v>
      </c>
      <c r="AE152" s="249">
        <v>0</v>
      </c>
      <c r="AF152" s="245">
        <v>0</v>
      </c>
      <c r="AG152" s="245">
        <v>0</v>
      </c>
      <c r="AH152" s="245">
        <v>0</v>
      </c>
      <c r="AI152" s="245">
        <v>0</v>
      </c>
      <c r="AJ152" s="245">
        <v>0</v>
      </c>
      <c r="AK152" s="245">
        <v>0</v>
      </c>
      <c r="AL152" s="245">
        <v>0</v>
      </c>
      <c r="AM152" s="245">
        <v>0</v>
      </c>
      <c r="AN152" s="245">
        <v>0</v>
      </c>
      <c r="AO152" s="245">
        <v>0</v>
      </c>
      <c r="AP152" s="245">
        <v>0</v>
      </c>
      <c r="AQ152" s="250">
        <v>0</v>
      </c>
      <c r="AR152" s="245">
        <v>0</v>
      </c>
      <c r="AS152" s="250">
        <v>0</v>
      </c>
      <c r="AT152" s="245">
        <v>0</v>
      </c>
      <c r="AU152" s="250">
        <v>0</v>
      </c>
      <c r="AV152" s="245">
        <v>0</v>
      </c>
      <c r="AW152" s="245">
        <v>0</v>
      </c>
      <c r="AX152" s="245">
        <v>0</v>
      </c>
      <c r="AY152" s="245">
        <v>0</v>
      </c>
      <c r="AZ152" s="245">
        <v>0</v>
      </c>
      <c r="BA152" s="249">
        <v>0</v>
      </c>
      <c r="BB152" s="245"/>
      <c r="BC152" s="245">
        <v>4606</v>
      </c>
      <c r="BD152" s="245"/>
      <c r="BE152" s="245"/>
      <c r="BF152" s="245"/>
      <c r="BG152" s="249">
        <v>98</v>
      </c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9">
        <v>0</v>
      </c>
      <c r="BR152" s="245"/>
      <c r="BS152" s="249">
        <v>0</v>
      </c>
      <c r="BT152" s="245"/>
      <c r="BU152" s="249">
        <v>0</v>
      </c>
      <c r="BV152" s="245"/>
      <c r="BW152" s="245"/>
      <c r="BX152" s="245"/>
      <c r="BY152" s="250">
        <v>0</v>
      </c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9">
        <v>5</v>
      </c>
      <c r="CS152" s="245"/>
      <c r="CT152" s="366"/>
      <c r="CU152" s="366"/>
      <c r="CV152" s="245"/>
      <c r="CW152" s="245"/>
      <c r="CX152" s="249">
        <v>4</v>
      </c>
      <c r="CY152" s="245"/>
      <c r="CZ152" s="249">
        <v>50</v>
      </c>
      <c r="DA152" s="249">
        <v>50</v>
      </c>
      <c r="DB152" s="245"/>
      <c r="DC152" s="250">
        <v>880</v>
      </c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50">
        <v>0</v>
      </c>
      <c r="DP152" s="245"/>
      <c r="DQ152" s="245"/>
      <c r="DR152" s="245"/>
      <c r="DS152" s="250">
        <v>603</v>
      </c>
      <c r="DT152" s="245"/>
      <c r="DU152" s="245"/>
      <c r="DV152" s="245"/>
      <c r="DW152" s="251"/>
      <c r="DX152" s="251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50">
        <v>120</v>
      </c>
      <c r="EJ152" s="245"/>
      <c r="EK152" s="250">
        <v>5</v>
      </c>
      <c r="EL152" s="245"/>
      <c r="EM152" s="245"/>
      <c r="EN152" s="245"/>
      <c r="EO152" s="245"/>
      <c r="EP152" s="245"/>
      <c r="EQ152" s="245"/>
      <c r="ER152" s="245"/>
      <c r="ES152" s="245"/>
      <c r="ET152" s="245"/>
      <c r="EU152" s="245"/>
      <c r="EV152" s="245"/>
      <c r="EW152" s="250">
        <v>0</v>
      </c>
      <c r="EX152" s="245"/>
      <c r="EY152" s="245"/>
      <c r="EZ152" s="245"/>
      <c r="FA152" s="245"/>
      <c r="FB152" s="245"/>
      <c r="FC152" s="245"/>
      <c r="FD152" s="245"/>
      <c r="FE152" s="245"/>
      <c r="FF152" s="245"/>
      <c r="FG152" s="245"/>
      <c r="FH152" s="245"/>
      <c r="FI152" s="245"/>
      <c r="FJ152" s="245"/>
      <c r="FK152" s="245"/>
      <c r="FL152" s="245"/>
      <c r="FM152" s="245"/>
      <c r="FN152" s="245"/>
      <c r="FO152" s="245"/>
      <c r="FP152" s="245"/>
      <c r="FQ152" s="245"/>
      <c r="FR152" s="245"/>
      <c r="FS152" s="245"/>
      <c r="FT152" s="245"/>
      <c r="FU152" s="245"/>
      <c r="FV152" s="245"/>
      <c r="FW152" s="245"/>
      <c r="FX152" s="245"/>
      <c r="FY152" s="245"/>
      <c r="FZ152" s="245"/>
      <c r="GA152" s="245"/>
      <c r="GB152" s="245"/>
      <c r="GC152" s="245"/>
      <c r="GD152" s="245"/>
      <c r="GE152" s="245"/>
      <c r="GF152" s="245"/>
      <c r="GG152" s="245"/>
      <c r="GH152" s="245"/>
      <c r="GI152" s="245"/>
      <c r="GJ152" s="250">
        <v>0</v>
      </c>
      <c r="GK152" s="245"/>
      <c r="GL152" s="250">
        <v>0</v>
      </c>
      <c r="GM152" s="245"/>
      <c r="GN152" s="245"/>
      <c r="GO152" s="245"/>
      <c r="GP152" s="245"/>
      <c r="GQ152" s="250">
        <v>0</v>
      </c>
      <c r="GR152" s="245"/>
      <c r="GS152" s="245"/>
      <c r="GT152" s="245"/>
      <c r="GU152" s="245"/>
      <c r="GV152" s="245"/>
      <c r="GW152" s="245"/>
      <c r="GX152" s="245"/>
      <c r="GY152" s="245"/>
      <c r="GZ152" s="245"/>
      <c r="HA152" s="245"/>
      <c r="HB152" s="245"/>
      <c r="HC152" s="245"/>
      <c r="HD152" s="245"/>
      <c r="HE152" s="250">
        <v>0</v>
      </c>
      <c r="HF152" s="245"/>
      <c r="HG152" s="250">
        <v>0</v>
      </c>
      <c r="HH152" s="245"/>
      <c r="HI152" s="245"/>
      <c r="HJ152" s="245"/>
      <c r="HK152" s="245"/>
      <c r="HL152" s="245"/>
      <c r="HM152" s="245"/>
      <c r="HN152" s="245"/>
      <c r="HO152" s="245"/>
      <c r="HP152" s="245"/>
      <c r="HQ152" s="245"/>
      <c r="HR152" s="245"/>
      <c r="HS152" s="245"/>
      <c r="HT152" s="245"/>
      <c r="HU152" s="245"/>
      <c r="HV152" s="245"/>
      <c r="HW152" s="245"/>
      <c r="HX152" s="245"/>
      <c r="HY152" s="245"/>
      <c r="HZ152" s="245"/>
      <c r="IA152" s="245"/>
      <c r="IB152" s="245"/>
      <c r="IC152" s="245"/>
      <c r="ID152" s="245"/>
      <c r="IE152" s="245"/>
      <c r="IF152" s="245"/>
      <c r="IG152" s="245"/>
      <c r="IH152" s="245"/>
      <c r="II152" s="245"/>
      <c r="IJ152" s="245"/>
      <c r="IK152" s="245"/>
      <c r="IL152" s="245"/>
      <c r="IM152" s="245"/>
      <c r="IN152" s="245"/>
      <c r="IO152" s="245"/>
      <c r="IP152" s="245"/>
      <c r="IQ152" s="245"/>
      <c r="IR152" s="245"/>
      <c r="IS152" s="245"/>
      <c r="IT152" s="245"/>
      <c r="IU152" s="245"/>
      <c r="IV152" s="245"/>
      <c r="IW152" s="245"/>
      <c r="IX152" s="245"/>
      <c r="IY152" s="245"/>
      <c r="IZ152" s="245"/>
      <c r="JA152" s="245"/>
    </row>
    <row r="153" spans="1:261" ht="37.5" x14ac:dyDescent="0.3">
      <c r="A153" s="300">
        <v>143</v>
      </c>
      <c r="B153" s="295" t="s">
        <v>527</v>
      </c>
      <c r="C153" s="295" t="s">
        <v>670</v>
      </c>
      <c r="D153" s="295">
        <v>247691106</v>
      </c>
      <c r="E153" s="220">
        <f t="shared" si="29"/>
        <v>4402.6959999999999</v>
      </c>
      <c r="F153" s="220">
        <f t="shared" si="30"/>
        <v>875</v>
      </c>
      <c r="G153" s="220">
        <f t="shared" si="31"/>
        <v>0</v>
      </c>
      <c r="H153" s="220">
        <f t="shared" si="32"/>
        <v>3527.6959999999999</v>
      </c>
      <c r="I153" s="220">
        <f t="shared" si="33"/>
        <v>0</v>
      </c>
      <c r="J153" s="249">
        <v>0</v>
      </c>
      <c r="K153" s="249">
        <v>0</v>
      </c>
      <c r="L153" s="245">
        <v>0</v>
      </c>
      <c r="M153" s="245">
        <v>0</v>
      </c>
      <c r="N153" s="245">
        <v>0</v>
      </c>
      <c r="O153" s="245">
        <v>0</v>
      </c>
      <c r="P153" s="245">
        <v>0</v>
      </c>
      <c r="Q153" s="245">
        <v>0</v>
      </c>
      <c r="R153" s="245">
        <v>0</v>
      </c>
      <c r="S153" s="245">
        <v>0</v>
      </c>
      <c r="T153" s="245">
        <v>0</v>
      </c>
      <c r="U153" s="250">
        <v>0</v>
      </c>
      <c r="V153" s="245">
        <v>0</v>
      </c>
      <c r="W153" s="250">
        <v>0</v>
      </c>
      <c r="X153" s="245">
        <v>0</v>
      </c>
      <c r="Y153" s="250">
        <v>0</v>
      </c>
      <c r="Z153" s="245">
        <v>0</v>
      </c>
      <c r="AA153" s="245">
        <v>0</v>
      </c>
      <c r="AB153" s="245">
        <v>0</v>
      </c>
      <c r="AC153" s="249">
        <v>0</v>
      </c>
      <c r="AD153" s="245">
        <v>0</v>
      </c>
      <c r="AE153" s="249">
        <v>1</v>
      </c>
      <c r="AF153" s="245">
        <v>0</v>
      </c>
      <c r="AG153" s="245">
        <v>0</v>
      </c>
      <c r="AH153" s="245">
        <v>0</v>
      </c>
      <c r="AI153" s="245">
        <v>0</v>
      </c>
      <c r="AJ153" s="245">
        <v>0</v>
      </c>
      <c r="AK153" s="245">
        <v>0</v>
      </c>
      <c r="AL153" s="245">
        <v>0</v>
      </c>
      <c r="AM153" s="245">
        <v>0</v>
      </c>
      <c r="AN153" s="245">
        <v>0</v>
      </c>
      <c r="AO153" s="245">
        <v>0</v>
      </c>
      <c r="AP153" s="245">
        <v>0</v>
      </c>
      <c r="AQ153" s="250">
        <v>0</v>
      </c>
      <c r="AR153" s="245">
        <v>0</v>
      </c>
      <c r="AS153" s="250">
        <v>300</v>
      </c>
      <c r="AT153" s="245">
        <v>0</v>
      </c>
      <c r="AU153" s="250">
        <v>0</v>
      </c>
      <c r="AV153" s="245">
        <v>0</v>
      </c>
      <c r="AW153" s="245">
        <v>0</v>
      </c>
      <c r="AX153" s="245">
        <v>0</v>
      </c>
      <c r="AY153" s="245">
        <v>0</v>
      </c>
      <c r="AZ153" s="245">
        <v>0</v>
      </c>
      <c r="BA153" s="249">
        <v>0</v>
      </c>
      <c r="BB153" s="245"/>
      <c r="BC153" s="245">
        <v>3227.6959999999999</v>
      </c>
      <c r="BD153" s="245"/>
      <c r="BE153" s="245"/>
      <c r="BF153" s="245"/>
      <c r="BG153" s="249">
        <v>36</v>
      </c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9">
        <v>0</v>
      </c>
      <c r="BR153" s="245"/>
      <c r="BS153" s="249">
        <v>0</v>
      </c>
      <c r="BT153" s="245"/>
      <c r="BU153" s="249">
        <v>0</v>
      </c>
      <c r="BV153" s="245"/>
      <c r="BW153" s="245"/>
      <c r="BX153" s="245"/>
      <c r="BY153" s="250">
        <v>0</v>
      </c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9">
        <v>0</v>
      </c>
      <c r="CS153" s="245"/>
      <c r="CT153" s="245"/>
      <c r="CU153" s="245"/>
      <c r="CV153" s="245"/>
      <c r="CW153" s="245"/>
      <c r="CX153" s="249">
        <v>0</v>
      </c>
      <c r="CY153" s="245"/>
      <c r="CZ153" s="249">
        <v>10</v>
      </c>
      <c r="DA153" s="249">
        <v>10</v>
      </c>
      <c r="DB153" s="245"/>
      <c r="DC153" s="250">
        <v>250</v>
      </c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50">
        <v>0</v>
      </c>
      <c r="DP153" s="245"/>
      <c r="DQ153" s="245"/>
      <c r="DR153" s="245"/>
      <c r="DS153" s="250">
        <v>625</v>
      </c>
      <c r="DT153" s="245"/>
      <c r="DU153" s="245"/>
      <c r="DV153" s="245"/>
      <c r="DW153" s="251"/>
      <c r="DX153" s="251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50">
        <v>114</v>
      </c>
      <c r="EJ153" s="245"/>
      <c r="EK153" s="250">
        <v>5.5</v>
      </c>
      <c r="EL153" s="245"/>
      <c r="EM153" s="245"/>
      <c r="EN153" s="245"/>
      <c r="EO153" s="245"/>
      <c r="EP153" s="245"/>
      <c r="EQ153" s="245"/>
      <c r="ER153" s="245"/>
      <c r="ES153" s="245"/>
      <c r="ET153" s="245"/>
      <c r="EU153" s="245"/>
      <c r="EV153" s="245"/>
      <c r="EW153" s="250">
        <v>0</v>
      </c>
      <c r="EX153" s="245"/>
      <c r="EY153" s="245"/>
      <c r="EZ153" s="245"/>
      <c r="FA153" s="245"/>
      <c r="FB153" s="245"/>
      <c r="FC153" s="245"/>
      <c r="FD153" s="245"/>
      <c r="FE153" s="245"/>
      <c r="FF153" s="245"/>
      <c r="FG153" s="245"/>
      <c r="FH153" s="245"/>
      <c r="FI153" s="245"/>
      <c r="FJ153" s="245"/>
      <c r="FK153" s="245"/>
      <c r="FL153" s="245"/>
      <c r="FM153" s="245"/>
      <c r="FN153" s="245"/>
      <c r="FO153" s="245"/>
      <c r="FP153" s="245"/>
      <c r="FQ153" s="245"/>
      <c r="FR153" s="245"/>
      <c r="FS153" s="245"/>
      <c r="FT153" s="245"/>
      <c r="FU153" s="245"/>
      <c r="FV153" s="245"/>
      <c r="FW153" s="245"/>
      <c r="FX153" s="245"/>
      <c r="FY153" s="245"/>
      <c r="FZ153" s="245"/>
      <c r="GA153" s="245"/>
      <c r="GB153" s="245"/>
      <c r="GC153" s="245"/>
      <c r="GD153" s="245"/>
      <c r="GE153" s="245"/>
      <c r="GF153" s="245"/>
      <c r="GG153" s="245"/>
      <c r="GH153" s="245"/>
      <c r="GI153" s="245"/>
      <c r="GJ153" s="250">
        <v>0</v>
      </c>
      <c r="GK153" s="245"/>
      <c r="GL153" s="250">
        <v>0</v>
      </c>
      <c r="GM153" s="245"/>
      <c r="GN153" s="245"/>
      <c r="GO153" s="245"/>
      <c r="GP153" s="245"/>
      <c r="GQ153" s="250">
        <v>0</v>
      </c>
      <c r="GR153" s="245"/>
      <c r="GS153" s="245"/>
      <c r="GT153" s="245"/>
      <c r="GU153" s="245"/>
      <c r="GV153" s="245"/>
      <c r="GW153" s="245"/>
      <c r="GX153" s="245"/>
      <c r="GY153" s="245"/>
      <c r="GZ153" s="245"/>
      <c r="HA153" s="245"/>
      <c r="HB153" s="245"/>
      <c r="HC153" s="245"/>
      <c r="HD153" s="245"/>
      <c r="HE153" s="250">
        <v>0</v>
      </c>
      <c r="HF153" s="245"/>
      <c r="HG153" s="250">
        <v>0</v>
      </c>
      <c r="HH153" s="245"/>
      <c r="HI153" s="245"/>
      <c r="HJ153" s="245"/>
      <c r="HK153" s="245"/>
      <c r="HL153" s="245"/>
      <c r="HM153" s="245"/>
      <c r="HN153" s="245"/>
      <c r="HO153" s="245"/>
      <c r="HP153" s="245"/>
      <c r="HQ153" s="245"/>
      <c r="HR153" s="245"/>
      <c r="HS153" s="245"/>
      <c r="HT153" s="245"/>
      <c r="HU153" s="245"/>
      <c r="HV153" s="245"/>
      <c r="HW153" s="245"/>
      <c r="HX153" s="245"/>
      <c r="HY153" s="245"/>
      <c r="HZ153" s="245"/>
      <c r="IA153" s="245"/>
      <c r="IB153" s="245"/>
      <c r="IC153" s="245"/>
      <c r="ID153" s="245"/>
      <c r="IE153" s="245"/>
      <c r="IF153" s="245"/>
      <c r="IG153" s="245"/>
      <c r="IH153" s="245"/>
      <c r="II153" s="245"/>
      <c r="IJ153" s="245"/>
      <c r="IK153" s="245"/>
      <c r="IL153" s="245"/>
      <c r="IM153" s="245"/>
      <c r="IN153" s="245"/>
      <c r="IO153" s="245"/>
      <c r="IP153" s="245"/>
      <c r="IQ153" s="245"/>
      <c r="IR153" s="245"/>
      <c r="IS153" s="245"/>
      <c r="IT153" s="245"/>
      <c r="IU153" s="245"/>
      <c r="IV153" s="245"/>
      <c r="IW153" s="245"/>
      <c r="IX153" s="245"/>
      <c r="IY153" s="245"/>
      <c r="IZ153" s="245"/>
      <c r="JA153" s="245"/>
    </row>
    <row r="154" spans="1:261" ht="37.5" x14ac:dyDescent="0.3">
      <c r="A154" s="300">
        <v>144</v>
      </c>
      <c r="B154" s="295" t="s">
        <v>527</v>
      </c>
      <c r="C154" s="295" t="s">
        <v>671</v>
      </c>
      <c r="D154" s="295">
        <v>247691096</v>
      </c>
      <c r="E154" s="220">
        <f t="shared" si="29"/>
        <v>6075</v>
      </c>
      <c r="F154" s="220">
        <f t="shared" si="30"/>
        <v>720</v>
      </c>
      <c r="G154" s="220">
        <f t="shared" si="31"/>
        <v>0</v>
      </c>
      <c r="H154" s="220">
        <f t="shared" si="32"/>
        <v>5355</v>
      </c>
      <c r="I154" s="220">
        <f t="shared" si="33"/>
        <v>0</v>
      </c>
      <c r="J154" s="249">
        <v>0</v>
      </c>
      <c r="K154" s="249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50">
        <v>0</v>
      </c>
      <c r="V154" s="245">
        <v>0</v>
      </c>
      <c r="W154" s="250">
        <v>0</v>
      </c>
      <c r="X154" s="245">
        <v>0</v>
      </c>
      <c r="Y154" s="250">
        <v>0</v>
      </c>
      <c r="Z154" s="245">
        <v>0</v>
      </c>
      <c r="AA154" s="245">
        <v>0</v>
      </c>
      <c r="AB154" s="245">
        <v>0</v>
      </c>
      <c r="AC154" s="249">
        <v>0</v>
      </c>
      <c r="AD154" s="245">
        <v>0</v>
      </c>
      <c r="AE154" s="249">
        <v>0</v>
      </c>
      <c r="AF154" s="245">
        <v>0</v>
      </c>
      <c r="AG154" s="245">
        <v>0</v>
      </c>
      <c r="AH154" s="245">
        <v>0</v>
      </c>
      <c r="AI154" s="245">
        <v>0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50">
        <v>0</v>
      </c>
      <c r="AR154" s="245">
        <v>0</v>
      </c>
      <c r="AS154" s="250">
        <v>0</v>
      </c>
      <c r="AT154" s="245">
        <v>0</v>
      </c>
      <c r="AU154" s="250">
        <v>0</v>
      </c>
      <c r="AV154" s="245">
        <v>0</v>
      </c>
      <c r="AW154" s="245">
        <v>0</v>
      </c>
      <c r="AX154" s="245">
        <v>0</v>
      </c>
      <c r="AY154" s="245">
        <v>0</v>
      </c>
      <c r="AZ154" s="245">
        <v>0</v>
      </c>
      <c r="BA154" s="249">
        <v>0</v>
      </c>
      <c r="BB154" s="245"/>
      <c r="BC154" s="245">
        <v>5355</v>
      </c>
      <c r="BD154" s="245"/>
      <c r="BE154" s="245"/>
      <c r="BF154" s="245"/>
      <c r="BG154" s="249">
        <v>24</v>
      </c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9">
        <v>0</v>
      </c>
      <c r="BR154" s="245"/>
      <c r="BS154" s="249">
        <v>0</v>
      </c>
      <c r="BT154" s="245"/>
      <c r="BU154" s="249">
        <v>0</v>
      </c>
      <c r="BV154" s="245"/>
      <c r="BW154" s="245"/>
      <c r="BX154" s="245"/>
      <c r="BY154" s="250">
        <v>0</v>
      </c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9">
        <v>0</v>
      </c>
      <c r="CS154" s="245"/>
      <c r="CT154" s="245"/>
      <c r="CU154" s="245"/>
      <c r="CV154" s="245"/>
      <c r="CW154" s="245"/>
      <c r="CX154" s="249">
        <v>0</v>
      </c>
      <c r="CY154" s="245"/>
      <c r="CZ154" s="249">
        <v>10</v>
      </c>
      <c r="DA154" s="249">
        <v>10</v>
      </c>
      <c r="DB154" s="245"/>
      <c r="DC154" s="250">
        <v>220</v>
      </c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50">
        <v>0</v>
      </c>
      <c r="DP154" s="245"/>
      <c r="DQ154" s="245"/>
      <c r="DR154" s="245"/>
      <c r="DS154" s="250">
        <v>500</v>
      </c>
      <c r="DT154" s="245"/>
      <c r="DU154" s="245"/>
      <c r="DV154" s="245"/>
      <c r="DW154" s="251"/>
      <c r="DX154" s="251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50">
        <v>100</v>
      </c>
      <c r="EJ154" s="245"/>
      <c r="EK154" s="250">
        <v>5</v>
      </c>
      <c r="EL154" s="245"/>
      <c r="EM154" s="245"/>
      <c r="EN154" s="245"/>
      <c r="EO154" s="245"/>
      <c r="EP154" s="245"/>
      <c r="EQ154" s="245"/>
      <c r="ER154" s="245"/>
      <c r="ES154" s="245"/>
      <c r="ET154" s="245"/>
      <c r="EU154" s="245"/>
      <c r="EV154" s="245"/>
      <c r="EW154" s="250">
        <v>0</v>
      </c>
      <c r="EX154" s="245"/>
      <c r="EY154" s="245"/>
      <c r="EZ154" s="245"/>
      <c r="FA154" s="245"/>
      <c r="FB154" s="245"/>
      <c r="FC154" s="245"/>
      <c r="FD154" s="245"/>
      <c r="FE154" s="245"/>
      <c r="FF154" s="245"/>
      <c r="FG154" s="245"/>
      <c r="FH154" s="245"/>
      <c r="FI154" s="245"/>
      <c r="FJ154" s="245"/>
      <c r="FK154" s="245"/>
      <c r="FL154" s="245"/>
      <c r="FM154" s="245"/>
      <c r="FN154" s="245"/>
      <c r="FO154" s="245"/>
      <c r="FP154" s="245"/>
      <c r="FQ154" s="245"/>
      <c r="FR154" s="245"/>
      <c r="FS154" s="245"/>
      <c r="FT154" s="245"/>
      <c r="FU154" s="245"/>
      <c r="FV154" s="245"/>
      <c r="FW154" s="245"/>
      <c r="FX154" s="245"/>
      <c r="FY154" s="245"/>
      <c r="FZ154" s="245"/>
      <c r="GA154" s="245"/>
      <c r="GB154" s="245"/>
      <c r="GC154" s="245"/>
      <c r="GD154" s="245"/>
      <c r="GE154" s="245"/>
      <c r="GF154" s="245"/>
      <c r="GG154" s="245"/>
      <c r="GH154" s="245"/>
      <c r="GI154" s="245"/>
      <c r="GJ154" s="250">
        <v>0</v>
      </c>
      <c r="GK154" s="245"/>
      <c r="GL154" s="250">
        <v>0</v>
      </c>
      <c r="GM154" s="245"/>
      <c r="GN154" s="245"/>
      <c r="GO154" s="245"/>
      <c r="GP154" s="245"/>
      <c r="GQ154" s="250">
        <v>0</v>
      </c>
      <c r="GR154" s="245"/>
      <c r="GS154" s="245"/>
      <c r="GT154" s="245"/>
      <c r="GU154" s="245"/>
      <c r="GV154" s="245"/>
      <c r="GW154" s="245"/>
      <c r="GX154" s="245"/>
      <c r="GY154" s="245"/>
      <c r="GZ154" s="245"/>
      <c r="HA154" s="245"/>
      <c r="HB154" s="245"/>
      <c r="HC154" s="245"/>
      <c r="HD154" s="245"/>
      <c r="HE154" s="250">
        <v>0</v>
      </c>
      <c r="HF154" s="245"/>
      <c r="HG154" s="250">
        <v>0</v>
      </c>
      <c r="HH154" s="245"/>
      <c r="HI154" s="245"/>
      <c r="HJ154" s="245"/>
      <c r="HK154" s="245"/>
      <c r="HL154" s="245"/>
      <c r="HM154" s="245"/>
      <c r="HN154" s="245"/>
      <c r="HO154" s="245"/>
      <c r="HP154" s="245"/>
      <c r="HQ154" s="245"/>
      <c r="HR154" s="245"/>
      <c r="HS154" s="245"/>
      <c r="HT154" s="245"/>
      <c r="HU154" s="245"/>
      <c r="HV154" s="245"/>
      <c r="HW154" s="245"/>
      <c r="HX154" s="245"/>
      <c r="HY154" s="245"/>
      <c r="HZ154" s="245"/>
      <c r="IA154" s="245"/>
      <c r="IB154" s="245"/>
      <c r="IC154" s="245"/>
      <c r="ID154" s="245"/>
      <c r="IE154" s="245"/>
      <c r="IF154" s="245"/>
      <c r="IG154" s="245"/>
      <c r="IH154" s="245"/>
      <c r="II154" s="245"/>
      <c r="IJ154" s="245"/>
      <c r="IK154" s="245"/>
      <c r="IL154" s="245"/>
      <c r="IM154" s="245"/>
      <c r="IN154" s="245"/>
      <c r="IO154" s="245"/>
      <c r="IP154" s="245"/>
      <c r="IQ154" s="245"/>
      <c r="IR154" s="245"/>
      <c r="IS154" s="245"/>
      <c r="IT154" s="245"/>
      <c r="IU154" s="245"/>
      <c r="IV154" s="245"/>
      <c r="IW154" s="245"/>
      <c r="IX154" s="245"/>
      <c r="IY154" s="245"/>
      <c r="IZ154" s="245"/>
      <c r="JA154" s="245"/>
    </row>
    <row r="155" spans="1:261" ht="37.5" x14ac:dyDescent="0.3">
      <c r="A155" s="300">
        <v>145</v>
      </c>
      <c r="B155" s="295" t="s">
        <v>527</v>
      </c>
      <c r="C155" s="295" t="s">
        <v>672</v>
      </c>
      <c r="D155" s="295">
        <v>247691104</v>
      </c>
      <c r="E155" s="220">
        <f t="shared" si="29"/>
        <v>12125</v>
      </c>
      <c r="F155" s="220">
        <f t="shared" si="30"/>
        <v>1350</v>
      </c>
      <c r="G155" s="220">
        <f t="shared" si="31"/>
        <v>0</v>
      </c>
      <c r="H155" s="220">
        <f t="shared" si="32"/>
        <v>10715</v>
      </c>
      <c r="I155" s="220">
        <f t="shared" si="33"/>
        <v>60</v>
      </c>
      <c r="J155" s="249">
        <v>0</v>
      </c>
      <c r="K155" s="249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50">
        <v>0</v>
      </c>
      <c r="V155" s="245">
        <v>0</v>
      </c>
      <c r="W155" s="250">
        <v>0</v>
      </c>
      <c r="X155" s="245">
        <v>0</v>
      </c>
      <c r="Y155" s="250">
        <v>0</v>
      </c>
      <c r="Z155" s="245">
        <v>0</v>
      </c>
      <c r="AA155" s="245">
        <v>0</v>
      </c>
      <c r="AB155" s="245">
        <v>0</v>
      </c>
      <c r="AC155" s="249">
        <v>0</v>
      </c>
      <c r="AD155" s="245">
        <v>0</v>
      </c>
      <c r="AE155" s="249">
        <v>0</v>
      </c>
      <c r="AF155" s="245">
        <v>0</v>
      </c>
      <c r="AG155" s="245">
        <v>0</v>
      </c>
      <c r="AH155" s="245">
        <v>0</v>
      </c>
      <c r="AI155" s="245">
        <v>0</v>
      </c>
      <c r="AJ155" s="245">
        <v>0</v>
      </c>
      <c r="AK155" s="245">
        <v>0</v>
      </c>
      <c r="AL155" s="245">
        <v>0</v>
      </c>
      <c r="AM155" s="245">
        <v>0</v>
      </c>
      <c r="AN155" s="245">
        <v>0</v>
      </c>
      <c r="AO155" s="245">
        <v>0</v>
      </c>
      <c r="AP155" s="245">
        <v>0</v>
      </c>
      <c r="AQ155" s="250">
        <v>0</v>
      </c>
      <c r="AR155" s="245">
        <v>0</v>
      </c>
      <c r="AS155" s="250">
        <v>0</v>
      </c>
      <c r="AT155" s="245">
        <v>0</v>
      </c>
      <c r="AU155" s="250">
        <v>0</v>
      </c>
      <c r="AV155" s="245">
        <v>0</v>
      </c>
      <c r="AW155" s="245">
        <v>0</v>
      </c>
      <c r="AX155" s="245">
        <v>0</v>
      </c>
      <c r="AY155" s="245">
        <v>0</v>
      </c>
      <c r="AZ155" s="245">
        <v>0</v>
      </c>
      <c r="BA155" s="249">
        <v>0</v>
      </c>
      <c r="BB155" s="245"/>
      <c r="BC155" s="245">
        <v>10715</v>
      </c>
      <c r="BD155" s="245"/>
      <c r="BE155" s="245"/>
      <c r="BF155" s="245"/>
      <c r="BG155" s="249">
        <v>124</v>
      </c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9">
        <v>0</v>
      </c>
      <c r="BR155" s="245"/>
      <c r="BS155" s="249">
        <v>1</v>
      </c>
      <c r="BT155" s="245"/>
      <c r="BU155" s="249">
        <v>1</v>
      </c>
      <c r="BV155" s="245"/>
      <c r="BW155" s="245"/>
      <c r="BX155" s="245"/>
      <c r="BY155" s="250">
        <v>60</v>
      </c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9">
        <v>5</v>
      </c>
      <c r="CS155" s="245"/>
      <c r="CT155" s="245"/>
      <c r="CU155" s="245"/>
      <c r="CV155" s="245"/>
      <c r="CW155" s="245"/>
      <c r="CX155" s="249">
        <v>5</v>
      </c>
      <c r="CY155" s="245"/>
      <c r="CZ155" s="249">
        <v>0</v>
      </c>
      <c r="DA155" s="249">
        <v>0</v>
      </c>
      <c r="DB155" s="245"/>
      <c r="DC155" s="250">
        <v>0</v>
      </c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50">
        <v>0</v>
      </c>
      <c r="DP155" s="245"/>
      <c r="DQ155" s="245"/>
      <c r="DR155" s="245"/>
      <c r="DS155" s="250">
        <v>1350</v>
      </c>
      <c r="DT155" s="245"/>
      <c r="DU155" s="245"/>
      <c r="DV155" s="245"/>
      <c r="DW155" s="251"/>
      <c r="DX155" s="251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50">
        <v>270</v>
      </c>
      <c r="EJ155" s="245"/>
      <c r="EK155" s="250">
        <v>5</v>
      </c>
      <c r="EL155" s="245"/>
      <c r="EM155" s="245"/>
      <c r="EN155" s="245"/>
      <c r="EO155" s="245"/>
      <c r="EP155" s="245"/>
      <c r="EQ155" s="245"/>
      <c r="ER155" s="245"/>
      <c r="ES155" s="245"/>
      <c r="ET155" s="245"/>
      <c r="EU155" s="245"/>
      <c r="EV155" s="245"/>
      <c r="EW155" s="250">
        <v>0</v>
      </c>
      <c r="EX155" s="245"/>
      <c r="EY155" s="245"/>
      <c r="EZ155" s="245"/>
      <c r="FA155" s="245"/>
      <c r="FB155" s="245"/>
      <c r="FC155" s="245"/>
      <c r="FD155" s="245"/>
      <c r="FE155" s="245"/>
      <c r="FF155" s="245"/>
      <c r="FG155" s="245"/>
      <c r="FH155" s="245"/>
      <c r="FI155" s="245"/>
      <c r="FJ155" s="245"/>
      <c r="FK155" s="245"/>
      <c r="FL155" s="245"/>
      <c r="FM155" s="245"/>
      <c r="FN155" s="245"/>
      <c r="FO155" s="245"/>
      <c r="FP155" s="245"/>
      <c r="FQ155" s="245"/>
      <c r="FR155" s="245"/>
      <c r="FS155" s="245"/>
      <c r="FT155" s="245"/>
      <c r="FU155" s="245"/>
      <c r="FV155" s="245"/>
      <c r="FW155" s="245"/>
      <c r="FX155" s="245"/>
      <c r="FY155" s="245"/>
      <c r="FZ155" s="245"/>
      <c r="GA155" s="245"/>
      <c r="GB155" s="245"/>
      <c r="GC155" s="245"/>
      <c r="GD155" s="245"/>
      <c r="GE155" s="245"/>
      <c r="GF155" s="245"/>
      <c r="GG155" s="245"/>
      <c r="GH155" s="245"/>
      <c r="GI155" s="245"/>
      <c r="GJ155" s="250">
        <v>0</v>
      </c>
      <c r="GK155" s="245"/>
      <c r="GL155" s="250">
        <v>0</v>
      </c>
      <c r="GM155" s="245"/>
      <c r="GN155" s="245"/>
      <c r="GO155" s="245"/>
      <c r="GP155" s="245"/>
      <c r="GQ155" s="250">
        <v>0</v>
      </c>
      <c r="GR155" s="245"/>
      <c r="GS155" s="245"/>
      <c r="GT155" s="245"/>
      <c r="GU155" s="245"/>
      <c r="GV155" s="245"/>
      <c r="GW155" s="245"/>
      <c r="GX155" s="245"/>
      <c r="GY155" s="245"/>
      <c r="GZ155" s="245"/>
      <c r="HA155" s="245"/>
      <c r="HB155" s="245"/>
      <c r="HC155" s="245"/>
      <c r="HD155" s="245"/>
      <c r="HE155" s="250">
        <v>0</v>
      </c>
      <c r="HF155" s="245"/>
      <c r="HG155" s="250">
        <v>0</v>
      </c>
      <c r="HH155" s="245"/>
      <c r="HI155" s="245"/>
      <c r="HJ155" s="245"/>
      <c r="HK155" s="245"/>
      <c r="HL155" s="245"/>
      <c r="HM155" s="245"/>
      <c r="HN155" s="245"/>
      <c r="HO155" s="245"/>
      <c r="HP155" s="245"/>
      <c r="HQ155" s="245"/>
      <c r="HR155" s="245"/>
      <c r="HS155" s="245"/>
      <c r="HT155" s="245"/>
      <c r="HU155" s="245"/>
      <c r="HV155" s="245"/>
      <c r="HW155" s="245"/>
      <c r="HX155" s="245"/>
      <c r="HY155" s="245"/>
      <c r="HZ155" s="245"/>
      <c r="IA155" s="245"/>
      <c r="IB155" s="245"/>
      <c r="IC155" s="245"/>
      <c r="ID155" s="245"/>
      <c r="IE155" s="245"/>
      <c r="IF155" s="245"/>
      <c r="IG155" s="245"/>
      <c r="IH155" s="245"/>
      <c r="II155" s="245"/>
      <c r="IJ155" s="245"/>
      <c r="IK155" s="245"/>
      <c r="IL155" s="245"/>
      <c r="IM155" s="245"/>
      <c r="IN155" s="245"/>
      <c r="IO155" s="245"/>
      <c r="IP155" s="245"/>
      <c r="IQ155" s="245"/>
      <c r="IR155" s="245"/>
      <c r="IS155" s="245"/>
      <c r="IT155" s="245"/>
      <c r="IU155" s="245"/>
      <c r="IV155" s="245"/>
      <c r="IW155" s="245"/>
      <c r="IX155" s="245"/>
      <c r="IY155" s="245"/>
      <c r="IZ155" s="245"/>
      <c r="JA155" s="245"/>
    </row>
    <row r="156" spans="1:261" ht="37.5" x14ac:dyDescent="0.3">
      <c r="A156" s="300">
        <v>146</v>
      </c>
      <c r="B156" s="295" t="s">
        <v>527</v>
      </c>
      <c r="C156" s="295" t="s">
        <v>673</v>
      </c>
      <c r="D156" s="295">
        <v>247690950</v>
      </c>
      <c r="E156" s="220">
        <f t="shared" si="29"/>
        <v>20420</v>
      </c>
      <c r="F156" s="220">
        <f t="shared" si="30"/>
        <v>2549</v>
      </c>
      <c r="G156" s="220">
        <f t="shared" si="31"/>
        <v>0</v>
      </c>
      <c r="H156" s="220">
        <f t="shared" si="32"/>
        <v>17230.490000000002</v>
      </c>
      <c r="I156" s="220">
        <f t="shared" si="33"/>
        <v>640.51</v>
      </c>
      <c r="J156" s="249">
        <v>3</v>
      </c>
      <c r="K156" s="249">
        <v>3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50">
        <v>0</v>
      </c>
      <c r="V156" s="245">
        <v>0</v>
      </c>
      <c r="W156" s="250">
        <v>620</v>
      </c>
      <c r="X156" s="245">
        <v>0</v>
      </c>
      <c r="Y156" s="250">
        <v>0</v>
      </c>
      <c r="Z156" s="245">
        <v>0</v>
      </c>
      <c r="AA156" s="245">
        <v>0</v>
      </c>
      <c r="AB156" s="245">
        <v>0</v>
      </c>
      <c r="AC156" s="249">
        <v>10</v>
      </c>
      <c r="AD156" s="245">
        <v>0</v>
      </c>
      <c r="AE156" s="249">
        <v>0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0</v>
      </c>
      <c r="AO156" s="245">
        <v>0</v>
      </c>
      <c r="AP156" s="245">
        <v>0</v>
      </c>
      <c r="AQ156" s="250">
        <v>0</v>
      </c>
      <c r="AR156" s="245">
        <v>0</v>
      </c>
      <c r="AS156" s="250">
        <v>0</v>
      </c>
      <c r="AT156" s="245">
        <v>0</v>
      </c>
      <c r="AU156" s="250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9">
        <v>0</v>
      </c>
      <c r="BB156" s="245"/>
      <c r="BC156" s="245">
        <v>16610.490000000002</v>
      </c>
      <c r="BD156" s="245"/>
      <c r="BE156" s="245"/>
      <c r="BF156" s="245"/>
      <c r="BG156" s="249">
        <v>30</v>
      </c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9">
        <v>0</v>
      </c>
      <c r="BR156" s="245"/>
      <c r="BS156" s="249">
        <v>0</v>
      </c>
      <c r="BT156" s="245"/>
      <c r="BU156" s="249">
        <v>0</v>
      </c>
      <c r="BV156" s="245"/>
      <c r="BW156" s="245"/>
      <c r="BX156" s="245"/>
      <c r="BY156" s="250">
        <v>0</v>
      </c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9">
        <v>15</v>
      </c>
      <c r="CS156" s="245"/>
      <c r="CT156" s="362"/>
      <c r="CU156" s="366"/>
      <c r="CV156" s="245"/>
      <c r="CW156" s="366"/>
      <c r="CX156" s="249">
        <v>17</v>
      </c>
      <c r="CY156" s="245"/>
      <c r="CZ156" s="249">
        <v>10</v>
      </c>
      <c r="DA156" s="249">
        <v>10</v>
      </c>
      <c r="DB156" s="245"/>
      <c r="DC156" s="250">
        <v>150</v>
      </c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50">
        <v>0</v>
      </c>
      <c r="DP156" s="245"/>
      <c r="DQ156" s="245"/>
      <c r="DR156" s="245"/>
      <c r="DS156" s="250">
        <v>2399</v>
      </c>
      <c r="DT156" s="245"/>
      <c r="DU156" s="245"/>
      <c r="DV156" s="245"/>
      <c r="DW156" s="251"/>
      <c r="DX156" s="251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50">
        <v>1089</v>
      </c>
      <c r="EJ156" s="245"/>
      <c r="EK156" s="250">
        <v>4.75</v>
      </c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50">
        <v>640.51</v>
      </c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50">
        <v>413</v>
      </c>
      <c r="GK156" s="245"/>
      <c r="GL156" s="250">
        <v>1.5</v>
      </c>
      <c r="GM156" s="245"/>
      <c r="GN156" s="245"/>
      <c r="GO156" s="245"/>
      <c r="GP156" s="245"/>
      <c r="GQ156" s="250">
        <v>0</v>
      </c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50">
        <v>0</v>
      </c>
      <c r="HF156" s="245"/>
      <c r="HG156" s="250">
        <v>0</v>
      </c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</row>
    <row r="157" spans="1:261" ht="37.5" x14ac:dyDescent="0.3">
      <c r="A157" s="300">
        <v>147</v>
      </c>
      <c r="B157" s="295" t="s">
        <v>527</v>
      </c>
      <c r="C157" s="295" t="s">
        <v>674</v>
      </c>
      <c r="D157" s="295">
        <v>247690949</v>
      </c>
      <c r="E157" s="220">
        <f t="shared" si="29"/>
        <v>32435</v>
      </c>
      <c r="F157" s="220">
        <f t="shared" si="30"/>
        <v>4014</v>
      </c>
      <c r="G157" s="220">
        <f t="shared" si="31"/>
        <v>0</v>
      </c>
      <c r="H157" s="220">
        <f t="shared" si="32"/>
        <v>27665.57</v>
      </c>
      <c r="I157" s="220">
        <f t="shared" si="33"/>
        <v>755.43</v>
      </c>
      <c r="J157" s="249">
        <v>3</v>
      </c>
      <c r="K157" s="249">
        <v>3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50">
        <v>250</v>
      </c>
      <c r="V157" s="245">
        <v>0</v>
      </c>
      <c r="W157" s="250">
        <v>80</v>
      </c>
      <c r="X157" s="245">
        <v>0</v>
      </c>
      <c r="Y157" s="250">
        <v>139</v>
      </c>
      <c r="Z157" s="245">
        <v>0</v>
      </c>
      <c r="AA157" s="245">
        <v>0</v>
      </c>
      <c r="AB157" s="245">
        <v>0</v>
      </c>
      <c r="AC157" s="249">
        <v>12</v>
      </c>
      <c r="AD157" s="245">
        <v>0</v>
      </c>
      <c r="AE157" s="249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50">
        <v>0</v>
      </c>
      <c r="AR157" s="245">
        <v>0</v>
      </c>
      <c r="AS157" s="250">
        <v>0</v>
      </c>
      <c r="AT157" s="245">
        <v>0</v>
      </c>
      <c r="AU157" s="250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9">
        <v>0</v>
      </c>
      <c r="BB157" s="245"/>
      <c r="BC157" s="245">
        <v>27196.57</v>
      </c>
      <c r="BD157" s="245"/>
      <c r="BE157" s="245"/>
      <c r="BF157" s="245"/>
      <c r="BG157" s="249">
        <v>50</v>
      </c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9">
        <v>0</v>
      </c>
      <c r="BR157" s="245"/>
      <c r="BS157" s="249">
        <v>0</v>
      </c>
      <c r="BT157" s="245"/>
      <c r="BU157" s="249">
        <v>0</v>
      </c>
      <c r="BV157" s="245"/>
      <c r="BW157" s="245"/>
      <c r="BX157" s="245"/>
      <c r="BY157" s="250">
        <v>0</v>
      </c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9">
        <v>13</v>
      </c>
      <c r="CS157" s="245"/>
      <c r="CT157" s="362"/>
      <c r="CU157" s="366"/>
      <c r="CV157" s="245"/>
      <c r="CW157" s="366"/>
      <c r="CX157" s="249">
        <v>14</v>
      </c>
      <c r="CY157" s="245"/>
      <c r="CZ157" s="249">
        <v>10</v>
      </c>
      <c r="DA157" s="249">
        <v>10</v>
      </c>
      <c r="DB157" s="245"/>
      <c r="DC157" s="250">
        <v>200</v>
      </c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50">
        <v>0</v>
      </c>
      <c r="DP157" s="245"/>
      <c r="DQ157" s="245"/>
      <c r="DR157" s="245"/>
      <c r="DS157" s="250">
        <v>3814</v>
      </c>
      <c r="DT157" s="245"/>
      <c r="DU157" s="245"/>
      <c r="DV157" s="245"/>
      <c r="DW157" s="251"/>
      <c r="DX157" s="251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50">
        <v>870.7</v>
      </c>
      <c r="EJ157" s="245"/>
      <c r="EK157" s="250">
        <v>4.1666666666666696</v>
      </c>
      <c r="EL157" s="245"/>
      <c r="EM157" s="245"/>
      <c r="EN157" s="245"/>
      <c r="EO157" s="245"/>
      <c r="EP157" s="245"/>
      <c r="EQ157" s="245"/>
      <c r="ER157" s="245"/>
      <c r="ES157" s="245"/>
      <c r="ET157" s="245"/>
      <c r="EU157" s="245"/>
      <c r="EV157" s="245"/>
      <c r="EW157" s="250">
        <v>755.43</v>
      </c>
      <c r="EX157" s="245"/>
      <c r="EY157" s="245"/>
      <c r="EZ157" s="245"/>
      <c r="FA157" s="245"/>
      <c r="FB157" s="245"/>
      <c r="FC157" s="245"/>
      <c r="FD157" s="245"/>
      <c r="FE157" s="245"/>
      <c r="FF157" s="245"/>
      <c r="FG157" s="245"/>
      <c r="FH157" s="245"/>
      <c r="FI157" s="245"/>
      <c r="FJ157" s="245"/>
      <c r="FK157" s="245"/>
      <c r="FL157" s="245"/>
      <c r="FM157" s="245"/>
      <c r="FN157" s="245"/>
      <c r="FO157" s="245"/>
      <c r="FP157" s="245"/>
      <c r="FQ157" s="245"/>
      <c r="FR157" s="245"/>
      <c r="FS157" s="245"/>
      <c r="FT157" s="245"/>
      <c r="FU157" s="245"/>
      <c r="FV157" s="245"/>
      <c r="FW157" s="245"/>
      <c r="FX157" s="245"/>
      <c r="FY157" s="245"/>
      <c r="FZ157" s="245"/>
      <c r="GA157" s="245"/>
      <c r="GB157" s="245"/>
      <c r="GC157" s="245"/>
      <c r="GD157" s="245"/>
      <c r="GE157" s="245"/>
      <c r="GF157" s="245"/>
      <c r="GG157" s="245"/>
      <c r="GH157" s="245"/>
      <c r="GI157" s="245"/>
      <c r="GJ157" s="250">
        <v>500</v>
      </c>
      <c r="GK157" s="245"/>
      <c r="GL157" s="250">
        <v>1.67</v>
      </c>
      <c r="GM157" s="245"/>
      <c r="GN157" s="245"/>
      <c r="GO157" s="245"/>
      <c r="GP157" s="245"/>
      <c r="GQ157" s="250">
        <v>0</v>
      </c>
      <c r="GR157" s="245"/>
      <c r="GS157" s="245"/>
      <c r="GT157" s="245"/>
      <c r="GU157" s="245"/>
      <c r="GV157" s="245"/>
      <c r="GW157" s="245"/>
      <c r="GX157" s="245"/>
      <c r="GY157" s="245"/>
      <c r="GZ157" s="245"/>
      <c r="HA157" s="245"/>
      <c r="HB157" s="245"/>
      <c r="HC157" s="245"/>
      <c r="HD157" s="245"/>
      <c r="HE157" s="250">
        <v>0</v>
      </c>
      <c r="HF157" s="245"/>
      <c r="HG157" s="250">
        <v>0</v>
      </c>
      <c r="HH157" s="245"/>
      <c r="HI157" s="245"/>
      <c r="HJ157" s="245"/>
      <c r="HK157" s="245"/>
      <c r="HL157" s="245"/>
      <c r="HM157" s="245"/>
      <c r="HN157" s="245"/>
      <c r="HO157" s="245"/>
      <c r="HP157" s="245"/>
      <c r="HQ157" s="245"/>
      <c r="HR157" s="245"/>
      <c r="HS157" s="245"/>
      <c r="HT157" s="245"/>
      <c r="HU157" s="245"/>
      <c r="HV157" s="245"/>
      <c r="HW157" s="245"/>
      <c r="HX157" s="245"/>
      <c r="HY157" s="245"/>
      <c r="HZ157" s="245"/>
      <c r="IA157" s="245"/>
      <c r="IB157" s="245"/>
      <c r="IC157" s="245"/>
      <c r="ID157" s="245"/>
      <c r="IE157" s="245"/>
      <c r="IF157" s="245"/>
      <c r="IG157" s="245"/>
      <c r="IH157" s="245"/>
      <c r="II157" s="245"/>
      <c r="IJ157" s="245"/>
      <c r="IK157" s="245"/>
      <c r="IL157" s="245"/>
      <c r="IM157" s="245"/>
      <c r="IN157" s="245"/>
      <c r="IO157" s="245"/>
      <c r="IP157" s="245"/>
      <c r="IQ157" s="245"/>
      <c r="IR157" s="245"/>
      <c r="IS157" s="245"/>
      <c r="IT157" s="245"/>
      <c r="IU157" s="245"/>
      <c r="IV157" s="245"/>
      <c r="IW157" s="245"/>
      <c r="IX157" s="245"/>
      <c r="IY157" s="245"/>
      <c r="IZ157" s="245"/>
      <c r="JA157" s="245"/>
    </row>
    <row r="158" spans="1:261" ht="37.5" x14ac:dyDescent="0.3">
      <c r="A158" s="300">
        <v>148</v>
      </c>
      <c r="B158" s="295" t="s">
        <v>527</v>
      </c>
      <c r="C158" s="295" t="s">
        <v>675</v>
      </c>
      <c r="D158" s="295">
        <v>247691031</v>
      </c>
      <c r="E158" s="220">
        <f t="shared" si="29"/>
        <v>17055</v>
      </c>
      <c r="F158" s="220">
        <f t="shared" si="30"/>
        <v>1310</v>
      </c>
      <c r="G158" s="220">
        <f t="shared" si="31"/>
        <v>0</v>
      </c>
      <c r="H158" s="220">
        <f t="shared" si="32"/>
        <v>15427.25</v>
      </c>
      <c r="I158" s="220">
        <f t="shared" si="33"/>
        <v>317.75</v>
      </c>
      <c r="J158" s="249">
        <v>2</v>
      </c>
      <c r="K158" s="249">
        <v>2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50">
        <v>0</v>
      </c>
      <c r="V158" s="245">
        <v>0</v>
      </c>
      <c r="W158" s="250">
        <v>500</v>
      </c>
      <c r="X158" s="245">
        <v>0</v>
      </c>
      <c r="Y158" s="250">
        <v>0</v>
      </c>
      <c r="Z158" s="245">
        <v>0</v>
      </c>
      <c r="AA158" s="245">
        <v>0</v>
      </c>
      <c r="AB158" s="245">
        <v>0</v>
      </c>
      <c r="AC158" s="249">
        <v>8</v>
      </c>
      <c r="AD158" s="245">
        <v>0</v>
      </c>
      <c r="AE158" s="249">
        <v>0</v>
      </c>
      <c r="AF158" s="245">
        <v>0</v>
      </c>
      <c r="AG158" s="245">
        <v>0</v>
      </c>
      <c r="AH158" s="245">
        <v>0</v>
      </c>
      <c r="AI158" s="245">
        <v>0</v>
      </c>
      <c r="AJ158" s="245">
        <v>0</v>
      </c>
      <c r="AK158" s="245">
        <v>0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50">
        <v>0</v>
      </c>
      <c r="AR158" s="245">
        <v>0</v>
      </c>
      <c r="AS158" s="250">
        <v>0</v>
      </c>
      <c r="AT158" s="245">
        <v>0</v>
      </c>
      <c r="AU158" s="250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9">
        <v>0</v>
      </c>
      <c r="BB158" s="245"/>
      <c r="BC158" s="245">
        <v>14927.25</v>
      </c>
      <c r="BD158" s="245"/>
      <c r="BE158" s="245"/>
      <c r="BF158" s="245"/>
      <c r="BG158" s="249">
        <v>80</v>
      </c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9">
        <v>0</v>
      </c>
      <c r="BR158" s="245"/>
      <c r="BS158" s="249">
        <v>0</v>
      </c>
      <c r="BT158" s="245"/>
      <c r="BU158" s="249">
        <v>0</v>
      </c>
      <c r="BV158" s="245"/>
      <c r="BW158" s="245"/>
      <c r="BX158" s="245"/>
      <c r="BY158" s="250">
        <v>0</v>
      </c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9">
        <v>15</v>
      </c>
      <c r="CS158" s="245"/>
      <c r="CT158" s="362"/>
      <c r="CU158" s="366"/>
      <c r="CV158" s="245"/>
      <c r="CW158" s="366"/>
      <c r="CX158" s="249">
        <v>21</v>
      </c>
      <c r="CY158" s="245"/>
      <c r="CZ158" s="249">
        <v>12</v>
      </c>
      <c r="DA158" s="249">
        <v>12</v>
      </c>
      <c r="DB158" s="245"/>
      <c r="DC158" s="250">
        <v>120</v>
      </c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50">
        <v>0</v>
      </c>
      <c r="DP158" s="245"/>
      <c r="DQ158" s="245"/>
      <c r="DR158" s="245"/>
      <c r="DS158" s="250">
        <v>1060</v>
      </c>
      <c r="DT158" s="245"/>
      <c r="DU158" s="245"/>
      <c r="DV158" s="245"/>
      <c r="DW158" s="251"/>
      <c r="DX158" s="251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50">
        <v>212.2</v>
      </c>
      <c r="EJ158" s="245"/>
      <c r="EK158" s="250">
        <v>5</v>
      </c>
      <c r="EL158" s="245"/>
      <c r="EM158" s="245"/>
      <c r="EN158" s="245"/>
      <c r="EO158" s="245"/>
      <c r="EP158" s="245"/>
      <c r="EQ158" s="245"/>
      <c r="ER158" s="245"/>
      <c r="ES158" s="245"/>
      <c r="ET158" s="245"/>
      <c r="EU158" s="245"/>
      <c r="EV158" s="245"/>
      <c r="EW158" s="250">
        <v>317.75</v>
      </c>
      <c r="EX158" s="245"/>
      <c r="EY158" s="245"/>
      <c r="EZ158" s="245"/>
      <c r="FA158" s="245"/>
      <c r="FB158" s="245"/>
      <c r="FC158" s="245"/>
      <c r="FD158" s="245"/>
      <c r="FE158" s="245"/>
      <c r="FF158" s="245"/>
      <c r="FG158" s="245"/>
      <c r="FH158" s="245"/>
      <c r="FI158" s="245"/>
      <c r="FJ158" s="245"/>
      <c r="FK158" s="245"/>
      <c r="FL158" s="245"/>
      <c r="FM158" s="245"/>
      <c r="FN158" s="245"/>
      <c r="FO158" s="245"/>
      <c r="FP158" s="245"/>
      <c r="FQ158" s="245"/>
      <c r="FR158" s="245"/>
      <c r="FS158" s="245"/>
      <c r="FT158" s="245"/>
      <c r="FU158" s="245"/>
      <c r="FV158" s="245"/>
      <c r="FW158" s="245"/>
      <c r="FX158" s="245"/>
      <c r="FY158" s="245"/>
      <c r="FZ158" s="245"/>
      <c r="GA158" s="245"/>
      <c r="GB158" s="245"/>
      <c r="GC158" s="245"/>
      <c r="GD158" s="245"/>
      <c r="GE158" s="245"/>
      <c r="GF158" s="245"/>
      <c r="GG158" s="245"/>
      <c r="GH158" s="245"/>
      <c r="GI158" s="245"/>
      <c r="GJ158" s="250">
        <v>328</v>
      </c>
      <c r="GK158" s="245"/>
      <c r="GL158" s="250">
        <v>3.94</v>
      </c>
      <c r="GM158" s="245"/>
      <c r="GN158" s="245"/>
      <c r="GO158" s="245"/>
      <c r="GP158" s="245"/>
      <c r="GQ158" s="250">
        <v>130</v>
      </c>
      <c r="GR158" s="245"/>
      <c r="GS158" s="245"/>
      <c r="GT158" s="245"/>
      <c r="GU158" s="245"/>
      <c r="GV158" s="245"/>
      <c r="GW158" s="245"/>
      <c r="GX158" s="245"/>
      <c r="GY158" s="245"/>
      <c r="GZ158" s="245"/>
      <c r="HA158" s="245"/>
      <c r="HB158" s="245"/>
      <c r="HC158" s="245"/>
      <c r="HD158" s="245"/>
      <c r="HE158" s="250">
        <v>30</v>
      </c>
      <c r="HF158" s="245"/>
      <c r="HG158" s="250">
        <v>1</v>
      </c>
      <c r="HH158" s="245"/>
      <c r="HI158" s="245"/>
      <c r="HJ158" s="245"/>
      <c r="HK158" s="245"/>
      <c r="HL158" s="245"/>
      <c r="HM158" s="245"/>
      <c r="HN158" s="245"/>
      <c r="HO158" s="245"/>
      <c r="HP158" s="245"/>
      <c r="HQ158" s="245"/>
      <c r="HR158" s="245"/>
      <c r="HS158" s="245"/>
      <c r="HT158" s="245"/>
      <c r="HU158" s="245"/>
      <c r="HV158" s="245"/>
      <c r="HW158" s="245"/>
      <c r="HX158" s="245"/>
      <c r="HY158" s="245"/>
      <c r="HZ158" s="245"/>
      <c r="IA158" s="245"/>
      <c r="IB158" s="245"/>
      <c r="IC158" s="245"/>
      <c r="ID158" s="245"/>
      <c r="IE158" s="245"/>
      <c r="IF158" s="245"/>
      <c r="IG158" s="245"/>
      <c r="IH158" s="245"/>
      <c r="II158" s="245"/>
      <c r="IJ158" s="245"/>
      <c r="IK158" s="245"/>
      <c r="IL158" s="245"/>
      <c r="IM158" s="245"/>
      <c r="IN158" s="245"/>
      <c r="IO158" s="245"/>
      <c r="IP158" s="245"/>
      <c r="IQ158" s="245"/>
      <c r="IR158" s="245"/>
      <c r="IS158" s="245"/>
      <c r="IT158" s="245"/>
      <c r="IU158" s="245"/>
      <c r="IV158" s="245"/>
      <c r="IW158" s="245"/>
      <c r="IX158" s="245"/>
      <c r="IY158" s="245"/>
      <c r="IZ158" s="245"/>
      <c r="JA158" s="245"/>
    </row>
    <row r="159" spans="1:261" ht="37.5" x14ac:dyDescent="0.3">
      <c r="A159" s="300">
        <v>149</v>
      </c>
      <c r="B159" s="295" t="s">
        <v>527</v>
      </c>
      <c r="C159" s="295" t="s">
        <v>676</v>
      </c>
      <c r="D159" s="295">
        <v>247691002</v>
      </c>
      <c r="E159" s="220">
        <f t="shared" si="29"/>
        <v>10058</v>
      </c>
      <c r="F159" s="220">
        <f t="shared" si="30"/>
        <v>1153</v>
      </c>
      <c r="G159" s="220">
        <f t="shared" si="31"/>
        <v>0</v>
      </c>
      <c r="H159" s="220">
        <f t="shared" si="32"/>
        <v>8533</v>
      </c>
      <c r="I159" s="220">
        <f t="shared" si="33"/>
        <v>372</v>
      </c>
      <c r="J159" s="249">
        <v>2</v>
      </c>
      <c r="K159" s="249">
        <v>2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50">
        <v>300</v>
      </c>
      <c r="V159" s="245">
        <v>0</v>
      </c>
      <c r="W159" s="250">
        <v>150</v>
      </c>
      <c r="X159" s="245">
        <v>0</v>
      </c>
      <c r="Y159" s="250">
        <v>0</v>
      </c>
      <c r="Z159" s="245">
        <v>0</v>
      </c>
      <c r="AA159" s="245">
        <v>0</v>
      </c>
      <c r="AB159" s="245">
        <v>0</v>
      </c>
      <c r="AC159" s="249">
        <v>6</v>
      </c>
      <c r="AD159" s="245">
        <v>0</v>
      </c>
      <c r="AE159" s="249">
        <v>0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50">
        <v>0</v>
      </c>
      <c r="AR159" s="245">
        <v>0</v>
      </c>
      <c r="AS159" s="250">
        <v>0</v>
      </c>
      <c r="AT159" s="245">
        <v>0</v>
      </c>
      <c r="AU159" s="250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>
        <v>0</v>
      </c>
      <c r="BA159" s="249">
        <v>0</v>
      </c>
      <c r="BB159" s="245"/>
      <c r="BC159" s="245">
        <v>8083</v>
      </c>
      <c r="BD159" s="245"/>
      <c r="BE159" s="245"/>
      <c r="BF159" s="245"/>
      <c r="BG159" s="249">
        <v>30</v>
      </c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9">
        <v>0</v>
      </c>
      <c r="BR159" s="245"/>
      <c r="BS159" s="249">
        <v>0</v>
      </c>
      <c r="BT159" s="245"/>
      <c r="BU159" s="249">
        <v>0</v>
      </c>
      <c r="BV159" s="245"/>
      <c r="BW159" s="245"/>
      <c r="BX159" s="245"/>
      <c r="BY159" s="250">
        <v>0</v>
      </c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9">
        <v>13</v>
      </c>
      <c r="CS159" s="245"/>
      <c r="CT159" s="362"/>
      <c r="CU159" s="366"/>
      <c r="CV159" s="245"/>
      <c r="CW159" s="366"/>
      <c r="CX159" s="249">
        <v>12</v>
      </c>
      <c r="CY159" s="245"/>
      <c r="CZ159" s="249">
        <v>7</v>
      </c>
      <c r="DA159" s="249">
        <v>7</v>
      </c>
      <c r="DB159" s="245"/>
      <c r="DC159" s="250">
        <v>100</v>
      </c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50">
        <v>0</v>
      </c>
      <c r="DP159" s="245"/>
      <c r="DQ159" s="245"/>
      <c r="DR159" s="245"/>
      <c r="DS159" s="250">
        <v>1053</v>
      </c>
      <c r="DT159" s="245"/>
      <c r="DU159" s="245"/>
      <c r="DV159" s="245"/>
      <c r="DW159" s="251"/>
      <c r="DX159" s="251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50">
        <v>234</v>
      </c>
      <c r="EJ159" s="245"/>
      <c r="EK159" s="250">
        <v>4.5</v>
      </c>
      <c r="EL159" s="245"/>
      <c r="EM159" s="245"/>
      <c r="EN159" s="245"/>
      <c r="EO159" s="245"/>
      <c r="EP159" s="245"/>
      <c r="EQ159" s="245"/>
      <c r="ER159" s="245"/>
      <c r="ES159" s="245"/>
      <c r="ET159" s="245"/>
      <c r="EU159" s="245"/>
      <c r="EV159" s="245"/>
      <c r="EW159" s="250">
        <v>372</v>
      </c>
      <c r="EX159" s="245"/>
      <c r="EY159" s="245"/>
      <c r="EZ159" s="245"/>
      <c r="FA159" s="245"/>
      <c r="FB159" s="245"/>
      <c r="FC159" s="245"/>
      <c r="FD159" s="245"/>
      <c r="FE159" s="245"/>
      <c r="FF159" s="245"/>
      <c r="FG159" s="245"/>
      <c r="FH159" s="245"/>
      <c r="FI159" s="245"/>
      <c r="FJ159" s="245"/>
      <c r="FK159" s="245"/>
      <c r="FL159" s="245"/>
      <c r="FM159" s="245"/>
      <c r="FN159" s="245"/>
      <c r="FO159" s="245"/>
      <c r="FP159" s="245"/>
      <c r="FQ159" s="245"/>
      <c r="FR159" s="245"/>
      <c r="FS159" s="245"/>
      <c r="FT159" s="245"/>
      <c r="FU159" s="245"/>
      <c r="FV159" s="245"/>
      <c r="FW159" s="245"/>
      <c r="FX159" s="245"/>
      <c r="FY159" s="245"/>
      <c r="FZ159" s="245"/>
      <c r="GA159" s="245"/>
      <c r="GB159" s="245"/>
      <c r="GC159" s="245"/>
      <c r="GD159" s="245"/>
      <c r="GE159" s="245"/>
      <c r="GF159" s="245"/>
      <c r="GG159" s="245"/>
      <c r="GH159" s="245"/>
      <c r="GI159" s="245"/>
      <c r="GJ159" s="250">
        <v>206</v>
      </c>
      <c r="GK159" s="245"/>
      <c r="GL159" s="250">
        <v>1.83</v>
      </c>
      <c r="GM159" s="245"/>
      <c r="GN159" s="245"/>
      <c r="GO159" s="245"/>
      <c r="GP159" s="245"/>
      <c r="GQ159" s="250">
        <v>0</v>
      </c>
      <c r="GR159" s="245"/>
      <c r="GS159" s="245"/>
      <c r="GT159" s="245"/>
      <c r="GU159" s="245"/>
      <c r="GV159" s="245"/>
      <c r="GW159" s="245"/>
      <c r="GX159" s="245"/>
      <c r="GY159" s="245"/>
      <c r="GZ159" s="245"/>
      <c r="HA159" s="245"/>
      <c r="HB159" s="245"/>
      <c r="HC159" s="245"/>
      <c r="HD159" s="245"/>
      <c r="HE159" s="250">
        <v>0</v>
      </c>
      <c r="HF159" s="245"/>
      <c r="HG159" s="250">
        <v>0</v>
      </c>
      <c r="HH159" s="245"/>
      <c r="HI159" s="245"/>
      <c r="HJ159" s="245"/>
      <c r="HK159" s="245"/>
      <c r="HL159" s="245"/>
      <c r="HM159" s="245"/>
      <c r="HN159" s="245"/>
      <c r="HO159" s="245"/>
      <c r="HP159" s="245"/>
      <c r="HQ159" s="245"/>
      <c r="HR159" s="245"/>
      <c r="HS159" s="245"/>
      <c r="HT159" s="245"/>
      <c r="HU159" s="245"/>
      <c r="HV159" s="245"/>
      <c r="HW159" s="245"/>
      <c r="HX159" s="245"/>
      <c r="HY159" s="245"/>
      <c r="HZ159" s="245"/>
      <c r="IA159" s="245"/>
      <c r="IB159" s="245"/>
      <c r="IC159" s="245"/>
      <c r="ID159" s="245"/>
      <c r="IE159" s="245"/>
      <c r="IF159" s="245"/>
      <c r="IG159" s="245"/>
      <c r="IH159" s="245"/>
      <c r="II159" s="245"/>
      <c r="IJ159" s="245"/>
      <c r="IK159" s="245"/>
      <c r="IL159" s="245"/>
      <c r="IM159" s="245"/>
      <c r="IN159" s="245"/>
      <c r="IO159" s="245"/>
      <c r="IP159" s="245"/>
      <c r="IQ159" s="245"/>
      <c r="IR159" s="245"/>
      <c r="IS159" s="245"/>
      <c r="IT159" s="245"/>
      <c r="IU159" s="245"/>
      <c r="IV159" s="245"/>
      <c r="IW159" s="245"/>
      <c r="IX159" s="245"/>
      <c r="IY159" s="245"/>
      <c r="IZ159" s="245"/>
      <c r="JA159" s="245"/>
    </row>
    <row r="160" spans="1:261" ht="37.5" x14ac:dyDescent="0.3">
      <c r="A160" s="300">
        <v>150</v>
      </c>
      <c r="B160" s="295" t="s">
        <v>527</v>
      </c>
      <c r="C160" s="295" t="s">
        <v>677</v>
      </c>
      <c r="D160" s="295">
        <v>247691005</v>
      </c>
      <c r="E160" s="220">
        <f t="shared" si="29"/>
        <v>20386.000000000004</v>
      </c>
      <c r="F160" s="220">
        <f t="shared" si="30"/>
        <v>3600</v>
      </c>
      <c r="G160" s="220">
        <f t="shared" si="31"/>
        <v>0</v>
      </c>
      <c r="H160" s="220">
        <f t="shared" si="32"/>
        <v>16045.62</v>
      </c>
      <c r="I160" s="220">
        <f t="shared" si="33"/>
        <v>740.38</v>
      </c>
      <c r="J160" s="249">
        <v>2</v>
      </c>
      <c r="K160" s="249">
        <v>2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50">
        <v>0</v>
      </c>
      <c r="V160" s="245">
        <v>0</v>
      </c>
      <c r="W160" s="250">
        <v>1513.43</v>
      </c>
      <c r="X160" s="245">
        <v>0</v>
      </c>
      <c r="Y160" s="250">
        <v>0</v>
      </c>
      <c r="Z160" s="245">
        <v>0</v>
      </c>
      <c r="AA160" s="245">
        <v>0</v>
      </c>
      <c r="AB160" s="245">
        <v>0</v>
      </c>
      <c r="AC160" s="249">
        <v>8</v>
      </c>
      <c r="AD160" s="245">
        <v>0</v>
      </c>
      <c r="AE160" s="249">
        <v>2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50">
        <v>0</v>
      </c>
      <c r="AR160" s="245">
        <v>0</v>
      </c>
      <c r="AS160" s="250">
        <v>557.41999999999996</v>
      </c>
      <c r="AT160" s="245">
        <v>0</v>
      </c>
      <c r="AU160" s="250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9">
        <v>2</v>
      </c>
      <c r="BB160" s="245"/>
      <c r="BC160" s="245">
        <v>13974.77</v>
      </c>
      <c r="BD160" s="245"/>
      <c r="BE160" s="245"/>
      <c r="BF160" s="245"/>
      <c r="BG160" s="249">
        <v>40</v>
      </c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9">
        <v>0</v>
      </c>
      <c r="BR160" s="245"/>
      <c r="BS160" s="249">
        <v>0</v>
      </c>
      <c r="BT160" s="245"/>
      <c r="BU160" s="249">
        <v>0</v>
      </c>
      <c r="BV160" s="245"/>
      <c r="BW160" s="245"/>
      <c r="BX160" s="245"/>
      <c r="BY160" s="250">
        <v>0</v>
      </c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9">
        <v>12</v>
      </c>
      <c r="CS160" s="245"/>
      <c r="CT160" s="362"/>
      <c r="CU160" s="366"/>
      <c r="CV160" s="245"/>
      <c r="CW160" s="366"/>
      <c r="CX160" s="249">
        <v>10</v>
      </c>
      <c r="CY160" s="245"/>
      <c r="CZ160" s="249">
        <v>100</v>
      </c>
      <c r="DA160" s="249">
        <v>100</v>
      </c>
      <c r="DB160" s="245"/>
      <c r="DC160" s="250">
        <v>1600</v>
      </c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50">
        <v>0</v>
      </c>
      <c r="DP160" s="245"/>
      <c r="DQ160" s="245"/>
      <c r="DR160" s="245"/>
      <c r="DS160" s="250">
        <v>2000</v>
      </c>
      <c r="DT160" s="245"/>
      <c r="DU160" s="245"/>
      <c r="DV160" s="245"/>
      <c r="DW160" s="251"/>
      <c r="DX160" s="251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50">
        <v>400</v>
      </c>
      <c r="EJ160" s="245"/>
      <c r="EK160" s="250">
        <v>5</v>
      </c>
      <c r="EL160" s="245"/>
      <c r="EM160" s="245"/>
      <c r="EN160" s="245"/>
      <c r="EO160" s="245"/>
      <c r="EP160" s="245"/>
      <c r="EQ160" s="245"/>
      <c r="ER160" s="245"/>
      <c r="ES160" s="245"/>
      <c r="ET160" s="245"/>
      <c r="EU160" s="245"/>
      <c r="EV160" s="245"/>
      <c r="EW160" s="250">
        <v>740.38</v>
      </c>
      <c r="EX160" s="245"/>
      <c r="EY160" s="245"/>
      <c r="EZ160" s="245"/>
      <c r="FA160" s="245"/>
      <c r="FB160" s="245"/>
      <c r="FC160" s="245"/>
      <c r="FD160" s="245"/>
      <c r="FE160" s="245"/>
      <c r="FF160" s="245"/>
      <c r="FG160" s="245"/>
      <c r="FH160" s="245"/>
      <c r="FI160" s="245"/>
      <c r="FJ160" s="245"/>
      <c r="FK160" s="245"/>
      <c r="FL160" s="245"/>
      <c r="FM160" s="245"/>
      <c r="FN160" s="245"/>
      <c r="FO160" s="245"/>
      <c r="FP160" s="245"/>
      <c r="FQ160" s="245"/>
      <c r="FR160" s="245"/>
      <c r="FS160" s="245"/>
      <c r="FT160" s="245"/>
      <c r="FU160" s="245"/>
      <c r="FV160" s="245"/>
      <c r="FW160" s="245"/>
      <c r="FX160" s="245"/>
      <c r="FY160" s="245"/>
      <c r="FZ160" s="245"/>
      <c r="GA160" s="245"/>
      <c r="GB160" s="245"/>
      <c r="GC160" s="245"/>
      <c r="GD160" s="245"/>
      <c r="GE160" s="245"/>
      <c r="GF160" s="245"/>
      <c r="GG160" s="245"/>
      <c r="GH160" s="245"/>
      <c r="GI160" s="245"/>
      <c r="GJ160" s="250">
        <v>423</v>
      </c>
      <c r="GK160" s="245"/>
      <c r="GL160" s="250">
        <v>1.625</v>
      </c>
      <c r="GM160" s="245"/>
      <c r="GN160" s="245"/>
      <c r="GO160" s="245"/>
      <c r="GP160" s="245"/>
      <c r="GQ160" s="250">
        <v>0</v>
      </c>
      <c r="GR160" s="245"/>
      <c r="GS160" s="245"/>
      <c r="GT160" s="245"/>
      <c r="GU160" s="245"/>
      <c r="GV160" s="245"/>
      <c r="GW160" s="245"/>
      <c r="GX160" s="245"/>
      <c r="GY160" s="245"/>
      <c r="GZ160" s="245"/>
      <c r="HA160" s="245"/>
      <c r="HB160" s="245"/>
      <c r="HC160" s="245"/>
      <c r="HD160" s="245"/>
      <c r="HE160" s="250">
        <v>0</v>
      </c>
      <c r="HF160" s="245"/>
      <c r="HG160" s="250">
        <v>0</v>
      </c>
      <c r="HH160" s="245"/>
      <c r="HI160" s="245"/>
      <c r="HJ160" s="245"/>
      <c r="HK160" s="245"/>
      <c r="HL160" s="245"/>
      <c r="HM160" s="245"/>
      <c r="HN160" s="245"/>
      <c r="HO160" s="245"/>
      <c r="HP160" s="245"/>
      <c r="HQ160" s="245"/>
      <c r="HR160" s="245"/>
      <c r="HS160" s="245"/>
      <c r="HT160" s="245"/>
      <c r="HU160" s="245"/>
      <c r="HV160" s="245"/>
      <c r="HW160" s="245"/>
      <c r="HX160" s="245"/>
      <c r="HY160" s="245"/>
      <c r="HZ160" s="245"/>
      <c r="IA160" s="245"/>
      <c r="IB160" s="245"/>
      <c r="IC160" s="245"/>
      <c r="ID160" s="245"/>
      <c r="IE160" s="245"/>
      <c r="IF160" s="245"/>
      <c r="IG160" s="245"/>
      <c r="IH160" s="245"/>
      <c r="II160" s="245"/>
      <c r="IJ160" s="245"/>
      <c r="IK160" s="245"/>
      <c r="IL160" s="245"/>
      <c r="IM160" s="245"/>
      <c r="IN160" s="245"/>
      <c r="IO160" s="245"/>
      <c r="IP160" s="245"/>
      <c r="IQ160" s="245"/>
      <c r="IR160" s="245"/>
      <c r="IS160" s="245"/>
      <c r="IT160" s="245"/>
      <c r="IU160" s="245"/>
      <c r="IV160" s="245"/>
      <c r="IW160" s="245"/>
      <c r="IX160" s="245"/>
      <c r="IY160" s="245"/>
      <c r="IZ160" s="245"/>
      <c r="JA160" s="245"/>
    </row>
    <row r="161" spans="1:261" ht="37.5" x14ac:dyDescent="0.3">
      <c r="A161" s="300">
        <v>151</v>
      </c>
      <c r="B161" s="295" t="s">
        <v>527</v>
      </c>
      <c r="C161" s="295" t="s">
        <v>678</v>
      </c>
      <c r="D161" s="295">
        <v>1055182222</v>
      </c>
      <c r="E161" s="220">
        <f t="shared" si="29"/>
        <v>4267</v>
      </c>
      <c r="F161" s="220">
        <f t="shared" si="30"/>
        <v>1731</v>
      </c>
      <c r="G161" s="220">
        <f t="shared" si="31"/>
        <v>0</v>
      </c>
      <c r="H161" s="220">
        <f t="shared" si="32"/>
        <v>2462</v>
      </c>
      <c r="I161" s="220">
        <f t="shared" si="33"/>
        <v>74</v>
      </c>
      <c r="J161" s="249">
        <v>0</v>
      </c>
      <c r="K161" s="249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50">
        <v>0</v>
      </c>
      <c r="V161" s="245">
        <v>0</v>
      </c>
      <c r="W161" s="250">
        <v>0</v>
      </c>
      <c r="X161" s="245">
        <v>0</v>
      </c>
      <c r="Y161" s="250">
        <v>0</v>
      </c>
      <c r="Z161" s="245">
        <v>0</v>
      </c>
      <c r="AA161" s="245">
        <v>0</v>
      </c>
      <c r="AB161" s="245">
        <v>0</v>
      </c>
      <c r="AC161" s="249">
        <v>0</v>
      </c>
      <c r="AD161" s="245">
        <v>0</v>
      </c>
      <c r="AE161" s="249">
        <v>0</v>
      </c>
      <c r="AF161" s="245">
        <v>0</v>
      </c>
      <c r="AG161" s="245">
        <v>0</v>
      </c>
      <c r="AH161" s="245">
        <v>0</v>
      </c>
      <c r="AI161" s="245">
        <v>0</v>
      </c>
      <c r="AJ161" s="245">
        <v>0</v>
      </c>
      <c r="AK161" s="245">
        <v>0</v>
      </c>
      <c r="AL161" s="245">
        <v>0</v>
      </c>
      <c r="AM161" s="245">
        <v>0</v>
      </c>
      <c r="AN161" s="245">
        <v>0</v>
      </c>
      <c r="AO161" s="245">
        <v>0</v>
      </c>
      <c r="AP161" s="245">
        <v>0</v>
      </c>
      <c r="AQ161" s="250">
        <v>0</v>
      </c>
      <c r="AR161" s="245">
        <v>0</v>
      </c>
      <c r="AS161" s="250">
        <v>0</v>
      </c>
      <c r="AT161" s="245">
        <v>0</v>
      </c>
      <c r="AU161" s="250">
        <v>0</v>
      </c>
      <c r="AV161" s="245">
        <v>0</v>
      </c>
      <c r="AW161" s="245">
        <v>0</v>
      </c>
      <c r="AX161" s="245">
        <v>0</v>
      </c>
      <c r="AY161" s="245">
        <v>0</v>
      </c>
      <c r="AZ161" s="245">
        <v>0</v>
      </c>
      <c r="BA161" s="249">
        <v>0</v>
      </c>
      <c r="BB161" s="245"/>
      <c r="BC161" s="245">
        <v>2462</v>
      </c>
      <c r="BD161" s="245"/>
      <c r="BE161" s="245"/>
      <c r="BF161" s="245"/>
      <c r="BG161" s="249">
        <v>0</v>
      </c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9">
        <v>0</v>
      </c>
      <c r="BR161" s="245"/>
      <c r="BS161" s="249">
        <v>0</v>
      </c>
      <c r="BT161" s="245"/>
      <c r="BU161" s="249">
        <v>0</v>
      </c>
      <c r="BV161" s="245"/>
      <c r="BW161" s="245"/>
      <c r="BX161" s="245"/>
      <c r="BY161" s="250">
        <v>0</v>
      </c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9">
        <v>2</v>
      </c>
      <c r="CS161" s="245"/>
      <c r="CT161" s="362"/>
      <c r="CU161" s="366"/>
      <c r="CV161" s="245"/>
      <c r="CW161" s="366"/>
      <c r="CX161" s="249">
        <v>2</v>
      </c>
      <c r="CY161" s="245"/>
      <c r="CZ161" s="249">
        <v>60</v>
      </c>
      <c r="DA161" s="249">
        <v>60</v>
      </c>
      <c r="DB161" s="245"/>
      <c r="DC161" s="250">
        <v>1450</v>
      </c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50">
        <v>0</v>
      </c>
      <c r="DP161" s="245"/>
      <c r="DQ161" s="245"/>
      <c r="DR161" s="245"/>
      <c r="DS161" s="250">
        <v>281</v>
      </c>
      <c r="DT161" s="245"/>
      <c r="DU161" s="245"/>
      <c r="DV161" s="245"/>
      <c r="DW161" s="251"/>
      <c r="DX161" s="251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50">
        <v>62.5</v>
      </c>
      <c r="EJ161" s="245"/>
      <c r="EK161" s="250">
        <v>4.5</v>
      </c>
      <c r="EL161" s="245"/>
      <c r="EM161" s="245"/>
      <c r="EN161" s="245"/>
      <c r="EO161" s="245"/>
      <c r="EP161" s="245"/>
      <c r="EQ161" s="245"/>
      <c r="ER161" s="245"/>
      <c r="ES161" s="245"/>
      <c r="ET161" s="245"/>
      <c r="EU161" s="245"/>
      <c r="EV161" s="245"/>
      <c r="EW161" s="250">
        <v>74</v>
      </c>
      <c r="EX161" s="245"/>
      <c r="EY161" s="245"/>
      <c r="EZ161" s="245"/>
      <c r="FA161" s="245"/>
      <c r="FB161" s="245"/>
      <c r="FC161" s="245"/>
      <c r="FD161" s="245"/>
      <c r="FE161" s="245"/>
      <c r="FF161" s="245"/>
      <c r="FG161" s="245"/>
      <c r="FH161" s="245"/>
      <c r="FI161" s="245"/>
      <c r="FJ161" s="245"/>
      <c r="FK161" s="245"/>
      <c r="FL161" s="245"/>
      <c r="FM161" s="245"/>
      <c r="FN161" s="245"/>
      <c r="FO161" s="245"/>
      <c r="FP161" s="245"/>
      <c r="FQ161" s="245"/>
      <c r="FR161" s="245"/>
      <c r="FS161" s="245"/>
      <c r="FT161" s="245"/>
      <c r="FU161" s="245"/>
      <c r="FV161" s="245"/>
      <c r="FW161" s="245"/>
      <c r="FX161" s="245"/>
      <c r="FY161" s="245"/>
      <c r="FZ161" s="245"/>
      <c r="GA161" s="245"/>
      <c r="GB161" s="245"/>
      <c r="GC161" s="245"/>
      <c r="GD161" s="245"/>
      <c r="GE161" s="245"/>
      <c r="GF161" s="245"/>
      <c r="GG161" s="245"/>
      <c r="GH161" s="245"/>
      <c r="GI161" s="245"/>
      <c r="GJ161" s="250">
        <v>42</v>
      </c>
      <c r="GK161" s="245"/>
      <c r="GL161" s="250">
        <v>1.75</v>
      </c>
      <c r="GM161" s="245"/>
      <c r="GN161" s="245"/>
      <c r="GO161" s="245"/>
      <c r="GP161" s="245"/>
      <c r="GQ161" s="250">
        <v>0</v>
      </c>
      <c r="GR161" s="245"/>
      <c r="GS161" s="245"/>
      <c r="GT161" s="245"/>
      <c r="GU161" s="245"/>
      <c r="GV161" s="245"/>
      <c r="GW161" s="245"/>
      <c r="GX161" s="245"/>
      <c r="GY161" s="245"/>
      <c r="GZ161" s="245"/>
      <c r="HA161" s="245"/>
      <c r="HB161" s="245"/>
      <c r="HC161" s="245"/>
      <c r="HD161" s="245"/>
      <c r="HE161" s="250">
        <v>0</v>
      </c>
      <c r="HF161" s="245"/>
      <c r="HG161" s="250">
        <v>0</v>
      </c>
      <c r="HH161" s="245"/>
      <c r="HI161" s="245"/>
      <c r="HJ161" s="245"/>
      <c r="HK161" s="245"/>
      <c r="HL161" s="245"/>
      <c r="HM161" s="245"/>
      <c r="HN161" s="245"/>
      <c r="HO161" s="245"/>
      <c r="HP161" s="245"/>
      <c r="HQ161" s="245"/>
      <c r="HR161" s="245"/>
      <c r="HS161" s="245"/>
      <c r="HT161" s="245"/>
      <c r="HU161" s="245"/>
      <c r="HV161" s="245"/>
      <c r="HW161" s="245"/>
      <c r="HX161" s="245"/>
      <c r="HY161" s="245"/>
      <c r="HZ161" s="245"/>
      <c r="IA161" s="245"/>
      <c r="IB161" s="245"/>
      <c r="IC161" s="245"/>
      <c r="ID161" s="245"/>
      <c r="IE161" s="245"/>
      <c r="IF161" s="245"/>
      <c r="IG161" s="245"/>
      <c r="IH161" s="245"/>
      <c r="II161" s="245"/>
      <c r="IJ161" s="245"/>
      <c r="IK161" s="245"/>
      <c r="IL161" s="245"/>
      <c r="IM161" s="245"/>
      <c r="IN161" s="245"/>
      <c r="IO161" s="245"/>
      <c r="IP161" s="245"/>
      <c r="IQ161" s="245"/>
      <c r="IR161" s="245"/>
      <c r="IS161" s="245"/>
      <c r="IT161" s="245"/>
      <c r="IU161" s="245"/>
      <c r="IV161" s="245"/>
      <c r="IW161" s="245"/>
      <c r="IX161" s="245"/>
      <c r="IY161" s="245"/>
      <c r="IZ161" s="245"/>
      <c r="JA161" s="245"/>
    </row>
    <row r="162" spans="1:261" ht="37.5" x14ac:dyDescent="0.3">
      <c r="A162" s="300">
        <v>152</v>
      </c>
      <c r="B162" s="295" t="s">
        <v>527</v>
      </c>
      <c r="C162" s="295" t="s">
        <v>679</v>
      </c>
      <c r="D162" s="295">
        <v>1055182534</v>
      </c>
      <c r="E162" s="220">
        <f t="shared" si="29"/>
        <v>19968</v>
      </c>
      <c r="F162" s="220">
        <f t="shared" si="30"/>
        <v>0</v>
      </c>
      <c r="G162" s="220">
        <f t="shared" si="31"/>
        <v>10254</v>
      </c>
      <c r="H162" s="220">
        <f t="shared" si="32"/>
        <v>0</v>
      </c>
      <c r="I162" s="220">
        <f t="shared" si="33"/>
        <v>9714</v>
      </c>
      <c r="J162" s="249">
        <v>1</v>
      </c>
      <c r="K162" s="249">
        <v>0</v>
      </c>
      <c r="L162" s="245">
        <v>1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50">
        <v>0</v>
      </c>
      <c r="V162" s="245">
        <v>0</v>
      </c>
      <c r="W162" s="250">
        <v>0</v>
      </c>
      <c r="X162" s="250">
        <v>1416</v>
      </c>
      <c r="Y162" s="250">
        <v>0</v>
      </c>
      <c r="Z162" s="245">
        <v>0</v>
      </c>
      <c r="AA162" s="245">
        <v>0</v>
      </c>
      <c r="AB162" s="245">
        <v>0</v>
      </c>
      <c r="AC162" s="249">
        <v>0</v>
      </c>
      <c r="AD162" s="245">
        <v>5</v>
      </c>
      <c r="AE162" s="249">
        <v>0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50">
        <v>0</v>
      </c>
      <c r="AR162" s="245">
        <v>0</v>
      </c>
      <c r="AS162" s="250">
        <v>0</v>
      </c>
      <c r="AT162" s="245">
        <v>0</v>
      </c>
      <c r="AU162" s="250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9">
        <v>0</v>
      </c>
      <c r="BB162" s="245"/>
      <c r="BC162" s="245">
        <v>0</v>
      </c>
      <c r="BD162" s="245">
        <v>7515</v>
      </c>
      <c r="BE162" s="245"/>
      <c r="BF162" s="245"/>
      <c r="BG162" s="249">
        <v>0</v>
      </c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9">
        <v>0</v>
      </c>
      <c r="BR162" s="245"/>
      <c r="BS162" s="249">
        <v>0</v>
      </c>
      <c r="BT162" s="245"/>
      <c r="BU162" s="249">
        <v>0</v>
      </c>
      <c r="BV162" s="245"/>
      <c r="BW162" s="245"/>
      <c r="BX162" s="245"/>
      <c r="BY162" s="250">
        <v>0</v>
      </c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9">
        <v>0</v>
      </c>
      <c r="CS162" s="249">
        <v>7</v>
      </c>
      <c r="CT162" s="362"/>
      <c r="CU162" s="366"/>
      <c r="CV162" s="245"/>
      <c r="CW162" s="366"/>
      <c r="CX162" s="249">
        <v>0</v>
      </c>
      <c r="CY162" s="249">
        <v>12</v>
      </c>
      <c r="CZ162" s="249">
        <v>0</v>
      </c>
      <c r="DA162" s="249">
        <v>0</v>
      </c>
      <c r="DB162" s="245"/>
      <c r="DC162" s="250">
        <v>0</v>
      </c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50">
        <v>0</v>
      </c>
      <c r="DP162" s="245"/>
      <c r="DQ162" s="245"/>
      <c r="DR162" s="245"/>
      <c r="DS162" s="250">
        <v>0</v>
      </c>
      <c r="DT162" s="250">
        <v>10254</v>
      </c>
      <c r="DU162" s="245"/>
      <c r="DV162" s="245"/>
      <c r="DW162" s="251"/>
      <c r="DX162" s="251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50">
        <v>0</v>
      </c>
      <c r="EJ162" s="250">
        <v>1709</v>
      </c>
      <c r="EK162" s="250">
        <v>0</v>
      </c>
      <c r="EL162" s="250">
        <v>6</v>
      </c>
      <c r="EM162" s="245"/>
      <c r="EN162" s="245"/>
      <c r="EO162" s="245"/>
      <c r="EP162" s="245"/>
      <c r="EQ162" s="245"/>
      <c r="ER162" s="245"/>
      <c r="ES162" s="245"/>
      <c r="ET162" s="245"/>
      <c r="EU162" s="245"/>
      <c r="EV162" s="245"/>
      <c r="EW162" s="250">
        <v>783</v>
      </c>
      <c r="EX162" s="245"/>
      <c r="EY162" s="245"/>
      <c r="EZ162" s="245"/>
      <c r="FA162" s="245"/>
      <c r="FB162" s="245"/>
      <c r="FC162" s="245"/>
      <c r="FD162" s="245"/>
      <c r="FE162" s="245"/>
      <c r="FF162" s="245"/>
      <c r="FG162" s="245"/>
      <c r="FH162" s="245"/>
      <c r="FI162" s="245"/>
      <c r="FJ162" s="245"/>
      <c r="FK162" s="245"/>
      <c r="FL162" s="245"/>
      <c r="FM162" s="245"/>
      <c r="FN162" s="245"/>
      <c r="FO162" s="245"/>
      <c r="FP162" s="245"/>
      <c r="FQ162" s="245"/>
      <c r="FR162" s="245"/>
      <c r="FS162" s="245"/>
      <c r="FT162" s="245"/>
      <c r="FU162" s="245"/>
      <c r="FV162" s="245"/>
      <c r="FW162" s="245"/>
      <c r="FX162" s="245"/>
      <c r="FY162" s="245"/>
      <c r="FZ162" s="245"/>
      <c r="GA162" s="245"/>
      <c r="GB162" s="245"/>
      <c r="GC162" s="245"/>
      <c r="GD162" s="245"/>
      <c r="GE162" s="245"/>
      <c r="GF162" s="245"/>
      <c r="GG162" s="245"/>
      <c r="GH162" s="245"/>
      <c r="GI162" s="245"/>
      <c r="GJ162" s="250">
        <v>392</v>
      </c>
      <c r="GK162" s="245"/>
      <c r="GL162" s="250">
        <v>2</v>
      </c>
      <c r="GM162" s="245"/>
      <c r="GN162" s="245"/>
      <c r="GO162" s="245"/>
      <c r="GP162" s="245"/>
      <c r="GQ162" s="250">
        <v>0</v>
      </c>
      <c r="GR162" s="245"/>
      <c r="GS162" s="245"/>
      <c r="GT162" s="245"/>
      <c r="GU162" s="245"/>
      <c r="GV162" s="245"/>
      <c r="GW162" s="245"/>
      <c r="GX162" s="245"/>
      <c r="GY162" s="245"/>
      <c r="GZ162" s="245"/>
      <c r="HA162" s="245"/>
      <c r="HB162" s="245"/>
      <c r="HC162" s="245"/>
      <c r="HD162" s="245"/>
      <c r="HE162" s="250">
        <v>0</v>
      </c>
      <c r="HF162" s="245"/>
      <c r="HG162" s="250">
        <v>0</v>
      </c>
      <c r="HH162" s="245"/>
      <c r="HI162" s="245"/>
      <c r="HJ162" s="245"/>
      <c r="HK162" s="245"/>
      <c r="HL162" s="245"/>
      <c r="HM162" s="245"/>
      <c r="HN162" s="245"/>
      <c r="HO162" s="245"/>
      <c r="HP162" s="245"/>
      <c r="HQ162" s="245"/>
      <c r="HR162" s="245"/>
      <c r="HS162" s="245"/>
      <c r="HT162" s="245"/>
      <c r="HU162" s="245"/>
      <c r="HV162" s="245"/>
      <c r="HW162" s="245"/>
      <c r="HX162" s="245"/>
      <c r="HY162" s="245"/>
      <c r="HZ162" s="245"/>
      <c r="IA162" s="245"/>
      <c r="IB162" s="245"/>
      <c r="IC162" s="245"/>
      <c r="ID162" s="245"/>
      <c r="IE162" s="245"/>
      <c r="IF162" s="245"/>
      <c r="IG162" s="245"/>
      <c r="IH162" s="245"/>
      <c r="II162" s="245"/>
      <c r="IJ162" s="245"/>
      <c r="IK162" s="245"/>
      <c r="IL162" s="245"/>
      <c r="IM162" s="245"/>
      <c r="IN162" s="245"/>
      <c r="IO162" s="245"/>
      <c r="IP162" s="245"/>
      <c r="IQ162" s="245"/>
      <c r="IR162" s="245"/>
      <c r="IS162" s="245"/>
      <c r="IT162" s="245"/>
      <c r="IU162" s="245"/>
      <c r="IV162" s="245"/>
      <c r="IW162" s="245"/>
      <c r="IX162" s="245"/>
      <c r="IY162" s="245"/>
      <c r="IZ162" s="245"/>
      <c r="JA162" s="245"/>
    </row>
    <row r="163" spans="1:261" ht="56.25" x14ac:dyDescent="0.3">
      <c r="A163" s="300">
        <v>153</v>
      </c>
      <c r="B163" s="295" t="s">
        <v>527</v>
      </c>
      <c r="C163" s="295" t="s">
        <v>680</v>
      </c>
      <c r="D163" s="295">
        <v>247690960</v>
      </c>
      <c r="E163" s="220">
        <f t="shared" si="29"/>
        <v>26460</v>
      </c>
      <c r="F163" s="220">
        <f t="shared" si="30"/>
        <v>2815</v>
      </c>
      <c r="G163" s="220">
        <f t="shared" si="31"/>
        <v>0</v>
      </c>
      <c r="H163" s="220">
        <f t="shared" si="32"/>
        <v>22671.47</v>
      </c>
      <c r="I163" s="220">
        <f t="shared" si="33"/>
        <v>973.53</v>
      </c>
      <c r="J163" s="249">
        <v>3</v>
      </c>
      <c r="K163" s="249">
        <v>3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50">
        <v>0</v>
      </c>
      <c r="V163" s="245">
        <v>0</v>
      </c>
      <c r="W163" s="250">
        <v>450</v>
      </c>
      <c r="X163" s="245">
        <v>0</v>
      </c>
      <c r="Y163" s="250">
        <v>0</v>
      </c>
      <c r="Z163" s="245">
        <v>0</v>
      </c>
      <c r="AA163" s="245">
        <v>0</v>
      </c>
      <c r="AB163" s="245">
        <v>0</v>
      </c>
      <c r="AC163" s="249">
        <v>9</v>
      </c>
      <c r="AD163" s="245">
        <v>0</v>
      </c>
      <c r="AE163" s="249">
        <v>0</v>
      </c>
      <c r="AF163" s="245">
        <v>0</v>
      </c>
      <c r="AG163" s="245">
        <v>0</v>
      </c>
      <c r="AH163" s="245">
        <v>0</v>
      </c>
      <c r="AI163" s="245">
        <v>0</v>
      </c>
      <c r="AJ163" s="245">
        <v>0</v>
      </c>
      <c r="AK163" s="245">
        <v>0</v>
      </c>
      <c r="AL163" s="245">
        <v>0</v>
      </c>
      <c r="AM163" s="245">
        <v>0</v>
      </c>
      <c r="AN163" s="245">
        <v>0</v>
      </c>
      <c r="AO163" s="245">
        <v>0</v>
      </c>
      <c r="AP163" s="245">
        <v>0</v>
      </c>
      <c r="AQ163" s="250">
        <v>0</v>
      </c>
      <c r="AR163" s="245">
        <v>0</v>
      </c>
      <c r="AS163" s="250">
        <v>0</v>
      </c>
      <c r="AT163" s="245">
        <v>0</v>
      </c>
      <c r="AU163" s="250">
        <v>0</v>
      </c>
      <c r="AV163" s="245">
        <v>0</v>
      </c>
      <c r="AW163" s="245">
        <v>0</v>
      </c>
      <c r="AX163" s="245">
        <v>0</v>
      </c>
      <c r="AY163" s="245">
        <v>0</v>
      </c>
      <c r="AZ163" s="245">
        <v>0</v>
      </c>
      <c r="BA163" s="249">
        <v>0</v>
      </c>
      <c r="BB163" s="245"/>
      <c r="BC163" s="245">
        <v>22221.47</v>
      </c>
      <c r="BD163" s="245"/>
      <c r="BE163" s="245"/>
      <c r="BF163" s="245"/>
      <c r="BG163" s="249">
        <v>50</v>
      </c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9">
        <v>0</v>
      </c>
      <c r="BR163" s="245"/>
      <c r="BS163" s="249">
        <v>0</v>
      </c>
      <c r="BT163" s="245"/>
      <c r="BU163" s="249">
        <v>0</v>
      </c>
      <c r="BV163" s="245"/>
      <c r="BW163" s="245"/>
      <c r="BX163" s="245"/>
      <c r="BY163" s="250">
        <v>0</v>
      </c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9">
        <v>5</v>
      </c>
      <c r="CS163" s="245"/>
      <c r="CT163" s="362"/>
      <c r="CU163" s="366"/>
      <c r="CV163" s="245"/>
      <c r="CW163" s="366"/>
      <c r="CX163" s="249">
        <v>10</v>
      </c>
      <c r="CY163" s="245"/>
      <c r="CZ163" s="249">
        <v>10</v>
      </c>
      <c r="DA163" s="249">
        <v>10</v>
      </c>
      <c r="DB163" s="245"/>
      <c r="DC163" s="250">
        <v>150</v>
      </c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50">
        <v>0</v>
      </c>
      <c r="DP163" s="245"/>
      <c r="DQ163" s="245"/>
      <c r="DR163" s="245"/>
      <c r="DS163" s="250">
        <v>2665</v>
      </c>
      <c r="DT163" s="245"/>
      <c r="DU163" s="245"/>
      <c r="DV163" s="245"/>
      <c r="DW163" s="251"/>
      <c r="DX163" s="251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50">
        <v>533</v>
      </c>
      <c r="EJ163" s="245"/>
      <c r="EK163" s="250">
        <v>5</v>
      </c>
      <c r="EL163" s="245"/>
      <c r="EM163" s="245"/>
      <c r="EN163" s="245"/>
      <c r="EO163" s="245"/>
      <c r="EP163" s="245"/>
      <c r="EQ163" s="245"/>
      <c r="ER163" s="245"/>
      <c r="ES163" s="245"/>
      <c r="ET163" s="245"/>
      <c r="EU163" s="245"/>
      <c r="EV163" s="245"/>
      <c r="EW163" s="250">
        <v>973.53</v>
      </c>
      <c r="EX163" s="245"/>
      <c r="EY163" s="245"/>
      <c r="EZ163" s="245"/>
      <c r="FA163" s="245"/>
      <c r="FB163" s="245"/>
      <c r="FC163" s="245"/>
      <c r="FD163" s="245"/>
      <c r="FE163" s="245"/>
      <c r="FF163" s="245"/>
      <c r="FG163" s="245"/>
      <c r="FH163" s="245"/>
      <c r="FI163" s="245"/>
      <c r="FJ163" s="245"/>
      <c r="FK163" s="245"/>
      <c r="FL163" s="245"/>
      <c r="FM163" s="245"/>
      <c r="FN163" s="245"/>
      <c r="FO163" s="245"/>
      <c r="FP163" s="245"/>
      <c r="FQ163" s="245"/>
      <c r="FR163" s="245"/>
      <c r="FS163" s="245"/>
      <c r="FT163" s="245"/>
      <c r="FU163" s="245"/>
      <c r="FV163" s="245"/>
      <c r="FW163" s="245"/>
      <c r="FX163" s="245"/>
      <c r="FY163" s="245"/>
      <c r="FZ163" s="245"/>
      <c r="GA163" s="245"/>
      <c r="GB163" s="245"/>
      <c r="GC163" s="245"/>
      <c r="GD163" s="245"/>
      <c r="GE163" s="245"/>
      <c r="GF163" s="245"/>
      <c r="GG163" s="245"/>
      <c r="GH163" s="245"/>
      <c r="GI163" s="245"/>
      <c r="GJ163" s="250">
        <v>715</v>
      </c>
      <c r="GK163" s="245"/>
      <c r="GL163" s="250">
        <v>1.5</v>
      </c>
      <c r="GM163" s="245"/>
      <c r="GN163" s="245"/>
      <c r="GO163" s="245"/>
      <c r="GP163" s="245"/>
      <c r="GQ163" s="250">
        <v>0</v>
      </c>
      <c r="GR163" s="245"/>
      <c r="GS163" s="245"/>
      <c r="GT163" s="245"/>
      <c r="GU163" s="245"/>
      <c r="GV163" s="245"/>
      <c r="GW163" s="245"/>
      <c r="GX163" s="245"/>
      <c r="GY163" s="245"/>
      <c r="GZ163" s="245"/>
      <c r="HA163" s="245"/>
      <c r="HB163" s="245"/>
      <c r="HC163" s="245"/>
      <c r="HD163" s="245"/>
      <c r="HE163" s="250">
        <v>0</v>
      </c>
      <c r="HF163" s="245"/>
      <c r="HG163" s="250">
        <v>0</v>
      </c>
      <c r="HH163" s="245"/>
      <c r="HI163" s="245"/>
      <c r="HJ163" s="245"/>
      <c r="HK163" s="245"/>
      <c r="HL163" s="245"/>
      <c r="HM163" s="245"/>
      <c r="HN163" s="245"/>
      <c r="HO163" s="245"/>
      <c r="HP163" s="245"/>
      <c r="HQ163" s="245"/>
      <c r="HR163" s="245"/>
      <c r="HS163" s="245"/>
      <c r="HT163" s="245"/>
      <c r="HU163" s="245"/>
      <c r="HV163" s="245"/>
      <c r="HW163" s="245"/>
      <c r="HX163" s="245"/>
      <c r="HY163" s="245"/>
      <c r="HZ163" s="245"/>
      <c r="IA163" s="245"/>
      <c r="IB163" s="245"/>
      <c r="IC163" s="245"/>
      <c r="ID163" s="245"/>
      <c r="IE163" s="245"/>
      <c r="IF163" s="245"/>
      <c r="IG163" s="245"/>
      <c r="IH163" s="245"/>
      <c r="II163" s="245"/>
      <c r="IJ163" s="245"/>
      <c r="IK163" s="245"/>
      <c r="IL163" s="245"/>
      <c r="IM163" s="245"/>
      <c r="IN163" s="245"/>
      <c r="IO163" s="245"/>
      <c r="IP163" s="245"/>
      <c r="IQ163" s="245"/>
      <c r="IR163" s="245"/>
      <c r="IS163" s="245"/>
      <c r="IT163" s="245"/>
      <c r="IU163" s="245"/>
      <c r="IV163" s="245"/>
      <c r="IW163" s="245"/>
      <c r="IX163" s="245"/>
      <c r="IY163" s="245"/>
      <c r="IZ163" s="245"/>
      <c r="JA163" s="245"/>
    </row>
    <row r="164" spans="1:261" ht="37.5" x14ac:dyDescent="0.3">
      <c r="A164" s="300">
        <v>154</v>
      </c>
      <c r="B164" s="295" t="s">
        <v>527</v>
      </c>
      <c r="C164" s="295" t="s">
        <v>681</v>
      </c>
      <c r="D164" s="295">
        <v>1055182075</v>
      </c>
      <c r="E164" s="220">
        <f t="shared" si="29"/>
        <v>24783</v>
      </c>
      <c r="F164" s="220">
        <f t="shared" si="30"/>
        <v>0</v>
      </c>
      <c r="G164" s="220">
        <f t="shared" si="31"/>
        <v>4177</v>
      </c>
      <c r="H164" s="220">
        <f t="shared" si="32"/>
        <v>0</v>
      </c>
      <c r="I164" s="220">
        <f t="shared" si="33"/>
        <v>20606</v>
      </c>
      <c r="J164" s="362">
        <v>1</v>
      </c>
      <c r="K164" s="362">
        <v>0</v>
      </c>
      <c r="L164" s="362">
        <v>1</v>
      </c>
      <c r="M164" s="362">
        <v>0</v>
      </c>
      <c r="N164" s="362">
        <v>0</v>
      </c>
      <c r="O164" s="362">
        <v>0</v>
      </c>
      <c r="P164" s="362">
        <v>0</v>
      </c>
      <c r="Q164" s="362">
        <v>0</v>
      </c>
      <c r="R164" s="362">
        <v>0</v>
      </c>
      <c r="S164" s="362">
        <v>0</v>
      </c>
      <c r="T164" s="362">
        <v>0</v>
      </c>
      <c r="U164" s="362">
        <v>0</v>
      </c>
      <c r="V164" s="362">
        <v>520</v>
      </c>
      <c r="W164" s="362">
        <v>0</v>
      </c>
      <c r="X164" s="362">
        <v>0</v>
      </c>
      <c r="Y164" s="362">
        <v>0</v>
      </c>
      <c r="Z164" s="362">
        <v>0</v>
      </c>
      <c r="AA164" s="362">
        <v>0</v>
      </c>
      <c r="AB164" s="362">
        <v>0</v>
      </c>
      <c r="AC164" s="362">
        <v>0</v>
      </c>
      <c r="AD164" s="362">
        <v>8</v>
      </c>
      <c r="AE164" s="362">
        <v>0</v>
      </c>
      <c r="AF164" s="362">
        <v>2</v>
      </c>
      <c r="AG164" s="362">
        <v>0</v>
      </c>
      <c r="AH164" s="362">
        <v>0</v>
      </c>
      <c r="AI164" s="362">
        <v>0</v>
      </c>
      <c r="AJ164" s="362">
        <v>0</v>
      </c>
      <c r="AK164" s="362">
        <v>0</v>
      </c>
      <c r="AL164" s="362">
        <v>0</v>
      </c>
      <c r="AM164" s="362">
        <v>0</v>
      </c>
      <c r="AN164" s="362">
        <v>0</v>
      </c>
      <c r="AO164" s="362">
        <v>0</v>
      </c>
      <c r="AP164" s="362">
        <v>0</v>
      </c>
      <c r="AQ164" s="362">
        <v>0</v>
      </c>
      <c r="AR164" s="362">
        <v>280</v>
      </c>
      <c r="AS164" s="362">
        <v>0</v>
      </c>
      <c r="AT164" s="362">
        <v>0</v>
      </c>
      <c r="AU164" s="362">
        <v>0</v>
      </c>
      <c r="AV164" s="362">
        <v>0</v>
      </c>
      <c r="AW164" s="362">
        <v>0</v>
      </c>
      <c r="AX164" s="362">
        <v>0</v>
      </c>
      <c r="AY164" s="362">
        <v>0</v>
      </c>
      <c r="AZ164" s="362">
        <v>521</v>
      </c>
      <c r="BA164" s="362">
        <v>0</v>
      </c>
      <c r="BB164" s="362"/>
      <c r="BC164" s="362">
        <v>0</v>
      </c>
      <c r="BD164" s="362">
        <v>18536</v>
      </c>
      <c r="BE164" s="362"/>
      <c r="BF164" s="362"/>
      <c r="BG164" s="362">
        <v>0</v>
      </c>
      <c r="BH164" s="362"/>
      <c r="BI164" s="362"/>
      <c r="BJ164" s="362"/>
      <c r="BK164" s="362"/>
      <c r="BL164" s="362"/>
      <c r="BM164" s="362"/>
      <c r="BN164" s="362"/>
      <c r="BO164" s="362"/>
      <c r="BP164" s="362"/>
      <c r="BQ164" s="362">
        <v>0</v>
      </c>
      <c r="BR164" s="362"/>
      <c r="BS164" s="362">
        <v>0</v>
      </c>
      <c r="BT164" s="362"/>
      <c r="BU164" s="362">
        <v>0</v>
      </c>
      <c r="BV164" s="362"/>
      <c r="BW164" s="362"/>
      <c r="BX164" s="362"/>
      <c r="BY164" s="362">
        <v>0</v>
      </c>
      <c r="BZ164" s="362"/>
      <c r="CA164" s="362"/>
      <c r="CB164" s="362"/>
      <c r="CC164" s="362"/>
      <c r="CD164" s="362"/>
      <c r="CE164" s="362"/>
      <c r="CF164" s="362"/>
      <c r="CG164" s="362"/>
      <c r="CH164" s="362"/>
      <c r="CI164" s="362"/>
      <c r="CJ164" s="362"/>
      <c r="CK164" s="362"/>
      <c r="CL164" s="362"/>
      <c r="CM164" s="362"/>
      <c r="CN164" s="362"/>
      <c r="CO164" s="362"/>
      <c r="CP164" s="362"/>
      <c r="CQ164" s="362"/>
      <c r="CR164" s="362">
        <v>0</v>
      </c>
      <c r="CS164" s="362">
        <v>3</v>
      </c>
      <c r="CT164" s="362"/>
      <c r="CU164" s="362"/>
      <c r="CV164" s="362"/>
      <c r="CW164" s="362"/>
      <c r="CX164" s="362">
        <v>0</v>
      </c>
      <c r="CY164" s="362">
        <v>3</v>
      </c>
      <c r="CZ164" s="362">
        <v>0</v>
      </c>
      <c r="DA164" s="362">
        <v>0</v>
      </c>
      <c r="DB164" s="362"/>
      <c r="DC164" s="362">
        <v>0</v>
      </c>
      <c r="DD164" s="362"/>
      <c r="DE164" s="362"/>
      <c r="DF164" s="362"/>
      <c r="DG164" s="362"/>
      <c r="DH164" s="362"/>
      <c r="DI164" s="362"/>
      <c r="DJ164" s="362"/>
      <c r="DK164" s="362"/>
      <c r="DL164" s="362"/>
      <c r="DM164" s="362"/>
      <c r="DN164" s="362"/>
      <c r="DO164" s="362">
        <v>0</v>
      </c>
      <c r="DP164" s="362"/>
      <c r="DQ164" s="362"/>
      <c r="DR164" s="362"/>
      <c r="DS164" s="362">
        <v>0</v>
      </c>
      <c r="DT164" s="362">
        <v>4177</v>
      </c>
      <c r="DU164" s="362"/>
      <c r="DV164" s="362"/>
      <c r="DW164" s="372"/>
      <c r="DX164" s="372"/>
      <c r="DY164" s="362"/>
      <c r="DZ164" s="362"/>
      <c r="EA164" s="362"/>
      <c r="EB164" s="362"/>
      <c r="EC164" s="362"/>
      <c r="ED164" s="362"/>
      <c r="EE164" s="362"/>
      <c r="EF164" s="362"/>
      <c r="EG164" s="362"/>
      <c r="EH164" s="362"/>
      <c r="EI164" s="362">
        <v>0</v>
      </c>
      <c r="EJ164" s="362">
        <v>696</v>
      </c>
      <c r="EK164" s="362">
        <v>6</v>
      </c>
      <c r="EL164" s="362">
        <v>6</v>
      </c>
      <c r="EM164" s="362"/>
      <c r="EN164" s="362"/>
      <c r="EO164" s="362"/>
      <c r="EP164" s="362"/>
      <c r="EQ164" s="362"/>
      <c r="ER164" s="362"/>
      <c r="ES164" s="362"/>
      <c r="ET164" s="362"/>
      <c r="EU164" s="362"/>
      <c r="EV164" s="362"/>
      <c r="EW164" s="362">
        <v>749</v>
      </c>
      <c r="EX164" s="362"/>
      <c r="EY164" s="362"/>
      <c r="EZ164" s="362"/>
      <c r="FA164" s="362"/>
      <c r="FB164" s="362"/>
      <c r="FC164" s="362"/>
      <c r="FD164" s="362"/>
      <c r="FE164" s="362"/>
      <c r="FF164" s="362"/>
      <c r="FG164" s="362"/>
      <c r="FH164" s="362"/>
      <c r="FI164" s="362"/>
      <c r="FJ164" s="362"/>
      <c r="FK164" s="362"/>
      <c r="FL164" s="362"/>
      <c r="FM164" s="362"/>
      <c r="FN164" s="362"/>
      <c r="FO164" s="362"/>
      <c r="FP164" s="362"/>
      <c r="FQ164" s="362"/>
      <c r="FR164" s="362"/>
      <c r="FS164" s="362"/>
      <c r="FT164" s="362"/>
      <c r="FU164" s="362"/>
      <c r="FV164" s="362"/>
      <c r="FW164" s="362"/>
      <c r="FX164" s="362"/>
      <c r="FY164" s="362"/>
      <c r="FZ164" s="362"/>
      <c r="GA164" s="362"/>
      <c r="GB164" s="362"/>
      <c r="GC164" s="362"/>
      <c r="GD164" s="362"/>
      <c r="GE164" s="362"/>
      <c r="GF164" s="362"/>
      <c r="GG164" s="362"/>
      <c r="GH164" s="362"/>
      <c r="GI164" s="362"/>
      <c r="GJ164" s="362">
        <v>370</v>
      </c>
      <c r="GK164" s="362"/>
      <c r="GL164" s="362">
        <v>2</v>
      </c>
      <c r="GM164" s="362"/>
      <c r="GN164" s="362"/>
      <c r="GO164" s="362"/>
      <c r="GP164" s="362"/>
      <c r="GQ164" s="362">
        <v>0</v>
      </c>
      <c r="GR164" s="362"/>
      <c r="GS164" s="362"/>
      <c r="GT164" s="362"/>
      <c r="GU164" s="362"/>
      <c r="GV164" s="362"/>
      <c r="GW164" s="362"/>
      <c r="GX164" s="362"/>
      <c r="GY164" s="362"/>
      <c r="GZ164" s="362"/>
      <c r="HA164" s="362"/>
      <c r="HB164" s="362"/>
      <c r="HC164" s="362"/>
      <c r="HD164" s="362"/>
      <c r="HE164" s="362">
        <v>0</v>
      </c>
      <c r="HF164" s="362"/>
      <c r="HG164" s="362">
        <v>0</v>
      </c>
      <c r="HH164" s="362"/>
      <c r="HI164" s="362"/>
      <c r="HJ164" s="362"/>
      <c r="HK164" s="362"/>
      <c r="HL164" s="362"/>
      <c r="HM164" s="362"/>
      <c r="HN164" s="362"/>
      <c r="HO164" s="362"/>
      <c r="HP164" s="362"/>
      <c r="HQ164" s="362"/>
      <c r="HR164" s="362"/>
      <c r="HS164" s="362"/>
      <c r="HT164" s="362"/>
      <c r="HU164" s="362"/>
      <c r="HV164" s="362"/>
      <c r="HW164" s="362"/>
      <c r="HX164" s="362"/>
      <c r="HY164" s="362"/>
      <c r="HZ164" s="362"/>
      <c r="IA164" s="362"/>
      <c r="IB164" s="362"/>
      <c r="IC164" s="362"/>
      <c r="ID164" s="362"/>
      <c r="IE164" s="362"/>
      <c r="IF164" s="362"/>
      <c r="IG164" s="362"/>
      <c r="IH164" s="362"/>
      <c r="II164" s="362"/>
      <c r="IJ164" s="362"/>
      <c r="IK164" s="362"/>
      <c r="IL164" s="362"/>
      <c r="IM164" s="362"/>
      <c r="IN164" s="362"/>
      <c r="IO164" s="362"/>
      <c r="IP164" s="362"/>
      <c r="IQ164" s="362"/>
      <c r="IR164" s="362"/>
      <c r="IS164" s="362"/>
      <c r="IT164" s="362"/>
      <c r="IU164" s="362"/>
      <c r="IV164" s="362"/>
      <c r="IW164" s="362"/>
      <c r="IX164" s="362"/>
      <c r="IY164" s="362"/>
      <c r="IZ164" s="362"/>
      <c r="JA164" s="362"/>
    </row>
    <row r="165" spans="1:261" ht="37.5" x14ac:dyDescent="0.3">
      <c r="A165" s="300">
        <v>155</v>
      </c>
      <c r="B165" s="295" t="s">
        <v>527</v>
      </c>
      <c r="C165" s="295" t="s">
        <v>682</v>
      </c>
      <c r="D165" s="295">
        <v>247690976</v>
      </c>
      <c r="E165" s="220">
        <f t="shared" si="29"/>
        <v>8876</v>
      </c>
      <c r="F165" s="220">
        <f t="shared" si="30"/>
        <v>811</v>
      </c>
      <c r="G165" s="220">
        <f t="shared" si="31"/>
        <v>0</v>
      </c>
      <c r="H165" s="220">
        <f t="shared" si="32"/>
        <v>7564</v>
      </c>
      <c r="I165" s="220">
        <f t="shared" si="33"/>
        <v>501</v>
      </c>
      <c r="J165" s="249">
        <v>1</v>
      </c>
      <c r="K165" s="249">
        <v>1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50">
        <v>0</v>
      </c>
      <c r="V165" s="245">
        <v>0</v>
      </c>
      <c r="W165" s="250">
        <v>300</v>
      </c>
      <c r="X165" s="245">
        <v>0</v>
      </c>
      <c r="Y165" s="250">
        <v>0</v>
      </c>
      <c r="Z165" s="245">
        <v>0</v>
      </c>
      <c r="AA165" s="245">
        <v>0</v>
      </c>
      <c r="AB165" s="245">
        <v>0</v>
      </c>
      <c r="AC165" s="249">
        <v>4</v>
      </c>
      <c r="AD165" s="245">
        <v>0</v>
      </c>
      <c r="AE165" s="249">
        <v>0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50">
        <v>0</v>
      </c>
      <c r="AR165" s="245">
        <v>0</v>
      </c>
      <c r="AS165" s="250">
        <v>0</v>
      </c>
      <c r="AT165" s="245">
        <v>0</v>
      </c>
      <c r="AU165" s="250">
        <v>0</v>
      </c>
      <c r="AV165" s="245">
        <v>0</v>
      </c>
      <c r="AW165" s="245">
        <v>0</v>
      </c>
      <c r="AX165" s="245">
        <v>0</v>
      </c>
      <c r="AY165" s="245">
        <v>0</v>
      </c>
      <c r="AZ165" s="245">
        <v>0</v>
      </c>
      <c r="BA165" s="249">
        <v>0</v>
      </c>
      <c r="BB165" s="245"/>
      <c r="BC165" s="245">
        <v>7264</v>
      </c>
      <c r="BD165" s="245"/>
      <c r="BE165" s="245"/>
      <c r="BF165" s="245"/>
      <c r="BG165" s="249">
        <v>15</v>
      </c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9">
        <v>0</v>
      </c>
      <c r="BR165" s="245"/>
      <c r="BS165" s="249">
        <v>0</v>
      </c>
      <c r="BT165" s="245"/>
      <c r="BU165" s="249">
        <v>0</v>
      </c>
      <c r="BV165" s="245"/>
      <c r="BW165" s="245"/>
      <c r="BX165" s="245"/>
      <c r="BY165" s="250">
        <v>0</v>
      </c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9">
        <v>9</v>
      </c>
      <c r="CS165" s="245"/>
      <c r="CT165" s="362"/>
      <c r="CU165" s="366"/>
      <c r="CV165" s="245"/>
      <c r="CW165" s="366"/>
      <c r="CX165" s="249">
        <v>7</v>
      </c>
      <c r="CY165" s="245"/>
      <c r="CZ165" s="249">
        <v>30</v>
      </c>
      <c r="DA165" s="249">
        <v>30</v>
      </c>
      <c r="DB165" s="245"/>
      <c r="DC165" s="250">
        <v>100</v>
      </c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50">
        <v>0</v>
      </c>
      <c r="DP165" s="245"/>
      <c r="DQ165" s="245"/>
      <c r="DR165" s="245"/>
      <c r="DS165" s="250">
        <v>711</v>
      </c>
      <c r="DT165" s="245"/>
      <c r="DU165" s="245"/>
      <c r="DV165" s="245"/>
      <c r="DW165" s="251"/>
      <c r="DX165" s="251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50">
        <v>158</v>
      </c>
      <c r="EJ165" s="245"/>
      <c r="EK165" s="250">
        <v>4.5</v>
      </c>
      <c r="EL165" s="245"/>
      <c r="EM165" s="245"/>
      <c r="EN165" s="245"/>
      <c r="EO165" s="245"/>
      <c r="EP165" s="245"/>
      <c r="EQ165" s="245"/>
      <c r="ER165" s="245"/>
      <c r="ES165" s="245"/>
      <c r="ET165" s="245"/>
      <c r="EU165" s="245"/>
      <c r="EV165" s="245"/>
      <c r="EW165" s="250">
        <v>501</v>
      </c>
      <c r="EX165" s="245"/>
      <c r="EY165" s="245"/>
      <c r="EZ165" s="245"/>
      <c r="FA165" s="245"/>
      <c r="FB165" s="245"/>
      <c r="FC165" s="245"/>
      <c r="FD165" s="245"/>
      <c r="FE165" s="245"/>
      <c r="FF165" s="245"/>
      <c r="FG165" s="245"/>
      <c r="FH165" s="245"/>
      <c r="FI165" s="245"/>
      <c r="FJ165" s="245"/>
      <c r="FK165" s="245"/>
      <c r="FL165" s="245"/>
      <c r="FM165" s="245"/>
      <c r="FN165" s="245"/>
      <c r="FO165" s="245"/>
      <c r="FP165" s="245"/>
      <c r="FQ165" s="245"/>
      <c r="FR165" s="245"/>
      <c r="FS165" s="245"/>
      <c r="FT165" s="245"/>
      <c r="FU165" s="245"/>
      <c r="FV165" s="245"/>
      <c r="FW165" s="245"/>
      <c r="FX165" s="245"/>
      <c r="FY165" s="245"/>
      <c r="FZ165" s="245"/>
      <c r="GA165" s="245"/>
      <c r="GB165" s="245"/>
      <c r="GC165" s="245"/>
      <c r="GD165" s="245"/>
      <c r="GE165" s="245"/>
      <c r="GF165" s="245"/>
      <c r="GG165" s="245"/>
      <c r="GH165" s="245"/>
      <c r="GI165" s="245"/>
      <c r="GJ165" s="250">
        <v>290</v>
      </c>
      <c r="GK165" s="245"/>
      <c r="GL165" s="250">
        <v>1.75</v>
      </c>
      <c r="GM165" s="245"/>
      <c r="GN165" s="245"/>
      <c r="GO165" s="245"/>
      <c r="GP165" s="245"/>
      <c r="GQ165" s="250">
        <v>0</v>
      </c>
      <c r="GR165" s="245"/>
      <c r="GS165" s="245"/>
      <c r="GT165" s="245"/>
      <c r="GU165" s="245"/>
      <c r="GV165" s="245"/>
      <c r="GW165" s="245"/>
      <c r="GX165" s="245"/>
      <c r="GY165" s="245"/>
      <c r="GZ165" s="245"/>
      <c r="HA165" s="245"/>
      <c r="HB165" s="245"/>
      <c r="HC165" s="245"/>
      <c r="HD165" s="245"/>
      <c r="HE165" s="250">
        <v>0</v>
      </c>
      <c r="HF165" s="245"/>
      <c r="HG165" s="250">
        <v>0</v>
      </c>
      <c r="HH165" s="245"/>
      <c r="HI165" s="245"/>
      <c r="HJ165" s="245"/>
      <c r="HK165" s="245"/>
      <c r="HL165" s="245"/>
      <c r="HM165" s="245"/>
      <c r="HN165" s="245"/>
      <c r="HO165" s="245"/>
      <c r="HP165" s="245"/>
      <c r="HQ165" s="245"/>
      <c r="HR165" s="245"/>
      <c r="HS165" s="245"/>
      <c r="HT165" s="245"/>
      <c r="HU165" s="245"/>
      <c r="HV165" s="245"/>
      <c r="HW165" s="245"/>
      <c r="HX165" s="245"/>
      <c r="HY165" s="245"/>
      <c r="HZ165" s="245"/>
      <c r="IA165" s="245"/>
      <c r="IB165" s="245"/>
      <c r="IC165" s="245"/>
      <c r="ID165" s="245"/>
      <c r="IE165" s="245"/>
      <c r="IF165" s="245"/>
      <c r="IG165" s="245"/>
      <c r="IH165" s="245"/>
      <c r="II165" s="245"/>
      <c r="IJ165" s="245"/>
      <c r="IK165" s="245"/>
      <c r="IL165" s="245"/>
      <c r="IM165" s="245"/>
      <c r="IN165" s="245"/>
      <c r="IO165" s="245"/>
      <c r="IP165" s="245"/>
      <c r="IQ165" s="245"/>
      <c r="IR165" s="245"/>
      <c r="IS165" s="245"/>
      <c r="IT165" s="245"/>
      <c r="IU165" s="245"/>
      <c r="IV165" s="245"/>
      <c r="IW165" s="245"/>
      <c r="IX165" s="245"/>
      <c r="IY165" s="245"/>
      <c r="IZ165" s="245"/>
      <c r="JA165" s="245"/>
    </row>
    <row r="166" spans="1:261" ht="37.5" x14ac:dyDescent="0.3">
      <c r="A166" s="300">
        <v>156</v>
      </c>
      <c r="B166" s="295" t="s">
        <v>527</v>
      </c>
      <c r="C166" s="295" t="s">
        <v>683</v>
      </c>
      <c r="D166" s="295">
        <v>247690978</v>
      </c>
      <c r="E166" s="220">
        <f t="shared" si="29"/>
        <v>7241</v>
      </c>
      <c r="F166" s="220">
        <f t="shared" si="30"/>
        <v>1610</v>
      </c>
      <c r="G166" s="220">
        <f t="shared" si="31"/>
        <v>0</v>
      </c>
      <c r="H166" s="220">
        <f t="shared" si="32"/>
        <v>5297.77</v>
      </c>
      <c r="I166" s="220">
        <f t="shared" si="33"/>
        <v>333.23</v>
      </c>
      <c r="J166" s="249">
        <v>2</v>
      </c>
      <c r="K166" s="249">
        <v>2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0</v>
      </c>
      <c r="U166" s="250">
        <v>0</v>
      </c>
      <c r="V166" s="245">
        <v>0</v>
      </c>
      <c r="W166" s="250">
        <v>250</v>
      </c>
      <c r="X166" s="245">
        <v>0</v>
      </c>
      <c r="Y166" s="250">
        <v>0</v>
      </c>
      <c r="Z166" s="245">
        <v>0</v>
      </c>
      <c r="AA166" s="245">
        <v>0</v>
      </c>
      <c r="AB166" s="245">
        <v>0</v>
      </c>
      <c r="AC166" s="249">
        <v>6</v>
      </c>
      <c r="AD166" s="245">
        <v>0</v>
      </c>
      <c r="AE166" s="249">
        <v>0</v>
      </c>
      <c r="AF166" s="245">
        <v>0</v>
      </c>
      <c r="AG166" s="245">
        <v>0</v>
      </c>
      <c r="AH166" s="245">
        <v>0</v>
      </c>
      <c r="AI166" s="245">
        <v>0</v>
      </c>
      <c r="AJ166" s="245">
        <v>0</v>
      </c>
      <c r="AK166" s="245">
        <v>0</v>
      </c>
      <c r="AL166" s="245">
        <v>0</v>
      </c>
      <c r="AM166" s="245">
        <v>0</v>
      </c>
      <c r="AN166" s="245">
        <v>0</v>
      </c>
      <c r="AO166" s="245">
        <v>0</v>
      </c>
      <c r="AP166" s="245">
        <v>0</v>
      </c>
      <c r="AQ166" s="250">
        <v>0</v>
      </c>
      <c r="AR166" s="245">
        <v>0</v>
      </c>
      <c r="AS166" s="250">
        <v>0</v>
      </c>
      <c r="AT166" s="245">
        <v>0</v>
      </c>
      <c r="AU166" s="250">
        <v>0</v>
      </c>
      <c r="AV166" s="245">
        <v>0</v>
      </c>
      <c r="AW166" s="245">
        <v>0</v>
      </c>
      <c r="AX166" s="245">
        <v>0</v>
      </c>
      <c r="AY166" s="245">
        <v>0</v>
      </c>
      <c r="AZ166" s="245">
        <v>0</v>
      </c>
      <c r="BA166" s="249">
        <v>0</v>
      </c>
      <c r="BB166" s="245"/>
      <c r="BC166" s="245">
        <v>5047.7700000000004</v>
      </c>
      <c r="BD166" s="245"/>
      <c r="BE166" s="245"/>
      <c r="BF166" s="245"/>
      <c r="BG166" s="249">
        <v>70</v>
      </c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9">
        <v>50</v>
      </c>
      <c r="BR166" s="245"/>
      <c r="BS166" s="249">
        <v>0</v>
      </c>
      <c r="BT166" s="245"/>
      <c r="BU166" s="249">
        <v>0</v>
      </c>
      <c r="BV166" s="245"/>
      <c r="BW166" s="245"/>
      <c r="BX166" s="245"/>
      <c r="BY166" s="250">
        <v>0</v>
      </c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9">
        <v>7</v>
      </c>
      <c r="CS166" s="245"/>
      <c r="CT166" s="362"/>
      <c r="CU166" s="366"/>
      <c r="CV166" s="245"/>
      <c r="CW166" s="366"/>
      <c r="CX166" s="249">
        <v>9</v>
      </c>
      <c r="CY166" s="245"/>
      <c r="CZ166" s="249">
        <v>10</v>
      </c>
      <c r="DA166" s="249">
        <v>10</v>
      </c>
      <c r="DB166" s="245"/>
      <c r="DC166" s="250">
        <v>150</v>
      </c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50">
        <v>0</v>
      </c>
      <c r="DP166" s="245"/>
      <c r="DQ166" s="245"/>
      <c r="DR166" s="245"/>
      <c r="DS166" s="250">
        <v>1460</v>
      </c>
      <c r="DT166" s="245"/>
      <c r="DU166" s="245"/>
      <c r="DV166" s="245"/>
      <c r="DW166" s="251"/>
      <c r="DX166" s="251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50">
        <v>292</v>
      </c>
      <c r="EJ166" s="245"/>
      <c r="EK166" s="250">
        <v>5</v>
      </c>
      <c r="EL166" s="245"/>
      <c r="EM166" s="245"/>
      <c r="EN166" s="245"/>
      <c r="EO166" s="245"/>
      <c r="EP166" s="245"/>
      <c r="EQ166" s="245"/>
      <c r="ER166" s="245"/>
      <c r="ES166" s="245"/>
      <c r="ET166" s="245"/>
      <c r="EU166" s="245"/>
      <c r="EV166" s="245"/>
      <c r="EW166" s="250">
        <v>333.23</v>
      </c>
      <c r="EX166" s="245"/>
      <c r="EY166" s="245"/>
      <c r="EZ166" s="245"/>
      <c r="FA166" s="245"/>
      <c r="FB166" s="245"/>
      <c r="FC166" s="245"/>
      <c r="FD166" s="245"/>
      <c r="FE166" s="245"/>
      <c r="FF166" s="245"/>
      <c r="FG166" s="245"/>
      <c r="FH166" s="245"/>
      <c r="FI166" s="245"/>
      <c r="FJ166" s="245"/>
      <c r="FK166" s="245"/>
      <c r="FL166" s="245"/>
      <c r="FM166" s="245"/>
      <c r="FN166" s="245"/>
      <c r="FO166" s="245"/>
      <c r="FP166" s="245"/>
      <c r="FQ166" s="245"/>
      <c r="FR166" s="245"/>
      <c r="FS166" s="245"/>
      <c r="FT166" s="245"/>
      <c r="FU166" s="245"/>
      <c r="FV166" s="245"/>
      <c r="FW166" s="245"/>
      <c r="FX166" s="245"/>
      <c r="FY166" s="245"/>
      <c r="FZ166" s="245"/>
      <c r="GA166" s="245"/>
      <c r="GB166" s="245"/>
      <c r="GC166" s="245"/>
      <c r="GD166" s="245"/>
      <c r="GE166" s="245"/>
      <c r="GF166" s="245"/>
      <c r="GG166" s="245"/>
      <c r="GH166" s="245"/>
      <c r="GI166" s="245"/>
      <c r="GJ166" s="250">
        <v>193</v>
      </c>
      <c r="GK166" s="245"/>
      <c r="GL166" s="250">
        <v>2</v>
      </c>
      <c r="GM166" s="245"/>
      <c r="GN166" s="245"/>
      <c r="GO166" s="245"/>
      <c r="GP166" s="245"/>
      <c r="GQ166" s="250">
        <v>0</v>
      </c>
      <c r="GR166" s="245"/>
      <c r="GS166" s="245"/>
      <c r="GT166" s="245"/>
      <c r="GU166" s="245"/>
      <c r="GV166" s="245"/>
      <c r="GW166" s="245"/>
      <c r="GX166" s="245"/>
      <c r="GY166" s="245"/>
      <c r="GZ166" s="245"/>
      <c r="HA166" s="245"/>
      <c r="HB166" s="245"/>
      <c r="HC166" s="245"/>
      <c r="HD166" s="245"/>
      <c r="HE166" s="250">
        <v>0</v>
      </c>
      <c r="HF166" s="245"/>
      <c r="HG166" s="250">
        <v>0</v>
      </c>
      <c r="HH166" s="245"/>
      <c r="HI166" s="245"/>
      <c r="HJ166" s="245"/>
      <c r="HK166" s="245"/>
      <c r="HL166" s="245"/>
      <c r="HM166" s="245"/>
      <c r="HN166" s="245"/>
      <c r="HO166" s="245"/>
      <c r="HP166" s="245"/>
      <c r="HQ166" s="245"/>
      <c r="HR166" s="245"/>
      <c r="HS166" s="245"/>
      <c r="HT166" s="245"/>
      <c r="HU166" s="245"/>
      <c r="HV166" s="245"/>
      <c r="HW166" s="245"/>
      <c r="HX166" s="245"/>
      <c r="HY166" s="245"/>
      <c r="HZ166" s="245"/>
      <c r="IA166" s="245"/>
      <c r="IB166" s="245"/>
      <c r="IC166" s="245"/>
      <c r="ID166" s="245"/>
      <c r="IE166" s="245"/>
      <c r="IF166" s="245"/>
      <c r="IG166" s="245"/>
      <c r="IH166" s="245"/>
      <c r="II166" s="245"/>
      <c r="IJ166" s="245"/>
      <c r="IK166" s="245"/>
      <c r="IL166" s="245"/>
      <c r="IM166" s="245"/>
      <c r="IN166" s="245"/>
      <c r="IO166" s="245"/>
      <c r="IP166" s="245"/>
      <c r="IQ166" s="245"/>
      <c r="IR166" s="245"/>
      <c r="IS166" s="245"/>
      <c r="IT166" s="245"/>
      <c r="IU166" s="245"/>
      <c r="IV166" s="245"/>
      <c r="IW166" s="245"/>
      <c r="IX166" s="245"/>
      <c r="IY166" s="245"/>
      <c r="IZ166" s="245"/>
      <c r="JA166" s="245"/>
    </row>
    <row r="167" spans="1:261" ht="37.5" x14ac:dyDescent="0.3">
      <c r="A167" s="300">
        <v>157</v>
      </c>
      <c r="B167" s="295" t="s">
        <v>527</v>
      </c>
      <c r="C167" s="295" t="s">
        <v>684</v>
      </c>
      <c r="D167" s="295">
        <v>247690974</v>
      </c>
      <c r="E167" s="220">
        <f t="shared" si="29"/>
        <v>8423</v>
      </c>
      <c r="F167" s="220">
        <f t="shared" si="30"/>
        <v>1260</v>
      </c>
      <c r="G167" s="220">
        <f t="shared" si="31"/>
        <v>0</v>
      </c>
      <c r="H167" s="220">
        <f t="shared" si="32"/>
        <v>6484</v>
      </c>
      <c r="I167" s="220">
        <f t="shared" si="33"/>
        <v>679</v>
      </c>
      <c r="J167" s="249">
        <v>1</v>
      </c>
      <c r="K167" s="249">
        <v>1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0</v>
      </c>
      <c r="U167" s="250">
        <v>0</v>
      </c>
      <c r="V167" s="245">
        <v>0</v>
      </c>
      <c r="W167" s="250">
        <v>250</v>
      </c>
      <c r="X167" s="245">
        <v>0</v>
      </c>
      <c r="Y167" s="250">
        <v>0</v>
      </c>
      <c r="Z167" s="245">
        <v>0</v>
      </c>
      <c r="AA167" s="245">
        <v>0</v>
      </c>
      <c r="AB167" s="245">
        <v>0</v>
      </c>
      <c r="AC167" s="249">
        <v>3</v>
      </c>
      <c r="AD167" s="245">
        <v>0</v>
      </c>
      <c r="AE167" s="249">
        <v>1</v>
      </c>
      <c r="AF167" s="245">
        <v>0</v>
      </c>
      <c r="AG167" s="245">
        <v>0</v>
      </c>
      <c r="AH167" s="245">
        <v>0</v>
      </c>
      <c r="AI167" s="245">
        <v>0</v>
      </c>
      <c r="AJ167" s="245">
        <v>0</v>
      </c>
      <c r="AK167" s="245">
        <v>0</v>
      </c>
      <c r="AL167" s="245">
        <v>0</v>
      </c>
      <c r="AM167" s="245">
        <v>0</v>
      </c>
      <c r="AN167" s="245">
        <v>0</v>
      </c>
      <c r="AO167" s="245">
        <v>0</v>
      </c>
      <c r="AP167" s="245">
        <v>0</v>
      </c>
      <c r="AQ167" s="250">
        <v>0</v>
      </c>
      <c r="AR167" s="245">
        <v>0</v>
      </c>
      <c r="AS167" s="250">
        <v>0</v>
      </c>
      <c r="AT167" s="245">
        <v>0</v>
      </c>
      <c r="AU167" s="250">
        <v>0</v>
      </c>
      <c r="AV167" s="245">
        <v>0</v>
      </c>
      <c r="AW167" s="245">
        <v>190</v>
      </c>
      <c r="AX167" s="245">
        <v>0</v>
      </c>
      <c r="AY167" s="245">
        <v>0</v>
      </c>
      <c r="AZ167" s="245">
        <v>0</v>
      </c>
      <c r="BA167" s="249">
        <v>0</v>
      </c>
      <c r="BB167" s="245"/>
      <c r="BC167" s="245">
        <v>6044</v>
      </c>
      <c r="BD167" s="245"/>
      <c r="BE167" s="245"/>
      <c r="BF167" s="245"/>
      <c r="BG167" s="249">
        <v>50</v>
      </c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9">
        <v>0</v>
      </c>
      <c r="BR167" s="245"/>
      <c r="BS167" s="249">
        <v>1</v>
      </c>
      <c r="BT167" s="245"/>
      <c r="BU167" s="249">
        <v>1</v>
      </c>
      <c r="BV167" s="245"/>
      <c r="BW167" s="245"/>
      <c r="BX167" s="245"/>
      <c r="BY167" s="250">
        <v>10</v>
      </c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9">
        <v>10</v>
      </c>
      <c r="CS167" s="245"/>
      <c r="CT167" s="362"/>
      <c r="CU167" s="366"/>
      <c r="CV167" s="245"/>
      <c r="CW167" s="366"/>
      <c r="CX167" s="249">
        <v>10</v>
      </c>
      <c r="CY167" s="245"/>
      <c r="CZ167" s="249">
        <v>0</v>
      </c>
      <c r="DA167" s="249">
        <v>0</v>
      </c>
      <c r="DB167" s="245"/>
      <c r="DC167" s="250">
        <v>0</v>
      </c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50">
        <v>0</v>
      </c>
      <c r="DP167" s="245"/>
      <c r="DQ167" s="245"/>
      <c r="DR167" s="245"/>
      <c r="DS167" s="250">
        <v>1260</v>
      </c>
      <c r="DT167" s="245"/>
      <c r="DU167" s="245"/>
      <c r="DV167" s="245"/>
      <c r="DW167" s="251"/>
      <c r="DX167" s="251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50">
        <v>252</v>
      </c>
      <c r="EJ167" s="245"/>
      <c r="EK167" s="250">
        <v>5</v>
      </c>
      <c r="EL167" s="245"/>
      <c r="EM167" s="245"/>
      <c r="EN167" s="245"/>
      <c r="EO167" s="245"/>
      <c r="EP167" s="245"/>
      <c r="EQ167" s="245"/>
      <c r="ER167" s="245"/>
      <c r="ES167" s="245"/>
      <c r="ET167" s="245"/>
      <c r="EU167" s="245"/>
      <c r="EV167" s="245"/>
      <c r="EW167" s="250">
        <v>669</v>
      </c>
      <c r="EX167" s="245"/>
      <c r="EY167" s="245"/>
      <c r="EZ167" s="245"/>
      <c r="FA167" s="245"/>
      <c r="FB167" s="245"/>
      <c r="FC167" s="245"/>
      <c r="FD167" s="245"/>
      <c r="FE167" s="245"/>
      <c r="FF167" s="245"/>
      <c r="FG167" s="245"/>
      <c r="FH167" s="245"/>
      <c r="FI167" s="245"/>
      <c r="FJ167" s="245"/>
      <c r="FK167" s="245"/>
      <c r="FL167" s="245"/>
      <c r="FM167" s="245"/>
      <c r="FN167" s="245"/>
      <c r="FO167" s="245"/>
      <c r="FP167" s="245"/>
      <c r="FQ167" s="245"/>
      <c r="FR167" s="245"/>
      <c r="FS167" s="245"/>
      <c r="FT167" s="245"/>
      <c r="FU167" s="245"/>
      <c r="FV167" s="245"/>
      <c r="FW167" s="245"/>
      <c r="FX167" s="245"/>
      <c r="FY167" s="245"/>
      <c r="FZ167" s="245"/>
      <c r="GA167" s="245"/>
      <c r="GB167" s="245"/>
      <c r="GC167" s="245"/>
      <c r="GD167" s="245"/>
      <c r="GE167" s="245"/>
      <c r="GF167" s="245"/>
      <c r="GG167" s="245"/>
      <c r="GH167" s="245"/>
      <c r="GI167" s="245"/>
      <c r="GJ167" s="250">
        <v>123</v>
      </c>
      <c r="GK167" s="245"/>
      <c r="GL167" s="250">
        <v>2.25</v>
      </c>
      <c r="GM167" s="245"/>
      <c r="GN167" s="245"/>
      <c r="GO167" s="245"/>
      <c r="GP167" s="245"/>
      <c r="GQ167" s="250">
        <v>0</v>
      </c>
      <c r="GR167" s="245"/>
      <c r="GS167" s="245"/>
      <c r="GT167" s="245"/>
      <c r="GU167" s="245"/>
      <c r="GV167" s="245"/>
      <c r="GW167" s="245"/>
      <c r="GX167" s="245"/>
      <c r="GY167" s="245"/>
      <c r="GZ167" s="245"/>
      <c r="HA167" s="245"/>
      <c r="HB167" s="245"/>
      <c r="HC167" s="245"/>
      <c r="HD167" s="245"/>
      <c r="HE167" s="250">
        <v>0</v>
      </c>
      <c r="HF167" s="245"/>
      <c r="HG167" s="250">
        <v>0</v>
      </c>
      <c r="HH167" s="245"/>
      <c r="HI167" s="245"/>
      <c r="HJ167" s="245"/>
      <c r="HK167" s="245"/>
      <c r="HL167" s="245"/>
      <c r="HM167" s="245"/>
      <c r="HN167" s="245"/>
      <c r="HO167" s="245"/>
      <c r="HP167" s="245"/>
      <c r="HQ167" s="245"/>
      <c r="HR167" s="245"/>
      <c r="HS167" s="245"/>
      <c r="HT167" s="245"/>
      <c r="HU167" s="245"/>
      <c r="HV167" s="245"/>
      <c r="HW167" s="245"/>
      <c r="HX167" s="245"/>
      <c r="HY167" s="245"/>
      <c r="HZ167" s="245"/>
      <c r="IA167" s="245"/>
      <c r="IB167" s="245"/>
      <c r="IC167" s="245"/>
      <c r="ID167" s="245"/>
      <c r="IE167" s="245"/>
      <c r="IF167" s="245"/>
      <c r="IG167" s="245"/>
      <c r="IH167" s="245"/>
      <c r="II167" s="245"/>
      <c r="IJ167" s="245"/>
      <c r="IK167" s="245"/>
      <c r="IL167" s="245"/>
      <c r="IM167" s="245"/>
      <c r="IN167" s="245"/>
      <c r="IO167" s="245"/>
      <c r="IP167" s="245"/>
      <c r="IQ167" s="245"/>
      <c r="IR167" s="245"/>
      <c r="IS167" s="245"/>
      <c r="IT167" s="245"/>
      <c r="IU167" s="245"/>
      <c r="IV167" s="245"/>
      <c r="IW167" s="245"/>
      <c r="IX167" s="245"/>
      <c r="IY167" s="245"/>
      <c r="IZ167" s="245"/>
      <c r="JA167" s="245"/>
    </row>
    <row r="168" spans="1:261" ht="37.5" x14ac:dyDescent="0.3">
      <c r="A168" s="300">
        <v>158</v>
      </c>
      <c r="B168" s="295" t="s">
        <v>527</v>
      </c>
      <c r="C168" s="295" t="s">
        <v>685</v>
      </c>
      <c r="D168" s="295">
        <v>247690980</v>
      </c>
      <c r="E168" s="220">
        <f t="shared" si="29"/>
        <v>14800</v>
      </c>
      <c r="F168" s="220">
        <f t="shared" si="30"/>
        <v>2600</v>
      </c>
      <c r="G168" s="220">
        <f t="shared" si="31"/>
        <v>0</v>
      </c>
      <c r="H168" s="220">
        <f t="shared" si="32"/>
        <v>11376.59</v>
      </c>
      <c r="I168" s="220">
        <f t="shared" si="33"/>
        <v>823.41</v>
      </c>
      <c r="J168" s="249">
        <v>3</v>
      </c>
      <c r="K168" s="249">
        <v>3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50">
        <v>0</v>
      </c>
      <c r="V168" s="245">
        <v>0</v>
      </c>
      <c r="W168" s="250">
        <v>550</v>
      </c>
      <c r="X168" s="245">
        <v>0</v>
      </c>
      <c r="Y168" s="250">
        <v>0</v>
      </c>
      <c r="Z168" s="245">
        <v>0</v>
      </c>
      <c r="AA168" s="245">
        <v>0</v>
      </c>
      <c r="AB168" s="245">
        <v>0</v>
      </c>
      <c r="AC168" s="249">
        <v>11</v>
      </c>
      <c r="AD168" s="245">
        <v>0</v>
      </c>
      <c r="AE168" s="249">
        <v>0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50">
        <v>0</v>
      </c>
      <c r="AR168" s="245">
        <v>0</v>
      </c>
      <c r="AS168" s="250">
        <v>0</v>
      </c>
      <c r="AT168" s="245">
        <v>0</v>
      </c>
      <c r="AU168" s="250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9">
        <v>0</v>
      </c>
      <c r="BB168" s="245"/>
      <c r="BC168" s="245">
        <v>10826.59</v>
      </c>
      <c r="BD168" s="245"/>
      <c r="BE168" s="245"/>
      <c r="BF168" s="245"/>
      <c r="BG168" s="249">
        <v>70</v>
      </c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9">
        <v>100</v>
      </c>
      <c r="BR168" s="245"/>
      <c r="BS168" s="249">
        <v>0</v>
      </c>
      <c r="BT168" s="245"/>
      <c r="BU168" s="249">
        <v>0</v>
      </c>
      <c r="BV168" s="245"/>
      <c r="BW168" s="245"/>
      <c r="BX168" s="245"/>
      <c r="BY168" s="250">
        <v>0</v>
      </c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9">
        <v>15</v>
      </c>
      <c r="CS168" s="245"/>
      <c r="CT168" s="362"/>
      <c r="CU168" s="366"/>
      <c r="CV168" s="245"/>
      <c r="CW168" s="366"/>
      <c r="CX168" s="249">
        <v>19</v>
      </c>
      <c r="CY168" s="245"/>
      <c r="CZ168" s="249">
        <v>10</v>
      </c>
      <c r="DA168" s="249">
        <v>10</v>
      </c>
      <c r="DB168" s="245"/>
      <c r="DC168" s="250">
        <v>200</v>
      </c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50">
        <v>0</v>
      </c>
      <c r="DP168" s="245"/>
      <c r="DQ168" s="245"/>
      <c r="DR168" s="245"/>
      <c r="DS168" s="250">
        <v>2400</v>
      </c>
      <c r="DT168" s="245"/>
      <c r="DU168" s="245"/>
      <c r="DV168" s="245"/>
      <c r="DW168" s="251"/>
      <c r="DX168" s="251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50">
        <v>533</v>
      </c>
      <c r="EJ168" s="245"/>
      <c r="EK168" s="250">
        <v>4.5</v>
      </c>
      <c r="EL168" s="245"/>
      <c r="EM168" s="245"/>
      <c r="EN168" s="245"/>
      <c r="EO168" s="245"/>
      <c r="EP168" s="245"/>
      <c r="EQ168" s="245"/>
      <c r="ER168" s="245"/>
      <c r="ES168" s="245"/>
      <c r="ET168" s="245"/>
      <c r="EU168" s="245"/>
      <c r="EV168" s="245"/>
      <c r="EW168" s="250">
        <v>823.41</v>
      </c>
      <c r="EX168" s="245"/>
      <c r="EY168" s="245"/>
      <c r="EZ168" s="245"/>
      <c r="FA168" s="245"/>
      <c r="FB168" s="245"/>
      <c r="FC168" s="245"/>
      <c r="FD168" s="245"/>
      <c r="FE168" s="245"/>
      <c r="FF168" s="245"/>
      <c r="FG168" s="245"/>
      <c r="FH168" s="245"/>
      <c r="FI168" s="245"/>
      <c r="FJ168" s="245"/>
      <c r="FK168" s="245"/>
      <c r="FL168" s="245"/>
      <c r="FM168" s="245"/>
      <c r="FN168" s="245"/>
      <c r="FO168" s="245"/>
      <c r="FP168" s="245"/>
      <c r="FQ168" s="245"/>
      <c r="FR168" s="245"/>
      <c r="FS168" s="245"/>
      <c r="FT168" s="245"/>
      <c r="FU168" s="245"/>
      <c r="FV168" s="245"/>
      <c r="FW168" s="245"/>
      <c r="FX168" s="245"/>
      <c r="FY168" s="245"/>
      <c r="FZ168" s="245"/>
      <c r="GA168" s="245"/>
      <c r="GB168" s="245"/>
      <c r="GC168" s="245"/>
      <c r="GD168" s="245"/>
      <c r="GE168" s="245"/>
      <c r="GF168" s="245"/>
      <c r="GG168" s="245"/>
      <c r="GH168" s="245"/>
      <c r="GI168" s="245"/>
      <c r="GJ168" s="250">
        <v>448</v>
      </c>
      <c r="GK168" s="245"/>
      <c r="GL168" s="250">
        <v>1.75</v>
      </c>
      <c r="GM168" s="245"/>
      <c r="GN168" s="245"/>
      <c r="GO168" s="245"/>
      <c r="GP168" s="245"/>
      <c r="GQ168" s="250">
        <v>0</v>
      </c>
      <c r="GR168" s="245"/>
      <c r="GS168" s="245"/>
      <c r="GT168" s="245"/>
      <c r="GU168" s="245"/>
      <c r="GV168" s="245"/>
      <c r="GW168" s="245"/>
      <c r="GX168" s="245"/>
      <c r="GY168" s="245"/>
      <c r="GZ168" s="245"/>
      <c r="HA168" s="245"/>
      <c r="HB168" s="245"/>
      <c r="HC168" s="245"/>
      <c r="HD168" s="245"/>
      <c r="HE168" s="250">
        <v>0</v>
      </c>
      <c r="HF168" s="245"/>
      <c r="HG168" s="250">
        <v>0</v>
      </c>
      <c r="HH168" s="245"/>
      <c r="HI168" s="245"/>
      <c r="HJ168" s="245"/>
      <c r="HK168" s="245"/>
      <c r="HL168" s="245"/>
      <c r="HM168" s="245"/>
      <c r="HN168" s="245"/>
      <c r="HO168" s="245"/>
      <c r="HP168" s="245"/>
      <c r="HQ168" s="245"/>
      <c r="HR168" s="245"/>
      <c r="HS168" s="245"/>
      <c r="HT168" s="245"/>
      <c r="HU168" s="245"/>
      <c r="HV168" s="245"/>
      <c r="HW168" s="245"/>
      <c r="HX168" s="245"/>
      <c r="HY168" s="245"/>
      <c r="HZ168" s="245"/>
      <c r="IA168" s="245"/>
      <c r="IB168" s="245"/>
      <c r="IC168" s="245"/>
      <c r="ID168" s="245"/>
      <c r="IE168" s="245"/>
      <c r="IF168" s="245"/>
      <c r="IG168" s="245"/>
      <c r="IH168" s="245"/>
      <c r="II168" s="245"/>
      <c r="IJ168" s="245"/>
      <c r="IK168" s="245"/>
      <c r="IL168" s="245"/>
      <c r="IM168" s="245"/>
      <c r="IN168" s="245"/>
      <c r="IO168" s="245"/>
      <c r="IP168" s="245"/>
      <c r="IQ168" s="245"/>
      <c r="IR168" s="245"/>
      <c r="IS168" s="245"/>
      <c r="IT168" s="245"/>
      <c r="IU168" s="245"/>
      <c r="IV168" s="245"/>
      <c r="IW168" s="245"/>
      <c r="IX168" s="245"/>
      <c r="IY168" s="245"/>
      <c r="IZ168" s="245"/>
      <c r="JA168" s="245"/>
    </row>
    <row r="169" spans="1:261" ht="37.5" x14ac:dyDescent="0.3">
      <c r="A169" s="300">
        <v>159</v>
      </c>
      <c r="B169" s="295" t="s">
        <v>527</v>
      </c>
      <c r="C169" s="295" t="s">
        <v>686</v>
      </c>
      <c r="D169" s="295">
        <v>1055182063</v>
      </c>
      <c r="E169" s="220">
        <f t="shared" si="29"/>
        <v>3088</v>
      </c>
      <c r="F169" s="220">
        <f t="shared" si="30"/>
        <v>0</v>
      </c>
      <c r="G169" s="220">
        <f t="shared" si="31"/>
        <v>0</v>
      </c>
      <c r="H169" s="220">
        <f t="shared" si="32"/>
        <v>2788.09</v>
      </c>
      <c r="I169" s="220">
        <f t="shared" si="33"/>
        <v>299.91000000000003</v>
      </c>
      <c r="J169" s="249">
        <v>0</v>
      </c>
      <c r="K169" s="249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50">
        <v>0</v>
      </c>
      <c r="V169" s="245">
        <v>0</v>
      </c>
      <c r="W169" s="250">
        <v>0</v>
      </c>
      <c r="X169" s="245">
        <v>0</v>
      </c>
      <c r="Y169" s="250">
        <v>0</v>
      </c>
      <c r="Z169" s="245">
        <v>0</v>
      </c>
      <c r="AA169" s="245">
        <v>0</v>
      </c>
      <c r="AB169" s="245">
        <v>0</v>
      </c>
      <c r="AC169" s="249">
        <v>0</v>
      </c>
      <c r="AD169" s="245">
        <v>0</v>
      </c>
      <c r="AE169" s="249">
        <v>0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v>0</v>
      </c>
      <c r="AP169" s="245">
        <v>0</v>
      </c>
      <c r="AQ169" s="250">
        <v>0</v>
      </c>
      <c r="AR169" s="245">
        <v>0</v>
      </c>
      <c r="AS169" s="250">
        <v>0</v>
      </c>
      <c r="AT169" s="245">
        <v>0</v>
      </c>
      <c r="AU169" s="250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9">
        <v>0</v>
      </c>
      <c r="BB169" s="245"/>
      <c r="BC169" s="245">
        <v>2788.09</v>
      </c>
      <c r="BD169" s="245"/>
      <c r="BE169" s="245"/>
      <c r="BF169" s="245"/>
      <c r="BG169" s="249">
        <v>0</v>
      </c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9">
        <v>0</v>
      </c>
      <c r="BR169" s="245"/>
      <c r="BS169" s="249">
        <v>0</v>
      </c>
      <c r="BT169" s="245"/>
      <c r="BU169" s="249">
        <v>0</v>
      </c>
      <c r="BV169" s="245"/>
      <c r="BW169" s="245"/>
      <c r="BX169" s="245"/>
      <c r="BY169" s="250">
        <v>0</v>
      </c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9">
        <v>2</v>
      </c>
      <c r="CS169" s="245"/>
      <c r="CT169" s="362"/>
      <c r="CU169" s="366"/>
      <c r="CV169" s="245"/>
      <c r="CW169" s="366"/>
      <c r="CX169" s="249">
        <v>2</v>
      </c>
      <c r="CY169" s="245"/>
      <c r="CZ169" s="249">
        <v>0</v>
      </c>
      <c r="DA169" s="249">
        <v>0</v>
      </c>
      <c r="DB169" s="245"/>
      <c r="DC169" s="250">
        <v>0</v>
      </c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50">
        <v>0</v>
      </c>
      <c r="DP169" s="245"/>
      <c r="DQ169" s="245"/>
      <c r="DR169" s="245"/>
      <c r="DS169" s="250">
        <v>0</v>
      </c>
      <c r="DT169" s="245"/>
      <c r="DU169" s="245"/>
      <c r="DV169" s="245"/>
      <c r="DW169" s="251"/>
      <c r="DX169" s="251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50">
        <v>0</v>
      </c>
      <c r="EJ169" s="245"/>
      <c r="EK169" s="250">
        <v>0</v>
      </c>
      <c r="EL169" s="245"/>
      <c r="EM169" s="245"/>
      <c r="EN169" s="245"/>
      <c r="EO169" s="245"/>
      <c r="EP169" s="245"/>
      <c r="EQ169" s="245"/>
      <c r="ER169" s="245"/>
      <c r="ES169" s="245"/>
      <c r="ET169" s="245"/>
      <c r="EU169" s="245"/>
      <c r="EV169" s="245"/>
      <c r="EW169" s="250">
        <v>299.91000000000003</v>
      </c>
      <c r="EX169" s="245"/>
      <c r="EY169" s="245"/>
      <c r="EZ169" s="245"/>
      <c r="FA169" s="245"/>
      <c r="FB169" s="245"/>
      <c r="FC169" s="245"/>
      <c r="FD169" s="245"/>
      <c r="FE169" s="245"/>
      <c r="FF169" s="245"/>
      <c r="FG169" s="245"/>
      <c r="FH169" s="245"/>
      <c r="FI169" s="245"/>
      <c r="FJ169" s="245"/>
      <c r="FK169" s="245"/>
      <c r="FL169" s="245"/>
      <c r="FM169" s="245"/>
      <c r="FN169" s="245"/>
      <c r="FO169" s="245"/>
      <c r="FP169" s="245"/>
      <c r="FQ169" s="245"/>
      <c r="FR169" s="245"/>
      <c r="FS169" s="245"/>
      <c r="FT169" s="245"/>
      <c r="FU169" s="245"/>
      <c r="FV169" s="245"/>
      <c r="FW169" s="245"/>
      <c r="FX169" s="245"/>
      <c r="FY169" s="245"/>
      <c r="FZ169" s="245"/>
      <c r="GA169" s="245"/>
      <c r="GB169" s="245"/>
      <c r="GC169" s="245"/>
      <c r="GD169" s="245"/>
      <c r="GE169" s="245"/>
      <c r="GF169" s="245"/>
      <c r="GG169" s="245"/>
      <c r="GH169" s="245"/>
      <c r="GI169" s="245"/>
      <c r="GJ169" s="250">
        <v>150</v>
      </c>
      <c r="GK169" s="245"/>
      <c r="GL169" s="250">
        <v>2</v>
      </c>
      <c r="GM169" s="245"/>
      <c r="GN169" s="245"/>
      <c r="GO169" s="245"/>
      <c r="GP169" s="245"/>
      <c r="GQ169" s="250">
        <v>0</v>
      </c>
      <c r="GR169" s="245"/>
      <c r="GS169" s="245"/>
      <c r="GT169" s="245"/>
      <c r="GU169" s="245"/>
      <c r="GV169" s="245"/>
      <c r="GW169" s="245"/>
      <c r="GX169" s="245"/>
      <c r="GY169" s="245"/>
      <c r="GZ169" s="245"/>
      <c r="HA169" s="245"/>
      <c r="HB169" s="245"/>
      <c r="HC169" s="245"/>
      <c r="HD169" s="245"/>
      <c r="HE169" s="250">
        <v>0</v>
      </c>
      <c r="HF169" s="245"/>
      <c r="HG169" s="250">
        <v>0</v>
      </c>
      <c r="HH169" s="245"/>
      <c r="HI169" s="245"/>
      <c r="HJ169" s="245"/>
      <c r="HK169" s="245"/>
      <c r="HL169" s="245"/>
      <c r="HM169" s="245"/>
      <c r="HN169" s="245"/>
      <c r="HO169" s="245"/>
      <c r="HP169" s="245"/>
      <c r="HQ169" s="245"/>
      <c r="HR169" s="245"/>
      <c r="HS169" s="245"/>
      <c r="HT169" s="245"/>
      <c r="HU169" s="245"/>
      <c r="HV169" s="245"/>
      <c r="HW169" s="245"/>
      <c r="HX169" s="245"/>
      <c r="HY169" s="245"/>
      <c r="HZ169" s="245"/>
      <c r="IA169" s="245"/>
      <c r="IB169" s="245"/>
      <c r="IC169" s="245"/>
      <c r="ID169" s="245"/>
      <c r="IE169" s="245"/>
      <c r="IF169" s="245"/>
      <c r="IG169" s="245"/>
      <c r="IH169" s="245"/>
      <c r="II169" s="245"/>
      <c r="IJ169" s="245"/>
      <c r="IK169" s="245"/>
      <c r="IL169" s="245"/>
      <c r="IM169" s="245"/>
      <c r="IN169" s="245"/>
      <c r="IO169" s="245"/>
      <c r="IP169" s="245"/>
      <c r="IQ169" s="245"/>
      <c r="IR169" s="245"/>
      <c r="IS169" s="245"/>
      <c r="IT169" s="245"/>
      <c r="IU169" s="245"/>
      <c r="IV169" s="245"/>
      <c r="IW169" s="245"/>
      <c r="IX169" s="245"/>
      <c r="IY169" s="245"/>
      <c r="IZ169" s="245"/>
      <c r="JA169" s="245"/>
    </row>
    <row r="170" spans="1:261" ht="37.5" x14ac:dyDescent="0.3">
      <c r="A170" s="300">
        <v>160</v>
      </c>
      <c r="B170" s="295" t="s">
        <v>527</v>
      </c>
      <c r="C170" s="295" t="s">
        <v>687</v>
      </c>
      <c r="D170" s="295">
        <v>247691040</v>
      </c>
      <c r="E170" s="220">
        <f t="shared" si="29"/>
        <v>8260</v>
      </c>
      <c r="F170" s="220">
        <f t="shared" si="30"/>
        <v>1170</v>
      </c>
      <c r="G170" s="220">
        <f t="shared" si="31"/>
        <v>0</v>
      </c>
      <c r="H170" s="220">
        <f t="shared" si="32"/>
        <v>6577</v>
      </c>
      <c r="I170" s="220">
        <f t="shared" si="33"/>
        <v>513</v>
      </c>
      <c r="J170" s="249">
        <v>2</v>
      </c>
      <c r="K170" s="249">
        <v>2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50">
        <v>0</v>
      </c>
      <c r="V170" s="245">
        <v>0</v>
      </c>
      <c r="W170" s="250">
        <v>250</v>
      </c>
      <c r="X170" s="245">
        <v>0</v>
      </c>
      <c r="Y170" s="250">
        <v>200</v>
      </c>
      <c r="Z170" s="245">
        <v>0</v>
      </c>
      <c r="AA170" s="245">
        <v>0</v>
      </c>
      <c r="AB170" s="245">
        <v>0</v>
      </c>
      <c r="AC170" s="249">
        <v>7</v>
      </c>
      <c r="AD170" s="245">
        <v>0</v>
      </c>
      <c r="AE170" s="249">
        <v>0</v>
      </c>
      <c r="AF170" s="245">
        <v>0</v>
      </c>
      <c r="AG170" s="245">
        <v>0</v>
      </c>
      <c r="AH170" s="245">
        <v>0</v>
      </c>
      <c r="AI170" s="245">
        <v>0</v>
      </c>
      <c r="AJ170" s="245">
        <v>0</v>
      </c>
      <c r="AK170" s="245">
        <v>0</v>
      </c>
      <c r="AL170" s="245">
        <v>0</v>
      </c>
      <c r="AM170" s="245">
        <v>0</v>
      </c>
      <c r="AN170" s="245">
        <v>0</v>
      </c>
      <c r="AO170" s="245">
        <v>0</v>
      </c>
      <c r="AP170" s="245">
        <v>0</v>
      </c>
      <c r="AQ170" s="250">
        <v>0</v>
      </c>
      <c r="AR170" s="245">
        <v>0</v>
      </c>
      <c r="AS170" s="250">
        <v>0</v>
      </c>
      <c r="AT170" s="245">
        <v>0</v>
      </c>
      <c r="AU170" s="250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>
        <v>0</v>
      </c>
      <c r="BA170" s="249">
        <v>0</v>
      </c>
      <c r="BB170" s="245"/>
      <c r="BC170" s="245">
        <v>6127</v>
      </c>
      <c r="BD170" s="245"/>
      <c r="BE170" s="245"/>
      <c r="BF170" s="245"/>
      <c r="BG170" s="249">
        <v>0</v>
      </c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9">
        <v>0</v>
      </c>
      <c r="BR170" s="245"/>
      <c r="BS170" s="249">
        <v>0</v>
      </c>
      <c r="BT170" s="245"/>
      <c r="BU170" s="249">
        <v>0</v>
      </c>
      <c r="BV170" s="245"/>
      <c r="BW170" s="245"/>
      <c r="BX170" s="245"/>
      <c r="BY170" s="250">
        <v>0</v>
      </c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9">
        <v>6</v>
      </c>
      <c r="CS170" s="245"/>
      <c r="CT170" s="362"/>
      <c r="CU170" s="366"/>
      <c r="CV170" s="245"/>
      <c r="CW170" s="366"/>
      <c r="CX170" s="249">
        <v>6</v>
      </c>
      <c r="CY170" s="245"/>
      <c r="CZ170" s="249">
        <v>9</v>
      </c>
      <c r="DA170" s="249">
        <v>9</v>
      </c>
      <c r="DB170" s="245"/>
      <c r="DC170" s="250">
        <v>100</v>
      </c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50">
        <v>0</v>
      </c>
      <c r="DP170" s="245"/>
      <c r="DQ170" s="245"/>
      <c r="DR170" s="245"/>
      <c r="DS170" s="250">
        <v>1070</v>
      </c>
      <c r="DT170" s="245"/>
      <c r="DU170" s="245"/>
      <c r="DV170" s="245"/>
      <c r="DW170" s="251"/>
      <c r="DX170" s="251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50">
        <v>190.5</v>
      </c>
      <c r="EJ170" s="245"/>
      <c r="EK170" s="250">
        <v>5.5</v>
      </c>
      <c r="EL170" s="245"/>
      <c r="EM170" s="245"/>
      <c r="EN170" s="245"/>
      <c r="EO170" s="245"/>
      <c r="EP170" s="245"/>
      <c r="EQ170" s="245"/>
      <c r="ER170" s="245"/>
      <c r="ES170" s="245"/>
      <c r="ET170" s="245"/>
      <c r="EU170" s="245"/>
      <c r="EV170" s="245"/>
      <c r="EW170" s="250">
        <v>513</v>
      </c>
      <c r="EX170" s="245"/>
      <c r="EY170" s="245"/>
      <c r="EZ170" s="245"/>
      <c r="FA170" s="245"/>
      <c r="FB170" s="245"/>
      <c r="FC170" s="245"/>
      <c r="FD170" s="245"/>
      <c r="FE170" s="245"/>
      <c r="FF170" s="245"/>
      <c r="FG170" s="245"/>
      <c r="FH170" s="245"/>
      <c r="FI170" s="245"/>
      <c r="FJ170" s="245"/>
      <c r="FK170" s="245"/>
      <c r="FL170" s="245"/>
      <c r="FM170" s="245"/>
      <c r="FN170" s="245"/>
      <c r="FO170" s="245"/>
      <c r="FP170" s="245"/>
      <c r="FQ170" s="245"/>
      <c r="FR170" s="245"/>
      <c r="FS170" s="245"/>
      <c r="FT170" s="245"/>
      <c r="FU170" s="245"/>
      <c r="FV170" s="245"/>
      <c r="FW170" s="245"/>
      <c r="FX170" s="245"/>
      <c r="FY170" s="245"/>
      <c r="FZ170" s="245"/>
      <c r="GA170" s="245"/>
      <c r="GB170" s="245"/>
      <c r="GC170" s="245"/>
      <c r="GD170" s="245"/>
      <c r="GE170" s="245"/>
      <c r="GF170" s="245"/>
      <c r="GG170" s="245"/>
      <c r="GH170" s="245"/>
      <c r="GI170" s="245"/>
      <c r="GJ170" s="250">
        <v>166</v>
      </c>
      <c r="GK170" s="245"/>
      <c r="GL170" s="250">
        <v>2.9</v>
      </c>
      <c r="GM170" s="245"/>
      <c r="GN170" s="245"/>
      <c r="GO170" s="245"/>
      <c r="GP170" s="245"/>
      <c r="GQ170" s="250">
        <v>0</v>
      </c>
      <c r="GR170" s="245"/>
      <c r="GS170" s="245"/>
      <c r="GT170" s="245"/>
      <c r="GU170" s="245"/>
      <c r="GV170" s="245"/>
      <c r="GW170" s="245"/>
      <c r="GX170" s="245"/>
      <c r="GY170" s="245"/>
      <c r="GZ170" s="245"/>
      <c r="HA170" s="245"/>
      <c r="HB170" s="245"/>
      <c r="HC170" s="245"/>
      <c r="HD170" s="245"/>
      <c r="HE170" s="250">
        <v>0</v>
      </c>
      <c r="HF170" s="245"/>
      <c r="HG170" s="250">
        <v>0</v>
      </c>
      <c r="HH170" s="245"/>
      <c r="HI170" s="245"/>
      <c r="HJ170" s="245"/>
      <c r="HK170" s="245"/>
      <c r="HL170" s="245"/>
      <c r="HM170" s="245"/>
      <c r="HN170" s="245"/>
      <c r="HO170" s="245"/>
      <c r="HP170" s="245"/>
      <c r="HQ170" s="245"/>
      <c r="HR170" s="245"/>
      <c r="HS170" s="245"/>
      <c r="HT170" s="245"/>
      <c r="HU170" s="245"/>
      <c r="HV170" s="245"/>
      <c r="HW170" s="245"/>
      <c r="HX170" s="245"/>
      <c r="HY170" s="245"/>
      <c r="HZ170" s="245"/>
      <c r="IA170" s="245"/>
      <c r="IB170" s="245"/>
      <c r="IC170" s="245"/>
      <c r="ID170" s="245"/>
      <c r="IE170" s="245"/>
      <c r="IF170" s="245"/>
      <c r="IG170" s="245"/>
      <c r="IH170" s="245"/>
      <c r="II170" s="245"/>
      <c r="IJ170" s="245"/>
      <c r="IK170" s="245"/>
      <c r="IL170" s="245"/>
      <c r="IM170" s="245"/>
      <c r="IN170" s="245"/>
      <c r="IO170" s="245"/>
      <c r="IP170" s="245"/>
      <c r="IQ170" s="245"/>
      <c r="IR170" s="245"/>
      <c r="IS170" s="245"/>
      <c r="IT170" s="245"/>
      <c r="IU170" s="245"/>
      <c r="IV170" s="245"/>
      <c r="IW170" s="245"/>
      <c r="IX170" s="245"/>
      <c r="IY170" s="245"/>
      <c r="IZ170" s="245"/>
      <c r="JA170" s="245"/>
    </row>
    <row r="171" spans="1:261" ht="37.5" x14ac:dyDescent="0.3">
      <c r="A171" s="300">
        <v>161</v>
      </c>
      <c r="B171" s="295" t="s">
        <v>527</v>
      </c>
      <c r="C171" s="295" t="s">
        <v>688</v>
      </c>
      <c r="D171" s="295">
        <v>247691042</v>
      </c>
      <c r="E171" s="220">
        <f t="shared" si="29"/>
        <v>47210</v>
      </c>
      <c r="F171" s="220">
        <f t="shared" si="30"/>
        <v>2391.08</v>
      </c>
      <c r="G171" s="220">
        <f t="shared" si="31"/>
        <v>0</v>
      </c>
      <c r="H171" s="220">
        <f t="shared" si="32"/>
        <v>43487.38</v>
      </c>
      <c r="I171" s="220">
        <f t="shared" si="33"/>
        <v>1331.54</v>
      </c>
      <c r="J171" s="249">
        <v>3</v>
      </c>
      <c r="K171" s="249">
        <v>3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50">
        <v>450</v>
      </c>
      <c r="V171" s="245">
        <v>0</v>
      </c>
      <c r="W171" s="250">
        <v>450</v>
      </c>
      <c r="X171" s="245">
        <v>0</v>
      </c>
      <c r="Y171" s="250">
        <v>0</v>
      </c>
      <c r="Z171" s="245">
        <v>0</v>
      </c>
      <c r="AA171" s="245">
        <v>0</v>
      </c>
      <c r="AB171" s="245">
        <v>0</v>
      </c>
      <c r="AC171" s="249">
        <v>16</v>
      </c>
      <c r="AD171" s="245">
        <v>0</v>
      </c>
      <c r="AE171" s="249">
        <v>1</v>
      </c>
      <c r="AF171" s="245">
        <v>0</v>
      </c>
      <c r="AG171" s="245">
        <v>0</v>
      </c>
      <c r="AH171" s="245">
        <v>0</v>
      </c>
      <c r="AI171" s="245">
        <v>0</v>
      </c>
      <c r="AJ171" s="245">
        <v>0</v>
      </c>
      <c r="AK171" s="245">
        <v>0</v>
      </c>
      <c r="AL171" s="245">
        <v>0</v>
      </c>
      <c r="AM171" s="245">
        <v>0</v>
      </c>
      <c r="AN171" s="245">
        <v>0</v>
      </c>
      <c r="AO171" s="245">
        <v>0</v>
      </c>
      <c r="AP171" s="245">
        <v>0</v>
      </c>
      <c r="AQ171" s="250">
        <v>0</v>
      </c>
      <c r="AR171" s="245">
        <v>0</v>
      </c>
      <c r="AS171" s="250">
        <v>0</v>
      </c>
      <c r="AT171" s="245">
        <v>0</v>
      </c>
      <c r="AU171" s="250">
        <v>250</v>
      </c>
      <c r="AV171" s="245">
        <v>0</v>
      </c>
      <c r="AW171" s="245">
        <v>0</v>
      </c>
      <c r="AX171" s="245">
        <v>0</v>
      </c>
      <c r="AY171" s="245">
        <v>0</v>
      </c>
      <c r="AZ171" s="245">
        <v>0</v>
      </c>
      <c r="BA171" s="249">
        <v>0</v>
      </c>
      <c r="BB171" s="245"/>
      <c r="BC171" s="245">
        <v>42337.38</v>
      </c>
      <c r="BD171" s="245"/>
      <c r="BE171" s="245"/>
      <c r="BF171" s="245"/>
      <c r="BG171" s="249">
        <v>50</v>
      </c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9">
        <v>30</v>
      </c>
      <c r="BR171" s="245"/>
      <c r="BS171" s="249">
        <v>0</v>
      </c>
      <c r="BT171" s="245"/>
      <c r="BU171" s="249">
        <v>0</v>
      </c>
      <c r="BV171" s="245"/>
      <c r="BW171" s="245"/>
      <c r="BX171" s="245"/>
      <c r="BY171" s="250">
        <v>0</v>
      </c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9">
        <v>15</v>
      </c>
      <c r="CS171" s="245"/>
      <c r="CT171" s="362"/>
      <c r="CU171" s="366"/>
      <c r="CV171" s="245"/>
      <c r="CW171" s="366"/>
      <c r="CX171" s="249">
        <v>15</v>
      </c>
      <c r="CY171" s="245"/>
      <c r="CZ171" s="249">
        <v>10</v>
      </c>
      <c r="DA171" s="249">
        <v>10</v>
      </c>
      <c r="DB171" s="245"/>
      <c r="DC171" s="250">
        <v>100</v>
      </c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50">
        <v>0</v>
      </c>
      <c r="DP171" s="245"/>
      <c r="DQ171" s="245"/>
      <c r="DR171" s="245"/>
      <c r="DS171" s="250">
        <v>2097</v>
      </c>
      <c r="DT171" s="245"/>
      <c r="DU171" s="245"/>
      <c r="DV171" s="245"/>
      <c r="DW171" s="251"/>
      <c r="DX171" s="251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50">
        <v>428</v>
      </c>
      <c r="EJ171" s="245"/>
      <c r="EK171" s="250">
        <v>5</v>
      </c>
      <c r="EL171" s="245"/>
      <c r="EM171" s="245"/>
      <c r="EN171" s="245"/>
      <c r="EO171" s="245"/>
      <c r="EP171" s="245"/>
      <c r="EQ171" s="245"/>
      <c r="ER171" s="245"/>
      <c r="ES171" s="245"/>
      <c r="ET171" s="245"/>
      <c r="EU171" s="245"/>
      <c r="EV171" s="245"/>
      <c r="EW171" s="250">
        <v>1331.54</v>
      </c>
      <c r="EX171" s="245"/>
      <c r="EY171" s="245"/>
      <c r="EZ171" s="245"/>
      <c r="FA171" s="245"/>
      <c r="FB171" s="245"/>
      <c r="FC171" s="245"/>
      <c r="FD171" s="245"/>
      <c r="FE171" s="245"/>
      <c r="FF171" s="245"/>
      <c r="FG171" s="245"/>
      <c r="FH171" s="245"/>
      <c r="FI171" s="245"/>
      <c r="FJ171" s="245"/>
      <c r="FK171" s="245"/>
      <c r="FL171" s="245"/>
      <c r="FM171" s="245"/>
      <c r="FN171" s="245"/>
      <c r="FO171" s="245"/>
      <c r="FP171" s="245"/>
      <c r="FQ171" s="245"/>
      <c r="FR171" s="245"/>
      <c r="FS171" s="245"/>
      <c r="FT171" s="245"/>
      <c r="FU171" s="245"/>
      <c r="FV171" s="245"/>
      <c r="FW171" s="245"/>
      <c r="FX171" s="245"/>
      <c r="FY171" s="245"/>
      <c r="FZ171" s="245"/>
      <c r="GA171" s="245"/>
      <c r="GB171" s="245"/>
      <c r="GC171" s="245"/>
      <c r="GD171" s="245"/>
      <c r="GE171" s="245"/>
      <c r="GF171" s="245"/>
      <c r="GG171" s="245"/>
      <c r="GH171" s="245"/>
      <c r="GI171" s="245"/>
      <c r="GJ171" s="250">
        <v>735</v>
      </c>
      <c r="GK171" s="245"/>
      <c r="GL171" s="250">
        <v>1.84</v>
      </c>
      <c r="GM171" s="245"/>
      <c r="GN171" s="245"/>
      <c r="GO171" s="245"/>
      <c r="GP171" s="245"/>
      <c r="GQ171" s="250">
        <v>194.08</v>
      </c>
      <c r="GR171" s="245"/>
      <c r="GS171" s="245"/>
      <c r="GT171" s="245"/>
      <c r="GU171" s="245"/>
      <c r="GV171" s="245"/>
      <c r="GW171" s="245"/>
      <c r="GX171" s="245"/>
      <c r="GY171" s="245"/>
      <c r="GZ171" s="245"/>
      <c r="HA171" s="245"/>
      <c r="HB171" s="245"/>
      <c r="HC171" s="245"/>
      <c r="HD171" s="245"/>
      <c r="HE171" s="250">
        <v>125</v>
      </c>
      <c r="HF171" s="245"/>
      <c r="HG171" s="250">
        <v>1.7</v>
      </c>
      <c r="HH171" s="245"/>
      <c r="HI171" s="245"/>
      <c r="HJ171" s="245"/>
      <c r="HK171" s="245"/>
      <c r="HL171" s="245"/>
      <c r="HM171" s="245"/>
      <c r="HN171" s="245"/>
      <c r="HO171" s="245"/>
      <c r="HP171" s="245"/>
      <c r="HQ171" s="245"/>
      <c r="HR171" s="245"/>
      <c r="HS171" s="245"/>
      <c r="HT171" s="245"/>
      <c r="HU171" s="245"/>
      <c r="HV171" s="245"/>
      <c r="HW171" s="245"/>
      <c r="HX171" s="245"/>
      <c r="HY171" s="245"/>
      <c r="HZ171" s="245"/>
      <c r="IA171" s="245"/>
      <c r="IB171" s="245"/>
      <c r="IC171" s="245"/>
      <c r="ID171" s="245"/>
      <c r="IE171" s="245"/>
      <c r="IF171" s="245"/>
      <c r="IG171" s="245"/>
      <c r="IH171" s="245"/>
      <c r="II171" s="245"/>
      <c r="IJ171" s="245"/>
      <c r="IK171" s="245"/>
      <c r="IL171" s="245"/>
      <c r="IM171" s="245"/>
      <c r="IN171" s="245"/>
      <c r="IO171" s="245"/>
      <c r="IP171" s="245"/>
      <c r="IQ171" s="245"/>
      <c r="IR171" s="245"/>
      <c r="IS171" s="245"/>
      <c r="IT171" s="245"/>
      <c r="IU171" s="245"/>
      <c r="IV171" s="245"/>
      <c r="IW171" s="245"/>
      <c r="IX171" s="245"/>
      <c r="IY171" s="245"/>
      <c r="IZ171" s="245"/>
      <c r="JA171" s="245"/>
    </row>
    <row r="172" spans="1:261" ht="37.5" x14ac:dyDescent="0.3">
      <c r="A172" s="300">
        <v>162</v>
      </c>
      <c r="B172" s="295" t="s">
        <v>527</v>
      </c>
      <c r="C172" s="295" t="s">
        <v>689</v>
      </c>
      <c r="D172" s="295">
        <v>247690968</v>
      </c>
      <c r="E172" s="220">
        <f t="shared" si="29"/>
        <v>16610</v>
      </c>
      <c r="F172" s="220">
        <f t="shared" si="30"/>
        <v>1950.38</v>
      </c>
      <c r="G172" s="220">
        <f t="shared" si="31"/>
        <v>0</v>
      </c>
      <c r="H172" s="220">
        <f t="shared" si="32"/>
        <v>14110.6</v>
      </c>
      <c r="I172" s="220">
        <f t="shared" si="33"/>
        <v>549.02</v>
      </c>
      <c r="J172" s="249">
        <v>2</v>
      </c>
      <c r="K172" s="249">
        <v>2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50">
        <v>0</v>
      </c>
      <c r="V172" s="245">
        <v>0</v>
      </c>
      <c r="W172" s="250">
        <v>250</v>
      </c>
      <c r="X172" s="245">
        <v>0</v>
      </c>
      <c r="Y172" s="250">
        <v>0</v>
      </c>
      <c r="Z172" s="245">
        <v>0</v>
      </c>
      <c r="AA172" s="245">
        <v>0</v>
      </c>
      <c r="AB172" s="245">
        <v>0</v>
      </c>
      <c r="AC172" s="249">
        <v>8</v>
      </c>
      <c r="AD172" s="245">
        <v>0</v>
      </c>
      <c r="AE172" s="249">
        <v>0</v>
      </c>
      <c r="AF172" s="245">
        <v>0</v>
      </c>
      <c r="AG172" s="245">
        <v>0</v>
      </c>
      <c r="AH172" s="245">
        <v>0</v>
      </c>
      <c r="AI172" s="245">
        <v>0</v>
      </c>
      <c r="AJ172" s="245">
        <v>0</v>
      </c>
      <c r="AK172" s="245">
        <v>0</v>
      </c>
      <c r="AL172" s="245">
        <v>0</v>
      </c>
      <c r="AM172" s="245">
        <v>0</v>
      </c>
      <c r="AN172" s="245">
        <v>0</v>
      </c>
      <c r="AO172" s="245">
        <v>0</v>
      </c>
      <c r="AP172" s="245">
        <v>0</v>
      </c>
      <c r="AQ172" s="250">
        <v>0</v>
      </c>
      <c r="AR172" s="245">
        <v>0</v>
      </c>
      <c r="AS172" s="250">
        <v>0</v>
      </c>
      <c r="AT172" s="245">
        <v>0</v>
      </c>
      <c r="AU172" s="250">
        <v>0</v>
      </c>
      <c r="AV172" s="245">
        <v>0</v>
      </c>
      <c r="AW172" s="245">
        <v>0</v>
      </c>
      <c r="AX172" s="245">
        <v>0</v>
      </c>
      <c r="AY172" s="245">
        <v>0</v>
      </c>
      <c r="AZ172" s="245">
        <v>0</v>
      </c>
      <c r="BA172" s="249">
        <v>0</v>
      </c>
      <c r="BB172" s="245"/>
      <c r="BC172" s="245">
        <v>13860.6</v>
      </c>
      <c r="BD172" s="245"/>
      <c r="BE172" s="245"/>
      <c r="BF172" s="245"/>
      <c r="BG172" s="249">
        <v>60</v>
      </c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9">
        <v>0</v>
      </c>
      <c r="BR172" s="245"/>
      <c r="BS172" s="249">
        <v>0</v>
      </c>
      <c r="BT172" s="245"/>
      <c r="BU172" s="249">
        <v>0</v>
      </c>
      <c r="BV172" s="245"/>
      <c r="BW172" s="245"/>
      <c r="BX172" s="245"/>
      <c r="BY172" s="250">
        <v>0</v>
      </c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9">
        <v>8</v>
      </c>
      <c r="CS172" s="245"/>
      <c r="CT172" s="362"/>
      <c r="CU172" s="366"/>
      <c r="CV172" s="245"/>
      <c r="CW172" s="366"/>
      <c r="CX172" s="249">
        <v>8</v>
      </c>
      <c r="CY172" s="245"/>
      <c r="CZ172" s="249">
        <v>5</v>
      </c>
      <c r="DA172" s="249">
        <v>5</v>
      </c>
      <c r="DB172" s="245"/>
      <c r="DC172" s="250">
        <v>30</v>
      </c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50">
        <v>0</v>
      </c>
      <c r="DP172" s="245"/>
      <c r="DQ172" s="245"/>
      <c r="DR172" s="245"/>
      <c r="DS172" s="250">
        <v>1780</v>
      </c>
      <c r="DT172" s="245"/>
      <c r="DU172" s="245"/>
      <c r="DV172" s="245"/>
      <c r="DW172" s="251"/>
      <c r="DX172" s="251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50">
        <v>356</v>
      </c>
      <c r="EJ172" s="245"/>
      <c r="EK172" s="250">
        <v>5</v>
      </c>
      <c r="EL172" s="245"/>
      <c r="EM172" s="245"/>
      <c r="EN172" s="245"/>
      <c r="EO172" s="245"/>
      <c r="EP172" s="245"/>
      <c r="EQ172" s="245"/>
      <c r="ER172" s="245"/>
      <c r="ES172" s="245"/>
      <c r="ET172" s="245"/>
      <c r="EU172" s="245"/>
      <c r="EV172" s="245"/>
      <c r="EW172" s="250">
        <v>549.02</v>
      </c>
      <c r="EX172" s="245"/>
      <c r="EY172" s="245"/>
      <c r="EZ172" s="245"/>
      <c r="FA172" s="245"/>
      <c r="FB172" s="245"/>
      <c r="FC172" s="245"/>
      <c r="FD172" s="245"/>
      <c r="FE172" s="245"/>
      <c r="FF172" s="245"/>
      <c r="FG172" s="245"/>
      <c r="FH172" s="245"/>
      <c r="FI172" s="245"/>
      <c r="FJ172" s="245"/>
      <c r="FK172" s="245"/>
      <c r="FL172" s="245"/>
      <c r="FM172" s="245"/>
      <c r="FN172" s="245"/>
      <c r="FO172" s="245"/>
      <c r="FP172" s="245"/>
      <c r="FQ172" s="245"/>
      <c r="FR172" s="245"/>
      <c r="FS172" s="245"/>
      <c r="FT172" s="245"/>
      <c r="FU172" s="245"/>
      <c r="FV172" s="245"/>
      <c r="FW172" s="245"/>
      <c r="FX172" s="245"/>
      <c r="FY172" s="245"/>
      <c r="FZ172" s="245"/>
      <c r="GA172" s="245"/>
      <c r="GB172" s="245"/>
      <c r="GC172" s="245"/>
      <c r="GD172" s="245"/>
      <c r="GE172" s="245"/>
      <c r="GF172" s="245"/>
      <c r="GG172" s="245"/>
      <c r="GH172" s="245"/>
      <c r="GI172" s="245"/>
      <c r="GJ172" s="250">
        <v>426</v>
      </c>
      <c r="GK172" s="245"/>
      <c r="GL172" s="250">
        <v>1.3</v>
      </c>
      <c r="GM172" s="245"/>
      <c r="GN172" s="245"/>
      <c r="GO172" s="245"/>
      <c r="GP172" s="245"/>
      <c r="GQ172" s="250">
        <v>140.38</v>
      </c>
      <c r="GR172" s="245"/>
      <c r="GS172" s="245"/>
      <c r="GT172" s="245"/>
      <c r="GU172" s="245"/>
      <c r="GV172" s="245"/>
      <c r="GW172" s="245"/>
      <c r="GX172" s="245"/>
      <c r="GY172" s="245"/>
      <c r="GZ172" s="245"/>
      <c r="HA172" s="245"/>
      <c r="HB172" s="245"/>
      <c r="HC172" s="245"/>
      <c r="HD172" s="245"/>
      <c r="HE172" s="250">
        <v>93</v>
      </c>
      <c r="HF172" s="245"/>
      <c r="HG172" s="250">
        <v>1.5</v>
      </c>
      <c r="HH172" s="245"/>
      <c r="HI172" s="245"/>
      <c r="HJ172" s="245"/>
      <c r="HK172" s="245"/>
      <c r="HL172" s="245"/>
      <c r="HM172" s="245"/>
      <c r="HN172" s="245"/>
      <c r="HO172" s="245"/>
      <c r="HP172" s="245"/>
      <c r="HQ172" s="245"/>
      <c r="HR172" s="245"/>
      <c r="HS172" s="245"/>
      <c r="HT172" s="245"/>
      <c r="HU172" s="245"/>
      <c r="HV172" s="245"/>
      <c r="HW172" s="245"/>
      <c r="HX172" s="245"/>
      <c r="HY172" s="245"/>
      <c r="HZ172" s="245"/>
      <c r="IA172" s="245"/>
      <c r="IB172" s="245"/>
      <c r="IC172" s="245"/>
      <c r="ID172" s="245"/>
      <c r="IE172" s="245"/>
      <c r="IF172" s="245"/>
      <c r="IG172" s="245"/>
      <c r="IH172" s="245"/>
      <c r="II172" s="245"/>
      <c r="IJ172" s="245"/>
      <c r="IK172" s="245"/>
      <c r="IL172" s="245"/>
      <c r="IM172" s="245"/>
      <c r="IN172" s="245"/>
      <c r="IO172" s="245"/>
      <c r="IP172" s="245"/>
      <c r="IQ172" s="245"/>
      <c r="IR172" s="245"/>
      <c r="IS172" s="245"/>
      <c r="IT172" s="245"/>
      <c r="IU172" s="245"/>
      <c r="IV172" s="245"/>
      <c r="IW172" s="245"/>
      <c r="IX172" s="245"/>
      <c r="IY172" s="245"/>
      <c r="IZ172" s="245"/>
      <c r="JA172" s="245"/>
    </row>
    <row r="173" spans="1:261" ht="37.5" x14ac:dyDescent="0.3">
      <c r="A173" s="300">
        <v>163</v>
      </c>
      <c r="B173" s="295" t="s">
        <v>527</v>
      </c>
      <c r="C173" s="295" t="s">
        <v>690</v>
      </c>
      <c r="D173" s="295">
        <v>1055181580</v>
      </c>
      <c r="E173" s="220">
        <f t="shared" si="29"/>
        <v>4207</v>
      </c>
      <c r="F173" s="220">
        <f t="shared" si="30"/>
        <v>0</v>
      </c>
      <c r="G173" s="220">
        <f t="shared" si="31"/>
        <v>0</v>
      </c>
      <c r="H173" s="220">
        <f t="shared" si="32"/>
        <v>3901</v>
      </c>
      <c r="I173" s="220">
        <f t="shared" si="33"/>
        <v>306</v>
      </c>
      <c r="J173" s="249">
        <v>0</v>
      </c>
      <c r="K173" s="249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50">
        <v>0</v>
      </c>
      <c r="V173" s="245">
        <v>0</v>
      </c>
      <c r="W173" s="250">
        <v>0</v>
      </c>
      <c r="X173" s="245">
        <v>0</v>
      </c>
      <c r="Y173" s="250">
        <v>0</v>
      </c>
      <c r="Z173" s="245">
        <v>0</v>
      </c>
      <c r="AA173" s="245">
        <v>0</v>
      </c>
      <c r="AB173" s="245">
        <v>0</v>
      </c>
      <c r="AC173" s="249">
        <v>0</v>
      </c>
      <c r="AD173" s="245">
        <v>0</v>
      </c>
      <c r="AE173" s="249">
        <v>0</v>
      </c>
      <c r="AF173" s="245">
        <v>0</v>
      </c>
      <c r="AG173" s="245">
        <v>0</v>
      </c>
      <c r="AH173" s="245">
        <v>0</v>
      </c>
      <c r="AI173" s="245">
        <v>0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50">
        <v>0</v>
      </c>
      <c r="AR173" s="245">
        <v>0</v>
      </c>
      <c r="AS173" s="250">
        <v>0</v>
      </c>
      <c r="AT173" s="245">
        <v>0</v>
      </c>
      <c r="AU173" s="250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9">
        <v>0</v>
      </c>
      <c r="BB173" s="245"/>
      <c r="BC173" s="245">
        <v>3901</v>
      </c>
      <c r="BD173" s="245"/>
      <c r="BE173" s="245"/>
      <c r="BF173" s="245"/>
      <c r="BG173" s="249">
        <v>0</v>
      </c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9">
        <v>0</v>
      </c>
      <c r="BR173" s="245"/>
      <c r="BS173" s="249">
        <v>0</v>
      </c>
      <c r="BT173" s="245"/>
      <c r="BU173" s="249">
        <v>0</v>
      </c>
      <c r="BV173" s="245"/>
      <c r="BW173" s="245"/>
      <c r="BX173" s="245"/>
      <c r="BY173" s="250">
        <v>0</v>
      </c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9">
        <v>0</v>
      </c>
      <c r="CS173" s="245"/>
      <c r="CT173" s="362"/>
      <c r="CU173" s="366"/>
      <c r="CV173" s="245"/>
      <c r="CW173" s="366"/>
      <c r="CX173" s="249">
        <v>0</v>
      </c>
      <c r="CY173" s="245"/>
      <c r="CZ173" s="249">
        <v>0</v>
      </c>
      <c r="DA173" s="249">
        <v>0</v>
      </c>
      <c r="DB173" s="245"/>
      <c r="DC173" s="250">
        <v>0</v>
      </c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50">
        <v>0</v>
      </c>
      <c r="DP173" s="245"/>
      <c r="DQ173" s="245"/>
      <c r="DR173" s="245"/>
      <c r="DS173" s="250">
        <v>0</v>
      </c>
      <c r="DT173" s="245"/>
      <c r="DU173" s="245"/>
      <c r="DV173" s="245"/>
      <c r="DW173" s="251"/>
      <c r="DX173" s="251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50">
        <v>0</v>
      </c>
      <c r="EJ173" s="245"/>
      <c r="EK173" s="250">
        <v>0</v>
      </c>
      <c r="EL173" s="245"/>
      <c r="EM173" s="245"/>
      <c r="EN173" s="245"/>
      <c r="EO173" s="245"/>
      <c r="EP173" s="245"/>
      <c r="EQ173" s="245"/>
      <c r="ER173" s="245"/>
      <c r="ES173" s="245"/>
      <c r="ET173" s="245"/>
      <c r="EU173" s="245"/>
      <c r="EV173" s="245"/>
      <c r="EW173" s="250">
        <v>306</v>
      </c>
      <c r="EX173" s="245"/>
      <c r="EY173" s="245"/>
      <c r="EZ173" s="245"/>
      <c r="FA173" s="245"/>
      <c r="FB173" s="245"/>
      <c r="FC173" s="245"/>
      <c r="FD173" s="245"/>
      <c r="FE173" s="245"/>
      <c r="FF173" s="245"/>
      <c r="FG173" s="245"/>
      <c r="FH173" s="245"/>
      <c r="FI173" s="245"/>
      <c r="FJ173" s="245"/>
      <c r="FK173" s="245"/>
      <c r="FL173" s="245"/>
      <c r="FM173" s="245"/>
      <c r="FN173" s="245"/>
      <c r="FO173" s="245"/>
      <c r="FP173" s="245"/>
      <c r="FQ173" s="245"/>
      <c r="FR173" s="245"/>
      <c r="FS173" s="245"/>
      <c r="FT173" s="245"/>
      <c r="FU173" s="245"/>
      <c r="FV173" s="245"/>
      <c r="FW173" s="245"/>
      <c r="FX173" s="245"/>
      <c r="FY173" s="245"/>
      <c r="FZ173" s="245"/>
      <c r="GA173" s="245"/>
      <c r="GB173" s="245"/>
      <c r="GC173" s="245"/>
      <c r="GD173" s="245"/>
      <c r="GE173" s="245"/>
      <c r="GF173" s="245"/>
      <c r="GG173" s="245"/>
      <c r="GH173" s="245"/>
      <c r="GI173" s="245"/>
      <c r="GJ173" s="250">
        <v>153</v>
      </c>
      <c r="GK173" s="245"/>
      <c r="GL173" s="250">
        <v>2</v>
      </c>
      <c r="GM173" s="245"/>
      <c r="GN173" s="245"/>
      <c r="GO173" s="245"/>
      <c r="GP173" s="245"/>
      <c r="GQ173" s="250">
        <v>0</v>
      </c>
      <c r="GR173" s="245"/>
      <c r="GS173" s="245"/>
      <c r="GT173" s="245"/>
      <c r="GU173" s="245"/>
      <c r="GV173" s="245"/>
      <c r="GW173" s="245"/>
      <c r="GX173" s="245"/>
      <c r="GY173" s="245"/>
      <c r="GZ173" s="245"/>
      <c r="HA173" s="245"/>
      <c r="HB173" s="245"/>
      <c r="HC173" s="245"/>
      <c r="HD173" s="245"/>
      <c r="HE173" s="250">
        <v>0</v>
      </c>
      <c r="HF173" s="245"/>
      <c r="HG173" s="250">
        <v>0</v>
      </c>
      <c r="HH173" s="245"/>
      <c r="HI173" s="245"/>
      <c r="HJ173" s="245"/>
      <c r="HK173" s="245"/>
      <c r="HL173" s="245"/>
      <c r="HM173" s="245"/>
      <c r="HN173" s="245"/>
      <c r="HO173" s="245"/>
      <c r="HP173" s="245"/>
      <c r="HQ173" s="245"/>
      <c r="HR173" s="245"/>
      <c r="HS173" s="245"/>
      <c r="HT173" s="245"/>
      <c r="HU173" s="245"/>
      <c r="HV173" s="245"/>
      <c r="HW173" s="245"/>
      <c r="HX173" s="245"/>
      <c r="HY173" s="245"/>
      <c r="HZ173" s="245"/>
      <c r="IA173" s="245"/>
      <c r="IB173" s="245"/>
      <c r="IC173" s="245"/>
      <c r="ID173" s="245"/>
      <c r="IE173" s="245"/>
      <c r="IF173" s="245"/>
      <c r="IG173" s="245"/>
      <c r="IH173" s="245"/>
      <c r="II173" s="245"/>
      <c r="IJ173" s="245"/>
      <c r="IK173" s="245"/>
      <c r="IL173" s="245"/>
      <c r="IM173" s="245"/>
      <c r="IN173" s="245"/>
      <c r="IO173" s="245"/>
      <c r="IP173" s="245"/>
      <c r="IQ173" s="245"/>
      <c r="IR173" s="245"/>
      <c r="IS173" s="245"/>
      <c r="IT173" s="245"/>
      <c r="IU173" s="245"/>
      <c r="IV173" s="245"/>
      <c r="IW173" s="245"/>
      <c r="IX173" s="245"/>
      <c r="IY173" s="245"/>
      <c r="IZ173" s="245"/>
      <c r="JA173" s="245"/>
    </row>
    <row r="174" spans="1:261" ht="37.5" x14ac:dyDescent="0.3">
      <c r="A174" s="300">
        <v>164</v>
      </c>
      <c r="B174" s="295" t="s">
        <v>527</v>
      </c>
      <c r="C174" s="295" t="s">
        <v>691</v>
      </c>
      <c r="D174" s="295">
        <v>1055181700</v>
      </c>
      <c r="E174" s="220">
        <f t="shared" si="29"/>
        <v>6733</v>
      </c>
      <c r="F174" s="220">
        <f t="shared" si="30"/>
        <v>465</v>
      </c>
      <c r="G174" s="220">
        <f t="shared" si="31"/>
        <v>0</v>
      </c>
      <c r="H174" s="220">
        <f t="shared" si="32"/>
        <v>6075</v>
      </c>
      <c r="I174" s="220">
        <f t="shared" si="33"/>
        <v>193</v>
      </c>
      <c r="J174" s="249">
        <v>0</v>
      </c>
      <c r="K174" s="249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50">
        <v>0</v>
      </c>
      <c r="V174" s="245">
        <v>0</v>
      </c>
      <c r="W174" s="250">
        <v>0</v>
      </c>
      <c r="X174" s="245">
        <v>0</v>
      </c>
      <c r="Y174" s="250">
        <v>0</v>
      </c>
      <c r="Z174" s="245">
        <v>0</v>
      </c>
      <c r="AA174" s="245">
        <v>0</v>
      </c>
      <c r="AB174" s="245">
        <v>0</v>
      </c>
      <c r="AC174" s="249">
        <v>0</v>
      </c>
      <c r="AD174" s="245">
        <v>0</v>
      </c>
      <c r="AE174" s="249">
        <v>0</v>
      </c>
      <c r="AF174" s="245">
        <v>0</v>
      </c>
      <c r="AG174" s="245">
        <v>0</v>
      </c>
      <c r="AH174" s="245">
        <v>0</v>
      </c>
      <c r="AI174" s="245">
        <v>0</v>
      </c>
      <c r="AJ174" s="245">
        <v>0</v>
      </c>
      <c r="AK174" s="245">
        <v>0</v>
      </c>
      <c r="AL174" s="245">
        <v>0</v>
      </c>
      <c r="AM174" s="245">
        <v>0</v>
      </c>
      <c r="AN174" s="245">
        <v>0</v>
      </c>
      <c r="AO174" s="245">
        <v>0</v>
      </c>
      <c r="AP174" s="245">
        <v>0</v>
      </c>
      <c r="AQ174" s="250">
        <v>0</v>
      </c>
      <c r="AR174" s="245">
        <v>0</v>
      </c>
      <c r="AS174" s="250">
        <v>0</v>
      </c>
      <c r="AT174" s="245">
        <v>0</v>
      </c>
      <c r="AU174" s="250">
        <v>0</v>
      </c>
      <c r="AV174" s="245">
        <v>0</v>
      </c>
      <c r="AW174" s="245">
        <v>0</v>
      </c>
      <c r="AX174" s="245">
        <v>0</v>
      </c>
      <c r="AY174" s="245">
        <v>0</v>
      </c>
      <c r="AZ174" s="245">
        <v>0</v>
      </c>
      <c r="BA174" s="249">
        <v>0</v>
      </c>
      <c r="BB174" s="245"/>
      <c r="BC174" s="245">
        <v>6075</v>
      </c>
      <c r="BD174" s="245"/>
      <c r="BE174" s="245"/>
      <c r="BF174" s="245"/>
      <c r="BG174" s="249">
        <v>0</v>
      </c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9">
        <v>0</v>
      </c>
      <c r="BR174" s="245"/>
      <c r="BS174" s="249">
        <v>0</v>
      </c>
      <c r="BT174" s="245"/>
      <c r="BU174" s="249">
        <v>0</v>
      </c>
      <c r="BV174" s="245"/>
      <c r="BW174" s="245"/>
      <c r="BX174" s="245"/>
      <c r="BY174" s="250">
        <v>0</v>
      </c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9">
        <v>0</v>
      </c>
      <c r="CS174" s="245"/>
      <c r="CT174" s="362"/>
      <c r="CU174" s="366"/>
      <c r="CV174" s="245"/>
      <c r="CW174" s="366"/>
      <c r="CX174" s="249">
        <v>0</v>
      </c>
      <c r="CY174" s="245"/>
      <c r="CZ174" s="249">
        <v>0</v>
      </c>
      <c r="DA174" s="249">
        <v>0</v>
      </c>
      <c r="DB174" s="245"/>
      <c r="DC174" s="250">
        <v>0</v>
      </c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50">
        <v>0</v>
      </c>
      <c r="DP174" s="245"/>
      <c r="DQ174" s="245"/>
      <c r="DR174" s="245"/>
      <c r="DS174" s="250">
        <v>465</v>
      </c>
      <c r="DT174" s="245"/>
      <c r="DU174" s="245"/>
      <c r="DV174" s="245"/>
      <c r="DW174" s="251"/>
      <c r="DX174" s="251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50">
        <v>77.5</v>
      </c>
      <c r="EJ174" s="245"/>
      <c r="EK174" s="250">
        <v>6</v>
      </c>
      <c r="EL174" s="245"/>
      <c r="EM174" s="245"/>
      <c r="EN174" s="245"/>
      <c r="EO174" s="245"/>
      <c r="EP174" s="245"/>
      <c r="EQ174" s="245"/>
      <c r="ER174" s="245"/>
      <c r="ES174" s="245"/>
      <c r="ET174" s="245"/>
      <c r="EU174" s="245"/>
      <c r="EV174" s="245"/>
      <c r="EW174" s="250">
        <v>193</v>
      </c>
      <c r="EX174" s="245"/>
      <c r="EY174" s="245"/>
      <c r="EZ174" s="245"/>
      <c r="FA174" s="245"/>
      <c r="FB174" s="245"/>
      <c r="FC174" s="245"/>
      <c r="FD174" s="245"/>
      <c r="FE174" s="245"/>
      <c r="FF174" s="245"/>
      <c r="FG174" s="245"/>
      <c r="FH174" s="245"/>
      <c r="FI174" s="245"/>
      <c r="FJ174" s="245"/>
      <c r="FK174" s="245"/>
      <c r="FL174" s="245"/>
      <c r="FM174" s="245"/>
      <c r="FN174" s="245"/>
      <c r="FO174" s="245"/>
      <c r="FP174" s="245"/>
      <c r="FQ174" s="245"/>
      <c r="FR174" s="245"/>
      <c r="FS174" s="245"/>
      <c r="FT174" s="245"/>
      <c r="FU174" s="245"/>
      <c r="FV174" s="245"/>
      <c r="FW174" s="245"/>
      <c r="FX174" s="245"/>
      <c r="FY174" s="245"/>
      <c r="FZ174" s="245"/>
      <c r="GA174" s="245"/>
      <c r="GB174" s="245"/>
      <c r="GC174" s="245"/>
      <c r="GD174" s="245"/>
      <c r="GE174" s="245"/>
      <c r="GF174" s="245"/>
      <c r="GG174" s="245"/>
      <c r="GH174" s="245"/>
      <c r="GI174" s="245"/>
      <c r="GJ174" s="250">
        <v>97</v>
      </c>
      <c r="GK174" s="245"/>
      <c r="GL174" s="250">
        <v>2</v>
      </c>
      <c r="GM174" s="245"/>
      <c r="GN174" s="245"/>
      <c r="GO174" s="245"/>
      <c r="GP174" s="245"/>
      <c r="GQ174" s="250">
        <v>0</v>
      </c>
      <c r="GR174" s="245"/>
      <c r="GS174" s="245"/>
      <c r="GT174" s="245"/>
      <c r="GU174" s="245"/>
      <c r="GV174" s="245"/>
      <c r="GW174" s="245"/>
      <c r="GX174" s="245"/>
      <c r="GY174" s="245"/>
      <c r="GZ174" s="245"/>
      <c r="HA174" s="245"/>
      <c r="HB174" s="245"/>
      <c r="HC174" s="245"/>
      <c r="HD174" s="245"/>
      <c r="HE174" s="250">
        <v>0</v>
      </c>
      <c r="HF174" s="245"/>
      <c r="HG174" s="250">
        <v>0</v>
      </c>
      <c r="HH174" s="245"/>
      <c r="HI174" s="245"/>
      <c r="HJ174" s="245"/>
      <c r="HK174" s="245"/>
      <c r="HL174" s="245"/>
      <c r="HM174" s="245"/>
      <c r="HN174" s="245"/>
      <c r="HO174" s="245"/>
      <c r="HP174" s="245"/>
      <c r="HQ174" s="245"/>
      <c r="HR174" s="245"/>
      <c r="HS174" s="245"/>
      <c r="HT174" s="245"/>
      <c r="HU174" s="245"/>
      <c r="HV174" s="245"/>
      <c r="HW174" s="245"/>
      <c r="HX174" s="245"/>
      <c r="HY174" s="245"/>
      <c r="HZ174" s="245"/>
      <c r="IA174" s="245"/>
      <c r="IB174" s="245"/>
      <c r="IC174" s="245"/>
      <c r="ID174" s="245"/>
      <c r="IE174" s="245"/>
      <c r="IF174" s="245"/>
      <c r="IG174" s="245"/>
      <c r="IH174" s="245"/>
      <c r="II174" s="245"/>
      <c r="IJ174" s="245"/>
      <c r="IK174" s="245"/>
      <c r="IL174" s="245"/>
      <c r="IM174" s="245"/>
      <c r="IN174" s="245"/>
      <c r="IO174" s="245"/>
      <c r="IP174" s="245"/>
      <c r="IQ174" s="245"/>
      <c r="IR174" s="245"/>
      <c r="IS174" s="245"/>
      <c r="IT174" s="245"/>
      <c r="IU174" s="245"/>
      <c r="IV174" s="245"/>
      <c r="IW174" s="245"/>
      <c r="IX174" s="245"/>
      <c r="IY174" s="245"/>
      <c r="IZ174" s="245"/>
      <c r="JA174" s="245"/>
    </row>
    <row r="175" spans="1:261" ht="56.25" x14ac:dyDescent="0.3">
      <c r="A175" s="300">
        <v>165</v>
      </c>
      <c r="B175" s="295" t="s">
        <v>527</v>
      </c>
      <c r="C175" s="295" t="s">
        <v>692</v>
      </c>
      <c r="D175" s="295">
        <v>247691097</v>
      </c>
      <c r="E175" s="220">
        <f t="shared" si="29"/>
        <v>19263</v>
      </c>
      <c r="F175" s="220">
        <f t="shared" si="30"/>
        <v>3090</v>
      </c>
      <c r="G175" s="220">
        <f t="shared" si="31"/>
        <v>0</v>
      </c>
      <c r="H175" s="220">
        <f t="shared" si="32"/>
        <v>16111</v>
      </c>
      <c r="I175" s="220">
        <f t="shared" si="33"/>
        <v>62</v>
      </c>
      <c r="J175" s="249">
        <v>1</v>
      </c>
      <c r="K175" s="249">
        <v>1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50">
        <v>0</v>
      </c>
      <c r="V175" s="245">
        <v>0</v>
      </c>
      <c r="W175" s="250">
        <v>150</v>
      </c>
      <c r="X175" s="245">
        <v>0</v>
      </c>
      <c r="Y175" s="250">
        <v>0</v>
      </c>
      <c r="Z175" s="245">
        <v>0</v>
      </c>
      <c r="AA175" s="245">
        <v>0</v>
      </c>
      <c r="AB175" s="245">
        <v>0</v>
      </c>
      <c r="AC175" s="249">
        <v>4</v>
      </c>
      <c r="AD175" s="245">
        <v>0</v>
      </c>
      <c r="AE175" s="249">
        <v>0</v>
      </c>
      <c r="AF175" s="245">
        <v>0</v>
      </c>
      <c r="AG175" s="245">
        <v>0</v>
      </c>
      <c r="AH175" s="245">
        <v>0</v>
      </c>
      <c r="AI175" s="245">
        <v>0</v>
      </c>
      <c r="AJ175" s="245">
        <v>0</v>
      </c>
      <c r="AK175" s="245">
        <v>0</v>
      </c>
      <c r="AL175" s="245">
        <v>0</v>
      </c>
      <c r="AM175" s="245">
        <v>0</v>
      </c>
      <c r="AN175" s="245">
        <v>0</v>
      </c>
      <c r="AO175" s="245">
        <v>0</v>
      </c>
      <c r="AP175" s="245">
        <v>0</v>
      </c>
      <c r="AQ175" s="250">
        <v>0</v>
      </c>
      <c r="AR175" s="245">
        <v>0</v>
      </c>
      <c r="AS175" s="250">
        <v>0</v>
      </c>
      <c r="AT175" s="245">
        <v>0</v>
      </c>
      <c r="AU175" s="250">
        <v>0</v>
      </c>
      <c r="AV175" s="245">
        <v>0</v>
      </c>
      <c r="AW175" s="245">
        <v>0</v>
      </c>
      <c r="AX175" s="245">
        <v>0</v>
      </c>
      <c r="AY175" s="245">
        <v>0</v>
      </c>
      <c r="AZ175" s="245">
        <v>0</v>
      </c>
      <c r="BA175" s="249">
        <v>0</v>
      </c>
      <c r="BB175" s="245"/>
      <c r="BC175" s="245">
        <v>15961</v>
      </c>
      <c r="BD175" s="245"/>
      <c r="BE175" s="245"/>
      <c r="BF175" s="245"/>
      <c r="BG175" s="249">
        <v>83</v>
      </c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9">
        <v>0</v>
      </c>
      <c r="BR175" s="245"/>
      <c r="BS175" s="249">
        <v>1</v>
      </c>
      <c r="BT175" s="245"/>
      <c r="BU175" s="249">
        <v>1</v>
      </c>
      <c r="BV175" s="245"/>
      <c r="BW175" s="245"/>
      <c r="BX175" s="245"/>
      <c r="BY175" s="250">
        <v>12</v>
      </c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9">
        <v>2</v>
      </c>
      <c r="CS175" s="245"/>
      <c r="CT175" s="362"/>
      <c r="CU175" s="366"/>
      <c r="CV175" s="245"/>
      <c r="CW175" s="366"/>
      <c r="CX175" s="249">
        <v>1</v>
      </c>
      <c r="CY175" s="245"/>
      <c r="CZ175" s="249">
        <v>40</v>
      </c>
      <c r="DA175" s="249">
        <v>40</v>
      </c>
      <c r="DB175" s="245"/>
      <c r="DC175" s="250">
        <v>800</v>
      </c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50">
        <v>0</v>
      </c>
      <c r="DP175" s="245"/>
      <c r="DQ175" s="245"/>
      <c r="DR175" s="245"/>
      <c r="DS175" s="250">
        <v>1460</v>
      </c>
      <c r="DT175" s="245"/>
      <c r="DU175" s="245"/>
      <c r="DV175" s="245"/>
      <c r="DW175" s="251"/>
      <c r="DX175" s="251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50">
        <v>292</v>
      </c>
      <c r="EJ175" s="245"/>
      <c r="EK175" s="250">
        <v>5</v>
      </c>
      <c r="EL175" s="245"/>
      <c r="EM175" s="245"/>
      <c r="EN175" s="245"/>
      <c r="EO175" s="245"/>
      <c r="EP175" s="245"/>
      <c r="EQ175" s="245"/>
      <c r="ER175" s="245"/>
      <c r="ES175" s="245"/>
      <c r="ET175" s="245"/>
      <c r="EU175" s="245"/>
      <c r="EV175" s="245"/>
      <c r="EW175" s="250">
        <v>50</v>
      </c>
      <c r="EX175" s="245"/>
      <c r="EY175" s="245"/>
      <c r="EZ175" s="245"/>
      <c r="FA175" s="245"/>
      <c r="FB175" s="245"/>
      <c r="FC175" s="245"/>
      <c r="FD175" s="245"/>
      <c r="FE175" s="245"/>
      <c r="FF175" s="245"/>
      <c r="FG175" s="245"/>
      <c r="FH175" s="245"/>
      <c r="FI175" s="245"/>
      <c r="FJ175" s="245"/>
      <c r="FK175" s="245"/>
      <c r="FL175" s="245"/>
      <c r="FM175" s="245"/>
      <c r="FN175" s="245"/>
      <c r="FO175" s="245"/>
      <c r="FP175" s="245"/>
      <c r="FQ175" s="245"/>
      <c r="FR175" s="245"/>
      <c r="FS175" s="245"/>
      <c r="FT175" s="245"/>
      <c r="FU175" s="245"/>
      <c r="FV175" s="245"/>
      <c r="FW175" s="245"/>
      <c r="FX175" s="245"/>
      <c r="FY175" s="245"/>
      <c r="FZ175" s="245"/>
      <c r="GA175" s="245"/>
      <c r="GB175" s="245"/>
      <c r="GC175" s="245"/>
      <c r="GD175" s="245"/>
      <c r="GE175" s="245"/>
      <c r="GF175" s="245"/>
      <c r="GG175" s="245"/>
      <c r="GH175" s="245"/>
      <c r="GI175" s="245"/>
      <c r="GJ175" s="250">
        <v>50</v>
      </c>
      <c r="GK175" s="245"/>
      <c r="GL175" s="250">
        <v>1</v>
      </c>
      <c r="GM175" s="245"/>
      <c r="GN175" s="245"/>
      <c r="GO175" s="245"/>
      <c r="GP175" s="245"/>
      <c r="GQ175" s="250">
        <v>830</v>
      </c>
      <c r="GR175" s="245"/>
      <c r="GS175" s="245"/>
      <c r="GT175" s="245"/>
      <c r="GU175" s="245"/>
      <c r="GV175" s="245"/>
      <c r="GW175" s="245"/>
      <c r="GX175" s="245"/>
      <c r="GY175" s="245"/>
      <c r="GZ175" s="245"/>
      <c r="HA175" s="245"/>
      <c r="HB175" s="245"/>
      <c r="HC175" s="245"/>
      <c r="HD175" s="245"/>
      <c r="HE175" s="250">
        <v>425</v>
      </c>
      <c r="HF175" s="245"/>
      <c r="HG175" s="250">
        <v>2.6</v>
      </c>
      <c r="HH175" s="245"/>
      <c r="HI175" s="245"/>
      <c r="HJ175" s="245"/>
      <c r="HK175" s="245"/>
      <c r="HL175" s="245"/>
      <c r="HM175" s="245"/>
      <c r="HN175" s="245"/>
      <c r="HO175" s="245"/>
      <c r="HP175" s="245"/>
      <c r="HQ175" s="245"/>
      <c r="HR175" s="245"/>
      <c r="HS175" s="245"/>
      <c r="HT175" s="245"/>
      <c r="HU175" s="245"/>
      <c r="HV175" s="245"/>
      <c r="HW175" s="245"/>
      <c r="HX175" s="245"/>
      <c r="HY175" s="245"/>
      <c r="HZ175" s="245"/>
      <c r="IA175" s="245"/>
      <c r="IB175" s="245"/>
      <c r="IC175" s="245"/>
      <c r="ID175" s="245"/>
      <c r="IE175" s="245"/>
      <c r="IF175" s="245"/>
      <c r="IG175" s="245"/>
      <c r="IH175" s="245"/>
      <c r="II175" s="245"/>
      <c r="IJ175" s="245"/>
      <c r="IK175" s="245"/>
      <c r="IL175" s="245"/>
      <c r="IM175" s="245"/>
      <c r="IN175" s="245"/>
      <c r="IO175" s="245"/>
      <c r="IP175" s="245"/>
      <c r="IQ175" s="245"/>
      <c r="IR175" s="245"/>
      <c r="IS175" s="245"/>
      <c r="IT175" s="245"/>
      <c r="IU175" s="245"/>
      <c r="IV175" s="245"/>
      <c r="IW175" s="245"/>
      <c r="IX175" s="245"/>
      <c r="IY175" s="245"/>
      <c r="IZ175" s="245"/>
      <c r="JA175" s="245"/>
    </row>
    <row r="176" spans="1:261" ht="37.5" x14ac:dyDescent="0.3">
      <c r="A176" s="300">
        <v>166</v>
      </c>
      <c r="B176" s="295" t="s">
        <v>527</v>
      </c>
      <c r="C176" s="295" t="s">
        <v>693</v>
      </c>
      <c r="D176" s="295">
        <v>247691111</v>
      </c>
      <c r="E176" s="220">
        <f t="shared" si="29"/>
        <v>8590</v>
      </c>
      <c r="F176" s="220">
        <f t="shared" si="30"/>
        <v>1295</v>
      </c>
      <c r="G176" s="220">
        <f t="shared" si="31"/>
        <v>0</v>
      </c>
      <c r="H176" s="220">
        <f t="shared" si="32"/>
        <v>7295</v>
      </c>
      <c r="I176" s="220">
        <f t="shared" si="33"/>
        <v>0</v>
      </c>
      <c r="J176" s="249">
        <v>1</v>
      </c>
      <c r="K176" s="249">
        <v>1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50">
        <v>0</v>
      </c>
      <c r="V176" s="245">
        <v>0</v>
      </c>
      <c r="W176" s="250">
        <v>0</v>
      </c>
      <c r="X176" s="245">
        <v>0</v>
      </c>
      <c r="Y176" s="250">
        <v>200</v>
      </c>
      <c r="Z176" s="245">
        <v>0</v>
      </c>
      <c r="AA176" s="245">
        <v>0</v>
      </c>
      <c r="AB176" s="245">
        <v>0</v>
      </c>
      <c r="AC176" s="249">
        <v>2</v>
      </c>
      <c r="AD176" s="245">
        <v>0</v>
      </c>
      <c r="AE176" s="249">
        <v>1</v>
      </c>
      <c r="AF176" s="245">
        <v>0</v>
      </c>
      <c r="AG176" s="245">
        <v>0</v>
      </c>
      <c r="AH176" s="245">
        <v>0</v>
      </c>
      <c r="AI176" s="245">
        <v>0</v>
      </c>
      <c r="AJ176" s="245">
        <v>0</v>
      </c>
      <c r="AK176" s="245">
        <v>0</v>
      </c>
      <c r="AL176" s="245">
        <v>0</v>
      </c>
      <c r="AM176" s="245">
        <v>0</v>
      </c>
      <c r="AN176" s="245">
        <v>0</v>
      </c>
      <c r="AO176" s="245">
        <v>0</v>
      </c>
      <c r="AP176" s="245">
        <v>0</v>
      </c>
      <c r="AQ176" s="250">
        <v>0</v>
      </c>
      <c r="AR176" s="245">
        <v>0</v>
      </c>
      <c r="AS176" s="250">
        <v>100</v>
      </c>
      <c r="AT176" s="245">
        <v>0</v>
      </c>
      <c r="AU176" s="250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9">
        <v>1</v>
      </c>
      <c r="BB176" s="245"/>
      <c r="BC176" s="245">
        <v>6995</v>
      </c>
      <c r="BD176" s="245"/>
      <c r="BE176" s="245"/>
      <c r="BF176" s="245"/>
      <c r="BG176" s="249">
        <v>55</v>
      </c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9">
        <v>0</v>
      </c>
      <c r="BR176" s="245"/>
      <c r="BS176" s="249">
        <v>0</v>
      </c>
      <c r="BT176" s="245"/>
      <c r="BU176" s="249">
        <v>0</v>
      </c>
      <c r="BV176" s="245"/>
      <c r="BW176" s="245"/>
      <c r="BX176" s="245"/>
      <c r="BY176" s="250">
        <v>0</v>
      </c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9">
        <v>1</v>
      </c>
      <c r="CS176" s="245"/>
      <c r="CT176" s="362"/>
      <c r="CU176" s="366"/>
      <c r="CV176" s="245"/>
      <c r="CW176" s="366"/>
      <c r="CX176" s="249">
        <v>1</v>
      </c>
      <c r="CY176" s="245"/>
      <c r="CZ176" s="249">
        <v>25</v>
      </c>
      <c r="DA176" s="249">
        <v>25</v>
      </c>
      <c r="DB176" s="245"/>
      <c r="DC176" s="250">
        <v>360</v>
      </c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50">
        <v>0</v>
      </c>
      <c r="DP176" s="245"/>
      <c r="DQ176" s="245"/>
      <c r="DR176" s="245"/>
      <c r="DS176" s="250">
        <v>665</v>
      </c>
      <c r="DT176" s="245"/>
      <c r="DU176" s="245"/>
      <c r="DV176" s="245"/>
      <c r="DW176" s="251"/>
      <c r="DX176" s="251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50">
        <v>133</v>
      </c>
      <c r="EJ176" s="245"/>
      <c r="EK176" s="250">
        <v>5</v>
      </c>
      <c r="EL176" s="245"/>
      <c r="EM176" s="245"/>
      <c r="EN176" s="245"/>
      <c r="EO176" s="245"/>
      <c r="EP176" s="245"/>
      <c r="EQ176" s="245"/>
      <c r="ER176" s="245"/>
      <c r="ES176" s="245"/>
      <c r="ET176" s="245"/>
      <c r="EU176" s="245"/>
      <c r="EV176" s="245"/>
      <c r="EW176" s="250">
        <v>0</v>
      </c>
      <c r="EX176" s="245"/>
      <c r="EY176" s="245"/>
      <c r="EZ176" s="245"/>
      <c r="FA176" s="245"/>
      <c r="FB176" s="245"/>
      <c r="FC176" s="245"/>
      <c r="FD176" s="245"/>
      <c r="FE176" s="245"/>
      <c r="FF176" s="245"/>
      <c r="FG176" s="245"/>
      <c r="FH176" s="245"/>
      <c r="FI176" s="245"/>
      <c r="FJ176" s="245"/>
      <c r="FK176" s="245"/>
      <c r="FL176" s="245"/>
      <c r="FM176" s="245"/>
      <c r="FN176" s="245"/>
      <c r="FO176" s="245"/>
      <c r="FP176" s="245"/>
      <c r="FQ176" s="245"/>
      <c r="FR176" s="245"/>
      <c r="FS176" s="245"/>
      <c r="FT176" s="245"/>
      <c r="FU176" s="245"/>
      <c r="FV176" s="245"/>
      <c r="FW176" s="245"/>
      <c r="FX176" s="245"/>
      <c r="FY176" s="245"/>
      <c r="FZ176" s="245"/>
      <c r="GA176" s="245"/>
      <c r="GB176" s="245"/>
      <c r="GC176" s="245"/>
      <c r="GD176" s="245"/>
      <c r="GE176" s="245"/>
      <c r="GF176" s="245"/>
      <c r="GG176" s="245"/>
      <c r="GH176" s="245"/>
      <c r="GI176" s="245"/>
      <c r="GJ176" s="250">
        <v>0</v>
      </c>
      <c r="GK176" s="245"/>
      <c r="GL176" s="250">
        <v>0</v>
      </c>
      <c r="GM176" s="245"/>
      <c r="GN176" s="245"/>
      <c r="GO176" s="245"/>
      <c r="GP176" s="245"/>
      <c r="GQ176" s="250">
        <v>270</v>
      </c>
      <c r="GR176" s="245"/>
      <c r="GS176" s="245"/>
      <c r="GT176" s="245"/>
      <c r="GU176" s="245"/>
      <c r="GV176" s="245"/>
      <c r="GW176" s="245"/>
      <c r="GX176" s="245"/>
      <c r="GY176" s="245"/>
      <c r="GZ176" s="245"/>
      <c r="HA176" s="245"/>
      <c r="HB176" s="245"/>
      <c r="HC176" s="245"/>
      <c r="HD176" s="245"/>
      <c r="HE176" s="250">
        <v>102</v>
      </c>
      <c r="HF176" s="245"/>
      <c r="HG176" s="250">
        <v>2.5499999999999998</v>
      </c>
      <c r="HH176" s="245"/>
      <c r="HI176" s="245"/>
      <c r="HJ176" s="245"/>
      <c r="HK176" s="245"/>
      <c r="HL176" s="245"/>
      <c r="HM176" s="245"/>
      <c r="HN176" s="245"/>
      <c r="HO176" s="245"/>
      <c r="HP176" s="245"/>
      <c r="HQ176" s="245"/>
      <c r="HR176" s="245"/>
      <c r="HS176" s="245"/>
      <c r="HT176" s="245"/>
      <c r="HU176" s="245"/>
      <c r="HV176" s="245"/>
      <c r="HW176" s="245"/>
      <c r="HX176" s="245"/>
      <c r="HY176" s="245"/>
      <c r="HZ176" s="245"/>
      <c r="IA176" s="245"/>
      <c r="IB176" s="245"/>
      <c r="IC176" s="245"/>
      <c r="ID176" s="245"/>
      <c r="IE176" s="245"/>
      <c r="IF176" s="245"/>
      <c r="IG176" s="245"/>
      <c r="IH176" s="245"/>
      <c r="II176" s="245"/>
      <c r="IJ176" s="245"/>
      <c r="IK176" s="245"/>
      <c r="IL176" s="245"/>
      <c r="IM176" s="245"/>
      <c r="IN176" s="245"/>
      <c r="IO176" s="245"/>
      <c r="IP176" s="245"/>
      <c r="IQ176" s="245"/>
      <c r="IR176" s="245"/>
      <c r="IS176" s="245"/>
      <c r="IT176" s="245"/>
      <c r="IU176" s="245"/>
      <c r="IV176" s="245"/>
      <c r="IW176" s="245"/>
      <c r="IX176" s="245"/>
      <c r="IY176" s="245"/>
      <c r="IZ176" s="245"/>
      <c r="JA176" s="245"/>
    </row>
    <row r="177" spans="1:261" ht="37.5" x14ac:dyDescent="0.3">
      <c r="A177" s="300">
        <v>167</v>
      </c>
      <c r="B177" s="295" t="s">
        <v>527</v>
      </c>
      <c r="C177" s="295" t="s">
        <v>694</v>
      </c>
      <c r="D177" s="295">
        <v>247691115</v>
      </c>
      <c r="E177" s="220">
        <f t="shared" si="29"/>
        <v>10381</v>
      </c>
      <c r="F177" s="220">
        <f t="shared" si="30"/>
        <v>1404</v>
      </c>
      <c r="G177" s="220">
        <f t="shared" si="31"/>
        <v>0</v>
      </c>
      <c r="H177" s="220">
        <f t="shared" si="32"/>
        <v>8414.52</v>
      </c>
      <c r="I177" s="220">
        <f t="shared" si="33"/>
        <v>562.48</v>
      </c>
      <c r="J177" s="249">
        <v>1</v>
      </c>
      <c r="K177" s="249">
        <v>1</v>
      </c>
      <c r="L177" s="245">
        <v>0</v>
      </c>
      <c r="M177" s="245">
        <v>0</v>
      </c>
      <c r="N177" s="245">
        <v>0</v>
      </c>
      <c r="O177" s="245">
        <v>0</v>
      </c>
      <c r="P177" s="245">
        <v>0</v>
      </c>
      <c r="Q177" s="245">
        <v>0</v>
      </c>
      <c r="R177" s="245">
        <v>0</v>
      </c>
      <c r="S177" s="245">
        <v>0</v>
      </c>
      <c r="T177" s="245">
        <v>0</v>
      </c>
      <c r="U177" s="250">
        <v>0</v>
      </c>
      <c r="V177" s="245">
        <v>0</v>
      </c>
      <c r="W177" s="250">
        <v>150</v>
      </c>
      <c r="X177" s="245">
        <v>0</v>
      </c>
      <c r="Y177" s="250">
        <v>0</v>
      </c>
      <c r="Z177" s="245">
        <v>0</v>
      </c>
      <c r="AA177" s="245">
        <v>0</v>
      </c>
      <c r="AB177" s="245">
        <v>0</v>
      </c>
      <c r="AC177" s="249">
        <v>1</v>
      </c>
      <c r="AD177" s="245">
        <v>0</v>
      </c>
      <c r="AE177" s="249">
        <v>0</v>
      </c>
      <c r="AF177" s="245">
        <v>0</v>
      </c>
      <c r="AG177" s="245">
        <v>0</v>
      </c>
      <c r="AH177" s="245">
        <v>0</v>
      </c>
      <c r="AI177" s="245">
        <v>0</v>
      </c>
      <c r="AJ177" s="245">
        <v>0</v>
      </c>
      <c r="AK177" s="245">
        <v>0</v>
      </c>
      <c r="AL177" s="245">
        <v>0</v>
      </c>
      <c r="AM177" s="245">
        <v>0</v>
      </c>
      <c r="AN177" s="245">
        <v>0</v>
      </c>
      <c r="AO177" s="245">
        <v>0</v>
      </c>
      <c r="AP177" s="245">
        <v>0</v>
      </c>
      <c r="AQ177" s="250">
        <v>0</v>
      </c>
      <c r="AR177" s="245">
        <v>0</v>
      </c>
      <c r="AS177" s="250">
        <v>0</v>
      </c>
      <c r="AT177" s="245">
        <v>0</v>
      </c>
      <c r="AU177" s="250">
        <v>0</v>
      </c>
      <c r="AV177" s="245">
        <v>0</v>
      </c>
      <c r="AW177" s="245">
        <v>0</v>
      </c>
      <c r="AX177" s="245">
        <v>0</v>
      </c>
      <c r="AY177" s="245">
        <v>0</v>
      </c>
      <c r="AZ177" s="245">
        <v>0</v>
      </c>
      <c r="BA177" s="249">
        <v>0</v>
      </c>
      <c r="BB177" s="245"/>
      <c r="BC177" s="245">
        <v>8264.52</v>
      </c>
      <c r="BD177" s="245"/>
      <c r="BE177" s="245"/>
      <c r="BF177" s="245"/>
      <c r="BG177" s="249">
        <v>29</v>
      </c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9">
        <v>0</v>
      </c>
      <c r="BR177" s="245"/>
      <c r="BS177" s="249">
        <v>0</v>
      </c>
      <c r="BT177" s="245"/>
      <c r="BU177" s="249">
        <v>0</v>
      </c>
      <c r="BV177" s="245"/>
      <c r="BW177" s="245"/>
      <c r="BX177" s="245"/>
      <c r="BY177" s="250">
        <v>0</v>
      </c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9">
        <v>1</v>
      </c>
      <c r="CS177" s="245"/>
      <c r="CT177" s="362"/>
      <c r="CU177" s="366"/>
      <c r="CV177" s="245"/>
      <c r="CW177" s="366"/>
      <c r="CX177" s="249">
        <v>1</v>
      </c>
      <c r="CY177" s="245"/>
      <c r="CZ177" s="249">
        <v>30</v>
      </c>
      <c r="DA177" s="249">
        <v>30</v>
      </c>
      <c r="DB177" s="245"/>
      <c r="DC177" s="250">
        <v>460</v>
      </c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50">
        <v>0</v>
      </c>
      <c r="DP177" s="245"/>
      <c r="DQ177" s="245"/>
      <c r="DR177" s="245"/>
      <c r="DS177" s="250">
        <v>944</v>
      </c>
      <c r="DT177" s="245"/>
      <c r="DU177" s="245"/>
      <c r="DV177" s="245"/>
      <c r="DW177" s="251"/>
      <c r="DX177" s="251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50">
        <v>157.33000000000001</v>
      </c>
      <c r="EJ177" s="245"/>
      <c r="EK177" s="250">
        <v>6</v>
      </c>
      <c r="EL177" s="245"/>
      <c r="EM177" s="245"/>
      <c r="EN177" s="245"/>
      <c r="EO177" s="245"/>
      <c r="EP177" s="245"/>
      <c r="EQ177" s="245"/>
      <c r="ER177" s="245"/>
      <c r="ES177" s="245"/>
      <c r="ET177" s="245"/>
      <c r="EU177" s="245"/>
      <c r="EV177" s="245"/>
      <c r="EW177" s="250">
        <v>562.48</v>
      </c>
      <c r="EX177" s="245"/>
      <c r="EY177" s="245"/>
      <c r="EZ177" s="245"/>
      <c r="FA177" s="245"/>
      <c r="FB177" s="245"/>
      <c r="FC177" s="245"/>
      <c r="FD177" s="245"/>
      <c r="FE177" s="245"/>
      <c r="FF177" s="245"/>
      <c r="FG177" s="245"/>
      <c r="FH177" s="245"/>
      <c r="FI177" s="245"/>
      <c r="FJ177" s="245"/>
      <c r="FK177" s="245"/>
      <c r="FL177" s="245"/>
      <c r="FM177" s="245"/>
      <c r="FN177" s="245"/>
      <c r="FO177" s="245"/>
      <c r="FP177" s="245"/>
      <c r="FQ177" s="245"/>
      <c r="FR177" s="245"/>
      <c r="FS177" s="245"/>
      <c r="FT177" s="245"/>
      <c r="FU177" s="245"/>
      <c r="FV177" s="245"/>
      <c r="FW177" s="245"/>
      <c r="FX177" s="245"/>
      <c r="FY177" s="245"/>
      <c r="FZ177" s="245"/>
      <c r="GA177" s="245"/>
      <c r="GB177" s="245"/>
      <c r="GC177" s="245"/>
      <c r="GD177" s="245"/>
      <c r="GE177" s="245"/>
      <c r="GF177" s="245"/>
      <c r="GG177" s="245"/>
      <c r="GH177" s="245"/>
      <c r="GI177" s="245"/>
      <c r="GJ177" s="250">
        <v>231</v>
      </c>
      <c r="GK177" s="245"/>
      <c r="GL177" s="250">
        <v>1.5</v>
      </c>
      <c r="GM177" s="245"/>
      <c r="GN177" s="245"/>
      <c r="GO177" s="245"/>
      <c r="GP177" s="245"/>
      <c r="GQ177" s="250">
        <v>0</v>
      </c>
      <c r="GR177" s="245"/>
      <c r="GS177" s="245"/>
      <c r="GT177" s="245"/>
      <c r="GU177" s="245"/>
      <c r="GV177" s="245"/>
      <c r="GW177" s="245"/>
      <c r="GX177" s="245"/>
      <c r="GY177" s="245"/>
      <c r="GZ177" s="245"/>
      <c r="HA177" s="245"/>
      <c r="HB177" s="245"/>
      <c r="HC177" s="245"/>
      <c r="HD177" s="245"/>
      <c r="HE177" s="250">
        <v>0</v>
      </c>
      <c r="HF177" s="245"/>
      <c r="HG177" s="250">
        <v>0</v>
      </c>
      <c r="HH177" s="245"/>
      <c r="HI177" s="245"/>
      <c r="HJ177" s="245"/>
      <c r="HK177" s="245"/>
      <c r="HL177" s="245"/>
      <c r="HM177" s="245"/>
      <c r="HN177" s="245"/>
      <c r="HO177" s="245"/>
      <c r="HP177" s="245"/>
      <c r="HQ177" s="245"/>
      <c r="HR177" s="245"/>
      <c r="HS177" s="245"/>
      <c r="HT177" s="245"/>
      <c r="HU177" s="245"/>
      <c r="HV177" s="245"/>
      <c r="HW177" s="245"/>
      <c r="HX177" s="245"/>
      <c r="HY177" s="245"/>
      <c r="HZ177" s="245"/>
      <c r="IA177" s="245"/>
      <c r="IB177" s="245"/>
      <c r="IC177" s="245"/>
      <c r="ID177" s="245"/>
      <c r="IE177" s="245"/>
      <c r="IF177" s="245"/>
      <c r="IG177" s="245"/>
      <c r="IH177" s="245"/>
      <c r="II177" s="245"/>
      <c r="IJ177" s="245"/>
      <c r="IK177" s="245"/>
      <c r="IL177" s="245"/>
      <c r="IM177" s="245"/>
      <c r="IN177" s="245"/>
      <c r="IO177" s="245"/>
      <c r="IP177" s="245"/>
      <c r="IQ177" s="245"/>
      <c r="IR177" s="245"/>
      <c r="IS177" s="245"/>
      <c r="IT177" s="245"/>
      <c r="IU177" s="245"/>
      <c r="IV177" s="245"/>
      <c r="IW177" s="245"/>
      <c r="IX177" s="245"/>
      <c r="IY177" s="245"/>
      <c r="IZ177" s="245"/>
      <c r="JA177" s="245"/>
    </row>
    <row r="178" spans="1:261" ht="37.5" x14ac:dyDescent="0.3">
      <c r="A178" s="300">
        <v>168</v>
      </c>
      <c r="B178" s="295" t="s">
        <v>527</v>
      </c>
      <c r="C178" s="295" t="s">
        <v>695</v>
      </c>
      <c r="D178" s="295">
        <v>247690995</v>
      </c>
      <c r="E178" s="220">
        <f t="shared" si="29"/>
        <v>2945</v>
      </c>
      <c r="F178" s="220">
        <f t="shared" si="30"/>
        <v>220</v>
      </c>
      <c r="G178" s="220">
        <f t="shared" si="31"/>
        <v>0</v>
      </c>
      <c r="H178" s="220">
        <f t="shared" si="32"/>
        <v>2583</v>
      </c>
      <c r="I178" s="220">
        <f t="shared" si="33"/>
        <v>142</v>
      </c>
      <c r="J178" s="249">
        <v>2</v>
      </c>
      <c r="K178" s="249">
        <v>2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50">
        <v>0</v>
      </c>
      <c r="V178" s="245">
        <v>0</v>
      </c>
      <c r="W178" s="250">
        <v>456</v>
      </c>
      <c r="X178" s="245">
        <v>0</v>
      </c>
      <c r="Y178" s="250">
        <v>0</v>
      </c>
      <c r="Z178" s="245">
        <v>0</v>
      </c>
      <c r="AA178" s="245">
        <v>0</v>
      </c>
      <c r="AB178" s="245">
        <v>0</v>
      </c>
      <c r="AC178" s="249">
        <v>7</v>
      </c>
      <c r="AD178" s="245">
        <v>0</v>
      </c>
      <c r="AE178" s="249">
        <v>0</v>
      </c>
      <c r="AF178" s="245">
        <v>0</v>
      </c>
      <c r="AG178" s="245">
        <v>0</v>
      </c>
      <c r="AH178" s="245">
        <v>0</v>
      </c>
      <c r="AI178" s="245">
        <v>0</v>
      </c>
      <c r="AJ178" s="245">
        <v>0</v>
      </c>
      <c r="AK178" s="245">
        <v>0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50">
        <v>0</v>
      </c>
      <c r="AR178" s="245">
        <v>0</v>
      </c>
      <c r="AS178" s="250">
        <v>0</v>
      </c>
      <c r="AT178" s="245">
        <v>0</v>
      </c>
      <c r="AU178" s="250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9">
        <v>0</v>
      </c>
      <c r="BB178" s="245"/>
      <c r="BC178" s="245">
        <v>2127</v>
      </c>
      <c r="BD178" s="245"/>
      <c r="BE178" s="245"/>
      <c r="BF178" s="245"/>
      <c r="BG178" s="249">
        <v>35</v>
      </c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9">
        <v>0</v>
      </c>
      <c r="BR178" s="245"/>
      <c r="BS178" s="249">
        <v>1</v>
      </c>
      <c r="BT178" s="245"/>
      <c r="BU178" s="249">
        <v>1</v>
      </c>
      <c r="BV178" s="245"/>
      <c r="BW178" s="245"/>
      <c r="BX178" s="245"/>
      <c r="BY178" s="250">
        <v>8</v>
      </c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9">
        <v>4</v>
      </c>
      <c r="CS178" s="245"/>
      <c r="CT178" s="362"/>
      <c r="CU178" s="366"/>
      <c r="CV178" s="245"/>
      <c r="CW178" s="366"/>
      <c r="CX178" s="249">
        <v>4</v>
      </c>
      <c r="CY178" s="245"/>
      <c r="CZ178" s="249">
        <v>5</v>
      </c>
      <c r="DA178" s="249">
        <v>5</v>
      </c>
      <c r="DB178" s="245"/>
      <c r="DC178" s="250">
        <v>50</v>
      </c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50">
        <v>0</v>
      </c>
      <c r="DP178" s="245"/>
      <c r="DQ178" s="245"/>
      <c r="DR178" s="245"/>
      <c r="DS178" s="250">
        <v>170</v>
      </c>
      <c r="DT178" s="245"/>
      <c r="DU178" s="245"/>
      <c r="DV178" s="245"/>
      <c r="DW178" s="251"/>
      <c r="DX178" s="251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50">
        <v>37.700000000000003</v>
      </c>
      <c r="EJ178" s="245"/>
      <c r="EK178" s="250">
        <v>4.5</v>
      </c>
      <c r="EL178" s="245"/>
      <c r="EM178" s="245"/>
      <c r="EN178" s="245"/>
      <c r="EO178" s="245"/>
      <c r="EP178" s="245"/>
      <c r="EQ178" s="245"/>
      <c r="ER178" s="245"/>
      <c r="ES178" s="245"/>
      <c r="ET178" s="245"/>
      <c r="EU178" s="245"/>
      <c r="EV178" s="245"/>
      <c r="EW178" s="250">
        <v>134</v>
      </c>
      <c r="EX178" s="245"/>
      <c r="EY178" s="245"/>
      <c r="EZ178" s="245"/>
      <c r="FA178" s="245"/>
      <c r="FB178" s="245"/>
      <c r="FC178" s="245"/>
      <c r="FD178" s="245"/>
      <c r="FE178" s="245"/>
      <c r="FF178" s="245"/>
      <c r="FG178" s="245"/>
      <c r="FH178" s="245"/>
      <c r="FI178" s="245"/>
      <c r="FJ178" s="245"/>
      <c r="FK178" s="245"/>
      <c r="FL178" s="245"/>
      <c r="FM178" s="245"/>
      <c r="FN178" s="245"/>
      <c r="FO178" s="245"/>
      <c r="FP178" s="245"/>
      <c r="FQ178" s="245"/>
      <c r="FR178" s="245"/>
      <c r="FS178" s="245"/>
      <c r="FT178" s="245"/>
      <c r="FU178" s="245"/>
      <c r="FV178" s="245"/>
      <c r="FW178" s="245"/>
      <c r="FX178" s="245"/>
      <c r="FY178" s="245"/>
      <c r="FZ178" s="245"/>
      <c r="GA178" s="245"/>
      <c r="GB178" s="245"/>
      <c r="GC178" s="245"/>
      <c r="GD178" s="245"/>
      <c r="GE178" s="245"/>
      <c r="GF178" s="245"/>
      <c r="GG178" s="245"/>
      <c r="GH178" s="245"/>
      <c r="GI178" s="245"/>
      <c r="GJ178" s="250">
        <v>90</v>
      </c>
      <c r="GK178" s="245"/>
      <c r="GL178" s="250">
        <v>1.5</v>
      </c>
      <c r="GM178" s="245"/>
      <c r="GN178" s="245"/>
      <c r="GO178" s="245"/>
      <c r="GP178" s="245"/>
      <c r="GQ178" s="250">
        <v>0</v>
      </c>
      <c r="GR178" s="245"/>
      <c r="GS178" s="245"/>
      <c r="GT178" s="245"/>
      <c r="GU178" s="245"/>
      <c r="GV178" s="245"/>
      <c r="GW178" s="245"/>
      <c r="GX178" s="245"/>
      <c r="GY178" s="245"/>
      <c r="GZ178" s="245"/>
      <c r="HA178" s="245"/>
      <c r="HB178" s="245"/>
      <c r="HC178" s="245"/>
      <c r="HD178" s="245"/>
      <c r="HE178" s="250">
        <v>0</v>
      </c>
      <c r="HF178" s="245"/>
      <c r="HG178" s="250">
        <v>0</v>
      </c>
      <c r="HH178" s="245"/>
      <c r="HI178" s="245"/>
      <c r="HJ178" s="245"/>
      <c r="HK178" s="245"/>
      <c r="HL178" s="245"/>
      <c r="HM178" s="245"/>
      <c r="HN178" s="245"/>
      <c r="HO178" s="245"/>
      <c r="HP178" s="245"/>
      <c r="HQ178" s="245"/>
      <c r="HR178" s="245"/>
      <c r="HS178" s="245"/>
      <c r="HT178" s="245"/>
      <c r="HU178" s="245"/>
      <c r="HV178" s="245"/>
      <c r="HW178" s="245"/>
      <c r="HX178" s="245"/>
      <c r="HY178" s="245"/>
      <c r="HZ178" s="245"/>
      <c r="IA178" s="245"/>
      <c r="IB178" s="245"/>
      <c r="IC178" s="245"/>
      <c r="ID178" s="245"/>
      <c r="IE178" s="245"/>
      <c r="IF178" s="245"/>
      <c r="IG178" s="245"/>
      <c r="IH178" s="245"/>
      <c r="II178" s="245"/>
      <c r="IJ178" s="245"/>
      <c r="IK178" s="245"/>
      <c r="IL178" s="245"/>
      <c r="IM178" s="245"/>
      <c r="IN178" s="245"/>
      <c r="IO178" s="245"/>
      <c r="IP178" s="245"/>
      <c r="IQ178" s="245"/>
      <c r="IR178" s="245"/>
      <c r="IS178" s="245"/>
      <c r="IT178" s="245"/>
      <c r="IU178" s="245"/>
      <c r="IV178" s="245"/>
      <c r="IW178" s="245"/>
      <c r="IX178" s="245"/>
      <c r="IY178" s="245"/>
      <c r="IZ178" s="245"/>
      <c r="JA178" s="245"/>
    </row>
    <row r="179" spans="1:261" ht="37.5" x14ac:dyDescent="0.3">
      <c r="A179" s="300">
        <v>169</v>
      </c>
      <c r="B179" s="295" t="s">
        <v>527</v>
      </c>
      <c r="C179" s="295" t="s">
        <v>696</v>
      </c>
      <c r="D179" s="295">
        <v>1055182745</v>
      </c>
      <c r="E179" s="220">
        <f t="shared" si="29"/>
        <v>10438</v>
      </c>
      <c r="F179" s="220">
        <f t="shared" si="30"/>
        <v>1008</v>
      </c>
      <c r="G179" s="220">
        <f t="shared" si="31"/>
        <v>0</v>
      </c>
      <c r="H179" s="220">
        <f t="shared" si="32"/>
        <v>8164</v>
      </c>
      <c r="I179" s="220">
        <f t="shared" si="33"/>
        <v>1266</v>
      </c>
      <c r="J179" s="249">
        <v>1</v>
      </c>
      <c r="K179" s="249">
        <v>1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50">
        <v>0</v>
      </c>
      <c r="V179" s="245">
        <v>0</v>
      </c>
      <c r="W179" s="250">
        <v>188</v>
      </c>
      <c r="X179" s="245">
        <v>0</v>
      </c>
      <c r="Y179" s="250">
        <v>0</v>
      </c>
      <c r="Z179" s="245">
        <v>0</v>
      </c>
      <c r="AA179" s="245">
        <v>0</v>
      </c>
      <c r="AB179" s="245">
        <v>0</v>
      </c>
      <c r="AC179" s="249">
        <v>6</v>
      </c>
      <c r="AD179" s="245">
        <v>0</v>
      </c>
      <c r="AE179" s="249">
        <v>0</v>
      </c>
      <c r="AF179" s="245">
        <v>0</v>
      </c>
      <c r="AG179" s="245">
        <v>0</v>
      </c>
      <c r="AH179" s="245">
        <v>0</v>
      </c>
      <c r="AI179" s="245">
        <v>0</v>
      </c>
      <c r="AJ179" s="245">
        <v>0</v>
      </c>
      <c r="AK179" s="245">
        <v>0</v>
      </c>
      <c r="AL179" s="245">
        <v>0</v>
      </c>
      <c r="AM179" s="245">
        <v>0</v>
      </c>
      <c r="AN179" s="245">
        <v>0</v>
      </c>
      <c r="AO179" s="245">
        <v>0</v>
      </c>
      <c r="AP179" s="245">
        <v>0</v>
      </c>
      <c r="AQ179" s="250">
        <v>0</v>
      </c>
      <c r="AR179" s="245">
        <v>0</v>
      </c>
      <c r="AS179" s="250">
        <v>0</v>
      </c>
      <c r="AT179" s="245">
        <v>0</v>
      </c>
      <c r="AU179" s="250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9">
        <v>0</v>
      </c>
      <c r="BB179" s="245"/>
      <c r="BC179" s="245">
        <v>7976</v>
      </c>
      <c r="BD179" s="245"/>
      <c r="BE179" s="245"/>
      <c r="BF179" s="245"/>
      <c r="BG179" s="249">
        <v>0</v>
      </c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9">
        <v>0</v>
      </c>
      <c r="BR179" s="245"/>
      <c r="BS179" s="249">
        <v>0</v>
      </c>
      <c r="BT179" s="245"/>
      <c r="BU179" s="249">
        <v>0</v>
      </c>
      <c r="BV179" s="245"/>
      <c r="BW179" s="245"/>
      <c r="BX179" s="245"/>
      <c r="BY179" s="250">
        <v>0</v>
      </c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9">
        <v>4</v>
      </c>
      <c r="CS179" s="366"/>
      <c r="CT179" s="362"/>
      <c r="CU179" s="362"/>
      <c r="CV179" s="245"/>
      <c r="CW179" s="366"/>
      <c r="CX179" s="249">
        <v>4</v>
      </c>
      <c r="CY179" s="245"/>
      <c r="CZ179" s="249">
        <v>0</v>
      </c>
      <c r="DA179" s="249">
        <v>0</v>
      </c>
      <c r="DB179" s="245"/>
      <c r="DC179" s="250">
        <v>0</v>
      </c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50">
        <v>0</v>
      </c>
      <c r="DP179" s="245"/>
      <c r="DQ179" s="245"/>
      <c r="DR179" s="245"/>
      <c r="DS179" s="250">
        <v>1008</v>
      </c>
      <c r="DT179" s="245"/>
      <c r="DU179" s="245"/>
      <c r="DV179" s="245"/>
      <c r="DW179" s="251"/>
      <c r="DX179" s="251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50">
        <v>168</v>
      </c>
      <c r="EJ179" s="245"/>
      <c r="EK179" s="250">
        <v>6</v>
      </c>
      <c r="EL179" s="245"/>
      <c r="EM179" s="245"/>
      <c r="EN179" s="245"/>
      <c r="EO179" s="245"/>
      <c r="EP179" s="245"/>
      <c r="EQ179" s="245"/>
      <c r="ER179" s="245"/>
      <c r="ES179" s="245"/>
      <c r="ET179" s="245"/>
      <c r="EU179" s="245"/>
      <c r="EV179" s="245"/>
      <c r="EW179" s="250">
        <v>1266</v>
      </c>
      <c r="EX179" s="245"/>
      <c r="EY179" s="245"/>
      <c r="EZ179" s="245"/>
      <c r="FA179" s="245"/>
      <c r="FB179" s="245"/>
      <c r="FC179" s="245"/>
      <c r="FD179" s="245"/>
      <c r="FE179" s="245"/>
      <c r="FF179" s="245"/>
      <c r="FG179" s="245"/>
      <c r="FH179" s="245"/>
      <c r="FI179" s="245"/>
      <c r="FJ179" s="245"/>
      <c r="FK179" s="245"/>
      <c r="FL179" s="245"/>
      <c r="FM179" s="245"/>
      <c r="FN179" s="245"/>
      <c r="FO179" s="245"/>
      <c r="FP179" s="245"/>
      <c r="FQ179" s="245"/>
      <c r="FR179" s="245"/>
      <c r="FS179" s="245"/>
      <c r="FT179" s="245"/>
      <c r="FU179" s="245"/>
      <c r="FV179" s="245"/>
      <c r="FW179" s="245"/>
      <c r="FX179" s="245"/>
      <c r="FY179" s="245"/>
      <c r="FZ179" s="245"/>
      <c r="GA179" s="245"/>
      <c r="GB179" s="245"/>
      <c r="GC179" s="245"/>
      <c r="GD179" s="245"/>
      <c r="GE179" s="245"/>
      <c r="GF179" s="245"/>
      <c r="GG179" s="245"/>
      <c r="GH179" s="245"/>
      <c r="GI179" s="245"/>
      <c r="GJ179" s="250">
        <v>630</v>
      </c>
      <c r="GK179" s="245"/>
      <c r="GL179" s="250">
        <v>2</v>
      </c>
      <c r="GM179" s="245"/>
      <c r="GN179" s="245"/>
      <c r="GO179" s="245"/>
      <c r="GP179" s="245"/>
      <c r="GQ179" s="250">
        <v>0</v>
      </c>
      <c r="GR179" s="245"/>
      <c r="GS179" s="245"/>
      <c r="GT179" s="245"/>
      <c r="GU179" s="245"/>
      <c r="GV179" s="245"/>
      <c r="GW179" s="245"/>
      <c r="GX179" s="245"/>
      <c r="GY179" s="245"/>
      <c r="GZ179" s="245"/>
      <c r="HA179" s="245"/>
      <c r="HB179" s="245"/>
      <c r="HC179" s="245"/>
      <c r="HD179" s="245"/>
      <c r="HE179" s="250">
        <v>0</v>
      </c>
      <c r="HF179" s="245"/>
      <c r="HG179" s="250">
        <v>0</v>
      </c>
      <c r="HH179" s="245"/>
      <c r="HI179" s="245"/>
      <c r="HJ179" s="245"/>
      <c r="HK179" s="245"/>
      <c r="HL179" s="245"/>
      <c r="HM179" s="245"/>
      <c r="HN179" s="245"/>
      <c r="HO179" s="245"/>
      <c r="HP179" s="245"/>
      <c r="HQ179" s="245"/>
      <c r="HR179" s="245"/>
      <c r="HS179" s="245"/>
      <c r="HT179" s="245"/>
      <c r="HU179" s="245"/>
      <c r="HV179" s="245"/>
      <c r="HW179" s="245"/>
      <c r="HX179" s="245"/>
      <c r="HY179" s="245"/>
      <c r="HZ179" s="245"/>
      <c r="IA179" s="245"/>
      <c r="IB179" s="245"/>
      <c r="IC179" s="245"/>
      <c r="ID179" s="245"/>
      <c r="IE179" s="245"/>
      <c r="IF179" s="245"/>
      <c r="IG179" s="245"/>
      <c r="IH179" s="245"/>
      <c r="II179" s="245"/>
      <c r="IJ179" s="245"/>
      <c r="IK179" s="245"/>
      <c r="IL179" s="245"/>
      <c r="IM179" s="245"/>
      <c r="IN179" s="245"/>
      <c r="IO179" s="245"/>
      <c r="IP179" s="245"/>
      <c r="IQ179" s="245"/>
      <c r="IR179" s="245"/>
      <c r="IS179" s="245"/>
      <c r="IT179" s="245"/>
      <c r="IU179" s="245"/>
      <c r="IV179" s="245"/>
      <c r="IW179" s="245"/>
      <c r="IX179" s="245"/>
      <c r="IY179" s="245"/>
      <c r="IZ179" s="245"/>
      <c r="JA179" s="245"/>
    </row>
    <row r="180" spans="1:261" ht="37.5" x14ac:dyDescent="0.3">
      <c r="A180" s="300">
        <v>170</v>
      </c>
      <c r="B180" s="295" t="s">
        <v>527</v>
      </c>
      <c r="C180" s="295" t="s">
        <v>697</v>
      </c>
      <c r="D180" s="295">
        <v>247690993</v>
      </c>
      <c r="E180" s="220">
        <f t="shared" si="29"/>
        <v>1015</v>
      </c>
      <c r="F180" s="220">
        <f t="shared" si="30"/>
        <v>179</v>
      </c>
      <c r="G180" s="220">
        <f t="shared" si="31"/>
        <v>0</v>
      </c>
      <c r="H180" s="220">
        <f t="shared" si="32"/>
        <v>776</v>
      </c>
      <c r="I180" s="220">
        <f t="shared" si="33"/>
        <v>60</v>
      </c>
      <c r="J180" s="249">
        <v>1</v>
      </c>
      <c r="K180" s="249">
        <v>1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50">
        <v>0</v>
      </c>
      <c r="V180" s="245">
        <v>0</v>
      </c>
      <c r="W180" s="250">
        <v>150</v>
      </c>
      <c r="X180" s="245">
        <v>0</v>
      </c>
      <c r="Y180" s="250">
        <v>0</v>
      </c>
      <c r="Z180" s="245">
        <v>0</v>
      </c>
      <c r="AA180" s="245">
        <v>0</v>
      </c>
      <c r="AB180" s="245">
        <v>0</v>
      </c>
      <c r="AC180" s="249">
        <v>3</v>
      </c>
      <c r="AD180" s="245">
        <v>0</v>
      </c>
      <c r="AE180" s="249">
        <v>0</v>
      </c>
      <c r="AF180" s="245">
        <v>0</v>
      </c>
      <c r="AG180" s="245">
        <v>0</v>
      </c>
      <c r="AH180" s="245">
        <v>0</v>
      </c>
      <c r="AI180" s="245">
        <v>0</v>
      </c>
      <c r="AJ180" s="245">
        <v>0</v>
      </c>
      <c r="AK180" s="245">
        <v>0</v>
      </c>
      <c r="AL180" s="245">
        <v>0</v>
      </c>
      <c r="AM180" s="245">
        <v>0</v>
      </c>
      <c r="AN180" s="245">
        <v>0</v>
      </c>
      <c r="AO180" s="245">
        <v>0</v>
      </c>
      <c r="AP180" s="245">
        <v>0</v>
      </c>
      <c r="AQ180" s="250">
        <v>0</v>
      </c>
      <c r="AR180" s="245">
        <v>0</v>
      </c>
      <c r="AS180" s="250">
        <v>0</v>
      </c>
      <c r="AT180" s="245">
        <v>0</v>
      </c>
      <c r="AU180" s="250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>
        <v>0</v>
      </c>
      <c r="BA180" s="249">
        <v>0</v>
      </c>
      <c r="BB180" s="245"/>
      <c r="BC180" s="245">
        <v>626</v>
      </c>
      <c r="BD180" s="245"/>
      <c r="BE180" s="245"/>
      <c r="BF180" s="245"/>
      <c r="BG180" s="249">
        <v>10</v>
      </c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9">
        <v>0</v>
      </c>
      <c r="BR180" s="245"/>
      <c r="BS180" s="249">
        <v>1</v>
      </c>
      <c r="BT180" s="245"/>
      <c r="BU180" s="249">
        <v>1</v>
      </c>
      <c r="BV180" s="245"/>
      <c r="BW180" s="245"/>
      <c r="BX180" s="245"/>
      <c r="BY180" s="250">
        <v>5</v>
      </c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9">
        <v>10</v>
      </c>
      <c r="CS180" s="366"/>
      <c r="CT180" s="362"/>
      <c r="CU180" s="362"/>
      <c r="CV180" s="245"/>
      <c r="CW180" s="366"/>
      <c r="CX180" s="249">
        <v>8</v>
      </c>
      <c r="CY180" s="245"/>
      <c r="CZ180" s="249">
        <v>5</v>
      </c>
      <c r="DA180" s="249">
        <v>5</v>
      </c>
      <c r="DB180" s="245"/>
      <c r="DC180" s="250">
        <v>50</v>
      </c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50">
        <v>0</v>
      </c>
      <c r="DP180" s="245"/>
      <c r="DQ180" s="245"/>
      <c r="DR180" s="245"/>
      <c r="DS180" s="250">
        <v>129</v>
      </c>
      <c r="DT180" s="245"/>
      <c r="DU180" s="245"/>
      <c r="DV180" s="245"/>
      <c r="DW180" s="251"/>
      <c r="DX180" s="251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50">
        <v>28.7</v>
      </c>
      <c r="EJ180" s="245"/>
      <c r="EK180" s="250">
        <v>4.5</v>
      </c>
      <c r="EL180" s="245"/>
      <c r="EM180" s="245"/>
      <c r="EN180" s="245"/>
      <c r="EO180" s="245"/>
      <c r="EP180" s="245"/>
      <c r="EQ180" s="245"/>
      <c r="ER180" s="245"/>
      <c r="ES180" s="245"/>
      <c r="ET180" s="245"/>
      <c r="EU180" s="245"/>
      <c r="EV180" s="245"/>
      <c r="EW180" s="250">
        <v>55</v>
      </c>
      <c r="EX180" s="245"/>
      <c r="EY180" s="245"/>
      <c r="EZ180" s="245"/>
      <c r="FA180" s="245"/>
      <c r="FB180" s="245"/>
      <c r="FC180" s="245"/>
      <c r="FD180" s="245"/>
      <c r="FE180" s="245"/>
      <c r="FF180" s="245"/>
      <c r="FG180" s="245"/>
      <c r="FH180" s="245"/>
      <c r="FI180" s="245"/>
      <c r="FJ180" s="245"/>
      <c r="FK180" s="245"/>
      <c r="FL180" s="245"/>
      <c r="FM180" s="245"/>
      <c r="FN180" s="245"/>
      <c r="FO180" s="245"/>
      <c r="FP180" s="245"/>
      <c r="FQ180" s="245"/>
      <c r="FR180" s="245"/>
      <c r="FS180" s="245"/>
      <c r="FT180" s="245"/>
      <c r="FU180" s="245"/>
      <c r="FV180" s="245"/>
      <c r="FW180" s="245"/>
      <c r="FX180" s="245"/>
      <c r="FY180" s="245"/>
      <c r="FZ180" s="245"/>
      <c r="GA180" s="245"/>
      <c r="GB180" s="245"/>
      <c r="GC180" s="245"/>
      <c r="GD180" s="245"/>
      <c r="GE180" s="245"/>
      <c r="GF180" s="245"/>
      <c r="GG180" s="245"/>
      <c r="GH180" s="245"/>
      <c r="GI180" s="245"/>
      <c r="GJ180" s="250">
        <v>55</v>
      </c>
      <c r="GK180" s="245"/>
      <c r="GL180" s="250">
        <v>1</v>
      </c>
      <c r="GM180" s="245"/>
      <c r="GN180" s="245"/>
      <c r="GO180" s="245"/>
      <c r="GP180" s="245"/>
      <c r="GQ180" s="250">
        <v>0</v>
      </c>
      <c r="GR180" s="245"/>
      <c r="GS180" s="245"/>
      <c r="GT180" s="245"/>
      <c r="GU180" s="245"/>
      <c r="GV180" s="245"/>
      <c r="GW180" s="245"/>
      <c r="GX180" s="245"/>
      <c r="GY180" s="245"/>
      <c r="GZ180" s="245"/>
      <c r="HA180" s="245"/>
      <c r="HB180" s="245"/>
      <c r="HC180" s="245"/>
      <c r="HD180" s="245"/>
      <c r="HE180" s="250">
        <v>0</v>
      </c>
      <c r="HF180" s="245"/>
      <c r="HG180" s="250">
        <v>0</v>
      </c>
      <c r="HH180" s="245"/>
      <c r="HI180" s="245"/>
      <c r="HJ180" s="245"/>
      <c r="HK180" s="245"/>
      <c r="HL180" s="245"/>
      <c r="HM180" s="245"/>
      <c r="HN180" s="245"/>
      <c r="HO180" s="245"/>
      <c r="HP180" s="245"/>
      <c r="HQ180" s="245"/>
      <c r="HR180" s="245"/>
      <c r="HS180" s="245"/>
      <c r="HT180" s="245"/>
      <c r="HU180" s="245"/>
      <c r="HV180" s="245"/>
      <c r="HW180" s="245"/>
      <c r="HX180" s="245"/>
      <c r="HY180" s="245"/>
      <c r="HZ180" s="245"/>
      <c r="IA180" s="245"/>
      <c r="IB180" s="245"/>
      <c r="IC180" s="245"/>
      <c r="ID180" s="245"/>
      <c r="IE180" s="245"/>
      <c r="IF180" s="245"/>
      <c r="IG180" s="245"/>
      <c r="IH180" s="245"/>
      <c r="II180" s="245"/>
      <c r="IJ180" s="245"/>
      <c r="IK180" s="245"/>
      <c r="IL180" s="245"/>
      <c r="IM180" s="245"/>
      <c r="IN180" s="245"/>
      <c r="IO180" s="245"/>
      <c r="IP180" s="245"/>
      <c r="IQ180" s="245"/>
      <c r="IR180" s="245"/>
      <c r="IS180" s="245"/>
      <c r="IT180" s="245"/>
      <c r="IU180" s="245"/>
      <c r="IV180" s="245"/>
      <c r="IW180" s="245"/>
      <c r="IX180" s="245"/>
      <c r="IY180" s="245"/>
      <c r="IZ180" s="245"/>
      <c r="JA180" s="245"/>
    </row>
    <row r="181" spans="1:261" s="246" customFormat="1" ht="37.5" x14ac:dyDescent="0.3">
      <c r="A181" s="300">
        <v>171</v>
      </c>
      <c r="B181" s="295" t="s">
        <v>527</v>
      </c>
      <c r="C181" s="295" t="s">
        <v>1017</v>
      </c>
      <c r="D181" s="295">
        <v>247690998</v>
      </c>
      <c r="E181" s="220">
        <f t="shared" si="29"/>
        <v>21544</v>
      </c>
      <c r="F181" s="220">
        <f t="shared" si="30"/>
        <v>4119</v>
      </c>
      <c r="G181" s="220">
        <f t="shared" si="31"/>
        <v>0</v>
      </c>
      <c r="H181" s="220">
        <f t="shared" si="32"/>
        <v>17425</v>
      </c>
      <c r="I181" s="220">
        <f t="shared" si="33"/>
        <v>0</v>
      </c>
      <c r="J181" s="249">
        <v>2</v>
      </c>
      <c r="K181" s="249">
        <v>2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50">
        <v>0</v>
      </c>
      <c r="V181" s="245">
        <v>0</v>
      </c>
      <c r="W181" s="250">
        <v>188</v>
      </c>
      <c r="X181" s="245">
        <v>0</v>
      </c>
      <c r="Y181" s="250">
        <v>0</v>
      </c>
      <c r="Z181" s="245">
        <v>0</v>
      </c>
      <c r="AA181" s="245">
        <v>0</v>
      </c>
      <c r="AB181" s="245">
        <v>0</v>
      </c>
      <c r="AC181" s="249">
        <v>8</v>
      </c>
      <c r="AD181" s="245">
        <v>0</v>
      </c>
      <c r="AE181" s="249">
        <v>0</v>
      </c>
      <c r="AF181" s="245">
        <v>0</v>
      </c>
      <c r="AG181" s="245">
        <v>0</v>
      </c>
      <c r="AH181" s="245">
        <v>0</v>
      </c>
      <c r="AI181" s="245">
        <v>0</v>
      </c>
      <c r="AJ181" s="245">
        <v>0</v>
      </c>
      <c r="AK181" s="245">
        <v>0</v>
      </c>
      <c r="AL181" s="245">
        <v>0</v>
      </c>
      <c r="AM181" s="245">
        <v>0</v>
      </c>
      <c r="AN181" s="245">
        <v>0</v>
      </c>
      <c r="AO181" s="245">
        <v>0</v>
      </c>
      <c r="AP181" s="245">
        <v>0</v>
      </c>
      <c r="AQ181" s="250">
        <v>0</v>
      </c>
      <c r="AR181" s="245">
        <v>0</v>
      </c>
      <c r="AS181" s="250">
        <v>0</v>
      </c>
      <c r="AT181" s="245">
        <v>0</v>
      </c>
      <c r="AU181" s="250">
        <v>0</v>
      </c>
      <c r="AV181" s="245">
        <v>0</v>
      </c>
      <c r="AW181" s="245">
        <v>0</v>
      </c>
      <c r="AX181" s="245">
        <v>0</v>
      </c>
      <c r="AY181" s="245">
        <v>0</v>
      </c>
      <c r="AZ181" s="245">
        <v>0</v>
      </c>
      <c r="BA181" s="249">
        <v>0</v>
      </c>
      <c r="BB181" s="245"/>
      <c r="BC181" s="245">
        <v>17237</v>
      </c>
      <c r="BD181" s="245"/>
      <c r="BE181" s="245"/>
      <c r="BF181" s="245"/>
      <c r="BG181" s="249">
        <v>300</v>
      </c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9">
        <v>0</v>
      </c>
      <c r="BR181" s="245"/>
      <c r="BS181" s="249">
        <v>0</v>
      </c>
      <c r="BT181" s="245"/>
      <c r="BU181" s="249">
        <v>0</v>
      </c>
      <c r="BV181" s="245"/>
      <c r="BW181" s="245"/>
      <c r="BX181" s="245"/>
      <c r="BY181" s="250">
        <v>0</v>
      </c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9">
        <v>19</v>
      </c>
      <c r="CS181" s="366"/>
      <c r="CT181" s="362"/>
      <c r="CU181" s="362"/>
      <c r="CV181" s="245"/>
      <c r="CW181" s="366"/>
      <c r="CX181" s="249">
        <v>15</v>
      </c>
      <c r="CY181" s="245"/>
      <c r="CZ181" s="249">
        <v>0</v>
      </c>
      <c r="DA181" s="249">
        <v>0</v>
      </c>
      <c r="DB181" s="245"/>
      <c r="DC181" s="250">
        <v>0</v>
      </c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50">
        <v>0</v>
      </c>
      <c r="DP181" s="245"/>
      <c r="DQ181" s="245"/>
      <c r="DR181" s="245"/>
      <c r="DS181" s="250">
        <v>3326</v>
      </c>
      <c r="DT181" s="245"/>
      <c r="DU181" s="245"/>
      <c r="DV181" s="245"/>
      <c r="DW181" s="251"/>
      <c r="DX181" s="251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50">
        <v>748</v>
      </c>
      <c r="EJ181" s="245"/>
      <c r="EK181" s="250">
        <v>6</v>
      </c>
      <c r="EL181" s="245"/>
      <c r="EM181" s="245"/>
      <c r="EN181" s="245">
        <v>793</v>
      </c>
      <c r="EO181" s="245"/>
      <c r="EP181" s="245"/>
      <c r="EQ181" s="245"/>
      <c r="ER181" s="245"/>
      <c r="ES181" s="245"/>
      <c r="ET181" s="245"/>
      <c r="EU181" s="245"/>
      <c r="EV181" s="245"/>
      <c r="EW181" s="250">
        <v>0</v>
      </c>
      <c r="EX181" s="245"/>
      <c r="EY181" s="245"/>
      <c r="EZ181" s="245"/>
      <c r="FA181" s="245"/>
      <c r="FB181" s="245"/>
      <c r="FC181" s="245"/>
      <c r="FD181" s="245"/>
      <c r="FE181" s="245"/>
      <c r="FF181" s="245"/>
      <c r="FG181" s="245"/>
      <c r="FH181" s="245"/>
      <c r="FI181" s="245"/>
      <c r="FJ181" s="245"/>
      <c r="FK181" s="245"/>
      <c r="FL181" s="245"/>
      <c r="FM181" s="245"/>
      <c r="FN181" s="245"/>
      <c r="FO181" s="245"/>
      <c r="FP181" s="245"/>
      <c r="FQ181" s="245"/>
      <c r="FR181" s="245"/>
      <c r="FS181" s="245"/>
      <c r="FT181" s="245"/>
      <c r="FU181" s="245"/>
      <c r="FV181" s="245"/>
      <c r="FW181" s="245"/>
      <c r="FX181" s="245"/>
      <c r="FY181" s="245"/>
      <c r="FZ181" s="245"/>
      <c r="GA181" s="245"/>
      <c r="GB181" s="245"/>
      <c r="GC181" s="245"/>
      <c r="GD181" s="245"/>
      <c r="GE181" s="245"/>
      <c r="GF181" s="245"/>
      <c r="GG181" s="245"/>
      <c r="GH181" s="245"/>
      <c r="GI181" s="245"/>
      <c r="GJ181" s="250">
        <v>395</v>
      </c>
      <c r="GK181" s="245"/>
      <c r="GL181" s="250">
        <v>2</v>
      </c>
      <c r="GM181" s="245"/>
      <c r="GN181" s="245"/>
      <c r="GO181" s="245"/>
      <c r="GP181" s="245"/>
      <c r="GQ181" s="250">
        <v>0</v>
      </c>
      <c r="GR181" s="245"/>
      <c r="GS181" s="245"/>
      <c r="GT181" s="245"/>
      <c r="GU181" s="245"/>
      <c r="GV181" s="245"/>
      <c r="GW181" s="245"/>
      <c r="GX181" s="245"/>
      <c r="GY181" s="245"/>
      <c r="GZ181" s="245"/>
      <c r="HA181" s="245"/>
      <c r="HB181" s="245"/>
      <c r="HC181" s="245"/>
      <c r="HD181" s="245"/>
      <c r="HE181" s="250">
        <v>0</v>
      </c>
      <c r="HF181" s="245"/>
      <c r="HG181" s="250">
        <v>0</v>
      </c>
      <c r="HH181" s="245"/>
      <c r="HI181" s="245"/>
      <c r="HJ181" s="245"/>
      <c r="HK181" s="245"/>
      <c r="HL181" s="245"/>
      <c r="HM181" s="245"/>
      <c r="HN181" s="245"/>
      <c r="HO181" s="245"/>
      <c r="HP181" s="245"/>
      <c r="HQ181" s="245"/>
      <c r="HR181" s="245"/>
      <c r="HS181" s="245"/>
      <c r="HT181" s="245"/>
      <c r="HU181" s="245"/>
      <c r="HV181" s="245"/>
      <c r="HW181" s="245"/>
      <c r="HX181" s="245"/>
      <c r="HY181" s="245"/>
      <c r="HZ181" s="245"/>
      <c r="IA181" s="245"/>
      <c r="IB181" s="245"/>
      <c r="IC181" s="245"/>
      <c r="ID181" s="245"/>
      <c r="IE181" s="245"/>
      <c r="IF181" s="245"/>
      <c r="IG181" s="245"/>
      <c r="IH181" s="245"/>
      <c r="II181" s="245"/>
      <c r="IJ181" s="245"/>
      <c r="IK181" s="245"/>
      <c r="IL181" s="245"/>
      <c r="IM181" s="245"/>
      <c r="IN181" s="245"/>
      <c r="IO181" s="245"/>
      <c r="IP181" s="245"/>
      <c r="IQ181" s="245"/>
      <c r="IR181" s="245"/>
      <c r="IS181" s="245"/>
      <c r="IT181" s="245"/>
      <c r="IU181" s="245"/>
      <c r="IV181" s="245"/>
      <c r="IW181" s="245"/>
      <c r="IX181" s="245"/>
      <c r="IY181" s="245"/>
      <c r="IZ181" s="245"/>
      <c r="JA181" s="245"/>
    </row>
    <row r="182" spans="1:261" ht="37.5" x14ac:dyDescent="0.3">
      <c r="A182" s="300">
        <v>172</v>
      </c>
      <c r="B182" s="295" t="s">
        <v>527</v>
      </c>
      <c r="C182" s="295" t="s">
        <v>698</v>
      </c>
      <c r="D182" s="295">
        <v>247691009</v>
      </c>
      <c r="E182" s="220">
        <f t="shared" si="29"/>
        <v>15600</v>
      </c>
      <c r="F182" s="220">
        <f t="shared" si="30"/>
        <v>1059</v>
      </c>
      <c r="G182" s="220">
        <f t="shared" si="31"/>
        <v>0</v>
      </c>
      <c r="H182" s="220">
        <f t="shared" si="32"/>
        <v>13942.32</v>
      </c>
      <c r="I182" s="220">
        <f t="shared" si="33"/>
        <v>598.67999999999995</v>
      </c>
      <c r="J182" s="249">
        <v>1</v>
      </c>
      <c r="K182" s="249">
        <v>1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0</v>
      </c>
      <c r="U182" s="250">
        <v>0</v>
      </c>
      <c r="V182" s="245">
        <v>0</v>
      </c>
      <c r="W182" s="250">
        <v>200</v>
      </c>
      <c r="X182" s="245">
        <v>0</v>
      </c>
      <c r="Y182" s="250">
        <v>0</v>
      </c>
      <c r="Z182" s="245">
        <v>0</v>
      </c>
      <c r="AA182" s="245">
        <v>0</v>
      </c>
      <c r="AB182" s="245">
        <v>0</v>
      </c>
      <c r="AC182" s="249">
        <v>4</v>
      </c>
      <c r="AD182" s="245">
        <v>0</v>
      </c>
      <c r="AE182" s="249">
        <v>0</v>
      </c>
      <c r="AF182" s="245">
        <v>0</v>
      </c>
      <c r="AG182" s="245">
        <v>0</v>
      </c>
      <c r="AH182" s="245">
        <v>0</v>
      </c>
      <c r="AI182" s="245">
        <v>0</v>
      </c>
      <c r="AJ182" s="245">
        <v>0</v>
      </c>
      <c r="AK182" s="245">
        <v>0</v>
      </c>
      <c r="AL182" s="245">
        <v>0</v>
      </c>
      <c r="AM182" s="245">
        <v>0</v>
      </c>
      <c r="AN182" s="245">
        <v>0</v>
      </c>
      <c r="AO182" s="245">
        <v>0</v>
      </c>
      <c r="AP182" s="245">
        <v>0</v>
      </c>
      <c r="AQ182" s="250">
        <v>0</v>
      </c>
      <c r="AR182" s="245">
        <v>0</v>
      </c>
      <c r="AS182" s="250">
        <v>0</v>
      </c>
      <c r="AT182" s="245">
        <v>0</v>
      </c>
      <c r="AU182" s="250">
        <v>0</v>
      </c>
      <c r="AV182" s="245">
        <v>0</v>
      </c>
      <c r="AW182" s="245">
        <v>0</v>
      </c>
      <c r="AX182" s="245">
        <v>0</v>
      </c>
      <c r="AY182" s="245">
        <v>0</v>
      </c>
      <c r="AZ182" s="245">
        <v>0</v>
      </c>
      <c r="BA182" s="249">
        <v>0</v>
      </c>
      <c r="BB182" s="245"/>
      <c r="BC182" s="245">
        <v>13742.32</v>
      </c>
      <c r="BD182" s="245"/>
      <c r="BE182" s="245"/>
      <c r="BF182" s="245"/>
      <c r="BG182" s="249">
        <v>50</v>
      </c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9">
        <v>0</v>
      </c>
      <c r="BR182" s="245"/>
      <c r="BS182" s="249">
        <v>0</v>
      </c>
      <c r="BT182" s="245"/>
      <c r="BU182" s="249">
        <v>0</v>
      </c>
      <c r="BV182" s="245"/>
      <c r="BW182" s="245"/>
      <c r="BX182" s="245"/>
      <c r="BY182" s="250">
        <v>0</v>
      </c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9">
        <v>15</v>
      </c>
      <c r="CS182" s="366"/>
      <c r="CT182" s="362"/>
      <c r="CU182" s="362"/>
      <c r="CV182" s="245"/>
      <c r="CW182" s="366"/>
      <c r="CX182" s="249">
        <v>12</v>
      </c>
      <c r="CY182" s="245"/>
      <c r="CZ182" s="249">
        <v>8</v>
      </c>
      <c r="DA182" s="249">
        <v>8</v>
      </c>
      <c r="DB182" s="245"/>
      <c r="DC182" s="250">
        <v>120</v>
      </c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50">
        <v>0</v>
      </c>
      <c r="DP182" s="245"/>
      <c r="DQ182" s="245"/>
      <c r="DR182" s="245"/>
      <c r="DS182" s="250">
        <v>939</v>
      </c>
      <c r="DT182" s="245"/>
      <c r="DU182" s="245"/>
      <c r="DV182" s="245"/>
      <c r="DW182" s="251"/>
      <c r="DX182" s="251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50">
        <v>201</v>
      </c>
      <c r="EJ182" s="245"/>
      <c r="EK182" s="250">
        <v>4.75</v>
      </c>
      <c r="EL182" s="245"/>
      <c r="EM182" s="245"/>
      <c r="EN182" s="245"/>
      <c r="EO182" s="245"/>
      <c r="EP182" s="245"/>
      <c r="EQ182" s="245"/>
      <c r="ER182" s="245"/>
      <c r="ES182" s="245"/>
      <c r="ET182" s="245"/>
      <c r="EU182" s="245"/>
      <c r="EV182" s="245"/>
      <c r="EW182" s="250">
        <v>598.67999999999995</v>
      </c>
      <c r="EX182" s="245"/>
      <c r="EY182" s="245"/>
      <c r="EZ182" s="245"/>
      <c r="FA182" s="245"/>
      <c r="FB182" s="245"/>
      <c r="FC182" s="245"/>
      <c r="FD182" s="245"/>
      <c r="FE182" s="245"/>
      <c r="FF182" s="245"/>
      <c r="FG182" s="245"/>
      <c r="FH182" s="245"/>
      <c r="FI182" s="245"/>
      <c r="FJ182" s="245"/>
      <c r="FK182" s="245"/>
      <c r="FL182" s="245"/>
      <c r="FM182" s="245"/>
      <c r="FN182" s="245"/>
      <c r="FO182" s="245"/>
      <c r="FP182" s="245"/>
      <c r="FQ182" s="245"/>
      <c r="FR182" s="245"/>
      <c r="FS182" s="245"/>
      <c r="FT182" s="245"/>
      <c r="FU182" s="245"/>
      <c r="FV182" s="245"/>
      <c r="FW182" s="245"/>
      <c r="FX182" s="245"/>
      <c r="FY182" s="245"/>
      <c r="FZ182" s="245"/>
      <c r="GA182" s="245"/>
      <c r="GB182" s="245"/>
      <c r="GC182" s="245"/>
      <c r="GD182" s="245"/>
      <c r="GE182" s="245"/>
      <c r="GF182" s="245"/>
      <c r="GG182" s="245"/>
      <c r="GH182" s="245"/>
      <c r="GI182" s="245"/>
      <c r="GJ182" s="250">
        <v>296</v>
      </c>
      <c r="GK182" s="245"/>
      <c r="GL182" s="250">
        <v>1.75</v>
      </c>
      <c r="GM182" s="245"/>
      <c r="GN182" s="245"/>
      <c r="GO182" s="245"/>
      <c r="GP182" s="245"/>
      <c r="GQ182" s="250">
        <v>0</v>
      </c>
      <c r="GR182" s="245"/>
      <c r="GS182" s="245"/>
      <c r="GT182" s="245"/>
      <c r="GU182" s="245"/>
      <c r="GV182" s="245"/>
      <c r="GW182" s="245"/>
      <c r="GX182" s="245"/>
      <c r="GY182" s="245"/>
      <c r="GZ182" s="245"/>
      <c r="HA182" s="245"/>
      <c r="HB182" s="245"/>
      <c r="HC182" s="245"/>
      <c r="HD182" s="245"/>
      <c r="HE182" s="250">
        <v>0</v>
      </c>
      <c r="HF182" s="245"/>
      <c r="HG182" s="250">
        <v>0</v>
      </c>
      <c r="HH182" s="245"/>
      <c r="HI182" s="245"/>
      <c r="HJ182" s="245"/>
      <c r="HK182" s="245"/>
      <c r="HL182" s="245"/>
      <c r="HM182" s="245"/>
      <c r="HN182" s="245"/>
      <c r="HO182" s="245"/>
      <c r="HP182" s="245"/>
      <c r="HQ182" s="245"/>
      <c r="HR182" s="245"/>
      <c r="HS182" s="245"/>
      <c r="HT182" s="245"/>
      <c r="HU182" s="245"/>
      <c r="HV182" s="245"/>
      <c r="HW182" s="245"/>
      <c r="HX182" s="245"/>
      <c r="HY182" s="245"/>
      <c r="HZ182" s="245"/>
      <c r="IA182" s="245"/>
      <c r="IB182" s="245"/>
      <c r="IC182" s="245"/>
      <c r="ID182" s="245"/>
      <c r="IE182" s="245"/>
      <c r="IF182" s="245"/>
      <c r="IG182" s="245"/>
      <c r="IH182" s="245"/>
      <c r="II182" s="245"/>
      <c r="IJ182" s="245"/>
      <c r="IK182" s="245"/>
      <c r="IL182" s="245"/>
      <c r="IM182" s="245"/>
      <c r="IN182" s="245"/>
      <c r="IO182" s="245"/>
      <c r="IP182" s="245"/>
      <c r="IQ182" s="245"/>
      <c r="IR182" s="245"/>
      <c r="IS182" s="245"/>
      <c r="IT182" s="245"/>
      <c r="IU182" s="245"/>
      <c r="IV182" s="245"/>
      <c r="IW182" s="245"/>
      <c r="IX182" s="245"/>
      <c r="IY182" s="245"/>
      <c r="IZ182" s="245"/>
      <c r="JA182" s="245"/>
    </row>
    <row r="183" spans="1:261" ht="37.5" x14ac:dyDescent="0.3">
      <c r="A183" s="300">
        <v>173</v>
      </c>
      <c r="B183" s="295" t="s">
        <v>527</v>
      </c>
      <c r="C183" s="295" t="s">
        <v>699</v>
      </c>
      <c r="D183" s="295">
        <v>1055182452</v>
      </c>
      <c r="E183" s="220">
        <f t="shared" si="29"/>
        <v>7471</v>
      </c>
      <c r="F183" s="220">
        <f t="shared" si="30"/>
        <v>0</v>
      </c>
      <c r="G183" s="220">
        <f t="shared" si="31"/>
        <v>1190</v>
      </c>
      <c r="H183" s="220">
        <f t="shared" si="32"/>
        <v>0</v>
      </c>
      <c r="I183" s="220">
        <f t="shared" si="33"/>
        <v>6281</v>
      </c>
      <c r="J183" s="249">
        <v>1</v>
      </c>
      <c r="K183" s="249">
        <v>0</v>
      </c>
      <c r="L183" s="245">
        <v>1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50">
        <v>0</v>
      </c>
      <c r="V183" s="245">
        <v>450</v>
      </c>
      <c r="W183" s="250">
        <v>0</v>
      </c>
      <c r="X183" s="245">
        <v>0</v>
      </c>
      <c r="Y183" s="250">
        <v>0</v>
      </c>
      <c r="Z183" s="245">
        <v>0</v>
      </c>
      <c r="AA183" s="245">
        <v>0</v>
      </c>
      <c r="AB183" s="245">
        <v>0</v>
      </c>
      <c r="AC183" s="249">
        <v>0</v>
      </c>
      <c r="AD183" s="249">
        <v>5</v>
      </c>
      <c r="AE183" s="249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50">
        <v>0</v>
      </c>
      <c r="AR183" s="245">
        <v>0</v>
      </c>
      <c r="AS183" s="250">
        <v>0</v>
      </c>
      <c r="AT183" s="245">
        <v>0</v>
      </c>
      <c r="AU183" s="250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9">
        <v>0</v>
      </c>
      <c r="BB183" s="245"/>
      <c r="BC183" s="245">
        <v>0</v>
      </c>
      <c r="BD183" s="245">
        <v>5515</v>
      </c>
      <c r="BE183" s="245"/>
      <c r="BF183" s="245"/>
      <c r="BG183" s="249">
        <v>0</v>
      </c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9">
        <v>0</v>
      </c>
      <c r="BR183" s="245"/>
      <c r="BS183" s="249">
        <v>0</v>
      </c>
      <c r="BT183" s="245"/>
      <c r="BU183" s="249">
        <v>0</v>
      </c>
      <c r="BV183" s="245"/>
      <c r="BW183" s="245"/>
      <c r="BX183" s="245"/>
      <c r="BY183" s="250">
        <v>0</v>
      </c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9">
        <v>0</v>
      </c>
      <c r="CS183" s="249">
        <v>8</v>
      </c>
      <c r="CT183" s="362"/>
      <c r="CU183" s="362"/>
      <c r="CV183" s="245"/>
      <c r="CW183" s="366"/>
      <c r="CX183" s="249">
        <v>0</v>
      </c>
      <c r="CY183" s="249">
        <v>4</v>
      </c>
      <c r="CZ183" s="249">
        <v>0</v>
      </c>
      <c r="DA183" s="249">
        <v>0</v>
      </c>
      <c r="DB183" s="245"/>
      <c r="DC183" s="250">
        <v>0</v>
      </c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50">
        <v>0</v>
      </c>
      <c r="DP183" s="245"/>
      <c r="DQ183" s="245"/>
      <c r="DR183" s="245"/>
      <c r="DS183" s="250">
        <v>0</v>
      </c>
      <c r="DT183" s="250">
        <v>1190</v>
      </c>
      <c r="DU183" s="245"/>
      <c r="DV183" s="245"/>
      <c r="DW183" s="251"/>
      <c r="DX183" s="251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50">
        <v>0</v>
      </c>
      <c r="EJ183" s="250">
        <v>198.3</v>
      </c>
      <c r="EK183" s="250">
        <v>0</v>
      </c>
      <c r="EL183" s="250">
        <v>6</v>
      </c>
      <c r="EM183" s="245"/>
      <c r="EN183" s="245"/>
      <c r="EO183" s="245"/>
      <c r="EP183" s="245"/>
      <c r="EQ183" s="245"/>
      <c r="ER183" s="245"/>
      <c r="ES183" s="245"/>
      <c r="ET183" s="245"/>
      <c r="EU183" s="245"/>
      <c r="EV183" s="245"/>
      <c r="EW183" s="250">
        <v>316</v>
      </c>
      <c r="EX183" s="245"/>
      <c r="EY183" s="245"/>
      <c r="EZ183" s="245"/>
      <c r="FA183" s="245"/>
      <c r="FB183" s="245"/>
      <c r="FC183" s="245"/>
      <c r="FD183" s="245"/>
      <c r="FE183" s="245"/>
      <c r="FF183" s="245"/>
      <c r="FG183" s="245"/>
      <c r="FH183" s="245"/>
      <c r="FI183" s="245"/>
      <c r="FJ183" s="245"/>
      <c r="FK183" s="245"/>
      <c r="FL183" s="245"/>
      <c r="FM183" s="245"/>
      <c r="FN183" s="245"/>
      <c r="FO183" s="245"/>
      <c r="FP183" s="245"/>
      <c r="FQ183" s="245"/>
      <c r="FR183" s="245"/>
      <c r="FS183" s="245"/>
      <c r="FT183" s="245"/>
      <c r="FU183" s="245"/>
      <c r="FV183" s="245"/>
      <c r="FW183" s="245"/>
      <c r="FX183" s="245"/>
      <c r="FY183" s="245"/>
      <c r="FZ183" s="245"/>
      <c r="GA183" s="245"/>
      <c r="GB183" s="245"/>
      <c r="GC183" s="245"/>
      <c r="GD183" s="245"/>
      <c r="GE183" s="245"/>
      <c r="GF183" s="245"/>
      <c r="GG183" s="245"/>
      <c r="GH183" s="245"/>
      <c r="GI183" s="245"/>
      <c r="GJ183" s="250">
        <v>160</v>
      </c>
      <c r="GK183" s="245"/>
      <c r="GL183" s="250">
        <v>2</v>
      </c>
      <c r="GM183" s="245"/>
      <c r="GN183" s="245"/>
      <c r="GO183" s="245"/>
      <c r="GP183" s="245"/>
      <c r="GQ183" s="250">
        <v>0</v>
      </c>
      <c r="GR183" s="245"/>
      <c r="GS183" s="245"/>
      <c r="GT183" s="245"/>
      <c r="GU183" s="245"/>
      <c r="GV183" s="245"/>
      <c r="GW183" s="245"/>
      <c r="GX183" s="245"/>
      <c r="GY183" s="245"/>
      <c r="GZ183" s="245"/>
      <c r="HA183" s="245"/>
      <c r="HB183" s="245"/>
      <c r="HC183" s="245"/>
      <c r="HD183" s="245"/>
      <c r="HE183" s="250">
        <v>0</v>
      </c>
      <c r="HF183" s="245"/>
      <c r="HG183" s="250">
        <v>0</v>
      </c>
      <c r="HH183" s="245"/>
      <c r="HI183" s="245"/>
      <c r="HJ183" s="245"/>
      <c r="HK183" s="245"/>
      <c r="HL183" s="245"/>
      <c r="HM183" s="245"/>
      <c r="HN183" s="245"/>
      <c r="HO183" s="245"/>
      <c r="HP183" s="245"/>
      <c r="HQ183" s="245"/>
      <c r="HR183" s="245"/>
      <c r="HS183" s="245"/>
      <c r="HT183" s="245"/>
      <c r="HU183" s="245"/>
      <c r="HV183" s="245"/>
      <c r="HW183" s="245"/>
      <c r="HX183" s="245"/>
      <c r="HY183" s="245"/>
      <c r="HZ183" s="245"/>
      <c r="IA183" s="245"/>
      <c r="IB183" s="245"/>
      <c r="IC183" s="245"/>
      <c r="ID183" s="245"/>
      <c r="IE183" s="245"/>
      <c r="IF183" s="245"/>
      <c r="IG183" s="245"/>
      <c r="IH183" s="245"/>
      <c r="II183" s="245"/>
      <c r="IJ183" s="245"/>
      <c r="IK183" s="245"/>
      <c r="IL183" s="245"/>
      <c r="IM183" s="245"/>
      <c r="IN183" s="245"/>
      <c r="IO183" s="245"/>
      <c r="IP183" s="245"/>
      <c r="IQ183" s="245"/>
      <c r="IR183" s="245"/>
      <c r="IS183" s="245"/>
      <c r="IT183" s="245"/>
      <c r="IU183" s="245"/>
      <c r="IV183" s="245"/>
      <c r="IW183" s="245"/>
      <c r="IX183" s="245"/>
      <c r="IY183" s="245"/>
      <c r="IZ183" s="245"/>
      <c r="JA183" s="245"/>
    </row>
    <row r="184" spans="1:261" ht="37.5" x14ac:dyDescent="0.3">
      <c r="A184" s="300">
        <v>174</v>
      </c>
      <c r="B184" s="295" t="s">
        <v>527</v>
      </c>
      <c r="C184" s="295" t="s">
        <v>700</v>
      </c>
      <c r="D184" s="295">
        <v>247691105</v>
      </c>
      <c r="E184" s="220">
        <f t="shared" si="29"/>
        <v>5300</v>
      </c>
      <c r="F184" s="220">
        <f t="shared" si="30"/>
        <v>1369</v>
      </c>
      <c r="G184" s="220">
        <f t="shared" si="31"/>
        <v>0</v>
      </c>
      <c r="H184" s="220">
        <f t="shared" si="32"/>
        <v>3488</v>
      </c>
      <c r="I184" s="220">
        <f t="shared" si="33"/>
        <v>443</v>
      </c>
      <c r="J184" s="249">
        <v>0</v>
      </c>
      <c r="K184" s="249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50">
        <v>0</v>
      </c>
      <c r="V184" s="245">
        <v>0</v>
      </c>
      <c r="W184" s="250">
        <v>0</v>
      </c>
      <c r="X184" s="245">
        <v>0</v>
      </c>
      <c r="Y184" s="250">
        <v>0</v>
      </c>
      <c r="Z184" s="245">
        <v>0</v>
      </c>
      <c r="AA184" s="245">
        <v>0</v>
      </c>
      <c r="AB184" s="245">
        <v>0</v>
      </c>
      <c r="AC184" s="249">
        <v>0</v>
      </c>
      <c r="AD184" s="245">
        <v>0</v>
      </c>
      <c r="AE184" s="249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50">
        <v>0</v>
      </c>
      <c r="AR184" s="245">
        <v>0</v>
      </c>
      <c r="AS184" s="250">
        <v>0</v>
      </c>
      <c r="AT184" s="245">
        <v>0</v>
      </c>
      <c r="AU184" s="250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9">
        <v>0</v>
      </c>
      <c r="BB184" s="245"/>
      <c r="BC184" s="245">
        <v>3488</v>
      </c>
      <c r="BD184" s="245"/>
      <c r="BE184" s="245"/>
      <c r="BF184" s="245"/>
      <c r="BG184" s="249">
        <v>59</v>
      </c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9">
        <v>0</v>
      </c>
      <c r="BR184" s="245"/>
      <c r="BS184" s="249">
        <v>1</v>
      </c>
      <c r="BT184" s="245"/>
      <c r="BU184" s="249">
        <v>1</v>
      </c>
      <c r="BV184" s="245"/>
      <c r="BW184" s="245"/>
      <c r="BX184" s="245"/>
      <c r="BY184" s="250">
        <v>12</v>
      </c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9">
        <v>0</v>
      </c>
      <c r="CS184" s="366"/>
      <c r="CT184" s="362"/>
      <c r="CU184" s="362"/>
      <c r="CV184" s="245"/>
      <c r="CW184" s="366"/>
      <c r="CX184" s="249">
        <v>0</v>
      </c>
      <c r="CY184" s="245"/>
      <c r="CZ184" s="249">
        <v>10</v>
      </c>
      <c r="DA184" s="249">
        <v>10</v>
      </c>
      <c r="DB184" s="245"/>
      <c r="DC184" s="250">
        <v>364</v>
      </c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50">
        <v>0</v>
      </c>
      <c r="DP184" s="245"/>
      <c r="DQ184" s="245"/>
      <c r="DR184" s="245"/>
      <c r="DS184" s="250">
        <v>1005</v>
      </c>
      <c r="DT184" s="245"/>
      <c r="DU184" s="245"/>
      <c r="DV184" s="245"/>
      <c r="DW184" s="251"/>
      <c r="DX184" s="251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50">
        <v>201</v>
      </c>
      <c r="EJ184" s="245"/>
      <c r="EK184" s="250">
        <v>5</v>
      </c>
      <c r="EL184" s="245"/>
      <c r="EM184" s="245"/>
      <c r="EN184" s="245"/>
      <c r="EO184" s="245"/>
      <c r="EP184" s="245"/>
      <c r="EQ184" s="245"/>
      <c r="ER184" s="245"/>
      <c r="ES184" s="245"/>
      <c r="ET184" s="245"/>
      <c r="EU184" s="245"/>
      <c r="EV184" s="245"/>
      <c r="EW184" s="250">
        <v>431</v>
      </c>
      <c r="EX184" s="245"/>
      <c r="EY184" s="245"/>
      <c r="EZ184" s="245"/>
      <c r="FA184" s="245"/>
      <c r="FB184" s="245"/>
      <c r="FC184" s="245"/>
      <c r="FD184" s="245"/>
      <c r="FE184" s="245"/>
      <c r="FF184" s="245"/>
      <c r="FG184" s="245"/>
      <c r="FH184" s="245"/>
      <c r="FI184" s="245"/>
      <c r="FJ184" s="245"/>
      <c r="FK184" s="245"/>
      <c r="FL184" s="245"/>
      <c r="FM184" s="245"/>
      <c r="FN184" s="245"/>
      <c r="FO184" s="245"/>
      <c r="FP184" s="245"/>
      <c r="FQ184" s="245"/>
      <c r="FR184" s="245"/>
      <c r="FS184" s="245"/>
      <c r="FT184" s="245"/>
      <c r="FU184" s="245"/>
      <c r="FV184" s="245"/>
      <c r="FW184" s="245"/>
      <c r="FX184" s="245"/>
      <c r="FY184" s="245"/>
      <c r="FZ184" s="245"/>
      <c r="GA184" s="245"/>
      <c r="GB184" s="245"/>
      <c r="GC184" s="245"/>
      <c r="GD184" s="245"/>
      <c r="GE184" s="245"/>
      <c r="GF184" s="245"/>
      <c r="GG184" s="245"/>
      <c r="GH184" s="245"/>
      <c r="GI184" s="245"/>
      <c r="GJ184" s="250">
        <v>231</v>
      </c>
      <c r="GK184" s="245"/>
      <c r="GL184" s="250">
        <v>1.75</v>
      </c>
      <c r="GM184" s="245"/>
      <c r="GN184" s="245"/>
      <c r="GO184" s="245"/>
      <c r="GP184" s="245"/>
      <c r="GQ184" s="250">
        <v>0</v>
      </c>
      <c r="GR184" s="245"/>
      <c r="GS184" s="245"/>
      <c r="GT184" s="245"/>
      <c r="GU184" s="245"/>
      <c r="GV184" s="245"/>
      <c r="GW184" s="245"/>
      <c r="GX184" s="245"/>
      <c r="GY184" s="245"/>
      <c r="GZ184" s="245"/>
      <c r="HA184" s="245"/>
      <c r="HB184" s="245"/>
      <c r="HC184" s="245"/>
      <c r="HD184" s="245"/>
      <c r="HE184" s="250">
        <v>0</v>
      </c>
      <c r="HF184" s="245"/>
      <c r="HG184" s="250">
        <v>0</v>
      </c>
      <c r="HH184" s="245"/>
      <c r="HI184" s="245"/>
      <c r="HJ184" s="245"/>
      <c r="HK184" s="245"/>
      <c r="HL184" s="245"/>
      <c r="HM184" s="245"/>
      <c r="HN184" s="245"/>
      <c r="HO184" s="245"/>
      <c r="HP184" s="245"/>
      <c r="HQ184" s="245"/>
      <c r="HR184" s="245"/>
      <c r="HS184" s="245"/>
      <c r="HT184" s="245"/>
      <c r="HU184" s="245"/>
      <c r="HV184" s="245"/>
      <c r="HW184" s="245"/>
      <c r="HX184" s="245"/>
      <c r="HY184" s="245"/>
      <c r="HZ184" s="245"/>
      <c r="IA184" s="245"/>
      <c r="IB184" s="245"/>
      <c r="IC184" s="245"/>
      <c r="ID184" s="245"/>
      <c r="IE184" s="245"/>
      <c r="IF184" s="245"/>
      <c r="IG184" s="245"/>
      <c r="IH184" s="245"/>
      <c r="II184" s="245"/>
      <c r="IJ184" s="245"/>
      <c r="IK184" s="245"/>
      <c r="IL184" s="245"/>
      <c r="IM184" s="245"/>
      <c r="IN184" s="245"/>
      <c r="IO184" s="245"/>
      <c r="IP184" s="245"/>
      <c r="IQ184" s="245"/>
      <c r="IR184" s="245"/>
      <c r="IS184" s="245"/>
      <c r="IT184" s="245"/>
      <c r="IU184" s="245"/>
      <c r="IV184" s="245"/>
      <c r="IW184" s="245"/>
      <c r="IX184" s="245"/>
      <c r="IY184" s="245"/>
      <c r="IZ184" s="245"/>
      <c r="JA184" s="245"/>
    </row>
    <row r="185" spans="1:261" ht="37.5" x14ac:dyDescent="0.3">
      <c r="A185" s="300">
        <v>175</v>
      </c>
      <c r="B185" s="295" t="s">
        <v>527</v>
      </c>
      <c r="C185" s="295" t="s">
        <v>701</v>
      </c>
      <c r="D185" s="295">
        <v>247690894</v>
      </c>
      <c r="E185" s="220">
        <f t="shared" si="29"/>
        <v>7980.59</v>
      </c>
      <c r="F185" s="220">
        <f t="shared" si="30"/>
        <v>2300</v>
      </c>
      <c r="G185" s="220">
        <f t="shared" si="31"/>
        <v>0</v>
      </c>
      <c r="H185" s="220">
        <f t="shared" si="32"/>
        <v>5225.59</v>
      </c>
      <c r="I185" s="220">
        <f t="shared" si="33"/>
        <v>455</v>
      </c>
      <c r="J185" s="249">
        <v>1</v>
      </c>
      <c r="K185" s="249">
        <v>1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50">
        <v>0</v>
      </c>
      <c r="V185" s="245">
        <v>0</v>
      </c>
      <c r="W185" s="250">
        <v>160</v>
      </c>
      <c r="X185" s="245">
        <v>0</v>
      </c>
      <c r="Y185" s="250">
        <v>0</v>
      </c>
      <c r="Z185" s="245">
        <v>0</v>
      </c>
      <c r="AA185" s="245">
        <v>0</v>
      </c>
      <c r="AB185" s="245">
        <v>0</v>
      </c>
      <c r="AC185" s="249">
        <v>5</v>
      </c>
      <c r="AD185" s="245">
        <v>0</v>
      </c>
      <c r="AE185" s="249">
        <v>1</v>
      </c>
      <c r="AF185" s="245">
        <v>0</v>
      </c>
      <c r="AG185" s="245">
        <v>0</v>
      </c>
      <c r="AH185" s="245">
        <v>0</v>
      </c>
      <c r="AI185" s="245">
        <v>0</v>
      </c>
      <c r="AJ185" s="245">
        <v>0</v>
      </c>
      <c r="AK185" s="245">
        <v>0</v>
      </c>
      <c r="AL185" s="245">
        <v>0</v>
      </c>
      <c r="AM185" s="245">
        <v>0</v>
      </c>
      <c r="AN185" s="245">
        <v>0</v>
      </c>
      <c r="AO185" s="245">
        <v>0</v>
      </c>
      <c r="AP185" s="245">
        <v>0</v>
      </c>
      <c r="AQ185" s="250">
        <v>0</v>
      </c>
      <c r="AR185" s="245">
        <v>0</v>
      </c>
      <c r="AS185" s="250">
        <v>0</v>
      </c>
      <c r="AT185" s="245">
        <v>0</v>
      </c>
      <c r="AU185" s="250">
        <v>20</v>
      </c>
      <c r="AV185" s="245">
        <v>0</v>
      </c>
      <c r="AW185" s="245">
        <v>0</v>
      </c>
      <c r="AX185" s="245">
        <v>0</v>
      </c>
      <c r="AY185" s="245">
        <v>0</v>
      </c>
      <c r="AZ185" s="245">
        <v>0</v>
      </c>
      <c r="BA185" s="249">
        <v>0</v>
      </c>
      <c r="BB185" s="245"/>
      <c r="BC185" s="245">
        <v>5045.59</v>
      </c>
      <c r="BD185" s="245"/>
      <c r="BE185" s="245"/>
      <c r="BF185" s="245"/>
      <c r="BG185" s="249">
        <v>11</v>
      </c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9">
        <v>0</v>
      </c>
      <c r="BR185" s="245"/>
      <c r="BS185" s="249">
        <v>0</v>
      </c>
      <c r="BT185" s="245"/>
      <c r="BU185" s="249">
        <v>0</v>
      </c>
      <c r="BV185" s="245"/>
      <c r="BW185" s="245"/>
      <c r="BX185" s="245"/>
      <c r="BY185" s="250">
        <v>0</v>
      </c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9">
        <v>3</v>
      </c>
      <c r="CS185" s="366"/>
      <c r="CT185" s="362"/>
      <c r="CU185" s="362"/>
      <c r="CV185" s="245"/>
      <c r="CW185" s="366"/>
      <c r="CX185" s="249">
        <v>3</v>
      </c>
      <c r="CY185" s="245"/>
      <c r="CZ185" s="249">
        <v>35</v>
      </c>
      <c r="DA185" s="249">
        <v>35</v>
      </c>
      <c r="DB185" s="245"/>
      <c r="DC185" s="250">
        <v>800</v>
      </c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50">
        <v>0</v>
      </c>
      <c r="DP185" s="245"/>
      <c r="DQ185" s="245"/>
      <c r="DR185" s="245"/>
      <c r="DS185" s="250">
        <v>1500</v>
      </c>
      <c r="DT185" s="245"/>
      <c r="DU185" s="245"/>
      <c r="DV185" s="245"/>
      <c r="DW185" s="251"/>
      <c r="DX185" s="251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50">
        <v>269</v>
      </c>
      <c r="EJ185" s="245"/>
      <c r="EK185" s="250">
        <v>5</v>
      </c>
      <c r="EL185" s="245"/>
      <c r="EM185" s="245"/>
      <c r="EN185" s="245"/>
      <c r="EO185" s="245"/>
      <c r="EP185" s="245"/>
      <c r="EQ185" s="245"/>
      <c r="ER185" s="245"/>
      <c r="ES185" s="245"/>
      <c r="ET185" s="245"/>
      <c r="EU185" s="245"/>
      <c r="EV185" s="245"/>
      <c r="EW185" s="250">
        <v>455</v>
      </c>
      <c r="EX185" s="245"/>
      <c r="EY185" s="245"/>
      <c r="EZ185" s="245"/>
      <c r="FA185" s="245"/>
      <c r="FB185" s="245"/>
      <c r="FC185" s="245"/>
      <c r="FD185" s="245"/>
      <c r="FE185" s="245"/>
      <c r="FF185" s="245"/>
      <c r="FG185" s="245"/>
      <c r="FH185" s="245"/>
      <c r="FI185" s="245"/>
      <c r="FJ185" s="245"/>
      <c r="FK185" s="245"/>
      <c r="FL185" s="245"/>
      <c r="FM185" s="245"/>
      <c r="FN185" s="245"/>
      <c r="FO185" s="245"/>
      <c r="FP185" s="245"/>
      <c r="FQ185" s="245"/>
      <c r="FR185" s="245"/>
      <c r="FS185" s="245"/>
      <c r="FT185" s="245"/>
      <c r="FU185" s="245"/>
      <c r="FV185" s="245"/>
      <c r="FW185" s="245"/>
      <c r="FX185" s="245"/>
      <c r="FY185" s="245"/>
      <c r="FZ185" s="245"/>
      <c r="GA185" s="245"/>
      <c r="GB185" s="245"/>
      <c r="GC185" s="245"/>
      <c r="GD185" s="245"/>
      <c r="GE185" s="245"/>
      <c r="GF185" s="245"/>
      <c r="GG185" s="245"/>
      <c r="GH185" s="245"/>
      <c r="GI185" s="245"/>
      <c r="GJ185" s="250">
        <v>184</v>
      </c>
      <c r="GK185" s="245"/>
      <c r="GL185" s="250">
        <v>2.5</v>
      </c>
      <c r="GM185" s="245"/>
      <c r="GN185" s="245"/>
      <c r="GO185" s="245"/>
      <c r="GP185" s="245"/>
      <c r="GQ185" s="250">
        <v>0</v>
      </c>
      <c r="GR185" s="245"/>
      <c r="GS185" s="245"/>
      <c r="GT185" s="245"/>
      <c r="GU185" s="245"/>
      <c r="GV185" s="245"/>
      <c r="GW185" s="245"/>
      <c r="GX185" s="245"/>
      <c r="GY185" s="245"/>
      <c r="GZ185" s="245"/>
      <c r="HA185" s="245"/>
      <c r="HB185" s="245"/>
      <c r="HC185" s="245"/>
      <c r="HD185" s="245"/>
      <c r="HE185" s="250">
        <v>0</v>
      </c>
      <c r="HF185" s="245"/>
      <c r="HG185" s="250">
        <v>0</v>
      </c>
      <c r="HH185" s="245"/>
      <c r="HI185" s="245"/>
      <c r="HJ185" s="245"/>
      <c r="HK185" s="245"/>
      <c r="HL185" s="245"/>
      <c r="HM185" s="245"/>
      <c r="HN185" s="245"/>
      <c r="HO185" s="245"/>
      <c r="HP185" s="245"/>
      <c r="HQ185" s="245"/>
      <c r="HR185" s="245"/>
      <c r="HS185" s="245"/>
      <c r="HT185" s="245"/>
      <c r="HU185" s="245"/>
      <c r="HV185" s="245"/>
      <c r="HW185" s="245"/>
      <c r="HX185" s="245"/>
      <c r="HY185" s="245"/>
      <c r="HZ185" s="245"/>
      <c r="IA185" s="245"/>
      <c r="IB185" s="245"/>
      <c r="IC185" s="245"/>
      <c r="ID185" s="245"/>
      <c r="IE185" s="245"/>
      <c r="IF185" s="245"/>
      <c r="IG185" s="245"/>
      <c r="IH185" s="245"/>
      <c r="II185" s="245"/>
      <c r="IJ185" s="245"/>
      <c r="IK185" s="245"/>
      <c r="IL185" s="245"/>
      <c r="IM185" s="245"/>
      <c r="IN185" s="245"/>
      <c r="IO185" s="245"/>
      <c r="IP185" s="245"/>
      <c r="IQ185" s="245"/>
      <c r="IR185" s="245"/>
      <c r="IS185" s="245"/>
      <c r="IT185" s="245"/>
      <c r="IU185" s="245"/>
      <c r="IV185" s="245"/>
      <c r="IW185" s="245"/>
      <c r="IX185" s="245"/>
      <c r="IY185" s="245"/>
      <c r="IZ185" s="245"/>
      <c r="JA185" s="245"/>
    </row>
    <row r="186" spans="1:261" ht="56.25" x14ac:dyDescent="0.3">
      <c r="A186" s="300">
        <v>176</v>
      </c>
      <c r="B186" s="295" t="s">
        <v>527</v>
      </c>
      <c r="C186" s="295" t="s">
        <v>702</v>
      </c>
      <c r="D186" s="295">
        <v>247690895</v>
      </c>
      <c r="E186" s="220">
        <f t="shared" si="29"/>
        <v>11952</v>
      </c>
      <c r="F186" s="220">
        <f t="shared" si="30"/>
        <v>552</v>
      </c>
      <c r="G186" s="220">
        <f t="shared" si="31"/>
        <v>0</v>
      </c>
      <c r="H186" s="220">
        <f t="shared" si="32"/>
        <v>10903.12</v>
      </c>
      <c r="I186" s="220">
        <f t="shared" si="33"/>
        <v>496.88</v>
      </c>
      <c r="J186" s="249">
        <v>0</v>
      </c>
      <c r="K186" s="249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50">
        <v>0</v>
      </c>
      <c r="V186" s="245">
        <v>0</v>
      </c>
      <c r="W186" s="250">
        <v>0</v>
      </c>
      <c r="X186" s="245">
        <v>0</v>
      </c>
      <c r="Y186" s="250">
        <v>0</v>
      </c>
      <c r="Z186" s="245">
        <v>0</v>
      </c>
      <c r="AA186" s="245">
        <v>0</v>
      </c>
      <c r="AB186" s="245">
        <v>0</v>
      </c>
      <c r="AC186" s="249">
        <v>0</v>
      </c>
      <c r="AD186" s="245">
        <v>0</v>
      </c>
      <c r="AE186" s="249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50">
        <v>0</v>
      </c>
      <c r="AR186" s="245">
        <v>0</v>
      </c>
      <c r="AS186" s="250">
        <v>0</v>
      </c>
      <c r="AT186" s="245">
        <v>0</v>
      </c>
      <c r="AU186" s="250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9">
        <v>0</v>
      </c>
      <c r="BB186" s="245"/>
      <c r="BC186" s="245">
        <v>10703.12</v>
      </c>
      <c r="BD186" s="245"/>
      <c r="BE186" s="245"/>
      <c r="BF186" s="245"/>
      <c r="BG186" s="249">
        <v>25</v>
      </c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9">
        <v>0</v>
      </c>
      <c r="BR186" s="245"/>
      <c r="BS186" s="249">
        <v>1</v>
      </c>
      <c r="BT186" s="245"/>
      <c r="BU186" s="249">
        <v>1</v>
      </c>
      <c r="BV186" s="245"/>
      <c r="BW186" s="245"/>
      <c r="BX186" s="245"/>
      <c r="BY186" s="250">
        <v>15</v>
      </c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9">
        <v>2</v>
      </c>
      <c r="CS186" s="366"/>
      <c r="CT186" s="362"/>
      <c r="CU186" s="362"/>
      <c r="CV186" s="245"/>
      <c r="CW186" s="366"/>
      <c r="CX186" s="249">
        <v>1</v>
      </c>
      <c r="CY186" s="245"/>
      <c r="CZ186" s="249">
        <v>10</v>
      </c>
      <c r="DA186" s="249">
        <v>10</v>
      </c>
      <c r="DB186" s="245"/>
      <c r="DC186" s="250">
        <v>0</v>
      </c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50">
        <v>200</v>
      </c>
      <c r="DP186" s="245"/>
      <c r="DQ186" s="245"/>
      <c r="DR186" s="245"/>
      <c r="DS186" s="250">
        <v>552</v>
      </c>
      <c r="DT186" s="245"/>
      <c r="DU186" s="245"/>
      <c r="DV186" s="245"/>
      <c r="DW186" s="251"/>
      <c r="DX186" s="251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50">
        <v>110</v>
      </c>
      <c r="EJ186" s="245"/>
      <c r="EK186" s="250">
        <v>5</v>
      </c>
      <c r="EL186" s="245"/>
      <c r="EM186" s="245"/>
      <c r="EN186" s="245"/>
      <c r="EO186" s="245"/>
      <c r="EP186" s="245"/>
      <c r="EQ186" s="245"/>
      <c r="ER186" s="245"/>
      <c r="ES186" s="245"/>
      <c r="ET186" s="245"/>
      <c r="EU186" s="245"/>
      <c r="EV186" s="245"/>
      <c r="EW186" s="250">
        <v>481.88</v>
      </c>
      <c r="EX186" s="245"/>
      <c r="EY186" s="245"/>
      <c r="EZ186" s="245"/>
      <c r="FA186" s="245"/>
      <c r="FB186" s="245"/>
      <c r="FC186" s="245"/>
      <c r="FD186" s="245"/>
      <c r="FE186" s="245"/>
      <c r="FF186" s="245"/>
      <c r="FG186" s="245"/>
      <c r="FH186" s="245"/>
      <c r="FI186" s="245"/>
      <c r="FJ186" s="245"/>
      <c r="FK186" s="245"/>
      <c r="FL186" s="245"/>
      <c r="FM186" s="245"/>
      <c r="FN186" s="245"/>
      <c r="FO186" s="245"/>
      <c r="FP186" s="245"/>
      <c r="FQ186" s="245"/>
      <c r="FR186" s="245"/>
      <c r="FS186" s="245"/>
      <c r="FT186" s="245"/>
      <c r="FU186" s="245"/>
      <c r="FV186" s="245"/>
      <c r="FW186" s="245"/>
      <c r="FX186" s="245"/>
      <c r="FY186" s="245"/>
      <c r="FZ186" s="245"/>
      <c r="GA186" s="245"/>
      <c r="GB186" s="245"/>
      <c r="GC186" s="245"/>
      <c r="GD186" s="245"/>
      <c r="GE186" s="245"/>
      <c r="GF186" s="245"/>
      <c r="GG186" s="245"/>
      <c r="GH186" s="245"/>
      <c r="GI186" s="245"/>
      <c r="GJ186" s="250">
        <v>192</v>
      </c>
      <c r="GK186" s="245"/>
      <c r="GL186" s="250">
        <v>2.5</v>
      </c>
      <c r="GM186" s="245"/>
      <c r="GN186" s="245"/>
      <c r="GO186" s="245"/>
      <c r="GP186" s="245"/>
      <c r="GQ186" s="250">
        <v>0</v>
      </c>
      <c r="GR186" s="245"/>
      <c r="GS186" s="245"/>
      <c r="GT186" s="245"/>
      <c r="GU186" s="245"/>
      <c r="GV186" s="245"/>
      <c r="GW186" s="245"/>
      <c r="GX186" s="245"/>
      <c r="GY186" s="245"/>
      <c r="GZ186" s="245"/>
      <c r="HA186" s="245"/>
      <c r="HB186" s="245"/>
      <c r="HC186" s="245"/>
      <c r="HD186" s="245"/>
      <c r="HE186" s="250">
        <v>0</v>
      </c>
      <c r="HF186" s="245"/>
      <c r="HG186" s="250">
        <v>0</v>
      </c>
      <c r="HH186" s="245"/>
      <c r="HI186" s="245"/>
      <c r="HJ186" s="245"/>
      <c r="HK186" s="245"/>
      <c r="HL186" s="245"/>
      <c r="HM186" s="245"/>
      <c r="HN186" s="245"/>
      <c r="HO186" s="245"/>
      <c r="HP186" s="245"/>
      <c r="HQ186" s="245"/>
      <c r="HR186" s="245"/>
      <c r="HS186" s="245"/>
      <c r="HT186" s="245"/>
      <c r="HU186" s="245"/>
      <c r="HV186" s="245"/>
      <c r="HW186" s="245"/>
      <c r="HX186" s="245"/>
      <c r="HY186" s="245"/>
      <c r="HZ186" s="245"/>
      <c r="IA186" s="245"/>
      <c r="IB186" s="245"/>
      <c r="IC186" s="245"/>
      <c r="ID186" s="245"/>
      <c r="IE186" s="245"/>
      <c r="IF186" s="245"/>
      <c r="IG186" s="245"/>
      <c r="IH186" s="245"/>
      <c r="II186" s="245"/>
      <c r="IJ186" s="245"/>
      <c r="IK186" s="245"/>
      <c r="IL186" s="245"/>
      <c r="IM186" s="245"/>
      <c r="IN186" s="245"/>
      <c r="IO186" s="245"/>
      <c r="IP186" s="245"/>
      <c r="IQ186" s="245"/>
      <c r="IR186" s="245"/>
      <c r="IS186" s="245"/>
      <c r="IT186" s="245"/>
      <c r="IU186" s="245"/>
      <c r="IV186" s="245"/>
      <c r="IW186" s="245"/>
      <c r="IX186" s="245"/>
      <c r="IY186" s="245"/>
      <c r="IZ186" s="245"/>
      <c r="JA186" s="245"/>
    </row>
    <row r="187" spans="1:261" ht="37.5" x14ac:dyDescent="0.3">
      <c r="A187" s="300">
        <v>177</v>
      </c>
      <c r="B187" s="295" t="s">
        <v>527</v>
      </c>
      <c r="C187" s="295" t="s">
        <v>703</v>
      </c>
      <c r="D187" s="295">
        <v>247691015</v>
      </c>
      <c r="E187" s="220">
        <f t="shared" si="29"/>
        <v>8042</v>
      </c>
      <c r="F187" s="220">
        <f t="shared" si="30"/>
        <v>1000</v>
      </c>
      <c r="G187" s="220">
        <f t="shared" si="31"/>
        <v>0</v>
      </c>
      <c r="H187" s="220">
        <f t="shared" si="32"/>
        <v>6602</v>
      </c>
      <c r="I187" s="220">
        <f t="shared" si="33"/>
        <v>440</v>
      </c>
      <c r="J187" s="249">
        <v>0</v>
      </c>
      <c r="K187" s="249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50">
        <v>0</v>
      </c>
      <c r="V187" s="245">
        <v>0</v>
      </c>
      <c r="W187" s="250">
        <v>0</v>
      </c>
      <c r="X187" s="245">
        <v>0</v>
      </c>
      <c r="Y187" s="250">
        <v>0</v>
      </c>
      <c r="Z187" s="245">
        <v>0</v>
      </c>
      <c r="AA187" s="245">
        <v>0</v>
      </c>
      <c r="AB187" s="245">
        <v>0</v>
      </c>
      <c r="AC187" s="249">
        <v>0</v>
      </c>
      <c r="AD187" s="245">
        <v>0</v>
      </c>
      <c r="AE187" s="249">
        <v>0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50">
        <v>0</v>
      </c>
      <c r="AR187" s="245">
        <v>0</v>
      </c>
      <c r="AS187" s="250">
        <v>0</v>
      </c>
      <c r="AT187" s="245">
        <v>0</v>
      </c>
      <c r="AU187" s="250">
        <v>0</v>
      </c>
      <c r="AV187" s="245">
        <v>0</v>
      </c>
      <c r="AW187" s="245">
        <v>0</v>
      </c>
      <c r="AX187" s="245">
        <v>0</v>
      </c>
      <c r="AY187" s="245">
        <v>0</v>
      </c>
      <c r="AZ187" s="245">
        <v>0</v>
      </c>
      <c r="BA187" s="249">
        <v>0</v>
      </c>
      <c r="BB187" s="245"/>
      <c r="BC187" s="245">
        <v>6602</v>
      </c>
      <c r="BD187" s="245"/>
      <c r="BE187" s="245"/>
      <c r="BF187" s="245"/>
      <c r="BG187" s="249">
        <v>21</v>
      </c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9">
        <v>0</v>
      </c>
      <c r="BR187" s="245"/>
      <c r="BS187" s="249">
        <v>0</v>
      </c>
      <c r="BT187" s="245"/>
      <c r="BU187" s="249">
        <v>0</v>
      </c>
      <c r="BV187" s="245"/>
      <c r="BW187" s="245"/>
      <c r="BX187" s="245"/>
      <c r="BY187" s="250">
        <v>0</v>
      </c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9">
        <v>6</v>
      </c>
      <c r="CS187" s="366"/>
      <c r="CT187" s="362"/>
      <c r="CU187" s="362"/>
      <c r="CV187" s="245"/>
      <c r="CW187" s="366"/>
      <c r="CX187" s="249">
        <v>5</v>
      </c>
      <c r="CY187" s="245"/>
      <c r="CZ187" s="249">
        <v>15</v>
      </c>
      <c r="DA187" s="249">
        <v>15</v>
      </c>
      <c r="DB187" s="245"/>
      <c r="DC187" s="250">
        <v>400</v>
      </c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50">
        <v>0</v>
      </c>
      <c r="DP187" s="245"/>
      <c r="DQ187" s="245"/>
      <c r="DR187" s="245"/>
      <c r="DS187" s="250">
        <v>600</v>
      </c>
      <c r="DT187" s="245"/>
      <c r="DU187" s="245"/>
      <c r="DV187" s="245"/>
      <c r="DW187" s="251"/>
      <c r="DX187" s="251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50">
        <v>133.4</v>
      </c>
      <c r="EJ187" s="245"/>
      <c r="EK187" s="250">
        <v>4.5</v>
      </c>
      <c r="EL187" s="245"/>
      <c r="EM187" s="245"/>
      <c r="EN187" s="245"/>
      <c r="EO187" s="245"/>
      <c r="EP187" s="245"/>
      <c r="EQ187" s="245"/>
      <c r="ER187" s="245"/>
      <c r="ES187" s="245"/>
      <c r="ET187" s="245"/>
      <c r="EU187" s="245"/>
      <c r="EV187" s="245"/>
      <c r="EW187" s="250">
        <v>440</v>
      </c>
      <c r="EX187" s="245"/>
      <c r="EY187" s="245"/>
      <c r="EZ187" s="245"/>
      <c r="FA187" s="245"/>
      <c r="FB187" s="245"/>
      <c r="FC187" s="245"/>
      <c r="FD187" s="245"/>
      <c r="FE187" s="245"/>
      <c r="FF187" s="245"/>
      <c r="FG187" s="245"/>
      <c r="FH187" s="245"/>
      <c r="FI187" s="245"/>
      <c r="FJ187" s="245"/>
      <c r="FK187" s="245"/>
      <c r="FL187" s="245"/>
      <c r="FM187" s="245"/>
      <c r="FN187" s="245"/>
      <c r="FO187" s="245"/>
      <c r="FP187" s="245"/>
      <c r="FQ187" s="245"/>
      <c r="FR187" s="245"/>
      <c r="FS187" s="245"/>
      <c r="FT187" s="245"/>
      <c r="FU187" s="245"/>
      <c r="FV187" s="245"/>
      <c r="FW187" s="245"/>
      <c r="FX187" s="245"/>
      <c r="FY187" s="245"/>
      <c r="FZ187" s="245"/>
      <c r="GA187" s="245"/>
      <c r="GB187" s="245"/>
      <c r="GC187" s="245"/>
      <c r="GD187" s="245"/>
      <c r="GE187" s="245"/>
      <c r="GF187" s="245"/>
      <c r="GG187" s="245"/>
      <c r="GH187" s="245"/>
      <c r="GI187" s="245"/>
      <c r="GJ187" s="250">
        <v>230</v>
      </c>
      <c r="GK187" s="245"/>
      <c r="GL187" s="250">
        <v>1.83</v>
      </c>
      <c r="GM187" s="245"/>
      <c r="GN187" s="245"/>
      <c r="GO187" s="245"/>
      <c r="GP187" s="245"/>
      <c r="GQ187" s="250">
        <v>0</v>
      </c>
      <c r="GR187" s="245"/>
      <c r="GS187" s="245"/>
      <c r="GT187" s="245"/>
      <c r="GU187" s="245"/>
      <c r="GV187" s="245"/>
      <c r="GW187" s="245"/>
      <c r="GX187" s="245"/>
      <c r="GY187" s="245"/>
      <c r="GZ187" s="245"/>
      <c r="HA187" s="245"/>
      <c r="HB187" s="245"/>
      <c r="HC187" s="245"/>
      <c r="HD187" s="245"/>
      <c r="HE187" s="250">
        <v>0</v>
      </c>
      <c r="HF187" s="245"/>
      <c r="HG187" s="250">
        <v>0</v>
      </c>
      <c r="HH187" s="245"/>
      <c r="HI187" s="245"/>
      <c r="HJ187" s="245"/>
      <c r="HK187" s="245"/>
      <c r="HL187" s="245"/>
      <c r="HM187" s="245"/>
      <c r="HN187" s="245"/>
      <c r="HO187" s="245"/>
      <c r="HP187" s="245"/>
      <c r="HQ187" s="245"/>
      <c r="HR187" s="245"/>
      <c r="HS187" s="245"/>
      <c r="HT187" s="245"/>
      <c r="HU187" s="245"/>
      <c r="HV187" s="245"/>
      <c r="HW187" s="245"/>
      <c r="HX187" s="245"/>
      <c r="HY187" s="245"/>
      <c r="HZ187" s="245"/>
      <c r="IA187" s="245"/>
      <c r="IB187" s="245"/>
      <c r="IC187" s="245"/>
      <c r="ID187" s="245"/>
      <c r="IE187" s="245"/>
      <c r="IF187" s="245"/>
      <c r="IG187" s="245"/>
      <c r="IH187" s="245"/>
      <c r="II187" s="245"/>
      <c r="IJ187" s="245"/>
      <c r="IK187" s="245"/>
      <c r="IL187" s="245"/>
      <c r="IM187" s="245"/>
      <c r="IN187" s="245"/>
      <c r="IO187" s="245"/>
      <c r="IP187" s="245"/>
      <c r="IQ187" s="245"/>
      <c r="IR187" s="245"/>
      <c r="IS187" s="245"/>
      <c r="IT187" s="245"/>
      <c r="IU187" s="245"/>
      <c r="IV187" s="245"/>
      <c r="IW187" s="245"/>
      <c r="IX187" s="245"/>
      <c r="IY187" s="245"/>
      <c r="IZ187" s="245"/>
      <c r="JA187" s="245"/>
    </row>
    <row r="188" spans="1:261" ht="56.25" x14ac:dyDescent="0.3">
      <c r="A188" s="300">
        <v>178</v>
      </c>
      <c r="B188" s="295" t="s">
        <v>527</v>
      </c>
      <c r="C188" s="295" t="s">
        <v>704</v>
      </c>
      <c r="D188" s="295">
        <v>247690893</v>
      </c>
      <c r="E188" s="220">
        <f t="shared" si="29"/>
        <v>16723</v>
      </c>
      <c r="F188" s="220">
        <f t="shared" si="30"/>
        <v>1048</v>
      </c>
      <c r="G188" s="220">
        <f t="shared" si="31"/>
        <v>0</v>
      </c>
      <c r="H188" s="220">
        <f t="shared" si="32"/>
        <v>14851.82</v>
      </c>
      <c r="I188" s="220">
        <f t="shared" si="33"/>
        <v>823.18</v>
      </c>
      <c r="J188" s="249">
        <v>1</v>
      </c>
      <c r="K188" s="249">
        <v>1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50">
        <v>0</v>
      </c>
      <c r="V188" s="245">
        <v>0</v>
      </c>
      <c r="W188" s="250">
        <v>177</v>
      </c>
      <c r="X188" s="245">
        <v>0</v>
      </c>
      <c r="Y188" s="250">
        <v>0</v>
      </c>
      <c r="Z188" s="245">
        <v>0</v>
      </c>
      <c r="AA188" s="245">
        <v>0</v>
      </c>
      <c r="AB188" s="245">
        <v>0</v>
      </c>
      <c r="AC188" s="249">
        <v>3</v>
      </c>
      <c r="AD188" s="245">
        <v>0</v>
      </c>
      <c r="AE188" s="249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50">
        <v>0</v>
      </c>
      <c r="AR188" s="245">
        <v>0</v>
      </c>
      <c r="AS188" s="250">
        <v>0</v>
      </c>
      <c r="AT188" s="245">
        <v>0</v>
      </c>
      <c r="AU188" s="250">
        <v>0</v>
      </c>
      <c r="AV188" s="245">
        <v>0</v>
      </c>
      <c r="AW188" s="245">
        <v>0</v>
      </c>
      <c r="AX188" s="245">
        <v>0</v>
      </c>
      <c r="AY188" s="245">
        <v>0</v>
      </c>
      <c r="AZ188" s="245">
        <v>0</v>
      </c>
      <c r="BA188" s="249">
        <v>0</v>
      </c>
      <c r="BB188" s="245"/>
      <c r="BC188" s="245">
        <v>14614.82</v>
      </c>
      <c r="BD188" s="245"/>
      <c r="BE188" s="245"/>
      <c r="BF188" s="245"/>
      <c r="BG188" s="249">
        <v>8</v>
      </c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9">
        <v>0</v>
      </c>
      <c r="BR188" s="245"/>
      <c r="BS188" s="249">
        <v>1</v>
      </c>
      <c r="BT188" s="245"/>
      <c r="BU188" s="249">
        <v>1</v>
      </c>
      <c r="BV188" s="245"/>
      <c r="BW188" s="245"/>
      <c r="BX188" s="245"/>
      <c r="BY188" s="250">
        <v>10</v>
      </c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9">
        <v>9</v>
      </c>
      <c r="CS188" s="366"/>
      <c r="CT188" s="362"/>
      <c r="CU188" s="362"/>
      <c r="CV188" s="245"/>
      <c r="CW188" s="366"/>
      <c r="CX188" s="249">
        <v>6</v>
      </c>
      <c r="CY188" s="245"/>
      <c r="CZ188" s="249">
        <v>4</v>
      </c>
      <c r="DA188" s="249">
        <v>4</v>
      </c>
      <c r="DB188" s="245"/>
      <c r="DC188" s="250">
        <v>0</v>
      </c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50">
        <v>60</v>
      </c>
      <c r="DP188" s="245"/>
      <c r="DQ188" s="245"/>
      <c r="DR188" s="245"/>
      <c r="DS188" s="250">
        <v>1048</v>
      </c>
      <c r="DT188" s="245"/>
      <c r="DU188" s="245"/>
      <c r="DV188" s="245"/>
      <c r="DW188" s="251"/>
      <c r="DX188" s="251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50">
        <v>232.89</v>
      </c>
      <c r="EJ188" s="245"/>
      <c r="EK188" s="250">
        <v>4.5</v>
      </c>
      <c r="EL188" s="245"/>
      <c r="EM188" s="245"/>
      <c r="EN188" s="245"/>
      <c r="EO188" s="245"/>
      <c r="EP188" s="245"/>
      <c r="EQ188" s="245"/>
      <c r="ER188" s="245"/>
      <c r="ES188" s="245"/>
      <c r="ET188" s="245"/>
      <c r="EU188" s="245"/>
      <c r="EV188" s="245"/>
      <c r="EW188" s="250">
        <v>813.18</v>
      </c>
      <c r="EX188" s="245"/>
      <c r="EY188" s="245"/>
      <c r="EZ188" s="245"/>
      <c r="FA188" s="245"/>
      <c r="FB188" s="245"/>
      <c r="FC188" s="245"/>
      <c r="FD188" s="245"/>
      <c r="FE188" s="245"/>
      <c r="FF188" s="245"/>
      <c r="FG188" s="245"/>
      <c r="FH188" s="245"/>
      <c r="FI188" s="245"/>
      <c r="FJ188" s="245"/>
      <c r="FK188" s="245"/>
      <c r="FL188" s="245"/>
      <c r="FM188" s="245"/>
      <c r="FN188" s="245"/>
      <c r="FO188" s="245"/>
      <c r="FP188" s="245"/>
      <c r="FQ188" s="245"/>
      <c r="FR188" s="245"/>
      <c r="FS188" s="245"/>
      <c r="FT188" s="245"/>
      <c r="FU188" s="245"/>
      <c r="FV188" s="245"/>
      <c r="FW188" s="245"/>
      <c r="FX188" s="245"/>
      <c r="FY188" s="245"/>
      <c r="FZ188" s="245"/>
      <c r="GA188" s="245"/>
      <c r="GB188" s="245"/>
      <c r="GC188" s="245"/>
      <c r="GD188" s="245"/>
      <c r="GE188" s="245"/>
      <c r="GF188" s="245"/>
      <c r="GG188" s="245"/>
      <c r="GH188" s="245"/>
      <c r="GI188" s="245"/>
      <c r="GJ188" s="250">
        <v>301</v>
      </c>
      <c r="GK188" s="245"/>
      <c r="GL188" s="250">
        <v>2.58</v>
      </c>
      <c r="GM188" s="245"/>
      <c r="GN188" s="245"/>
      <c r="GO188" s="245"/>
      <c r="GP188" s="245"/>
      <c r="GQ188" s="250">
        <v>0</v>
      </c>
      <c r="GR188" s="245"/>
      <c r="GS188" s="245"/>
      <c r="GT188" s="245"/>
      <c r="GU188" s="245"/>
      <c r="GV188" s="245"/>
      <c r="GW188" s="245"/>
      <c r="GX188" s="245"/>
      <c r="GY188" s="245"/>
      <c r="GZ188" s="245"/>
      <c r="HA188" s="245"/>
      <c r="HB188" s="245"/>
      <c r="HC188" s="245"/>
      <c r="HD188" s="245"/>
      <c r="HE188" s="250">
        <v>0</v>
      </c>
      <c r="HF188" s="245"/>
      <c r="HG188" s="250">
        <v>0</v>
      </c>
      <c r="HH188" s="245"/>
      <c r="HI188" s="245"/>
      <c r="HJ188" s="245"/>
      <c r="HK188" s="245"/>
      <c r="HL188" s="245"/>
      <c r="HM188" s="245"/>
      <c r="HN188" s="245"/>
      <c r="HO188" s="245"/>
      <c r="HP188" s="245"/>
      <c r="HQ188" s="245"/>
      <c r="HR188" s="245"/>
      <c r="HS188" s="245"/>
      <c r="HT188" s="245"/>
      <c r="HU188" s="245"/>
      <c r="HV188" s="245"/>
      <c r="HW188" s="245"/>
      <c r="HX188" s="245"/>
      <c r="HY188" s="245"/>
      <c r="HZ188" s="245"/>
      <c r="IA188" s="245"/>
      <c r="IB188" s="245"/>
      <c r="IC188" s="245"/>
      <c r="ID188" s="245"/>
      <c r="IE188" s="245"/>
      <c r="IF188" s="245"/>
      <c r="IG188" s="245"/>
      <c r="IH188" s="245"/>
      <c r="II188" s="245"/>
      <c r="IJ188" s="245"/>
      <c r="IK188" s="245"/>
      <c r="IL188" s="245"/>
      <c r="IM188" s="245"/>
      <c r="IN188" s="245"/>
      <c r="IO188" s="245"/>
      <c r="IP188" s="245"/>
      <c r="IQ188" s="245"/>
      <c r="IR188" s="245"/>
      <c r="IS188" s="245"/>
      <c r="IT188" s="245"/>
      <c r="IU188" s="245"/>
      <c r="IV188" s="245"/>
      <c r="IW188" s="245"/>
      <c r="IX188" s="245"/>
      <c r="IY188" s="245"/>
      <c r="IZ188" s="245"/>
      <c r="JA188" s="245"/>
    </row>
    <row r="189" spans="1:261" ht="37.5" x14ac:dyDescent="0.3">
      <c r="A189" s="300">
        <v>179</v>
      </c>
      <c r="B189" s="295" t="s">
        <v>527</v>
      </c>
      <c r="C189" s="295" t="s">
        <v>705</v>
      </c>
      <c r="D189" s="295">
        <v>247691016</v>
      </c>
      <c r="E189" s="220">
        <f t="shared" si="29"/>
        <v>12910</v>
      </c>
      <c r="F189" s="220">
        <f t="shared" si="30"/>
        <v>1213</v>
      </c>
      <c r="G189" s="220">
        <f t="shared" si="31"/>
        <v>0</v>
      </c>
      <c r="H189" s="220">
        <f t="shared" si="32"/>
        <v>11048.77</v>
      </c>
      <c r="I189" s="220">
        <f t="shared" si="33"/>
        <v>648.23</v>
      </c>
      <c r="J189" s="249">
        <v>2</v>
      </c>
      <c r="K189" s="249">
        <v>2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50">
        <v>240</v>
      </c>
      <c r="V189" s="245">
        <v>0</v>
      </c>
      <c r="W189" s="250">
        <v>0</v>
      </c>
      <c r="X189" s="245">
        <v>0</v>
      </c>
      <c r="Y189" s="250">
        <v>0</v>
      </c>
      <c r="Z189" s="245">
        <v>0</v>
      </c>
      <c r="AA189" s="245">
        <v>0</v>
      </c>
      <c r="AB189" s="245">
        <v>0</v>
      </c>
      <c r="AC189" s="249">
        <v>11</v>
      </c>
      <c r="AD189" s="245">
        <v>0</v>
      </c>
      <c r="AE189" s="249">
        <v>1</v>
      </c>
      <c r="AF189" s="245">
        <v>0</v>
      </c>
      <c r="AG189" s="245">
        <v>0</v>
      </c>
      <c r="AH189" s="245">
        <v>0</v>
      </c>
      <c r="AI189" s="245">
        <v>0</v>
      </c>
      <c r="AJ189" s="245">
        <v>0</v>
      </c>
      <c r="AK189" s="245">
        <v>110</v>
      </c>
      <c r="AL189" s="245">
        <v>0</v>
      </c>
      <c r="AM189" s="245">
        <v>0</v>
      </c>
      <c r="AN189" s="245">
        <v>0</v>
      </c>
      <c r="AO189" s="245">
        <v>0</v>
      </c>
      <c r="AP189" s="245">
        <v>0</v>
      </c>
      <c r="AQ189" s="250">
        <v>0</v>
      </c>
      <c r="AR189" s="245">
        <v>0</v>
      </c>
      <c r="AS189" s="250">
        <v>0</v>
      </c>
      <c r="AT189" s="245">
        <v>0</v>
      </c>
      <c r="AU189" s="250">
        <v>0</v>
      </c>
      <c r="AV189" s="245">
        <v>0</v>
      </c>
      <c r="AW189" s="245">
        <v>0</v>
      </c>
      <c r="AX189" s="245">
        <v>0</v>
      </c>
      <c r="AY189" s="245">
        <v>0</v>
      </c>
      <c r="AZ189" s="245">
        <v>0</v>
      </c>
      <c r="BA189" s="249">
        <v>0</v>
      </c>
      <c r="BB189" s="245"/>
      <c r="BC189" s="245">
        <v>10498.77</v>
      </c>
      <c r="BD189" s="245"/>
      <c r="BE189" s="245"/>
      <c r="BF189" s="245"/>
      <c r="BG189" s="249">
        <v>35</v>
      </c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9">
        <v>0</v>
      </c>
      <c r="BR189" s="245"/>
      <c r="BS189" s="249">
        <v>0</v>
      </c>
      <c r="BT189" s="245"/>
      <c r="BU189" s="249">
        <v>0</v>
      </c>
      <c r="BV189" s="245"/>
      <c r="BW189" s="245"/>
      <c r="BX189" s="245"/>
      <c r="BY189" s="250">
        <v>0</v>
      </c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9">
        <v>10</v>
      </c>
      <c r="CS189" s="366"/>
      <c r="CT189" s="362"/>
      <c r="CU189" s="362"/>
      <c r="CV189" s="245"/>
      <c r="CW189" s="366"/>
      <c r="CX189" s="249">
        <v>5</v>
      </c>
      <c r="CY189" s="245"/>
      <c r="CZ189" s="249">
        <v>14</v>
      </c>
      <c r="DA189" s="249">
        <v>14</v>
      </c>
      <c r="DB189" s="245"/>
      <c r="DC189" s="250">
        <v>150</v>
      </c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50">
        <v>200</v>
      </c>
      <c r="DP189" s="245"/>
      <c r="DQ189" s="245"/>
      <c r="DR189" s="245"/>
      <c r="DS189" s="250">
        <v>1063</v>
      </c>
      <c r="DT189" s="245"/>
      <c r="DU189" s="245"/>
      <c r="DV189" s="245"/>
      <c r="DW189" s="251"/>
      <c r="DX189" s="251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50">
        <v>236</v>
      </c>
      <c r="EJ189" s="245"/>
      <c r="EK189" s="250">
        <v>4.5</v>
      </c>
      <c r="EL189" s="245"/>
      <c r="EM189" s="245"/>
      <c r="EN189" s="245"/>
      <c r="EO189" s="245"/>
      <c r="EP189" s="245"/>
      <c r="EQ189" s="245"/>
      <c r="ER189" s="245"/>
      <c r="ES189" s="245"/>
      <c r="ET189" s="245"/>
      <c r="EU189" s="245"/>
      <c r="EV189" s="245"/>
      <c r="EW189" s="250">
        <v>648.23</v>
      </c>
      <c r="EX189" s="245"/>
      <c r="EY189" s="245"/>
      <c r="EZ189" s="245"/>
      <c r="FA189" s="245"/>
      <c r="FB189" s="245"/>
      <c r="FC189" s="245"/>
      <c r="FD189" s="245"/>
      <c r="FE189" s="245"/>
      <c r="FF189" s="245"/>
      <c r="FG189" s="245"/>
      <c r="FH189" s="245"/>
      <c r="FI189" s="245"/>
      <c r="FJ189" s="245"/>
      <c r="FK189" s="245"/>
      <c r="FL189" s="245"/>
      <c r="FM189" s="245"/>
      <c r="FN189" s="245"/>
      <c r="FO189" s="245"/>
      <c r="FP189" s="245"/>
      <c r="FQ189" s="245"/>
      <c r="FR189" s="245"/>
      <c r="FS189" s="245"/>
      <c r="FT189" s="245"/>
      <c r="FU189" s="245"/>
      <c r="FV189" s="245"/>
      <c r="FW189" s="245"/>
      <c r="FX189" s="245"/>
      <c r="FY189" s="245"/>
      <c r="FZ189" s="245"/>
      <c r="GA189" s="245"/>
      <c r="GB189" s="245"/>
      <c r="GC189" s="245"/>
      <c r="GD189" s="245"/>
      <c r="GE189" s="245"/>
      <c r="GF189" s="245"/>
      <c r="GG189" s="245"/>
      <c r="GH189" s="245"/>
      <c r="GI189" s="245"/>
      <c r="GJ189" s="250">
        <v>425</v>
      </c>
      <c r="GK189" s="245"/>
      <c r="GL189" s="250">
        <v>1.5</v>
      </c>
      <c r="GM189" s="245"/>
      <c r="GN189" s="245"/>
      <c r="GO189" s="245"/>
      <c r="GP189" s="245"/>
      <c r="GQ189" s="250">
        <v>0</v>
      </c>
      <c r="GR189" s="245"/>
      <c r="GS189" s="245"/>
      <c r="GT189" s="245"/>
      <c r="GU189" s="245"/>
      <c r="GV189" s="245"/>
      <c r="GW189" s="245"/>
      <c r="GX189" s="245"/>
      <c r="GY189" s="245"/>
      <c r="GZ189" s="245"/>
      <c r="HA189" s="245"/>
      <c r="HB189" s="245"/>
      <c r="HC189" s="245"/>
      <c r="HD189" s="245"/>
      <c r="HE189" s="250">
        <v>0</v>
      </c>
      <c r="HF189" s="245"/>
      <c r="HG189" s="250">
        <v>0</v>
      </c>
      <c r="HH189" s="245"/>
      <c r="HI189" s="245"/>
      <c r="HJ189" s="245"/>
      <c r="HK189" s="245"/>
      <c r="HL189" s="245"/>
      <c r="HM189" s="245"/>
      <c r="HN189" s="245"/>
      <c r="HO189" s="245"/>
      <c r="HP189" s="245"/>
      <c r="HQ189" s="245"/>
      <c r="HR189" s="245"/>
      <c r="HS189" s="245"/>
      <c r="HT189" s="245"/>
      <c r="HU189" s="245"/>
      <c r="HV189" s="245"/>
      <c r="HW189" s="245"/>
      <c r="HX189" s="245"/>
      <c r="HY189" s="245"/>
      <c r="HZ189" s="245"/>
      <c r="IA189" s="245"/>
      <c r="IB189" s="245"/>
      <c r="IC189" s="245"/>
      <c r="ID189" s="245"/>
      <c r="IE189" s="245"/>
      <c r="IF189" s="245"/>
      <c r="IG189" s="245"/>
      <c r="IH189" s="245"/>
      <c r="II189" s="245"/>
      <c r="IJ189" s="245"/>
      <c r="IK189" s="245"/>
      <c r="IL189" s="245"/>
      <c r="IM189" s="245"/>
      <c r="IN189" s="245"/>
      <c r="IO189" s="245"/>
      <c r="IP189" s="245"/>
      <c r="IQ189" s="245"/>
      <c r="IR189" s="245"/>
      <c r="IS189" s="245"/>
      <c r="IT189" s="245"/>
      <c r="IU189" s="245"/>
      <c r="IV189" s="245"/>
      <c r="IW189" s="245"/>
      <c r="IX189" s="245"/>
      <c r="IY189" s="245"/>
      <c r="IZ189" s="245"/>
      <c r="JA189" s="245"/>
    </row>
    <row r="190" spans="1:261" ht="37.5" x14ac:dyDescent="0.3">
      <c r="A190" s="300">
        <v>180</v>
      </c>
      <c r="B190" s="295" t="s">
        <v>527</v>
      </c>
      <c r="C190" s="295" t="s">
        <v>706</v>
      </c>
      <c r="D190" s="295">
        <v>247690996</v>
      </c>
      <c r="E190" s="220">
        <f t="shared" si="29"/>
        <v>18950</v>
      </c>
      <c r="F190" s="220">
        <f t="shared" si="30"/>
        <v>4827</v>
      </c>
      <c r="G190" s="220">
        <f t="shared" si="31"/>
        <v>0</v>
      </c>
      <c r="H190" s="220">
        <f t="shared" si="32"/>
        <v>12803.29</v>
      </c>
      <c r="I190" s="220">
        <f t="shared" si="33"/>
        <v>1319.71</v>
      </c>
      <c r="J190" s="249">
        <v>3</v>
      </c>
      <c r="K190" s="249">
        <v>3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50">
        <v>0</v>
      </c>
      <c r="V190" s="245">
        <v>0</v>
      </c>
      <c r="W190" s="250">
        <v>926.36</v>
      </c>
      <c r="X190" s="245">
        <v>0</v>
      </c>
      <c r="Y190" s="250">
        <v>0</v>
      </c>
      <c r="Z190" s="245">
        <v>0</v>
      </c>
      <c r="AA190" s="245">
        <v>0</v>
      </c>
      <c r="AB190" s="245">
        <v>0</v>
      </c>
      <c r="AC190" s="249">
        <v>6</v>
      </c>
      <c r="AD190" s="245">
        <v>0</v>
      </c>
      <c r="AE190" s="249">
        <v>2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50">
        <v>0</v>
      </c>
      <c r="AR190" s="245">
        <v>0</v>
      </c>
      <c r="AS190" s="250">
        <v>0</v>
      </c>
      <c r="AT190" s="245">
        <v>0</v>
      </c>
      <c r="AU190" s="250">
        <v>1200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9">
        <v>0</v>
      </c>
      <c r="BB190" s="245"/>
      <c r="BC190" s="245">
        <v>10676.93</v>
      </c>
      <c r="BD190" s="245"/>
      <c r="BE190" s="245"/>
      <c r="BF190" s="245"/>
      <c r="BG190" s="249">
        <v>35</v>
      </c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9">
        <v>0</v>
      </c>
      <c r="BR190" s="245"/>
      <c r="BS190" s="249">
        <v>0</v>
      </c>
      <c r="BT190" s="245"/>
      <c r="BU190" s="249">
        <v>0</v>
      </c>
      <c r="BV190" s="245"/>
      <c r="BW190" s="245"/>
      <c r="BX190" s="245"/>
      <c r="BY190" s="250">
        <v>0</v>
      </c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9">
        <v>18</v>
      </c>
      <c r="CS190" s="366"/>
      <c r="CT190" s="362"/>
      <c r="CU190" s="362"/>
      <c r="CV190" s="245"/>
      <c r="CW190" s="366"/>
      <c r="CX190" s="249">
        <v>17</v>
      </c>
      <c r="CY190" s="245"/>
      <c r="CZ190" s="249">
        <v>70</v>
      </c>
      <c r="DA190" s="249">
        <v>70</v>
      </c>
      <c r="DB190" s="245"/>
      <c r="DC190" s="250">
        <v>2200</v>
      </c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50">
        <v>0</v>
      </c>
      <c r="DP190" s="245"/>
      <c r="DQ190" s="245"/>
      <c r="DR190" s="245"/>
      <c r="DS190" s="250">
        <v>2627</v>
      </c>
      <c r="DT190" s="245"/>
      <c r="DU190" s="245"/>
      <c r="DV190" s="245"/>
      <c r="DW190" s="251"/>
      <c r="DX190" s="251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50">
        <v>572</v>
      </c>
      <c r="EJ190" s="245"/>
      <c r="EK190" s="250">
        <v>4.75</v>
      </c>
      <c r="EL190" s="245"/>
      <c r="EM190" s="245"/>
      <c r="EN190" s="245"/>
      <c r="EO190" s="245"/>
      <c r="EP190" s="245"/>
      <c r="EQ190" s="245"/>
      <c r="ER190" s="245"/>
      <c r="ES190" s="245"/>
      <c r="ET190" s="245"/>
      <c r="EU190" s="245"/>
      <c r="EV190" s="245"/>
      <c r="EW190" s="250">
        <v>1319.71</v>
      </c>
      <c r="EX190" s="245"/>
      <c r="EY190" s="245"/>
      <c r="EZ190" s="245"/>
      <c r="FA190" s="245"/>
      <c r="FB190" s="245"/>
      <c r="FC190" s="245"/>
      <c r="FD190" s="245"/>
      <c r="FE190" s="245"/>
      <c r="FF190" s="245"/>
      <c r="FG190" s="245"/>
      <c r="FH190" s="245"/>
      <c r="FI190" s="245"/>
      <c r="FJ190" s="245"/>
      <c r="FK190" s="245"/>
      <c r="FL190" s="245"/>
      <c r="FM190" s="245"/>
      <c r="FN190" s="245"/>
      <c r="FO190" s="245"/>
      <c r="FP190" s="245"/>
      <c r="FQ190" s="245"/>
      <c r="FR190" s="245"/>
      <c r="FS190" s="245"/>
      <c r="FT190" s="245"/>
      <c r="FU190" s="245"/>
      <c r="FV190" s="245"/>
      <c r="FW190" s="245"/>
      <c r="FX190" s="245"/>
      <c r="FY190" s="245"/>
      <c r="FZ190" s="245"/>
      <c r="GA190" s="245"/>
      <c r="GB190" s="245"/>
      <c r="GC190" s="245"/>
      <c r="GD190" s="245"/>
      <c r="GE190" s="245"/>
      <c r="GF190" s="245"/>
      <c r="GG190" s="245"/>
      <c r="GH190" s="245"/>
      <c r="GI190" s="245"/>
      <c r="GJ190" s="250">
        <v>691</v>
      </c>
      <c r="GK190" s="245"/>
      <c r="GL190" s="250">
        <v>1.875</v>
      </c>
      <c r="GM190" s="245"/>
      <c r="GN190" s="245"/>
      <c r="GO190" s="245"/>
      <c r="GP190" s="245"/>
      <c r="GQ190" s="250">
        <v>0</v>
      </c>
      <c r="GR190" s="245"/>
      <c r="GS190" s="245"/>
      <c r="GT190" s="245"/>
      <c r="GU190" s="245"/>
      <c r="GV190" s="245"/>
      <c r="GW190" s="245"/>
      <c r="GX190" s="245"/>
      <c r="GY190" s="245"/>
      <c r="GZ190" s="245"/>
      <c r="HA190" s="245"/>
      <c r="HB190" s="245"/>
      <c r="HC190" s="245"/>
      <c r="HD190" s="245"/>
      <c r="HE190" s="250">
        <v>0</v>
      </c>
      <c r="HF190" s="245"/>
      <c r="HG190" s="250">
        <v>0</v>
      </c>
      <c r="HH190" s="245"/>
      <c r="HI190" s="245"/>
      <c r="HJ190" s="245"/>
      <c r="HK190" s="245"/>
      <c r="HL190" s="245"/>
      <c r="HM190" s="245"/>
      <c r="HN190" s="245"/>
      <c r="HO190" s="245"/>
      <c r="HP190" s="245"/>
      <c r="HQ190" s="245"/>
      <c r="HR190" s="245"/>
      <c r="HS190" s="245"/>
      <c r="HT190" s="245"/>
      <c r="HU190" s="245"/>
      <c r="HV190" s="245"/>
      <c r="HW190" s="245"/>
      <c r="HX190" s="245"/>
      <c r="HY190" s="245"/>
      <c r="HZ190" s="245"/>
      <c r="IA190" s="245"/>
      <c r="IB190" s="245"/>
      <c r="IC190" s="245"/>
      <c r="ID190" s="245"/>
      <c r="IE190" s="245"/>
      <c r="IF190" s="245"/>
      <c r="IG190" s="245"/>
      <c r="IH190" s="245"/>
      <c r="II190" s="245"/>
      <c r="IJ190" s="245"/>
      <c r="IK190" s="245"/>
      <c r="IL190" s="245"/>
      <c r="IM190" s="245"/>
      <c r="IN190" s="245"/>
      <c r="IO190" s="245"/>
      <c r="IP190" s="245"/>
      <c r="IQ190" s="245"/>
      <c r="IR190" s="245"/>
      <c r="IS190" s="245"/>
      <c r="IT190" s="245"/>
      <c r="IU190" s="245"/>
      <c r="IV190" s="245"/>
      <c r="IW190" s="245"/>
      <c r="IX190" s="245"/>
      <c r="IY190" s="245"/>
      <c r="IZ190" s="245"/>
      <c r="JA190" s="245"/>
    </row>
    <row r="191" spans="1:261" ht="37.5" x14ac:dyDescent="0.3">
      <c r="A191" s="300">
        <v>181</v>
      </c>
      <c r="B191" s="295" t="s">
        <v>527</v>
      </c>
      <c r="C191" s="295" t="s">
        <v>707</v>
      </c>
      <c r="D191" s="295">
        <v>247690953</v>
      </c>
      <c r="E191" s="220">
        <f t="shared" si="29"/>
        <v>15050</v>
      </c>
      <c r="F191" s="220">
        <f t="shared" si="30"/>
        <v>2087</v>
      </c>
      <c r="G191" s="220">
        <f t="shared" si="31"/>
        <v>0</v>
      </c>
      <c r="H191" s="220">
        <f t="shared" si="32"/>
        <v>12344.58</v>
      </c>
      <c r="I191" s="220">
        <f t="shared" si="33"/>
        <v>618.41999999999996</v>
      </c>
      <c r="J191" s="249">
        <v>1</v>
      </c>
      <c r="K191" s="249">
        <v>1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50">
        <v>0</v>
      </c>
      <c r="V191" s="245">
        <v>0</v>
      </c>
      <c r="W191" s="250">
        <v>253</v>
      </c>
      <c r="X191" s="245">
        <v>0</v>
      </c>
      <c r="Y191" s="250">
        <v>0</v>
      </c>
      <c r="Z191" s="245">
        <v>0</v>
      </c>
      <c r="AA191" s="245">
        <v>0</v>
      </c>
      <c r="AB191" s="245">
        <v>0</v>
      </c>
      <c r="AC191" s="249">
        <v>5</v>
      </c>
      <c r="AD191" s="245">
        <v>0</v>
      </c>
      <c r="AE191" s="249">
        <v>0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50">
        <v>0</v>
      </c>
      <c r="AR191" s="245">
        <v>0</v>
      </c>
      <c r="AS191" s="250">
        <v>0</v>
      </c>
      <c r="AT191" s="245">
        <v>0</v>
      </c>
      <c r="AU191" s="250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9">
        <v>0</v>
      </c>
      <c r="BB191" s="245"/>
      <c r="BC191" s="245">
        <v>12091.58</v>
      </c>
      <c r="BD191" s="245"/>
      <c r="BE191" s="245"/>
      <c r="BF191" s="245"/>
      <c r="BG191" s="249">
        <v>50</v>
      </c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9">
        <v>0</v>
      </c>
      <c r="BR191" s="245"/>
      <c r="BS191" s="249">
        <v>0</v>
      </c>
      <c r="BT191" s="245"/>
      <c r="BU191" s="249">
        <v>0</v>
      </c>
      <c r="BV191" s="245"/>
      <c r="BW191" s="245"/>
      <c r="BX191" s="245"/>
      <c r="BY191" s="250">
        <v>0</v>
      </c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9">
        <v>10</v>
      </c>
      <c r="CS191" s="366"/>
      <c r="CT191" s="362"/>
      <c r="CU191" s="362"/>
      <c r="CV191" s="245"/>
      <c r="CW191" s="366"/>
      <c r="CX191" s="249">
        <v>10</v>
      </c>
      <c r="CY191" s="245"/>
      <c r="CZ191" s="249">
        <v>10</v>
      </c>
      <c r="DA191" s="249">
        <v>10</v>
      </c>
      <c r="DB191" s="245"/>
      <c r="DC191" s="250">
        <v>295</v>
      </c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50">
        <v>0</v>
      </c>
      <c r="DP191" s="245"/>
      <c r="DQ191" s="245"/>
      <c r="DR191" s="245"/>
      <c r="DS191" s="250">
        <v>1792</v>
      </c>
      <c r="DT191" s="245"/>
      <c r="DU191" s="245"/>
      <c r="DV191" s="245"/>
      <c r="DW191" s="251"/>
      <c r="DX191" s="251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50">
        <v>408.8</v>
      </c>
      <c r="EJ191" s="245"/>
      <c r="EK191" s="250">
        <v>4.3333333333333304</v>
      </c>
      <c r="EL191" s="245"/>
      <c r="EM191" s="245"/>
      <c r="EN191" s="245"/>
      <c r="EO191" s="245"/>
      <c r="EP191" s="245"/>
      <c r="EQ191" s="245"/>
      <c r="ER191" s="245"/>
      <c r="ES191" s="245"/>
      <c r="ET191" s="245"/>
      <c r="EU191" s="245"/>
      <c r="EV191" s="245"/>
      <c r="EW191" s="250">
        <v>618.41999999999996</v>
      </c>
      <c r="EX191" s="245"/>
      <c r="EY191" s="245"/>
      <c r="EZ191" s="245"/>
      <c r="FA191" s="245"/>
      <c r="FB191" s="245"/>
      <c r="FC191" s="245"/>
      <c r="FD191" s="245"/>
      <c r="FE191" s="245"/>
      <c r="FF191" s="245"/>
      <c r="FG191" s="245"/>
      <c r="FH191" s="245"/>
      <c r="FI191" s="245"/>
      <c r="FJ191" s="245"/>
      <c r="FK191" s="245"/>
      <c r="FL191" s="245"/>
      <c r="FM191" s="245"/>
      <c r="FN191" s="245"/>
      <c r="FO191" s="245"/>
      <c r="FP191" s="245"/>
      <c r="FQ191" s="245"/>
      <c r="FR191" s="245"/>
      <c r="FS191" s="245"/>
      <c r="FT191" s="245"/>
      <c r="FU191" s="245"/>
      <c r="FV191" s="245"/>
      <c r="FW191" s="245"/>
      <c r="FX191" s="245"/>
      <c r="FY191" s="245"/>
      <c r="FZ191" s="245"/>
      <c r="GA191" s="245"/>
      <c r="GB191" s="245"/>
      <c r="GC191" s="245"/>
      <c r="GD191" s="245"/>
      <c r="GE191" s="245"/>
      <c r="GF191" s="245"/>
      <c r="GG191" s="245"/>
      <c r="GH191" s="245"/>
      <c r="GI191" s="245"/>
      <c r="GJ191" s="250">
        <v>407</v>
      </c>
      <c r="GK191" s="245"/>
      <c r="GL191" s="250">
        <v>1.5</v>
      </c>
      <c r="GM191" s="245"/>
      <c r="GN191" s="245"/>
      <c r="GO191" s="245"/>
      <c r="GP191" s="245"/>
      <c r="GQ191" s="250">
        <v>0</v>
      </c>
      <c r="GR191" s="245"/>
      <c r="GS191" s="245"/>
      <c r="GT191" s="245"/>
      <c r="GU191" s="245"/>
      <c r="GV191" s="245"/>
      <c r="GW191" s="245"/>
      <c r="GX191" s="245"/>
      <c r="GY191" s="245"/>
      <c r="GZ191" s="245"/>
      <c r="HA191" s="245"/>
      <c r="HB191" s="245"/>
      <c r="HC191" s="245"/>
      <c r="HD191" s="245"/>
      <c r="HE191" s="250">
        <v>0</v>
      </c>
      <c r="HF191" s="245"/>
      <c r="HG191" s="250">
        <v>0</v>
      </c>
      <c r="HH191" s="245"/>
      <c r="HI191" s="245"/>
      <c r="HJ191" s="245"/>
      <c r="HK191" s="245"/>
      <c r="HL191" s="245"/>
      <c r="HM191" s="245"/>
      <c r="HN191" s="245"/>
      <c r="HO191" s="245"/>
      <c r="HP191" s="245"/>
      <c r="HQ191" s="245"/>
      <c r="HR191" s="245"/>
      <c r="HS191" s="245"/>
      <c r="HT191" s="245"/>
      <c r="HU191" s="245"/>
      <c r="HV191" s="245"/>
      <c r="HW191" s="245"/>
      <c r="HX191" s="245"/>
      <c r="HY191" s="245"/>
      <c r="HZ191" s="245"/>
      <c r="IA191" s="245"/>
      <c r="IB191" s="245"/>
      <c r="IC191" s="245"/>
      <c r="ID191" s="245"/>
      <c r="IE191" s="245"/>
      <c r="IF191" s="245"/>
      <c r="IG191" s="245"/>
      <c r="IH191" s="245"/>
      <c r="II191" s="245"/>
      <c r="IJ191" s="245"/>
      <c r="IK191" s="245"/>
      <c r="IL191" s="245"/>
      <c r="IM191" s="245"/>
      <c r="IN191" s="245"/>
      <c r="IO191" s="245"/>
      <c r="IP191" s="245"/>
      <c r="IQ191" s="245"/>
      <c r="IR191" s="245"/>
      <c r="IS191" s="245"/>
      <c r="IT191" s="245"/>
      <c r="IU191" s="245"/>
      <c r="IV191" s="245"/>
      <c r="IW191" s="245"/>
      <c r="IX191" s="245"/>
      <c r="IY191" s="245"/>
      <c r="IZ191" s="245"/>
      <c r="JA191" s="245"/>
    </row>
    <row r="192" spans="1:261" s="246" customFormat="1" ht="56.25" x14ac:dyDescent="0.3">
      <c r="A192" s="300">
        <v>182</v>
      </c>
      <c r="B192" s="295" t="s">
        <v>527</v>
      </c>
      <c r="C192" s="295" t="s">
        <v>708</v>
      </c>
      <c r="D192" s="295">
        <v>247691117</v>
      </c>
      <c r="E192" s="220">
        <f t="shared" si="29"/>
        <v>16000.253999999999</v>
      </c>
      <c r="F192" s="220">
        <f t="shared" si="30"/>
        <v>744</v>
      </c>
      <c r="G192" s="220">
        <f t="shared" si="31"/>
        <v>0</v>
      </c>
      <c r="H192" s="220">
        <f t="shared" si="32"/>
        <v>15121.364</v>
      </c>
      <c r="I192" s="220">
        <f t="shared" si="33"/>
        <v>134.88999999999999</v>
      </c>
      <c r="J192" s="249">
        <v>1</v>
      </c>
      <c r="K192" s="249">
        <v>1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50">
        <v>0</v>
      </c>
      <c r="V192" s="245">
        <v>0</v>
      </c>
      <c r="W192" s="250">
        <v>300</v>
      </c>
      <c r="X192" s="245">
        <v>0</v>
      </c>
      <c r="Y192" s="250">
        <v>0</v>
      </c>
      <c r="Z192" s="245">
        <v>0</v>
      </c>
      <c r="AA192" s="245">
        <v>0</v>
      </c>
      <c r="AB192" s="245">
        <v>0</v>
      </c>
      <c r="AC192" s="249">
        <v>5</v>
      </c>
      <c r="AD192" s="245">
        <v>0</v>
      </c>
      <c r="AE192" s="249">
        <v>0</v>
      </c>
      <c r="AF192" s="245">
        <v>0</v>
      </c>
      <c r="AG192" s="245">
        <v>0</v>
      </c>
      <c r="AH192" s="245">
        <v>0</v>
      </c>
      <c r="AI192" s="245">
        <v>0</v>
      </c>
      <c r="AJ192" s="245">
        <v>0</v>
      </c>
      <c r="AK192" s="245">
        <v>0</v>
      </c>
      <c r="AL192" s="245">
        <v>0</v>
      </c>
      <c r="AM192" s="245">
        <v>0</v>
      </c>
      <c r="AN192" s="245">
        <v>0</v>
      </c>
      <c r="AO192" s="245">
        <v>0</v>
      </c>
      <c r="AP192" s="245">
        <v>0</v>
      </c>
      <c r="AQ192" s="250">
        <v>0</v>
      </c>
      <c r="AR192" s="245">
        <v>0</v>
      </c>
      <c r="AS192" s="250">
        <v>0</v>
      </c>
      <c r="AT192" s="245">
        <v>0</v>
      </c>
      <c r="AU192" s="250">
        <v>0</v>
      </c>
      <c r="AV192" s="245">
        <v>0</v>
      </c>
      <c r="AW192" s="245">
        <v>0</v>
      </c>
      <c r="AX192" s="245">
        <v>0</v>
      </c>
      <c r="AY192" s="245">
        <v>0</v>
      </c>
      <c r="AZ192" s="245">
        <v>0</v>
      </c>
      <c r="BA192" s="249">
        <v>0</v>
      </c>
      <c r="BB192" s="245"/>
      <c r="BC192" s="245">
        <v>14609.394</v>
      </c>
      <c r="BD192" s="245"/>
      <c r="BE192" s="245"/>
      <c r="BF192" s="245"/>
      <c r="BG192" s="249">
        <v>95</v>
      </c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9">
        <v>0</v>
      </c>
      <c r="BR192" s="245"/>
      <c r="BS192" s="249">
        <v>1</v>
      </c>
      <c r="BT192" s="245"/>
      <c r="BU192" s="249">
        <v>1</v>
      </c>
      <c r="BV192" s="245"/>
      <c r="BW192" s="245"/>
      <c r="BX192" s="245"/>
      <c r="BY192" s="250">
        <v>12</v>
      </c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9">
        <v>4</v>
      </c>
      <c r="CS192" s="366"/>
      <c r="CT192" s="362"/>
      <c r="CU192" s="362"/>
      <c r="CV192" s="245"/>
      <c r="CW192" s="366"/>
      <c r="CX192" s="249">
        <v>3</v>
      </c>
      <c r="CY192" s="245"/>
      <c r="CZ192" s="249">
        <v>0</v>
      </c>
      <c r="DA192" s="249">
        <v>0</v>
      </c>
      <c r="DB192" s="245"/>
      <c r="DC192" s="250">
        <v>200</v>
      </c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50">
        <v>0</v>
      </c>
      <c r="DP192" s="245"/>
      <c r="DQ192" s="245"/>
      <c r="DR192" s="245"/>
      <c r="DS192" s="250">
        <v>422</v>
      </c>
      <c r="DT192" s="245"/>
      <c r="DU192" s="245"/>
      <c r="DV192" s="245"/>
      <c r="DW192" s="251"/>
      <c r="DX192" s="251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50">
        <v>70.33</v>
      </c>
      <c r="EJ192" s="245"/>
      <c r="EK192" s="250">
        <v>6</v>
      </c>
      <c r="EL192" s="245"/>
      <c r="EM192" s="245"/>
      <c r="EN192" s="245"/>
      <c r="EO192" s="245"/>
      <c r="EP192" s="245"/>
      <c r="EQ192" s="245"/>
      <c r="ER192" s="245"/>
      <c r="ES192" s="245"/>
      <c r="ET192" s="245"/>
      <c r="EU192" s="245"/>
      <c r="EV192" s="245"/>
      <c r="EW192" s="250">
        <v>122.89</v>
      </c>
      <c r="EX192" s="245"/>
      <c r="EY192" s="245"/>
      <c r="EZ192" s="245"/>
      <c r="FA192" s="245"/>
      <c r="FB192" s="245"/>
      <c r="FC192" s="245"/>
      <c r="FD192" s="245"/>
      <c r="FE192" s="245"/>
      <c r="FF192" s="245"/>
      <c r="FG192" s="245"/>
      <c r="FH192" s="245"/>
      <c r="FI192" s="245"/>
      <c r="FJ192" s="245"/>
      <c r="FK192" s="245"/>
      <c r="FL192" s="245"/>
      <c r="FM192" s="245"/>
      <c r="FN192" s="245"/>
      <c r="FO192" s="245"/>
      <c r="FP192" s="245"/>
      <c r="FQ192" s="245"/>
      <c r="FR192" s="245"/>
      <c r="FS192" s="245"/>
      <c r="FT192" s="245"/>
      <c r="FU192" s="245"/>
      <c r="FV192" s="245"/>
      <c r="FW192" s="245"/>
      <c r="FX192" s="245"/>
      <c r="FY192" s="245"/>
      <c r="FZ192" s="245"/>
      <c r="GA192" s="245"/>
      <c r="GB192" s="245"/>
      <c r="GC192" s="245"/>
      <c r="GD192" s="245">
        <v>211.97</v>
      </c>
      <c r="GE192" s="245"/>
      <c r="GF192" s="245"/>
      <c r="GG192" s="245"/>
      <c r="GH192" s="245"/>
      <c r="GI192" s="245">
        <v>142</v>
      </c>
      <c r="GJ192" s="250">
        <v>82</v>
      </c>
      <c r="GK192" s="245"/>
      <c r="GL192" s="250">
        <v>1.5</v>
      </c>
      <c r="GM192" s="245"/>
      <c r="GN192" s="245"/>
      <c r="GO192" s="245"/>
      <c r="GP192" s="245"/>
      <c r="GQ192" s="250">
        <v>122</v>
      </c>
      <c r="GR192" s="245"/>
      <c r="GS192" s="245"/>
      <c r="GT192" s="245"/>
      <c r="GU192" s="245"/>
      <c r="GV192" s="245"/>
      <c r="GW192" s="245"/>
      <c r="GX192" s="245"/>
      <c r="GY192" s="245"/>
      <c r="GZ192" s="245"/>
      <c r="HA192" s="245"/>
      <c r="HB192" s="245"/>
      <c r="HC192" s="245"/>
      <c r="HD192" s="245"/>
      <c r="HE192" s="250">
        <v>61</v>
      </c>
      <c r="HF192" s="245"/>
      <c r="HG192" s="250">
        <v>2</v>
      </c>
      <c r="HH192" s="245"/>
      <c r="HI192" s="245"/>
      <c r="HJ192" s="245"/>
      <c r="HK192" s="245"/>
      <c r="HL192" s="245"/>
      <c r="HM192" s="245"/>
      <c r="HN192" s="245"/>
      <c r="HO192" s="245"/>
      <c r="HP192" s="245"/>
      <c r="HQ192" s="245"/>
      <c r="HR192" s="245"/>
      <c r="HS192" s="245"/>
      <c r="HT192" s="245"/>
      <c r="HU192" s="245"/>
      <c r="HV192" s="245"/>
      <c r="HW192" s="245"/>
      <c r="HX192" s="245"/>
      <c r="HY192" s="245"/>
      <c r="HZ192" s="245"/>
      <c r="IA192" s="245"/>
      <c r="IB192" s="245"/>
      <c r="IC192" s="245"/>
      <c r="ID192" s="245"/>
      <c r="IE192" s="245"/>
      <c r="IF192" s="245"/>
      <c r="IG192" s="245"/>
      <c r="IH192" s="245"/>
      <c r="II192" s="245"/>
      <c r="IJ192" s="245"/>
      <c r="IK192" s="245"/>
      <c r="IL192" s="245"/>
      <c r="IM192" s="245"/>
      <c r="IN192" s="245"/>
      <c r="IO192" s="245"/>
      <c r="IP192" s="245"/>
      <c r="IQ192" s="245"/>
      <c r="IR192" s="245"/>
      <c r="IS192" s="245"/>
      <c r="IT192" s="245"/>
      <c r="IU192" s="245"/>
      <c r="IV192" s="245"/>
      <c r="IW192" s="245"/>
      <c r="IX192" s="245"/>
      <c r="IY192" s="245"/>
      <c r="IZ192" s="245"/>
      <c r="JA192" s="245"/>
    </row>
    <row r="193" spans="1:261" s="371" customFormat="1" ht="56.25" x14ac:dyDescent="0.3">
      <c r="A193" s="300">
        <v>183</v>
      </c>
      <c r="B193" s="295" t="s">
        <v>527</v>
      </c>
      <c r="C193" s="295" t="s">
        <v>1019</v>
      </c>
      <c r="D193" s="295">
        <v>247691122</v>
      </c>
      <c r="E193" s="220">
        <f t="shared" si="29"/>
        <v>18687</v>
      </c>
      <c r="F193" s="220">
        <f t="shared" si="30"/>
        <v>2423</v>
      </c>
      <c r="G193" s="220">
        <f t="shared" si="31"/>
        <v>0</v>
      </c>
      <c r="H193" s="220">
        <f t="shared" si="32"/>
        <v>16264</v>
      </c>
      <c r="I193" s="220">
        <f t="shared" si="33"/>
        <v>0</v>
      </c>
      <c r="J193" s="249">
        <v>2</v>
      </c>
      <c r="K193" s="249">
        <v>2</v>
      </c>
      <c r="L193" s="245">
        <v>0</v>
      </c>
      <c r="M193" s="245">
        <v>0</v>
      </c>
      <c r="N193" s="245">
        <v>0</v>
      </c>
      <c r="O193" s="245">
        <v>0</v>
      </c>
      <c r="P193" s="245">
        <v>0</v>
      </c>
      <c r="Q193" s="245">
        <v>0</v>
      </c>
      <c r="R193" s="245">
        <v>0</v>
      </c>
      <c r="S193" s="245">
        <v>0</v>
      </c>
      <c r="T193" s="245">
        <v>0</v>
      </c>
      <c r="U193" s="250">
        <v>0</v>
      </c>
      <c r="V193" s="245">
        <v>0</v>
      </c>
      <c r="W193" s="250">
        <v>500</v>
      </c>
      <c r="X193" s="245">
        <v>0</v>
      </c>
      <c r="Y193" s="250">
        <v>0</v>
      </c>
      <c r="Z193" s="245">
        <v>0</v>
      </c>
      <c r="AA193" s="245">
        <v>0</v>
      </c>
      <c r="AB193" s="245">
        <v>0</v>
      </c>
      <c r="AC193" s="249">
        <v>8</v>
      </c>
      <c r="AD193" s="245">
        <v>0</v>
      </c>
      <c r="AE193" s="249">
        <v>0</v>
      </c>
      <c r="AF193" s="245">
        <v>0</v>
      </c>
      <c r="AG193" s="245">
        <v>0</v>
      </c>
      <c r="AH193" s="245">
        <v>0</v>
      </c>
      <c r="AI193" s="245">
        <v>0</v>
      </c>
      <c r="AJ193" s="245">
        <v>0</v>
      </c>
      <c r="AK193" s="245">
        <v>0</v>
      </c>
      <c r="AL193" s="245">
        <v>0</v>
      </c>
      <c r="AM193" s="245">
        <v>0</v>
      </c>
      <c r="AN193" s="245">
        <v>0</v>
      </c>
      <c r="AO193" s="245">
        <v>0</v>
      </c>
      <c r="AP193" s="245">
        <v>0</v>
      </c>
      <c r="AQ193" s="250">
        <v>0</v>
      </c>
      <c r="AR193" s="245">
        <v>0</v>
      </c>
      <c r="AS193" s="250">
        <v>0</v>
      </c>
      <c r="AT193" s="245">
        <v>0</v>
      </c>
      <c r="AU193" s="250">
        <v>0</v>
      </c>
      <c r="AV193" s="245">
        <v>0</v>
      </c>
      <c r="AW193" s="245">
        <v>0</v>
      </c>
      <c r="AX193" s="245">
        <v>0</v>
      </c>
      <c r="AY193" s="245">
        <v>0</v>
      </c>
      <c r="AZ193" s="245">
        <v>0</v>
      </c>
      <c r="BA193" s="249">
        <v>0</v>
      </c>
      <c r="BB193" s="245"/>
      <c r="BC193" s="245">
        <v>15764</v>
      </c>
      <c r="BD193" s="245"/>
      <c r="BE193" s="245"/>
      <c r="BF193" s="245"/>
      <c r="BG193" s="249">
        <v>53</v>
      </c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9">
        <v>0</v>
      </c>
      <c r="BR193" s="245"/>
      <c r="BS193" s="249">
        <v>0</v>
      </c>
      <c r="BT193" s="245"/>
      <c r="BU193" s="249">
        <v>0</v>
      </c>
      <c r="BV193" s="245"/>
      <c r="BW193" s="245"/>
      <c r="BX193" s="245"/>
      <c r="BY193" s="250">
        <v>0</v>
      </c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9">
        <v>28</v>
      </c>
      <c r="CS193" s="366"/>
      <c r="CT193" s="362"/>
      <c r="CU193" s="362"/>
      <c r="CV193" s="245"/>
      <c r="CW193" s="366"/>
      <c r="CX193" s="249">
        <v>16</v>
      </c>
      <c r="CY193" s="245"/>
      <c r="CZ193" s="249">
        <v>23</v>
      </c>
      <c r="DA193" s="249">
        <v>23</v>
      </c>
      <c r="DB193" s="245"/>
      <c r="DC193" s="250">
        <v>336</v>
      </c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50">
        <v>0</v>
      </c>
      <c r="DP193" s="245"/>
      <c r="DQ193" s="245"/>
      <c r="DR193" s="245"/>
      <c r="DS193" s="250">
        <v>996</v>
      </c>
      <c r="DT193" s="245"/>
      <c r="DU193" s="245"/>
      <c r="DV193" s="245"/>
      <c r="DW193" s="251"/>
      <c r="DX193" s="251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50">
        <v>166</v>
      </c>
      <c r="EJ193" s="245"/>
      <c r="EK193" s="250">
        <v>6</v>
      </c>
      <c r="EL193" s="245"/>
      <c r="EM193" s="245"/>
      <c r="EN193" s="245">
        <v>1091</v>
      </c>
      <c r="EO193" s="245"/>
      <c r="EP193" s="245"/>
      <c r="EQ193" s="245"/>
      <c r="ER193" s="245"/>
      <c r="ES193" s="245"/>
      <c r="ET193" s="245"/>
      <c r="EU193" s="245"/>
      <c r="EV193" s="245"/>
      <c r="EW193" s="250">
        <v>0</v>
      </c>
      <c r="EX193" s="245"/>
      <c r="EY193" s="245"/>
      <c r="EZ193" s="245"/>
      <c r="FA193" s="245"/>
      <c r="FB193" s="245"/>
      <c r="FC193" s="245"/>
      <c r="FD193" s="245"/>
      <c r="FE193" s="245"/>
      <c r="FF193" s="245"/>
      <c r="FG193" s="245"/>
      <c r="FH193" s="245"/>
      <c r="FI193" s="245"/>
      <c r="FJ193" s="245"/>
      <c r="FK193" s="245"/>
      <c r="FL193" s="245"/>
      <c r="FM193" s="245"/>
      <c r="FN193" s="245"/>
      <c r="FO193" s="245"/>
      <c r="FP193" s="245"/>
      <c r="FQ193" s="245"/>
      <c r="FR193" s="245"/>
      <c r="FS193" s="245"/>
      <c r="FT193" s="245"/>
      <c r="FU193" s="245"/>
      <c r="FV193" s="245"/>
      <c r="FW193" s="245"/>
      <c r="FX193" s="245"/>
      <c r="FY193" s="245"/>
      <c r="FZ193" s="245"/>
      <c r="GA193" s="245"/>
      <c r="GB193" s="245"/>
      <c r="GC193" s="245"/>
      <c r="GD193" s="245"/>
      <c r="GE193" s="245"/>
      <c r="GF193" s="245"/>
      <c r="GG193" s="245"/>
      <c r="GH193" s="245"/>
      <c r="GI193" s="245"/>
      <c r="GJ193" s="250">
        <v>547</v>
      </c>
      <c r="GK193" s="245"/>
      <c r="GL193" s="250">
        <v>2</v>
      </c>
      <c r="GM193" s="245"/>
      <c r="GN193" s="245"/>
      <c r="GO193" s="245"/>
      <c r="GP193" s="245"/>
      <c r="GQ193" s="250">
        <v>0</v>
      </c>
      <c r="GR193" s="245"/>
      <c r="GS193" s="245"/>
      <c r="GT193" s="245"/>
      <c r="GU193" s="245"/>
      <c r="GV193" s="245"/>
      <c r="GW193" s="245"/>
      <c r="GX193" s="245"/>
      <c r="GY193" s="245"/>
      <c r="GZ193" s="245"/>
      <c r="HA193" s="245"/>
      <c r="HB193" s="245"/>
      <c r="HC193" s="245"/>
      <c r="HD193" s="245"/>
      <c r="HE193" s="250">
        <v>0</v>
      </c>
      <c r="HF193" s="245"/>
      <c r="HG193" s="250">
        <v>0</v>
      </c>
      <c r="HH193" s="245"/>
      <c r="HI193" s="245"/>
      <c r="HJ193" s="245"/>
      <c r="HK193" s="245"/>
      <c r="HL193" s="245"/>
      <c r="HM193" s="245"/>
      <c r="HN193" s="245"/>
      <c r="HO193" s="245"/>
      <c r="HP193" s="245"/>
      <c r="HQ193" s="245"/>
      <c r="HR193" s="245"/>
      <c r="HS193" s="245"/>
      <c r="HT193" s="245"/>
      <c r="HU193" s="245"/>
      <c r="HV193" s="245"/>
      <c r="HW193" s="245"/>
      <c r="HX193" s="245"/>
      <c r="HY193" s="245"/>
      <c r="HZ193" s="245"/>
      <c r="IA193" s="245"/>
      <c r="IB193" s="245"/>
      <c r="IC193" s="245"/>
      <c r="ID193" s="245"/>
      <c r="IE193" s="245"/>
      <c r="IF193" s="245"/>
      <c r="IG193" s="245"/>
      <c r="IH193" s="245"/>
      <c r="II193" s="245"/>
      <c r="IJ193" s="245"/>
      <c r="IK193" s="245"/>
      <c r="IL193" s="245"/>
      <c r="IM193" s="245"/>
      <c r="IN193" s="245"/>
      <c r="IO193" s="245"/>
      <c r="IP193" s="245"/>
      <c r="IQ193" s="245"/>
      <c r="IR193" s="245"/>
      <c r="IS193" s="245"/>
      <c r="IT193" s="245"/>
      <c r="IU193" s="245"/>
      <c r="IV193" s="245"/>
      <c r="IW193" s="245"/>
      <c r="IX193" s="245"/>
      <c r="IY193" s="245"/>
      <c r="IZ193" s="245"/>
      <c r="JA193" s="245"/>
    </row>
    <row r="194" spans="1:261" ht="37.5" x14ac:dyDescent="0.3">
      <c r="A194" s="300">
        <v>184</v>
      </c>
      <c r="B194" s="295" t="s">
        <v>527</v>
      </c>
      <c r="C194" s="295" t="s">
        <v>709</v>
      </c>
      <c r="D194" s="295">
        <v>247691107</v>
      </c>
      <c r="E194" s="220">
        <f t="shared" si="29"/>
        <v>8462</v>
      </c>
      <c r="F194" s="220">
        <f t="shared" si="30"/>
        <v>710</v>
      </c>
      <c r="G194" s="220">
        <f t="shared" si="31"/>
        <v>0</v>
      </c>
      <c r="H194" s="220">
        <f t="shared" si="32"/>
        <v>7486</v>
      </c>
      <c r="I194" s="220">
        <f t="shared" si="33"/>
        <v>266</v>
      </c>
      <c r="J194" s="249">
        <v>1</v>
      </c>
      <c r="K194" s="249">
        <v>1</v>
      </c>
      <c r="L194" s="245">
        <v>0</v>
      </c>
      <c r="M194" s="245">
        <v>0</v>
      </c>
      <c r="N194" s="245">
        <v>0</v>
      </c>
      <c r="O194" s="245">
        <v>0</v>
      </c>
      <c r="P194" s="245">
        <v>0</v>
      </c>
      <c r="Q194" s="245">
        <v>0</v>
      </c>
      <c r="R194" s="245">
        <v>0</v>
      </c>
      <c r="S194" s="245">
        <v>0</v>
      </c>
      <c r="T194" s="245">
        <v>0</v>
      </c>
      <c r="U194" s="250">
        <v>0</v>
      </c>
      <c r="V194" s="245">
        <v>0</v>
      </c>
      <c r="W194" s="250">
        <v>300</v>
      </c>
      <c r="X194" s="245">
        <v>0</v>
      </c>
      <c r="Y194" s="250">
        <v>0</v>
      </c>
      <c r="Z194" s="245">
        <v>0</v>
      </c>
      <c r="AA194" s="245">
        <v>0</v>
      </c>
      <c r="AB194" s="245">
        <v>0</v>
      </c>
      <c r="AC194" s="249">
        <v>5</v>
      </c>
      <c r="AD194" s="245">
        <v>0</v>
      </c>
      <c r="AE194" s="249">
        <v>0</v>
      </c>
      <c r="AF194" s="245">
        <v>0</v>
      </c>
      <c r="AG194" s="245">
        <v>0</v>
      </c>
      <c r="AH194" s="245">
        <v>0</v>
      </c>
      <c r="AI194" s="245">
        <v>0</v>
      </c>
      <c r="AJ194" s="245">
        <v>0</v>
      </c>
      <c r="AK194" s="245">
        <v>0</v>
      </c>
      <c r="AL194" s="245">
        <v>0</v>
      </c>
      <c r="AM194" s="245">
        <v>0</v>
      </c>
      <c r="AN194" s="245">
        <v>0</v>
      </c>
      <c r="AO194" s="245">
        <v>0</v>
      </c>
      <c r="AP194" s="245">
        <v>0</v>
      </c>
      <c r="AQ194" s="250">
        <v>0</v>
      </c>
      <c r="AR194" s="245">
        <v>0</v>
      </c>
      <c r="AS194" s="250">
        <v>0</v>
      </c>
      <c r="AT194" s="245">
        <v>0</v>
      </c>
      <c r="AU194" s="250">
        <v>0</v>
      </c>
      <c r="AV194" s="245">
        <v>0</v>
      </c>
      <c r="AW194" s="245">
        <v>0</v>
      </c>
      <c r="AX194" s="245">
        <v>0</v>
      </c>
      <c r="AY194" s="245">
        <v>0</v>
      </c>
      <c r="AZ194" s="245">
        <v>0</v>
      </c>
      <c r="BA194" s="249">
        <v>0</v>
      </c>
      <c r="BB194" s="245"/>
      <c r="BC194" s="245">
        <v>7186</v>
      </c>
      <c r="BD194" s="245"/>
      <c r="BE194" s="245"/>
      <c r="BF194" s="245"/>
      <c r="BG194" s="249">
        <v>80</v>
      </c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9">
        <v>0</v>
      </c>
      <c r="BR194" s="245"/>
      <c r="BS194" s="249">
        <v>0</v>
      </c>
      <c r="BT194" s="245"/>
      <c r="BU194" s="249">
        <v>0</v>
      </c>
      <c r="BV194" s="245"/>
      <c r="BW194" s="245"/>
      <c r="BX194" s="245"/>
      <c r="BY194" s="250">
        <v>0</v>
      </c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9">
        <v>10</v>
      </c>
      <c r="CS194" s="366"/>
      <c r="CT194" s="362"/>
      <c r="CU194" s="362"/>
      <c r="CV194" s="245"/>
      <c r="CW194" s="366"/>
      <c r="CX194" s="249">
        <v>1</v>
      </c>
      <c r="CY194" s="245"/>
      <c r="CZ194" s="249">
        <v>5</v>
      </c>
      <c r="DA194" s="249">
        <v>5</v>
      </c>
      <c r="DB194" s="245"/>
      <c r="DC194" s="250">
        <v>200</v>
      </c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50">
        <v>0</v>
      </c>
      <c r="DP194" s="245"/>
      <c r="DQ194" s="245"/>
      <c r="DR194" s="245"/>
      <c r="DS194" s="250">
        <v>510</v>
      </c>
      <c r="DT194" s="245"/>
      <c r="DU194" s="245"/>
      <c r="DV194" s="245"/>
      <c r="DW194" s="251"/>
      <c r="DX194" s="251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50">
        <v>148</v>
      </c>
      <c r="EJ194" s="245"/>
      <c r="EK194" s="250">
        <v>4.5</v>
      </c>
      <c r="EL194" s="245"/>
      <c r="EM194" s="245"/>
      <c r="EN194" s="245"/>
      <c r="EO194" s="245"/>
      <c r="EP194" s="245"/>
      <c r="EQ194" s="245"/>
      <c r="ER194" s="245"/>
      <c r="ES194" s="245"/>
      <c r="ET194" s="245"/>
      <c r="EU194" s="245"/>
      <c r="EV194" s="245"/>
      <c r="EW194" s="250">
        <v>266</v>
      </c>
      <c r="EX194" s="245"/>
      <c r="EY194" s="245"/>
      <c r="EZ194" s="245"/>
      <c r="FA194" s="245"/>
      <c r="FB194" s="245"/>
      <c r="FC194" s="245"/>
      <c r="FD194" s="245"/>
      <c r="FE194" s="245"/>
      <c r="FF194" s="245"/>
      <c r="FG194" s="245"/>
      <c r="FH194" s="245"/>
      <c r="FI194" s="245"/>
      <c r="FJ194" s="245"/>
      <c r="FK194" s="245"/>
      <c r="FL194" s="245"/>
      <c r="FM194" s="245"/>
      <c r="FN194" s="245"/>
      <c r="FO194" s="245"/>
      <c r="FP194" s="245"/>
      <c r="FQ194" s="245"/>
      <c r="FR194" s="245"/>
      <c r="FS194" s="245"/>
      <c r="FT194" s="245"/>
      <c r="FU194" s="245"/>
      <c r="FV194" s="245"/>
      <c r="FW194" s="245"/>
      <c r="FX194" s="245"/>
      <c r="FY194" s="245"/>
      <c r="FZ194" s="245"/>
      <c r="GA194" s="245"/>
      <c r="GB194" s="245"/>
      <c r="GC194" s="245"/>
      <c r="GD194" s="245"/>
      <c r="GE194" s="245"/>
      <c r="GF194" s="245"/>
      <c r="GG194" s="245"/>
      <c r="GH194" s="245"/>
      <c r="GI194" s="245"/>
      <c r="GJ194" s="250">
        <v>138</v>
      </c>
      <c r="GK194" s="245"/>
      <c r="GL194" s="250">
        <v>1.9</v>
      </c>
      <c r="GM194" s="245"/>
      <c r="GN194" s="245"/>
      <c r="GO194" s="245"/>
      <c r="GP194" s="245"/>
      <c r="GQ194" s="250">
        <v>0</v>
      </c>
      <c r="GR194" s="245"/>
      <c r="GS194" s="245"/>
      <c r="GT194" s="245"/>
      <c r="GU194" s="245"/>
      <c r="GV194" s="245"/>
      <c r="GW194" s="245"/>
      <c r="GX194" s="245"/>
      <c r="GY194" s="245"/>
      <c r="GZ194" s="245"/>
      <c r="HA194" s="245"/>
      <c r="HB194" s="245"/>
      <c r="HC194" s="245"/>
      <c r="HD194" s="245"/>
      <c r="HE194" s="250">
        <v>0</v>
      </c>
      <c r="HF194" s="245"/>
      <c r="HG194" s="250">
        <v>0</v>
      </c>
      <c r="HH194" s="245"/>
      <c r="HI194" s="245"/>
      <c r="HJ194" s="245"/>
      <c r="HK194" s="245"/>
      <c r="HL194" s="245"/>
      <c r="HM194" s="245"/>
      <c r="HN194" s="245"/>
      <c r="HO194" s="245"/>
      <c r="HP194" s="245"/>
      <c r="HQ194" s="245"/>
      <c r="HR194" s="245"/>
      <c r="HS194" s="245"/>
      <c r="HT194" s="245"/>
      <c r="HU194" s="245"/>
      <c r="HV194" s="245"/>
      <c r="HW194" s="245"/>
      <c r="HX194" s="245"/>
      <c r="HY194" s="245"/>
      <c r="HZ194" s="245"/>
      <c r="IA194" s="245"/>
      <c r="IB194" s="245"/>
      <c r="IC194" s="245"/>
      <c r="ID194" s="245"/>
      <c r="IE194" s="245"/>
      <c r="IF194" s="245"/>
      <c r="IG194" s="245"/>
      <c r="IH194" s="245"/>
      <c r="II194" s="245"/>
      <c r="IJ194" s="245"/>
      <c r="IK194" s="245"/>
      <c r="IL194" s="245"/>
      <c r="IM194" s="245"/>
      <c r="IN194" s="245"/>
      <c r="IO194" s="245"/>
      <c r="IP194" s="245"/>
      <c r="IQ194" s="245"/>
      <c r="IR194" s="245"/>
      <c r="IS194" s="245"/>
      <c r="IT194" s="245"/>
      <c r="IU194" s="245"/>
      <c r="IV194" s="245"/>
      <c r="IW194" s="245"/>
      <c r="IX194" s="245"/>
      <c r="IY194" s="245"/>
      <c r="IZ194" s="245"/>
      <c r="JA194" s="245"/>
    </row>
    <row r="195" spans="1:261" ht="37.5" x14ac:dyDescent="0.3">
      <c r="A195" s="300">
        <v>185</v>
      </c>
      <c r="B195" s="295" t="s">
        <v>527</v>
      </c>
      <c r="C195" s="295" t="s">
        <v>710</v>
      </c>
      <c r="D195" s="295">
        <v>247691109</v>
      </c>
      <c r="E195" s="220">
        <f t="shared" si="29"/>
        <v>12190</v>
      </c>
      <c r="F195" s="220">
        <f t="shared" si="30"/>
        <v>1220</v>
      </c>
      <c r="G195" s="220">
        <f t="shared" si="31"/>
        <v>0</v>
      </c>
      <c r="H195" s="220">
        <f t="shared" si="32"/>
        <v>10650</v>
      </c>
      <c r="I195" s="220">
        <f t="shared" si="33"/>
        <v>320</v>
      </c>
      <c r="J195" s="249">
        <v>0</v>
      </c>
      <c r="K195" s="249">
        <v>0</v>
      </c>
      <c r="L195" s="245">
        <v>0</v>
      </c>
      <c r="M195" s="245">
        <v>0</v>
      </c>
      <c r="N195" s="245">
        <v>0</v>
      </c>
      <c r="O195" s="245">
        <v>0</v>
      </c>
      <c r="P195" s="245">
        <v>0</v>
      </c>
      <c r="Q195" s="245">
        <v>0</v>
      </c>
      <c r="R195" s="245">
        <v>0</v>
      </c>
      <c r="S195" s="245">
        <v>0</v>
      </c>
      <c r="T195" s="245">
        <v>0</v>
      </c>
      <c r="U195" s="250">
        <v>0</v>
      </c>
      <c r="V195" s="245">
        <v>0</v>
      </c>
      <c r="W195" s="250">
        <v>0</v>
      </c>
      <c r="X195" s="245">
        <v>0</v>
      </c>
      <c r="Y195" s="250">
        <v>0</v>
      </c>
      <c r="Z195" s="245">
        <v>0</v>
      </c>
      <c r="AA195" s="245">
        <v>0</v>
      </c>
      <c r="AB195" s="245">
        <v>0</v>
      </c>
      <c r="AC195" s="249">
        <v>0</v>
      </c>
      <c r="AD195" s="245">
        <v>0</v>
      </c>
      <c r="AE195" s="249">
        <v>0</v>
      </c>
      <c r="AF195" s="245">
        <v>0</v>
      </c>
      <c r="AG195" s="245">
        <v>0</v>
      </c>
      <c r="AH195" s="245">
        <v>0</v>
      </c>
      <c r="AI195" s="245">
        <v>0</v>
      </c>
      <c r="AJ195" s="245">
        <v>0</v>
      </c>
      <c r="AK195" s="245">
        <v>0</v>
      </c>
      <c r="AL195" s="245">
        <v>0</v>
      </c>
      <c r="AM195" s="245">
        <v>0</v>
      </c>
      <c r="AN195" s="245">
        <v>0</v>
      </c>
      <c r="AO195" s="245">
        <v>0</v>
      </c>
      <c r="AP195" s="245">
        <v>0</v>
      </c>
      <c r="AQ195" s="250">
        <v>0</v>
      </c>
      <c r="AR195" s="245">
        <v>0</v>
      </c>
      <c r="AS195" s="250">
        <v>0</v>
      </c>
      <c r="AT195" s="245">
        <v>0</v>
      </c>
      <c r="AU195" s="250">
        <v>0</v>
      </c>
      <c r="AV195" s="245">
        <v>0</v>
      </c>
      <c r="AW195" s="245">
        <v>0</v>
      </c>
      <c r="AX195" s="245">
        <v>0</v>
      </c>
      <c r="AY195" s="245">
        <v>0</v>
      </c>
      <c r="AZ195" s="245">
        <v>0</v>
      </c>
      <c r="BA195" s="249">
        <v>0</v>
      </c>
      <c r="BB195" s="245"/>
      <c r="BC195" s="245">
        <v>10650</v>
      </c>
      <c r="BD195" s="245"/>
      <c r="BE195" s="245"/>
      <c r="BF195" s="245"/>
      <c r="BG195" s="249">
        <v>2</v>
      </c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9">
        <v>0</v>
      </c>
      <c r="BR195" s="245"/>
      <c r="BS195" s="249">
        <v>0</v>
      </c>
      <c r="BT195" s="245"/>
      <c r="BU195" s="249">
        <v>0</v>
      </c>
      <c r="BV195" s="245"/>
      <c r="BW195" s="245"/>
      <c r="BX195" s="245"/>
      <c r="BY195" s="250">
        <v>0</v>
      </c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9">
        <v>9</v>
      </c>
      <c r="CS195" s="366"/>
      <c r="CT195" s="362"/>
      <c r="CU195" s="362"/>
      <c r="CV195" s="245"/>
      <c r="CW195" s="366"/>
      <c r="CX195" s="249">
        <v>0</v>
      </c>
      <c r="CY195" s="245"/>
      <c r="CZ195" s="249">
        <v>5</v>
      </c>
      <c r="DA195" s="249">
        <v>5</v>
      </c>
      <c r="DB195" s="245"/>
      <c r="DC195" s="250">
        <v>90</v>
      </c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50">
        <v>0</v>
      </c>
      <c r="DP195" s="245"/>
      <c r="DQ195" s="245"/>
      <c r="DR195" s="245"/>
      <c r="DS195" s="250">
        <v>970</v>
      </c>
      <c r="DT195" s="245"/>
      <c r="DU195" s="245"/>
      <c r="DV195" s="245"/>
      <c r="DW195" s="251"/>
      <c r="DX195" s="251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50">
        <v>194</v>
      </c>
      <c r="EJ195" s="245"/>
      <c r="EK195" s="250">
        <v>5</v>
      </c>
      <c r="EL195" s="245"/>
      <c r="EM195" s="245"/>
      <c r="EN195" s="245"/>
      <c r="EO195" s="245"/>
      <c r="EP195" s="245"/>
      <c r="EQ195" s="245"/>
      <c r="ER195" s="245"/>
      <c r="ES195" s="245"/>
      <c r="ET195" s="245"/>
      <c r="EU195" s="245"/>
      <c r="EV195" s="245"/>
      <c r="EW195" s="250">
        <v>320</v>
      </c>
      <c r="EX195" s="245"/>
      <c r="EY195" s="245"/>
      <c r="EZ195" s="245"/>
      <c r="FA195" s="245"/>
      <c r="FB195" s="245"/>
      <c r="FC195" s="245"/>
      <c r="FD195" s="245"/>
      <c r="FE195" s="245"/>
      <c r="FF195" s="245"/>
      <c r="FG195" s="245"/>
      <c r="FH195" s="245"/>
      <c r="FI195" s="245"/>
      <c r="FJ195" s="245"/>
      <c r="FK195" s="245"/>
      <c r="FL195" s="245"/>
      <c r="FM195" s="245"/>
      <c r="FN195" s="245"/>
      <c r="FO195" s="245"/>
      <c r="FP195" s="245"/>
      <c r="FQ195" s="245"/>
      <c r="FR195" s="245"/>
      <c r="FS195" s="245"/>
      <c r="FT195" s="245"/>
      <c r="FU195" s="245"/>
      <c r="FV195" s="245"/>
      <c r="FW195" s="245"/>
      <c r="FX195" s="245"/>
      <c r="FY195" s="245"/>
      <c r="FZ195" s="245"/>
      <c r="GA195" s="245"/>
      <c r="GB195" s="245"/>
      <c r="GC195" s="245"/>
      <c r="GD195" s="245"/>
      <c r="GE195" s="245"/>
      <c r="GF195" s="245"/>
      <c r="GG195" s="245"/>
      <c r="GH195" s="245"/>
      <c r="GI195" s="245"/>
      <c r="GJ195" s="250">
        <v>158</v>
      </c>
      <c r="GK195" s="245"/>
      <c r="GL195" s="250">
        <v>2</v>
      </c>
      <c r="GM195" s="245"/>
      <c r="GN195" s="245"/>
      <c r="GO195" s="245"/>
      <c r="GP195" s="245"/>
      <c r="GQ195" s="250">
        <v>160</v>
      </c>
      <c r="GR195" s="245"/>
      <c r="GS195" s="245"/>
      <c r="GT195" s="245"/>
      <c r="GU195" s="245"/>
      <c r="GV195" s="245"/>
      <c r="GW195" s="245"/>
      <c r="GX195" s="245"/>
      <c r="GY195" s="245"/>
      <c r="GZ195" s="245"/>
      <c r="HA195" s="245"/>
      <c r="HB195" s="245"/>
      <c r="HC195" s="245"/>
      <c r="HD195" s="245"/>
      <c r="HE195" s="250">
        <v>80</v>
      </c>
      <c r="HF195" s="245"/>
      <c r="HG195" s="250">
        <v>2</v>
      </c>
      <c r="HH195" s="245"/>
      <c r="HI195" s="245"/>
      <c r="HJ195" s="245"/>
      <c r="HK195" s="245"/>
      <c r="HL195" s="245"/>
      <c r="HM195" s="245"/>
      <c r="HN195" s="245"/>
      <c r="HO195" s="245"/>
      <c r="HP195" s="245"/>
      <c r="HQ195" s="245"/>
      <c r="HR195" s="245"/>
      <c r="HS195" s="245"/>
      <c r="HT195" s="245"/>
      <c r="HU195" s="245"/>
      <c r="HV195" s="245"/>
      <c r="HW195" s="245"/>
      <c r="HX195" s="245"/>
      <c r="HY195" s="245"/>
      <c r="HZ195" s="245"/>
      <c r="IA195" s="245"/>
      <c r="IB195" s="245"/>
      <c r="IC195" s="245"/>
      <c r="ID195" s="245"/>
      <c r="IE195" s="245"/>
      <c r="IF195" s="245"/>
      <c r="IG195" s="245"/>
      <c r="IH195" s="245"/>
      <c r="II195" s="245"/>
      <c r="IJ195" s="245"/>
      <c r="IK195" s="245"/>
      <c r="IL195" s="245"/>
      <c r="IM195" s="245"/>
      <c r="IN195" s="245"/>
      <c r="IO195" s="245"/>
      <c r="IP195" s="245"/>
      <c r="IQ195" s="245"/>
      <c r="IR195" s="245"/>
      <c r="IS195" s="245"/>
      <c r="IT195" s="245"/>
      <c r="IU195" s="245"/>
      <c r="IV195" s="245"/>
      <c r="IW195" s="245"/>
      <c r="IX195" s="245"/>
      <c r="IY195" s="245"/>
      <c r="IZ195" s="245"/>
      <c r="JA195" s="245"/>
    </row>
    <row r="196" spans="1:261" ht="37.5" x14ac:dyDescent="0.3">
      <c r="A196" s="300">
        <v>186</v>
      </c>
      <c r="B196" s="295" t="s">
        <v>527</v>
      </c>
      <c r="C196" s="295" t="s">
        <v>711</v>
      </c>
      <c r="D196" s="295">
        <v>247691093</v>
      </c>
      <c r="E196" s="220">
        <f t="shared" si="29"/>
        <v>6465</v>
      </c>
      <c r="F196" s="220">
        <f t="shared" si="30"/>
        <v>656</v>
      </c>
      <c r="G196" s="220">
        <f t="shared" si="31"/>
        <v>0</v>
      </c>
      <c r="H196" s="220">
        <f t="shared" si="32"/>
        <v>5518</v>
      </c>
      <c r="I196" s="220">
        <f t="shared" si="33"/>
        <v>291</v>
      </c>
      <c r="J196" s="249">
        <v>0</v>
      </c>
      <c r="K196" s="249">
        <v>0</v>
      </c>
      <c r="L196" s="245">
        <v>0</v>
      </c>
      <c r="M196" s="245">
        <v>0</v>
      </c>
      <c r="N196" s="245">
        <v>0</v>
      </c>
      <c r="O196" s="245">
        <v>0</v>
      </c>
      <c r="P196" s="245">
        <v>0</v>
      </c>
      <c r="Q196" s="245">
        <v>0</v>
      </c>
      <c r="R196" s="245">
        <v>0</v>
      </c>
      <c r="S196" s="245">
        <v>0</v>
      </c>
      <c r="T196" s="245">
        <v>0</v>
      </c>
      <c r="U196" s="250">
        <v>0</v>
      </c>
      <c r="V196" s="245">
        <v>0</v>
      </c>
      <c r="W196" s="250">
        <v>0</v>
      </c>
      <c r="X196" s="245">
        <v>0</v>
      </c>
      <c r="Y196" s="250">
        <v>0</v>
      </c>
      <c r="Z196" s="245">
        <v>0</v>
      </c>
      <c r="AA196" s="245">
        <v>0</v>
      </c>
      <c r="AB196" s="245">
        <v>0</v>
      </c>
      <c r="AC196" s="249">
        <v>0</v>
      </c>
      <c r="AD196" s="245">
        <v>0</v>
      </c>
      <c r="AE196" s="249">
        <v>0</v>
      </c>
      <c r="AF196" s="245">
        <v>0</v>
      </c>
      <c r="AG196" s="245">
        <v>0</v>
      </c>
      <c r="AH196" s="245">
        <v>0</v>
      </c>
      <c r="AI196" s="245">
        <v>0</v>
      </c>
      <c r="AJ196" s="245">
        <v>0</v>
      </c>
      <c r="AK196" s="245">
        <v>0</v>
      </c>
      <c r="AL196" s="245">
        <v>0</v>
      </c>
      <c r="AM196" s="245">
        <v>0</v>
      </c>
      <c r="AN196" s="245">
        <v>0</v>
      </c>
      <c r="AO196" s="245">
        <v>0</v>
      </c>
      <c r="AP196" s="245">
        <v>0</v>
      </c>
      <c r="AQ196" s="250">
        <v>0</v>
      </c>
      <c r="AR196" s="245">
        <v>0</v>
      </c>
      <c r="AS196" s="250">
        <v>0</v>
      </c>
      <c r="AT196" s="245">
        <v>0</v>
      </c>
      <c r="AU196" s="250">
        <v>0</v>
      </c>
      <c r="AV196" s="245">
        <v>0</v>
      </c>
      <c r="AW196" s="245">
        <v>0</v>
      </c>
      <c r="AX196" s="245">
        <v>0</v>
      </c>
      <c r="AY196" s="245">
        <v>0</v>
      </c>
      <c r="AZ196" s="245">
        <v>0</v>
      </c>
      <c r="BA196" s="249">
        <v>0</v>
      </c>
      <c r="BB196" s="245"/>
      <c r="BC196" s="245">
        <v>5518</v>
      </c>
      <c r="BD196" s="245"/>
      <c r="BE196" s="245"/>
      <c r="BF196" s="245"/>
      <c r="BG196" s="249">
        <v>17</v>
      </c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9">
        <v>0</v>
      </c>
      <c r="BR196" s="245"/>
      <c r="BS196" s="249">
        <v>0</v>
      </c>
      <c r="BT196" s="245"/>
      <c r="BU196" s="249">
        <v>0</v>
      </c>
      <c r="BV196" s="245"/>
      <c r="BW196" s="245"/>
      <c r="BX196" s="245"/>
      <c r="BY196" s="250">
        <v>0</v>
      </c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9">
        <v>0</v>
      </c>
      <c r="CS196" s="366"/>
      <c r="CT196" s="362"/>
      <c r="CU196" s="362"/>
      <c r="CV196" s="245"/>
      <c r="CW196" s="366"/>
      <c r="CX196" s="249">
        <v>0</v>
      </c>
      <c r="CY196" s="245"/>
      <c r="CZ196" s="249">
        <v>20</v>
      </c>
      <c r="DA196" s="249">
        <v>20</v>
      </c>
      <c r="DB196" s="245"/>
      <c r="DC196" s="250">
        <v>300</v>
      </c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50">
        <v>0</v>
      </c>
      <c r="DP196" s="245"/>
      <c r="DQ196" s="245"/>
      <c r="DR196" s="245"/>
      <c r="DS196" s="250">
        <v>356</v>
      </c>
      <c r="DT196" s="245"/>
      <c r="DU196" s="245"/>
      <c r="DV196" s="245"/>
      <c r="DW196" s="251"/>
      <c r="DX196" s="251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50">
        <v>70</v>
      </c>
      <c r="EJ196" s="245"/>
      <c r="EK196" s="250">
        <v>5</v>
      </c>
      <c r="EL196" s="245"/>
      <c r="EM196" s="245"/>
      <c r="EN196" s="245"/>
      <c r="EO196" s="245"/>
      <c r="EP196" s="245"/>
      <c r="EQ196" s="245"/>
      <c r="ER196" s="245"/>
      <c r="ES196" s="245"/>
      <c r="ET196" s="245"/>
      <c r="EU196" s="245"/>
      <c r="EV196" s="245"/>
      <c r="EW196" s="250">
        <v>291</v>
      </c>
      <c r="EX196" s="245"/>
      <c r="EY196" s="245"/>
      <c r="EZ196" s="245"/>
      <c r="FA196" s="245"/>
      <c r="FB196" s="245"/>
      <c r="FC196" s="245"/>
      <c r="FD196" s="245"/>
      <c r="FE196" s="245"/>
      <c r="FF196" s="245"/>
      <c r="FG196" s="245"/>
      <c r="FH196" s="245"/>
      <c r="FI196" s="245"/>
      <c r="FJ196" s="245"/>
      <c r="FK196" s="245"/>
      <c r="FL196" s="245"/>
      <c r="FM196" s="245"/>
      <c r="FN196" s="245"/>
      <c r="FO196" s="245"/>
      <c r="FP196" s="245"/>
      <c r="FQ196" s="245"/>
      <c r="FR196" s="245"/>
      <c r="FS196" s="245"/>
      <c r="FT196" s="245"/>
      <c r="FU196" s="245"/>
      <c r="FV196" s="245"/>
      <c r="FW196" s="245"/>
      <c r="FX196" s="245"/>
      <c r="FY196" s="245"/>
      <c r="FZ196" s="245"/>
      <c r="GA196" s="245"/>
      <c r="GB196" s="245"/>
      <c r="GC196" s="245"/>
      <c r="GD196" s="245"/>
      <c r="GE196" s="245"/>
      <c r="GF196" s="245"/>
      <c r="GG196" s="245"/>
      <c r="GH196" s="245"/>
      <c r="GI196" s="245"/>
      <c r="GJ196" s="250">
        <v>140</v>
      </c>
      <c r="GK196" s="245"/>
      <c r="GL196" s="250">
        <v>2</v>
      </c>
      <c r="GM196" s="245"/>
      <c r="GN196" s="245"/>
      <c r="GO196" s="245"/>
      <c r="GP196" s="245"/>
      <c r="GQ196" s="250">
        <v>0</v>
      </c>
      <c r="GR196" s="245"/>
      <c r="GS196" s="245"/>
      <c r="GT196" s="245"/>
      <c r="GU196" s="245"/>
      <c r="GV196" s="245"/>
      <c r="GW196" s="245"/>
      <c r="GX196" s="245"/>
      <c r="GY196" s="245"/>
      <c r="GZ196" s="245"/>
      <c r="HA196" s="245"/>
      <c r="HB196" s="245"/>
      <c r="HC196" s="245"/>
      <c r="HD196" s="245"/>
      <c r="HE196" s="250">
        <v>0</v>
      </c>
      <c r="HF196" s="245"/>
      <c r="HG196" s="250">
        <v>0</v>
      </c>
      <c r="HH196" s="245"/>
      <c r="HI196" s="245"/>
      <c r="HJ196" s="245"/>
      <c r="HK196" s="245"/>
      <c r="HL196" s="245"/>
      <c r="HM196" s="245"/>
      <c r="HN196" s="245"/>
      <c r="HO196" s="245"/>
      <c r="HP196" s="245"/>
      <c r="HQ196" s="245"/>
      <c r="HR196" s="245"/>
      <c r="HS196" s="245"/>
      <c r="HT196" s="245"/>
      <c r="HU196" s="245"/>
      <c r="HV196" s="245"/>
      <c r="HW196" s="245"/>
      <c r="HX196" s="245"/>
      <c r="HY196" s="245"/>
      <c r="HZ196" s="245"/>
      <c r="IA196" s="245"/>
      <c r="IB196" s="245"/>
      <c r="IC196" s="245"/>
      <c r="ID196" s="245"/>
      <c r="IE196" s="245"/>
      <c r="IF196" s="245"/>
      <c r="IG196" s="245"/>
      <c r="IH196" s="245"/>
      <c r="II196" s="245"/>
      <c r="IJ196" s="245"/>
      <c r="IK196" s="245"/>
      <c r="IL196" s="245"/>
      <c r="IM196" s="245"/>
      <c r="IN196" s="245"/>
      <c r="IO196" s="245"/>
      <c r="IP196" s="245"/>
      <c r="IQ196" s="245"/>
      <c r="IR196" s="245"/>
      <c r="IS196" s="245"/>
      <c r="IT196" s="245"/>
      <c r="IU196" s="245"/>
      <c r="IV196" s="245"/>
      <c r="IW196" s="245"/>
      <c r="IX196" s="245"/>
      <c r="IY196" s="245"/>
      <c r="IZ196" s="245"/>
      <c r="JA196" s="245"/>
    </row>
    <row r="197" spans="1:261" ht="37.5" x14ac:dyDescent="0.3">
      <c r="A197" s="300">
        <v>187</v>
      </c>
      <c r="B197" s="295" t="s">
        <v>527</v>
      </c>
      <c r="C197" s="295" t="s">
        <v>712</v>
      </c>
      <c r="D197" s="295">
        <v>1055182479</v>
      </c>
      <c r="E197" s="220">
        <f t="shared" si="29"/>
        <v>7592</v>
      </c>
      <c r="F197" s="220">
        <f t="shared" si="30"/>
        <v>0</v>
      </c>
      <c r="G197" s="220">
        <f t="shared" si="31"/>
        <v>1321</v>
      </c>
      <c r="H197" s="220">
        <f t="shared" si="32"/>
        <v>0</v>
      </c>
      <c r="I197" s="220">
        <f t="shared" si="33"/>
        <v>6271</v>
      </c>
      <c r="J197" s="249">
        <v>1</v>
      </c>
      <c r="K197" s="249">
        <v>0</v>
      </c>
      <c r="L197" s="245">
        <v>1</v>
      </c>
      <c r="M197" s="245">
        <v>0</v>
      </c>
      <c r="N197" s="245">
        <v>0</v>
      </c>
      <c r="O197" s="245">
        <v>0</v>
      </c>
      <c r="P197" s="245">
        <v>0</v>
      </c>
      <c r="Q197" s="245">
        <v>0</v>
      </c>
      <c r="R197" s="245">
        <v>0</v>
      </c>
      <c r="S197" s="245">
        <v>0</v>
      </c>
      <c r="T197" s="245">
        <v>0</v>
      </c>
      <c r="U197" s="250">
        <v>0</v>
      </c>
      <c r="V197" s="245">
        <v>150</v>
      </c>
      <c r="W197" s="250">
        <v>0</v>
      </c>
      <c r="X197" s="245">
        <v>0</v>
      </c>
      <c r="Y197" s="250">
        <v>0</v>
      </c>
      <c r="Z197" s="245">
        <v>0</v>
      </c>
      <c r="AA197" s="245">
        <v>0</v>
      </c>
      <c r="AB197" s="245">
        <v>0</v>
      </c>
      <c r="AC197" s="249">
        <v>0</v>
      </c>
      <c r="AD197" s="249">
        <v>3</v>
      </c>
      <c r="AE197" s="249">
        <v>0</v>
      </c>
      <c r="AF197" s="245">
        <v>0</v>
      </c>
      <c r="AG197" s="245">
        <v>0</v>
      </c>
      <c r="AH197" s="245">
        <v>0</v>
      </c>
      <c r="AI197" s="245">
        <v>0</v>
      </c>
      <c r="AJ197" s="245">
        <v>0</v>
      </c>
      <c r="AK197" s="245">
        <v>0</v>
      </c>
      <c r="AL197" s="245">
        <v>0</v>
      </c>
      <c r="AM197" s="245">
        <v>0</v>
      </c>
      <c r="AN197" s="245">
        <v>0</v>
      </c>
      <c r="AO197" s="245">
        <v>0</v>
      </c>
      <c r="AP197" s="245">
        <v>0</v>
      </c>
      <c r="AQ197" s="250">
        <v>0</v>
      </c>
      <c r="AR197" s="245">
        <v>0</v>
      </c>
      <c r="AS197" s="250">
        <v>0</v>
      </c>
      <c r="AT197" s="245">
        <v>0</v>
      </c>
      <c r="AU197" s="250">
        <v>0</v>
      </c>
      <c r="AV197" s="245">
        <v>0</v>
      </c>
      <c r="AW197" s="245">
        <v>0</v>
      </c>
      <c r="AX197" s="245">
        <v>0</v>
      </c>
      <c r="AY197" s="245">
        <v>0</v>
      </c>
      <c r="AZ197" s="245">
        <v>0</v>
      </c>
      <c r="BA197" s="249">
        <v>0</v>
      </c>
      <c r="BB197" s="245"/>
      <c r="BC197" s="245">
        <v>0</v>
      </c>
      <c r="BD197" s="245">
        <v>5613.71</v>
      </c>
      <c r="BE197" s="245"/>
      <c r="BF197" s="245"/>
      <c r="BG197" s="249">
        <v>0</v>
      </c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9">
        <v>0</v>
      </c>
      <c r="BR197" s="245"/>
      <c r="BS197" s="249">
        <v>0</v>
      </c>
      <c r="BT197" s="245"/>
      <c r="BU197" s="249">
        <v>0</v>
      </c>
      <c r="BV197" s="245"/>
      <c r="BW197" s="245"/>
      <c r="BX197" s="245"/>
      <c r="BY197" s="250">
        <v>0</v>
      </c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9">
        <v>0</v>
      </c>
      <c r="CS197" s="249">
        <v>1</v>
      </c>
      <c r="CT197" s="362"/>
      <c r="CU197" s="362"/>
      <c r="CV197" s="245"/>
      <c r="CW197" s="366"/>
      <c r="CX197" s="249">
        <v>0</v>
      </c>
      <c r="CY197" s="249">
        <v>2</v>
      </c>
      <c r="CZ197" s="249">
        <v>0</v>
      </c>
      <c r="DA197" s="249">
        <v>0</v>
      </c>
      <c r="DB197" s="245"/>
      <c r="DC197" s="250">
        <v>0</v>
      </c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50">
        <v>0</v>
      </c>
      <c r="DP197" s="245"/>
      <c r="DQ197" s="245"/>
      <c r="DR197" s="245"/>
      <c r="DS197" s="250">
        <v>0</v>
      </c>
      <c r="DT197" s="250">
        <v>1321</v>
      </c>
      <c r="DU197" s="245"/>
      <c r="DV197" s="245"/>
      <c r="DW197" s="251"/>
      <c r="DX197" s="251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50">
        <v>0</v>
      </c>
      <c r="EJ197" s="250">
        <v>220.2</v>
      </c>
      <c r="EK197" s="250">
        <v>0</v>
      </c>
      <c r="EL197" s="250">
        <v>6</v>
      </c>
      <c r="EM197" s="245"/>
      <c r="EN197" s="245"/>
      <c r="EO197" s="245"/>
      <c r="EP197" s="245"/>
      <c r="EQ197" s="245"/>
      <c r="ER197" s="245"/>
      <c r="ES197" s="245"/>
      <c r="ET197" s="245"/>
      <c r="EU197" s="245"/>
      <c r="EV197" s="245"/>
      <c r="EW197" s="250">
        <v>507.29</v>
      </c>
      <c r="EX197" s="245"/>
      <c r="EY197" s="245"/>
      <c r="EZ197" s="245"/>
      <c r="FA197" s="245"/>
      <c r="FB197" s="245"/>
      <c r="FC197" s="245"/>
      <c r="FD197" s="245"/>
      <c r="FE197" s="245"/>
      <c r="FF197" s="245"/>
      <c r="FG197" s="245"/>
      <c r="FH197" s="245"/>
      <c r="FI197" s="245"/>
      <c r="FJ197" s="245"/>
      <c r="FK197" s="245"/>
      <c r="FL197" s="245"/>
      <c r="FM197" s="245"/>
      <c r="FN197" s="245"/>
      <c r="FO197" s="245"/>
      <c r="FP197" s="245"/>
      <c r="FQ197" s="245"/>
      <c r="FR197" s="245"/>
      <c r="FS197" s="245"/>
      <c r="FT197" s="245"/>
      <c r="FU197" s="245"/>
      <c r="FV197" s="245"/>
      <c r="FW197" s="245"/>
      <c r="FX197" s="245"/>
      <c r="FY197" s="245"/>
      <c r="FZ197" s="245"/>
      <c r="GA197" s="245"/>
      <c r="GB197" s="245"/>
      <c r="GC197" s="245"/>
      <c r="GD197" s="245"/>
      <c r="GE197" s="245"/>
      <c r="GF197" s="245"/>
      <c r="GG197" s="245"/>
      <c r="GH197" s="245"/>
      <c r="GI197" s="245"/>
      <c r="GJ197" s="250">
        <v>246</v>
      </c>
      <c r="GK197" s="245"/>
      <c r="GL197" s="250">
        <v>2</v>
      </c>
      <c r="GM197" s="245"/>
      <c r="GN197" s="245"/>
      <c r="GO197" s="245"/>
      <c r="GP197" s="245"/>
      <c r="GQ197" s="250">
        <v>0</v>
      </c>
      <c r="GR197" s="245"/>
      <c r="GS197" s="245"/>
      <c r="GT197" s="245"/>
      <c r="GU197" s="245"/>
      <c r="GV197" s="245"/>
      <c r="GW197" s="245"/>
      <c r="GX197" s="245"/>
      <c r="GY197" s="245"/>
      <c r="GZ197" s="245"/>
      <c r="HA197" s="245"/>
      <c r="HB197" s="245"/>
      <c r="HC197" s="245"/>
      <c r="HD197" s="245"/>
      <c r="HE197" s="250">
        <v>0</v>
      </c>
      <c r="HF197" s="245"/>
      <c r="HG197" s="250">
        <v>0</v>
      </c>
      <c r="HH197" s="245"/>
      <c r="HI197" s="245"/>
      <c r="HJ197" s="245"/>
      <c r="HK197" s="245"/>
      <c r="HL197" s="245"/>
      <c r="HM197" s="245"/>
      <c r="HN197" s="245"/>
      <c r="HO197" s="245"/>
      <c r="HP197" s="245"/>
      <c r="HQ197" s="245"/>
      <c r="HR197" s="245"/>
      <c r="HS197" s="245"/>
      <c r="HT197" s="245"/>
      <c r="HU197" s="245"/>
      <c r="HV197" s="245"/>
      <c r="HW197" s="245"/>
      <c r="HX197" s="245"/>
      <c r="HY197" s="245"/>
      <c r="HZ197" s="245"/>
      <c r="IA197" s="245"/>
      <c r="IB197" s="245"/>
      <c r="IC197" s="245"/>
      <c r="ID197" s="245"/>
      <c r="IE197" s="245"/>
      <c r="IF197" s="245"/>
      <c r="IG197" s="245"/>
      <c r="IH197" s="245"/>
      <c r="II197" s="245"/>
      <c r="IJ197" s="245"/>
      <c r="IK197" s="245"/>
      <c r="IL197" s="245"/>
      <c r="IM197" s="245"/>
      <c r="IN197" s="245"/>
      <c r="IO197" s="245"/>
      <c r="IP197" s="245"/>
      <c r="IQ197" s="245"/>
      <c r="IR197" s="245"/>
      <c r="IS197" s="245"/>
      <c r="IT197" s="245"/>
      <c r="IU197" s="245"/>
      <c r="IV197" s="245"/>
      <c r="IW197" s="245"/>
      <c r="IX197" s="245"/>
      <c r="IY197" s="245"/>
      <c r="IZ197" s="245"/>
      <c r="JA197" s="245"/>
    </row>
    <row r="198" spans="1:261" ht="37.5" x14ac:dyDescent="0.3">
      <c r="A198" s="300">
        <v>188</v>
      </c>
      <c r="B198" s="295" t="s">
        <v>527</v>
      </c>
      <c r="C198" s="295" t="s">
        <v>713</v>
      </c>
      <c r="D198" s="295">
        <v>1055182279</v>
      </c>
      <c r="E198" s="220">
        <f t="shared" si="29"/>
        <v>4904</v>
      </c>
      <c r="F198" s="220">
        <f t="shared" si="30"/>
        <v>642</v>
      </c>
      <c r="G198" s="220">
        <f t="shared" si="31"/>
        <v>0</v>
      </c>
      <c r="H198" s="220">
        <f t="shared" si="32"/>
        <v>3980</v>
      </c>
      <c r="I198" s="220">
        <f t="shared" si="33"/>
        <v>282</v>
      </c>
      <c r="J198" s="249">
        <v>0</v>
      </c>
      <c r="K198" s="249">
        <v>0</v>
      </c>
      <c r="L198" s="245">
        <v>0</v>
      </c>
      <c r="M198" s="245">
        <v>0</v>
      </c>
      <c r="N198" s="245">
        <v>0</v>
      </c>
      <c r="O198" s="245">
        <v>0</v>
      </c>
      <c r="P198" s="245">
        <v>0</v>
      </c>
      <c r="Q198" s="245">
        <v>0</v>
      </c>
      <c r="R198" s="245">
        <v>0</v>
      </c>
      <c r="S198" s="245">
        <v>0</v>
      </c>
      <c r="T198" s="245">
        <v>0</v>
      </c>
      <c r="U198" s="250">
        <v>0</v>
      </c>
      <c r="V198" s="245">
        <v>0</v>
      </c>
      <c r="W198" s="250">
        <v>0</v>
      </c>
      <c r="X198" s="245">
        <v>0</v>
      </c>
      <c r="Y198" s="250">
        <v>0</v>
      </c>
      <c r="Z198" s="245">
        <v>0</v>
      </c>
      <c r="AA198" s="245">
        <v>0</v>
      </c>
      <c r="AB198" s="245">
        <v>0</v>
      </c>
      <c r="AC198" s="249">
        <v>0</v>
      </c>
      <c r="AD198" s="245">
        <v>0</v>
      </c>
      <c r="AE198" s="249">
        <v>0</v>
      </c>
      <c r="AF198" s="245">
        <v>0</v>
      </c>
      <c r="AG198" s="245">
        <v>0</v>
      </c>
      <c r="AH198" s="245">
        <v>0</v>
      </c>
      <c r="AI198" s="245">
        <v>0</v>
      </c>
      <c r="AJ198" s="245">
        <v>0</v>
      </c>
      <c r="AK198" s="245">
        <v>0</v>
      </c>
      <c r="AL198" s="245">
        <v>0</v>
      </c>
      <c r="AM198" s="245">
        <v>0</v>
      </c>
      <c r="AN198" s="245">
        <v>0</v>
      </c>
      <c r="AO198" s="245">
        <v>0</v>
      </c>
      <c r="AP198" s="245">
        <v>0</v>
      </c>
      <c r="AQ198" s="250">
        <v>0</v>
      </c>
      <c r="AR198" s="245">
        <v>0</v>
      </c>
      <c r="AS198" s="250">
        <v>0</v>
      </c>
      <c r="AT198" s="245">
        <v>0</v>
      </c>
      <c r="AU198" s="250">
        <v>0</v>
      </c>
      <c r="AV198" s="245">
        <v>0</v>
      </c>
      <c r="AW198" s="245">
        <v>0</v>
      </c>
      <c r="AX198" s="245">
        <v>0</v>
      </c>
      <c r="AY198" s="245">
        <v>0</v>
      </c>
      <c r="AZ198" s="245">
        <v>0</v>
      </c>
      <c r="BA198" s="249">
        <v>0</v>
      </c>
      <c r="BB198" s="245"/>
      <c r="BC198" s="245">
        <v>3980</v>
      </c>
      <c r="BD198" s="245"/>
      <c r="BE198" s="245"/>
      <c r="BF198" s="245"/>
      <c r="BG198" s="249">
        <v>0</v>
      </c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9">
        <v>0</v>
      </c>
      <c r="BR198" s="245"/>
      <c r="BS198" s="249">
        <v>0</v>
      </c>
      <c r="BT198" s="245"/>
      <c r="BU198" s="249">
        <v>0</v>
      </c>
      <c r="BV198" s="245"/>
      <c r="BW198" s="245"/>
      <c r="BX198" s="245"/>
      <c r="BY198" s="250">
        <v>0</v>
      </c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9">
        <v>5</v>
      </c>
      <c r="CS198" s="366"/>
      <c r="CT198" s="362"/>
      <c r="CU198" s="362"/>
      <c r="CV198" s="245"/>
      <c r="CW198" s="366"/>
      <c r="CX198" s="249">
        <v>0</v>
      </c>
      <c r="CY198" s="245"/>
      <c r="CZ198" s="249">
        <v>0</v>
      </c>
      <c r="DA198" s="249">
        <v>0</v>
      </c>
      <c r="DB198" s="245"/>
      <c r="DC198" s="250">
        <v>0</v>
      </c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50">
        <v>0</v>
      </c>
      <c r="DP198" s="245"/>
      <c r="DQ198" s="245"/>
      <c r="DR198" s="245"/>
      <c r="DS198" s="250">
        <v>642</v>
      </c>
      <c r="DT198" s="245"/>
      <c r="DU198" s="245"/>
      <c r="DV198" s="245"/>
      <c r="DW198" s="251"/>
      <c r="DX198" s="251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50">
        <v>107</v>
      </c>
      <c r="EJ198" s="245"/>
      <c r="EK198" s="250">
        <v>6</v>
      </c>
      <c r="EL198" s="245"/>
      <c r="EM198" s="245"/>
      <c r="EN198" s="245"/>
      <c r="EO198" s="245"/>
      <c r="EP198" s="245"/>
      <c r="EQ198" s="245"/>
      <c r="ER198" s="245"/>
      <c r="ES198" s="245"/>
      <c r="ET198" s="245"/>
      <c r="EU198" s="245"/>
      <c r="EV198" s="245"/>
      <c r="EW198" s="250">
        <v>282</v>
      </c>
      <c r="EX198" s="245"/>
      <c r="EY198" s="245"/>
      <c r="EZ198" s="245"/>
      <c r="FA198" s="245"/>
      <c r="FB198" s="245"/>
      <c r="FC198" s="245"/>
      <c r="FD198" s="245"/>
      <c r="FE198" s="245"/>
      <c r="FF198" s="245"/>
      <c r="FG198" s="245"/>
      <c r="FH198" s="245"/>
      <c r="FI198" s="245"/>
      <c r="FJ198" s="245"/>
      <c r="FK198" s="245"/>
      <c r="FL198" s="245"/>
      <c r="FM198" s="245"/>
      <c r="FN198" s="245"/>
      <c r="FO198" s="245"/>
      <c r="FP198" s="245"/>
      <c r="FQ198" s="245"/>
      <c r="FR198" s="245"/>
      <c r="FS198" s="245"/>
      <c r="FT198" s="245"/>
      <c r="FU198" s="245"/>
      <c r="FV198" s="245"/>
      <c r="FW198" s="245"/>
      <c r="FX198" s="245"/>
      <c r="FY198" s="245"/>
      <c r="FZ198" s="245"/>
      <c r="GA198" s="245"/>
      <c r="GB198" s="245"/>
      <c r="GC198" s="245"/>
      <c r="GD198" s="245"/>
      <c r="GE198" s="245"/>
      <c r="GF198" s="245"/>
      <c r="GG198" s="245"/>
      <c r="GH198" s="245"/>
      <c r="GI198" s="245"/>
      <c r="GJ198" s="250">
        <v>141</v>
      </c>
      <c r="GK198" s="245"/>
      <c r="GL198" s="250">
        <v>2</v>
      </c>
      <c r="GM198" s="245"/>
      <c r="GN198" s="245"/>
      <c r="GO198" s="245"/>
      <c r="GP198" s="245"/>
      <c r="GQ198" s="250">
        <v>0</v>
      </c>
      <c r="GR198" s="245"/>
      <c r="GS198" s="245"/>
      <c r="GT198" s="245"/>
      <c r="GU198" s="245"/>
      <c r="GV198" s="245"/>
      <c r="GW198" s="245"/>
      <c r="GX198" s="245"/>
      <c r="GY198" s="245"/>
      <c r="GZ198" s="245"/>
      <c r="HA198" s="245"/>
      <c r="HB198" s="245"/>
      <c r="HC198" s="245"/>
      <c r="HD198" s="245"/>
      <c r="HE198" s="250">
        <v>0</v>
      </c>
      <c r="HF198" s="245"/>
      <c r="HG198" s="250">
        <v>0</v>
      </c>
      <c r="HH198" s="245"/>
      <c r="HI198" s="245"/>
      <c r="HJ198" s="245"/>
      <c r="HK198" s="245"/>
      <c r="HL198" s="245"/>
      <c r="HM198" s="245"/>
      <c r="HN198" s="245"/>
      <c r="HO198" s="245"/>
      <c r="HP198" s="245"/>
      <c r="HQ198" s="245"/>
      <c r="HR198" s="245"/>
      <c r="HS198" s="245"/>
      <c r="HT198" s="245"/>
      <c r="HU198" s="245"/>
      <c r="HV198" s="245"/>
      <c r="HW198" s="245"/>
      <c r="HX198" s="245"/>
      <c r="HY198" s="245"/>
      <c r="HZ198" s="245"/>
      <c r="IA198" s="245"/>
      <c r="IB198" s="245"/>
      <c r="IC198" s="245"/>
      <c r="ID198" s="245"/>
      <c r="IE198" s="245"/>
      <c r="IF198" s="245"/>
      <c r="IG198" s="245"/>
      <c r="IH198" s="245"/>
      <c r="II198" s="245"/>
      <c r="IJ198" s="245"/>
      <c r="IK198" s="245"/>
      <c r="IL198" s="245"/>
      <c r="IM198" s="245"/>
      <c r="IN198" s="245"/>
      <c r="IO198" s="245"/>
      <c r="IP198" s="245"/>
      <c r="IQ198" s="245"/>
      <c r="IR198" s="245"/>
      <c r="IS198" s="245"/>
      <c r="IT198" s="245"/>
      <c r="IU198" s="245"/>
      <c r="IV198" s="245"/>
      <c r="IW198" s="245"/>
      <c r="IX198" s="245"/>
      <c r="IY198" s="245"/>
      <c r="IZ198" s="245"/>
      <c r="JA198" s="245"/>
    </row>
    <row r="199" spans="1:261" ht="37.5" x14ac:dyDescent="0.3">
      <c r="A199" s="300">
        <v>189</v>
      </c>
      <c r="B199" s="295" t="s">
        <v>527</v>
      </c>
      <c r="C199" s="295" t="s">
        <v>714</v>
      </c>
      <c r="D199" s="295">
        <v>247690990</v>
      </c>
      <c r="E199" s="220">
        <f t="shared" si="29"/>
        <v>2790</v>
      </c>
      <c r="F199" s="220">
        <f t="shared" si="30"/>
        <v>520</v>
      </c>
      <c r="G199" s="220">
        <f t="shared" si="31"/>
        <v>0</v>
      </c>
      <c r="H199" s="220">
        <f t="shared" si="32"/>
        <v>2122</v>
      </c>
      <c r="I199" s="220">
        <f t="shared" si="33"/>
        <v>148</v>
      </c>
      <c r="J199" s="249">
        <v>0</v>
      </c>
      <c r="K199" s="249">
        <v>0</v>
      </c>
      <c r="L199" s="245">
        <v>0</v>
      </c>
      <c r="M199" s="245">
        <v>0</v>
      </c>
      <c r="N199" s="245">
        <v>0</v>
      </c>
      <c r="O199" s="245">
        <v>0</v>
      </c>
      <c r="P199" s="245">
        <v>0</v>
      </c>
      <c r="Q199" s="245">
        <v>0</v>
      </c>
      <c r="R199" s="245">
        <v>0</v>
      </c>
      <c r="S199" s="245">
        <v>0</v>
      </c>
      <c r="T199" s="245">
        <v>0</v>
      </c>
      <c r="U199" s="250">
        <v>0</v>
      </c>
      <c r="V199" s="245">
        <v>0</v>
      </c>
      <c r="W199" s="250">
        <v>0</v>
      </c>
      <c r="X199" s="245">
        <v>0</v>
      </c>
      <c r="Y199" s="250">
        <v>0</v>
      </c>
      <c r="Z199" s="245">
        <v>0</v>
      </c>
      <c r="AA199" s="245">
        <v>0</v>
      </c>
      <c r="AB199" s="245">
        <v>0</v>
      </c>
      <c r="AC199" s="249">
        <v>0</v>
      </c>
      <c r="AD199" s="245">
        <v>0</v>
      </c>
      <c r="AE199" s="249">
        <v>0</v>
      </c>
      <c r="AF199" s="245">
        <v>0</v>
      </c>
      <c r="AG199" s="245">
        <v>0</v>
      </c>
      <c r="AH199" s="245">
        <v>0</v>
      </c>
      <c r="AI199" s="245">
        <v>0</v>
      </c>
      <c r="AJ199" s="245">
        <v>0</v>
      </c>
      <c r="AK199" s="245">
        <v>0</v>
      </c>
      <c r="AL199" s="245">
        <v>0</v>
      </c>
      <c r="AM199" s="245">
        <v>0</v>
      </c>
      <c r="AN199" s="245">
        <v>0</v>
      </c>
      <c r="AO199" s="245">
        <v>0</v>
      </c>
      <c r="AP199" s="245">
        <v>0</v>
      </c>
      <c r="AQ199" s="250">
        <v>0</v>
      </c>
      <c r="AR199" s="245">
        <v>0</v>
      </c>
      <c r="AS199" s="250">
        <v>0</v>
      </c>
      <c r="AT199" s="245">
        <v>0</v>
      </c>
      <c r="AU199" s="250">
        <v>0</v>
      </c>
      <c r="AV199" s="245">
        <v>0</v>
      </c>
      <c r="AW199" s="245">
        <v>0</v>
      </c>
      <c r="AX199" s="245">
        <v>0</v>
      </c>
      <c r="AY199" s="245">
        <v>0</v>
      </c>
      <c r="AZ199" s="245">
        <v>0</v>
      </c>
      <c r="BA199" s="249">
        <v>0</v>
      </c>
      <c r="BB199" s="245"/>
      <c r="BC199" s="245">
        <v>2122</v>
      </c>
      <c r="BD199" s="245"/>
      <c r="BE199" s="245"/>
      <c r="BF199" s="245"/>
      <c r="BG199" s="249">
        <v>12</v>
      </c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9">
        <v>0</v>
      </c>
      <c r="BR199" s="245"/>
      <c r="BS199" s="249">
        <v>1</v>
      </c>
      <c r="BT199" s="245"/>
      <c r="BU199" s="249">
        <v>1</v>
      </c>
      <c r="BV199" s="245"/>
      <c r="BW199" s="245"/>
      <c r="BX199" s="245"/>
      <c r="BY199" s="250">
        <v>8</v>
      </c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9">
        <v>5</v>
      </c>
      <c r="CS199" s="366"/>
      <c r="CT199" s="362"/>
      <c r="CU199" s="362"/>
      <c r="CV199" s="245"/>
      <c r="CW199" s="366"/>
      <c r="CX199" s="249">
        <v>0</v>
      </c>
      <c r="CY199" s="245"/>
      <c r="CZ199" s="249">
        <v>10</v>
      </c>
      <c r="DA199" s="249">
        <v>10</v>
      </c>
      <c r="DB199" s="245"/>
      <c r="DC199" s="250">
        <v>100</v>
      </c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50">
        <v>0</v>
      </c>
      <c r="DP199" s="245"/>
      <c r="DQ199" s="245"/>
      <c r="DR199" s="245"/>
      <c r="DS199" s="250">
        <v>420</v>
      </c>
      <c r="DT199" s="245"/>
      <c r="DU199" s="245"/>
      <c r="DV199" s="245"/>
      <c r="DW199" s="251"/>
      <c r="DX199" s="251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50">
        <v>93</v>
      </c>
      <c r="EJ199" s="245"/>
      <c r="EK199" s="250">
        <v>4.5</v>
      </c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50">
        <v>140</v>
      </c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50">
        <v>35</v>
      </c>
      <c r="GK199" s="245"/>
      <c r="GL199" s="250">
        <v>2</v>
      </c>
      <c r="GM199" s="245"/>
      <c r="GN199" s="245"/>
      <c r="GO199" s="245"/>
      <c r="GP199" s="245"/>
      <c r="GQ199" s="250">
        <v>0</v>
      </c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50">
        <v>0</v>
      </c>
      <c r="HF199" s="245"/>
      <c r="HG199" s="250">
        <v>0</v>
      </c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</row>
    <row r="200" spans="1:261" ht="37.5" x14ac:dyDescent="0.3">
      <c r="A200" s="300">
        <v>190</v>
      </c>
      <c r="B200" s="295" t="s">
        <v>527</v>
      </c>
      <c r="C200" s="295" t="s">
        <v>715</v>
      </c>
      <c r="D200" s="295">
        <v>247690994</v>
      </c>
      <c r="E200" s="220">
        <f t="shared" si="29"/>
        <v>32971.42</v>
      </c>
      <c r="F200" s="220">
        <f t="shared" si="30"/>
        <v>4850</v>
      </c>
      <c r="G200" s="220">
        <f t="shared" si="31"/>
        <v>0</v>
      </c>
      <c r="H200" s="220">
        <f t="shared" si="32"/>
        <v>26871.42</v>
      </c>
      <c r="I200" s="220">
        <f t="shared" si="33"/>
        <v>1250</v>
      </c>
      <c r="J200" s="249">
        <v>2</v>
      </c>
      <c r="K200" s="249">
        <v>2</v>
      </c>
      <c r="L200" s="245">
        <v>0</v>
      </c>
      <c r="M200" s="245">
        <v>0</v>
      </c>
      <c r="N200" s="245">
        <v>0</v>
      </c>
      <c r="O200" s="245">
        <v>0</v>
      </c>
      <c r="P200" s="245">
        <v>0</v>
      </c>
      <c r="Q200" s="245">
        <v>0</v>
      </c>
      <c r="R200" s="245">
        <v>0</v>
      </c>
      <c r="S200" s="245">
        <v>0</v>
      </c>
      <c r="T200" s="245">
        <v>0</v>
      </c>
      <c r="U200" s="250">
        <v>330</v>
      </c>
      <c r="V200" s="245">
        <v>0</v>
      </c>
      <c r="W200" s="250">
        <v>250</v>
      </c>
      <c r="X200" s="245">
        <v>0</v>
      </c>
      <c r="Y200" s="250">
        <v>0</v>
      </c>
      <c r="Z200" s="245">
        <v>0</v>
      </c>
      <c r="AA200" s="245">
        <v>0</v>
      </c>
      <c r="AB200" s="245">
        <v>0</v>
      </c>
      <c r="AC200" s="249">
        <v>10</v>
      </c>
      <c r="AD200" s="245">
        <v>0</v>
      </c>
      <c r="AE200" s="249">
        <v>2</v>
      </c>
      <c r="AF200" s="245">
        <v>0</v>
      </c>
      <c r="AG200" s="245">
        <v>0</v>
      </c>
      <c r="AH200" s="245">
        <v>0</v>
      </c>
      <c r="AI200" s="245">
        <v>0</v>
      </c>
      <c r="AJ200" s="245">
        <v>0</v>
      </c>
      <c r="AK200" s="245">
        <v>0</v>
      </c>
      <c r="AL200" s="245">
        <v>0</v>
      </c>
      <c r="AM200" s="245">
        <v>0</v>
      </c>
      <c r="AN200" s="245">
        <v>0</v>
      </c>
      <c r="AO200" s="245">
        <v>0</v>
      </c>
      <c r="AP200" s="245">
        <v>0</v>
      </c>
      <c r="AQ200" s="250">
        <v>448.03</v>
      </c>
      <c r="AR200" s="245">
        <v>0</v>
      </c>
      <c r="AS200" s="250">
        <v>542.57000000000005</v>
      </c>
      <c r="AT200" s="245">
        <v>0</v>
      </c>
      <c r="AU200" s="250">
        <v>0</v>
      </c>
      <c r="AV200" s="245">
        <v>0</v>
      </c>
      <c r="AW200" s="245">
        <v>0</v>
      </c>
      <c r="AX200" s="245">
        <v>0</v>
      </c>
      <c r="AY200" s="245">
        <v>0</v>
      </c>
      <c r="AZ200" s="245">
        <v>0</v>
      </c>
      <c r="BA200" s="249">
        <v>0</v>
      </c>
      <c r="BB200" s="245"/>
      <c r="BC200" s="245">
        <v>25300.82</v>
      </c>
      <c r="BD200" s="245"/>
      <c r="BE200" s="245"/>
      <c r="BF200" s="245"/>
      <c r="BG200" s="249">
        <v>24</v>
      </c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9">
        <v>0</v>
      </c>
      <c r="BR200" s="245"/>
      <c r="BS200" s="249">
        <v>2</v>
      </c>
      <c r="BT200" s="245"/>
      <c r="BU200" s="249">
        <v>2</v>
      </c>
      <c r="BV200" s="245"/>
      <c r="BW200" s="245"/>
      <c r="BX200" s="245"/>
      <c r="BY200" s="250">
        <v>70</v>
      </c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9">
        <v>6</v>
      </c>
      <c r="CS200" s="366"/>
      <c r="CT200" s="362"/>
      <c r="CU200" s="362"/>
      <c r="CV200" s="245"/>
      <c r="CW200" s="366"/>
      <c r="CX200" s="249">
        <v>6</v>
      </c>
      <c r="CY200" s="245"/>
      <c r="CZ200" s="249">
        <v>60</v>
      </c>
      <c r="DA200" s="249">
        <v>60</v>
      </c>
      <c r="DB200" s="245"/>
      <c r="DC200" s="250">
        <v>1200</v>
      </c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50">
        <v>0</v>
      </c>
      <c r="DP200" s="245"/>
      <c r="DQ200" s="245"/>
      <c r="DR200" s="245"/>
      <c r="DS200" s="250">
        <v>3650</v>
      </c>
      <c r="DT200" s="245"/>
      <c r="DU200" s="245"/>
      <c r="DV200" s="245"/>
      <c r="DW200" s="251"/>
      <c r="DX200" s="251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50">
        <v>730</v>
      </c>
      <c r="EJ200" s="245"/>
      <c r="EK200" s="250">
        <v>5</v>
      </c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50">
        <v>1180</v>
      </c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50">
        <v>754</v>
      </c>
      <c r="GK200" s="245"/>
      <c r="GL200" s="250">
        <v>1.6</v>
      </c>
      <c r="GM200" s="245"/>
      <c r="GN200" s="245"/>
      <c r="GO200" s="245"/>
      <c r="GP200" s="245"/>
      <c r="GQ200" s="250">
        <v>0</v>
      </c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50">
        <v>0</v>
      </c>
      <c r="HF200" s="245"/>
      <c r="HG200" s="250">
        <v>0</v>
      </c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</row>
    <row r="201" spans="1:261" ht="37.5" x14ac:dyDescent="0.3">
      <c r="A201" s="300">
        <v>191</v>
      </c>
      <c r="B201" s="295" t="s">
        <v>527</v>
      </c>
      <c r="C201" s="295" t="s">
        <v>716</v>
      </c>
      <c r="D201" s="295">
        <v>1055182516</v>
      </c>
      <c r="E201" s="220">
        <f t="shared" si="29"/>
        <v>6189</v>
      </c>
      <c r="F201" s="220">
        <f t="shared" si="30"/>
        <v>0</v>
      </c>
      <c r="G201" s="220">
        <f t="shared" si="31"/>
        <v>536</v>
      </c>
      <c r="H201" s="220">
        <f t="shared" si="32"/>
        <v>0</v>
      </c>
      <c r="I201" s="220">
        <f t="shared" si="33"/>
        <v>5653</v>
      </c>
      <c r="J201" s="249">
        <v>1</v>
      </c>
      <c r="K201" s="249">
        <v>0</v>
      </c>
      <c r="L201" s="245">
        <v>1</v>
      </c>
      <c r="M201" s="245">
        <v>0</v>
      </c>
      <c r="N201" s="245">
        <v>0</v>
      </c>
      <c r="O201" s="245">
        <v>0</v>
      </c>
      <c r="P201" s="245">
        <v>0</v>
      </c>
      <c r="Q201" s="245">
        <v>0</v>
      </c>
      <c r="R201" s="245">
        <v>0</v>
      </c>
      <c r="S201" s="245">
        <v>0</v>
      </c>
      <c r="T201" s="245">
        <v>0</v>
      </c>
      <c r="U201" s="250">
        <v>0</v>
      </c>
      <c r="V201" s="245">
        <v>0</v>
      </c>
      <c r="W201" s="250">
        <v>0</v>
      </c>
      <c r="X201" s="245">
        <v>0</v>
      </c>
      <c r="Y201" s="250">
        <v>0</v>
      </c>
      <c r="Z201" s="245">
        <v>97</v>
      </c>
      <c r="AA201" s="245">
        <v>0</v>
      </c>
      <c r="AB201" s="245">
        <v>0</v>
      </c>
      <c r="AC201" s="249">
        <v>0</v>
      </c>
      <c r="AD201" s="249">
        <v>3</v>
      </c>
      <c r="AE201" s="249">
        <v>0</v>
      </c>
      <c r="AF201" s="245">
        <v>0</v>
      </c>
      <c r="AG201" s="245">
        <v>0</v>
      </c>
      <c r="AH201" s="245">
        <v>0</v>
      </c>
      <c r="AI201" s="245">
        <v>0</v>
      </c>
      <c r="AJ201" s="245">
        <v>0</v>
      </c>
      <c r="AK201" s="245">
        <v>0</v>
      </c>
      <c r="AL201" s="245">
        <v>0</v>
      </c>
      <c r="AM201" s="245">
        <v>0</v>
      </c>
      <c r="AN201" s="245">
        <v>0</v>
      </c>
      <c r="AO201" s="245">
        <v>0</v>
      </c>
      <c r="AP201" s="245">
        <v>0</v>
      </c>
      <c r="AQ201" s="250">
        <v>0</v>
      </c>
      <c r="AR201" s="245">
        <v>0</v>
      </c>
      <c r="AS201" s="250">
        <v>0</v>
      </c>
      <c r="AT201" s="245">
        <v>0</v>
      </c>
      <c r="AU201" s="250">
        <v>0</v>
      </c>
      <c r="AV201" s="245">
        <v>0</v>
      </c>
      <c r="AW201" s="245">
        <v>0</v>
      </c>
      <c r="AX201" s="245">
        <v>0</v>
      </c>
      <c r="AY201" s="245">
        <v>0</v>
      </c>
      <c r="AZ201" s="245">
        <v>0</v>
      </c>
      <c r="BA201" s="249">
        <v>0</v>
      </c>
      <c r="BB201" s="245"/>
      <c r="BC201" s="245">
        <v>0</v>
      </c>
      <c r="BD201" s="245">
        <v>5338.08</v>
      </c>
      <c r="BE201" s="245"/>
      <c r="BF201" s="245"/>
      <c r="BG201" s="249">
        <v>0</v>
      </c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9">
        <v>0</v>
      </c>
      <c r="BR201" s="245"/>
      <c r="BS201" s="249">
        <v>0</v>
      </c>
      <c r="BT201" s="245"/>
      <c r="BU201" s="249">
        <v>0</v>
      </c>
      <c r="BV201" s="245"/>
      <c r="BW201" s="245"/>
      <c r="BX201" s="245"/>
      <c r="BY201" s="250">
        <v>0</v>
      </c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9">
        <v>0</v>
      </c>
      <c r="CS201" s="249">
        <v>1</v>
      </c>
      <c r="CT201" s="362"/>
      <c r="CU201" s="362"/>
      <c r="CV201" s="245"/>
      <c r="CW201" s="366"/>
      <c r="CX201" s="245">
        <v>0</v>
      </c>
      <c r="CY201" s="245">
        <v>1</v>
      </c>
      <c r="CZ201" s="249">
        <v>0</v>
      </c>
      <c r="DA201" s="249">
        <v>0</v>
      </c>
      <c r="DB201" s="245"/>
      <c r="DC201" s="250">
        <v>0</v>
      </c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50">
        <v>0</v>
      </c>
      <c r="DP201" s="245"/>
      <c r="DQ201" s="245"/>
      <c r="DR201" s="245"/>
      <c r="DS201" s="250">
        <v>0</v>
      </c>
      <c r="DT201" s="250">
        <v>536</v>
      </c>
      <c r="DU201" s="245"/>
      <c r="DV201" s="245"/>
      <c r="DW201" s="251"/>
      <c r="DX201" s="251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50">
        <v>0</v>
      </c>
      <c r="EJ201" s="250">
        <v>89.3</v>
      </c>
      <c r="EK201" s="250">
        <v>0</v>
      </c>
      <c r="EL201" s="250">
        <v>6</v>
      </c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50">
        <v>217.92</v>
      </c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50">
        <v>109</v>
      </c>
      <c r="GK201" s="245"/>
      <c r="GL201" s="250">
        <v>2</v>
      </c>
      <c r="GM201" s="245"/>
      <c r="GN201" s="245"/>
      <c r="GO201" s="245"/>
      <c r="GP201" s="245"/>
      <c r="GQ201" s="250">
        <v>0</v>
      </c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50">
        <v>0</v>
      </c>
      <c r="HF201" s="245"/>
      <c r="HG201" s="250">
        <v>0</v>
      </c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</row>
    <row r="202" spans="1:261" ht="37.5" x14ac:dyDescent="0.3">
      <c r="A202" s="300">
        <v>192</v>
      </c>
      <c r="B202" s="295" t="s">
        <v>527</v>
      </c>
      <c r="C202" s="295" t="s">
        <v>717</v>
      </c>
      <c r="D202" s="295">
        <v>247691147</v>
      </c>
      <c r="E202" s="220">
        <f t="shared" ref="E202:E265" si="34">SUM(F202,G202,H202,I202)</f>
        <v>27022</v>
      </c>
      <c r="F202" s="220">
        <f t="shared" ref="F202:F265" si="35">SUM(M202,Q202,AI202,AM202,BV202,BZ202,DC202,DG202,DS202,DW202,EM202,EN202,EO202,EY202,EZ202,FA202,GM202,GQ202,HL202,HP202,IH202,IL202,)</f>
        <v>4179.29</v>
      </c>
      <c r="G202" s="220">
        <f t="shared" ref="G202:G265" si="36">SUM(N202,R202,AJ202,AN202,BW202,CA202,DD202,DH202,DT202,DX202,EP202,EQ202,ER202,FB202,FC202,FD202,GN202,GR202,HM202,HQ202,II202,IM202,)</f>
        <v>0</v>
      </c>
      <c r="H202" s="220">
        <f t="shared" ref="H202:H265" si="37">SUM(O202,S202,U202,W202,Y202,AA202,AK202,AO202,AQ202,AS202,AU202,AW202,BC202,BE202,AY202,FK202,FL202,FM202,FQ202,FR202,BX202,CB202,DE202,DI202,DU202,DY202,ES202,ET202,EU202,FE202,FF202,FG202,GO202,GS202,HN202,HR202,HT202,HV202,HX202,HZ202,IJ202,IN202,IP202,IR202,IT202,IV202,FS202,FW202,FX202,FY202,GC202,GD202,GE202,GU202,GW202,GY202,HA202,HC202,IB202,IX202,IZ202,DK202,DM202,DO202,DQ202,IF202,EA202,EC202,EE202,EG202,ID202)</f>
        <v>22842.71</v>
      </c>
      <c r="I202" s="220">
        <f t="shared" ref="I202:I265" si="38">SUM(P202,T202,V202,X202,Z202,AB202,AL202,AP202,AR202,AT202,AV202,AX202,BD202,BF202,BY202,CC202,DF202,DJ202,DV202,DZ202,EV202,EW202,EX202,FH202,FI202,FJ202,GP202,GT202,HO202,HS202,HU202,HW202,HY202,IK202,IO202,IQ202,IS202,IU202,JA202,AZ202,DL202,DN202,DP202,DR202,FN202,FO202,FP202,FT202,FU202,FV202,FZ202,GA202,GB202,GF202,GG202,GH202,GV202,GX202,GZ202,HB202,HD202,IA202,IC202,IG202,IW202,IY202,EB202,ED202,EF202,EH202,IE202)</f>
        <v>0</v>
      </c>
      <c r="J202" s="249">
        <v>4</v>
      </c>
      <c r="K202" s="249">
        <v>4</v>
      </c>
      <c r="L202" s="245"/>
      <c r="M202" s="245"/>
      <c r="N202" s="245"/>
      <c r="O202" s="250">
        <v>451.36</v>
      </c>
      <c r="P202" s="245"/>
      <c r="Q202" s="245"/>
      <c r="R202" s="245"/>
      <c r="S202" s="245"/>
      <c r="T202" s="245"/>
      <c r="U202" s="250">
        <v>258.25</v>
      </c>
      <c r="V202" s="245"/>
      <c r="W202" s="250">
        <v>192.51</v>
      </c>
      <c r="X202" s="245"/>
      <c r="Y202" s="250">
        <v>61</v>
      </c>
      <c r="Z202" s="245"/>
      <c r="AA202" s="245"/>
      <c r="AB202" s="245"/>
      <c r="AC202" s="249">
        <v>15</v>
      </c>
      <c r="AD202" s="245"/>
      <c r="AE202" s="249">
        <v>1</v>
      </c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50">
        <v>140</v>
      </c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9">
        <v>0</v>
      </c>
      <c r="BB202" s="245"/>
      <c r="BC202" s="245">
        <v>21739.59</v>
      </c>
      <c r="BD202" s="245"/>
      <c r="BE202" s="245"/>
      <c r="BF202" s="245"/>
      <c r="BG202" s="249">
        <v>96</v>
      </c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50">
        <v>0</v>
      </c>
      <c r="BR202" s="245"/>
      <c r="BS202" s="249">
        <v>0</v>
      </c>
      <c r="BT202" s="250">
        <v>0</v>
      </c>
      <c r="BU202" s="250">
        <v>0</v>
      </c>
      <c r="BV202" s="250">
        <v>0</v>
      </c>
      <c r="BW202" s="249">
        <v>0</v>
      </c>
      <c r="BX202" s="250">
        <v>0</v>
      </c>
      <c r="BY202" s="250">
        <v>0</v>
      </c>
      <c r="BZ202" s="250">
        <v>0</v>
      </c>
      <c r="CA202" s="249">
        <v>0</v>
      </c>
      <c r="CB202" s="250">
        <v>0</v>
      </c>
      <c r="CC202" s="250">
        <v>0</v>
      </c>
      <c r="CD202" s="250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9">
        <v>9</v>
      </c>
      <c r="CT202" s="245"/>
      <c r="CU202" s="366"/>
      <c r="CV202" s="366"/>
      <c r="CW202" s="245"/>
      <c r="CX202" s="245"/>
      <c r="CY202" s="249">
        <v>8</v>
      </c>
      <c r="CZ202" s="249">
        <v>0</v>
      </c>
      <c r="DA202" s="249">
        <v>0</v>
      </c>
      <c r="DB202" s="366"/>
      <c r="DC202" s="250">
        <v>0</v>
      </c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50">
        <v>2293.14</v>
      </c>
      <c r="DT202" s="245"/>
      <c r="DU202" s="245"/>
      <c r="DV202" s="245"/>
      <c r="DW202" s="251"/>
      <c r="DX202" s="251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50">
        <v>382.19</v>
      </c>
      <c r="EJ202" s="245"/>
      <c r="EK202" s="250">
        <v>6</v>
      </c>
      <c r="EL202" s="245"/>
      <c r="EM202" s="250">
        <v>1886.15</v>
      </c>
      <c r="EN202" s="245"/>
      <c r="EO202" s="245"/>
      <c r="EP202" s="245"/>
      <c r="EQ202" s="245"/>
      <c r="ER202" s="245"/>
      <c r="ES202" s="245"/>
      <c r="ET202" s="245"/>
      <c r="EU202" s="245"/>
      <c r="EV202" s="245"/>
      <c r="EW202" s="245"/>
      <c r="EX202" s="245"/>
      <c r="EY202" s="245"/>
      <c r="EZ202" s="245"/>
      <c r="FA202" s="245"/>
      <c r="FB202" s="245"/>
      <c r="FC202" s="245"/>
      <c r="FD202" s="245"/>
      <c r="FE202" s="245"/>
      <c r="FF202" s="245"/>
      <c r="FG202" s="245"/>
      <c r="FH202" s="245"/>
      <c r="FI202" s="245"/>
      <c r="FJ202" s="245"/>
      <c r="FK202" s="245"/>
      <c r="FL202" s="245"/>
      <c r="FM202" s="245"/>
      <c r="FN202" s="245"/>
      <c r="FO202" s="245"/>
      <c r="FP202" s="245"/>
      <c r="FQ202" s="245"/>
      <c r="FR202" s="245"/>
      <c r="FS202" s="245"/>
      <c r="FT202" s="245"/>
      <c r="FU202" s="245"/>
      <c r="FV202" s="245"/>
      <c r="FW202" s="245"/>
      <c r="FX202" s="245"/>
      <c r="FY202" s="245"/>
      <c r="FZ202" s="245"/>
      <c r="GA202" s="245"/>
      <c r="GB202" s="245"/>
      <c r="GC202" s="245"/>
      <c r="GD202" s="245"/>
      <c r="GE202" s="245"/>
      <c r="GF202" s="245"/>
      <c r="GG202" s="245"/>
      <c r="GH202" s="245"/>
      <c r="GI202" s="250">
        <v>1250</v>
      </c>
      <c r="GJ202" s="245"/>
      <c r="GK202" s="250">
        <v>1.4</v>
      </c>
      <c r="GL202" s="245"/>
      <c r="GM202" s="245"/>
      <c r="GN202" s="245"/>
      <c r="GO202" s="245"/>
      <c r="GP202" s="245"/>
      <c r="GQ202" s="245"/>
      <c r="GR202" s="245"/>
      <c r="GS202" s="245"/>
      <c r="GT202" s="245"/>
      <c r="GU202" s="245"/>
      <c r="GV202" s="245"/>
      <c r="GW202" s="245"/>
      <c r="GX202" s="245"/>
      <c r="GY202" s="245"/>
      <c r="GZ202" s="245"/>
      <c r="HA202" s="245"/>
      <c r="HB202" s="245"/>
      <c r="HC202" s="245"/>
      <c r="HD202" s="245"/>
      <c r="HE202" s="245"/>
      <c r="HF202" s="245"/>
      <c r="HG202" s="245"/>
      <c r="HH202" s="245"/>
      <c r="HI202" s="245"/>
      <c r="HJ202" s="245"/>
      <c r="HK202" s="245"/>
      <c r="HL202" s="245"/>
      <c r="HM202" s="245"/>
      <c r="HN202" s="245"/>
      <c r="HO202" s="245"/>
      <c r="HP202" s="245"/>
      <c r="HQ202" s="245"/>
      <c r="HR202" s="245"/>
      <c r="HS202" s="245"/>
      <c r="HT202" s="245"/>
      <c r="HU202" s="245"/>
      <c r="HV202" s="245"/>
      <c r="HW202" s="245"/>
      <c r="HX202" s="245"/>
      <c r="HY202" s="245"/>
      <c r="HZ202" s="245"/>
      <c r="IA202" s="245"/>
      <c r="IB202" s="245"/>
      <c r="IC202" s="245"/>
      <c r="ID202" s="245"/>
      <c r="IE202" s="245"/>
      <c r="IF202" s="245"/>
      <c r="IG202" s="245"/>
      <c r="IH202" s="245"/>
      <c r="II202" s="245"/>
      <c r="IJ202" s="245"/>
      <c r="IK202" s="245"/>
      <c r="IL202" s="245"/>
      <c r="IM202" s="245"/>
      <c r="IN202" s="245"/>
      <c r="IO202" s="245"/>
      <c r="IP202" s="245"/>
      <c r="IQ202" s="245"/>
      <c r="IR202" s="245"/>
      <c r="IS202" s="245"/>
      <c r="IT202" s="245"/>
      <c r="IU202" s="245"/>
      <c r="IV202" s="245"/>
      <c r="IW202" s="245"/>
      <c r="IX202" s="245"/>
      <c r="IY202" s="245"/>
      <c r="IZ202" s="245"/>
      <c r="JA202" s="245"/>
    </row>
    <row r="203" spans="1:261" ht="37.5" x14ac:dyDescent="0.3">
      <c r="A203" s="300">
        <v>193</v>
      </c>
      <c r="B203" s="295" t="s">
        <v>527</v>
      </c>
      <c r="C203" s="295" t="s">
        <v>718</v>
      </c>
      <c r="D203" s="295">
        <v>247690944</v>
      </c>
      <c r="E203" s="220">
        <f t="shared" si="34"/>
        <v>13310</v>
      </c>
      <c r="F203" s="220">
        <f t="shared" si="35"/>
        <v>977.49</v>
      </c>
      <c r="G203" s="220">
        <f t="shared" si="36"/>
        <v>0</v>
      </c>
      <c r="H203" s="220">
        <f t="shared" si="37"/>
        <v>12332.51</v>
      </c>
      <c r="I203" s="220">
        <f t="shared" si="38"/>
        <v>0</v>
      </c>
      <c r="J203" s="249">
        <v>1</v>
      </c>
      <c r="K203" s="249">
        <v>1</v>
      </c>
      <c r="L203" s="245"/>
      <c r="M203" s="245"/>
      <c r="N203" s="245"/>
      <c r="O203" s="250">
        <v>0</v>
      </c>
      <c r="P203" s="245"/>
      <c r="Q203" s="245"/>
      <c r="R203" s="245"/>
      <c r="S203" s="245"/>
      <c r="T203" s="245"/>
      <c r="U203" s="250">
        <v>300</v>
      </c>
      <c r="V203" s="245"/>
      <c r="W203" s="250">
        <v>0</v>
      </c>
      <c r="X203" s="245"/>
      <c r="Y203" s="250">
        <v>0</v>
      </c>
      <c r="Z203" s="245"/>
      <c r="AA203" s="245"/>
      <c r="AB203" s="245"/>
      <c r="AC203" s="249">
        <v>4</v>
      </c>
      <c r="AD203" s="245"/>
      <c r="AE203" s="249">
        <v>1</v>
      </c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50">
        <v>300</v>
      </c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9">
        <v>0</v>
      </c>
      <c r="BB203" s="245"/>
      <c r="BC203" s="245">
        <v>11732.51</v>
      </c>
      <c r="BD203" s="245"/>
      <c r="BE203" s="245"/>
      <c r="BF203" s="245"/>
      <c r="BG203" s="249">
        <v>50</v>
      </c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50">
        <v>0</v>
      </c>
      <c r="BR203" s="245"/>
      <c r="BS203" s="249">
        <v>0</v>
      </c>
      <c r="BT203" s="250">
        <v>0</v>
      </c>
      <c r="BU203" s="250">
        <v>0</v>
      </c>
      <c r="BV203" s="250">
        <v>0</v>
      </c>
      <c r="BW203" s="249">
        <v>0</v>
      </c>
      <c r="BX203" s="250">
        <v>0</v>
      </c>
      <c r="BY203" s="250">
        <v>0</v>
      </c>
      <c r="BZ203" s="250">
        <v>0</v>
      </c>
      <c r="CA203" s="249">
        <v>0</v>
      </c>
      <c r="CB203" s="250">
        <v>0</v>
      </c>
      <c r="CC203" s="250">
        <v>0</v>
      </c>
      <c r="CD203" s="250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9">
        <v>13</v>
      </c>
      <c r="CT203" s="245"/>
      <c r="CU203" s="366"/>
      <c r="CV203" s="366"/>
      <c r="CW203" s="245"/>
      <c r="CX203" s="245"/>
      <c r="CY203" s="249">
        <v>14</v>
      </c>
      <c r="CZ203" s="249">
        <v>10</v>
      </c>
      <c r="DA203" s="249">
        <v>10</v>
      </c>
      <c r="DB203" s="366"/>
      <c r="DC203" s="250">
        <v>150</v>
      </c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50">
        <v>503.49</v>
      </c>
      <c r="DT203" s="245"/>
      <c r="DU203" s="245"/>
      <c r="DV203" s="245"/>
      <c r="DW203" s="251"/>
      <c r="DX203" s="251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50">
        <v>130</v>
      </c>
      <c r="EJ203" s="245"/>
      <c r="EK203" s="250">
        <v>4</v>
      </c>
      <c r="EL203" s="245"/>
      <c r="EM203" s="250">
        <v>324</v>
      </c>
      <c r="EN203" s="245"/>
      <c r="EO203" s="245"/>
      <c r="EP203" s="245"/>
      <c r="EQ203" s="245"/>
      <c r="ER203" s="245"/>
      <c r="ES203" s="245"/>
      <c r="ET203" s="245"/>
      <c r="EU203" s="245"/>
      <c r="EV203" s="245"/>
      <c r="EW203" s="245"/>
      <c r="EX203" s="245"/>
      <c r="EY203" s="245"/>
      <c r="EZ203" s="245"/>
      <c r="FA203" s="245"/>
      <c r="FB203" s="245"/>
      <c r="FC203" s="245"/>
      <c r="FD203" s="245"/>
      <c r="FE203" s="245"/>
      <c r="FF203" s="245"/>
      <c r="FG203" s="245"/>
      <c r="FH203" s="245"/>
      <c r="FI203" s="245"/>
      <c r="FJ203" s="245"/>
      <c r="FK203" s="245"/>
      <c r="FL203" s="245"/>
      <c r="FM203" s="245"/>
      <c r="FN203" s="245"/>
      <c r="FO203" s="245"/>
      <c r="FP203" s="245"/>
      <c r="FQ203" s="245"/>
      <c r="FR203" s="245"/>
      <c r="FS203" s="245"/>
      <c r="FT203" s="245"/>
      <c r="FU203" s="245"/>
      <c r="FV203" s="245"/>
      <c r="FW203" s="245"/>
      <c r="FX203" s="245"/>
      <c r="FY203" s="245"/>
      <c r="FZ203" s="245"/>
      <c r="GA203" s="245"/>
      <c r="GB203" s="245"/>
      <c r="GC203" s="245"/>
      <c r="GD203" s="245"/>
      <c r="GE203" s="245"/>
      <c r="GF203" s="245"/>
      <c r="GG203" s="245"/>
      <c r="GH203" s="245"/>
      <c r="GI203" s="250">
        <v>203</v>
      </c>
      <c r="GJ203" s="245"/>
      <c r="GK203" s="250">
        <v>1.6</v>
      </c>
      <c r="GL203" s="245"/>
      <c r="GM203" s="245"/>
      <c r="GN203" s="245"/>
      <c r="GO203" s="245"/>
      <c r="GP203" s="245"/>
      <c r="GQ203" s="245"/>
      <c r="GR203" s="245"/>
      <c r="GS203" s="245"/>
      <c r="GT203" s="245"/>
      <c r="GU203" s="245"/>
      <c r="GV203" s="245"/>
      <c r="GW203" s="245"/>
      <c r="GX203" s="245"/>
      <c r="GY203" s="245"/>
      <c r="GZ203" s="245"/>
      <c r="HA203" s="245"/>
      <c r="HB203" s="245"/>
      <c r="HC203" s="245"/>
      <c r="HD203" s="245"/>
      <c r="HE203" s="245"/>
      <c r="HF203" s="245"/>
      <c r="HG203" s="245"/>
      <c r="HH203" s="245"/>
      <c r="HI203" s="245"/>
      <c r="HJ203" s="245"/>
      <c r="HK203" s="245"/>
      <c r="HL203" s="245"/>
      <c r="HM203" s="245"/>
      <c r="HN203" s="245"/>
      <c r="HO203" s="245"/>
      <c r="HP203" s="245"/>
      <c r="HQ203" s="245"/>
      <c r="HR203" s="245"/>
      <c r="HS203" s="245"/>
      <c r="HT203" s="245"/>
      <c r="HU203" s="245"/>
      <c r="HV203" s="245"/>
      <c r="HW203" s="245"/>
      <c r="HX203" s="245"/>
      <c r="HY203" s="245"/>
      <c r="HZ203" s="245"/>
      <c r="IA203" s="245"/>
      <c r="IB203" s="245"/>
      <c r="IC203" s="245"/>
      <c r="ID203" s="245"/>
      <c r="IE203" s="245"/>
      <c r="IF203" s="245"/>
      <c r="IG203" s="245"/>
      <c r="IH203" s="245"/>
      <c r="II203" s="245"/>
      <c r="IJ203" s="245"/>
      <c r="IK203" s="245"/>
      <c r="IL203" s="245"/>
      <c r="IM203" s="245"/>
      <c r="IN203" s="245"/>
      <c r="IO203" s="245"/>
      <c r="IP203" s="245"/>
      <c r="IQ203" s="245"/>
      <c r="IR203" s="245"/>
      <c r="IS203" s="245"/>
      <c r="IT203" s="245"/>
      <c r="IU203" s="245"/>
      <c r="IV203" s="245"/>
      <c r="IW203" s="245"/>
      <c r="IX203" s="245"/>
      <c r="IY203" s="245"/>
      <c r="IZ203" s="245"/>
      <c r="JA203" s="245"/>
    </row>
    <row r="204" spans="1:261" ht="37.5" x14ac:dyDescent="0.3">
      <c r="A204" s="300">
        <v>194</v>
      </c>
      <c r="B204" s="295" t="s">
        <v>527</v>
      </c>
      <c r="C204" s="295" t="s">
        <v>719</v>
      </c>
      <c r="D204" s="295">
        <v>247691136</v>
      </c>
      <c r="E204" s="220">
        <f t="shared" si="34"/>
        <v>43782</v>
      </c>
      <c r="F204" s="220">
        <f t="shared" si="35"/>
        <v>3666</v>
      </c>
      <c r="G204" s="220">
        <f t="shared" si="36"/>
        <v>0</v>
      </c>
      <c r="H204" s="220">
        <f t="shared" si="37"/>
        <v>40089</v>
      </c>
      <c r="I204" s="220">
        <f t="shared" si="38"/>
        <v>27</v>
      </c>
      <c r="J204" s="249">
        <v>1</v>
      </c>
      <c r="K204" s="249">
        <v>1</v>
      </c>
      <c r="L204" s="245"/>
      <c r="M204" s="245"/>
      <c r="N204" s="245"/>
      <c r="O204" s="250">
        <v>0</v>
      </c>
      <c r="P204" s="245"/>
      <c r="Q204" s="245"/>
      <c r="R204" s="245"/>
      <c r="S204" s="245"/>
      <c r="T204" s="245"/>
      <c r="U204" s="250">
        <v>0</v>
      </c>
      <c r="V204" s="245"/>
      <c r="W204" s="250">
        <v>220</v>
      </c>
      <c r="X204" s="245"/>
      <c r="Y204" s="250">
        <v>0</v>
      </c>
      <c r="Z204" s="245"/>
      <c r="AA204" s="245"/>
      <c r="AB204" s="245"/>
      <c r="AC204" s="249">
        <v>5</v>
      </c>
      <c r="AD204" s="245"/>
      <c r="AE204" s="249">
        <v>0</v>
      </c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50">
        <v>0</v>
      </c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9">
        <v>0</v>
      </c>
      <c r="BB204" s="245"/>
      <c r="BC204" s="245">
        <v>38383.85</v>
      </c>
      <c r="BD204" s="245"/>
      <c r="BE204" s="245"/>
      <c r="BF204" s="245"/>
      <c r="BG204" s="249">
        <v>319</v>
      </c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50">
        <v>0</v>
      </c>
      <c r="BR204" s="245"/>
      <c r="BS204" s="249">
        <v>1</v>
      </c>
      <c r="BT204" s="250">
        <v>0</v>
      </c>
      <c r="BU204" s="250">
        <v>1</v>
      </c>
      <c r="BV204" s="250">
        <v>0</v>
      </c>
      <c r="BW204" s="249">
        <v>0</v>
      </c>
      <c r="BX204" s="250">
        <v>0</v>
      </c>
      <c r="BY204" s="250">
        <v>27</v>
      </c>
      <c r="BZ204" s="250">
        <v>0</v>
      </c>
      <c r="CA204" s="249">
        <v>0</v>
      </c>
      <c r="CB204" s="250">
        <v>0</v>
      </c>
      <c r="CC204" s="250">
        <v>0</v>
      </c>
      <c r="CD204" s="250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9">
        <v>13</v>
      </c>
      <c r="CT204" s="245"/>
      <c r="CU204" s="366"/>
      <c r="CV204" s="366"/>
      <c r="CW204" s="245"/>
      <c r="CX204" s="245"/>
      <c r="CY204" s="249">
        <v>11</v>
      </c>
      <c r="CZ204" s="249">
        <v>64</v>
      </c>
      <c r="DA204" s="249">
        <v>64</v>
      </c>
      <c r="DB204" s="366"/>
      <c r="DC204" s="250">
        <v>850</v>
      </c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50">
        <v>2816</v>
      </c>
      <c r="DT204" s="245"/>
      <c r="DU204" s="245"/>
      <c r="DV204" s="245"/>
      <c r="DW204" s="251"/>
      <c r="DX204" s="251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50">
        <v>469.33</v>
      </c>
      <c r="EJ204" s="245"/>
      <c r="EK204" s="250">
        <v>6</v>
      </c>
      <c r="EL204" s="245"/>
      <c r="EM204" s="245"/>
      <c r="EN204" s="245"/>
      <c r="EO204" s="245"/>
      <c r="EP204" s="245"/>
      <c r="EQ204" s="245"/>
      <c r="ER204" s="245"/>
      <c r="ES204" s="245"/>
      <c r="ET204" s="245">
        <v>1159</v>
      </c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50">
        <v>326.14999999999998</v>
      </c>
      <c r="GD204" s="250"/>
      <c r="GE204" s="245"/>
      <c r="GF204" s="245"/>
      <c r="GG204" s="245"/>
      <c r="GH204" s="245"/>
      <c r="GI204" s="250">
        <v>820</v>
      </c>
      <c r="GJ204" s="245"/>
      <c r="GK204" s="250">
        <v>1.71</v>
      </c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</row>
    <row r="205" spans="1:261" ht="37.5" x14ac:dyDescent="0.3">
      <c r="A205" s="300">
        <v>195</v>
      </c>
      <c r="B205" s="295" t="s">
        <v>527</v>
      </c>
      <c r="C205" s="295" t="s">
        <v>720</v>
      </c>
      <c r="D205" s="295">
        <v>247691134</v>
      </c>
      <c r="E205" s="220">
        <f t="shared" si="34"/>
        <v>6632</v>
      </c>
      <c r="F205" s="220">
        <f t="shared" si="35"/>
        <v>703</v>
      </c>
      <c r="G205" s="220">
        <f t="shared" si="36"/>
        <v>0</v>
      </c>
      <c r="H205" s="220">
        <f t="shared" si="37"/>
        <v>5929</v>
      </c>
      <c r="I205" s="220">
        <f t="shared" si="38"/>
        <v>0</v>
      </c>
      <c r="J205" s="249">
        <v>1</v>
      </c>
      <c r="K205" s="249">
        <v>1</v>
      </c>
      <c r="L205" s="245"/>
      <c r="M205" s="245"/>
      <c r="N205" s="245"/>
      <c r="O205" s="250">
        <v>0</v>
      </c>
      <c r="P205" s="245"/>
      <c r="Q205" s="245"/>
      <c r="R205" s="245"/>
      <c r="S205" s="245"/>
      <c r="T205" s="245"/>
      <c r="U205" s="250">
        <v>0</v>
      </c>
      <c r="V205" s="245"/>
      <c r="W205" s="250">
        <v>199</v>
      </c>
      <c r="X205" s="245"/>
      <c r="Y205" s="250">
        <v>0</v>
      </c>
      <c r="Z205" s="245"/>
      <c r="AA205" s="245"/>
      <c r="AB205" s="245"/>
      <c r="AC205" s="249">
        <v>4</v>
      </c>
      <c r="AD205" s="245"/>
      <c r="AE205" s="249">
        <v>0</v>
      </c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50">
        <v>0</v>
      </c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9">
        <v>0</v>
      </c>
      <c r="BB205" s="245"/>
      <c r="BC205" s="245">
        <v>5688</v>
      </c>
      <c r="BD205" s="245"/>
      <c r="BE205" s="245"/>
      <c r="BF205" s="245"/>
      <c r="BG205" s="249">
        <v>12</v>
      </c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50">
        <v>0</v>
      </c>
      <c r="BR205" s="245"/>
      <c r="BS205" s="249">
        <v>0</v>
      </c>
      <c r="BT205" s="250">
        <v>0</v>
      </c>
      <c r="BU205" s="250">
        <v>0</v>
      </c>
      <c r="BV205" s="250">
        <v>0</v>
      </c>
      <c r="BW205" s="249">
        <v>0</v>
      </c>
      <c r="BX205" s="250">
        <v>0</v>
      </c>
      <c r="BY205" s="250">
        <v>0</v>
      </c>
      <c r="BZ205" s="250">
        <v>0</v>
      </c>
      <c r="CA205" s="249">
        <v>0</v>
      </c>
      <c r="CB205" s="250">
        <v>0</v>
      </c>
      <c r="CC205" s="250">
        <v>0</v>
      </c>
      <c r="CD205" s="250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9">
        <v>4</v>
      </c>
      <c r="CT205" s="245"/>
      <c r="CU205" s="366"/>
      <c r="CV205" s="366"/>
      <c r="CW205" s="245"/>
      <c r="CX205" s="245"/>
      <c r="CY205" s="249">
        <v>2</v>
      </c>
      <c r="CZ205" s="249">
        <v>0</v>
      </c>
      <c r="DA205" s="249">
        <v>0</v>
      </c>
      <c r="DB205" s="366"/>
      <c r="DC205" s="250">
        <v>150</v>
      </c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50">
        <v>553</v>
      </c>
      <c r="DT205" s="245"/>
      <c r="DU205" s="245"/>
      <c r="DV205" s="245"/>
      <c r="DW205" s="251"/>
      <c r="DX205" s="251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50">
        <v>92.17</v>
      </c>
      <c r="EJ205" s="245"/>
      <c r="EK205" s="250">
        <v>6</v>
      </c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50">
        <v>42</v>
      </c>
      <c r="GD205" s="250"/>
      <c r="GE205" s="245"/>
      <c r="GF205" s="245"/>
      <c r="GG205" s="245"/>
      <c r="GH205" s="245"/>
      <c r="GI205" s="250">
        <v>21</v>
      </c>
      <c r="GJ205" s="245"/>
      <c r="GK205" s="250">
        <v>2</v>
      </c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</row>
    <row r="206" spans="1:261" ht="37.5" x14ac:dyDescent="0.3">
      <c r="A206" s="300">
        <v>196</v>
      </c>
      <c r="B206" s="295" t="s">
        <v>527</v>
      </c>
      <c r="C206" s="295" t="s">
        <v>721</v>
      </c>
      <c r="D206" s="295">
        <v>247690948</v>
      </c>
      <c r="E206" s="220">
        <f t="shared" si="34"/>
        <v>4630</v>
      </c>
      <c r="F206" s="220">
        <f t="shared" si="35"/>
        <v>510</v>
      </c>
      <c r="G206" s="220">
        <f t="shared" si="36"/>
        <v>0</v>
      </c>
      <c r="H206" s="220">
        <f t="shared" si="37"/>
        <v>4120</v>
      </c>
      <c r="I206" s="220">
        <f t="shared" si="38"/>
        <v>0</v>
      </c>
      <c r="J206" s="249">
        <v>1</v>
      </c>
      <c r="K206" s="249">
        <v>1</v>
      </c>
      <c r="L206" s="245"/>
      <c r="M206" s="245"/>
      <c r="N206" s="245"/>
      <c r="O206" s="250">
        <v>0</v>
      </c>
      <c r="P206" s="245"/>
      <c r="Q206" s="245"/>
      <c r="R206" s="245"/>
      <c r="S206" s="245"/>
      <c r="T206" s="245"/>
      <c r="U206" s="250">
        <v>0</v>
      </c>
      <c r="V206" s="245"/>
      <c r="W206" s="250">
        <v>0</v>
      </c>
      <c r="X206" s="245"/>
      <c r="Y206" s="250">
        <v>100</v>
      </c>
      <c r="Z206" s="245"/>
      <c r="AA206" s="245"/>
      <c r="AB206" s="245"/>
      <c r="AC206" s="249">
        <v>5</v>
      </c>
      <c r="AD206" s="245"/>
      <c r="AE206" s="249">
        <v>0</v>
      </c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50">
        <v>0</v>
      </c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9">
        <v>0</v>
      </c>
      <c r="BB206" s="245"/>
      <c r="BC206" s="245">
        <v>3731</v>
      </c>
      <c r="BD206" s="245"/>
      <c r="BE206" s="245"/>
      <c r="BF206" s="245"/>
      <c r="BG206" s="249">
        <v>0</v>
      </c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50">
        <v>0</v>
      </c>
      <c r="BR206" s="245"/>
      <c r="BS206" s="249">
        <v>0</v>
      </c>
      <c r="BT206" s="250">
        <v>0</v>
      </c>
      <c r="BU206" s="250">
        <v>0</v>
      </c>
      <c r="BV206" s="250">
        <v>0</v>
      </c>
      <c r="BW206" s="249">
        <v>0</v>
      </c>
      <c r="BX206" s="250">
        <v>0</v>
      </c>
      <c r="BY206" s="250">
        <v>0</v>
      </c>
      <c r="BZ206" s="250">
        <v>0</v>
      </c>
      <c r="CA206" s="249">
        <v>0</v>
      </c>
      <c r="CB206" s="250">
        <v>0</v>
      </c>
      <c r="CC206" s="250">
        <v>0</v>
      </c>
      <c r="CD206" s="250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9">
        <v>5</v>
      </c>
      <c r="CT206" s="245"/>
      <c r="CU206" s="366"/>
      <c r="CV206" s="366"/>
      <c r="CW206" s="245"/>
      <c r="CX206" s="245"/>
      <c r="CY206" s="249">
        <v>8</v>
      </c>
      <c r="CZ206" s="249">
        <v>20</v>
      </c>
      <c r="DA206" s="249">
        <v>20</v>
      </c>
      <c r="DB206" s="366"/>
      <c r="DC206" s="250">
        <v>80</v>
      </c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50">
        <v>430</v>
      </c>
      <c r="DT206" s="245"/>
      <c r="DU206" s="245"/>
      <c r="DV206" s="245"/>
      <c r="DW206" s="251"/>
      <c r="DX206" s="251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50">
        <v>86</v>
      </c>
      <c r="EJ206" s="245"/>
      <c r="EK206" s="250">
        <v>5</v>
      </c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50">
        <v>289</v>
      </c>
      <c r="GD206" s="250"/>
      <c r="GE206" s="245"/>
      <c r="GF206" s="245"/>
      <c r="GG206" s="245"/>
      <c r="GH206" s="245"/>
      <c r="GI206" s="250">
        <v>113</v>
      </c>
      <c r="GJ206" s="245"/>
      <c r="GK206" s="250">
        <v>2.5</v>
      </c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</row>
    <row r="207" spans="1:261" ht="37.5" x14ac:dyDescent="0.3">
      <c r="A207" s="300">
        <v>197</v>
      </c>
      <c r="B207" s="295" t="s">
        <v>759</v>
      </c>
      <c r="C207" s="295" t="s">
        <v>760</v>
      </c>
      <c r="D207" s="295">
        <v>247690951</v>
      </c>
      <c r="E207" s="220">
        <f t="shared" si="34"/>
        <v>21292.97</v>
      </c>
      <c r="F207" s="220">
        <f t="shared" si="35"/>
        <v>3787</v>
      </c>
      <c r="G207" s="220">
        <f t="shared" si="36"/>
        <v>0</v>
      </c>
      <c r="H207" s="220">
        <f t="shared" si="37"/>
        <v>17455.97</v>
      </c>
      <c r="I207" s="220">
        <f t="shared" si="38"/>
        <v>50</v>
      </c>
      <c r="J207" s="245">
        <v>3</v>
      </c>
      <c r="K207" s="245">
        <v>3</v>
      </c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>
        <v>568</v>
      </c>
      <c r="X207" s="245"/>
      <c r="Y207" s="245">
        <v>233</v>
      </c>
      <c r="Z207" s="245"/>
      <c r="AA207" s="245"/>
      <c r="AB207" s="245"/>
      <c r="AC207" s="245">
        <v>23</v>
      </c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>
        <v>15922.97</v>
      </c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>
        <v>1</v>
      </c>
      <c r="BT207" s="245"/>
      <c r="BU207" s="245"/>
      <c r="BV207" s="245"/>
      <c r="BW207" s="245"/>
      <c r="BX207" s="245"/>
      <c r="BY207" s="245">
        <v>50</v>
      </c>
      <c r="BZ207" s="245"/>
      <c r="CA207" s="245"/>
      <c r="CB207" s="245"/>
      <c r="CC207" s="245"/>
      <c r="CD207" s="245">
        <v>2261</v>
      </c>
      <c r="CE207" s="245"/>
      <c r="CF207" s="245"/>
      <c r="CG207" s="245"/>
      <c r="CH207" s="245"/>
      <c r="CI207" s="245"/>
      <c r="CJ207" s="245">
        <v>450.4</v>
      </c>
      <c r="CK207" s="245"/>
      <c r="CL207" s="245"/>
      <c r="CM207" s="245"/>
      <c r="CN207" s="245">
        <v>1</v>
      </c>
      <c r="CO207" s="245"/>
      <c r="CP207" s="245"/>
      <c r="CQ207" s="245"/>
      <c r="CR207" s="245">
        <v>39</v>
      </c>
      <c r="CS207" s="245"/>
      <c r="CT207" s="245"/>
      <c r="CU207" s="245"/>
      <c r="CV207" s="245"/>
      <c r="CW207" s="245"/>
      <c r="CX207" s="245">
        <v>31</v>
      </c>
      <c r="CY207" s="245"/>
      <c r="CZ207" s="245">
        <v>102</v>
      </c>
      <c r="DA207" s="245">
        <v>102</v>
      </c>
      <c r="DB207" s="245"/>
      <c r="DC207" s="245">
        <v>1535</v>
      </c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>
        <v>2252</v>
      </c>
      <c r="DT207" s="245"/>
      <c r="DU207" s="245"/>
      <c r="DV207" s="245"/>
      <c r="DW207" s="245"/>
      <c r="DX207" s="245"/>
      <c r="DY207" s="245"/>
      <c r="DZ207" s="245"/>
      <c r="EA207" s="245"/>
      <c r="EB207" s="245"/>
      <c r="EC207" s="245"/>
      <c r="ED207" s="245"/>
      <c r="EE207" s="245"/>
      <c r="EF207" s="245"/>
      <c r="EG207" s="245"/>
      <c r="EH207" s="245"/>
      <c r="EI207" s="245">
        <v>523</v>
      </c>
      <c r="EJ207" s="245"/>
      <c r="EK207" s="245">
        <v>4.3</v>
      </c>
      <c r="EL207" s="245"/>
      <c r="EM207" s="245"/>
      <c r="EN207" s="245"/>
      <c r="EO207" s="245"/>
      <c r="EP207" s="245"/>
      <c r="EQ207" s="245"/>
      <c r="ER207" s="245"/>
      <c r="ES207" s="245">
        <v>732</v>
      </c>
      <c r="ET207" s="245"/>
      <c r="EU207" s="245"/>
      <c r="EV207" s="245"/>
      <c r="EW207" s="245"/>
      <c r="EX207" s="245"/>
      <c r="EY207" s="245"/>
      <c r="EZ207" s="245"/>
      <c r="FA207" s="245"/>
      <c r="FB207" s="245"/>
      <c r="FC207" s="245"/>
      <c r="FD207" s="245"/>
      <c r="FE207" s="245"/>
      <c r="FF207" s="245"/>
      <c r="FG207" s="245"/>
      <c r="FH207" s="245"/>
      <c r="FI207" s="245"/>
      <c r="FJ207" s="245"/>
      <c r="FK207" s="245"/>
      <c r="FL207" s="245"/>
      <c r="FM207" s="245"/>
      <c r="FN207" s="245"/>
      <c r="FO207" s="245"/>
      <c r="FP207" s="245"/>
      <c r="FQ207" s="245"/>
      <c r="FR207" s="245"/>
      <c r="FS207" s="245"/>
      <c r="FT207" s="245"/>
      <c r="FU207" s="245"/>
      <c r="FV207" s="245"/>
      <c r="FW207" s="245"/>
      <c r="FX207" s="245"/>
      <c r="FY207" s="245"/>
      <c r="FZ207" s="245"/>
      <c r="GA207" s="245"/>
      <c r="GB207" s="245"/>
      <c r="GC207" s="245"/>
      <c r="GD207" s="245"/>
      <c r="GE207" s="245"/>
      <c r="GF207" s="245"/>
      <c r="GG207" s="245"/>
      <c r="GH207" s="245"/>
      <c r="GI207" s="245">
        <v>610</v>
      </c>
      <c r="GJ207" s="245"/>
      <c r="GK207" s="245">
        <v>1.2</v>
      </c>
      <c r="GL207" s="245"/>
      <c r="GM207" s="245"/>
      <c r="GN207" s="245"/>
      <c r="GO207" s="245"/>
      <c r="GP207" s="245"/>
      <c r="GQ207" s="245"/>
      <c r="GR207" s="245"/>
      <c r="GS207" s="245"/>
      <c r="GT207" s="245"/>
      <c r="GU207" s="245"/>
      <c r="GV207" s="245"/>
      <c r="GW207" s="245"/>
      <c r="GX207" s="245"/>
      <c r="GY207" s="245"/>
      <c r="GZ207" s="245"/>
      <c r="HA207" s="245"/>
      <c r="HB207" s="245"/>
      <c r="HC207" s="245"/>
      <c r="HD207" s="245"/>
      <c r="HE207" s="245"/>
      <c r="HF207" s="245"/>
      <c r="HG207" s="245"/>
      <c r="HH207" s="245"/>
      <c r="HI207" s="245"/>
      <c r="HJ207" s="245"/>
      <c r="HK207" s="245"/>
      <c r="HL207" s="245"/>
      <c r="HM207" s="245"/>
      <c r="HN207" s="245"/>
      <c r="HO207" s="245"/>
      <c r="HP207" s="245"/>
      <c r="HQ207" s="245"/>
      <c r="HR207" s="245"/>
      <c r="HS207" s="245"/>
      <c r="HT207" s="245"/>
      <c r="HU207" s="245"/>
      <c r="HV207" s="245"/>
      <c r="HW207" s="245"/>
      <c r="HX207" s="245"/>
      <c r="HY207" s="245"/>
      <c r="HZ207" s="245"/>
      <c r="IA207" s="245"/>
      <c r="IB207" s="245"/>
      <c r="IC207" s="245"/>
      <c r="ID207" s="245"/>
      <c r="IE207" s="245"/>
      <c r="IF207" s="245"/>
      <c r="IG207" s="245"/>
      <c r="IH207" s="245"/>
      <c r="II207" s="245"/>
      <c r="IJ207" s="245"/>
      <c r="IK207" s="245"/>
      <c r="IL207" s="245"/>
      <c r="IM207" s="245"/>
      <c r="IN207" s="245"/>
      <c r="IO207" s="245"/>
      <c r="IP207" s="245"/>
      <c r="IQ207" s="245"/>
      <c r="IR207" s="245"/>
      <c r="IS207" s="245"/>
      <c r="IT207" s="245"/>
      <c r="IU207" s="245"/>
      <c r="IV207" s="245"/>
      <c r="IW207" s="245"/>
      <c r="IX207" s="245"/>
      <c r="IY207" s="245"/>
      <c r="IZ207" s="245"/>
      <c r="JA207" s="245"/>
    </row>
    <row r="208" spans="1:261" ht="37.5" x14ac:dyDescent="0.3">
      <c r="A208" s="300">
        <v>198</v>
      </c>
      <c r="B208" s="295" t="s">
        <v>759</v>
      </c>
      <c r="C208" s="295" t="s">
        <v>761</v>
      </c>
      <c r="D208" s="295">
        <v>247690959</v>
      </c>
      <c r="E208" s="220">
        <f t="shared" si="34"/>
        <v>18814.794000000002</v>
      </c>
      <c r="F208" s="220">
        <f t="shared" si="35"/>
        <v>5353</v>
      </c>
      <c r="G208" s="220">
        <f t="shared" si="36"/>
        <v>0</v>
      </c>
      <c r="H208" s="220">
        <f t="shared" si="37"/>
        <v>13411.794</v>
      </c>
      <c r="I208" s="220">
        <f t="shared" si="38"/>
        <v>50</v>
      </c>
      <c r="J208" s="245">
        <v>1</v>
      </c>
      <c r="K208" s="245">
        <v>1</v>
      </c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>
        <v>501</v>
      </c>
      <c r="X208" s="245"/>
      <c r="Y208" s="245"/>
      <c r="Z208" s="245"/>
      <c r="AA208" s="245"/>
      <c r="AB208" s="245"/>
      <c r="AC208" s="245">
        <v>8</v>
      </c>
      <c r="AD208" s="245"/>
      <c r="AE208" s="245">
        <v>1</v>
      </c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>
        <v>226</v>
      </c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>
        <v>2</v>
      </c>
      <c r="BB208" s="245"/>
      <c r="BC208" s="245">
        <v>11502.093999999999</v>
      </c>
      <c r="BD208" s="245"/>
      <c r="BE208" s="245"/>
      <c r="BF208" s="245"/>
      <c r="BG208" s="245"/>
      <c r="BH208" s="245"/>
      <c r="BI208" s="245">
        <v>8100</v>
      </c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>
        <v>1</v>
      </c>
      <c r="BT208" s="245"/>
      <c r="BU208" s="245"/>
      <c r="BV208" s="245"/>
      <c r="BW208" s="245"/>
      <c r="BX208" s="245"/>
      <c r="BY208" s="245">
        <v>50</v>
      </c>
      <c r="BZ208" s="245"/>
      <c r="CA208" s="245"/>
      <c r="CB208" s="245"/>
      <c r="CC208" s="245"/>
      <c r="CD208" s="245">
        <v>2886</v>
      </c>
      <c r="CE208" s="245"/>
      <c r="CF208" s="245"/>
      <c r="CG208" s="245"/>
      <c r="CH208" s="245"/>
      <c r="CI208" s="245"/>
      <c r="CJ208" s="245">
        <v>665.3</v>
      </c>
      <c r="CK208" s="245"/>
      <c r="CL208" s="245"/>
      <c r="CM208" s="245"/>
      <c r="CN208" s="245">
        <v>1</v>
      </c>
      <c r="CO208" s="245"/>
      <c r="CP208" s="245"/>
      <c r="CQ208" s="245"/>
      <c r="CR208" s="245">
        <v>28</v>
      </c>
      <c r="CS208" s="245"/>
      <c r="CT208" s="245"/>
      <c r="CU208" s="245"/>
      <c r="CV208" s="245"/>
      <c r="CW208" s="245"/>
      <c r="CX208" s="245">
        <v>26</v>
      </c>
      <c r="CY208" s="245"/>
      <c r="CZ208" s="245">
        <v>73</v>
      </c>
      <c r="DA208" s="245">
        <v>73</v>
      </c>
      <c r="DB208" s="245"/>
      <c r="DC208" s="245">
        <v>1055</v>
      </c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>
        <v>4298</v>
      </c>
      <c r="DT208" s="245"/>
      <c r="DU208" s="245"/>
      <c r="DV208" s="245"/>
      <c r="DW208" s="245"/>
      <c r="DX208" s="245"/>
      <c r="DY208" s="245"/>
      <c r="DZ208" s="245"/>
      <c r="EA208" s="245"/>
      <c r="EB208" s="245"/>
      <c r="EC208" s="245"/>
      <c r="ED208" s="245"/>
      <c r="EE208" s="245"/>
      <c r="EF208" s="245"/>
      <c r="EG208" s="245"/>
      <c r="EH208" s="245"/>
      <c r="EI208" s="245">
        <v>1074.5</v>
      </c>
      <c r="EJ208" s="245"/>
      <c r="EK208" s="245">
        <v>4</v>
      </c>
      <c r="EL208" s="245"/>
      <c r="EM208" s="245"/>
      <c r="EN208" s="245"/>
      <c r="EO208" s="245"/>
      <c r="EP208" s="245"/>
      <c r="EQ208" s="245"/>
      <c r="ER208" s="245"/>
      <c r="ES208" s="245">
        <v>560.70000000000005</v>
      </c>
      <c r="ET208" s="245"/>
      <c r="EU208" s="245"/>
      <c r="EV208" s="245"/>
      <c r="EW208" s="245"/>
      <c r="EX208" s="245"/>
      <c r="EY208" s="245"/>
      <c r="EZ208" s="245"/>
      <c r="FA208" s="245"/>
      <c r="FB208" s="245"/>
      <c r="FC208" s="245"/>
      <c r="FD208" s="245"/>
      <c r="FE208" s="245"/>
      <c r="FF208" s="245"/>
      <c r="FG208" s="245"/>
      <c r="FH208" s="245"/>
      <c r="FI208" s="245"/>
      <c r="FJ208" s="245"/>
      <c r="FK208" s="245"/>
      <c r="FL208" s="245"/>
      <c r="FM208" s="245"/>
      <c r="FN208" s="245"/>
      <c r="FO208" s="245"/>
      <c r="FP208" s="245"/>
      <c r="FQ208" s="245"/>
      <c r="FR208" s="245"/>
      <c r="FS208" s="245"/>
      <c r="FT208" s="245"/>
      <c r="FU208" s="245"/>
      <c r="FV208" s="245"/>
      <c r="FW208" s="245"/>
      <c r="FX208" s="245"/>
      <c r="FY208" s="245"/>
      <c r="FZ208" s="245"/>
      <c r="GA208" s="245"/>
      <c r="GB208" s="245"/>
      <c r="GC208" s="245"/>
      <c r="GD208" s="245"/>
      <c r="GE208" s="245"/>
      <c r="GF208" s="245"/>
      <c r="GG208" s="245"/>
      <c r="GH208" s="245"/>
      <c r="GI208" s="245">
        <v>465</v>
      </c>
      <c r="GJ208" s="245"/>
      <c r="GK208" s="245">
        <v>1.2</v>
      </c>
      <c r="GL208" s="245"/>
      <c r="GM208" s="245"/>
      <c r="GN208" s="245"/>
      <c r="GO208" s="245">
        <v>622</v>
      </c>
      <c r="GP208" s="245"/>
      <c r="GQ208" s="245"/>
      <c r="GR208" s="245"/>
      <c r="GS208" s="245"/>
      <c r="GT208" s="245"/>
      <c r="GU208" s="245"/>
      <c r="GV208" s="245"/>
      <c r="GW208" s="245"/>
      <c r="GX208" s="245"/>
      <c r="GY208" s="245"/>
      <c r="GZ208" s="245"/>
      <c r="HA208" s="245"/>
      <c r="HB208" s="245"/>
      <c r="HC208" s="245"/>
      <c r="HD208" s="245"/>
      <c r="HE208" s="245">
        <v>518</v>
      </c>
      <c r="HF208" s="245"/>
      <c r="HG208" s="245">
        <v>1.2</v>
      </c>
      <c r="HH208" s="245"/>
      <c r="HI208" s="245"/>
      <c r="HJ208" s="245"/>
      <c r="HK208" s="245"/>
      <c r="HL208" s="245"/>
      <c r="HM208" s="245"/>
      <c r="HN208" s="245"/>
      <c r="HO208" s="245"/>
      <c r="HP208" s="245"/>
      <c r="HQ208" s="245"/>
      <c r="HR208" s="245"/>
      <c r="HS208" s="245"/>
      <c r="HT208" s="245"/>
      <c r="HU208" s="245"/>
      <c r="HV208" s="245"/>
      <c r="HW208" s="245"/>
      <c r="HX208" s="245"/>
      <c r="HY208" s="245"/>
      <c r="HZ208" s="245"/>
      <c r="IA208" s="245"/>
      <c r="IB208" s="245"/>
      <c r="IC208" s="245"/>
      <c r="ID208" s="245"/>
      <c r="IE208" s="245"/>
      <c r="IF208" s="245"/>
      <c r="IG208" s="245"/>
      <c r="IH208" s="245"/>
      <c r="II208" s="245"/>
      <c r="IJ208" s="245"/>
      <c r="IK208" s="245"/>
      <c r="IL208" s="245"/>
      <c r="IM208" s="245"/>
      <c r="IN208" s="245"/>
      <c r="IO208" s="245"/>
      <c r="IP208" s="245"/>
      <c r="IQ208" s="245"/>
      <c r="IR208" s="245"/>
      <c r="IS208" s="245"/>
      <c r="IT208" s="245"/>
      <c r="IU208" s="245"/>
      <c r="IV208" s="245"/>
      <c r="IW208" s="245"/>
      <c r="IX208" s="245"/>
      <c r="IY208" s="245"/>
      <c r="IZ208" s="245"/>
      <c r="JA208" s="245"/>
    </row>
    <row r="209" spans="1:261" ht="37.5" x14ac:dyDescent="0.3">
      <c r="A209" s="300">
        <v>199</v>
      </c>
      <c r="B209" s="295" t="s">
        <v>759</v>
      </c>
      <c r="C209" s="295" t="s">
        <v>762</v>
      </c>
      <c r="D209" s="295">
        <v>247690964</v>
      </c>
      <c r="E209" s="220">
        <f t="shared" si="34"/>
        <v>17954.112000000001</v>
      </c>
      <c r="F209" s="220">
        <f t="shared" si="35"/>
        <v>3486.8</v>
      </c>
      <c r="G209" s="220">
        <f t="shared" si="36"/>
        <v>0</v>
      </c>
      <c r="H209" s="220">
        <f t="shared" si="37"/>
        <v>14467.312</v>
      </c>
      <c r="I209" s="220">
        <f t="shared" si="38"/>
        <v>0</v>
      </c>
      <c r="J209" s="245">
        <v>1</v>
      </c>
      <c r="K209" s="245">
        <v>1</v>
      </c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>
        <v>205</v>
      </c>
      <c r="X209" s="245"/>
      <c r="Y209" s="245"/>
      <c r="Z209" s="245"/>
      <c r="AA209" s="245"/>
      <c r="AB209" s="245"/>
      <c r="AC209" s="245">
        <v>3</v>
      </c>
      <c r="AD209" s="245"/>
      <c r="AE209" s="245">
        <v>1</v>
      </c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>
        <v>225</v>
      </c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>
        <v>4</v>
      </c>
      <c r="BB209" s="245"/>
      <c r="BC209" s="245">
        <v>12896.312</v>
      </c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>
        <v>2733.4</v>
      </c>
      <c r="CE209" s="245"/>
      <c r="CF209" s="245"/>
      <c r="CG209" s="245"/>
      <c r="CH209" s="245"/>
      <c r="CI209" s="245"/>
      <c r="CJ209" s="245">
        <v>133.9</v>
      </c>
      <c r="CK209" s="245"/>
      <c r="CL209" s="245"/>
      <c r="CM209" s="245"/>
      <c r="CN209" s="245">
        <v>1</v>
      </c>
      <c r="CO209" s="245"/>
      <c r="CP209" s="245"/>
      <c r="CQ209" s="245"/>
      <c r="CR209" s="245">
        <v>18</v>
      </c>
      <c r="CS209" s="245"/>
      <c r="CT209" s="245"/>
      <c r="CU209" s="245"/>
      <c r="CV209" s="245"/>
      <c r="CW209" s="245"/>
      <c r="CX209" s="245">
        <v>19</v>
      </c>
      <c r="CY209" s="245"/>
      <c r="CZ209" s="245">
        <v>74</v>
      </c>
      <c r="DA209" s="245">
        <v>74</v>
      </c>
      <c r="DB209" s="245"/>
      <c r="DC209" s="245">
        <v>1105.8</v>
      </c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>
        <v>2381</v>
      </c>
      <c r="DT209" s="245"/>
      <c r="DU209" s="245"/>
      <c r="DV209" s="245"/>
      <c r="DW209" s="245"/>
      <c r="DX209" s="245"/>
      <c r="DY209" s="245"/>
      <c r="DZ209" s="245"/>
      <c r="EA209" s="245"/>
      <c r="EB209" s="245"/>
      <c r="EC209" s="245"/>
      <c r="ED209" s="245"/>
      <c r="EE209" s="245"/>
      <c r="EF209" s="245"/>
      <c r="EG209" s="245"/>
      <c r="EH209" s="245"/>
      <c r="EI209" s="245">
        <v>0.40600000000000003</v>
      </c>
      <c r="EJ209" s="245"/>
      <c r="EK209" s="245">
        <v>5</v>
      </c>
      <c r="EL209" s="245"/>
      <c r="EM209" s="245"/>
      <c r="EN209" s="245"/>
      <c r="EO209" s="245"/>
      <c r="EP209" s="245"/>
      <c r="EQ209" s="245"/>
      <c r="ER209" s="245"/>
      <c r="ES209" s="245">
        <v>814</v>
      </c>
      <c r="ET209" s="245"/>
      <c r="EU209" s="245"/>
      <c r="EV209" s="245"/>
      <c r="EW209" s="245"/>
      <c r="EX209" s="245"/>
      <c r="EY209" s="245"/>
      <c r="EZ209" s="245"/>
      <c r="FA209" s="245"/>
      <c r="FB209" s="245"/>
      <c r="FC209" s="245"/>
      <c r="FD209" s="245"/>
      <c r="FE209" s="245"/>
      <c r="FF209" s="245"/>
      <c r="FG209" s="245"/>
      <c r="FH209" s="245"/>
      <c r="FI209" s="245"/>
      <c r="FJ209" s="245"/>
      <c r="FK209" s="245"/>
      <c r="FL209" s="245"/>
      <c r="FM209" s="245"/>
      <c r="FN209" s="245"/>
      <c r="FO209" s="245"/>
      <c r="FP209" s="245"/>
      <c r="FQ209" s="245"/>
      <c r="FR209" s="245"/>
      <c r="FS209" s="245"/>
      <c r="FT209" s="245"/>
      <c r="FU209" s="245"/>
      <c r="FV209" s="245"/>
      <c r="FW209" s="245"/>
      <c r="FX209" s="245"/>
      <c r="FY209" s="245"/>
      <c r="FZ209" s="245"/>
      <c r="GA209" s="245"/>
      <c r="GB209" s="245"/>
      <c r="GC209" s="245"/>
      <c r="GD209" s="245"/>
      <c r="GE209" s="245"/>
      <c r="GF209" s="245"/>
      <c r="GG209" s="245"/>
      <c r="GH209" s="245"/>
      <c r="GI209" s="245">
        <v>678</v>
      </c>
      <c r="GJ209" s="245"/>
      <c r="GK209" s="245">
        <v>1.2</v>
      </c>
      <c r="GL209" s="245"/>
      <c r="GM209" s="245"/>
      <c r="GN209" s="245"/>
      <c r="GO209" s="245">
        <v>327</v>
      </c>
      <c r="GP209" s="245"/>
      <c r="GQ209" s="245"/>
      <c r="GR209" s="245"/>
      <c r="GS209" s="245"/>
      <c r="GT209" s="245"/>
      <c r="GU209" s="245"/>
      <c r="GV209" s="245"/>
      <c r="GW209" s="245"/>
      <c r="GX209" s="245"/>
      <c r="GY209" s="245"/>
      <c r="GZ209" s="245"/>
      <c r="HA209" s="245"/>
      <c r="HB209" s="245"/>
      <c r="HC209" s="245"/>
      <c r="HD209" s="245"/>
      <c r="HE209" s="245">
        <v>273</v>
      </c>
      <c r="HF209" s="245"/>
      <c r="HG209" s="245">
        <v>1.2</v>
      </c>
      <c r="HH209" s="245"/>
      <c r="HI209" s="245"/>
      <c r="HJ209" s="245"/>
      <c r="HK209" s="245"/>
      <c r="HL209" s="245"/>
      <c r="HM209" s="245"/>
      <c r="HN209" s="245"/>
      <c r="HO209" s="245"/>
      <c r="HP209" s="245"/>
      <c r="HQ209" s="245"/>
      <c r="HR209" s="245"/>
      <c r="HS209" s="245"/>
      <c r="HT209" s="245"/>
      <c r="HU209" s="245"/>
      <c r="HV209" s="245"/>
      <c r="HW209" s="245"/>
      <c r="HX209" s="245"/>
      <c r="HY209" s="245"/>
      <c r="HZ209" s="245"/>
      <c r="IA209" s="245"/>
      <c r="IB209" s="245"/>
      <c r="IC209" s="245"/>
      <c r="ID209" s="245"/>
      <c r="IE209" s="245"/>
      <c r="IF209" s="245"/>
      <c r="IG209" s="245"/>
      <c r="IH209" s="245"/>
      <c r="II209" s="245"/>
      <c r="IJ209" s="245"/>
      <c r="IK209" s="245"/>
      <c r="IL209" s="245"/>
      <c r="IM209" s="245"/>
      <c r="IN209" s="245"/>
      <c r="IO209" s="245"/>
      <c r="IP209" s="245"/>
      <c r="IQ209" s="245"/>
      <c r="IR209" s="245"/>
      <c r="IS209" s="245"/>
      <c r="IT209" s="245"/>
      <c r="IU209" s="245"/>
      <c r="IV209" s="245"/>
      <c r="IW209" s="245"/>
      <c r="IX209" s="245"/>
      <c r="IY209" s="245"/>
      <c r="IZ209" s="245"/>
      <c r="JA209" s="245"/>
    </row>
    <row r="210" spans="1:261" ht="37.5" x14ac:dyDescent="0.3">
      <c r="A210" s="300">
        <v>200</v>
      </c>
      <c r="B210" s="295" t="s">
        <v>759</v>
      </c>
      <c r="C210" s="295" t="s">
        <v>763</v>
      </c>
      <c r="D210" s="295">
        <v>247690975</v>
      </c>
      <c r="E210" s="220">
        <f t="shared" si="34"/>
        <v>47505.4</v>
      </c>
      <c r="F210" s="220">
        <f t="shared" si="35"/>
        <v>6163</v>
      </c>
      <c r="G210" s="220">
        <f t="shared" si="36"/>
        <v>0</v>
      </c>
      <c r="H210" s="220">
        <f t="shared" si="37"/>
        <v>41342.400000000001</v>
      </c>
      <c r="I210" s="220">
        <f t="shared" si="38"/>
        <v>0</v>
      </c>
      <c r="J210" s="245">
        <v>2</v>
      </c>
      <c r="K210" s="245">
        <v>2</v>
      </c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>
        <v>1218</v>
      </c>
      <c r="Z210" s="245"/>
      <c r="AA210" s="245"/>
      <c r="AB210" s="245"/>
      <c r="AC210" s="245">
        <v>16</v>
      </c>
      <c r="AD210" s="245"/>
      <c r="AE210" s="245">
        <v>1</v>
      </c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>
        <v>241.4</v>
      </c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>
        <v>4</v>
      </c>
      <c r="BB210" s="245"/>
      <c r="BC210" s="245">
        <v>35291.300000000003</v>
      </c>
      <c r="BD210" s="245"/>
      <c r="BE210" s="245"/>
      <c r="BF210" s="245"/>
      <c r="BG210" s="245">
        <v>268</v>
      </c>
      <c r="BH210" s="245"/>
      <c r="BI210" s="245">
        <v>4500</v>
      </c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>
        <v>6101.4</v>
      </c>
      <c r="CE210" s="245"/>
      <c r="CF210" s="245"/>
      <c r="CG210" s="245"/>
      <c r="CH210" s="245"/>
      <c r="CI210" s="245"/>
      <c r="CJ210" s="245">
        <v>69.61</v>
      </c>
      <c r="CK210" s="245"/>
      <c r="CL210" s="245"/>
      <c r="CM210" s="245"/>
      <c r="CN210" s="245">
        <v>1</v>
      </c>
      <c r="CO210" s="245"/>
      <c r="CP210" s="245"/>
      <c r="CQ210" s="245"/>
      <c r="CR210" s="245">
        <v>39</v>
      </c>
      <c r="CS210" s="245"/>
      <c r="CT210" s="245"/>
      <c r="CU210" s="245"/>
      <c r="CV210" s="245"/>
      <c r="CW210" s="245"/>
      <c r="CX210" s="245">
        <v>35</v>
      </c>
      <c r="CY210" s="245"/>
      <c r="CZ210" s="245">
        <v>113</v>
      </c>
      <c r="DA210" s="245">
        <v>113</v>
      </c>
      <c r="DB210" s="245"/>
      <c r="DC210" s="245">
        <v>1763</v>
      </c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>
        <v>4400</v>
      </c>
      <c r="DT210" s="245"/>
      <c r="DU210" s="245"/>
      <c r="DV210" s="245"/>
      <c r="DW210" s="245"/>
      <c r="DX210" s="245"/>
      <c r="DY210" s="245"/>
      <c r="DZ210" s="245"/>
      <c r="EA210" s="245"/>
      <c r="EB210" s="245"/>
      <c r="EC210" s="245"/>
      <c r="ED210" s="245"/>
      <c r="EE210" s="245"/>
      <c r="EF210" s="245"/>
      <c r="EG210" s="245"/>
      <c r="EH210" s="245"/>
      <c r="EI210" s="245">
        <v>880</v>
      </c>
      <c r="EJ210" s="245"/>
      <c r="EK210" s="245">
        <v>5</v>
      </c>
      <c r="EL210" s="245"/>
      <c r="EM210" s="245"/>
      <c r="EN210" s="245"/>
      <c r="EO210" s="245"/>
      <c r="EP210" s="245"/>
      <c r="EQ210" s="245"/>
      <c r="ER210" s="245"/>
      <c r="ES210" s="245">
        <v>1630.7</v>
      </c>
      <c r="ET210" s="245"/>
      <c r="EU210" s="245"/>
      <c r="EV210" s="245"/>
      <c r="EW210" s="245"/>
      <c r="EX210" s="245"/>
      <c r="EY210" s="245"/>
      <c r="EZ210" s="245"/>
      <c r="FA210" s="245"/>
      <c r="FB210" s="245"/>
      <c r="FC210" s="245"/>
      <c r="FD210" s="245"/>
      <c r="FE210" s="245"/>
      <c r="FF210" s="245"/>
      <c r="FG210" s="245"/>
      <c r="FH210" s="245"/>
      <c r="FI210" s="245"/>
      <c r="FJ210" s="245"/>
      <c r="FK210" s="245"/>
      <c r="FL210" s="245"/>
      <c r="FM210" s="245"/>
      <c r="FN210" s="245"/>
      <c r="FO210" s="245"/>
      <c r="FP210" s="245"/>
      <c r="FQ210" s="245"/>
      <c r="FR210" s="245"/>
      <c r="FS210" s="245"/>
      <c r="FT210" s="245"/>
      <c r="FU210" s="245"/>
      <c r="FV210" s="245"/>
      <c r="FW210" s="245"/>
      <c r="FX210" s="245"/>
      <c r="FY210" s="245"/>
      <c r="FZ210" s="245"/>
      <c r="GA210" s="245"/>
      <c r="GB210" s="245"/>
      <c r="GC210" s="245"/>
      <c r="GD210" s="245"/>
      <c r="GE210" s="245"/>
      <c r="GF210" s="245"/>
      <c r="GG210" s="245"/>
      <c r="GH210" s="245"/>
      <c r="GI210" s="245">
        <v>1384</v>
      </c>
      <c r="GJ210" s="245"/>
      <c r="GK210" s="245">
        <v>1.2</v>
      </c>
      <c r="GL210" s="245"/>
      <c r="GM210" s="245"/>
      <c r="GN210" s="245"/>
      <c r="GO210" s="245">
        <v>2961</v>
      </c>
      <c r="GP210" s="245"/>
      <c r="GQ210" s="245"/>
      <c r="GR210" s="245"/>
      <c r="GS210" s="245"/>
      <c r="GT210" s="245"/>
      <c r="GU210" s="245"/>
      <c r="GV210" s="245"/>
      <c r="GW210" s="245"/>
      <c r="GX210" s="245"/>
      <c r="GY210" s="245"/>
      <c r="GZ210" s="245"/>
      <c r="HA210" s="245"/>
      <c r="HB210" s="245"/>
      <c r="HC210" s="245"/>
      <c r="HD210" s="245"/>
      <c r="HE210" s="245">
        <v>1488</v>
      </c>
      <c r="HF210" s="245"/>
      <c r="HG210" s="245">
        <v>1.97</v>
      </c>
      <c r="HH210" s="245"/>
      <c r="HI210" s="245"/>
      <c r="HJ210" s="245"/>
      <c r="HK210" s="245"/>
      <c r="HL210" s="245"/>
      <c r="HM210" s="245"/>
      <c r="HN210" s="245"/>
      <c r="HO210" s="245"/>
      <c r="HP210" s="245"/>
      <c r="HQ210" s="245"/>
      <c r="HR210" s="245"/>
      <c r="HS210" s="245"/>
      <c r="HT210" s="245"/>
      <c r="HU210" s="245"/>
      <c r="HV210" s="245"/>
      <c r="HW210" s="245"/>
      <c r="HX210" s="245"/>
      <c r="HY210" s="245"/>
      <c r="HZ210" s="245"/>
      <c r="IA210" s="245"/>
      <c r="IB210" s="245"/>
      <c r="IC210" s="245"/>
      <c r="ID210" s="245"/>
      <c r="IE210" s="245"/>
      <c r="IF210" s="245"/>
      <c r="IG210" s="245"/>
      <c r="IH210" s="245"/>
      <c r="II210" s="245"/>
      <c r="IJ210" s="245"/>
      <c r="IK210" s="245"/>
      <c r="IL210" s="245"/>
      <c r="IM210" s="245"/>
      <c r="IN210" s="245"/>
      <c r="IO210" s="245"/>
      <c r="IP210" s="245"/>
      <c r="IQ210" s="245"/>
      <c r="IR210" s="245"/>
      <c r="IS210" s="245"/>
      <c r="IT210" s="245"/>
      <c r="IU210" s="245"/>
      <c r="IV210" s="245"/>
      <c r="IW210" s="245"/>
      <c r="IX210" s="245"/>
      <c r="IY210" s="245"/>
      <c r="IZ210" s="245"/>
      <c r="JA210" s="245"/>
    </row>
    <row r="211" spans="1:261" ht="37.5" x14ac:dyDescent="0.3">
      <c r="A211" s="300">
        <v>201</v>
      </c>
      <c r="B211" s="295" t="s">
        <v>759</v>
      </c>
      <c r="C211" s="295" t="s">
        <v>764</v>
      </c>
      <c r="D211" s="295">
        <v>247690961</v>
      </c>
      <c r="E211" s="220">
        <f t="shared" si="34"/>
        <v>61181.285000000003</v>
      </c>
      <c r="F211" s="220">
        <f t="shared" si="35"/>
        <v>4935</v>
      </c>
      <c r="G211" s="220">
        <f t="shared" si="36"/>
        <v>0</v>
      </c>
      <c r="H211" s="220">
        <f t="shared" si="37"/>
        <v>56216.285000000003</v>
      </c>
      <c r="I211" s="220">
        <f t="shared" si="38"/>
        <v>30</v>
      </c>
      <c r="J211" s="245">
        <v>6</v>
      </c>
      <c r="K211" s="245">
        <v>6</v>
      </c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>
        <v>1176.1099999999999</v>
      </c>
      <c r="X211" s="245"/>
      <c r="Y211" s="245"/>
      <c r="Z211" s="245"/>
      <c r="AA211" s="245"/>
      <c r="AB211" s="245"/>
      <c r="AC211" s="245">
        <v>22</v>
      </c>
      <c r="AD211" s="245"/>
      <c r="AE211" s="245">
        <v>2</v>
      </c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>
        <v>1025.3</v>
      </c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>
        <v>8</v>
      </c>
      <c r="BB211" s="245"/>
      <c r="BC211" s="245">
        <v>51014.175000000003</v>
      </c>
      <c r="BD211" s="245"/>
      <c r="BE211" s="245"/>
      <c r="BF211" s="245"/>
      <c r="BG211" s="245">
        <v>228</v>
      </c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>
        <v>1</v>
      </c>
      <c r="BT211" s="245"/>
      <c r="BU211" s="245"/>
      <c r="BV211" s="245"/>
      <c r="BW211" s="245"/>
      <c r="BX211" s="245"/>
      <c r="BY211" s="245">
        <v>30</v>
      </c>
      <c r="BZ211" s="245"/>
      <c r="CA211" s="245"/>
      <c r="CB211" s="245"/>
      <c r="CC211" s="245"/>
      <c r="CD211" s="245">
        <v>7488.3</v>
      </c>
      <c r="CE211" s="245"/>
      <c r="CF211" s="245"/>
      <c r="CG211" s="245"/>
      <c r="CH211" s="245"/>
      <c r="CI211" s="245"/>
      <c r="CJ211" s="245">
        <v>391.2</v>
      </c>
      <c r="CK211" s="245"/>
      <c r="CL211" s="245"/>
      <c r="CM211" s="245"/>
      <c r="CN211" s="245">
        <v>1</v>
      </c>
      <c r="CO211" s="245"/>
      <c r="CP211" s="245"/>
      <c r="CQ211" s="245"/>
      <c r="CR211" s="245">
        <v>60</v>
      </c>
      <c r="CS211" s="245"/>
      <c r="CT211" s="245"/>
      <c r="CU211" s="245"/>
      <c r="CV211" s="245"/>
      <c r="CW211" s="245"/>
      <c r="CX211" s="245">
        <v>50</v>
      </c>
      <c r="CY211" s="245"/>
      <c r="CZ211" s="245">
        <v>135</v>
      </c>
      <c r="DA211" s="245">
        <v>135</v>
      </c>
      <c r="DB211" s="245"/>
      <c r="DC211" s="245">
        <v>2022</v>
      </c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>
        <v>2913</v>
      </c>
      <c r="DT211" s="245"/>
      <c r="DU211" s="245"/>
      <c r="DV211" s="245"/>
      <c r="DW211" s="245"/>
      <c r="DX211" s="245"/>
      <c r="DY211" s="245"/>
      <c r="DZ211" s="245"/>
      <c r="EA211" s="245"/>
      <c r="EB211" s="245"/>
      <c r="EC211" s="245"/>
      <c r="ED211" s="245"/>
      <c r="EE211" s="245"/>
      <c r="EF211" s="245"/>
      <c r="EG211" s="245"/>
      <c r="EH211" s="245"/>
      <c r="EI211" s="245">
        <v>582.6</v>
      </c>
      <c r="EJ211" s="245"/>
      <c r="EK211" s="245">
        <v>5</v>
      </c>
      <c r="EL211" s="245"/>
      <c r="EM211" s="245"/>
      <c r="EN211" s="245"/>
      <c r="EO211" s="245"/>
      <c r="EP211" s="245"/>
      <c r="EQ211" s="245"/>
      <c r="ER211" s="245"/>
      <c r="ES211" s="245">
        <v>2756.7</v>
      </c>
      <c r="ET211" s="245"/>
      <c r="EU211" s="245"/>
      <c r="EV211" s="245"/>
      <c r="EW211" s="245"/>
      <c r="EX211" s="245"/>
      <c r="EY211" s="245"/>
      <c r="EZ211" s="245"/>
      <c r="FA211" s="245"/>
      <c r="FB211" s="245"/>
      <c r="FC211" s="245"/>
      <c r="FD211" s="245"/>
      <c r="FE211" s="245"/>
      <c r="FF211" s="245"/>
      <c r="FG211" s="245"/>
      <c r="FH211" s="245"/>
      <c r="FI211" s="245"/>
      <c r="FJ211" s="245"/>
      <c r="FK211" s="245"/>
      <c r="FL211" s="245"/>
      <c r="FM211" s="245"/>
      <c r="FN211" s="245"/>
      <c r="FO211" s="245"/>
      <c r="FP211" s="245"/>
      <c r="FQ211" s="245"/>
      <c r="FR211" s="245"/>
      <c r="FS211" s="245"/>
      <c r="FT211" s="245"/>
      <c r="FU211" s="245"/>
      <c r="FV211" s="245"/>
      <c r="FW211" s="245"/>
      <c r="FX211" s="245"/>
      <c r="FY211" s="245"/>
      <c r="FZ211" s="245"/>
      <c r="GA211" s="245"/>
      <c r="GB211" s="245"/>
      <c r="GC211" s="245">
        <v>108</v>
      </c>
      <c r="GD211" s="245"/>
      <c r="GE211" s="245"/>
      <c r="GF211" s="245"/>
      <c r="GG211" s="245"/>
      <c r="GH211" s="245"/>
      <c r="GI211" s="245">
        <v>2382</v>
      </c>
      <c r="GJ211" s="245"/>
      <c r="GK211" s="245">
        <v>1.2</v>
      </c>
      <c r="GL211" s="245"/>
      <c r="GM211" s="245"/>
      <c r="GN211" s="245"/>
      <c r="GO211" s="245">
        <v>136</v>
      </c>
      <c r="GP211" s="245"/>
      <c r="GQ211" s="245"/>
      <c r="GR211" s="245"/>
      <c r="GS211" s="245"/>
      <c r="GT211" s="245"/>
      <c r="GU211" s="245"/>
      <c r="GV211" s="245"/>
      <c r="GW211" s="245"/>
      <c r="GX211" s="245"/>
      <c r="GY211" s="245"/>
      <c r="GZ211" s="245"/>
      <c r="HA211" s="245"/>
      <c r="HB211" s="245"/>
      <c r="HC211" s="245"/>
      <c r="HD211" s="245"/>
      <c r="HE211" s="245">
        <v>90</v>
      </c>
      <c r="HF211" s="245"/>
      <c r="HG211" s="245">
        <v>1.5</v>
      </c>
      <c r="HH211" s="245"/>
      <c r="HI211" s="245"/>
      <c r="HJ211" s="245"/>
      <c r="HK211" s="245"/>
      <c r="HL211" s="245"/>
      <c r="HM211" s="245"/>
      <c r="HN211" s="245"/>
      <c r="HO211" s="245"/>
      <c r="HP211" s="245"/>
      <c r="HQ211" s="245"/>
      <c r="HR211" s="245"/>
      <c r="HS211" s="245"/>
      <c r="HT211" s="245"/>
      <c r="HU211" s="245"/>
      <c r="HV211" s="245"/>
      <c r="HW211" s="245"/>
      <c r="HX211" s="245"/>
      <c r="HY211" s="245"/>
      <c r="HZ211" s="245"/>
      <c r="IA211" s="245"/>
      <c r="IB211" s="245"/>
      <c r="IC211" s="245"/>
      <c r="ID211" s="245"/>
      <c r="IE211" s="245"/>
      <c r="IF211" s="245"/>
      <c r="IG211" s="245"/>
      <c r="IH211" s="245"/>
      <c r="II211" s="245"/>
      <c r="IJ211" s="245"/>
      <c r="IK211" s="245"/>
      <c r="IL211" s="245"/>
      <c r="IM211" s="245"/>
      <c r="IN211" s="245"/>
      <c r="IO211" s="245"/>
      <c r="IP211" s="245"/>
      <c r="IQ211" s="245"/>
      <c r="IR211" s="245"/>
      <c r="IS211" s="245"/>
      <c r="IT211" s="245"/>
      <c r="IU211" s="245"/>
      <c r="IV211" s="245"/>
      <c r="IW211" s="245"/>
      <c r="IX211" s="245"/>
      <c r="IY211" s="245"/>
      <c r="IZ211" s="245"/>
      <c r="JA211" s="245"/>
    </row>
    <row r="212" spans="1:261" ht="37.5" x14ac:dyDescent="0.3">
      <c r="A212" s="300">
        <v>202</v>
      </c>
      <c r="B212" s="295" t="s">
        <v>759</v>
      </c>
      <c r="C212" s="295" t="s">
        <v>765</v>
      </c>
      <c r="D212" s="295">
        <v>247690952</v>
      </c>
      <c r="E212" s="220">
        <f t="shared" si="34"/>
        <v>10348.722000000002</v>
      </c>
      <c r="F212" s="220">
        <f t="shared" si="35"/>
        <v>1750</v>
      </c>
      <c r="G212" s="220">
        <f t="shared" si="36"/>
        <v>0</v>
      </c>
      <c r="H212" s="220">
        <f t="shared" si="37"/>
        <v>8598.7220000000016</v>
      </c>
      <c r="I212" s="220">
        <f t="shared" si="38"/>
        <v>0</v>
      </c>
      <c r="J212" s="245">
        <v>3</v>
      </c>
      <c r="K212" s="245">
        <v>3</v>
      </c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>
        <v>275</v>
      </c>
      <c r="X212" s="245"/>
      <c r="Y212" s="245">
        <v>198</v>
      </c>
      <c r="Z212" s="245"/>
      <c r="AA212" s="245"/>
      <c r="AB212" s="245"/>
      <c r="AC212" s="245">
        <v>10</v>
      </c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>
        <v>7505.8230000000003</v>
      </c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>
        <v>1678.8</v>
      </c>
      <c r="CE212" s="245"/>
      <c r="CF212" s="245"/>
      <c r="CG212" s="245"/>
      <c r="CH212" s="245"/>
      <c r="CI212" s="245"/>
      <c r="CJ212" s="245">
        <v>94.2</v>
      </c>
      <c r="CK212" s="245"/>
      <c r="CL212" s="245"/>
      <c r="CM212" s="245"/>
      <c r="CN212" s="245">
        <v>1</v>
      </c>
      <c r="CO212" s="245"/>
      <c r="CP212" s="245"/>
      <c r="CQ212" s="245"/>
      <c r="CR212" s="245">
        <v>8</v>
      </c>
      <c r="CS212" s="245"/>
      <c r="CT212" s="245"/>
      <c r="CU212" s="245"/>
      <c r="CV212" s="245"/>
      <c r="CW212" s="245"/>
      <c r="CX212" s="245">
        <v>8</v>
      </c>
      <c r="CY212" s="245"/>
      <c r="CZ212" s="245">
        <v>52</v>
      </c>
      <c r="DA212" s="245">
        <v>52</v>
      </c>
      <c r="DB212" s="245"/>
      <c r="DC212" s="245">
        <v>779</v>
      </c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>
        <v>971</v>
      </c>
      <c r="DT212" s="245"/>
      <c r="DU212" s="245"/>
      <c r="DV212" s="245"/>
      <c r="DW212" s="245"/>
      <c r="DX212" s="245"/>
      <c r="DY212" s="245"/>
      <c r="DZ212" s="245"/>
      <c r="EA212" s="245"/>
      <c r="EB212" s="245"/>
      <c r="EC212" s="245"/>
      <c r="ED212" s="245"/>
      <c r="EE212" s="245"/>
      <c r="EF212" s="245"/>
      <c r="EG212" s="245"/>
      <c r="EH212" s="245"/>
      <c r="EI212" s="245">
        <v>238.8</v>
      </c>
      <c r="EJ212" s="245"/>
      <c r="EK212" s="245">
        <v>4.0999999999999996</v>
      </c>
      <c r="EL212" s="245"/>
      <c r="EM212" s="245"/>
      <c r="EN212" s="245"/>
      <c r="EO212" s="245"/>
      <c r="EP212" s="245"/>
      <c r="EQ212" s="245"/>
      <c r="ER212" s="245"/>
      <c r="ES212" s="245">
        <v>579.35</v>
      </c>
      <c r="ET212" s="245"/>
      <c r="EU212" s="245"/>
      <c r="EV212" s="245"/>
      <c r="EW212" s="245"/>
      <c r="EX212" s="245"/>
      <c r="EY212" s="245"/>
      <c r="EZ212" s="245"/>
      <c r="FA212" s="245"/>
      <c r="FB212" s="245"/>
      <c r="FC212" s="245"/>
      <c r="FD212" s="245"/>
      <c r="FE212" s="245"/>
      <c r="FF212" s="245"/>
      <c r="FG212" s="245"/>
      <c r="FH212" s="245"/>
      <c r="FI212" s="245"/>
      <c r="FJ212" s="245"/>
      <c r="FK212" s="245"/>
      <c r="FL212" s="245"/>
      <c r="FM212" s="245"/>
      <c r="FN212" s="245"/>
      <c r="FO212" s="245"/>
      <c r="FP212" s="245"/>
      <c r="FQ212" s="245"/>
      <c r="FR212" s="245"/>
      <c r="FS212" s="245"/>
      <c r="FT212" s="245"/>
      <c r="FU212" s="245"/>
      <c r="FV212" s="245"/>
      <c r="FW212" s="245"/>
      <c r="FX212" s="245"/>
      <c r="FY212" s="245"/>
      <c r="FZ212" s="245"/>
      <c r="GA212" s="245"/>
      <c r="GB212" s="245"/>
      <c r="GC212" s="245"/>
      <c r="GD212" s="245"/>
      <c r="GE212" s="245"/>
      <c r="GF212" s="245"/>
      <c r="GG212" s="245"/>
      <c r="GH212" s="245"/>
      <c r="GI212" s="245">
        <v>483</v>
      </c>
      <c r="GJ212" s="245"/>
      <c r="GK212" s="245">
        <v>1.2</v>
      </c>
      <c r="GL212" s="245"/>
      <c r="GM212" s="245"/>
      <c r="GN212" s="245"/>
      <c r="GO212" s="245">
        <v>40.548999999999999</v>
      </c>
      <c r="GP212" s="245"/>
      <c r="GQ212" s="245"/>
      <c r="GR212" s="245"/>
      <c r="GS212" s="245"/>
      <c r="GT212" s="245"/>
      <c r="GU212" s="245"/>
      <c r="GV212" s="245"/>
      <c r="GW212" s="245"/>
      <c r="GX212" s="245"/>
      <c r="GY212" s="245"/>
      <c r="GZ212" s="245"/>
      <c r="HA212" s="245"/>
      <c r="HB212" s="245"/>
      <c r="HC212" s="245"/>
      <c r="HD212" s="245"/>
      <c r="HE212" s="245">
        <v>33</v>
      </c>
      <c r="HF212" s="245"/>
      <c r="HG212" s="245">
        <v>1.2</v>
      </c>
      <c r="HH212" s="245"/>
      <c r="HI212" s="245"/>
      <c r="HJ212" s="245"/>
      <c r="HK212" s="245"/>
      <c r="HL212" s="245"/>
      <c r="HM212" s="245"/>
      <c r="HN212" s="245"/>
      <c r="HO212" s="245"/>
      <c r="HP212" s="245"/>
      <c r="HQ212" s="245"/>
      <c r="HR212" s="245"/>
      <c r="HS212" s="245"/>
      <c r="HT212" s="245"/>
      <c r="HU212" s="245"/>
      <c r="HV212" s="245"/>
      <c r="HW212" s="245"/>
      <c r="HX212" s="245"/>
      <c r="HY212" s="245"/>
      <c r="HZ212" s="245"/>
      <c r="IA212" s="245"/>
      <c r="IB212" s="245"/>
      <c r="IC212" s="245"/>
      <c r="ID212" s="245"/>
      <c r="IE212" s="245"/>
      <c r="IF212" s="245"/>
      <c r="IG212" s="245"/>
      <c r="IH212" s="245"/>
      <c r="II212" s="245"/>
      <c r="IJ212" s="245"/>
      <c r="IK212" s="245"/>
      <c r="IL212" s="245"/>
      <c r="IM212" s="245"/>
      <c r="IN212" s="245"/>
      <c r="IO212" s="245"/>
      <c r="IP212" s="245"/>
      <c r="IQ212" s="245"/>
      <c r="IR212" s="245"/>
      <c r="IS212" s="245"/>
      <c r="IT212" s="245"/>
      <c r="IU212" s="245"/>
      <c r="IV212" s="245"/>
      <c r="IW212" s="245"/>
      <c r="IX212" s="245"/>
      <c r="IY212" s="245"/>
      <c r="IZ212" s="245"/>
      <c r="JA212" s="245"/>
    </row>
    <row r="213" spans="1:261" ht="37.5" x14ac:dyDescent="0.3">
      <c r="A213" s="300">
        <v>203</v>
      </c>
      <c r="B213" s="295" t="s">
        <v>759</v>
      </c>
      <c r="C213" s="295" t="s">
        <v>766</v>
      </c>
      <c r="D213" s="295">
        <v>247690965</v>
      </c>
      <c r="E213" s="220">
        <f t="shared" si="34"/>
        <v>19788.330000000002</v>
      </c>
      <c r="F213" s="220">
        <f t="shared" si="35"/>
        <v>2810</v>
      </c>
      <c r="G213" s="220">
        <f t="shared" si="36"/>
        <v>0</v>
      </c>
      <c r="H213" s="220">
        <f t="shared" si="37"/>
        <v>16865.330000000002</v>
      </c>
      <c r="I213" s="220">
        <f t="shared" si="38"/>
        <v>113</v>
      </c>
      <c r="J213" s="245">
        <v>4</v>
      </c>
      <c r="K213" s="245">
        <v>4</v>
      </c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>
        <v>243.15</v>
      </c>
      <c r="X213" s="245"/>
      <c r="Y213" s="245">
        <v>250.99</v>
      </c>
      <c r="Z213" s="245"/>
      <c r="AA213" s="245"/>
      <c r="AB213" s="245"/>
      <c r="AC213" s="245">
        <v>14</v>
      </c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>
        <v>15343.29</v>
      </c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>
        <v>4</v>
      </c>
      <c r="BT213" s="245"/>
      <c r="BU213" s="245"/>
      <c r="BV213" s="245"/>
      <c r="BW213" s="245"/>
      <c r="BX213" s="245"/>
      <c r="BY213" s="245">
        <v>113</v>
      </c>
      <c r="BZ213" s="245"/>
      <c r="CA213" s="245"/>
      <c r="CB213" s="245"/>
      <c r="CC213" s="245"/>
      <c r="CD213" s="245">
        <v>2792.6</v>
      </c>
      <c r="CE213" s="245"/>
      <c r="CF213" s="245"/>
      <c r="CG213" s="245"/>
      <c r="CH213" s="245"/>
      <c r="CI213" s="245"/>
      <c r="CJ213" s="245">
        <v>450.4</v>
      </c>
      <c r="CK213" s="245"/>
      <c r="CL213" s="245"/>
      <c r="CM213" s="245"/>
      <c r="CN213" s="245">
        <v>1</v>
      </c>
      <c r="CO213" s="245"/>
      <c r="CP213" s="245"/>
      <c r="CQ213" s="245"/>
      <c r="CR213" s="245">
        <v>22</v>
      </c>
      <c r="CS213" s="245"/>
      <c r="CT213" s="245"/>
      <c r="CU213" s="245"/>
      <c r="CV213" s="245"/>
      <c r="CW213" s="245"/>
      <c r="CX213" s="245">
        <v>20</v>
      </c>
      <c r="CY213" s="245"/>
      <c r="CZ213" s="245">
        <v>67</v>
      </c>
      <c r="DA213" s="245">
        <v>67</v>
      </c>
      <c r="DB213" s="245"/>
      <c r="DC213" s="245">
        <v>998</v>
      </c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>
        <v>1812</v>
      </c>
      <c r="DT213" s="245"/>
      <c r="DU213" s="245"/>
      <c r="DV213" s="245"/>
      <c r="DW213" s="245"/>
      <c r="DX213" s="245"/>
      <c r="DY213" s="245"/>
      <c r="DZ213" s="245"/>
      <c r="EA213" s="245"/>
      <c r="EB213" s="245"/>
      <c r="EC213" s="245"/>
      <c r="ED213" s="245"/>
      <c r="EE213" s="245"/>
      <c r="EF213" s="245"/>
      <c r="EG213" s="245">
        <v>464</v>
      </c>
      <c r="EH213" s="245"/>
      <c r="EI213" s="245">
        <v>406.2</v>
      </c>
      <c r="EJ213" s="245"/>
      <c r="EK213" s="245">
        <v>5.87</v>
      </c>
      <c r="EL213" s="245"/>
      <c r="EM213" s="245"/>
      <c r="EN213" s="245"/>
      <c r="EO213" s="245"/>
      <c r="EP213" s="245"/>
      <c r="EQ213" s="245"/>
      <c r="ER213" s="245"/>
      <c r="ES213" s="245">
        <v>479</v>
      </c>
      <c r="ET213" s="245"/>
      <c r="EU213" s="245"/>
      <c r="EV213" s="245"/>
      <c r="EW213" s="245"/>
      <c r="EX213" s="245"/>
      <c r="EY213" s="245"/>
      <c r="EZ213" s="245"/>
      <c r="FA213" s="245"/>
      <c r="FB213" s="245"/>
      <c r="FC213" s="245"/>
      <c r="FD213" s="245"/>
      <c r="FE213" s="245"/>
      <c r="FF213" s="245"/>
      <c r="FG213" s="245"/>
      <c r="FH213" s="245"/>
      <c r="FI213" s="245"/>
      <c r="FJ213" s="245"/>
      <c r="FK213" s="245"/>
      <c r="FL213" s="245"/>
      <c r="FM213" s="245"/>
      <c r="FN213" s="245"/>
      <c r="FO213" s="245"/>
      <c r="FP213" s="245"/>
      <c r="FQ213" s="245"/>
      <c r="FR213" s="245"/>
      <c r="FS213" s="245"/>
      <c r="FT213" s="245"/>
      <c r="FU213" s="245"/>
      <c r="FV213" s="245"/>
      <c r="FW213" s="245"/>
      <c r="FX213" s="245"/>
      <c r="FY213" s="245"/>
      <c r="FZ213" s="245"/>
      <c r="GA213" s="245"/>
      <c r="GB213" s="245"/>
      <c r="GC213" s="245">
        <v>84.9</v>
      </c>
      <c r="GD213" s="245"/>
      <c r="GE213" s="245"/>
      <c r="GF213" s="245"/>
      <c r="GG213" s="245"/>
      <c r="GH213" s="245"/>
      <c r="GI213" s="245">
        <v>469</v>
      </c>
      <c r="GJ213" s="245"/>
      <c r="GK213" s="245">
        <v>1.2</v>
      </c>
      <c r="GL213" s="245"/>
      <c r="GM213" s="245"/>
      <c r="GN213" s="245"/>
      <c r="GO213" s="245"/>
      <c r="GP213" s="245"/>
      <c r="GQ213" s="245"/>
      <c r="GR213" s="245"/>
      <c r="GS213" s="245"/>
      <c r="GT213" s="245"/>
      <c r="GU213" s="245"/>
      <c r="GV213" s="245"/>
      <c r="GW213" s="245"/>
      <c r="GX213" s="245"/>
      <c r="GY213" s="245"/>
      <c r="GZ213" s="245"/>
      <c r="HA213" s="245"/>
      <c r="HB213" s="245"/>
      <c r="HC213" s="245"/>
      <c r="HD213" s="245"/>
      <c r="HE213" s="245"/>
      <c r="HF213" s="245"/>
      <c r="HG213" s="245"/>
      <c r="HH213" s="245"/>
      <c r="HI213" s="245"/>
      <c r="HJ213" s="245"/>
      <c r="HK213" s="245"/>
      <c r="HL213" s="245"/>
      <c r="HM213" s="245"/>
      <c r="HN213" s="245"/>
      <c r="HO213" s="245"/>
      <c r="HP213" s="245"/>
      <c r="HQ213" s="245"/>
      <c r="HR213" s="245"/>
      <c r="HS213" s="245"/>
      <c r="HT213" s="245"/>
      <c r="HU213" s="245"/>
      <c r="HV213" s="245"/>
      <c r="HW213" s="245"/>
      <c r="HX213" s="245"/>
      <c r="HY213" s="245"/>
      <c r="HZ213" s="245"/>
      <c r="IA213" s="245"/>
      <c r="IB213" s="245"/>
      <c r="IC213" s="245"/>
      <c r="ID213" s="245"/>
      <c r="IE213" s="245"/>
      <c r="IF213" s="245"/>
      <c r="IG213" s="245"/>
      <c r="IH213" s="245"/>
      <c r="II213" s="245"/>
      <c r="IJ213" s="245"/>
      <c r="IK213" s="245"/>
      <c r="IL213" s="245"/>
      <c r="IM213" s="245"/>
      <c r="IN213" s="245"/>
      <c r="IO213" s="245"/>
      <c r="IP213" s="245"/>
      <c r="IQ213" s="245"/>
      <c r="IR213" s="245"/>
      <c r="IS213" s="245"/>
      <c r="IT213" s="245"/>
      <c r="IU213" s="245"/>
      <c r="IV213" s="245"/>
      <c r="IW213" s="245"/>
      <c r="IX213" s="245"/>
      <c r="IY213" s="245"/>
      <c r="IZ213" s="245"/>
      <c r="JA213" s="245"/>
    </row>
    <row r="214" spans="1:261" ht="37.5" x14ac:dyDescent="0.3">
      <c r="A214" s="300">
        <v>204</v>
      </c>
      <c r="B214" s="295" t="s">
        <v>759</v>
      </c>
      <c r="C214" s="295" t="s">
        <v>767</v>
      </c>
      <c r="D214" s="295">
        <v>247690958</v>
      </c>
      <c r="E214" s="220">
        <f t="shared" si="34"/>
        <v>15021.154</v>
      </c>
      <c r="F214" s="220">
        <f t="shared" si="35"/>
        <v>1749</v>
      </c>
      <c r="G214" s="220">
        <f t="shared" si="36"/>
        <v>0</v>
      </c>
      <c r="H214" s="220">
        <f t="shared" si="37"/>
        <v>13172.154</v>
      </c>
      <c r="I214" s="220">
        <f t="shared" si="38"/>
        <v>100</v>
      </c>
      <c r="J214" s="245">
        <v>2</v>
      </c>
      <c r="K214" s="245">
        <v>2</v>
      </c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>
        <v>100</v>
      </c>
      <c r="X214" s="245"/>
      <c r="Y214" s="245">
        <v>250</v>
      </c>
      <c r="Z214" s="245"/>
      <c r="AA214" s="245"/>
      <c r="AB214" s="245"/>
      <c r="AC214" s="245">
        <v>10</v>
      </c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>
        <v>12340.154</v>
      </c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>
        <v>2</v>
      </c>
      <c r="BT214" s="245"/>
      <c r="BU214" s="245"/>
      <c r="BV214" s="245"/>
      <c r="BW214" s="245"/>
      <c r="BX214" s="245"/>
      <c r="BY214" s="245">
        <v>100</v>
      </c>
      <c r="BZ214" s="245"/>
      <c r="CA214" s="245"/>
      <c r="CB214" s="245"/>
      <c r="CC214" s="245"/>
      <c r="CD214" s="245">
        <v>2281.4</v>
      </c>
      <c r="CE214" s="245"/>
      <c r="CF214" s="245"/>
      <c r="CG214" s="245"/>
      <c r="CH214" s="245"/>
      <c r="CI214" s="245"/>
      <c r="CJ214" s="245">
        <v>224.3</v>
      </c>
      <c r="CK214" s="245"/>
      <c r="CL214" s="245"/>
      <c r="CM214" s="245"/>
      <c r="CN214" s="245">
        <v>1</v>
      </c>
      <c r="CO214" s="245"/>
      <c r="CP214" s="245"/>
      <c r="CQ214" s="245"/>
      <c r="CR214" s="245">
        <v>25</v>
      </c>
      <c r="CS214" s="245"/>
      <c r="CT214" s="245"/>
      <c r="CU214" s="245"/>
      <c r="CV214" s="245"/>
      <c r="CW214" s="245"/>
      <c r="CX214" s="245">
        <v>25</v>
      </c>
      <c r="CY214" s="245"/>
      <c r="CZ214" s="245">
        <v>43</v>
      </c>
      <c r="DA214" s="245">
        <v>43</v>
      </c>
      <c r="DB214" s="245"/>
      <c r="DC214" s="245">
        <v>655</v>
      </c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>
        <v>1094</v>
      </c>
      <c r="DT214" s="245"/>
      <c r="DU214" s="245"/>
      <c r="DV214" s="245"/>
      <c r="DW214" s="245"/>
      <c r="DX214" s="245"/>
      <c r="DY214" s="245"/>
      <c r="DZ214" s="245"/>
      <c r="EA214" s="245"/>
      <c r="EB214" s="245"/>
      <c r="EC214" s="245"/>
      <c r="ED214" s="245"/>
      <c r="EE214" s="245"/>
      <c r="EF214" s="245"/>
      <c r="EG214" s="245"/>
      <c r="EH214" s="245"/>
      <c r="EI214" s="245">
        <v>250</v>
      </c>
      <c r="EJ214" s="245"/>
      <c r="EK214" s="245">
        <v>4.3</v>
      </c>
      <c r="EL214" s="245"/>
      <c r="EM214" s="245"/>
      <c r="EN214" s="245"/>
      <c r="EO214" s="245"/>
      <c r="EP214" s="245"/>
      <c r="EQ214" s="245"/>
      <c r="ER214" s="245"/>
      <c r="ES214" s="245">
        <v>482</v>
      </c>
      <c r="ET214" s="245"/>
      <c r="EU214" s="245"/>
      <c r="EV214" s="245"/>
      <c r="EW214" s="245"/>
      <c r="EX214" s="245"/>
      <c r="EY214" s="245"/>
      <c r="EZ214" s="245"/>
      <c r="FA214" s="245"/>
      <c r="FB214" s="245"/>
      <c r="FC214" s="245"/>
      <c r="FD214" s="245"/>
      <c r="FE214" s="245"/>
      <c r="FF214" s="245"/>
      <c r="FG214" s="245"/>
      <c r="FH214" s="245"/>
      <c r="FI214" s="245"/>
      <c r="FJ214" s="245"/>
      <c r="FK214" s="245"/>
      <c r="FL214" s="245"/>
      <c r="FM214" s="245"/>
      <c r="FN214" s="245"/>
      <c r="FO214" s="245"/>
      <c r="FP214" s="245"/>
      <c r="FQ214" s="245"/>
      <c r="FR214" s="245"/>
      <c r="FS214" s="245"/>
      <c r="FT214" s="245"/>
      <c r="FU214" s="245"/>
      <c r="FV214" s="245"/>
      <c r="FW214" s="245"/>
      <c r="FX214" s="245"/>
      <c r="FY214" s="245"/>
      <c r="FZ214" s="245"/>
      <c r="GA214" s="245"/>
      <c r="GB214" s="245"/>
      <c r="GC214" s="245"/>
      <c r="GD214" s="245"/>
      <c r="GE214" s="245"/>
      <c r="GF214" s="245"/>
      <c r="GG214" s="245"/>
      <c r="GH214" s="245"/>
      <c r="GI214" s="245">
        <v>401</v>
      </c>
      <c r="GJ214" s="245"/>
      <c r="GK214" s="245">
        <v>1.2</v>
      </c>
      <c r="GL214" s="245"/>
      <c r="GM214" s="245"/>
      <c r="GN214" s="245"/>
      <c r="GO214" s="245"/>
      <c r="GP214" s="245"/>
      <c r="GQ214" s="245"/>
      <c r="GR214" s="245"/>
      <c r="GS214" s="245"/>
      <c r="GT214" s="245"/>
      <c r="GU214" s="245"/>
      <c r="GV214" s="245"/>
      <c r="GW214" s="245"/>
      <c r="GX214" s="245"/>
      <c r="GY214" s="245"/>
      <c r="GZ214" s="245"/>
      <c r="HA214" s="245"/>
      <c r="HB214" s="245"/>
      <c r="HC214" s="245"/>
      <c r="HD214" s="245"/>
      <c r="HE214" s="245"/>
      <c r="HF214" s="245"/>
      <c r="HG214" s="245"/>
      <c r="HH214" s="245"/>
      <c r="HI214" s="245"/>
      <c r="HJ214" s="245"/>
      <c r="HK214" s="245"/>
      <c r="HL214" s="245"/>
      <c r="HM214" s="245"/>
      <c r="HN214" s="245"/>
      <c r="HO214" s="245"/>
      <c r="HP214" s="245"/>
      <c r="HQ214" s="245"/>
      <c r="HR214" s="245"/>
      <c r="HS214" s="245"/>
      <c r="HT214" s="245"/>
      <c r="HU214" s="245"/>
      <c r="HV214" s="245"/>
      <c r="HW214" s="245"/>
      <c r="HX214" s="245"/>
      <c r="HY214" s="245"/>
      <c r="HZ214" s="245"/>
      <c r="IA214" s="245"/>
      <c r="IB214" s="245"/>
      <c r="IC214" s="245"/>
      <c r="ID214" s="245"/>
      <c r="IE214" s="245"/>
      <c r="IF214" s="245"/>
      <c r="IG214" s="245"/>
      <c r="IH214" s="245"/>
      <c r="II214" s="245"/>
      <c r="IJ214" s="245"/>
      <c r="IK214" s="245"/>
      <c r="IL214" s="245"/>
      <c r="IM214" s="245"/>
      <c r="IN214" s="245"/>
      <c r="IO214" s="245"/>
      <c r="IP214" s="245"/>
      <c r="IQ214" s="245"/>
      <c r="IR214" s="245"/>
      <c r="IS214" s="245"/>
      <c r="IT214" s="245"/>
      <c r="IU214" s="245"/>
      <c r="IV214" s="245"/>
      <c r="IW214" s="245"/>
      <c r="IX214" s="245"/>
      <c r="IY214" s="245"/>
      <c r="IZ214" s="245"/>
      <c r="JA214" s="245"/>
    </row>
    <row r="215" spans="1:261" ht="37.5" x14ac:dyDescent="0.3">
      <c r="A215" s="300">
        <v>205</v>
      </c>
      <c r="B215" s="295" t="s">
        <v>759</v>
      </c>
      <c r="C215" s="295" t="s">
        <v>768</v>
      </c>
      <c r="D215" s="295">
        <v>247690979</v>
      </c>
      <c r="E215" s="220">
        <f t="shared" si="34"/>
        <v>15380.471</v>
      </c>
      <c r="F215" s="220">
        <f t="shared" si="35"/>
        <v>4579</v>
      </c>
      <c r="G215" s="220">
        <f t="shared" si="36"/>
        <v>0</v>
      </c>
      <c r="H215" s="220">
        <f t="shared" si="37"/>
        <v>10681.471</v>
      </c>
      <c r="I215" s="220">
        <f t="shared" si="38"/>
        <v>120</v>
      </c>
      <c r="J215" s="245">
        <v>1</v>
      </c>
      <c r="K215" s="245">
        <v>1</v>
      </c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>
        <v>164</v>
      </c>
      <c r="X215" s="245"/>
      <c r="Y215" s="245"/>
      <c r="Z215" s="245"/>
      <c r="AA215" s="245"/>
      <c r="AB215" s="245"/>
      <c r="AC215" s="245">
        <v>3</v>
      </c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>
        <v>9681.4709999999995</v>
      </c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>
        <v>3</v>
      </c>
      <c r="BT215" s="245"/>
      <c r="BU215" s="245"/>
      <c r="BV215" s="245"/>
      <c r="BW215" s="245"/>
      <c r="BX215" s="245"/>
      <c r="BY215" s="245">
        <v>120</v>
      </c>
      <c r="BZ215" s="245"/>
      <c r="CA215" s="245"/>
      <c r="CB215" s="245"/>
      <c r="CC215" s="245"/>
      <c r="CD215" s="245">
        <v>2254.6</v>
      </c>
      <c r="CE215" s="245"/>
      <c r="CF215" s="245"/>
      <c r="CG215" s="245"/>
      <c r="CH215" s="245"/>
      <c r="CI215" s="245"/>
      <c r="CJ215" s="245">
        <v>77.5</v>
      </c>
      <c r="CK215" s="245"/>
      <c r="CL215" s="245"/>
      <c r="CM215" s="245"/>
      <c r="CN215" s="245">
        <v>1</v>
      </c>
      <c r="CO215" s="245"/>
      <c r="CP215" s="245"/>
      <c r="CQ215" s="245"/>
      <c r="CR215" s="245">
        <v>31</v>
      </c>
      <c r="CS215" s="245"/>
      <c r="CT215" s="245"/>
      <c r="CU215" s="245"/>
      <c r="CV215" s="245"/>
      <c r="CW215" s="245"/>
      <c r="CX215" s="245">
        <v>31</v>
      </c>
      <c r="CY215" s="245"/>
      <c r="CZ215" s="245">
        <v>68</v>
      </c>
      <c r="DA215" s="245">
        <v>68</v>
      </c>
      <c r="DB215" s="245"/>
      <c r="DC215" s="245">
        <v>1028</v>
      </c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>
        <v>3551</v>
      </c>
      <c r="DT215" s="245"/>
      <c r="DU215" s="245"/>
      <c r="DV215" s="245"/>
      <c r="DW215" s="245"/>
      <c r="DX215" s="245"/>
      <c r="DY215" s="245"/>
      <c r="DZ215" s="245"/>
      <c r="EA215" s="245"/>
      <c r="EB215" s="245"/>
      <c r="EC215" s="245"/>
      <c r="ED215" s="245"/>
      <c r="EE215" s="245"/>
      <c r="EF215" s="245"/>
      <c r="EG215" s="245"/>
      <c r="EH215" s="245"/>
      <c r="EI215" s="245">
        <v>771.9</v>
      </c>
      <c r="EJ215" s="245"/>
      <c r="EK215" s="245">
        <v>4.5999999999999996</v>
      </c>
      <c r="EL215" s="245"/>
      <c r="EM215" s="245"/>
      <c r="EN215" s="245"/>
      <c r="EO215" s="245"/>
      <c r="EP215" s="245"/>
      <c r="EQ215" s="245"/>
      <c r="ER215" s="245"/>
      <c r="ES215" s="245">
        <v>836</v>
      </c>
      <c r="ET215" s="245"/>
      <c r="EU215" s="245"/>
      <c r="EV215" s="245"/>
      <c r="EW215" s="245"/>
      <c r="EX215" s="245"/>
      <c r="EY215" s="245"/>
      <c r="EZ215" s="245"/>
      <c r="FA215" s="245"/>
      <c r="FB215" s="245"/>
      <c r="FC215" s="245"/>
      <c r="FD215" s="245"/>
      <c r="FE215" s="245"/>
      <c r="FF215" s="245"/>
      <c r="FG215" s="245"/>
      <c r="FH215" s="245"/>
      <c r="FI215" s="245"/>
      <c r="FJ215" s="245"/>
      <c r="FK215" s="245"/>
      <c r="FL215" s="245"/>
      <c r="FM215" s="245"/>
      <c r="FN215" s="245"/>
      <c r="FO215" s="245"/>
      <c r="FP215" s="245"/>
      <c r="FQ215" s="245"/>
      <c r="FR215" s="245"/>
      <c r="FS215" s="245"/>
      <c r="FT215" s="245"/>
      <c r="FU215" s="245"/>
      <c r="FV215" s="245"/>
      <c r="FW215" s="245"/>
      <c r="FX215" s="245"/>
      <c r="FY215" s="245"/>
      <c r="FZ215" s="245"/>
      <c r="GA215" s="245"/>
      <c r="GB215" s="245"/>
      <c r="GC215" s="245"/>
      <c r="GD215" s="245"/>
      <c r="GE215" s="245"/>
      <c r="GF215" s="245"/>
      <c r="GG215" s="245"/>
      <c r="GH215" s="245"/>
      <c r="GI215" s="245">
        <v>695</v>
      </c>
      <c r="GJ215" s="245"/>
      <c r="GK215" s="245">
        <v>1.2</v>
      </c>
      <c r="GL215" s="245"/>
      <c r="GM215" s="245"/>
      <c r="GN215" s="245"/>
      <c r="GO215" s="245"/>
      <c r="GP215" s="245"/>
      <c r="GQ215" s="245"/>
      <c r="GR215" s="245"/>
      <c r="GS215" s="245"/>
      <c r="GT215" s="245"/>
      <c r="GU215" s="245"/>
      <c r="GV215" s="245"/>
      <c r="GW215" s="245"/>
      <c r="GX215" s="245"/>
      <c r="GY215" s="245"/>
      <c r="GZ215" s="245"/>
      <c r="HA215" s="245"/>
      <c r="HB215" s="245"/>
      <c r="HC215" s="245"/>
      <c r="HD215" s="245"/>
      <c r="HE215" s="245"/>
      <c r="HF215" s="245"/>
      <c r="HG215" s="245"/>
      <c r="HH215" s="245"/>
      <c r="HI215" s="245"/>
      <c r="HJ215" s="245"/>
      <c r="HK215" s="245"/>
      <c r="HL215" s="245"/>
      <c r="HM215" s="245"/>
      <c r="HN215" s="245"/>
      <c r="HO215" s="245"/>
      <c r="HP215" s="245"/>
      <c r="HQ215" s="245"/>
      <c r="HR215" s="245"/>
      <c r="HS215" s="245"/>
      <c r="HT215" s="245"/>
      <c r="HU215" s="245"/>
      <c r="HV215" s="245"/>
      <c r="HW215" s="245"/>
      <c r="HX215" s="245"/>
      <c r="HY215" s="245"/>
      <c r="HZ215" s="245"/>
      <c r="IA215" s="245"/>
      <c r="IB215" s="245"/>
      <c r="IC215" s="245"/>
      <c r="ID215" s="245"/>
      <c r="IE215" s="245"/>
      <c r="IF215" s="245"/>
      <c r="IG215" s="245"/>
      <c r="IH215" s="245"/>
      <c r="II215" s="245"/>
      <c r="IJ215" s="245"/>
      <c r="IK215" s="245"/>
      <c r="IL215" s="245"/>
      <c r="IM215" s="245"/>
      <c r="IN215" s="245"/>
      <c r="IO215" s="245"/>
      <c r="IP215" s="245"/>
      <c r="IQ215" s="245"/>
      <c r="IR215" s="245"/>
      <c r="IS215" s="245"/>
      <c r="IT215" s="245"/>
      <c r="IU215" s="245"/>
      <c r="IV215" s="245"/>
      <c r="IW215" s="245"/>
      <c r="IX215" s="245"/>
      <c r="IY215" s="245"/>
      <c r="IZ215" s="245"/>
      <c r="JA215" s="245"/>
    </row>
    <row r="216" spans="1:261" ht="37.5" x14ac:dyDescent="0.3">
      <c r="A216" s="300">
        <v>206</v>
      </c>
      <c r="B216" s="295" t="s">
        <v>759</v>
      </c>
      <c r="C216" s="295" t="s">
        <v>769</v>
      </c>
      <c r="D216" s="295">
        <v>247690899</v>
      </c>
      <c r="E216" s="220">
        <f t="shared" si="34"/>
        <v>23896.66</v>
      </c>
      <c r="F216" s="220">
        <f t="shared" si="35"/>
        <v>2887</v>
      </c>
      <c r="G216" s="220">
        <f t="shared" si="36"/>
        <v>0</v>
      </c>
      <c r="H216" s="220">
        <f t="shared" si="37"/>
        <v>20879.66</v>
      </c>
      <c r="I216" s="220">
        <f t="shared" si="38"/>
        <v>130</v>
      </c>
      <c r="J216" s="245">
        <v>2</v>
      </c>
      <c r="K216" s="245">
        <v>2</v>
      </c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245">
        <v>615</v>
      </c>
      <c r="X216" s="245"/>
      <c r="Y216" s="362"/>
      <c r="Z216" s="362"/>
      <c r="AA216" s="362"/>
      <c r="AB216" s="362"/>
      <c r="AC216" s="245">
        <v>12</v>
      </c>
      <c r="AD216" s="362"/>
      <c r="AE216" s="245"/>
      <c r="AF216" s="362"/>
      <c r="AG216" s="362"/>
      <c r="AH216" s="362"/>
      <c r="AI216" s="362"/>
      <c r="AJ216" s="362"/>
      <c r="AK216" s="362"/>
      <c r="AL216" s="362"/>
      <c r="AM216" s="362"/>
      <c r="AN216" s="362"/>
      <c r="AO216" s="362"/>
      <c r="AP216" s="362"/>
      <c r="AQ216" s="362"/>
      <c r="AR216" s="362"/>
      <c r="AS216" s="362"/>
      <c r="AT216" s="362"/>
      <c r="AU216" s="362"/>
      <c r="AV216" s="362"/>
      <c r="AW216" s="362"/>
      <c r="AX216" s="362"/>
      <c r="AY216" s="362"/>
      <c r="AZ216" s="362"/>
      <c r="BA216" s="362"/>
      <c r="BB216" s="362"/>
      <c r="BC216" s="245">
        <v>19061.259999999998</v>
      </c>
      <c r="BD216" s="362"/>
      <c r="BE216" s="362"/>
      <c r="BF216" s="362"/>
      <c r="BG216" s="245">
        <v>4</v>
      </c>
      <c r="BH216" s="362"/>
      <c r="BI216" s="362"/>
      <c r="BJ216" s="362"/>
      <c r="BK216" s="362"/>
      <c r="BL216" s="362"/>
      <c r="BM216" s="362"/>
      <c r="BN216" s="362"/>
      <c r="BO216" s="362"/>
      <c r="BP216" s="362"/>
      <c r="BQ216" s="245"/>
      <c r="BR216" s="362"/>
      <c r="BS216" s="245">
        <v>3</v>
      </c>
      <c r="BT216" s="362"/>
      <c r="BU216" s="362"/>
      <c r="BV216" s="362"/>
      <c r="BW216" s="362"/>
      <c r="BX216" s="362"/>
      <c r="BY216" s="245">
        <v>130</v>
      </c>
      <c r="BZ216" s="362"/>
      <c r="CA216" s="362"/>
      <c r="CB216" s="362"/>
      <c r="CC216" s="362"/>
      <c r="CD216" s="245">
        <v>1617.3</v>
      </c>
      <c r="CE216" s="362"/>
      <c r="CF216" s="362"/>
      <c r="CG216" s="362"/>
      <c r="CH216" s="368"/>
      <c r="CI216" s="368"/>
      <c r="CJ216" s="245">
        <v>123.2</v>
      </c>
      <c r="CK216" s="368"/>
      <c r="CL216" s="368"/>
      <c r="CM216" s="368"/>
      <c r="CN216" s="245">
        <v>1</v>
      </c>
      <c r="CO216" s="368"/>
      <c r="CP216" s="368"/>
      <c r="CQ216" s="368"/>
      <c r="CR216" s="245">
        <v>31</v>
      </c>
      <c r="CS216" s="368"/>
      <c r="CT216" s="368"/>
      <c r="CU216" s="368"/>
      <c r="CV216" s="368"/>
      <c r="CW216" s="368"/>
      <c r="CX216" s="245">
        <v>20</v>
      </c>
      <c r="CY216" s="368"/>
      <c r="CZ216" s="245">
        <v>102</v>
      </c>
      <c r="DA216" s="245">
        <v>102</v>
      </c>
      <c r="DB216" s="368"/>
      <c r="DC216" s="245">
        <v>1143</v>
      </c>
      <c r="DD216" s="368"/>
      <c r="DE216" s="368"/>
      <c r="DF216" s="368"/>
      <c r="DG216" s="368"/>
      <c r="DH216" s="368"/>
      <c r="DI216" s="368"/>
      <c r="DJ216" s="368"/>
      <c r="DK216" s="245"/>
      <c r="DL216" s="368"/>
      <c r="DM216" s="368"/>
      <c r="DN216" s="368"/>
      <c r="DO216" s="368"/>
      <c r="DP216" s="368"/>
      <c r="DQ216" s="245">
        <v>386</v>
      </c>
      <c r="DR216" s="245"/>
      <c r="DS216" s="245">
        <v>1744</v>
      </c>
      <c r="DT216" s="368"/>
      <c r="DU216" s="368"/>
      <c r="DV216" s="368"/>
      <c r="DW216" s="368"/>
      <c r="DX216" s="368"/>
      <c r="DY216" s="368"/>
      <c r="DZ216" s="368"/>
      <c r="EA216" s="368"/>
      <c r="EB216" s="368"/>
      <c r="EC216" s="368"/>
      <c r="ED216" s="368"/>
      <c r="EE216" s="368"/>
      <c r="EF216" s="368"/>
      <c r="EG216" s="368"/>
      <c r="EH216" s="368"/>
      <c r="EI216" s="245">
        <v>336.8</v>
      </c>
      <c r="EJ216" s="368"/>
      <c r="EK216" s="245">
        <v>5.2</v>
      </c>
      <c r="EL216" s="368"/>
      <c r="EM216" s="368"/>
      <c r="EN216" s="368"/>
      <c r="EO216" s="368"/>
      <c r="EP216" s="368"/>
      <c r="EQ216" s="368"/>
      <c r="ER216" s="368"/>
      <c r="ES216" s="245"/>
      <c r="ET216" s="368"/>
      <c r="EU216" s="368"/>
      <c r="EV216" s="368"/>
      <c r="EW216" s="368"/>
      <c r="EX216" s="368"/>
      <c r="EY216" s="368"/>
      <c r="EZ216" s="368"/>
      <c r="FA216" s="368"/>
      <c r="FB216" s="368"/>
      <c r="FC216" s="368"/>
      <c r="FD216" s="368"/>
      <c r="FE216" s="368"/>
      <c r="FF216" s="368"/>
      <c r="FG216" s="368"/>
      <c r="FH216" s="368"/>
      <c r="FI216" s="368"/>
      <c r="FJ216" s="368"/>
      <c r="FK216" s="368"/>
      <c r="FL216" s="368"/>
      <c r="FM216" s="368"/>
      <c r="FN216" s="368"/>
      <c r="FO216" s="368"/>
      <c r="FP216" s="368"/>
      <c r="FQ216" s="368"/>
      <c r="FR216" s="368"/>
      <c r="FS216" s="368"/>
      <c r="FT216" s="368"/>
      <c r="FU216" s="368"/>
      <c r="FV216" s="368"/>
      <c r="FW216" s="368"/>
      <c r="FX216" s="368"/>
      <c r="FY216" s="368"/>
      <c r="FZ216" s="368"/>
      <c r="GA216" s="368"/>
      <c r="GB216" s="368"/>
      <c r="GC216" s="245">
        <v>817.4</v>
      </c>
      <c r="GD216" s="368"/>
      <c r="GE216" s="368"/>
      <c r="GF216" s="368"/>
      <c r="GG216" s="368"/>
      <c r="GH216" s="368"/>
      <c r="GI216" s="245">
        <v>681</v>
      </c>
      <c r="GJ216" s="368"/>
      <c r="GK216" s="245">
        <v>1.2</v>
      </c>
      <c r="GL216" s="368"/>
      <c r="GM216" s="368"/>
      <c r="GN216" s="368"/>
      <c r="GO216" s="245"/>
      <c r="GP216" s="368"/>
      <c r="GQ216" s="368"/>
      <c r="GR216" s="368"/>
      <c r="GS216" s="368"/>
      <c r="GT216" s="368"/>
      <c r="GU216" s="368"/>
      <c r="GV216" s="368"/>
      <c r="GW216" s="368"/>
      <c r="GX216" s="368"/>
      <c r="GY216" s="368"/>
      <c r="GZ216" s="368"/>
      <c r="HA216" s="368"/>
      <c r="HB216" s="368"/>
      <c r="HC216" s="368"/>
      <c r="HD216" s="368"/>
      <c r="HE216" s="245"/>
      <c r="HF216" s="368"/>
      <c r="HG216" s="368"/>
      <c r="HH216" s="368"/>
      <c r="HI216" s="368"/>
      <c r="HJ216" s="368"/>
      <c r="HK216" s="368"/>
      <c r="HL216" s="368"/>
      <c r="HM216" s="368"/>
      <c r="HN216" s="368"/>
      <c r="HO216" s="368"/>
      <c r="HP216" s="368"/>
      <c r="HQ216" s="368"/>
      <c r="HR216" s="368"/>
      <c r="HS216" s="368"/>
      <c r="HT216" s="368"/>
      <c r="HU216" s="368"/>
      <c r="HV216" s="368"/>
      <c r="HW216" s="368"/>
      <c r="HX216" s="368"/>
      <c r="HY216" s="368"/>
      <c r="HZ216" s="368"/>
      <c r="IA216" s="368"/>
      <c r="IB216" s="368"/>
      <c r="IC216" s="368"/>
      <c r="ID216" s="368"/>
      <c r="IE216" s="368"/>
      <c r="IF216" s="368"/>
      <c r="IG216" s="368"/>
      <c r="IH216" s="368"/>
      <c r="II216" s="368"/>
      <c r="IJ216" s="368"/>
      <c r="IK216" s="368"/>
      <c r="IL216" s="368"/>
      <c r="IM216" s="368"/>
      <c r="IN216" s="368"/>
      <c r="IO216" s="368"/>
      <c r="IP216" s="368"/>
      <c r="IQ216" s="368"/>
      <c r="IR216" s="368"/>
      <c r="IS216" s="368"/>
      <c r="IT216" s="368"/>
      <c r="IU216" s="368"/>
      <c r="IV216" s="368"/>
      <c r="IW216" s="368"/>
      <c r="IX216" s="368"/>
      <c r="IY216" s="368"/>
      <c r="IZ216" s="368"/>
      <c r="JA216" s="368"/>
    </row>
    <row r="217" spans="1:261" ht="37.5" x14ac:dyDescent="0.3">
      <c r="A217" s="300">
        <v>207</v>
      </c>
      <c r="B217" s="295" t="s">
        <v>759</v>
      </c>
      <c r="C217" s="295" t="s">
        <v>770</v>
      </c>
      <c r="D217" s="295">
        <v>247691185</v>
      </c>
      <c r="E217" s="220">
        <f t="shared" si="34"/>
        <v>15428.64</v>
      </c>
      <c r="F217" s="220">
        <f t="shared" si="35"/>
        <v>2058</v>
      </c>
      <c r="G217" s="220">
        <f t="shared" si="36"/>
        <v>0</v>
      </c>
      <c r="H217" s="220">
        <f t="shared" si="37"/>
        <v>13330.64</v>
      </c>
      <c r="I217" s="220">
        <f t="shared" si="38"/>
        <v>40</v>
      </c>
      <c r="J217" s="245">
        <v>1</v>
      </c>
      <c r="K217" s="245">
        <v>1</v>
      </c>
      <c r="L217" s="368"/>
      <c r="M217" s="368"/>
      <c r="N217" s="368"/>
      <c r="O217" s="368"/>
      <c r="P217" s="368"/>
      <c r="Q217" s="368"/>
      <c r="R217" s="368"/>
      <c r="S217" s="368"/>
      <c r="T217" s="368"/>
      <c r="U217" s="245">
        <v>900</v>
      </c>
      <c r="V217" s="368"/>
      <c r="W217" s="368"/>
      <c r="X217" s="368"/>
      <c r="Y217" s="368"/>
      <c r="Z217" s="368"/>
      <c r="AA217" s="368"/>
      <c r="AB217" s="368"/>
      <c r="AC217" s="245">
        <v>18</v>
      </c>
      <c r="AD217" s="368"/>
      <c r="AE217" s="245">
        <v>2</v>
      </c>
      <c r="AF217" s="368"/>
      <c r="AG217" s="368"/>
      <c r="AH217" s="368"/>
      <c r="AI217" s="368"/>
      <c r="AJ217" s="368"/>
      <c r="AK217" s="368"/>
      <c r="AL217" s="368"/>
      <c r="AM217" s="368"/>
      <c r="AN217" s="368"/>
      <c r="AO217" s="368"/>
      <c r="AP217" s="368"/>
      <c r="AQ217" s="245">
        <v>750</v>
      </c>
      <c r="AR217" s="368"/>
      <c r="AS217" s="368"/>
      <c r="AT217" s="368"/>
      <c r="AU217" s="368"/>
      <c r="AV217" s="368"/>
      <c r="AW217" s="368"/>
      <c r="AX217" s="368"/>
      <c r="AY217" s="368"/>
      <c r="AZ217" s="368"/>
      <c r="BA217" s="245">
        <v>0</v>
      </c>
      <c r="BB217" s="368"/>
      <c r="BC217" s="245"/>
      <c r="BD217" s="368"/>
      <c r="BE217" s="245">
        <v>11328.64</v>
      </c>
      <c r="BF217" s="245"/>
      <c r="BG217" s="245">
        <v>6</v>
      </c>
      <c r="BH217" s="245"/>
      <c r="BI217" s="245">
        <v>4</v>
      </c>
      <c r="BJ217" s="368"/>
      <c r="BK217" s="245">
        <v>380</v>
      </c>
      <c r="BL217" s="368"/>
      <c r="BM217" s="368"/>
      <c r="BN217" s="368"/>
      <c r="BO217" s="368"/>
      <c r="BP217" s="368"/>
      <c r="BQ217" s="368"/>
      <c r="BR217" s="368"/>
      <c r="BS217" s="245">
        <v>1</v>
      </c>
      <c r="BT217" s="368"/>
      <c r="BU217" s="368"/>
      <c r="BV217" s="368"/>
      <c r="BW217" s="368"/>
      <c r="BX217" s="368"/>
      <c r="BY217" s="245">
        <v>40</v>
      </c>
      <c r="BZ217" s="368"/>
      <c r="CA217" s="368"/>
      <c r="CB217" s="368"/>
      <c r="CC217" s="368"/>
      <c r="CD217" s="368"/>
      <c r="CE217" s="368"/>
      <c r="CF217" s="368"/>
      <c r="CG217" s="368"/>
      <c r="CH217" s="368"/>
      <c r="CI217" s="368"/>
      <c r="CJ217" s="245">
        <v>788</v>
      </c>
      <c r="CK217" s="368"/>
      <c r="CL217" s="368"/>
      <c r="CM217" s="368"/>
      <c r="CN217" s="245">
        <v>1</v>
      </c>
      <c r="CO217" s="368"/>
      <c r="CP217" s="368"/>
      <c r="CQ217" s="368"/>
      <c r="CR217" s="245">
        <v>18</v>
      </c>
      <c r="CS217" s="368"/>
      <c r="CT217" s="368"/>
      <c r="CU217" s="368"/>
      <c r="CV217" s="368"/>
      <c r="CW217" s="368"/>
      <c r="CX217" s="245">
        <v>18</v>
      </c>
      <c r="CY217" s="368"/>
      <c r="CZ217" s="245">
        <v>28</v>
      </c>
      <c r="DA217" s="245">
        <v>28</v>
      </c>
      <c r="DB217" s="245"/>
      <c r="DC217" s="245">
        <v>310</v>
      </c>
      <c r="DD217" s="368"/>
      <c r="DE217" s="368"/>
      <c r="DF217" s="368"/>
      <c r="DG217" s="368"/>
      <c r="DH217" s="368"/>
      <c r="DI217" s="368"/>
      <c r="DJ217" s="368"/>
      <c r="DK217" s="368"/>
      <c r="DL217" s="368"/>
      <c r="DM217" s="368"/>
      <c r="DN217" s="368"/>
      <c r="DO217" s="368"/>
      <c r="DP217" s="368"/>
      <c r="DQ217" s="368"/>
      <c r="DR217" s="368"/>
      <c r="DS217" s="245">
        <v>1748</v>
      </c>
      <c r="DT217" s="368"/>
      <c r="DU217" s="368"/>
      <c r="DV217" s="368"/>
      <c r="DW217" s="368"/>
      <c r="DX217" s="368"/>
      <c r="DY217" s="368"/>
      <c r="DZ217" s="368"/>
      <c r="EA217" s="368"/>
      <c r="EB217" s="368"/>
      <c r="EC217" s="368"/>
      <c r="ED217" s="368"/>
      <c r="EE217" s="368"/>
      <c r="EF217" s="368"/>
      <c r="EG217" s="368"/>
      <c r="EH217" s="368"/>
      <c r="EI217" s="245">
        <v>437</v>
      </c>
      <c r="EJ217" s="245"/>
      <c r="EK217" s="245">
        <v>4</v>
      </c>
      <c r="EL217" s="368"/>
      <c r="EM217" s="368"/>
      <c r="EN217" s="368"/>
      <c r="EO217" s="368"/>
      <c r="EP217" s="368"/>
      <c r="EQ217" s="368"/>
      <c r="ER217" s="368"/>
      <c r="ES217" s="368"/>
      <c r="ET217" s="368"/>
      <c r="EU217" s="368"/>
      <c r="EV217" s="368"/>
      <c r="EW217" s="368"/>
      <c r="EX217" s="368"/>
      <c r="EY217" s="368"/>
      <c r="EZ217" s="368"/>
      <c r="FA217" s="368"/>
      <c r="FB217" s="368"/>
      <c r="FC217" s="368"/>
      <c r="FD217" s="368"/>
      <c r="FE217" s="368"/>
      <c r="FF217" s="368"/>
      <c r="FG217" s="368"/>
      <c r="FH217" s="368"/>
      <c r="FI217" s="368"/>
      <c r="FJ217" s="368"/>
      <c r="FK217" s="368"/>
      <c r="FL217" s="368"/>
      <c r="FM217" s="368"/>
      <c r="FN217" s="368"/>
      <c r="FO217" s="368"/>
      <c r="FP217" s="368"/>
      <c r="FQ217" s="368"/>
      <c r="FR217" s="368"/>
      <c r="FS217" s="368"/>
      <c r="FT217" s="368"/>
      <c r="FU217" s="368"/>
      <c r="FV217" s="368"/>
      <c r="FW217" s="368"/>
      <c r="FX217" s="368"/>
      <c r="FY217" s="368"/>
      <c r="FZ217" s="368"/>
      <c r="GA217" s="368"/>
      <c r="GB217" s="368"/>
      <c r="GC217" s="368"/>
      <c r="GD217" s="368"/>
      <c r="GE217" s="368"/>
      <c r="GF217" s="368"/>
      <c r="GG217" s="368"/>
      <c r="GH217" s="368"/>
      <c r="GI217" s="368"/>
      <c r="GJ217" s="368"/>
      <c r="GK217" s="368"/>
      <c r="GL217" s="368"/>
      <c r="GM217" s="368"/>
      <c r="GN217" s="368"/>
      <c r="GO217" s="245">
        <v>352</v>
      </c>
      <c r="GP217" s="368"/>
      <c r="GQ217" s="368"/>
      <c r="GR217" s="368"/>
      <c r="GS217" s="368"/>
      <c r="GT217" s="368"/>
      <c r="GU217" s="368"/>
      <c r="GV217" s="368"/>
      <c r="GW217" s="368"/>
      <c r="GX217" s="368"/>
      <c r="GY217" s="368"/>
      <c r="GZ217" s="368"/>
      <c r="HA217" s="368"/>
      <c r="HB217" s="368"/>
      <c r="HC217" s="368"/>
      <c r="HD217" s="368"/>
      <c r="HE217" s="245">
        <v>352</v>
      </c>
      <c r="HF217" s="368"/>
      <c r="HG217" s="245">
        <v>1</v>
      </c>
      <c r="HH217" s="368"/>
      <c r="HI217" s="368"/>
      <c r="HJ217" s="368"/>
      <c r="HK217" s="368"/>
      <c r="HL217" s="368"/>
      <c r="HM217" s="368"/>
      <c r="HN217" s="368"/>
      <c r="HO217" s="368"/>
      <c r="HP217" s="368"/>
      <c r="HQ217" s="368"/>
      <c r="HR217" s="368"/>
      <c r="HS217" s="368"/>
      <c r="HT217" s="368"/>
      <c r="HU217" s="368"/>
      <c r="HV217" s="368"/>
      <c r="HW217" s="368"/>
      <c r="HX217" s="368"/>
      <c r="HY217" s="368"/>
      <c r="HZ217" s="368"/>
      <c r="IA217" s="368"/>
      <c r="IB217" s="368"/>
      <c r="IC217" s="368"/>
      <c r="ID217" s="368"/>
      <c r="IE217" s="368"/>
      <c r="IF217" s="368"/>
      <c r="IG217" s="368"/>
      <c r="IH217" s="368"/>
      <c r="II217" s="368"/>
      <c r="IJ217" s="368"/>
      <c r="IK217" s="368"/>
      <c r="IL217" s="368"/>
      <c r="IM217" s="368"/>
      <c r="IN217" s="368"/>
      <c r="IO217" s="368"/>
      <c r="IP217" s="368"/>
      <c r="IQ217" s="368"/>
      <c r="IR217" s="368"/>
      <c r="IS217" s="368"/>
      <c r="IT217" s="368"/>
      <c r="IU217" s="368"/>
      <c r="IV217" s="368"/>
      <c r="IW217" s="368"/>
      <c r="IX217" s="368"/>
      <c r="IY217" s="368"/>
      <c r="IZ217" s="368"/>
      <c r="JA217" s="368"/>
    </row>
    <row r="218" spans="1:261" ht="37.5" x14ac:dyDescent="0.3">
      <c r="A218" s="300">
        <v>208</v>
      </c>
      <c r="B218" s="295" t="s">
        <v>759</v>
      </c>
      <c r="C218" s="295" t="s">
        <v>771</v>
      </c>
      <c r="D218" s="295">
        <v>247691144</v>
      </c>
      <c r="E218" s="220">
        <f t="shared" si="34"/>
        <v>8683.5240000000013</v>
      </c>
      <c r="F218" s="220">
        <f t="shared" si="35"/>
        <v>1900</v>
      </c>
      <c r="G218" s="220">
        <f t="shared" si="36"/>
        <v>0</v>
      </c>
      <c r="H218" s="220">
        <f t="shared" si="37"/>
        <v>6743.5240000000003</v>
      </c>
      <c r="I218" s="220">
        <f t="shared" si="38"/>
        <v>40</v>
      </c>
      <c r="J218" s="245">
        <v>1</v>
      </c>
      <c r="K218" s="245">
        <v>1</v>
      </c>
      <c r="L218" s="370"/>
      <c r="M218" s="370"/>
      <c r="N218" s="370"/>
      <c r="O218" s="370"/>
      <c r="P218" s="370"/>
      <c r="Q218" s="368"/>
      <c r="R218" s="368"/>
      <c r="S218" s="368"/>
      <c r="T218" s="368"/>
      <c r="U218" s="245">
        <v>800</v>
      </c>
      <c r="V218" s="368"/>
      <c r="W218" s="368"/>
      <c r="X218" s="368"/>
      <c r="Y218" s="368"/>
      <c r="Z218" s="368"/>
      <c r="AA218" s="368"/>
      <c r="AB218" s="368"/>
      <c r="AC218" s="245">
        <v>12</v>
      </c>
      <c r="AD218" s="368"/>
      <c r="AE218" s="245">
        <v>1</v>
      </c>
      <c r="AF218" s="368"/>
      <c r="AG218" s="368"/>
      <c r="AH218" s="368"/>
      <c r="AI218" s="368"/>
      <c r="AJ218" s="368"/>
      <c r="AK218" s="368"/>
      <c r="AL218" s="368"/>
      <c r="AM218" s="368"/>
      <c r="AN218" s="368"/>
      <c r="AO218" s="368"/>
      <c r="AP218" s="368"/>
      <c r="AQ218" s="245">
        <v>200</v>
      </c>
      <c r="AR218" s="368"/>
      <c r="AS218" s="368"/>
      <c r="AT218" s="368"/>
      <c r="AU218" s="368"/>
      <c r="AV218" s="368"/>
      <c r="AW218" s="368"/>
      <c r="AX218" s="368"/>
      <c r="AY218" s="368"/>
      <c r="AZ218" s="368"/>
      <c r="BA218" s="245">
        <v>0</v>
      </c>
      <c r="BB218" s="368"/>
      <c r="BC218" s="368"/>
      <c r="BD218" s="368"/>
      <c r="BE218" s="245">
        <v>5569.5240000000003</v>
      </c>
      <c r="BF218" s="245"/>
      <c r="BG218" s="245">
        <v>16</v>
      </c>
      <c r="BH218" s="245"/>
      <c r="BI218" s="245">
        <v>3</v>
      </c>
      <c r="BJ218" s="368"/>
      <c r="BK218" s="245">
        <v>380</v>
      </c>
      <c r="BL218" s="368"/>
      <c r="BM218" s="368"/>
      <c r="BN218" s="368"/>
      <c r="BO218" s="368"/>
      <c r="BP218" s="368"/>
      <c r="BQ218" s="368"/>
      <c r="BR218" s="368"/>
      <c r="BS218" s="245">
        <v>1</v>
      </c>
      <c r="BT218" s="368"/>
      <c r="BU218" s="368"/>
      <c r="BV218" s="368"/>
      <c r="BW218" s="368"/>
      <c r="BX218" s="368"/>
      <c r="BY218" s="245">
        <v>40</v>
      </c>
      <c r="BZ218" s="368"/>
      <c r="CA218" s="368"/>
      <c r="CB218" s="368"/>
      <c r="CC218" s="368"/>
      <c r="CD218" s="368"/>
      <c r="CE218" s="368"/>
      <c r="CF218" s="368"/>
      <c r="CG218" s="368"/>
      <c r="CH218" s="368"/>
      <c r="CI218" s="368"/>
      <c r="CJ218" s="245">
        <v>926</v>
      </c>
      <c r="CK218" s="368"/>
      <c r="CL218" s="368"/>
      <c r="CM218" s="368"/>
      <c r="CN218" s="245">
        <v>1</v>
      </c>
      <c r="CO218" s="368"/>
      <c r="CP218" s="368"/>
      <c r="CQ218" s="368"/>
      <c r="CR218" s="245">
        <v>16</v>
      </c>
      <c r="CS218" s="368"/>
      <c r="CT218" s="368"/>
      <c r="CU218" s="368"/>
      <c r="CV218" s="368"/>
      <c r="CW218" s="368"/>
      <c r="CX218" s="245">
        <v>11</v>
      </c>
      <c r="CY218" s="368"/>
      <c r="CZ218" s="245">
        <v>44</v>
      </c>
      <c r="DA218" s="245">
        <v>44</v>
      </c>
      <c r="DB218" s="368"/>
      <c r="DC218" s="245">
        <v>500</v>
      </c>
      <c r="DD218" s="368"/>
      <c r="DE218" s="368"/>
      <c r="DF218" s="368"/>
      <c r="DG218" s="368"/>
      <c r="DH218" s="368"/>
      <c r="DI218" s="368"/>
      <c r="DJ218" s="368"/>
      <c r="DK218" s="368"/>
      <c r="DL218" s="368"/>
      <c r="DM218" s="368"/>
      <c r="DN218" s="368"/>
      <c r="DO218" s="368"/>
      <c r="DP218" s="368"/>
      <c r="DQ218" s="368"/>
      <c r="DR218" s="368"/>
      <c r="DS218" s="245">
        <v>1400</v>
      </c>
      <c r="DT218" s="368"/>
      <c r="DU218" s="368"/>
      <c r="DV218" s="368"/>
      <c r="DW218" s="368"/>
      <c r="DX218" s="368"/>
      <c r="DY218" s="368"/>
      <c r="DZ218" s="368"/>
      <c r="EA218" s="368"/>
      <c r="EB218" s="368"/>
      <c r="EC218" s="368"/>
      <c r="ED218" s="368"/>
      <c r="EE218" s="368"/>
      <c r="EF218" s="368"/>
      <c r="EG218" s="368"/>
      <c r="EH218" s="368"/>
      <c r="EI218" s="245">
        <v>350</v>
      </c>
      <c r="EJ218" s="245"/>
      <c r="EK218" s="245">
        <v>4</v>
      </c>
      <c r="EL218" s="368"/>
      <c r="EM218" s="368"/>
      <c r="EN218" s="368"/>
      <c r="EO218" s="368"/>
      <c r="EP218" s="368"/>
      <c r="EQ218" s="368"/>
      <c r="ER218" s="368"/>
      <c r="ES218" s="368"/>
      <c r="ET218" s="368"/>
      <c r="EU218" s="368"/>
      <c r="EV218" s="368"/>
      <c r="EW218" s="368"/>
      <c r="EX218" s="368"/>
      <c r="EY218" s="368"/>
      <c r="EZ218" s="368"/>
      <c r="FA218" s="368"/>
      <c r="FB218" s="368"/>
      <c r="FC218" s="368"/>
      <c r="FD218" s="368"/>
      <c r="FE218" s="368"/>
      <c r="FF218" s="368"/>
      <c r="FG218" s="368"/>
      <c r="FH218" s="368"/>
      <c r="FI218" s="368"/>
      <c r="FJ218" s="368"/>
      <c r="FK218" s="368"/>
      <c r="FL218" s="368"/>
      <c r="FM218" s="368"/>
      <c r="FN218" s="368"/>
      <c r="FO218" s="368"/>
      <c r="FP218" s="368"/>
      <c r="FQ218" s="368"/>
      <c r="FR218" s="368"/>
      <c r="FS218" s="368"/>
      <c r="FT218" s="368"/>
      <c r="FU218" s="368"/>
      <c r="FV218" s="368"/>
      <c r="FW218" s="368"/>
      <c r="FX218" s="368"/>
      <c r="FY218" s="368"/>
      <c r="FZ218" s="368"/>
      <c r="GA218" s="368"/>
      <c r="GB218" s="368"/>
      <c r="GC218" s="368"/>
      <c r="GD218" s="368"/>
      <c r="GE218" s="368"/>
      <c r="GF218" s="368"/>
      <c r="GG218" s="368"/>
      <c r="GH218" s="368"/>
      <c r="GI218" s="368"/>
      <c r="GJ218" s="368"/>
      <c r="GK218" s="368"/>
      <c r="GL218" s="368"/>
      <c r="GM218" s="368"/>
      <c r="GN218" s="368"/>
      <c r="GO218" s="245">
        <v>174</v>
      </c>
      <c r="GP218" s="368"/>
      <c r="GQ218" s="368"/>
      <c r="GR218" s="368"/>
      <c r="GS218" s="368"/>
      <c r="GT218" s="368"/>
      <c r="GU218" s="368"/>
      <c r="GV218" s="368"/>
      <c r="GW218" s="368"/>
      <c r="GX218" s="368"/>
      <c r="GY218" s="368"/>
      <c r="GZ218" s="368"/>
      <c r="HA218" s="368"/>
      <c r="HB218" s="368"/>
      <c r="HC218" s="368"/>
      <c r="HD218" s="368"/>
      <c r="HE218" s="245">
        <v>174</v>
      </c>
      <c r="HF218" s="368"/>
      <c r="HG218" s="245">
        <v>1</v>
      </c>
      <c r="HH218" s="368"/>
      <c r="HI218" s="368"/>
      <c r="HJ218" s="368"/>
      <c r="HK218" s="368"/>
      <c r="HL218" s="368"/>
      <c r="HM218" s="368"/>
      <c r="HN218" s="368"/>
      <c r="HO218" s="368"/>
      <c r="HP218" s="368"/>
      <c r="HQ218" s="368"/>
      <c r="HR218" s="368"/>
      <c r="HS218" s="368"/>
      <c r="HT218" s="368"/>
      <c r="HU218" s="368"/>
      <c r="HV218" s="368"/>
      <c r="HW218" s="368"/>
      <c r="HX218" s="368"/>
      <c r="HY218" s="368"/>
      <c r="HZ218" s="368"/>
      <c r="IA218" s="368"/>
      <c r="IB218" s="368"/>
      <c r="IC218" s="368"/>
      <c r="ID218" s="368"/>
      <c r="IE218" s="368"/>
      <c r="IF218" s="368"/>
      <c r="IG218" s="368"/>
      <c r="IH218" s="368"/>
      <c r="II218" s="368"/>
      <c r="IJ218" s="368"/>
      <c r="IK218" s="368"/>
      <c r="IL218" s="368"/>
      <c r="IM218" s="368"/>
      <c r="IN218" s="368"/>
      <c r="IO218" s="368"/>
      <c r="IP218" s="368"/>
      <c r="IQ218" s="368"/>
      <c r="IR218" s="368"/>
      <c r="IS218" s="368"/>
      <c r="IT218" s="368"/>
      <c r="IU218" s="368"/>
      <c r="IV218" s="368"/>
      <c r="IW218" s="368"/>
      <c r="IX218" s="368"/>
      <c r="IY218" s="368"/>
      <c r="IZ218" s="368"/>
      <c r="JA218" s="368"/>
    </row>
    <row r="219" spans="1:261" ht="37.5" x14ac:dyDescent="0.3">
      <c r="A219" s="300">
        <v>209</v>
      </c>
      <c r="B219" s="295" t="s">
        <v>759</v>
      </c>
      <c r="C219" s="295" t="s">
        <v>772</v>
      </c>
      <c r="D219" s="295">
        <v>247690897</v>
      </c>
      <c r="E219" s="220">
        <f t="shared" si="34"/>
        <v>23793.168000000001</v>
      </c>
      <c r="F219" s="220">
        <f t="shared" si="35"/>
        <v>1940</v>
      </c>
      <c r="G219" s="220">
        <f t="shared" si="36"/>
        <v>0</v>
      </c>
      <c r="H219" s="220">
        <f t="shared" si="37"/>
        <v>21813.168000000001</v>
      </c>
      <c r="I219" s="220">
        <f t="shared" si="38"/>
        <v>40</v>
      </c>
      <c r="J219" s="245">
        <v>4</v>
      </c>
      <c r="K219" s="245">
        <v>4</v>
      </c>
      <c r="L219" s="302"/>
      <c r="M219" s="368"/>
      <c r="N219" s="368"/>
      <c r="O219" s="368"/>
      <c r="P219" s="368"/>
      <c r="Q219" s="368"/>
      <c r="R219" s="368"/>
      <c r="S219" s="368"/>
      <c r="T219" s="368"/>
      <c r="U219" s="245">
        <v>1968</v>
      </c>
      <c r="V219" s="368"/>
      <c r="W219" s="368"/>
      <c r="X219" s="368"/>
      <c r="Y219" s="368"/>
      <c r="Z219" s="368"/>
      <c r="AA219" s="368"/>
      <c r="AB219" s="368"/>
      <c r="AC219" s="245">
        <v>37</v>
      </c>
      <c r="AD219" s="368"/>
      <c r="AE219" s="245">
        <v>3</v>
      </c>
      <c r="AF219" s="368"/>
      <c r="AG219" s="368"/>
      <c r="AH219" s="368"/>
      <c r="AI219" s="368"/>
      <c r="AJ219" s="368"/>
      <c r="AK219" s="368"/>
      <c r="AL219" s="368"/>
      <c r="AM219" s="368"/>
      <c r="AN219" s="368"/>
      <c r="AO219" s="368"/>
      <c r="AP219" s="368"/>
      <c r="AQ219" s="245">
        <v>1550</v>
      </c>
      <c r="AR219" s="368"/>
      <c r="AS219" s="368"/>
      <c r="AT219" s="368"/>
      <c r="AU219" s="368"/>
      <c r="AV219" s="368"/>
      <c r="AW219" s="368"/>
      <c r="AX219" s="368"/>
      <c r="AY219" s="368"/>
      <c r="AZ219" s="368"/>
      <c r="BA219" s="245">
        <v>0</v>
      </c>
      <c r="BB219" s="368"/>
      <c r="BC219" s="368"/>
      <c r="BD219" s="368"/>
      <c r="BE219" s="245">
        <v>17840.168000000001</v>
      </c>
      <c r="BF219" s="245"/>
      <c r="BG219" s="245">
        <v>36</v>
      </c>
      <c r="BH219" s="245"/>
      <c r="BI219" s="245">
        <v>1</v>
      </c>
      <c r="BJ219" s="368"/>
      <c r="BK219" s="245">
        <v>500</v>
      </c>
      <c r="BL219" s="368"/>
      <c r="BM219" s="368"/>
      <c r="BN219" s="368"/>
      <c r="BO219" s="368"/>
      <c r="BP219" s="368"/>
      <c r="BQ219" s="368"/>
      <c r="BR219" s="368"/>
      <c r="BS219" s="245">
        <v>1</v>
      </c>
      <c r="BT219" s="368"/>
      <c r="BU219" s="368"/>
      <c r="BV219" s="368"/>
      <c r="BW219" s="368"/>
      <c r="BX219" s="368"/>
      <c r="BY219" s="245">
        <v>40</v>
      </c>
      <c r="BZ219" s="368"/>
      <c r="CA219" s="368"/>
      <c r="CB219" s="368"/>
      <c r="CC219" s="368"/>
      <c r="CD219" s="368"/>
      <c r="CE219" s="368"/>
      <c r="CF219" s="368"/>
      <c r="CG219" s="368"/>
      <c r="CH219" s="368"/>
      <c r="CI219" s="368"/>
      <c r="CJ219" s="245">
        <v>1926</v>
      </c>
      <c r="CK219" s="368"/>
      <c r="CL219" s="368"/>
      <c r="CM219" s="368"/>
      <c r="CN219" s="245">
        <v>1</v>
      </c>
      <c r="CO219" s="368"/>
      <c r="CP219" s="368"/>
      <c r="CQ219" s="368"/>
      <c r="CR219" s="245">
        <v>29</v>
      </c>
      <c r="CS219" s="368"/>
      <c r="CT219" s="368"/>
      <c r="CU219" s="368"/>
      <c r="CV219" s="368"/>
      <c r="CW219" s="368"/>
      <c r="CX219" s="245">
        <v>28</v>
      </c>
      <c r="CY219" s="368"/>
      <c r="CZ219" s="245">
        <v>16</v>
      </c>
      <c r="DA219" s="245">
        <v>16</v>
      </c>
      <c r="DB219" s="368"/>
      <c r="DC219" s="245">
        <v>180</v>
      </c>
      <c r="DD219" s="368"/>
      <c r="DE219" s="368"/>
      <c r="DF219" s="368"/>
      <c r="DG219" s="368"/>
      <c r="DH219" s="368"/>
      <c r="DI219" s="368"/>
      <c r="DJ219" s="368"/>
      <c r="DK219" s="368"/>
      <c r="DL219" s="368"/>
      <c r="DM219" s="368"/>
      <c r="DN219" s="368"/>
      <c r="DO219" s="368"/>
      <c r="DP219" s="368"/>
      <c r="DQ219" s="368"/>
      <c r="DR219" s="368"/>
      <c r="DS219" s="245">
        <v>1760</v>
      </c>
      <c r="DT219" s="368"/>
      <c r="DU219" s="368"/>
      <c r="DV219" s="368"/>
      <c r="DW219" s="368"/>
      <c r="DX219" s="368"/>
      <c r="DY219" s="368"/>
      <c r="DZ219" s="368"/>
      <c r="EA219" s="368"/>
      <c r="EB219" s="368"/>
      <c r="EC219" s="368"/>
      <c r="ED219" s="368"/>
      <c r="EE219" s="368"/>
      <c r="EF219" s="368"/>
      <c r="EG219" s="368"/>
      <c r="EH219" s="368"/>
      <c r="EI219" s="245">
        <v>440</v>
      </c>
      <c r="EJ219" s="245"/>
      <c r="EK219" s="245">
        <v>4</v>
      </c>
      <c r="EL219" s="368"/>
      <c r="EM219" s="368"/>
      <c r="EN219" s="368"/>
      <c r="EO219" s="368"/>
      <c r="EP219" s="368"/>
      <c r="EQ219" s="368"/>
      <c r="ER219" s="368"/>
      <c r="ES219" s="368"/>
      <c r="ET219" s="368"/>
      <c r="EU219" s="368"/>
      <c r="EV219" s="368"/>
      <c r="EW219" s="368"/>
      <c r="EX219" s="368"/>
      <c r="EY219" s="368"/>
      <c r="EZ219" s="368"/>
      <c r="FA219" s="368"/>
      <c r="FB219" s="368"/>
      <c r="FC219" s="368"/>
      <c r="FD219" s="368"/>
      <c r="FE219" s="368"/>
      <c r="FF219" s="368"/>
      <c r="FG219" s="368"/>
      <c r="FH219" s="368"/>
      <c r="FI219" s="368"/>
      <c r="FJ219" s="368"/>
      <c r="FK219" s="368"/>
      <c r="FL219" s="368"/>
      <c r="FM219" s="368"/>
      <c r="FN219" s="368"/>
      <c r="FO219" s="368"/>
      <c r="FP219" s="368"/>
      <c r="FQ219" s="368"/>
      <c r="FR219" s="368"/>
      <c r="FS219" s="368"/>
      <c r="FT219" s="368"/>
      <c r="FU219" s="368"/>
      <c r="FV219" s="368"/>
      <c r="FW219" s="368"/>
      <c r="FX219" s="368"/>
      <c r="FY219" s="368"/>
      <c r="FZ219" s="368"/>
      <c r="GA219" s="368"/>
      <c r="GB219" s="368"/>
      <c r="GC219" s="368"/>
      <c r="GD219" s="368"/>
      <c r="GE219" s="368"/>
      <c r="GF219" s="368"/>
      <c r="GG219" s="368"/>
      <c r="GH219" s="368"/>
      <c r="GI219" s="368"/>
      <c r="GJ219" s="368"/>
      <c r="GK219" s="368"/>
      <c r="GL219" s="368"/>
      <c r="GM219" s="368"/>
      <c r="GN219" s="368"/>
      <c r="GO219" s="245">
        <v>455</v>
      </c>
      <c r="GP219" s="368"/>
      <c r="GQ219" s="368"/>
      <c r="GR219" s="368"/>
      <c r="GS219" s="368"/>
      <c r="GT219" s="368"/>
      <c r="GU219" s="368"/>
      <c r="GV219" s="368"/>
      <c r="GW219" s="368"/>
      <c r="GX219" s="368"/>
      <c r="GY219" s="368"/>
      <c r="GZ219" s="368"/>
      <c r="HA219" s="368"/>
      <c r="HB219" s="368"/>
      <c r="HC219" s="368"/>
      <c r="HD219" s="368"/>
      <c r="HE219" s="245">
        <v>455</v>
      </c>
      <c r="HF219" s="368"/>
      <c r="HG219" s="245">
        <v>1</v>
      </c>
      <c r="HH219" s="368"/>
      <c r="HI219" s="368"/>
      <c r="HJ219" s="368"/>
      <c r="HK219" s="368"/>
      <c r="HL219" s="368"/>
      <c r="HM219" s="368"/>
      <c r="HN219" s="368"/>
      <c r="HO219" s="368"/>
      <c r="HP219" s="368"/>
      <c r="HQ219" s="368"/>
      <c r="HR219" s="368"/>
      <c r="HS219" s="368"/>
      <c r="HT219" s="368"/>
      <c r="HU219" s="368"/>
      <c r="HV219" s="368"/>
      <c r="HW219" s="368"/>
      <c r="HX219" s="368"/>
      <c r="HY219" s="368"/>
      <c r="HZ219" s="368"/>
      <c r="IA219" s="368"/>
      <c r="IB219" s="368"/>
      <c r="IC219" s="368"/>
      <c r="ID219" s="368"/>
      <c r="IE219" s="368"/>
      <c r="IF219" s="368"/>
      <c r="IG219" s="368"/>
      <c r="IH219" s="368"/>
      <c r="II219" s="368"/>
      <c r="IJ219" s="368"/>
      <c r="IK219" s="368"/>
      <c r="IL219" s="368"/>
      <c r="IM219" s="368"/>
      <c r="IN219" s="368"/>
      <c r="IO219" s="368"/>
      <c r="IP219" s="368"/>
      <c r="IQ219" s="368"/>
      <c r="IR219" s="368"/>
      <c r="IS219" s="368"/>
      <c r="IT219" s="368"/>
      <c r="IU219" s="368"/>
      <c r="IV219" s="368"/>
      <c r="IW219" s="368"/>
      <c r="IX219" s="368"/>
      <c r="IY219" s="368"/>
      <c r="IZ219" s="368"/>
      <c r="JA219" s="368"/>
    </row>
    <row r="220" spans="1:261" ht="37.5" x14ac:dyDescent="0.3">
      <c r="A220" s="300">
        <v>210</v>
      </c>
      <c r="B220" s="295" t="s">
        <v>759</v>
      </c>
      <c r="C220" s="295" t="s">
        <v>773</v>
      </c>
      <c r="D220" s="295">
        <v>247691186</v>
      </c>
      <c r="E220" s="220">
        <f t="shared" si="34"/>
        <v>50304.017</v>
      </c>
      <c r="F220" s="220">
        <f t="shared" si="35"/>
        <v>4220</v>
      </c>
      <c r="G220" s="220">
        <f t="shared" si="36"/>
        <v>0</v>
      </c>
      <c r="H220" s="220">
        <f t="shared" si="37"/>
        <v>46044.017</v>
      </c>
      <c r="I220" s="220">
        <f t="shared" si="38"/>
        <v>40</v>
      </c>
      <c r="J220" s="245">
        <v>3</v>
      </c>
      <c r="K220" s="245">
        <v>3</v>
      </c>
      <c r="L220" s="302"/>
      <c r="M220" s="368"/>
      <c r="N220" s="368"/>
      <c r="O220" s="368"/>
      <c r="P220" s="368"/>
      <c r="Q220" s="368"/>
      <c r="R220" s="368"/>
      <c r="S220" s="368"/>
      <c r="T220" s="368"/>
      <c r="U220" s="245">
        <v>2270</v>
      </c>
      <c r="V220" s="368"/>
      <c r="W220" s="368"/>
      <c r="X220" s="368"/>
      <c r="Y220" s="368"/>
      <c r="Z220" s="368"/>
      <c r="AA220" s="368"/>
      <c r="AB220" s="368"/>
      <c r="AC220" s="245">
        <v>40</v>
      </c>
      <c r="AD220" s="368"/>
      <c r="AE220" s="245">
        <v>2</v>
      </c>
      <c r="AF220" s="368"/>
      <c r="AG220" s="368"/>
      <c r="AH220" s="368"/>
      <c r="AI220" s="368"/>
      <c r="AJ220" s="368"/>
      <c r="AK220" s="368"/>
      <c r="AL220" s="368"/>
      <c r="AM220" s="368"/>
      <c r="AN220" s="368"/>
      <c r="AO220" s="368"/>
      <c r="AP220" s="368"/>
      <c r="AQ220" s="245">
        <v>750</v>
      </c>
      <c r="AR220" s="368"/>
      <c r="AS220" s="368"/>
      <c r="AT220" s="368"/>
      <c r="AU220" s="368"/>
      <c r="AV220" s="368"/>
      <c r="AW220" s="368"/>
      <c r="AX220" s="368"/>
      <c r="AY220" s="368"/>
      <c r="AZ220" s="368"/>
      <c r="BA220" s="245">
        <v>0</v>
      </c>
      <c r="BB220" s="368"/>
      <c r="BC220" s="368"/>
      <c r="BD220" s="368"/>
      <c r="BE220" s="245">
        <v>41248.017</v>
      </c>
      <c r="BF220" s="245"/>
      <c r="BG220" s="245">
        <v>38</v>
      </c>
      <c r="BH220" s="245"/>
      <c r="BI220" s="245">
        <v>5</v>
      </c>
      <c r="BJ220" s="368"/>
      <c r="BK220" s="245">
        <v>680</v>
      </c>
      <c r="BL220" s="368"/>
      <c r="BM220" s="368"/>
      <c r="BN220" s="368"/>
      <c r="BO220" s="368"/>
      <c r="BP220" s="368"/>
      <c r="BQ220" s="368"/>
      <c r="BR220" s="368"/>
      <c r="BS220" s="245">
        <v>1</v>
      </c>
      <c r="BT220" s="368"/>
      <c r="BU220" s="368"/>
      <c r="BV220" s="368"/>
      <c r="BW220" s="368"/>
      <c r="BX220" s="368"/>
      <c r="BY220" s="245">
        <v>40</v>
      </c>
      <c r="BZ220" s="368"/>
      <c r="CA220" s="368"/>
      <c r="CB220" s="368"/>
      <c r="CC220" s="368"/>
      <c r="CD220" s="368"/>
      <c r="CE220" s="368"/>
      <c r="CF220" s="368"/>
      <c r="CG220" s="368"/>
      <c r="CH220" s="368"/>
      <c r="CI220" s="368"/>
      <c r="CJ220" s="245">
        <v>993</v>
      </c>
      <c r="CK220" s="368"/>
      <c r="CL220" s="368"/>
      <c r="CM220" s="368"/>
      <c r="CN220" s="245">
        <v>1</v>
      </c>
      <c r="CO220" s="368"/>
      <c r="CP220" s="368"/>
      <c r="CQ220" s="368"/>
      <c r="CR220" s="245">
        <v>33</v>
      </c>
      <c r="CS220" s="368"/>
      <c r="CT220" s="368"/>
      <c r="CU220" s="368"/>
      <c r="CV220" s="368"/>
      <c r="CW220" s="368"/>
      <c r="CX220" s="245">
        <v>26</v>
      </c>
      <c r="CY220" s="368"/>
      <c r="CZ220" s="245">
        <v>157</v>
      </c>
      <c r="DA220" s="245">
        <v>157</v>
      </c>
      <c r="DB220" s="368"/>
      <c r="DC220" s="245">
        <v>1802</v>
      </c>
      <c r="DD220" s="368"/>
      <c r="DE220" s="368"/>
      <c r="DF220" s="368"/>
      <c r="DG220" s="368"/>
      <c r="DH220" s="368"/>
      <c r="DI220" s="368"/>
      <c r="DJ220" s="368"/>
      <c r="DK220" s="368"/>
      <c r="DL220" s="368"/>
      <c r="DM220" s="368"/>
      <c r="DN220" s="368"/>
      <c r="DO220" s="368"/>
      <c r="DP220" s="368"/>
      <c r="DQ220" s="368"/>
      <c r="DR220" s="368"/>
      <c r="DS220" s="245">
        <v>2418</v>
      </c>
      <c r="DT220" s="368"/>
      <c r="DU220" s="368"/>
      <c r="DV220" s="368"/>
      <c r="DW220" s="368"/>
      <c r="DX220" s="368"/>
      <c r="DY220" s="368"/>
      <c r="DZ220" s="368"/>
      <c r="EA220" s="368"/>
      <c r="EB220" s="368"/>
      <c r="EC220" s="368"/>
      <c r="ED220" s="368"/>
      <c r="EE220" s="368"/>
      <c r="EF220" s="368"/>
      <c r="EG220" s="368"/>
      <c r="EH220" s="368"/>
      <c r="EI220" s="245">
        <v>604.5</v>
      </c>
      <c r="EJ220" s="245"/>
      <c r="EK220" s="245">
        <v>4</v>
      </c>
      <c r="EL220" s="368"/>
      <c r="EM220" s="368"/>
      <c r="EN220" s="368"/>
      <c r="EO220" s="368"/>
      <c r="EP220" s="368"/>
      <c r="EQ220" s="368"/>
      <c r="ER220" s="368"/>
      <c r="ES220" s="368"/>
      <c r="ET220" s="368"/>
      <c r="EU220" s="368"/>
      <c r="EV220" s="368"/>
      <c r="EW220" s="368"/>
      <c r="EX220" s="368"/>
      <c r="EY220" s="368"/>
      <c r="EZ220" s="368"/>
      <c r="FA220" s="368"/>
      <c r="FB220" s="368"/>
      <c r="FC220" s="368"/>
      <c r="FD220" s="368"/>
      <c r="FE220" s="368"/>
      <c r="FF220" s="368"/>
      <c r="FG220" s="368"/>
      <c r="FH220" s="368"/>
      <c r="FI220" s="368"/>
      <c r="FJ220" s="368"/>
      <c r="FK220" s="368"/>
      <c r="FL220" s="368"/>
      <c r="FM220" s="368"/>
      <c r="FN220" s="368"/>
      <c r="FO220" s="368"/>
      <c r="FP220" s="368"/>
      <c r="FQ220" s="368"/>
      <c r="FR220" s="368"/>
      <c r="FS220" s="368"/>
      <c r="FT220" s="368"/>
      <c r="FU220" s="368"/>
      <c r="FV220" s="368"/>
      <c r="FW220" s="368"/>
      <c r="FX220" s="368"/>
      <c r="FY220" s="368"/>
      <c r="FZ220" s="368"/>
      <c r="GA220" s="368"/>
      <c r="GB220" s="368"/>
      <c r="GC220" s="368"/>
      <c r="GD220" s="368"/>
      <c r="GE220" s="368"/>
      <c r="GF220" s="368"/>
      <c r="GG220" s="368"/>
      <c r="GH220" s="368"/>
      <c r="GI220" s="368"/>
      <c r="GJ220" s="368"/>
      <c r="GK220" s="368"/>
      <c r="GL220" s="368"/>
      <c r="GM220" s="368"/>
      <c r="GN220" s="368"/>
      <c r="GO220" s="245">
        <v>1776</v>
      </c>
      <c r="GP220" s="368"/>
      <c r="GQ220" s="368"/>
      <c r="GR220" s="368"/>
      <c r="GS220" s="368"/>
      <c r="GT220" s="368"/>
      <c r="GU220" s="368"/>
      <c r="GV220" s="368"/>
      <c r="GW220" s="368"/>
      <c r="GX220" s="368"/>
      <c r="GY220" s="368"/>
      <c r="GZ220" s="368"/>
      <c r="HA220" s="368"/>
      <c r="HB220" s="368"/>
      <c r="HC220" s="368"/>
      <c r="HD220" s="368"/>
      <c r="HE220" s="245">
        <v>1776</v>
      </c>
      <c r="HF220" s="368"/>
      <c r="HG220" s="245">
        <v>1</v>
      </c>
      <c r="HH220" s="368"/>
      <c r="HI220" s="368"/>
      <c r="HJ220" s="368"/>
      <c r="HK220" s="368"/>
      <c r="HL220" s="368"/>
      <c r="HM220" s="368"/>
      <c r="HN220" s="368"/>
      <c r="HO220" s="368"/>
      <c r="HP220" s="368"/>
      <c r="HQ220" s="368"/>
      <c r="HR220" s="368"/>
      <c r="HS220" s="368"/>
      <c r="HT220" s="368"/>
      <c r="HU220" s="368"/>
      <c r="HV220" s="368"/>
      <c r="HW220" s="368"/>
      <c r="HX220" s="368"/>
      <c r="HY220" s="368"/>
      <c r="HZ220" s="368"/>
      <c r="IA220" s="368"/>
      <c r="IB220" s="368"/>
      <c r="IC220" s="368"/>
      <c r="ID220" s="368"/>
      <c r="IE220" s="368"/>
      <c r="IF220" s="368"/>
      <c r="IG220" s="368"/>
      <c r="IH220" s="368"/>
      <c r="II220" s="368"/>
      <c r="IJ220" s="368"/>
      <c r="IK220" s="368"/>
      <c r="IL220" s="368"/>
      <c r="IM220" s="368"/>
      <c r="IN220" s="368"/>
      <c r="IO220" s="368"/>
      <c r="IP220" s="368"/>
      <c r="IQ220" s="368"/>
      <c r="IR220" s="368"/>
      <c r="IS220" s="368"/>
      <c r="IT220" s="368"/>
      <c r="IU220" s="368"/>
      <c r="IV220" s="368"/>
      <c r="IW220" s="368"/>
      <c r="IX220" s="368"/>
      <c r="IY220" s="368"/>
      <c r="IZ220" s="368"/>
      <c r="JA220" s="368"/>
    </row>
    <row r="221" spans="1:261" s="246" customFormat="1" ht="37.5" x14ac:dyDescent="0.3">
      <c r="A221" s="300">
        <v>211</v>
      </c>
      <c r="B221" s="295" t="s">
        <v>759</v>
      </c>
      <c r="C221" s="295" t="s">
        <v>774</v>
      </c>
      <c r="D221" s="295">
        <v>247691139</v>
      </c>
      <c r="E221" s="220">
        <f t="shared" si="34"/>
        <v>25357.272999999997</v>
      </c>
      <c r="F221" s="220">
        <f t="shared" si="35"/>
        <v>2625.6</v>
      </c>
      <c r="G221" s="220">
        <f t="shared" si="36"/>
        <v>0</v>
      </c>
      <c r="H221" s="220">
        <f t="shared" si="37"/>
        <v>22691.672999999999</v>
      </c>
      <c r="I221" s="220">
        <f t="shared" si="38"/>
        <v>40</v>
      </c>
      <c r="J221" s="245">
        <v>2</v>
      </c>
      <c r="K221" s="245">
        <v>2</v>
      </c>
      <c r="L221" s="302"/>
      <c r="M221" s="368"/>
      <c r="N221" s="368"/>
      <c r="O221" s="368"/>
      <c r="P221" s="368"/>
      <c r="Q221" s="368"/>
      <c r="R221" s="368"/>
      <c r="S221" s="368"/>
      <c r="T221" s="368"/>
      <c r="U221" s="245">
        <v>700</v>
      </c>
      <c r="V221" s="368"/>
      <c r="W221" s="368"/>
      <c r="X221" s="368"/>
      <c r="Y221" s="368">
        <v>525</v>
      </c>
      <c r="Z221" s="368"/>
      <c r="AA221" s="368">
        <v>0</v>
      </c>
      <c r="AB221" s="368"/>
      <c r="AC221" s="245">
        <v>12</v>
      </c>
      <c r="AD221" s="368"/>
      <c r="AE221" s="245">
        <v>1</v>
      </c>
      <c r="AF221" s="368"/>
      <c r="AG221" s="368"/>
      <c r="AH221" s="368"/>
      <c r="AI221" s="368"/>
      <c r="AJ221" s="368"/>
      <c r="AK221" s="368"/>
      <c r="AL221" s="368"/>
      <c r="AM221" s="368"/>
      <c r="AN221" s="368"/>
      <c r="AO221" s="368"/>
      <c r="AP221" s="368"/>
      <c r="AQ221" s="245">
        <v>450</v>
      </c>
      <c r="AR221" s="368"/>
      <c r="AS221" s="368"/>
      <c r="AT221" s="368"/>
      <c r="AU221" s="368"/>
      <c r="AV221" s="368"/>
      <c r="AW221" s="368"/>
      <c r="AX221" s="368"/>
      <c r="AY221" s="368"/>
      <c r="AZ221" s="368"/>
      <c r="BA221" s="245"/>
      <c r="BB221" s="368"/>
      <c r="BC221" s="368"/>
      <c r="BD221" s="368"/>
      <c r="BE221" s="245">
        <v>20376.672999999999</v>
      </c>
      <c r="BF221" s="245"/>
      <c r="BG221" s="245">
        <v>17</v>
      </c>
      <c r="BH221" s="245"/>
      <c r="BI221" s="245"/>
      <c r="BJ221" s="368"/>
      <c r="BK221" s="245"/>
      <c r="BL221" s="368"/>
      <c r="BM221" s="368"/>
      <c r="BN221" s="368"/>
      <c r="BO221" s="368"/>
      <c r="BP221" s="368"/>
      <c r="BQ221" s="368"/>
      <c r="BR221" s="368"/>
      <c r="BS221" s="245">
        <v>1</v>
      </c>
      <c r="BT221" s="368"/>
      <c r="BU221" s="368"/>
      <c r="BV221" s="368"/>
      <c r="BW221" s="368"/>
      <c r="BX221" s="368"/>
      <c r="BY221" s="245">
        <v>40</v>
      </c>
      <c r="BZ221" s="368"/>
      <c r="CA221" s="368"/>
      <c r="CB221" s="368"/>
      <c r="CC221" s="368"/>
      <c r="CD221" s="368"/>
      <c r="CE221" s="368"/>
      <c r="CF221" s="368"/>
      <c r="CG221" s="368"/>
      <c r="CH221" s="368"/>
      <c r="CI221" s="368"/>
      <c r="CJ221" s="245"/>
      <c r="CK221" s="368"/>
      <c r="CL221" s="368"/>
      <c r="CM221" s="368"/>
      <c r="CN221" s="245">
        <v>1</v>
      </c>
      <c r="CO221" s="368"/>
      <c r="CP221" s="368"/>
      <c r="CQ221" s="368"/>
      <c r="CR221" s="245">
        <v>46</v>
      </c>
      <c r="CS221" s="368"/>
      <c r="CT221" s="368"/>
      <c r="CU221" s="368"/>
      <c r="CV221" s="368"/>
      <c r="CW221" s="368"/>
      <c r="CX221" s="245">
        <v>16</v>
      </c>
      <c r="CY221" s="368"/>
      <c r="CZ221" s="245">
        <v>129</v>
      </c>
      <c r="DA221" s="245">
        <v>129</v>
      </c>
      <c r="DB221" s="368"/>
      <c r="DC221" s="245">
        <v>1467.6</v>
      </c>
      <c r="DD221" s="368"/>
      <c r="DE221" s="368"/>
      <c r="DF221" s="368"/>
      <c r="DG221" s="368"/>
      <c r="DH221" s="368"/>
      <c r="DI221" s="368"/>
      <c r="DJ221" s="368"/>
      <c r="DK221" s="368"/>
      <c r="DL221" s="368"/>
      <c r="DM221" s="368"/>
      <c r="DN221" s="368"/>
      <c r="DO221" s="368"/>
      <c r="DP221" s="368"/>
      <c r="DQ221" s="368"/>
      <c r="DR221" s="368"/>
      <c r="DS221" s="245">
        <v>1158</v>
      </c>
      <c r="DT221" s="368"/>
      <c r="DU221" s="368"/>
      <c r="DV221" s="368"/>
      <c r="DW221" s="368"/>
      <c r="DX221" s="368"/>
      <c r="DY221" s="368"/>
      <c r="DZ221" s="368"/>
      <c r="EA221" s="368"/>
      <c r="EB221" s="368"/>
      <c r="EC221" s="368"/>
      <c r="ED221" s="368"/>
      <c r="EE221" s="368"/>
      <c r="EF221" s="368"/>
      <c r="EG221" s="368"/>
      <c r="EH221" s="368"/>
      <c r="EI221" s="245">
        <v>289.5</v>
      </c>
      <c r="EJ221" s="245"/>
      <c r="EK221" s="245">
        <v>4</v>
      </c>
      <c r="EL221" s="368"/>
      <c r="EM221" s="368"/>
      <c r="EN221" s="368"/>
      <c r="EO221" s="368"/>
      <c r="EP221" s="368"/>
      <c r="EQ221" s="368"/>
      <c r="ER221" s="368"/>
      <c r="ES221" s="368"/>
      <c r="ET221" s="368"/>
      <c r="EU221" s="368"/>
      <c r="EV221" s="368"/>
      <c r="EW221" s="368"/>
      <c r="EX221" s="368"/>
      <c r="EY221" s="368"/>
      <c r="EZ221" s="368"/>
      <c r="FA221" s="368"/>
      <c r="FB221" s="368"/>
      <c r="FC221" s="368"/>
      <c r="FD221" s="368"/>
      <c r="FE221" s="368"/>
      <c r="FF221" s="368"/>
      <c r="FG221" s="368"/>
      <c r="FH221" s="368"/>
      <c r="FI221" s="368"/>
      <c r="FJ221" s="368"/>
      <c r="FK221" s="368"/>
      <c r="FL221" s="368"/>
      <c r="FM221" s="368"/>
      <c r="FN221" s="368"/>
      <c r="FO221" s="368"/>
      <c r="FP221" s="368"/>
      <c r="FQ221" s="368"/>
      <c r="FR221" s="368"/>
      <c r="FS221" s="368"/>
      <c r="FT221" s="368"/>
      <c r="FU221" s="368"/>
      <c r="FV221" s="368"/>
      <c r="FW221" s="368"/>
      <c r="FX221" s="368"/>
      <c r="FY221" s="368"/>
      <c r="FZ221" s="368"/>
      <c r="GA221" s="368"/>
      <c r="GB221" s="368"/>
      <c r="GC221" s="368"/>
      <c r="GD221" s="368"/>
      <c r="GE221" s="368"/>
      <c r="GF221" s="368"/>
      <c r="GG221" s="368"/>
      <c r="GH221" s="368"/>
      <c r="GI221" s="368"/>
      <c r="GJ221" s="368"/>
      <c r="GK221" s="368"/>
      <c r="GL221" s="368"/>
      <c r="GM221" s="368"/>
      <c r="GN221" s="368"/>
      <c r="GO221" s="245">
        <v>640</v>
      </c>
      <c r="GP221" s="368"/>
      <c r="GQ221" s="368"/>
      <c r="GR221" s="368"/>
      <c r="GS221" s="368"/>
      <c r="GT221" s="368"/>
      <c r="GU221" s="368"/>
      <c r="GV221" s="368"/>
      <c r="GW221" s="368"/>
      <c r="GX221" s="368"/>
      <c r="GY221" s="368"/>
      <c r="GZ221" s="368"/>
      <c r="HA221" s="368"/>
      <c r="HB221" s="368"/>
      <c r="HC221" s="368"/>
      <c r="HD221" s="368"/>
      <c r="HE221" s="245">
        <v>640</v>
      </c>
      <c r="HF221" s="368"/>
      <c r="HG221" s="245">
        <v>1</v>
      </c>
      <c r="HH221" s="368"/>
      <c r="HI221" s="368"/>
      <c r="HJ221" s="368"/>
      <c r="HK221" s="368"/>
      <c r="HL221" s="368"/>
      <c r="HM221" s="368"/>
      <c r="HN221" s="368"/>
      <c r="HO221" s="368"/>
      <c r="HP221" s="368"/>
      <c r="HQ221" s="368"/>
      <c r="HR221" s="368"/>
      <c r="HS221" s="368"/>
      <c r="HT221" s="368"/>
      <c r="HU221" s="368"/>
      <c r="HV221" s="368"/>
      <c r="HW221" s="368"/>
      <c r="HX221" s="368"/>
      <c r="HY221" s="368"/>
      <c r="HZ221" s="368"/>
      <c r="IA221" s="368"/>
      <c r="IB221" s="368"/>
      <c r="IC221" s="368"/>
      <c r="ID221" s="368"/>
      <c r="IE221" s="368"/>
      <c r="IF221" s="368"/>
      <c r="IG221" s="368"/>
      <c r="IH221" s="368"/>
      <c r="II221" s="368"/>
      <c r="IJ221" s="368"/>
      <c r="IK221" s="368"/>
      <c r="IL221" s="368"/>
      <c r="IM221" s="368"/>
      <c r="IN221" s="368"/>
      <c r="IO221" s="368"/>
      <c r="IP221" s="368"/>
      <c r="IQ221" s="368"/>
      <c r="IR221" s="368"/>
      <c r="IS221" s="368"/>
      <c r="IT221" s="368"/>
      <c r="IU221" s="368"/>
      <c r="IV221" s="368"/>
      <c r="IW221" s="368"/>
      <c r="IX221" s="368"/>
      <c r="IY221" s="368"/>
      <c r="IZ221" s="368"/>
      <c r="JA221" s="368"/>
    </row>
    <row r="222" spans="1:261" ht="37.5" x14ac:dyDescent="0.3">
      <c r="A222" s="300">
        <v>212</v>
      </c>
      <c r="B222" s="295" t="s">
        <v>759</v>
      </c>
      <c r="C222" s="295" t="s">
        <v>775</v>
      </c>
      <c r="D222" s="295">
        <v>1055181530</v>
      </c>
      <c r="E222" s="220">
        <f t="shared" si="34"/>
        <v>4639.1109999999999</v>
      </c>
      <c r="F222" s="220">
        <f t="shared" si="35"/>
        <v>300</v>
      </c>
      <c r="G222" s="220">
        <f t="shared" si="36"/>
        <v>0</v>
      </c>
      <c r="H222" s="220">
        <f t="shared" si="37"/>
        <v>4299.1109999999999</v>
      </c>
      <c r="I222" s="220">
        <f t="shared" si="38"/>
        <v>40</v>
      </c>
      <c r="J222" s="245">
        <v>1</v>
      </c>
      <c r="K222" s="245">
        <v>1</v>
      </c>
      <c r="L222" s="302"/>
      <c r="M222" s="368"/>
      <c r="N222" s="368"/>
      <c r="O222" s="368"/>
      <c r="P222" s="368"/>
      <c r="Q222" s="368"/>
      <c r="R222" s="368"/>
      <c r="S222" s="368"/>
      <c r="T222" s="368"/>
      <c r="U222" s="245">
        <v>345</v>
      </c>
      <c r="V222" s="368"/>
      <c r="W222" s="368"/>
      <c r="X222" s="368"/>
      <c r="Y222" s="368"/>
      <c r="Z222" s="368"/>
      <c r="AA222" s="368"/>
      <c r="AB222" s="368"/>
      <c r="AC222" s="245">
        <v>11</v>
      </c>
      <c r="AD222" s="368"/>
      <c r="AE222" s="245"/>
      <c r="AF222" s="368"/>
      <c r="AG222" s="368"/>
      <c r="AH222" s="368"/>
      <c r="AI222" s="368"/>
      <c r="AJ222" s="368"/>
      <c r="AK222" s="368"/>
      <c r="AL222" s="368"/>
      <c r="AM222" s="368"/>
      <c r="AN222" s="368"/>
      <c r="AO222" s="368"/>
      <c r="AP222" s="368"/>
      <c r="AQ222" s="245"/>
      <c r="AR222" s="368"/>
      <c r="AS222" s="368"/>
      <c r="AT222" s="368"/>
      <c r="AU222" s="368"/>
      <c r="AV222" s="368"/>
      <c r="AW222" s="368"/>
      <c r="AX222" s="368"/>
      <c r="AY222" s="368"/>
      <c r="AZ222" s="368"/>
      <c r="BA222" s="245"/>
      <c r="BB222" s="368"/>
      <c r="BC222" s="368"/>
      <c r="BD222" s="368"/>
      <c r="BE222" s="245">
        <v>3534.1109999999999</v>
      </c>
      <c r="BF222" s="245"/>
      <c r="BG222" s="245">
        <v>3</v>
      </c>
      <c r="BH222" s="245"/>
      <c r="BI222" s="245"/>
      <c r="BJ222" s="368"/>
      <c r="BK222" s="245"/>
      <c r="BL222" s="368"/>
      <c r="BM222" s="368"/>
      <c r="BN222" s="368"/>
      <c r="BO222" s="368"/>
      <c r="BP222" s="368"/>
      <c r="BQ222" s="368"/>
      <c r="BR222" s="368"/>
      <c r="BS222" s="245">
        <v>1</v>
      </c>
      <c r="BT222" s="368"/>
      <c r="BU222" s="368"/>
      <c r="BV222" s="368"/>
      <c r="BW222" s="368"/>
      <c r="BX222" s="368"/>
      <c r="BY222" s="245">
        <v>40</v>
      </c>
      <c r="BZ222" s="368"/>
      <c r="CA222" s="368"/>
      <c r="CB222" s="368"/>
      <c r="CC222" s="368"/>
      <c r="CD222" s="368"/>
      <c r="CE222" s="368"/>
      <c r="CF222" s="368"/>
      <c r="CG222" s="368"/>
      <c r="CH222" s="368"/>
      <c r="CI222" s="368"/>
      <c r="CJ222" s="245"/>
      <c r="CK222" s="368"/>
      <c r="CL222" s="368"/>
      <c r="CM222" s="368"/>
      <c r="CN222" s="245"/>
      <c r="CO222" s="368"/>
      <c r="CP222" s="368"/>
      <c r="CQ222" s="368"/>
      <c r="CR222" s="245">
        <v>9</v>
      </c>
      <c r="CS222" s="368"/>
      <c r="CT222" s="368"/>
      <c r="CU222" s="368"/>
      <c r="CV222" s="368"/>
      <c r="CW222" s="368"/>
      <c r="CX222" s="245">
        <v>9</v>
      </c>
      <c r="CY222" s="368"/>
      <c r="CZ222" s="245"/>
      <c r="DA222" s="245"/>
      <c r="DB222" s="368"/>
      <c r="DC222" s="245"/>
      <c r="DD222" s="368"/>
      <c r="DE222" s="368"/>
      <c r="DF222" s="368"/>
      <c r="DG222" s="368"/>
      <c r="DH222" s="368"/>
      <c r="DI222" s="368"/>
      <c r="DJ222" s="368"/>
      <c r="DK222" s="368"/>
      <c r="DL222" s="368"/>
      <c r="DM222" s="368"/>
      <c r="DN222" s="368"/>
      <c r="DO222" s="368"/>
      <c r="DP222" s="368"/>
      <c r="DQ222" s="368"/>
      <c r="DR222" s="368"/>
      <c r="DS222" s="245">
        <v>300</v>
      </c>
      <c r="DT222" s="368"/>
      <c r="DU222" s="368"/>
      <c r="DV222" s="368"/>
      <c r="DW222" s="368"/>
      <c r="DX222" s="368"/>
      <c r="DY222" s="368"/>
      <c r="DZ222" s="368"/>
      <c r="EA222" s="368"/>
      <c r="EB222" s="368"/>
      <c r="EC222" s="368"/>
      <c r="ED222" s="368"/>
      <c r="EE222" s="368"/>
      <c r="EF222" s="368"/>
      <c r="EG222" s="368"/>
      <c r="EH222" s="368"/>
      <c r="EI222" s="245">
        <v>75</v>
      </c>
      <c r="EJ222" s="245"/>
      <c r="EK222" s="245">
        <v>4</v>
      </c>
      <c r="EL222" s="368"/>
      <c r="EM222" s="368"/>
      <c r="EN222" s="368"/>
      <c r="EO222" s="368"/>
      <c r="EP222" s="368"/>
      <c r="EQ222" s="368"/>
      <c r="ER222" s="368"/>
      <c r="ES222" s="368"/>
      <c r="ET222" s="368"/>
      <c r="EU222" s="368"/>
      <c r="EV222" s="368"/>
      <c r="EW222" s="368"/>
      <c r="EX222" s="368"/>
      <c r="EY222" s="368"/>
      <c r="EZ222" s="368"/>
      <c r="FA222" s="368"/>
      <c r="FB222" s="368"/>
      <c r="FC222" s="368"/>
      <c r="FD222" s="368"/>
      <c r="FE222" s="368"/>
      <c r="FF222" s="368"/>
      <c r="FG222" s="368"/>
      <c r="FH222" s="368"/>
      <c r="FI222" s="368"/>
      <c r="FJ222" s="368"/>
      <c r="FK222" s="368"/>
      <c r="FL222" s="368"/>
      <c r="FM222" s="368"/>
      <c r="FN222" s="368"/>
      <c r="FO222" s="368"/>
      <c r="FP222" s="368"/>
      <c r="FQ222" s="368"/>
      <c r="FR222" s="368"/>
      <c r="FS222" s="368"/>
      <c r="FT222" s="368"/>
      <c r="FU222" s="368"/>
      <c r="FV222" s="368"/>
      <c r="FW222" s="368"/>
      <c r="FX222" s="368"/>
      <c r="FY222" s="368"/>
      <c r="FZ222" s="368"/>
      <c r="GA222" s="368"/>
      <c r="GB222" s="368"/>
      <c r="GC222" s="368"/>
      <c r="GD222" s="368"/>
      <c r="GE222" s="368"/>
      <c r="GF222" s="368"/>
      <c r="GG222" s="368"/>
      <c r="GH222" s="368"/>
      <c r="GI222" s="368"/>
      <c r="GJ222" s="368"/>
      <c r="GK222" s="368"/>
      <c r="GL222" s="368"/>
      <c r="GM222" s="368"/>
      <c r="GN222" s="368"/>
      <c r="GO222" s="245">
        <v>420</v>
      </c>
      <c r="GP222" s="368"/>
      <c r="GQ222" s="368"/>
      <c r="GR222" s="368"/>
      <c r="GS222" s="368"/>
      <c r="GT222" s="368"/>
      <c r="GU222" s="368"/>
      <c r="GV222" s="368"/>
      <c r="GW222" s="368"/>
      <c r="GX222" s="368"/>
      <c r="GY222" s="368"/>
      <c r="GZ222" s="368"/>
      <c r="HA222" s="368"/>
      <c r="HB222" s="368"/>
      <c r="HC222" s="368"/>
      <c r="HD222" s="368"/>
      <c r="HE222" s="245">
        <v>420</v>
      </c>
      <c r="HF222" s="368"/>
      <c r="HG222" s="245">
        <v>1</v>
      </c>
      <c r="HH222" s="368"/>
      <c r="HI222" s="368"/>
      <c r="HJ222" s="368"/>
      <c r="HK222" s="368"/>
      <c r="HL222" s="368"/>
      <c r="HM222" s="368"/>
      <c r="HN222" s="368"/>
      <c r="HO222" s="368"/>
      <c r="HP222" s="368"/>
      <c r="HQ222" s="368"/>
      <c r="HR222" s="368"/>
      <c r="HS222" s="368"/>
      <c r="HT222" s="368"/>
      <c r="HU222" s="368"/>
      <c r="HV222" s="368"/>
      <c r="HW222" s="368"/>
      <c r="HX222" s="368"/>
      <c r="HY222" s="368"/>
      <c r="HZ222" s="368"/>
      <c r="IA222" s="368"/>
      <c r="IB222" s="368"/>
      <c r="IC222" s="368"/>
      <c r="ID222" s="368"/>
      <c r="IE222" s="368"/>
      <c r="IF222" s="368"/>
      <c r="IG222" s="368"/>
      <c r="IH222" s="368"/>
      <c r="II222" s="368"/>
      <c r="IJ222" s="368"/>
      <c r="IK222" s="368"/>
      <c r="IL222" s="368"/>
      <c r="IM222" s="368"/>
      <c r="IN222" s="368"/>
      <c r="IO222" s="368"/>
      <c r="IP222" s="368"/>
      <c r="IQ222" s="368"/>
      <c r="IR222" s="368"/>
      <c r="IS222" s="368"/>
      <c r="IT222" s="368"/>
      <c r="IU222" s="368"/>
      <c r="IV222" s="368"/>
      <c r="IW222" s="368"/>
      <c r="IX222" s="368"/>
      <c r="IY222" s="368"/>
      <c r="IZ222" s="368"/>
      <c r="JA222" s="368"/>
    </row>
    <row r="223" spans="1:261" ht="37.5" x14ac:dyDescent="0.3">
      <c r="A223" s="300">
        <v>213</v>
      </c>
      <c r="B223" s="295" t="s">
        <v>759</v>
      </c>
      <c r="C223" s="295" t="s">
        <v>775</v>
      </c>
      <c r="D223" s="295">
        <v>247690891</v>
      </c>
      <c r="E223" s="220">
        <f t="shared" si="34"/>
        <v>22263.956999999999</v>
      </c>
      <c r="F223" s="220">
        <f t="shared" si="35"/>
        <v>2688</v>
      </c>
      <c r="G223" s="220">
        <f t="shared" si="36"/>
        <v>0</v>
      </c>
      <c r="H223" s="220">
        <f t="shared" si="37"/>
        <v>19535.956999999999</v>
      </c>
      <c r="I223" s="220">
        <f t="shared" si="38"/>
        <v>40</v>
      </c>
      <c r="J223" s="245">
        <v>1</v>
      </c>
      <c r="K223" s="245">
        <v>1</v>
      </c>
      <c r="L223" s="302"/>
      <c r="M223" s="368"/>
      <c r="N223" s="368"/>
      <c r="O223" s="368"/>
      <c r="P223" s="368"/>
      <c r="Q223" s="368"/>
      <c r="R223" s="368"/>
      <c r="S223" s="368"/>
      <c r="T223" s="368"/>
      <c r="U223" s="245">
        <v>1070</v>
      </c>
      <c r="V223" s="368"/>
      <c r="W223" s="368"/>
      <c r="X223" s="368"/>
      <c r="Y223" s="368"/>
      <c r="Z223" s="368"/>
      <c r="AA223" s="368"/>
      <c r="AB223" s="368"/>
      <c r="AC223" s="245">
        <v>12</v>
      </c>
      <c r="AD223" s="368"/>
      <c r="AE223" s="245">
        <v>2</v>
      </c>
      <c r="AF223" s="368"/>
      <c r="AG223" s="368"/>
      <c r="AH223" s="368"/>
      <c r="AI223" s="368"/>
      <c r="AJ223" s="368"/>
      <c r="AK223" s="368"/>
      <c r="AL223" s="368"/>
      <c r="AM223" s="368"/>
      <c r="AN223" s="368"/>
      <c r="AO223" s="368"/>
      <c r="AP223" s="368"/>
      <c r="AQ223" s="245">
        <v>650</v>
      </c>
      <c r="AR223" s="368"/>
      <c r="AS223" s="368"/>
      <c r="AT223" s="368"/>
      <c r="AU223" s="368"/>
      <c r="AV223" s="368"/>
      <c r="AW223" s="368"/>
      <c r="AX223" s="368"/>
      <c r="AY223" s="368"/>
      <c r="AZ223" s="368"/>
      <c r="BA223" s="245">
        <v>0</v>
      </c>
      <c r="BB223" s="368"/>
      <c r="BC223" s="368"/>
      <c r="BD223" s="368"/>
      <c r="BE223" s="245">
        <v>17165.956999999999</v>
      </c>
      <c r="BF223" s="245"/>
      <c r="BG223" s="245">
        <v>6</v>
      </c>
      <c r="BH223" s="245"/>
      <c r="BI223" s="245">
        <v>1</v>
      </c>
      <c r="BJ223" s="368"/>
      <c r="BK223" s="245">
        <v>600</v>
      </c>
      <c r="BL223" s="368"/>
      <c r="BM223" s="368"/>
      <c r="BN223" s="368"/>
      <c r="BO223" s="368"/>
      <c r="BP223" s="368"/>
      <c r="BQ223" s="368"/>
      <c r="BR223" s="368"/>
      <c r="BS223" s="245">
        <v>1</v>
      </c>
      <c r="BT223" s="368"/>
      <c r="BU223" s="368"/>
      <c r="BV223" s="368"/>
      <c r="BW223" s="368"/>
      <c r="BX223" s="368"/>
      <c r="BY223" s="245">
        <v>40</v>
      </c>
      <c r="BZ223" s="368"/>
      <c r="CA223" s="368"/>
      <c r="CB223" s="368"/>
      <c r="CC223" s="368"/>
      <c r="CD223" s="368"/>
      <c r="CE223" s="368"/>
      <c r="CF223" s="368"/>
      <c r="CG223" s="368"/>
      <c r="CH223" s="368"/>
      <c r="CI223" s="368"/>
      <c r="CJ223" s="245"/>
      <c r="CK223" s="368"/>
      <c r="CL223" s="368"/>
      <c r="CM223" s="368"/>
      <c r="CN223" s="245">
        <v>1</v>
      </c>
      <c r="CO223" s="368"/>
      <c r="CP223" s="368"/>
      <c r="CQ223" s="368"/>
      <c r="CR223" s="245">
        <v>22</v>
      </c>
      <c r="CS223" s="368"/>
      <c r="CT223" s="368"/>
      <c r="CU223" s="368"/>
      <c r="CV223" s="368"/>
      <c r="CW223" s="368"/>
      <c r="CX223" s="245">
        <v>19</v>
      </c>
      <c r="CY223" s="368"/>
      <c r="CZ223" s="245">
        <v>44</v>
      </c>
      <c r="DA223" s="245">
        <v>44</v>
      </c>
      <c r="DB223" s="368"/>
      <c r="DC223" s="245">
        <v>500</v>
      </c>
      <c r="DD223" s="368"/>
      <c r="DE223" s="368"/>
      <c r="DF223" s="368"/>
      <c r="DG223" s="368"/>
      <c r="DH223" s="368"/>
      <c r="DI223" s="368"/>
      <c r="DJ223" s="368"/>
      <c r="DK223" s="368"/>
      <c r="DL223" s="368"/>
      <c r="DM223" s="368"/>
      <c r="DN223" s="368"/>
      <c r="DO223" s="368"/>
      <c r="DP223" s="368"/>
      <c r="DQ223" s="368"/>
      <c r="DR223" s="368"/>
      <c r="DS223" s="245">
        <v>2188</v>
      </c>
      <c r="DT223" s="368"/>
      <c r="DU223" s="368"/>
      <c r="DV223" s="368"/>
      <c r="DW223" s="368"/>
      <c r="DX223" s="368"/>
      <c r="DY223" s="368"/>
      <c r="DZ223" s="368"/>
      <c r="EA223" s="368"/>
      <c r="EB223" s="368"/>
      <c r="EC223" s="368"/>
      <c r="ED223" s="368"/>
      <c r="EE223" s="368"/>
      <c r="EF223" s="368"/>
      <c r="EG223" s="368"/>
      <c r="EH223" s="368"/>
      <c r="EI223" s="245">
        <v>547</v>
      </c>
      <c r="EJ223" s="245"/>
      <c r="EK223" s="245">
        <v>4</v>
      </c>
      <c r="EL223" s="368"/>
      <c r="EM223" s="368"/>
      <c r="EN223" s="368"/>
      <c r="EO223" s="368"/>
      <c r="EP223" s="368"/>
      <c r="EQ223" s="368"/>
      <c r="ER223" s="368"/>
      <c r="ES223" s="368"/>
      <c r="ET223" s="368"/>
      <c r="EU223" s="368"/>
      <c r="EV223" s="368"/>
      <c r="EW223" s="368"/>
      <c r="EX223" s="368"/>
      <c r="EY223" s="368"/>
      <c r="EZ223" s="368"/>
      <c r="FA223" s="368"/>
      <c r="FB223" s="368"/>
      <c r="FC223" s="368"/>
      <c r="FD223" s="368"/>
      <c r="FE223" s="368"/>
      <c r="FF223" s="368"/>
      <c r="FG223" s="368"/>
      <c r="FH223" s="368"/>
      <c r="FI223" s="368"/>
      <c r="FJ223" s="368"/>
      <c r="FK223" s="368"/>
      <c r="FL223" s="368"/>
      <c r="FM223" s="368"/>
      <c r="FN223" s="368"/>
      <c r="FO223" s="368"/>
      <c r="FP223" s="368"/>
      <c r="FQ223" s="368"/>
      <c r="FR223" s="368"/>
      <c r="FS223" s="368"/>
      <c r="FT223" s="368"/>
      <c r="FU223" s="368"/>
      <c r="FV223" s="368"/>
      <c r="FW223" s="368"/>
      <c r="FX223" s="368"/>
      <c r="FY223" s="368"/>
      <c r="FZ223" s="368"/>
      <c r="GA223" s="368"/>
      <c r="GB223" s="368"/>
      <c r="GC223" s="368"/>
      <c r="GD223" s="368"/>
      <c r="GE223" s="368"/>
      <c r="GF223" s="368"/>
      <c r="GG223" s="368"/>
      <c r="GH223" s="368"/>
      <c r="GI223" s="368"/>
      <c r="GJ223" s="368"/>
      <c r="GK223" s="368"/>
      <c r="GL223" s="368"/>
      <c r="GM223" s="368"/>
      <c r="GN223" s="368"/>
      <c r="GO223" s="245">
        <v>650</v>
      </c>
      <c r="GP223" s="368"/>
      <c r="GQ223" s="368"/>
      <c r="GR223" s="368"/>
      <c r="GS223" s="368"/>
      <c r="GT223" s="368"/>
      <c r="GU223" s="368"/>
      <c r="GV223" s="368"/>
      <c r="GW223" s="368"/>
      <c r="GX223" s="368"/>
      <c r="GY223" s="368"/>
      <c r="GZ223" s="368"/>
      <c r="HA223" s="368"/>
      <c r="HB223" s="368"/>
      <c r="HC223" s="368"/>
      <c r="HD223" s="368"/>
      <c r="HE223" s="245">
        <v>650</v>
      </c>
      <c r="HF223" s="368"/>
      <c r="HG223" s="245">
        <v>1</v>
      </c>
      <c r="HH223" s="368"/>
      <c r="HI223" s="368"/>
      <c r="HJ223" s="368"/>
      <c r="HK223" s="368"/>
      <c r="HL223" s="368"/>
      <c r="HM223" s="368"/>
      <c r="HN223" s="368"/>
      <c r="HO223" s="368"/>
      <c r="HP223" s="368"/>
      <c r="HQ223" s="368"/>
      <c r="HR223" s="368"/>
      <c r="HS223" s="368"/>
      <c r="HT223" s="368"/>
      <c r="HU223" s="368"/>
      <c r="HV223" s="368"/>
      <c r="HW223" s="368"/>
      <c r="HX223" s="368"/>
      <c r="HY223" s="368"/>
      <c r="HZ223" s="368"/>
      <c r="IA223" s="368"/>
      <c r="IB223" s="368"/>
      <c r="IC223" s="368"/>
      <c r="ID223" s="368"/>
      <c r="IE223" s="368"/>
      <c r="IF223" s="368"/>
      <c r="IG223" s="368"/>
      <c r="IH223" s="368"/>
      <c r="II223" s="368"/>
      <c r="IJ223" s="368"/>
      <c r="IK223" s="368"/>
      <c r="IL223" s="368"/>
      <c r="IM223" s="368"/>
      <c r="IN223" s="368"/>
      <c r="IO223" s="368"/>
      <c r="IP223" s="368"/>
      <c r="IQ223" s="368"/>
      <c r="IR223" s="368"/>
      <c r="IS223" s="368"/>
      <c r="IT223" s="368"/>
      <c r="IU223" s="368"/>
      <c r="IV223" s="368"/>
      <c r="IW223" s="368"/>
      <c r="IX223" s="368"/>
      <c r="IY223" s="368"/>
      <c r="IZ223" s="368"/>
      <c r="JA223" s="368"/>
    </row>
    <row r="224" spans="1:261" ht="37.5" x14ac:dyDescent="0.3">
      <c r="A224" s="300">
        <v>214</v>
      </c>
      <c r="B224" s="295" t="s">
        <v>759</v>
      </c>
      <c r="C224" s="295" t="s">
        <v>774</v>
      </c>
      <c r="D224" s="295">
        <v>1055103343</v>
      </c>
      <c r="E224" s="220">
        <f t="shared" si="34"/>
        <v>8887.5249999999996</v>
      </c>
      <c r="F224" s="220">
        <f t="shared" si="35"/>
        <v>1560</v>
      </c>
      <c r="G224" s="220">
        <f t="shared" si="36"/>
        <v>0</v>
      </c>
      <c r="H224" s="220">
        <f t="shared" si="37"/>
        <v>7287.5249999999996</v>
      </c>
      <c r="I224" s="220">
        <f t="shared" si="38"/>
        <v>40</v>
      </c>
      <c r="J224" s="245">
        <v>1</v>
      </c>
      <c r="K224" s="245">
        <v>1</v>
      </c>
      <c r="L224" s="302"/>
      <c r="M224" s="368"/>
      <c r="N224" s="368"/>
      <c r="O224" s="368"/>
      <c r="P224" s="368"/>
      <c r="Q224" s="368"/>
      <c r="R224" s="368"/>
      <c r="S224" s="368"/>
      <c r="T224" s="368"/>
      <c r="U224" s="245">
        <v>420</v>
      </c>
      <c r="V224" s="368"/>
      <c r="W224" s="368"/>
      <c r="X224" s="368"/>
      <c r="Y224" s="368"/>
      <c r="Z224" s="368"/>
      <c r="AA224" s="368"/>
      <c r="AB224" s="368"/>
      <c r="AC224" s="245">
        <v>9</v>
      </c>
      <c r="AD224" s="368"/>
      <c r="AE224" s="245"/>
      <c r="AF224" s="368"/>
      <c r="AG224" s="368"/>
      <c r="AH224" s="368"/>
      <c r="AI224" s="368"/>
      <c r="AJ224" s="368"/>
      <c r="AK224" s="368"/>
      <c r="AL224" s="368"/>
      <c r="AM224" s="368"/>
      <c r="AN224" s="368"/>
      <c r="AO224" s="368"/>
      <c r="AP224" s="368"/>
      <c r="AQ224" s="245"/>
      <c r="AR224" s="368"/>
      <c r="AS224" s="368"/>
      <c r="AT224" s="368"/>
      <c r="AU224" s="368"/>
      <c r="AV224" s="368"/>
      <c r="AW224" s="368"/>
      <c r="AX224" s="368"/>
      <c r="AY224" s="368"/>
      <c r="AZ224" s="368"/>
      <c r="BA224" s="245"/>
      <c r="BB224" s="368"/>
      <c r="BC224" s="368"/>
      <c r="BD224" s="368"/>
      <c r="BE224" s="245">
        <v>6767.5249999999996</v>
      </c>
      <c r="BF224" s="245"/>
      <c r="BG224" s="245">
        <v>4</v>
      </c>
      <c r="BH224" s="245"/>
      <c r="BI224" s="245"/>
      <c r="BJ224" s="368"/>
      <c r="BK224" s="245"/>
      <c r="BL224" s="368"/>
      <c r="BM224" s="368"/>
      <c r="BN224" s="368"/>
      <c r="BO224" s="368"/>
      <c r="BP224" s="368"/>
      <c r="BQ224" s="368"/>
      <c r="BR224" s="368"/>
      <c r="BS224" s="245">
        <v>1</v>
      </c>
      <c r="BT224" s="368"/>
      <c r="BU224" s="368"/>
      <c r="BV224" s="368"/>
      <c r="BW224" s="368"/>
      <c r="BX224" s="368"/>
      <c r="BY224" s="245">
        <v>40</v>
      </c>
      <c r="BZ224" s="368"/>
      <c r="CA224" s="368"/>
      <c r="CB224" s="368"/>
      <c r="CC224" s="368"/>
      <c r="CD224" s="368"/>
      <c r="CE224" s="368"/>
      <c r="CF224" s="368"/>
      <c r="CG224" s="368"/>
      <c r="CH224" s="368"/>
      <c r="CI224" s="368"/>
      <c r="CJ224" s="245"/>
      <c r="CK224" s="368"/>
      <c r="CL224" s="368"/>
      <c r="CM224" s="368"/>
      <c r="CN224" s="245"/>
      <c r="CO224" s="368"/>
      <c r="CP224" s="368"/>
      <c r="CQ224" s="368"/>
      <c r="CR224" s="245">
        <v>43</v>
      </c>
      <c r="CS224" s="368"/>
      <c r="CT224" s="368"/>
      <c r="CU224" s="368"/>
      <c r="CV224" s="368"/>
      <c r="CW224" s="368"/>
      <c r="CX224" s="245">
        <v>14</v>
      </c>
      <c r="CY224" s="368"/>
      <c r="CZ224" s="245">
        <v>26</v>
      </c>
      <c r="DA224" s="245">
        <v>26</v>
      </c>
      <c r="DB224" s="368"/>
      <c r="DC224" s="245">
        <v>300</v>
      </c>
      <c r="DD224" s="368"/>
      <c r="DE224" s="368"/>
      <c r="DF224" s="368"/>
      <c r="DG224" s="368"/>
      <c r="DH224" s="368"/>
      <c r="DI224" s="368"/>
      <c r="DJ224" s="368"/>
      <c r="DK224" s="368"/>
      <c r="DL224" s="368"/>
      <c r="DM224" s="368"/>
      <c r="DN224" s="368"/>
      <c r="DO224" s="368"/>
      <c r="DP224" s="368"/>
      <c r="DQ224" s="368"/>
      <c r="DR224" s="368"/>
      <c r="DS224" s="245">
        <v>1260</v>
      </c>
      <c r="DT224" s="368"/>
      <c r="DU224" s="368"/>
      <c r="DV224" s="368"/>
      <c r="DW224" s="368"/>
      <c r="DX224" s="368"/>
      <c r="DY224" s="368"/>
      <c r="DZ224" s="368"/>
      <c r="EA224" s="368"/>
      <c r="EB224" s="368"/>
      <c r="EC224" s="368"/>
      <c r="ED224" s="368"/>
      <c r="EE224" s="368"/>
      <c r="EF224" s="368"/>
      <c r="EG224" s="368"/>
      <c r="EH224" s="368"/>
      <c r="EI224" s="245">
        <v>315</v>
      </c>
      <c r="EJ224" s="245"/>
      <c r="EK224" s="245">
        <v>4</v>
      </c>
      <c r="EL224" s="368"/>
      <c r="EM224" s="368"/>
      <c r="EN224" s="368"/>
      <c r="EO224" s="368"/>
      <c r="EP224" s="368"/>
      <c r="EQ224" s="368"/>
      <c r="ER224" s="368"/>
      <c r="ES224" s="368"/>
      <c r="ET224" s="368"/>
      <c r="EU224" s="368"/>
      <c r="EV224" s="368"/>
      <c r="EW224" s="368"/>
      <c r="EX224" s="368"/>
      <c r="EY224" s="368"/>
      <c r="EZ224" s="368"/>
      <c r="FA224" s="368"/>
      <c r="FB224" s="368"/>
      <c r="FC224" s="368"/>
      <c r="FD224" s="368"/>
      <c r="FE224" s="368"/>
      <c r="FF224" s="368"/>
      <c r="FG224" s="368"/>
      <c r="FH224" s="368"/>
      <c r="FI224" s="368"/>
      <c r="FJ224" s="368"/>
      <c r="FK224" s="368"/>
      <c r="FL224" s="368"/>
      <c r="FM224" s="368"/>
      <c r="FN224" s="368"/>
      <c r="FO224" s="368"/>
      <c r="FP224" s="368"/>
      <c r="FQ224" s="368"/>
      <c r="FR224" s="368"/>
      <c r="FS224" s="368"/>
      <c r="FT224" s="368"/>
      <c r="FU224" s="368"/>
      <c r="FV224" s="368"/>
      <c r="FW224" s="368"/>
      <c r="FX224" s="368"/>
      <c r="FY224" s="368"/>
      <c r="FZ224" s="368"/>
      <c r="GA224" s="368"/>
      <c r="GB224" s="368"/>
      <c r="GC224" s="368"/>
      <c r="GD224" s="368"/>
      <c r="GE224" s="368"/>
      <c r="GF224" s="368"/>
      <c r="GG224" s="368"/>
      <c r="GH224" s="368"/>
      <c r="GI224" s="368"/>
      <c r="GJ224" s="368"/>
      <c r="GK224" s="368"/>
      <c r="GL224" s="368"/>
      <c r="GM224" s="368"/>
      <c r="GN224" s="368"/>
      <c r="GO224" s="245">
        <v>100</v>
      </c>
      <c r="GP224" s="368"/>
      <c r="GQ224" s="368"/>
      <c r="GR224" s="368"/>
      <c r="GS224" s="368"/>
      <c r="GT224" s="368"/>
      <c r="GU224" s="368"/>
      <c r="GV224" s="368"/>
      <c r="GW224" s="368"/>
      <c r="GX224" s="368"/>
      <c r="GY224" s="368"/>
      <c r="GZ224" s="368"/>
      <c r="HA224" s="368"/>
      <c r="HB224" s="368"/>
      <c r="HC224" s="368"/>
      <c r="HD224" s="368"/>
      <c r="HE224" s="245">
        <v>100</v>
      </c>
      <c r="HF224" s="368"/>
      <c r="HG224" s="245">
        <v>1</v>
      </c>
      <c r="HH224" s="368"/>
      <c r="HI224" s="368"/>
      <c r="HJ224" s="368"/>
      <c r="HK224" s="368"/>
      <c r="HL224" s="368"/>
      <c r="HM224" s="368"/>
      <c r="HN224" s="368"/>
      <c r="HO224" s="368"/>
      <c r="HP224" s="368"/>
      <c r="HQ224" s="368"/>
      <c r="HR224" s="368"/>
      <c r="HS224" s="368"/>
      <c r="HT224" s="368"/>
      <c r="HU224" s="368"/>
      <c r="HV224" s="368"/>
      <c r="HW224" s="368"/>
      <c r="HX224" s="368"/>
      <c r="HY224" s="368"/>
      <c r="HZ224" s="368"/>
      <c r="IA224" s="368"/>
      <c r="IB224" s="368"/>
      <c r="IC224" s="368"/>
      <c r="ID224" s="368"/>
      <c r="IE224" s="368"/>
      <c r="IF224" s="368"/>
      <c r="IG224" s="368"/>
      <c r="IH224" s="368"/>
      <c r="II224" s="368"/>
      <c r="IJ224" s="368"/>
      <c r="IK224" s="368"/>
      <c r="IL224" s="368"/>
      <c r="IM224" s="368"/>
      <c r="IN224" s="368"/>
      <c r="IO224" s="368"/>
      <c r="IP224" s="368"/>
      <c r="IQ224" s="368"/>
      <c r="IR224" s="368"/>
      <c r="IS224" s="368"/>
      <c r="IT224" s="368"/>
      <c r="IU224" s="368"/>
      <c r="IV224" s="368"/>
      <c r="IW224" s="368"/>
      <c r="IX224" s="368"/>
      <c r="IY224" s="368"/>
      <c r="IZ224" s="368"/>
      <c r="JA224" s="368"/>
    </row>
    <row r="225" spans="1:261" ht="37.5" x14ac:dyDescent="0.3">
      <c r="A225" s="300">
        <v>215</v>
      </c>
      <c r="B225" s="295" t="s">
        <v>759</v>
      </c>
      <c r="C225" s="295" t="s">
        <v>774</v>
      </c>
      <c r="D225" s="295">
        <v>247716430</v>
      </c>
      <c r="E225" s="220">
        <f t="shared" si="34"/>
        <v>9369.3610000000008</v>
      </c>
      <c r="F225" s="220">
        <f t="shared" si="35"/>
        <v>1318</v>
      </c>
      <c r="G225" s="220">
        <f t="shared" si="36"/>
        <v>0</v>
      </c>
      <c r="H225" s="220">
        <f t="shared" si="37"/>
        <v>8011.3609999999999</v>
      </c>
      <c r="I225" s="220">
        <f t="shared" si="38"/>
        <v>40</v>
      </c>
      <c r="J225" s="245">
        <v>1</v>
      </c>
      <c r="K225" s="245">
        <v>1</v>
      </c>
      <c r="L225" s="302"/>
      <c r="M225" s="368"/>
      <c r="N225" s="368"/>
      <c r="O225" s="368"/>
      <c r="P225" s="368"/>
      <c r="Q225" s="368"/>
      <c r="R225" s="368"/>
      <c r="S225" s="368"/>
      <c r="T225" s="368"/>
      <c r="U225" s="245"/>
      <c r="V225" s="245"/>
      <c r="W225" s="245"/>
      <c r="X225" s="245"/>
      <c r="Y225" s="245">
        <v>500</v>
      </c>
      <c r="Z225" s="245"/>
      <c r="AA225" s="245"/>
      <c r="AB225" s="245"/>
      <c r="AC225" s="245">
        <v>8</v>
      </c>
      <c r="AD225" s="368"/>
      <c r="AE225" s="245"/>
      <c r="AF225" s="368"/>
      <c r="AG225" s="368"/>
      <c r="AH225" s="368"/>
      <c r="AI225" s="368"/>
      <c r="AJ225" s="368"/>
      <c r="AK225" s="368"/>
      <c r="AL225" s="368"/>
      <c r="AM225" s="368"/>
      <c r="AN225" s="368"/>
      <c r="AO225" s="368"/>
      <c r="AP225" s="368"/>
      <c r="AQ225" s="245"/>
      <c r="AR225" s="368"/>
      <c r="AS225" s="368"/>
      <c r="AT225" s="368"/>
      <c r="AU225" s="368"/>
      <c r="AV225" s="368"/>
      <c r="AW225" s="368"/>
      <c r="AX225" s="368"/>
      <c r="AY225" s="368"/>
      <c r="AZ225" s="368"/>
      <c r="BA225" s="245"/>
      <c r="BB225" s="368"/>
      <c r="BC225" s="368"/>
      <c r="BD225" s="368"/>
      <c r="BE225" s="245">
        <v>7448.3609999999999</v>
      </c>
      <c r="BF225" s="245"/>
      <c r="BG225" s="245">
        <v>5</v>
      </c>
      <c r="BH225" s="245"/>
      <c r="BI225" s="245"/>
      <c r="BJ225" s="368"/>
      <c r="BK225" s="245"/>
      <c r="BL225" s="368"/>
      <c r="BM225" s="368"/>
      <c r="BN225" s="368"/>
      <c r="BO225" s="368"/>
      <c r="BP225" s="368"/>
      <c r="BQ225" s="368"/>
      <c r="BR225" s="368"/>
      <c r="BS225" s="245">
        <v>1</v>
      </c>
      <c r="BT225" s="368"/>
      <c r="BU225" s="368"/>
      <c r="BV225" s="368"/>
      <c r="BW225" s="368"/>
      <c r="BX225" s="368"/>
      <c r="BY225" s="245">
        <v>40</v>
      </c>
      <c r="BZ225" s="368"/>
      <c r="CA225" s="368"/>
      <c r="CB225" s="368"/>
      <c r="CC225" s="368"/>
      <c r="CD225" s="368"/>
      <c r="CE225" s="368"/>
      <c r="CF225" s="368"/>
      <c r="CG225" s="368"/>
      <c r="CH225" s="368"/>
      <c r="CI225" s="368"/>
      <c r="CJ225" s="245"/>
      <c r="CK225" s="368"/>
      <c r="CL225" s="368"/>
      <c r="CM225" s="368"/>
      <c r="CN225" s="245"/>
      <c r="CO225" s="368"/>
      <c r="CP225" s="368"/>
      <c r="CQ225" s="368"/>
      <c r="CR225" s="245">
        <v>41</v>
      </c>
      <c r="CS225" s="368"/>
      <c r="CT225" s="368"/>
      <c r="CU225" s="368"/>
      <c r="CV225" s="368"/>
      <c r="CW225" s="368"/>
      <c r="CX225" s="245">
        <v>14</v>
      </c>
      <c r="CY225" s="368"/>
      <c r="CZ225" s="245">
        <v>30</v>
      </c>
      <c r="DA225" s="245">
        <v>30</v>
      </c>
      <c r="DB225" s="368"/>
      <c r="DC225" s="245">
        <v>338</v>
      </c>
      <c r="DD225" s="368"/>
      <c r="DE225" s="368"/>
      <c r="DF225" s="368"/>
      <c r="DG225" s="368"/>
      <c r="DH225" s="368"/>
      <c r="DI225" s="368"/>
      <c r="DJ225" s="368"/>
      <c r="DK225" s="368"/>
      <c r="DL225" s="368"/>
      <c r="DM225" s="368"/>
      <c r="DN225" s="368"/>
      <c r="DO225" s="368"/>
      <c r="DP225" s="368"/>
      <c r="DQ225" s="368"/>
      <c r="DR225" s="368"/>
      <c r="DS225" s="245">
        <v>980</v>
      </c>
      <c r="DT225" s="368"/>
      <c r="DU225" s="368"/>
      <c r="DV225" s="368"/>
      <c r="DW225" s="368"/>
      <c r="DX225" s="368"/>
      <c r="DY225" s="368"/>
      <c r="DZ225" s="368"/>
      <c r="EA225" s="368"/>
      <c r="EB225" s="368"/>
      <c r="EC225" s="368"/>
      <c r="ED225" s="368"/>
      <c r="EE225" s="368"/>
      <c r="EF225" s="368"/>
      <c r="EG225" s="368"/>
      <c r="EH225" s="368"/>
      <c r="EI225" s="245">
        <v>245</v>
      </c>
      <c r="EJ225" s="245"/>
      <c r="EK225" s="245">
        <v>4</v>
      </c>
      <c r="EL225" s="368"/>
      <c r="EM225" s="368"/>
      <c r="EN225" s="245"/>
      <c r="EO225" s="245"/>
      <c r="EP225" s="245"/>
      <c r="EQ225" s="245"/>
      <c r="ER225" s="245"/>
      <c r="ES225" s="245"/>
      <c r="ET225" s="245"/>
      <c r="EU225" s="245"/>
      <c r="EV225" s="245"/>
      <c r="EW225" s="245"/>
      <c r="EX225" s="245"/>
      <c r="EY225" s="245"/>
      <c r="EZ225" s="245"/>
      <c r="FA225" s="245"/>
      <c r="FB225" s="368"/>
      <c r="FC225" s="368"/>
      <c r="FD225" s="368"/>
      <c r="FE225" s="368"/>
      <c r="FF225" s="368"/>
      <c r="FG225" s="368"/>
      <c r="FH225" s="368"/>
      <c r="FI225" s="368"/>
      <c r="FJ225" s="368"/>
      <c r="FK225" s="368"/>
      <c r="FL225" s="368"/>
      <c r="FM225" s="368"/>
      <c r="FN225" s="368"/>
      <c r="FO225" s="368"/>
      <c r="FP225" s="368"/>
      <c r="FQ225" s="368"/>
      <c r="FR225" s="368"/>
      <c r="FS225" s="368"/>
      <c r="FT225" s="368"/>
      <c r="FU225" s="368"/>
      <c r="FV225" s="368"/>
      <c r="FW225" s="368"/>
      <c r="FX225" s="368"/>
      <c r="FY225" s="368"/>
      <c r="FZ225" s="368"/>
      <c r="GA225" s="368"/>
      <c r="GB225" s="368"/>
      <c r="GC225" s="368"/>
      <c r="GD225" s="368"/>
      <c r="GE225" s="368"/>
      <c r="GF225" s="368"/>
      <c r="GG225" s="368"/>
      <c r="GH225" s="245"/>
      <c r="GI225" s="245"/>
      <c r="GJ225" s="245"/>
      <c r="GK225" s="245"/>
      <c r="GL225" s="245"/>
      <c r="GM225" s="245"/>
      <c r="GN225" s="245"/>
      <c r="GO225" s="245">
        <v>63</v>
      </c>
      <c r="GP225" s="368"/>
      <c r="GQ225" s="368"/>
      <c r="GR225" s="368"/>
      <c r="GS225" s="368"/>
      <c r="GT225" s="368"/>
      <c r="GU225" s="368"/>
      <c r="GV225" s="368"/>
      <c r="GW225" s="368"/>
      <c r="GX225" s="368"/>
      <c r="GY225" s="368"/>
      <c r="GZ225" s="368"/>
      <c r="HA225" s="368"/>
      <c r="HB225" s="368"/>
      <c r="HC225" s="368"/>
      <c r="HD225" s="368"/>
      <c r="HE225" s="245">
        <v>63</v>
      </c>
      <c r="HF225" s="368"/>
      <c r="HG225" s="245">
        <v>1</v>
      </c>
      <c r="HH225" s="245"/>
      <c r="HI225" s="245"/>
      <c r="HJ225" s="245"/>
      <c r="HK225" s="245"/>
      <c r="HL225" s="245"/>
      <c r="HM225" s="368"/>
      <c r="HN225" s="368"/>
      <c r="HO225" s="368"/>
      <c r="HP225" s="368"/>
      <c r="HQ225" s="368"/>
      <c r="HR225" s="368"/>
      <c r="HS225" s="368"/>
      <c r="HT225" s="368"/>
      <c r="HU225" s="368"/>
      <c r="HV225" s="368"/>
      <c r="HW225" s="368"/>
      <c r="HX225" s="368"/>
      <c r="HY225" s="368"/>
      <c r="HZ225" s="368"/>
      <c r="IA225" s="368"/>
      <c r="IB225" s="368"/>
      <c r="IC225" s="368"/>
      <c r="ID225" s="368"/>
      <c r="IE225" s="368"/>
      <c r="IF225" s="368"/>
      <c r="IG225" s="368"/>
      <c r="IH225" s="368"/>
      <c r="II225" s="368"/>
      <c r="IJ225" s="368"/>
      <c r="IK225" s="368"/>
      <c r="IL225" s="368"/>
      <c r="IM225" s="368"/>
      <c r="IN225" s="368"/>
      <c r="IO225" s="368"/>
      <c r="IP225" s="368"/>
      <c r="IQ225" s="368"/>
      <c r="IR225" s="368"/>
      <c r="IS225" s="368"/>
      <c r="IT225" s="368"/>
      <c r="IU225" s="368"/>
      <c r="IV225" s="368"/>
      <c r="IW225" s="368"/>
      <c r="IX225" s="368"/>
      <c r="IY225" s="368"/>
      <c r="IZ225" s="368"/>
      <c r="JA225" s="368"/>
    </row>
    <row r="226" spans="1:261" s="246" customFormat="1" ht="56.25" x14ac:dyDescent="0.3">
      <c r="A226" s="300">
        <v>216</v>
      </c>
      <c r="B226" s="295" t="s">
        <v>759</v>
      </c>
      <c r="C226" s="295" t="s">
        <v>776</v>
      </c>
      <c r="D226" s="295">
        <v>247691004</v>
      </c>
      <c r="E226" s="220">
        <f t="shared" si="34"/>
        <v>115907.11</v>
      </c>
      <c r="F226" s="220">
        <f t="shared" si="35"/>
        <v>7631</v>
      </c>
      <c r="G226" s="220">
        <f t="shared" si="36"/>
        <v>0</v>
      </c>
      <c r="H226" s="220">
        <f t="shared" si="37"/>
        <v>108276.11</v>
      </c>
      <c r="I226" s="220">
        <f t="shared" si="38"/>
        <v>0</v>
      </c>
      <c r="J226" s="245">
        <v>3</v>
      </c>
      <c r="K226" s="245">
        <v>3</v>
      </c>
      <c r="L226" s="368"/>
      <c r="M226" s="368"/>
      <c r="N226" s="368"/>
      <c r="O226" s="368"/>
      <c r="P226" s="368"/>
      <c r="Q226" s="368"/>
      <c r="R226" s="368"/>
      <c r="S226" s="368"/>
      <c r="T226" s="368"/>
      <c r="U226" s="245">
        <v>456</v>
      </c>
      <c r="V226" s="245"/>
      <c r="W226" s="245"/>
      <c r="X226" s="245"/>
      <c r="Y226" s="245">
        <v>4259</v>
      </c>
      <c r="Z226" s="245"/>
      <c r="AA226" s="245"/>
      <c r="AB226" s="245"/>
      <c r="AC226" s="245">
        <v>35</v>
      </c>
      <c r="AD226" s="368"/>
      <c r="AE226" s="245">
        <v>2</v>
      </c>
      <c r="AF226" s="245"/>
      <c r="AG226" s="245"/>
      <c r="AH226" s="245"/>
      <c r="AI226" s="245">
        <v>450</v>
      </c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>
        <v>800</v>
      </c>
      <c r="AV226" s="245"/>
      <c r="AW226" s="245"/>
      <c r="AX226" s="368"/>
      <c r="AY226" s="368"/>
      <c r="AZ226" s="368"/>
      <c r="BA226" s="245">
        <v>0</v>
      </c>
      <c r="BB226" s="245"/>
      <c r="BC226" s="245">
        <v>99168.11</v>
      </c>
      <c r="BD226" s="245"/>
      <c r="BE226" s="245"/>
      <c r="BF226" s="368"/>
      <c r="BG226" s="245">
        <v>247</v>
      </c>
      <c r="BH226" s="245"/>
      <c r="BI226" s="245">
        <v>7</v>
      </c>
      <c r="BJ226" s="245"/>
      <c r="BK226" s="245">
        <v>118</v>
      </c>
      <c r="BL226" s="245"/>
      <c r="BM226" s="368"/>
      <c r="BN226" s="368"/>
      <c r="BO226" s="368"/>
      <c r="BP226" s="368"/>
      <c r="BQ226" s="245"/>
      <c r="BR226" s="245"/>
      <c r="BS226" s="245">
        <v>3</v>
      </c>
      <c r="BT226" s="245">
        <v>3</v>
      </c>
      <c r="BU226" s="245"/>
      <c r="BV226" s="245"/>
      <c r="BW226" s="368"/>
      <c r="BX226" s="245">
        <v>75</v>
      </c>
      <c r="BY226" s="245"/>
      <c r="BZ226" s="245"/>
      <c r="CA226" s="245"/>
      <c r="CB226" s="245"/>
      <c r="CC226" s="245"/>
      <c r="CD226" s="245">
        <v>565</v>
      </c>
      <c r="CE226" s="245"/>
      <c r="CF226" s="245"/>
      <c r="CG226" s="245"/>
      <c r="CH226" s="245">
        <v>120</v>
      </c>
      <c r="CI226" s="245"/>
      <c r="CJ226" s="245">
        <v>388</v>
      </c>
      <c r="CK226" s="245"/>
      <c r="CL226" s="245"/>
      <c r="CM226" s="245"/>
      <c r="CN226" s="245">
        <v>4</v>
      </c>
      <c r="CO226" s="245"/>
      <c r="CP226" s="245"/>
      <c r="CQ226" s="245"/>
      <c r="CR226" s="245">
        <v>76</v>
      </c>
      <c r="CS226" s="245"/>
      <c r="CT226" s="368"/>
      <c r="CU226" s="368"/>
      <c r="CV226" s="368"/>
      <c r="CW226" s="245"/>
      <c r="CX226" s="245">
        <v>42</v>
      </c>
      <c r="CY226" s="245"/>
      <c r="CZ226" s="245">
        <v>160</v>
      </c>
      <c r="DA226" s="245">
        <v>160</v>
      </c>
      <c r="DB226" s="245"/>
      <c r="DC226" s="245">
        <v>1330</v>
      </c>
      <c r="DD226" s="245"/>
      <c r="DE226" s="245">
        <v>1605</v>
      </c>
      <c r="DF226" s="245"/>
      <c r="DG226" s="245"/>
      <c r="DH226" s="368"/>
      <c r="DI226" s="368"/>
      <c r="DJ226" s="368"/>
      <c r="DK226" s="368"/>
      <c r="DL226" s="368"/>
      <c r="DM226" s="368"/>
      <c r="DN226" s="368"/>
      <c r="DO226" s="368"/>
      <c r="DP226" s="368"/>
      <c r="DQ226" s="368"/>
      <c r="DR226" s="368"/>
      <c r="DS226" s="245">
        <v>5851</v>
      </c>
      <c r="DT226" s="368"/>
      <c r="DU226" s="368"/>
      <c r="DV226" s="368"/>
      <c r="DW226" s="368"/>
      <c r="DX226" s="368"/>
      <c r="DY226" s="368"/>
      <c r="DZ226" s="368"/>
      <c r="EA226" s="368"/>
      <c r="EB226" s="368"/>
      <c r="EC226" s="368"/>
      <c r="ED226" s="368"/>
      <c r="EE226" s="368"/>
      <c r="EF226" s="368"/>
      <c r="EG226" s="368"/>
      <c r="EH226" s="368"/>
      <c r="EI226" s="245">
        <v>1388</v>
      </c>
      <c r="EJ226" s="245"/>
      <c r="EK226" s="245">
        <v>4</v>
      </c>
      <c r="EL226" s="245"/>
      <c r="EM226" s="368"/>
      <c r="EN226" s="245"/>
      <c r="EO226" s="245"/>
      <c r="EP226" s="245"/>
      <c r="EQ226" s="245"/>
      <c r="ER226" s="245"/>
      <c r="ES226" s="245">
        <v>1903</v>
      </c>
      <c r="ET226" s="245"/>
      <c r="EU226" s="245"/>
      <c r="EV226" s="245"/>
      <c r="EW226" s="245"/>
      <c r="EX226" s="245"/>
      <c r="EY226" s="245"/>
      <c r="EZ226" s="245"/>
      <c r="FA226" s="245"/>
      <c r="FB226" s="368"/>
      <c r="FC226" s="368"/>
      <c r="FD226" s="368"/>
      <c r="FE226" s="368"/>
      <c r="FF226" s="368"/>
      <c r="FG226" s="368"/>
      <c r="FH226" s="368"/>
      <c r="FI226" s="368"/>
      <c r="FJ226" s="368"/>
      <c r="FK226" s="368"/>
      <c r="FL226" s="368"/>
      <c r="FM226" s="368"/>
      <c r="FN226" s="368"/>
      <c r="FO226" s="368"/>
      <c r="FP226" s="368"/>
      <c r="FQ226" s="368"/>
      <c r="FR226" s="368"/>
      <c r="FS226" s="368"/>
      <c r="FT226" s="368"/>
      <c r="FU226" s="368"/>
      <c r="FV226" s="368"/>
      <c r="FW226" s="368"/>
      <c r="FX226" s="368"/>
      <c r="FY226" s="368"/>
      <c r="FZ226" s="368"/>
      <c r="GA226" s="368"/>
      <c r="GB226" s="368"/>
      <c r="GC226" s="368"/>
      <c r="GD226" s="368"/>
      <c r="GE226" s="368"/>
      <c r="GF226" s="368"/>
      <c r="GG226" s="368"/>
      <c r="GH226" s="245"/>
      <c r="GI226" s="245">
        <v>218976</v>
      </c>
      <c r="GJ226" s="245"/>
      <c r="GK226" s="245">
        <v>1.2</v>
      </c>
      <c r="GL226" s="245"/>
      <c r="GM226" s="245"/>
      <c r="GN226" s="245"/>
      <c r="GO226" s="368"/>
      <c r="GP226" s="368"/>
      <c r="GQ226" s="368"/>
      <c r="GR226" s="368"/>
      <c r="GS226" s="368"/>
      <c r="GT226" s="368"/>
      <c r="GU226" s="368"/>
      <c r="GV226" s="368"/>
      <c r="GW226" s="368"/>
      <c r="GX226" s="368"/>
      <c r="GY226" s="368"/>
      <c r="GZ226" s="368"/>
      <c r="HA226" s="368"/>
      <c r="HB226" s="368"/>
      <c r="HC226" s="368"/>
      <c r="HD226" s="368"/>
      <c r="HE226" s="368"/>
      <c r="HF226" s="368"/>
      <c r="HG226" s="368"/>
      <c r="HH226" s="245"/>
      <c r="HI226" s="245">
        <v>1</v>
      </c>
      <c r="HJ226" s="245">
        <v>1</v>
      </c>
      <c r="HK226" s="245"/>
      <c r="HL226" s="245"/>
      <c r="HM226" s="368"/>
      <c r="HN226" s="368"/>
      <c r="HO226" s="368"/>
      <c r="HP226" s="368"/>
      <c r="HQ226" s="368"/>
      <c r="HR226" s="368"/>
      <c r="HS226" s="368"/>
      <c r="HT226" s="368"/>
      <c r="HU226" s="368"/>
      <c r="HV226" s="368"/>
      <c r="HW226" s="368"/>
      <c r="HX226" s="245">
        <v>10</v>
      </c>
      <c r="HY226" s="368"/>
      <c r="HZ226" s="368"/>
      <c r="IA226" s="368"/>
      <c r="IB226" s="368"/>
      <c r="IC226" s="368"/>
      <c r="ID226" s="368"/>
      <c r="IE226" s="368"/>
      <c r="IF226" s="368"/>
      <c r="IG226" s="368"/>
      <c r="IH226" s="368"/>
      <c r="II226" s="368"/>
      <c r="IJ226" s="368"/>
      <c r="IK226" s="368"/>
      <c r="IL226" s="368"/>
      <c r="IM226" s="368"/>
      <c r="IN226" s="368"/>
      <c r="IO226" s="368"/>
      <c r="IP226" s="368"/>
      <c r="IQ226" s="368"/>
      <c r="IR226" s="368"/>
      <c r="IS226" s="368"/>
      <c r="IT226" s="368"/>
      <c r="IU226" s="368"/>
      <c r="IV226" s="368"/>
      <c r="IW226" s="368"/>
      <c r="IX226" s="368"/>
      <c r="IY226" s="368"/>
      <c r="IZ226" s="368"/>
      <c r="JA226" s="368"/>
    </row>
    <row r="227" spans="1:261" s="246" customFormat="1" ht="37.5" x14ac:dyDescent="0.3">
      <c r="A227" s="300">
        <v>217</v>
      </c>
      <c r="B227" s="295" t="s">
        <v>759</v>
      </c>
      <c r="C227" s="295" t="s">
        <v>777</v>
      </c>
      <c r="D227" s="295">
        <v>247691026</v>
      </c>
      <c r="E227" s="220">
        <f t="shared" si="34"/>
        <v>18981.245999999999</v>
      </c>
      <c r="F227" s="220">
        <f t="shared" si="35"/>
        <v>1915</v>
      </c>
      <c r="G227" s="220">
        <f t="shared" si="36"/>
        <v>0</v>
      </c>
      <c r="H227" s="220">
        <f t="shared" si="37"/>
        <v>17066.245999999999</v>
      </c>
      <c r="I227" s="220">
        <f t="shared" si="38"/>
        <v>0</v>
      </c>
      <c r="J227" s="245">
        <v>1</v>
      </c>
      <c r="K227" s="245">
        <v>1</v>
      </c>
      <c r="L227" s="368"/>
      <c r="M227" s="368"/>
      <c r="N227" s="368"/>
      <c r="O227" s="368"/>
      <c r="P227" s="368"/>
      <c r="Q227" s="368"/>
      <c r="R227" s="368"/>
      <c r="S227" s="368"/>
      <c r="T227" s="368"/>
      <c r="U227" s="245"/>
      <c r="V227" s="245"/>
      <c r="W227" s="245"/>
      <c r="X227" s="245"/>
      <c r="Y227" s="245">
        <v>264</v>
      </c>
      <c r="Z227" s="245"/>
      <c r="AA227" s="245"/>
      <c r="AB227" s="245"/>
      <c r="AC227" s="245">
        <v>7</v>
      </c>
      <c r="AD227" s="368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368"/>
      <c r="AY227" s="368"/>
      <c r="AZ227" s="368"/>
      <c r="BA227" s="245">
        <v>0</v>
      </c>
      <c r="BB227" s="245"/>
      <c r="BC227" s="245">
        <v>16265.346</v>
      </c>
      <c r="BD227" s="245"/>
      <c r="BE227" s="245"/>
      <c r="BF227" s="368"/>
      <c r="BG227" s="245">
        <v>32</v>
      </c>
      <c r="BH227" s="245"/>
      <c r="BI227" s="245">
        <v>3</v>
      </c>
      <c r="BJ227" s="245"/>
      <c r="BK227" s="245">
        <v>27.5</v>
      </c>
      <c r="BL227" s="245"/>
      <c r="BM227" s="368"/>
      <c r="BN227" s="368"/>
      <c r="BO227" s="368"/>
      <c r="BP227" s="368"/>
      <c r="BQ227" s="245"/>
      <c r="BR227" s="245"/>
      <c r="BS227" s="245">
        <v>1</v>
      </c>
      <c r="BT227" s="245">
        <v>1</v>
      </c>
      <c r="BU227" s="245"/>
      <c r="BV227" s="245"/>
      <c r="BW227" s="368"/>
      <c r="BX227" s="245">
        <v>16.5</v>
      </c>
      <c r="BY227" s="245"/>
      <c r="BZ227" s="245"/>
      <c r="CA227" s="245"/>
      <c r="CB227" s="245"/>
      <c r="CC227" s="245"/>
      <c r="CD227" s="245">
        <v>271</v>
      </c>
      <c r="CE227" s="245"/>
      <c r="CF227" s="245"/>
      <c r="CG227" s="245"/>
      <c r="CH227" s="245"/>
      <c r="CI227" s="245"/>
      <c r="CJ227" s="245">
        <v>76</v>
      </c>
      <c r="CK227" s="245"/>
      <c r="CL227" s="245"/>
      <c r="CM227" s="245"/>
      <c r="CN227" s="245">
        <v>1</v>
      </c>
      <c r="CO227" s="245"/>
      <c r="CP227" s="245"/>
      <c r="CQ227" s="245"/>
      <c r="CR227" s="245">
        <v>17</v>
      </c>
      <c r="CS227" s="245"/>
      <c r="CT227" s="368"/>
      <c r="CU227" s="368"/>
      <c r="CV227" s="368"/>
      <c r="CW227" s="245"/>
      <c r="CX227" s="245">
        <v>14</v>
      </c>
      <c r="CY227" s="245"/>
      <c r="CZ227" s="245">
        <v>37</v>
      </c>
      <c r="DA227" s="245">
        <v>37</v>
      </c>
      <c r="DB227" s="245"/>
      <c r="DC227" s="245">
        <v>290</v>
      </c>
      <c r="DD227" s="245"/>
      <c r="DE227" s="245">
        <v>189</v>
      </c>
      <c r="DF227" s="245"/>
      <c r="DG227" s="245"/>
      <c r="DH227" s="368"/>
      <c r="DI227" s="368"/>
      <c r="DJ227" s="368"/>
      <c r="DK227" s="368"/>
      <c r="DL227" s="368"/>
      <c r="DM227" s="368"/>
      <c r="DN227" s="368"/>
      <c r="DO227" s="368"/>
      <c r="DP227" s="368"/>
      <c r="DQ227" s="368"/>
      <c r="DR227" s="368"/>
      <c r="DS227" s="245">
        <v>1625</v>
      </c>
      <c r="DT227" s="368"/>
      <c r="DU227" s="368"/>
      <c r="DV227" s="368"/>
      <c r="DW227" s="368"/>
      <c r="DX227" s="368"/>
      <c r="DY227" s="368"/>
      <c r="DZ227" s="368"/>
      <c r="EA227" s="368"/>
      <c r="EB227" s="368"/>
      <c r="EC227" s="368"/>
      <c r="ED227" s="368"/>
      <c r="EE227" s="368"/>
      <c r="EF227" s="368"/>
      <c r="EG227" s="368"/>
      <c r="EH227" s="368"/>
      <c r="EI227" s="245">
        <v>542</v>
      </c>
      <c r="EJ227" s="245"/>
      <c r="EK227" s="245">
        <v>3</v>
      </c>
      <c r="EL227" s="245"/>
      <c r="EM227" s="368"/>
      <c r="EN227" s="245"/>
      <c r="EO227" s="245"/>
      <c r="EP227" s="245"/>
      <c r="EQ227" s="245"/>
      <c r="ER227" s="245"/>
      <c r="ES227" s="245">
        <v>321.39999999999998</v>
      </c>
      <c r="ET227" s="245"/>
      <c r="EU227" s="245"/>
      <c r="EV227" s="245"/>
      <c r="EW227" s="245"/>
      <c r="EX227" s="245"/>
      <c r="EY227" s="245"/>
      <c r="EZ227" s="245"/>
      <c r="FA227" s="245"/>
      <c r="FB227" s="368"/>
      <c r="FC227" s="368"/>
      <c r="FD227" s="368"/>
      <c r="FE227" s="368"/>
      <c r="FF227" s="368"/>
      <c r="FG227" s="368"/>
      <c r="FH227" s="368"/>
      <c r="FI227" s="368"/>
      <c r="FJ227" s="368"/>
      <c r="FK227" s="368"/>
      <c r="FL227" s="368"/>
      <c r="FM227" s="368"/>
      <c r="FN227" s="368"/>
      <c r="FO227" s="368"/>
      <c r="FP227" s="368"/>
      <c r="FQ227" s="368"/>
      <c r="FR227" s="368"/>
      <c r="FS227" s="368"/>
      <c r="FT227" s="368"/>
      <c r="FU227" s="368"/>
      <c r="FV227" s="368"/>
      <c r="FW227" s="368"/>
      <c r="FX227" s="368"/>
      <c r="FY227" s="368"/>
      <c r="FZ227" s="368"/>
      <c r="GA227" s="368"/>
      <c r="GB227" s="368"/>
      <c r="GC227" s="368"/>
      <c r="GD227" s="368"/>
      <c r="GE227" s="368"/>
      <c r="GF227" s="368"/>
      <c r="GG227" s="368"/>
      <c r="GH227" s="245"/>
      <c r="GI227" s="245">
        <v>235</v>
      </c>
      <c r="GJ227" s="245"/>
      <c r="GK227" s="245">
        <v>1.37</v>
      </c>
      <c r="GL227" s="245"/>
      <c r="GM227" s="245"/>
      <c r="GN227" s="245"/>
      <c r="GO227" s="368"/>
      <c r="GP227" s="368"/>
      <c r="GQ227" s="368"/>
      <c r="GR227" s="368"/>
      <c r="GS227" s="368"/>
      <c r="GT227" s="368"/>
      <c r="GU227" s="368"/>
      <c r="GV227" s="368"/>
      <c r="GW227" s="368"/>
      <c r="GX227" s="368"/>
      <c r="GY227" s="368"/>
      <c r="GZ227" s="368"/>
      <c r="HA227" s="368"/>
      <c r="HB227" s="368"/>
      <c r="HC227" s="368"/>
      <c r="HD227" s="368"/>
      <c r="HE227" s="368"/>
      <c r="HF227" s="368"/>
      <c r="HG227" s="368"/>
      <c r="HH227" s="245"/>
      <c r="HI227" s="245">
        <v>1</v>
      </c>
      <c r="HJ227" s="245">
        <v>1</v>
      </c>
      <c r="HK227" s="245"/>
      <c r="HL227" s="245"/>
      <c r="HM227" s="368"/>
      <c r="HN227" s="368"/>
      <c r="HO227" s="368"/>
      <c r="HP227" s="368"/>
      <c r="HQ227" s="368"/>
      <c r="HR227" s="368"/>
      <c r="HS227" s="368"/>
      <c r="HT227" s="368"/>
      <c r="HU227" s="368"/>
      <c r="HV227" s="368"/>
      <c r="HW227" s="368"/>
      <c r="HX227" s="245">
        <v>10</v>
      </c>
      <c r="HY227" s="368"/>
      <c r="HZ227" s="368"/>
      <c r="IA227" s="368"/>
      <c r="IB227" s="368"/>
      <c r="IC227" s="368"/>
      <c r="ID227" s="368"/>
      <c r="IE227" s="368"/>
      <c r="IF227" s="368"/>
      <c r="IG227" s="368"/>
      <c r="IH227" s="368"/>
      <c r="II227" s="368"/>
      <c r="IJ227" s="368"/>
      <c r="IK227" s="368"/>
      <c r="IL227" s="368"/>
      <c r="IM227" s="368"/>
      <c r="IN227" s="368"/>
      <c r="IO227" s="368"/>
      <c r="IP227" s="368"/>
      <c r="IQ227" s="368"/>
      <c r="IR227" s="368"/>
      <c r="IS227" s="368"/>
      <c r="IT227" s="368"/>
      <c r="IU227" s="368"/>
      <c r="IV227" s="368"/>
      <c r="IW227" s="368"/>
      <c r="IX227" s="368"/>
      <c r="IY227" s="368"/>
      <c r="IZ227" s="368"/>
      <c r="JA227" s="368"/>
    </row>
    <row r="228" spans="1:261" s="246" customFormat="1" ht="37.5" x14ac:dyDescent="0.3">
      <c r="A228" s="300">
        <v>218</v>
      </c>
      <c r="B228" s="295" t="s">
        <v>759</v>
      </c>
      <c r="C228" s="295" t="s">
        <v>778</v>
      </c>
      <c r="D228" s="295">
        <v>247690946</v>
      </c>
      <c r="E228" s="220">
        <f t="shared" si="34"/>
        <v>63103.921000000002</v>
      </c>
      <c r="F228" s="220">
        <f t="shared" si="35"/>
        <v>6320</v>
      </c>
      <c r="G228" s="220">
        <f t="shared" si="36"/>
        <v>0</v>
      </c>
      <c r="H228" s="220">
        <f t="shared" si="37"/>
        <v>56783.921000000002</v>
      </c>
      <c r="I228" s="220">
        <f t="shared" si="38"/>
        <v>0</v>
      </c>
      <c r="J228" s="245">
        <v>4</v>
      </c>
      <c r="K228" s="245">
        <v>4</v>
      </c>
      <c r="L228" s="368"/>
      <c r="M228" s="368"/>
      <c r="N228" s="368"/>
      <c r="O228" s="368"/>
      <c r="P228" s="368"/>
      <c r="Q228" s="368"/>
      <c r="R228" s="368"/>
      <c r="S228" s="368"/>
      <c r="T228" s="368"/>
      <c r="U228" s="245"/>
      <c r="V228" s="245"/>
      <c r="W228" s="245"/>
      <c r="X228" s="245"/>
      <c r="Y228" s="245">
        <v>4280</v>
      </c>
      <c r="Z228" s="245"/>
      <c r="AA228" s="245"/>
      <c r="AB228" s="245"/>
      <c r="AC228" s="245">
        <v>27</v>
      </c>
      <c r="AD228" s="368"/>
      <c r="AE228" s="245">
        <v>2</v>
      </c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>
        <v>800</v>
      </c>
      <c r="AT228" s="245"/>
      <c r="AU228" s="245">
        <v>5500</v>
      </c>
      <c r="AV228" s="245"/>
      <c r="AW228" s="245"/>
      <c r="AX228" s="368"/>
      <c r="AY228" s="368"/>
      <c r="AZ228" s="368"/>
      <c r="BA228" s="245">
        <v>0</v>
      </c>
      <c r="BB228" s="245"/>
      <c r="BC228" s="245">
        <v>44731.521000000001</v>
      </c>
      <c r="BD228" s="245"/>
      <c r="BE228" s="245"/>
      <c r="BF228" s="368"/>
      <c r="BG228" s="245">
        <v>212</v>
      </c>
      <c r="BH228" s="245"/>
      <c r="BI228" s="245">
        <v>3</v>
      </c>
      <c r="BJ228" s="245"/>
      <c r="BK228" s="245">
        <v>37</v>
      </c>
      <c r="BL228" s="245"/>
      <c r="BM228" s="368"/>
      <c r="BN228" s="368"/>
      <c r="BO228" s="368"/>
      <c r="BP228" s="368"/>
      <c r="BQ228" s="245"/>
      <c r="BR228" s="245"/>
      <c r="BS228" s="245">
        <v>2</v>
      </c>
      <c r="BT228" s="245">
        <v>2</v>
      </c>
      <c r="BU228" s="245"/>
      <c r="BV228" s="245"/>
      <c r="BW228" s="368"/>
      <c r="BX228" s="245">
        <v>48</v>
      </c>
      <c r="BY228" s="245"/>
      <c r="BZ228" s="245"/>
      <c r="CA228" s="245"/>
      <c r="CB228" s="245"/>
      <c r="CC228" s="245"/>
      <c r="CD228" s="245">
        <v>525</v>
      </c>
      <c r="CE228" s="245"/>
      <c r="CF228" s="245"/>
      <c r="CG228" s="245"/>
      <c r="CH228" s="245">
        <v>120</v>
      </c>
      <c r="CI228" s="245"/>
      <c r="CJ228" s="245">
        <v>232</v>
      </c>
      <c r="CK228" s="245"/>
      <c r="CL228" s="245"/>
      <c r="CM228" s="245"/>
      <c r="CN228" s="245">
        <v>4</v>
      </c>
      <c r="CO228" s="245"/>
      <c r="CP228" s="245"/>
      <c r="CQ228" s="245"/>
      <c r="CR228" s="245">
        <v>62</v>
      </c>
      <c r="CS228" s="245"/>
      <c r="CT228" s="368"/>
      <c r="CU228" s="368"/>
      <c r="CV228" s="368"/>
      <c r="CW228" s="245"/>
      <c r="CX228" s="245">
        <v>35</v>
      </c>
      <c r="CY228" s="245"/>
      <c r="CZ228" s="245">
        <v>71</v>
      </c>
      <c r="DA228" s="245">
        <v>71</v>
      </c>
      <c r="DB228" s="245"/>
      <c r="DC228" s="245">
        <v>1384</v>
      </c>
      <c r="DD228" s="245"/>
      <c r="DE228" s="245">
        <v>408</v>
      </c>
      <c r="DF228" s="245"/>
      <c r="DG228" s="245"/>
      <c r="DH228" s="368"/>
      <c r="DI228" s="368"/>
      <c r="DJ228" s="368"/>
      <c r="DK228" s="368"/>
      <c r="DL228" s="368"/>
      <c r="DM228" s="368"/>
      <c r="DN228" s="368"/>
      <c r="DO228" s="368"/>
      <c r="DP228" s="368"/>
      <c r="DQ228" s="368"/>
      <c r="DR228" s="368"/>
      <c r="DS228" s="245">
        <v>4936</v>
      </c>
      <c r="DT228" s="368"/>
      <c r="DU228" s="368"/>
      <c r="DV228" s="368"/>
      <c r="DW228" s="368"/>
      <c r="DX228" s="368"/>
      <c r="DY228" s="368"/>
      <c r="DZ228" s="368"/>
      <c r="EA228" s="368"/>
      <c r="EB228" s="368"/>
      <c r="EC228" s="368"/>
      <c r="ED228" s="368"/>
      <c r="EE228" s="368"/>
      <c r="EF228" s="368"/>
      <c r="EG228" s="368"/>
      <c r="EH228" s="368"/>
      <c r="EI228" s="245">
        <v>1176</v>
      </c>
      <c r="EJ228" s="245"/>
      <c r="EK228" s="245">
        <v>4</v>
      </c>
      <c r="EL228" s="245"/>
      <c r="EM228" s="368"/>
      <c r="EN228" s="245"/>
      <c r="EO228" s="245"/>
      <c r="EP228" s="245"/>
      <c r="EQ228" s="245"/>
      <c r="ER228" s="245"/>
      <c r="ES228" s="245">
        <v>1016.4</v>
      </c>
      <c r="ET228" s="245"/>
      <c r="EU228" s="245"/>
      <c r="EV228" s="245"/>
      <c r="EW228" s="245"/>
      <c r="EX228" s="245"/>
      <c r="EY228" s="245"/>
      <c r="EZ228" s="245"/>
      <c r="FA228" s="245"/>
      <c r="FB228" s="368"/>
      <c r="FC228" s="368"/>
      <c r="FD228" s="368"/>
      <c r="FE228" s="368"/>
      <c r="FF228" s="368"/>
      <c r="FG228" s="368"/>
      <c r="FH228" s="368"/>
      <c r="FI228" s="368"/>
      <c r="FJ228" s="368"/>
      <c r="FK228" s="368"/>
      <c r="FL228" s="368"/>
      <c r="FM228" s="368"/>
      <c r="FN228" s="368"/>
      <c r="FO228" s="368"/>
      <c r="FP228" s="368"/>
      <c r="FQ228" s="368"/>
      <c r="FR228" s="368"/>
      <c r="FS228" s="368"/>
      <c r="FT228" s="368"/>
      <c r="FU228" s="368"/>
      <c r="FV228" s="368"/>
      <c r="FW228" s="368"/>
      <c r="FX228" s="368"/>
      <c r="FY228" s="368"/>
      <c r="FZ228" s="368"/>
      <c r="GA228" s="368"/>
      <c r="GB228" s="368"/>
      <c r="GC228" s="368"/>
      <c r="GD228" s="368"/>
      <c r="GE228" s="368"/>
      <c r="GF228" s="368"/>
      <c r="GG228" s="368"/>
      <c r="GH228" s="245"/>
      <c r="GI228" s="245">
        <v>1979</v>
      </c>
      <c r="GJ228" s="245"/>
      <c r="GK228" s="245">
        <v>1.3069999999999999</v>
      </c>
      <c r="GL228" s="245"/>
      <c r="GM228" s="245"/>
      <c r="GN228" s="245"/>
      <c r="GO228" s="368"/>
      <c r="GP228" s="368"/>
      <c r="GQ228" s="368"/>
      <c r="GR228" s="368"/>
      <c r="GS228" s="368"/>
      <c r="GT228" s="368"/>
      <c r="GU228" s="368"/>
      <c r="GV228" s="368"/>
      <c r="GW228" s="368"/>
      <c r="GX228" s="368"/>
      <c r="GY228" s="368"/>
      <c r="GZ228" s="368"/>
      <c r="HA228" s="368"/>
      <c r="HB228" s="368"/>
      <c r="HC228" s="368"/>
      <c r="HD228" s="368"/>
      <c r="HE228" s="368"/>
      <c r="HF228" s="368"/>
      <c r="HG228" s="368"/>
      <c r="HH228" s="245"/>
      <c r="HI228" s="245"/>
      <c r="HJ228" s="245"/>
      <c r="HK228" s="245"/>
      <c r="HL228" s="245"/>
      <c r="HM228" s="368"/>
      <c r="HN228" s="368"/>
      <c r="HO228" s="368"/>
      <c r="HP228" s="368"/>
      <c r="HQ228" s="368"/>
      <c r="HR228" s="368"/>
      <c r="HS228" s="368"/>
      <c r="HT228" s="368"/>
      <c r="HU228" s="368"/>
      <c r="HV228" s="368"/>
      <c r="HW228" s="368"/>
      <c r="HX228" s="245"/>
      <c r="HY228" s="368"/>
      <c r="HZ228" s="368"/>
      <c r="IA228" s="368"/>
      <c r="IB228" s="368"/>
      <c r="IC228" s="368"/>
      <c r="ID228" s="368"/>
      <c r="IE228" s="368"/>
      <c r="IF228" s="368"/>
      <c r="IG228" s="368"/>
      <c r="IH228" s="368"/>
      <c r="II228" s="368"/>
      <c r="IJ228" s="368"/>
      <c r="IK228" s="368"/>
      <c r="IL228" s="368"/>
      <c r="IM228" s="368"/>
      <c r="IN228" s="368"/>
      <c r="IO228" s="368"/>
      <c r="IP228" s="368"/>
      <c r="IQ228" s="368"/>
      <c r="IR228" s="368"/>
      <c r="IS228" s="368"/>
      <c r="IT228" s="368"/>
      <c r="IU228" s="368"/>
      <c r="IV228" s="368"/>
      <c r="IW228" s="368"/>
      <c r="IX228" s="368"/>
      <c r="IY228" s="368"/>
      <c r="IZ228" s="368"/>
      <c r="JA228" s="368"/>
    </row>
    <row r="229" spans="1:261" ht="37.5" x14ac:dyDescent="0.3">
      <c r="A229" s="300">
        <v>219</v>
      </c>
      <c r="B229" s="295" t="s">
        <v>759</v>
      </c>
      <c r="C229" s="295" t="s">
        <v>779</v>
      </c>
      <c r="D229" s="295">
        <v>247691003</v>
      </c>
      <c r="E229" s="220">
        <f t="shared" si="34"/>
        <v>47876.659</v>
      </c>
      <c r="F229" s="220">
        <f t="shared" si="35"/>
        <v>7657</v>
      </c>
      <c r="G229" s="220">
        <f t="shared" si="36"/>
        <v>0</v>
      </c>
      <c r="H229" s="220">
        <f t="shared" si="37"/>
        <v>40219.659</v>
      </c>
      <c r="I229" s="220">
        <f t="shared" si="38"/>
        <v>0</v>
      </c>
      <c r="J229" s="245">
        <v>4</v>
      </c>
      <c r="K229" s="245">
        <v>4</v>
      </c>
      <c r="L229" s="302"/>
      <c r="M229" s="368"/>
      <c r="N229" s="368"/>
      <c r="O229" s="368"/>
      <c r="P229" s="368"/>
      <c r="Q229" s="368"/>
      <c r="R229" s="368"/>
      <c r="S229" s="368"/>
      <c r="T229" s="368"/>
      <c r="U229" s="245"/>
      <c r="V229" s="245"/>
      <c r="W229" s="245"/>
      <c r="X229" s="245"/>
      <c r="Y229" s="245">
        <v>1875</v>
      </c>
      <c r="Z229" s="245"/>
      <c r="AA229" s="245"/>
      <c r="AB229" s="245"/>
      <c r="AC229" s="245">
        <v>26</v>
      </c>
      <c r="AD229" s="368"/>
      <c r="AE229" s="245">
        <v>1</v>
      </c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>
        <v>740.25</v>
      </c>
      <c r="AV229" s="245"/>
      <c r="AW229" s="245"/>
      <c r="AX229" s="368"/>
      <c r="AY229" s="368"/>
      <c r="AZ229" s="368"/>
      <c r="BA229" s="245">
        <v>0</v>
      </c>
      <c r="BB229" s="245"/>
      <c r="BC229" s="245">
        <v>36500.409</v>
      </c>
      <c r="BD229" s="245"/>
      <c r="BE229" s="245"/>
      <c r="BF229" s="368"/>
      <c r="BG229" s="245">
        <v>347</v>
      </c>
      <c r="BH229" s="245"/>
      <c r="BI229" s="245">
        <v>2</v>
      </c>
      <c r="BJ229" s="245"/>
      <c r="BK229" s="245">
        <v>24</v>
      </c>
      <c r="BL229" s="245"/>
      <c r="BM229" s="368"/>
      <c r="BN229" s="368"/>
      <c r="BO229" s="368"/>
      <c r="BP229" s="368"/>
      <c r="BQ229" s="245">
        <v>103</v>
      </c>
      <c r="BR229" s="245"/>
      <c r="BS229" s="245">
        <v>1</v>
      </c>
      <c r="BT229" s="245">
        <v>1</v>
      </c>
      <c r="BU229" s="245"/>
      <c r="BV229" s="245"/>
      <c r="BW229" s="368"/>
      <c r="BX229" s="245">
        <v>31</v>
      </c>
      <c r="BY229" s="245"/>
      <c r="BZ229" s="245"/>
      <c r="CA229" s="245"/>
      <c r="CB229" s="245"/>
      <c r="CC229" s="245"/>
      <c r="CD229" s="245">
        <v>125</v>
      </c>
      <c r="CE229" s="245"/>
      <c r="CF229" s="245"/>
      <c r="CG229" s="245"/>
      <c r="CH229" s="245">
        <v>120</v>
      </c>
      <c r="CI229" s="245"/>
      <c r="CJ229" s="245">
        <v>460</v>
      </c>
      <c r="CK229" s="245"/>
      <c r="CL229" s="245"/>
      <c r="CM229" s="245"/>
      <c r="CN229" s="245">
        <v>4</v>
      </c>
      <c r="CO229" s="245"/>
      <c r="CP229" s="245"/>
      <c r="CQ229" s="245"/>
      <c r="CR229" s="245">
        <v>51</v>
      </c>
      <c r="CS229" s="245"/>
      <c r="CT229" s="368"/>
      <c r="CU229" s="368"/>
      <c r="CV229" s="368"/>
      <c r="CW229" s="245"/>
      <c r="CX229" s="245">
        <v>28</v>
      </c>
      <c r="CY229" s="245"/>
      <c r="CZ229" s="245">
        <v>58</v>
      </c>
      <c r="DA229" s="245">
        <v>58</v>
      </c>
      <c r="DB229" s="245"/>
      <c r="DC229" s="245">
        <v>1858</v>
      </c>
      <c r="DD229" s="245"/>
      <c r="DE229" s="245">
        <v>128</v>
      </c>
      <c r="DF229" s="245"/>
      <c r="DG229" s="245"/>
      <c r="DH229" s="368"/>
      <c r="DI229" s="368"/>
      <c r="DJ229" s="368"/>
      <c r="DK229" s="368"/>
      <c r="DL229" s="368"/>
      <c r="DM229" s="368"/>
      <c r="DN229" s="368"/>
      <c r="DO229" s="368"/>
      <c r="DP229" s="368"/>
      <c r="DQ229" s="368"/>
      <c r="DR229" s="368"/>
      <c r="DS229" s="245">
        <v>4864</v>
      </c>
      <c r="DT229" s="368"/>
      <c r="DU229" s="368"/>
      <c r="DV229" s="368"/>
      <c r="DW229" s="368"/>
      <c r="DX229" s="368"/>
      <c r="DY229" s="368"/>
      <c r="DZ229" s="368"/>
      <c r="EA229" s="368"/>
      <c r="EB229" s="368"/>
      <c r="EC229" s="368"/>
      <c r="ED229" s="368"/>
      <c r="EE229" s="368"/>
      <c r="EF229" s="368"/>
      <c r="EG229" s="368"/>
      <c r="EH229" s="368"/>
      <c r="EI229" s="245">
        <v>1125</v>
      </c>
      <c r="EJ229" s="245"/>
      <c r="EK229" s="245">
        <v>3.9</v>
      </c>
      <c r="EL229" s="245"/>
      <c r="EM229" s="245">
        <v>935</v>
      </c>
      <c r="EN229" s="245"/>
      <c r="EO229" s="245"/>
      <c r="EP229" s="245"/>
      <c r="EQ229" s="245"/>
      <c r="ER229" s="245"/>
      <c r="ES229" s="245">
        <v>935</v>
      </c>
      <c r="ET229" s="245"/>
      <c r="EU229" s="245"/>
      <c r="EV229" s="245"/>
      <c r="EW229" s="245"/>
      <c r="EX229" s="245"/>
      <c r="EY229" s="245"/>
      <c r="EZ229" s="245"/>
      <c r="FA229" s="245"/>
      <c r="FB229" s="368"/>
      <c r="FC229" s="368"/>
      <c r="FD229" s="368"/>
      <c r="FE229" s="368"/>
      <c r="FF229" s="368"/>
      <c r="FG229" s="368"/>
      <c r="FH229" s="368"/>
      <c r="FI229" s="368"/>
      <c r="FJ229" s="368"/>
      <c r="FK229" s="368"/>
      <c r="FL229" s="368"/>
      <c r="FM229" s="368"/>
      <c r="FN229" s="368"/>
      <c r="FO229" s="368"/>
      <c r="FP229" s="368"/>
      <c r="FQ229" s="368"/>
      <c r="FR229" s="368"/>
      <c r="FS229" s="368"/>
      <c r="FT229" s="368"/>
      <c r="FU229" s="368"/>
      <c r="FV229" s="368"/>
      <c r="FW229" s="368"/>
      <c r="FX229" s="368"/>
      <c r="FY229" s="368"/>
      <c r="FZ229" s="368"/>
      <c r="GA229" s="368"/>
      <c r="GB229" s="368"/>
      <c r="GC229" s="368"/>
      <c r="GD229" s="368"/>
      <c r="GE229" s="368"/>
      <c r="GF229" s="368"/>
      <c r="GG229" s="368"/>
      <c r="GH229" s="245"/>
      <c r="GI229" s="245">
        <v>1076</v>
      </c>
      <c r="GJ229" s="245"/>
      <c r="GK229" s="245">
        <v>1.68</v>
      </c>
      <c r="GL229" s="245"/>
      <c r="GM229" s="245"/>
      <c r="GN229" s="245"/>
      <c r="GO229" s="368"/>
      <c r="GP229" s="368"/>
      <c r="GQ229" s="368"/>
      <c r="GR229" s="368"/>
      <c r="GS229" s="368"/>
      <c r="GT229" s="368"/>
      <c r="GU229" s="368"/>
      <c r="GV229" s="368"/>
      <c r="GW229" s="368"/>
      <c r="GX229" s="368"/>
      <c r="GY229" s="368"/>
      <c r="GZ229" s="368"/>
      <c r="HA229" s="368"/>
      <c r="HB229" s="368"/>
      <c r="HC229" s="368"/>
      <c r="HD229" s="368"/>
      <c r="HE229" s="368"/>
      <c r="HF229" s="368"/>
      <c r="HG229" s="368"/>
      <c r="HH229" s="245"/>
      <c r="HI229" s="245">
        <v>1</v>
      </c>
      <c r="HJ229" s="245">
        <v>1</v>
      </c>
      <c r="HK229" s="245"/>
      <c r="HL229" s="245"/>
      <c r="HM229" s="368"/>
      <c r="HN229" s="368"/>
      <c r="HO229" s="368"/>
      <c r="HP229" s="368"/>
      <c r="HQ229" s="368"/>
      <c r="HR229" s="368"/>
      <c r="HS229" s="368"/>
      <c r="HT229" s="368"/>
      <c r="HU229" s="368"/>
      <c r="HV229" s="368"/>
      <c r="HW229" s="368"/>
      <c r="HX229" s="245">
        <v>10</v>
      </c>
      <c r="HY229" s="348"/>
      <c r="HZ229" s="348"/>
      <c r="IA229" s="348"/>
      <c r="IB229" s="348"/>
      <c r="IC229" s="348"/>
      <c r="ID229" s="348"/>
      <c r="IE229" s="348"/>
      <c r="IF229" s="348"/>
      <c r="IG229" s="348"/>
      <c r="IH229" s="348"/>
      <c r="II229" s="348"/>
      <c r="IJ229" s="348"/>
      <c r="IK229" s="348"/>
      <c r="IL229" s="348"/>
      <c r="IM229" s="348"/>
      <c r="IN229" s="348"/>
      <c r="IO229" s="348"/>
      <c r="IP229" s="348"/>
      <c r="IQ229" s="348"/>
      <c r="IR229" s="348"/>
      <c r="IS229" s="348"/>
      <c r="IT229" s="348"/>
      <c r="IU229" s="348"/>
      <c r="IV229" s="348"/>
      <c r="IW229" s="348"/>
      <c r="IX229" s="348"/>
      <c r="IY229" s="348"/>
      <c r="IZ229" s="348"/>
      <c r="JA229" s="348"/>
    </row>
    <row r="230" spans="1:261" ht="93.75" x14ac:dyDescent="0.3">
      <c r="A230" s="300">
        <v>220</v>
      </c>
      <c r="B230" s="295" t="s">
        <v>780</v>
      </c>
      <c r="C230" s="295" t="s">
        <v>781</v>
      </c>
      <c r="D230" s="295">
        <v>247690922</v>
      </c>
      <c r="E230" s="220">
        <f t="shared" si="34"/>
        <v>44018.66</v>
      </c>
      <c r="F230" s="220">
        <f t="shared" si="35"/>
        <v>25929.200000000001</v>
      </c>
      <c r="G230" s="220">
        <f t="shared" si="36"/>
        <v>0</v>
      </c>
      <c r="H230" s="220">
        <f t="shared" si="37"/>
        <v>17996.16</v>
      </c>
      <c r="I230" s="220">
        <f t="shared" si="38"/>
        <v>93.3</v>
      </c>
      <c r="J230" s="245">
        <v>4</v>
      </c>
      <c r="K230" s="245">
        <v>4</v>
      </c>
      <c r="L230" s="245">
        <v>0</v>
      </c>
      <c r="M230" s="245">
        <v>0</v>
      </c>
      <c r="N230" s="245">
        <v>0</v>
      </c>
      <c r="O230" s="245">
        <v>0</v>
      </c>
      <c r="P230" s="245">
        <v>0</v>
      </c>
      <c r="Q230" s="245">
        <v>0</v>
      </c>
      <c r="R230" s="245">
        <v>0</v>
      </c>
      <c r="S230" s="245">
        <v>0</v>
      </c>
      <c r="T230" s="245">
        <v>0</v>
      </c>
      <c r="U230" s="245">
        <v>256</v>
      </c>
      <c r="V230" s="245">
        <v>0</v>
      </c>
      <c r="W230" s="245">
        <v>220.5</v>
      </c>
      <c r="X230" s="245">
        <v>0</v>
      </c>
      <c r="Y230" s="245">
        <v>1744</v>
      </c>
      <c r="Z230" s="245">
        <v>0</v>
      </c>
      <c r="AA230" s="245">
        <v>0</v>
      </c>
      <c r="AB230" s="245">
        <v>0</v>
      </c>
      <c r="AC230" s="245">
        <v>19</v>
      </c>
      <c r="AD230" s="245">
        <v>0</v>
      </c>
      <c r="AE230" s="245">
        <v>2</v>
      </c>
      <c r="AF230" s="245">
        <v>0</v>
      </c>
      <c r="AG230" s="245">
        <v>0</v>
      </c>
      <c r="AH230" s="245">
        <v>0</v>
      </c>
      <c r="AI230" s="245">
        <v>0</v>
      </c>
      <c r="AJ230" s="245">
        <v>0</v>
      </c>
      <c r="AK230" s="245">
        <v>0</v>
      </c>
      <c r="AL230" s="245">
        <v>0</v>
      </c>
      <c r="AM230" s="245">
        <v>0</v>
      </c>
      <c r="AN230" s="245">
        <v>0</v>
      </c>
      <c r="AO230" s="245">
        <v>0</v>
      </c>
      <c r="AP230" s="245">
        <v>0</v>
      </c>
      <c r="AQ230" s="245">
        <v>0</v>
      </c>
      <c r="AR230" s="245">
        <v>0</v>
      </c>
      <c r="AS230" s="245">
        <v>0</v>
      </c>
      <c r="AT230" s="245">
        <v>0</v>
      </c>
      <c r="AU230" s="245">
        <v>0</v>
      </c>
      <c r="AV230" s="245">
        <v>0</v>
      </c>
      <c r="AW230" s="245">
        <v>800</v>
      </c>
      <c r="AX230" s="245">
        <v>0</v>
      </c>
      <c r="AY230" s="245">
        <v>800</v>
      </c>
      <c r="AZ230" s="245">
        <v>0</v>
      </c>
      <c r="BA230" s="245">
        <v>0</v>
      </c>
      <c r="BB230" s="245">
        <v>0</v>
      </c>
      <c r="BC230" s="245">
        <v>5300</v>
      </c>
      <c r="BD230" s="245">
        <v>0</v>
      </c>
      <c r="BE230" s="245">
        <v>0</v>
      </c>
      <c r="BF230" s="245">
        <v>0</v>
      </c>
      <c r="BG230" s="245">
        <v>15970</v>
      </c>
      <c r="BH230" s="245">
        <v>0</v>
      </c>
      <c r="BI230" s="245">
        <v>0</v>
      </c>
      <c r="BJ230" s="245">
        <v>0</v>
      </c>
      <c r="BK230" s="245">
        <v>0</v>
      </c>
      <c r="BL230" s="245">
        <v>0</v>
      </c>
      <c r="BM230" s="245">
        <v>0</v>
      </c>
      <c r="BN230" s="245">
        <v>0</v>
      </c>
      <c r="BO230" s="245">
        <v>0</v>
      </c>
      <c r="BP230" s="245">
        <v>0</v>
      </c>
      <c r="BQ230" s="245">
        <v>318</v>
      </c>
      <c r="BR230" s="245">
        <v>0</v>
      </c>
      <c r="BS230" s="245">
        <v>5</v>
      </c>
      <c r="BT230" s="245">
        <v>0</v>
      </c>
      <c r="BU230" s="245">
        <v>5</v>
      </c>
      <c r="BV230" s="245">
        <v>0</v>
      </c>
      <c r="BW230" s="245">
        <v>0</v>
      </c>
      <c r="BX230" s="245">
        <v>0</v>
      </c>
      <c r="BY230" s="245">
        <v>93.3</v>
      </c>
      <c r="BZ230" s="245">
        <v>0</v>
      </c>
      <c r="CA230" s="245">
        <v>0</v>
      </c>
      <c r="CB230" s="245">
        <v>0</v>
      </c>
      <c r="CC230" s="245">
        <v>0</v>
      </c>
      <c r="CD230" s="245">
        <v>1183.5999999999999</v>
      </c>
      <c r="CE230" s="245">
        <v>0</v>
      </c>
      <c r="CF230" s="245">
        <v>0</v>
      </c>
      <c r="CG230" s="245">
        <v>0</v>
      </c>
      <c r="CH230" s="245">
        <v>120</v>
      </c>
      <c r="CI230" s="245">
        <v>0</v>
      </c>
      <c r="CJ230" s="363">
        <v>1119.5</v>
      </c>
      <c r="CK230" s="245">
        <v>0</v>
      </c>
      <c r="CL230" s="245">
        <v>0</v>
      </c>
      <c r="CM230" s="245">
        <v>0</v>
      </c>
      <c r="CN230" s="245">
        <v>6</v>
      </c>
      <c r="CO230" s="245">
        <v>0</v>
      </c>
      <c r="CP230" s="245">
        <v>6</v>
      </c>
      <c r="CQ230" s="245">
        <v>5</v>
      </c>
      <c r="CR230" s="245">
        <v>15</v>
      </c>
      <c r="CS230" s="245">
        <v>125</v>
      </c>
      <c r="CT230" s="245">
        <v>0</v>
      </c>
      <c r="CU230" s="245">
        <v>0</v>
      </c>
      <c r="CV230" s="245">
        <v>0</v>
      </c>
      <c r="CW230" s="245">
        <v>0</v>
      </c>
      <c r="CX230" s="245">
        <v>7</v>
      </c>
      <c r="CY230" s="245">
        <v>0</v>
      </c>
      <c r="CZ230" s="245">
        <v>525</v>
      </c>
      <c r="DA230" s="245">
        <v>525</v>
      </c>
      <c r="DB230" s="245">
        <v>0</v>
      </c>
      <c r="DC230" s="245">
        <v>0</v>
      </c>
      <c r="DD230" s="245">
        <v>0</v>
      </c>
      <c r="DE230" s="245">
        <v>6962.46</v>
      </c>
      <c r="DF230" s="245">
        <v>0</v>
      </c>
      <c r="DG230" s="245">
        <v>0</v>
      </c>
      <c r="DH230" s="245">
        <v>0</v>
      </c>
      <c r="DI230" s="245">
        <v>0</v>
      </c>
      <c r="DJ230" s="245">
        <v>0</v>
      </c>
      <c r="DK230" s="245">
        <v>0</v>
      </c>
      <c r="DL230" s="245">
        <v>0</v>
      </c>
      <c r="DM230" s="245">
        <v>0</v>
      </c>
      <c r="DN230" s="245">
        <v>0</v>
      </c>
      <c r="DO230" s="245">
        <v>0</v>
      </c>
      <c r="DP230" s="245">
        <v>0</v>
      </c>
      <c r="DQ230" s="245">
        <v>0</v>
      </c>
      <c r="DR230" s="245">
        <v>0</v>
      </c>
      <c r="DS230" s="245">
        <v>25929.200000000001</v>
      </c>
      <c r="DT230" s="245">
        <v>0</v>
      </c>
      <c r="DU230" s="245">
        <v>0</v>
      </c>
      <c r="DV230" s="245">
        <v>0</v>
      </c>
      <c r="DW230" s="245">
        <v>0</v>
      </c>
      <c r="DX230" s="245">
        <v>0</v>
      </c>
      <c r="DY230" s="245">
        <v>0</v>
      </c>
      <c r="DZ230" s="245">
        <v>0</v>
      </c>
      <c r="EA230" s="245">
        <v>0</v>
      </c>
      <c r="EB230" s="245">
        <v>0</v>
      </c>
      <c r="EC230" s="245">
        <v>0</v>
      </c>
      <c r="ED230" s="245">
        <v>0</v>
      </c>
      <c r="EE230" s="245">
        <v>0</v>
      </c>
      <c r="EF230" s="245">
        <v>0</v>
      </c>
      <c r="EG230" s="245">
        <v>0</v>
      </c>
      <c r="EH230" s="245">
        <v>0</v>
      </c>
      <c r="EI230" s="245">
        <v>4724.18</v>
      </c>
      <c r="EJ230" s="245">
        <v>0</v>
      </c>
      <c r="EK230" s="245">
        <v>5</v>
      </c>
      <c r="EL230" s="245">
        <v>0</v>
      </c>
      <c r="EM230" s="245">
        <v>0</v>
      </c>
      <c r="EN230" s="245">
        <v>0</v>
      </c>
      <c r="EO230" s="245">
        <v>0</v>
      </c>
      <c r="EP230" s="245">
        <v>0</v>
      </c>
      <c r="EQ230" s="245">
        <v>0</v>
      </c>
      <c r="ER230" s="245">
        <v>0</v>
      </c>
      <c r="ES230" s="245">
        <v>0</v>
      </c>
      <c r="ET230" s="245">
        <v>0</v>
      </c>
      <c r="EU230" s="245">
        <v>0</v>
      </c>
      <c r="EV230" s="245">
        <v>0</v>
      </c>
      <c r="EW230" s="245">
        <v>0</v>
      </c>
      <c r="EX230" s="245">
        <v>0</v>
      </c>
      <c r="EY230" s="245">
        <v>0</v>
      </c>
      <c r="EZ230" s="245">
        <v>0</v>
      </c>
      <c r="FA230" s="245">
        <v>0</v>
      </c>
      <c r="FB230" s="245">
        <v>0</v>
      </c>
      <c r="FC230" s="245">
        <v>0</v>
      </c>
      <c r="FD230" s="245">
        <v>0</v>
      </c>
      <c r="FE230" s="245">
        <v>0</v>
      </c>
      <c r="FF230" s="245">
        <v>0</v>
      </c>
      <c r="FG230" s="245">
        <v>0</v>
      </c>
      <c r="FH230" s="245">
        <v>0</v>
      </c>
      <c r="FI230" s="245">
        <v>0</v>
      </c>
      <c r="FJ230" s="245">
        <v>0</v>
      </c>
      <c r="FK230" s="245">
        <v>0</v>
      </c>
      <c r="FL230" s="245">
        <v>0</v>
      </c>
      <c r="FM230" s="245">
        <v>0</v>
      </c>
      <c r="FN230" s="245">
        <v>0</v>
      </c>
      <c r="FO230" s="245">
        <v>0</v>
      </c>
      <c r="FP230" s="245">
        <v>0</v>
      </c>
      <c r="FQ230" s="245">
        <v>0</v>
      </c>
      <c r="FR230" s="245">
        <v>0</v>
      </c>
      <c r="FS230" s="245">
        <v>0</v>
      </c>
      <c r="FT230" s="245">
        <v>0</v>
      </c>
      <c r="FU230" s="245">
        <v>0</v>
      </c>
      <c r="FV230" s="245">
        <v>0</v>
      </c>
      <c r="FW230" s="245">
        <v>0</v>
      </c>
      <c r="FX230" s="245">
        <v>0</v>
      </c>
      <c r="FY230" s="245">
        <v>0</v>
      </c>
      <c r="FZ230" s="245">
        <v>0</v>
      </c>
      <c r="GA230" s="245">
        <v>0</v>
      </c>
      <c r="GB230" s="245">
        <v>0</v>
      </c>
      <c r="GC230" s="245">
        <v>0</v>
      </c>
      <c r="GD230" s="245">
        <v>0</v>
      </c>
      <c r="GE230" s="245">
        <v>0</v>
      </c>
      <c r="GF230" s="245">
        <v>0</v>
      </c>
      <c r="GG230" s="245">
        <v>0</v>
      </c>
      <c r="GH230" s="245">
        <v>0</v>
      </c>
      <c r="GI230" s="245">
        <v>0</v>
      </c>
      <c r="GJ230" s="245">
        <v>0</v>
      </c>
      <c r="GK230" s="245">
        <v>0</v>
      </c>
      <c r="GL230" s="245">
        <v>0</v>
      </c>
      <c r="GM230" s="245">
        <v>0</v>
      </c>
      <c r="GN230" s="245">
        <v>0</v>
      </c>
      <c r="GO230" s="245">
        <v>1497.2</v>
      </c>
      <c r="GP230" s="245">
        <v>0</v>
      </c>
      <c r="GQ230" s="245">
        <v>0</v>
      </c>
      <c r="GR230" s="245">
        <v>0</v>
      </c>
      <c r="GS230" s="245">
        <v>309.10000000000002</v>
      </c>
      <c r="GT230" s="245">
        <v>0</v>
      </c>
      <c r="GU230" s="245">
        <v>0</v>
      </c>
      <c r="GV230" s="245">
        <v>0</v>
      </c>
      <c r="GW230" s="245">
        <v>0</v>
      </c>
      <c r="GX230" s="245">
        <v>0</v>
      </c>
      <c r="GY230" s="245">
        <v>106.9</v>
      </c>
      <c r="GZ230" s="245">
        <v>0</v>
      </c>
      <c r="HA230" s="245">
        <v>0</v>
      </c>
      <c r="HB230" s="245">
        <v>0</v>
      </c>
      <c r="HC230" s="245">
        <v>0</v>
      </c>
      <c r="HD230" s="245">
        <v>0</v>
      </c>
      <c r="HE230" s="245">
        <v>1089</v>
      </c>
      <c r="HF230" s="245">
        <v>0</v>
      </c>
      <c r="HG230" s="245">
        <v>1.59</v>
      </c>
      <c r="HH230" s="245">
        <v>0</v>
      </c>
      <c r="HI230" s="245">
        <v>0</v>
      </c>
      <c r="HJ230" s="245">
        <v>0</v>
      </c>
      <c r="HK230" s="245">
        <v>0</v>
      </c>
      <c r="HL230" s="245">
        <v>0</v>
      </c>
      <c r="HM230" s="245">
        <v>0</v>
      </c>
      <c r="HN230" s="245">
        <v>0</v>
      </c>
      <c r="HO230" s="245">
        <v>0</v>
      </c>
      <c r="HP230" s="245">
        <v>0</v>
      </c>
      <c r="HQ230" s="245">
        <v>0</v>
      </c>
      <c r="HR230" s="245">
        <v>0</v>
      </c>
      <c r="HS230" s="245">
        <v>0</v>
      </c>
      <c r="HT230" s="245">
        <v>0</v>
      </c>
      <c r="HU230" s="245">
        <v>0</v>
      </c>
      <c r="HV230" s="245">
        <v>0</v>
      </c>
      <c r="HW230" s="245">
        <v>0</v>
      </c>
      <c r="HX230" s="245">
        <v>0</v>
      </c>
      <c r="HY230" s="245">
        <v>0</v>
      </c>
      <c r="HZ230" s="245">
        <v>0</v>
      </c>
      <c r="IA230" s="245">
        <v>0</v>
      </c>
      <c r="IB230" s="245">
        <v>0</v>
      </c>
      <c r="IC230" s="245">
        <v>0</v>
      </c>
      <c r="ID230" s="245">
        <v>0</v>
      </c>
      <c r="IE230" s="245">
        <v>0</v>
      </c>
      <c r="IF230" s="245">
        <v>0</v>
      </c>
      <c r="IG230" s="245">
        <v>0</v>
      </c>
      <c r="IH230" s="245">
        <v>0</v>
      </c>
      <c r="II230" s="245">
        <v>0</v>
      </c>
      <c r="IJ230" s="245">
        <v>0</v>
      </c>
      <c r="IK230" s="245">
        <v>0</v>
      </c>
      <c r="IL230" s="245">
        <v>0</v>
      </c>
      <c r="IM230" s="245">
        <v>0</v>
      </c>
      <c r="IN230" s="245">
        <v>0</v>
      </c>
      <c r="IO230" s="245">
        <v>0</v>
      </c>
      <c r="IP230" s="245">
        <v>0</v>
      </c>
      <c r="IQ230" s="245">
        <v>0</v>
      </c>
      <c r="IR230" s="245">
        <v>0</v>
      </c>
      <c r="IS230" s="245">
        <v>0</v>
      </c>
      <c r="IT230" s="245">
        <v>0</v>
      </c>
      <c r="IU230" s="245">
        <v>0</v>
      </c>
      <c r="IV230" s="245">
        <v>0</v>
      </c>
      <c r="IW230" s="245">
        <v>0</v>
      </c>
      <c r="IX230" s="245">
        <v>0</v>
      </c>
      <c r="IY230" s="245">
        <v>0</v>
      </c>
      <c r="IZ230" s="245">
        <v>0</v>
      </c>
      <c r="JA230" s="245">
        <v>0</v>
      </c>
    </row>
    <row r="231" spans="1:261" ht="37.5" x14ac:dyDescent="0.3">
      <c r="A231" s="300">
        <v>221</v>
      </c>
      <c r="B231" s="295" t="s">
        <v>780</v>
      </c>
      <c r="C231" s="295" t="s">
        <v>782</v>
      </c>
      <c r="D231" s="295">
        <v>1055182451</v>
      </c>
      <c r="E231" s="220">
        <f t="shared" si="34"/>
        <v>1545.5</v>
      </c>
      <c r="F231" s="220">
        <f t="shared" si="35"/>
        <v>353.5</v>
      </c>
      <c r="G231" s="220">
        <f t="shared" si="36"/>
        <v>0</v>
      </c>
      <c r="H231" s="220">
        <f t="shared" si="37"/>
        <v>1179.5</v>
      </c>
      <c r="I231" s="220">
        <f t="shared" si="38"/>
        <v>12.5</v>
      </c>
      <c r="J231" s="245">
        <v>1</v>
      </c>
      <c r="K231" s="245">
        <v>1</v>
      </c>
      <c r="L231" s="245">
        <v>0</v>
      </c>
      <c r="M231" s="245">
        <v>0</v>
      </c>
      <c r="N231" s="245">
        <v>0</v>
      </c>
      <c r="O231" s="245">
        <v>0</v>
      </c>
      <c r="P231" s="245">
        <v>0</v>
      </c>
      <c r="Q231" s="245">
        <v>0</v>
      </c>
      <c r="R231" s="245">
        <v>0</v>
      </c>
      <c r="S231" s="245">
        <v>0</v>
      </c>
      <c r="T231" s="245">
        <v>0</v>
      </c>
      <c r="U231" s="245">
        <v>0</v>
      </c>
      <c r="V231" s="245">
        <v>0</v>
      </c>
      <c r="W231" s="245">
        <v>171.5</v>
      </c>
      <c r="X231" s="245">
        <v>0</v>
      </c>
      <c r="Y231" s="245">
        <v>0</v>
      </c>
      <c r="Z231" s="245">
        <v>0</v>
      </c>
      <c r="AA231" s="245">
        <v>0</v>
      </c>
      <c r="AB231" s="245">
        <v>0</v>
      </c>
      <c r="AC231" s="245">
        <v>3</v>
      </c>
      <c r="AD231" s="245">
        <v>0</v>
      </c>
      <c r="AE231" s="245">
        <v>0</v>
      </c>
      <c r="AF231" s="245">
        <v>0</v>
      </c>
      <c r="AG231" s="245">
        <v>0</v>
      </c>
      <c r="AH231" s="245">
        <v>0</v>
      </c>
      <c r="AI231" s="245">
        <v>0</v>
      </c>
      <c r="AJ231" s="245">
        <v>0</v>
      </c>
      <c r="AK231" s="245">
        <v>0</v>
      </c>
      <c r="AL231" s="245">
        <v>0</v>
      </c>
      <c r="AM231" s="245">
        <v>0</v>
      </c>
      <c r="AN231" s="245">
        <v>0</v>
      </c>
      <c r="AO231" s="245">
        <v>0</v>
      </c>
      <c r="AP231" s="245">
        <v>0</v>
      </c>
      <c r="AQ231" s="245">
        <v>0</v>
      </c>
      <c r="AR231" s="245">
        <v>0</v>
      </c>
      <c r="AS231" s="245">
        <v>0</v>
      </c>
      <c r="AT231" s="245">
        <v>0</v>
      </c>
      <c r="AU231" s="245">
        <v>0</v>
      </c>
      <c r="AV231" s="245">
        <v>0</v>
      </c>
      <c r="AW231" s="245">
        <v>0</v>
      </c>
      <c r="AX231" s="245">
        <v>0</v>
      </c>
      <c r="AY231" s="245">
        <v>0</v>
      </c>
      <c r="AZ231" s="245">
        <v>0</v>
      </c>
      <c r="BA231" s="245">
        <v>0</v>
      </c>
      <c r="BB231" s="245">
        <v>0</v>
      </c>
      <c r="BC231" s="245">
        <v>500</v>
      </c>
      <c r="BD231" s="245">
        <v>0</v>
      </c>
      <c r="BE231" s="245">
        <v>0</v>
      </c>
      <c r="BF231" s="245">
        <v>0</v>
      </c>
      <c r="BG231" s="245">
        <v>0</v>
      </c>
      <c r="BH231" s="245">
        <v>0</v>
      </c>
      <c r="BI231" s="245">
        <v>0</v>
      </c>
      <c r="BJ231" s="245">
        <v>0</v>
      </c>
      <c r="BK231" s="245">
        <v>0</v>
      </c>
      <c r="BL231" s="245">
        <v>0</v>
      </c>
      <c r="BM231" s="245">
        <v>0</v>
      </c>
      <c r="BN231" s="245">
        <v>0</v>
      </c>
      <c r="BO231" s="245">
        <v>0</v>
      </c>
      <c r="BP231" s="245">
        <v>0</v>
      </c>
      <c r="BQ231" s="245">
        <v>0</v>
      </c>
      <c r="BR231" s="245">
        <v>0</v>
      </c>
      <c r="BS231" s="245">
        <v>1</v>
      </c>
      <c r="BT231" s="245">
        <v>0</v>
      </c>
      <c r="BU231" s="245">
        <v>1</v>
      </c>
      <c r="BV231" s="245">
        <v>0</v>
      </c>
      <c r="BW231" s="245">
        <v>0</v>
      </c>
      <c r="BX231" s="245">
        <v>0</v>
      </c>
      <c r="BY231" s="245">
        <v>12.5</v>
      </c>
      <c r="BZ231" s="245">
        <v>0</v>
      </c>
      <c r="CA231" s="245">
        <v>0</v>
      </c>
      <c r="CB231" s="245">
        <v>0</v>
      </c>
      <c r="CC231" s="245">
        <v>0</v>
      </c>
      <c r="CD231" s="245">
        <v>0</v>
      </c>
      <c r="CE231" s="245">
        <v>0</v>
      </c>
      <c r="CF231" s="245">
        <v>0</v>
      </c>
      <c r="CG231" s="245">
        <v>0</v>
      </c>
      <c r="CH231" s="245">
        <v>0</v>
      </c>
      <c r="CI231" s="245">
        <v>0</v>
      </c>
      <c r="CJ231" s="245">
        <v>64.900000000000006</v>
      </c>
      <c r="CK231" s="245">
        <v>0</v>
      </c>
      <c r="CL231" s="245">
        <v>0</v>
      </c>
      <c r="CM231" s="245">
        <v>0</v>
      </c>
      <c r="CN231" s="245">
        <v>0</v>
      </c>
      <c r="CO231" s="245">
        <v>0</v>
      </c>
      <c r="CP231" s="245">
        <v>1</v>
      </c>
      <c r="CQ231" s="245">
        <v>1</v>
      </c>
      <c r="CR231" s="245">
        <v>1</v>
      </c>
      <c r="CS231" s="245">
        <v>6</v>
      </c>
      <c r="CT231" s="245">
        <v>0</v>
      </c>
      <c r="CU231" s="245">
        <v>0</v>
      </c>
      <c r="CV231" s="245">
        <v>0</v>
      </c>
      <c r="CW231" s="245">
        <v>0</v>
      </c>
      <c r="CX231" s="245">
        <v>1</v>
      </c>
      <c r="CY231" s="245">
        <v>4</v>
      </c>
      <c r="CZ231" s="245">
        <v>40</v>
      </c>
      <c r="DA231" s="245">
        <v>40</v>
      </c>
      <c r="DB231" s="245">
        <v>0</v>
      </c>
      <c r="DC231" s="245">
        <v>0</v>
      </c>
      <c r="DD231" s="245">
        <v>0</v>
      </c>
      <c r="DE231" s="245">
        <v>508</v>
      </c>
      <c r="DF231" s="245">
        <v>0</v>
      </c>
      <c r="DG231" s="245">
        <v>0</v>
      </c>
      <c r="DH231" s="245">
        <v>0</v>
      </c>
      <c r="DI231" s="245">
        <v>0</v>
      </c>
      <c r="DJ231" s="245">
        <v>0</v>
      </c>
      <c r="DK231" s="245">
        <v>0</v>
      </c>
      <c r="DL231" s="245">
        <v>0</v>
      </c>
      <c r="DM231" s="245">
        <v>0</v>
      </c>
      <c r="DN231" s="245">
        <v>0</v>
      </c>
      <c r="DO231" s="245">
        <v>0</v>
      </c>
      <c r="DP231" s="245">
        <v>0</v>
      </c>
      <c r="DQ231" s="245">
        <v>0</v>
      </c>
      <c r="DR231" s="245">
        <v>0</v>
      </c>
      <c r="DS231" s="245">
        <v>353.5</v>
      </c>
      <c r="DT231" s="245">
        <v>0</v>
      </c>
      <c r="DU231" s="245">
        <v>0</v>
      </c>
      <c r="DV231" s="245">
        <v>0</v>
      </c>
      <c r="DW231" s="245">
        <v>0</v>
      </c>
      <c r="DX231" s="245">
        <v>0</v>
      </c>
      <c r="DY231" s="245">
        <v>0</v>
      </c>
      <c r="DZ231" s="245">
        <v>0</v>
      </c>
      <c r="EA231" s="245">
        <v>0</v>
      </c>
      <c r="EB231" s="245">
        <v>0</v>
      </c>
      <c r="EC231" s="245">
        <v>0</v>
      </c>
      <c r="ED231" s="245">
        <v>0</v>
      </c>
      <c r="EE231" s="245">
        <v>0</v>
      </c>
      <c r="EF231" s="245">
        <v>0</v>
      </c>
      <c r="EG231" s="245">
        <v>0</v>
      </c>
      <c r="EH231" s="245">
        <v>0</v>
      </c>
      <c r="EI231" s="245">
        <v>101</v>
      </c>
      <c r="EJ231" s="245">
        <v>0</v>
      </c>
      <c r="EK231" s="245">
        <v>3.5</v>
      </c>
      <c r="EL231" s="245">
        <v>0</v>
      </c>
      <c r="EM231" s="245">
        <v>0</v>
      </c>
      <c r="EN231" s="245">
        <v>0</v>
      </c>
      <c r="EO231" s="245">
        <v>0</v>
      </c>
      <c r="EP231" s="245">
        <v>0</v>
      </c>
      <c r="EQ231" s="245">
        <v>0</v>
      </c>
      <c r="ER231" s="245">
        <v>0</v>
      </c>
      <c r="ES231" s="245">
        <v>0</v>
      </c>
      <c r="ET231" s="245">
        <v>0</v>
      </c>
      <c r="EU231" s="245">
        <v>0</v>
      </c>
      <c r="EV231" s="245">
        <v>0</v>
      </c>
      <c r="EW231" s="245">
        <v>0</v>
      </c>
      <c r="EX231" s="245">
        <v>0</v>
      </c>
      <c r="EY231" s="245">
        <v>0</v>
      </c>
      <c r="EZ231" s="245">
        <v>0</v>
      </c>
      <c r="FA231" s="245">
        <v>0</v>
      </c>
      <c r="FB231" s="245">
        <v>0</v>
      </c>
      <c r="FC231" s="245">
        <v>0</v>
      </c>
      <c r="FD231" s="245">
        <v>0</v>
      </c>
      <c r="FE231" s="245">
        <v>0</v>
      </c>
      <c r="FF231" s="245">
        <v>0</v>
      </c>
      <c r="FG231" s="245">
        <v>0</v>
      </c>
      <c r="FH231" s="245">
        <v>0</v>
      </c>
      <c r="FI231" s="245">
        <v>0</v>
      </c>
      <c r="FJ231" s="245">
        <v>0</v>
      </c>
      <c r="FK231" s="245">
        <v>0</v>
      </c>
      <c r="FL231" s="245">
        <v>0</v>
      </c>
      <c r="FM231" s="245">
        <v>0</v>
      </c>
      <c r="FN231" s="245">
        <v>0</v>
      </c>
      <c r="FO231" s="245">
        <v>0</v>
      </c>
      <c r="FP231" s="245">
        <v>0</v>
      </c>
      <c r="FQ231" s="245">
        <v>0</v>
      </c>
      <c r="FR231" s="245">
        <v>0</v>
      </c>
      <c r="FS231" s="245">
        <v>0</v>
      </c>
      <c r="FT231" s="245">
        <v>0</v>
      </c>
      <c r="FU231" s="245">
        <v>0</v>
      </c>
      <c r="FV231" s="245">
        <v>0</v>
      </c>
      <c r="FW231" s="245">
        <v>0</v>
      </c>
      <c r="FX231" s="245">
        <v>0</v>
      </c>
      <c r="FY231" s="245">
        <v>0</v>
      </c>
      <c r="FZ231" s="245">
        <v>0</v>
      </c>
      <c r="GA231" s="245">
        <v>0</v>
      </c>
      <c r="GB231" s="245">
        <v>0</v>
      </c>
      <c r="GC231" s="245">
        <v>0</v>
      </c>
      <c r="GD231" s="245">
        <v>0</v>
      </c>
      <c r="GE231" s="245">
        <v>0</v>
      </c>
      <c r="GF231" s="245">
        <v>0</v>
      </c>
      <c r="GG231" s="245">
        <v>0</v>
      </c>
      <c r="GH231" s="245">
        <v>0</v>
      </c>
      <c r="GI231" s="245">
        <v>0</v>
      </c>
      <c r="GJ231" s="245">
        <v>0</v>
      </c>
      <c r="GK231" s="245">
        <v>0</v>
      </c>
      <c r="GL231" s="245">
        <v>0</v>
      </c>
      <c r="GM231" s="245">
        <v>0</v>
      </c>
      <c r="GN231" s="245">
        <v>0</v>
      </c>
      <c r="GO231" s="245">
        <v>0</v>
      </c>
      <c r="GP231" s="245">
        <v>0</v>
      </c>
      <c r="GQ231" s="245">
        <v>0</v>
      </c>
      <c r="GR231" s="245">
        <v>0</v>
      </c>
      <c r="GS231" s="245">
        <v>0</v>
      </c>
      <c r="GT231" s="245">
        <v>0</v>
      </c>
      <c r="GU231" s="245">
        <v>0</v>
      </c>
      <c r="GV231" s="245">
        <v>0</v>
      </c>
      <c r="GW231" s="245">
        <v>0</v>
      </c>
      <c r="GX231" s="245">
        <v>0</v>
      </c>
      <c r="GY231" s="245">
        <v>0</v>
      </c>
      <c r="GZ231" s="245">
        <v>0</v>
      </c>
      <c r="HA231" s="245">
        <v>0</v>
      </c>
      <c r="HB231" s="245">
        <v>0</v>
      </c>
      <c r="HC231" s="245">
        <v>0</v>
      </c>
      <c r="HD231" s="245">
        <v>0</v>
      </c>
      <c r="HE231" s="245">
        <v>0</v>
      </c>
      <c r="HF231" s="245">
        <v>0</v>
      </c>
      <c r="HG231" s="245">
        <v>0</v>
      </c>
      <c r="HH231" s="245">
        <v>0</v>
      </c>
      <c r="HI231" s="245">
        <v>0</v>
      </c>
      <c r="HJ231" s="245">
        <v>0</v>
      </c>
      <c r="HK231" s="245">
        <v>0</v>
      </c>
      <c r="HL231" s="245">
        <v>0</v>
      </c>
      <c r="HM231" s="245">
        <v>0</v>
      </c>
      <c r="HN231" s="245">
        <v>0</v>
      </c>
      <c r="HO231" s="245">
        <v>0</v>
      </c>
      <c r="HP231" s="245">
        <v>0</v>
      </c>
      <c r="HQ231" s="245">
        <v>0</v>
      </c>
      <c r="HR231" s="245">
        <v>0</v>
      </c>
      <c r="HS231" s="245">
        <v>0</v>
      </c>
      <c r="HT231" s="245">
        <v>0</v>
      </c>
      <c r="HU231" s="245">
        <v>0</v>
      </c>
      <c r="HV231" s="245">
        <v>0</v>
      </c>
      <c r="HW231" s="245">
        <v>0</v>
      </c>
      <c r="HX231" s="245">
        <v>0</v>
      </c>
      <c r="HY231" s="245">
        <v>0</v>
      </c>
      <c r="HZ231" s="245">
        <v>0</v>
      </c>
      <c r="IA231" s="245">
        <v>0</v>
      </c>
      <c r="IB231" s="245">
        <v>0</v>
      </c>
      <c r="IC231" s="245">
        <v>0</v>
      </c>
      <c r="ID231" s="245">
        <v>0</v>
      </c>
      <c r="IE231" s="245">
        <v>0</v>
      </c>
      <c r="IF231" s="245">
        <v>0</v>
      </c>
      <c r="IG231" s="245">
        <v>0</v>
      </c>
      <c r="IH231" s="245">
        <v>0</v>
      </c>
      <c r="II231" s="245">
        <v>0</v>
      </c>
      <c r="IJ231" s="245">
        <v>0</v>
      </c>
      <c r="IK231" s="245">
        <v>0</v>
      </c>
      <c r="IL231" s="245">
        <v>0</v>
      </c>
      <c r="IM231" s="245">
        <v>0</v>
      </c>
      <c r="IN231" s="245">
        <v>0</v>
      </c>
      <c r="IO231" s="245">
        <v>0</v>
      </c>
      <c r="IP231" s="245">
        <v>0</v>
      </c>
      <c r="IQ231" s="245">
        <v>0</v>
      </c>
      <c r="IR231" s="245">
        <v>0</v>
      </c>
      <c r="IS231" s="245">
        <v>0</v>
      </c>
      <c r="IT231" s="245">
        <v>0</v>
      </c>
      <c r="IU231" s="245">
        <v>0</v>
      </c>
      <c r="IV231" s="245">
        <v>0</v>
      </c>
      <c r="IW231" s="245">
        <v>0</v>
      </c>
      <c r="IX231" s="245">
        <v>0</v>
      </c>
      <c r="IY231" s="245">
        <v>0</v>
      </c>
      <c r="IZ231" s="245">
        <v>0</v>
      </c>
      <c r="JA231" s="245">
        <v>0</v>
      </c>
    </row>
    <row r="232" spans="1:261" ht="37.5" x14ac:dyDescent="0.3">
      <c r="A232" s="300">
        <v>222</v>
      </c>
      <c r="B232" s="295" t="s">
        <v>780</v>
      </c>
      <c r="C232" s="295" t="s">
        <v>783</v>
      </c>
      <c r="D232" s="295">
        <v>247690930</v>
      </c>
      <c r="E232" s="220">
        <f t="shared" si="34"/>
        <v>22606.65</v>
      </c>
      <c r="F232" s="220">
        <f t="shared" si="35"/>
        <v>9260</v>
      </c>
      <c r="G232" s="220">
        <f t="shared" si="36"/>
        <v>0</v>
      </c>
      <c r="H232" s="220">
        <f t="shared" si="37"/>
        <v>13295.650000000001</v>
      </c>
      <c r="I232" s="220">
        <f t="shared" si="38"/>
        <v>51</v>
      </c>
      <c r="J232" s="245">
        <v>2</v>
      </c>
      <c r="K232" s="245">
        <v>2</v>
      </c>
      <c r="L232" s="245">
        <v>0</v>
      </c>
      <c r="M232" s="245">
        <v>0</v>
      </c>
      <c r="N232" s="245">
        <v>0</v>
      </c>
      <c r="O232" s="245">
        <v>0</v>
      </c>
      <c r="P232" s="245">
        <v>0</v>
      </c>
      <c r="Q232" s="245">
        <v>0</v>
      </c>
      <c r="R232" s="245">
        <v>0</v>
      </c>
      <c r="S232" s="245">
        <v>0</v>
      </c>
      <c r="T232" s="245">
        <v>0</v>
      </c>
      <c r="U232" s="245">
        <v>0</v>
      </c>
      <c r="V232" s="245">
        <v>0</v>
      </c>
      <c r="W232" s="245">
        <v>0</v>
      </c>
      <c r="X232" s="245">
        <v>0</v>
      </c>
      <c r="Y232" s="245">
        <v>2106</v>
      </c>
      <c r="Z232" s="245">
        <v>0</v>
      </c>
      <c r="AA232" s="245">
        <v>0</v>
      </c>
      <c r="AB232" s="245">
        <v>0</v>
      </c>
      <c r="AC232" s="245">
        <v>22</v>
      </c>
      <c r="AD232" s="245">
        <v>0</v>
      </c>
      <c r="AE232" s="245">
        <v>1</v>
      </c>
      <c r="AF232" s="245">
        <v>0</v>
      </c>
      <c r="AG232" s="245">
        <v>0</v>
      </c>
      <c r="AH232" s="245">
        <v>0</v>
      </c>
      <c r="AI232" s="245">
        <v>0</v>
      </c>
      <c r="AJ232" s="245">
        <v>0</v>
      </c>
      <c r="AK232" s="245">
        <v>0</v>
      </c>
      <c r="AL232" s="245">
        <v>0</v>
      </c>
      <c r="AM232" s="245">
        <v>0</v>
      </c>
      <c r="AN232" s="245">
        <v>0</v>
      </c>
      <c r="AO232" s="245">
        <v>0</v>
      </c>
      <c r="AP232" s="245">
        <v>0</v>
      </c>
      <c r="AQ232" s="245">
        <v>0</v>
      </c>
      <c r="AR232" s="245">
        <v>0</v>
      </c>
      <c r="AS232" s="245">
        <v>800</v>
      </c>
      <c r="AT232" s="245">
        <v>0</v>
      </c>
      <c r="AU232" s="245">
        <v>0</v>
      </c>
      <c r="AV232" s="245">
        <v>0</v>
      </c>
      <c r="AW232" s="245">
        <v>0</v>
      </c>
      <c r="AX232" s="245">
        <v>0</v>
      </c>
      <c r="AY232" s="245">
        <v>0</v>
      </c>
      <c r="AZ232" s="245">
        <v>0</v>
      </c>
      <c r="BA232" s="245">
        <v>0</v>
      </c>
      <c r="BB232" s="245">
        <v>0</v>
      </c>
      <c r="BC232" s="245">
        <v>4850</v>
      </c>
      <c r="BD232" s="245">
        <v>0</v>
      </c>
      <c r="BE232" s="245">
        <v>0</v>
      </c>
      <c r="BF232" s="245">
        <v>0</v>
      </c>
      <c r="BG232" s="245">
        <v>6521</v>
      </c>
      <c r="BH232" s="245">
        <v>0</v>
      </c>
      <c r="BI232" s="245">
        <v>0</v>
      </c>
      <c r="BJ232" s="245">
        <v>0</v>
      </c>
      <c r="BK232" s="245">
        <v>0</v>
      </c>
      <c r="BL232" s="245">
        <v>0</v>
      </c>
      <c r="BM232" s="245">
        <v>0</v>
      </c>
      <c r="BN232" s="245">
        <v>0</v>
      </c>
      <c r="BO232" s="245">
        <v>0</v>
      </c>
      <c r="BP232" s="245">
        <v>0</v>
      </c>
      <c r="BQ232" s="245">
        <v>317</v>
      </c>
      <c r="BR232" s="245">
        <v>0</v>
      </c>
      <c r="BS232" s="245">
        <v>5</v>
      </c>
      <c r="BT232" s="245">
        <v>0</v>
      </c>
      <c r="BU232" s="245">
        <v>5</v>
      </c>
      <c r="BV232" s="245">
        <v>0</v>
      </c>
      <c r="BW232" s="245">
        <v>0</v>
      </c>
      <c r="BX232" s="245">
        <v>0</v>
      </c>
      <c r="BY232" s="245">
        <v>51</v>
      </c>
      <c r="BZ232" s="245">
        <v>0</v>
      </c>
      <c r="CA232" s="245">
        <v>0</v>
      </c>
      <c r="CB232" s="245">
        <v>0</v>
      </c>
      <c r="CC232" s="245">
        <v>0</v>
      </c>
      <c r="CD232" s="245"/>
      <c r="CE232" s="245">
        <v>0</v>
      </c>
      <c r="CF232" s="245">
        <v>0</v>
      </c>
      <c r="CG232" s="245">
        <v>0</v>
      </c>
      <c r="CH232" s="245">
        <v>120</v>
      </c>
      <c r="CI232" s="245">
        <v>0</v>
      </c>
      <c r="CJ232" s="245">
        <v>329</v>
      </c>
      <c r="CK232" s="245">
        <v>0</v>
      </c>
      <c r="CL232" s="245">
        <v>0</v>
      </c>
      <c r="CM232" s="245">
        <v>0</v>
      </c>
      <c r="CN232" s="245">
        <v>2</v>
      </c>
      <c r="CO232" s="245">
        <v>0</v>
      </c>
      <c r="CP232" s="245">
        <v>3</v>
      </c>
      <c r="CQ232" s="245">
        <v>5</v>
      </c>
      <c r="CR232" s="245">
        <v>17</v>
      </c>
      <c r="CS232" s="245">
        <v>42</v>
      </c>
      <c r="CT232" s="245">
        <v>0</v>
      </c>
      <c r="CU232" s="245">
        <v>0</v>
      </c>
      <c r="CV232" s="245">
        <v>0</v>
      </c>
      <c r="CW232" s="245">
        <v>0</v>
      </c>
      <c r="CX232" s="245">
        <v>5</v>
      </c>
      <c r="CY232" s="245">
        <v>0</v>
      </c>
      <c r="CZ232" s="245">
        <v>346</v>
      </c>
      <c r="DA232" s="245">
        <v>346</v>
      </c>
      <c r="DB232" s="245">
        <v>0</v>
      </c>
      <c r="DC232" s="245">
        <v>0</v>
      </c>
      <c r="DD232" s="245">
        <v>0</v>
      </c>
      <c r="DE232" s="245">
        <v>4546.8500000000004</v>
      </c>
      <c r="DF232" s="245">
        <v>0</v>
      </c>
      <c r="DG232" s="245">
        <v>0</v>
      </c>
      <c r="DH232" s="245">
        <v>0</v>
      </c>
      <c r="DI232" s="245">
        <v>0</v>
      </c>
      <c r="DJ232" s="245">
        <v>0</v>
      </c>
      <c r="DK232" s="245">
        <v>0</v>
      </c>
      <c r="DL232" s="245">
        <v>0</v>
      </c>
      <c r="DM232" s="245">
        <v>0</v>
      </c>
      <c r="DN232" s="245">
        <v>0</v>
      </c>
      <c r="DO232" s="245">
        <v>0</v>
      </c>
      <c r="DP232" s="245">
        <v>0</v>
      </c>
      <c r="DQ232" s="245">
        <v>0</v>
      </c>
      <c r="DR232" s="245">
        <v>0</v>
      </c>
      <c r="DS232" s="245">
        <v>9260</v>
      </c>
      <c r="DT232" s="245">
        <v>0</v>
      </c>
      <c r="DU232" s="245">
        <v>0</v>
      </c>
      <c r="DV232" s="245">
        <v>0</v>
      </c>
      <c r="DW232" s="245">
        <v>0</v>
      </c>
      <c r="DX232" s="245">
        <v>0</v>
      </c>
      <c r="DY232" s="245">
        <v>0</v>
      </c>
      <c r="DZ232" s="245">
        <v>0</v>
      </c>
      <c r="EA232" s="245">
        <v>0</v>
      </c>
      <c r="EB232" s="245">
        <v>0</v>
      </c>
      <c r="EC232" s="245">
        <v>0</v>
      </c>
      <c r="ED232" s="245">
        <v>0</v>
      </c>
      <c r="EE232" s="245">
        <v>0</v>
      </c>
      <c r="EF232" s="245">
        <v>0</v>
      </c>
      <c r="EG232" s="245">
        <v>0</v>
      </c>
      <c r="EH232" s="245">
        <v>0</v>
      </c>
      <c r="EI232" s="245">
        <v>1550</v>
      </c>
      <c r="EJ232" s="245"/>
      <c r="EK232" s="245">
        <v>5.75</v>
      </c>
      <c r="EL232" s="245">
        <v>0</v>
      </c>
      <c r="EM232" s="245">
        <v>0</v>
      </c>
      <c r="EN232" s="245">
        <v>0</v>
      </c>
      <c r="EO232" s="245">
        <v>0</v>
      </c>
      <c r="EP232" s="245">
        <v>0</v>
      </c>
      <c r="EQ232" s="245">
        <v>0</v>
      </c>
      <c r="ER232" s="245">
        <v>0</v>
      </c>
      <c r="ES232" s="245">
        <v>0</v>
      </c>
      <c r="ET232" s="245">
        <v>0</v>
      </c>
      <c r="EU232" s="245">
        <v>0</v>
      </c>
      <c r="EV232" s="245">
        <v>0</v>
      </c>
      <c r="EW232" s="245">
        <v>0</v>
      </c>
      <c r="EX232" s="245">
        <v>0</v>
      </c>
      <c r="EY232" s="245">
        <v>0</v>
      </c>
      <c r="EZ232" s="245">
        <v>0</v>
      </c>
      <c r="FA232" s="245">
        <v>0</v>
      </c>
      <c r="FB232" s="245">
        <v>0</v>
      </c>
      <c r="FC232" s="245">
        <v>0</v>
      </c>
      <c r="FD232" s="245">
        <v>0</v>
      </c>
      <c r="FE232" s="245">
        <v>0</v>
      </c>
      <c r="FF232" s="245">
        <v>0</v>
      </c>
      <c r="FG232" s="245">
        <v>0</v>
      </c>
      <c r="FH232" s="245">
        <v>0</v>
      </c>
      <c r="FI232" s="245">
        <v>0</v>
      </c>
      <c r="FJ232" s="245">
        <v>0</v>
      </c>
      <c r="FK232" s="245">
        <v>0</v>
      </c>
      <c r="FL232" s="245">
        <v>0</v>
      </c>
      <c r="FM232" s="245">
        <v>0</v>
      </c>
      <c r="FN232" s="245">
        <v>0</v>
      </c>
      <c r="FO232" s="245">
        <v>0</v>
      </c>
      <c r="FP232" s="245">
        <v>0</v>
      </c>
      <c r="FQ232" s="245">
        <v>0</v>
      </c>
      <c r="FR232" s="245">
        <v>0</v>
      </c>
      <c r="FS232" s="245">
        <v>0</v>
      </c>
      <c r="FT232" s="245">
        <v>0</v>
      </c>
      <c r="FU232" s="245">
        <v>0</v>
      </c>
      <c r="FV232" s="245">
        <v>0</v>
      </c>
      <c r="FW232" s="245">
        <v>0</v>
      </c>
      <c r="FX232" s="245">
        <v>0</v>
      </c>
      <c r="FY232" s="245">
        <v>0</v>
      </c>
      <c r="FZ232" s="245">
        <v>0</v>
      </c>
      <c r="GA232" s="245">
        <v>0</v>
      </c>
      <c r="GB232" s="245">
        <v>0</v>
      </c>
      <c r="GC232" s="245">
        <v>0</v>
      </c>
      <c r="GD232" s="245">
        <v>0</v>
      </c>
      <c r="GE232" s="245">
        <v>0</v>
      </c>
      <c r="GF232" s="245">
        <v>0</v>
      </c>
      <c r="GG232" s="245">
        <v>0</v>
      </c>
      <c r="GH232" s="245">
        <v>0</v>
      </c>
      <c r="GI232" s="245">
        <v>0</v>
      </c>
      <c r="GJ232" s="245">
        <v>0</v>
      </c>
      <c r="GK232" s="245">
        <v>0</v>
      </c>
      <c r="GL232" s="245">
        <v>0</v>
      </c>
      <c r="GM232" s="245">
        <v>0</v>
      </c>
      <c r="GN232" s="245">
        <v>0</v>
      </c>
      <c r="GO232" s="245">
        <v>830.6</v>
      </c>
      <c r="GP232" s="245">
        <v>0</v>
      </c>
      <c r="GQ232" s="245">
        <v>0</v>
      </c>
      <c r="GR232" s="245">
        <v>0</v>
      </c>
      <c r="GS232" s="245">
        <v>0</v>
      </c>
      <c r="GT232" s="245">
        <v>0</v>
      </c>
      <c r="GU232" s="245">
        <v>0</v>
      </c>
      <c r="GV232" s="245">
        <v>0</v>
      </c>
      <c r="GW232" s="245">
        <v>0</v>
      </c>
      <c r="GX232" s="245">
        <v>0</v>
      </c>
      <c r="GY232" s="245">
        <v>50</v>
      </c>
      <c r="GZ232" s="245">
        <v>0</v>
      </c>
      <c r="HA232" s="245">
        <v>0</v>
      </c>
      <c r="HB232" s="245">
        <v>0</v>
      </c>
      <c r="HC232" s="245">
        <v>112.2</v>
      </c>
      <c r="HD232" s="245">
        <v>0</v>
      </c>
      <c r="HE232" s="245">
        <v>926</v>
      </c>
      <c r="HF232" s="245">
        <v>0</v>
      </c>
      <c r="HG232" s="245">
        <v>1.1100000000000001</v>
      </c>
      <c r="HH232" s="245">
        <v>0</v>
      </c>
      <c r="HI232" s="245">
        <v>0</v>
      </c>
      <c r="HJ232" s="245">
        <v>0</v>
      </c>
      <c r="HK232" s="245">
        <v>0</v>
      </c>
      <c r="HL232" s="245">
        <v>0</v>
      </c>
      <c r="HM232" s="245">
        <v>0</v>
      </c>
      <c r="HN232" s="245">
        <v>0</v>
      </c>
      <c r="HO232" s="245">
        <v>0</v>
      </c>
      <c r="HP232" s="245">
        <v>0</v>
      </c>
      <c r="HQ232" s="245">
        <v>0</v>
      </c>
      <c r="HR232" s="245">
        <v>0</v>
      </c>
      <c r="HS232" s="245">
        <v>0</v>
      </c>
      <c r="HT232" s="245">
        <v>0</v>
      </c>
      <c r="HU232" s="245">
        <v>0</v>
      </c>
      <c r="HV232" s="245">
        <v>0</v>
      </c>
      <c r="HW232" s="245">
        <v>0</v>
      </c>
      <c r="HX232" s="245">
        <v>0</v>
      </c>
      <c r="HY232" s="245">
        <v>0</v>
      </c>
      <c r="HZ232" s="245">
        <v>0</v>
      </c>
      <c r="IA232" s="245">
        <v>0</v>
      </c>
      <c r="IB232" s="245">
        <v>0</v>
      </c>
      <c r="IC232" s="245">
        <v>0</v>
      </c>
      <c r="ID232" s="245">
        <v>0</v>
      </c>
      <c r="IE232" s="245">
        <v>0</v>
      </c>
      <c r="IF232" s="245">
        <v>0</v>
      </c>
      <c r="IG232" s="245">
        <v>0</v>
      </c>
      <c r="IH232" s="245">
        <v>0</v>
      </c>
      <c r="II232" s="245">
        <v>0</v>
      </c>
      <c r="IJ232" s="245">
        <v>0</v>
      </c>
      <c r="IK232" s="245">
        <v>0</v>
      </c>
      <c r="IL232" s="245">
        <v>0</v>
      </c>
      <c r="IM232" s="245">
        <v>0</v>
      </c>
      <c r="IN232" s="245">
        <v>0</v>
      </c>
      <c r="IO232" s="245">
        <v>0</v>
      </c>
      <c r="IP232" s="245">
        <v>0</v>
      </c>
      <c r="IQ232" s="245">
        <v>0</v>
      </c>
      <c r="IR232" s="245">
        <v>0</v>
      </c>
      <c r="IS232" s="245">
        <v>0</v>
      </c>
      <c r="IT232" s="245">
        <v>0</v>
      </c>
      <c r="IU232" s="245">
        <v>0</v>
      </c>
      <c r="IV232" s="245">
        <v>0</v>
      </c>
      <c r="IW232" s="245">
        <v>0</v>
      </c>
      <c r="IX232" s="245">
        <v>0</v>
      </c>
      <c r="IY232" s="245">
        <v>0</v>
      </c>
      <c r="IZ232" s="245">
        <v>0</v>
      </c>
      <c r="JA232" s="245">
        <v>0</v>
      </c>
    </row>
    <row r="233" spans="1:261" ht="56.25" x14ac:dyDescent="0.3">
      <c r="A233" s="300">
        <v>223</v>
      </c>
      <c r="B233" s="295" t="s">
        <v>780</v>
      </c>
      <c r="C233" s="295" t="s">
        <v>784</v>
      </c>
      <c r="D233" s="295">
        <v>247690900</v>
      </c>
      <c r="E233" s="220">
        <f t="shared" si="34"/>
        <v>25567.22</v>
      </c>
      <c r="F233" s="220">
        <f t="shared" si="35"/>
        <v>11411</v>
      </c>
      <c r="G233" s="220">
        <f t="shared" si="36"/>
        <v>0</v>
      </c>
      <c r="H233" s="220">
        <f t="shared" si="37"/>
        <v>14103.220000000001</v>
      </c>
      <c r="I233" s="220">
        <f t="shared" si="38"/>
        <v>53</v>
      </c>
      <c r="J233" s="245">
        <v>3</v>
      </c>
      <c r="K233" s="245">
        <v>3</v>
      </c>
      <c r="L233" s="245">
        <v>0</v>
      </c>
      <c r="M233" s="245">
        <v>0</v>
      </c>
      <c r="N233" s="245">
        <v>0</v>
      </c>
      <c r="O233" s="245">
        <v>0</v>
      </c>
      <c r="P233" s="245">
        <v>0</v>
      </c>
      <c r="Q233" s="245">
        <v>0</v>
      </c>
      <c r="R233" s="245">
        <v>0</v>
      </c>
      <c r="S233" s="245">
        <v>0</v>
      </c>
      <c r="T233" s="245">
        <v>0</v>
      </c>
      <c r="U233" s="245">
        <v>300</v>
      </c>
      <c r="V233" s="245">
        <v>0</v>
      </c>
      <c r="W233" s="245">
        <v>464</v>
      </c>
      <c r="X233" s="245">
        <v>0</v>
      </c>
      <c r="Y233" s="245">
        <v>437</v>
      </c>
      <c r="Z233" s="245">
        <v>0</v>
      </c>
      <c r="AA233" s="245">
        <v>0</v>
      </c>
      <c r="AB233" s="245">
        <v>0</v>
      </c>
      <c r="AC233" s="245">
        <v>26</v>
      </c>
      <c r="AD233" s="245">
        <v>0</v>
      </c>
      <c r="AE233" s="245">
        <v>2</v>
      </c>
      <c r="AF233" s="245">
        <v>0</v>
      </c>
      <c r="AG233" s="245">
        <v>0</v>
      </c>
      <c r="AH233" s="245">
        <v>0</v>
      </c>
      <c r="AI233" s="245">
        <v>0</v>
      </c>
      <c r="AJ233" s="245">
        <v>0</v>
      </c>
      <c r="AK233" s="245">
        <v>0</v>
      </c>
      <c r="AL233" s="245">
        <v>0</v>
      </c>
      <c r="AM233" s="245">
        <v>0</v>
      </c>
      <c r="AN233" s="245">
        <v>0</v>
      </c>
      <c r="AO233" s="245">
        <v>0</v>
      </c>
      <c r="AP233" s="245">
        <v>0</v>
      </c>
      <c r="AQ233" s="245">
        <v>800</v>
      </c>
      <c r="AR233" s="245">
        <v>0</v>
      </c>
      <c r="AS233" s="245">
        <v>0</v>
      </c>
      <c r="AT233" s="245">
        <v>0</v>
      </c>
      <c r="AU233" s="245">
        <v>0</v>
      </c>
      <c r="AV233" s="245">
        <v>0</v>
      </c>
      <c r="AW233" s="245">
        <v>1567</v>
      </c>
      <c r="AX233" s="245">
        <v>0</v>
      </c>
      <c r="AY233" s="245">
        <v>0</v>
      </c>
      <c r="AZ233" s="245">
        <v>0</v>
      </c>
      <c r="BA233" s="245">
        <v>0</v>
      </c>
      <c r="BB233" s="245">
        <v>0</v>
      </c>
      <c r="BC233" s="245">
        <v>4650</v>
      </c>
      <c r="BD233" s="245">
        <v>0</v>
      </c>
      <c r="BE233" s="245">
        <v>0</v>
      </c>
      <c r="BF233" s="245">
        <v>0</v>
      </c>
      <c r="BG233" s="245">
        <v>7828</v>
      </c>
      <c r="BH233" s="245">
        <v>0</v>
      </c>
      <c r="BI233" s="245">
        <v>0</v>
      </c>
      <c r="BJ233" s="245">
        <v>0</v>
      </c>
      <c r="BK233" s="245">
        <v>0</v>
      </c>
      <c r="BL233" s="245">
        <v>0</v>
      </c>
      <c r="BM233" s="245">
        <v>0</v>
      </c>
      <c r="BN233" s="245">
        <v>0</v>
      </c>
      <c r="BO233" s="245">
        <v>0</v>
      </c>
      <c r="BP233" s="245">
        <v>0</v>
      </c>
      <c r="BQ233" s="363">
        <v>55</v>
      </c>
      <c r="BR233" s="245">
        <v>0</v>
      </c>
      <c r="BS233" s="245">
        <v>2</v>
      </c>
      <c r="BT233" s="245">
        <v>0</v>
      </c>
      <c r="BU233" s="245">
        <v>2</v>
      </c>
      <c r="BV233" s="245">
        <v>0</v>
      </c>
      <c r="BW233" s="245">
        <v>0</v>
      </c>
      <c r="BX233" s="245">
        <v>0</v>
      </c>
      <c r="BY233" s="245">
        <v>53</v>
      </c>
      <c r="BZ233" s="245">
        <v>0</v>
      </c>
      <c r="CA233" s="245">
        <v>0</v>
      </c>
      <c r="CB233" s="245">
        <v>0</v>
      </c>
      <c r="CC233" s="245">
        <v>0</v>
      </c>
      <c r="CD233" s="245">
        <v>70</v>
      </c>
      <c r="CE233" s="245">
        <v>0</v>
      </c>
      <c r="CF233" s="245">
        <v>0</v>
      </c>
      <c r="CG233" s="245">
        <v>0</v>
      </c>
      <c r="CH233" s="245">
        <v>167</v>
      </c>
      <c r="CI233" s="245">
        <v>0</v>
      </c>
      <c r="CJ233" s="245">
        <v>421.2</v>
      </c>
      <c r="CK233" s="245">
        <v>0</v>
      </c>
      <c r="CL233" s="245">
        <v>0</v>
      </c>
      <c r="CM233" s="245">
        <v>0</v>
      </c>
      <c r="CN233" s="245">
        <v>2</v>
      </c>
      <c r="CO233" s="245">
        <v>0</v>
      </c>
      <c r="CP233" s="245">
        <v>5</v>
      </c>
      <c r="CQ233" s="245">
        <v>2</v>
      </c>
      <c r="CR233" s="245">
        <v>7</v>
      </c>
      <c r="CS233" s="245">
        <v>67</v>
      </c>
      <c r="CT233" s="245">
        <v>0</v>
      </c>
      <c r="CU233" s="245">
        <v>0</v>
      </c>
      <c r="CV233" s="245">
        <v>0</v>
      </c>
      <c r="CW233" s="245">
        <v>0</v>
      </c>
      <c r="CX233" s="245">
        <v>3</v>
      </c>
      <c r="CY233" s="245">
        <v>0</v>
      </c>
      <c r="CZ233" s="245">
        <v>404</v>
      </c>
      <c r="DA233" s="245">
        <v>404</v>
      </c>
      <c r="DB233" s="245">
        <v>0</v>
      </c>
      <c r="DC233" s="245">
        <v>0</v>
      </c>
      <c r="DD233" s="245">
        <v>0</v>
      </c>
      <c r="DE233" s="245">
        <v>5407.77</v>
      </c>
      <c r="DF233" s="245">
        <v>0</v>
      </c>
      <c r="DG233" s="245">
        <v>0</v>
      </c>
      <c r="DH233" s="245">
        <v>0</v>
      </c>
      <c r="DI233" s="245">
        <v>0</v>
      </c>
      <c r="DJ233" s="245">
        <v>0</v>
      </c>
      <c r="DK233" s="245">
        <v>0</v>
      </c>
      <c r="DL233" s="245">
        <v>0</v>
      </c>
      <c r="DM233" s="245">
        <v>0</v>
      </c>
      <c r="DN233" s="245">
        <v>0</v>
      </c>
      <c r="DO233" s="245">
        <v>0</v>
      </c>
      <c r="DP233" s="245">
        <v>0</v>
      </c>
      <c r="DQ233" s="245">
        <v>0</v>
      </c>
      <c r="DR233" s="245">
        <v>0</v>
      </c>
      <c r="DS233" s="245">
        <v>11411</v>
      </c>
      <c r="DT233" s="245">
        <v>0</v>
      </c>
      <c r="DU233" s="245">
        <v>0</v>
      </c>
      <c r="DV233" s="245">
        <v>0</v>
      </c>
      <c r="DW233" s="245">
        <v>0</v>
      </c>
      <c r="DX233" s="245">
        <v>0</v>
      </c>
      <c r="DY233" s="245">
        <v>0</v>
      </c>
      <c r="DZ233" s="245">
        <v>0</v>
      </c>
      <c r="EA233" s="245">
        <v>0</v>
      </c>
      <c r="EB233" s="245">
        <v>0</v>
      </c>
      <c r="EC233" s="245">
        <v>0</v>
      </c>
      <c r="ED233" s="245">
        <v>0</v>
      </c>
      <c r="EE233" s="245">
        <v>0</v>
      </c>
      <c r="EF233" s="245">
        <v>0</v>
      </c>
      <c r="EG233" s="245">
        <v>0</v>
      </c>
      <c r="EH233" s="245">
        <v>0</v>
      </c>
      <c r="EI233" s="245">
        <v>1928.43</v>
      </c>
      <c r="EJ233" s="245">
        <v>0</v>
      </c>
      <c r="EK233" s="245">
        <v>5.67</v>
      </c>
      <c r="EL233" s="245">
        <v>0</v>
      </c>
      <c r="EM233" s="245">
        <v>0</v>
      </c>
      <c r="EN233" s="245">
        <v>0</v>
      </c>
      <c r="EO233" s="245">
        <v>0</v>
      </c>
      <c r="EP233" s="245">
        <v>0</v>
      </c>
      <c r="EQ233" s="245">
        <v>0</v>
      </c>
      <c r="ER233" s="245">
        <v>0</v>
      </c>
      <c r="ES233" s="245">
        <v>0</v>
      </c>
      <c r="ET233" s="245">
        <v>0</v>
      </c>
      <c r="EU233" s="245">
        <v>0</v>
      </c>
      <c r="EV233" s="245">
        <v>0</v>
      </c>
      <c r="EW233" s="245">
        <v>0</v>
      </c>
      <c r="EX233" s="245">
        <v>0</v>
      </c>
      <c r="EY233" s="245">
        <v>0</v>
      </c>
      <c r="EZ233" s="245">
        <v>0</v>
      </c>
      <c r="FA233" s="245">
        <v>0</v>
      </c>
      <c r="FB233" s="245">
        <v>0</v>
      </c>
      <c r="FC233" s="245">
        <v>0</v>
      </c>
      <c r="FD233" s="245">
        <v>0</v>
      </c>
      <c r="FE233" s="245">
        <v>0</v>
      </c>
      <c r="FF233" s="245">
        <v>0</v>
      </c>
      <c r="FG233" s="245">
        <v>0</v>
      </c>
      <c r="FH233" s="245">
        <v>0</v>
      </c>
      <c r="FI233" s="245">
        <v>0</v>
      </c>
      <c r="FJ233" s="245">
        <v>0</v>
      </c>
      <c r="FK233" s="245">
        <v>0</v>
      </c>
      <c r="FL233" s="245">
        <v>0</v>
      </c>
      <c r="FM233" s="245">
        <v>0</v>
      </c>
      <c r="FN233" s="245">
        <v>0</v>
      </c>
      <c r="FO233" s="245">
        <v>0</v>
      </c>
      <c r="FP233" s="245">
        <v>0</v>
      </c>
      <c r="FQ233" s="245">
        <v>0</v>
      </c>
      <c r="FR233" s="245">
        <v>0</v>
      </c>
      <c r="FS233" s="245">
        <v>0</v>
      </c>
      <c r="FT233" s="245">
        <v>0</v>
      </c>
      <c r="FU233" s="245">
        <v>0</v>
      </c>
      <c r="FV233" s="245">
        <v>0</v>
      </c>
      <c r="FW233" s="245">
        <v>0</v>
      </c>
      <c r="FX233" s="245">
        <v>0</v>
      </c>
      <c r="FY233" s="245">
        <v>0</v>
      </c>
      <c r="FZ233" s="245">
        <v>0</v>
      </c>
      <c r="GA233" s="245">
        <v>0</v>
      </c>
      <c r="GB233" s="245">
        <v>0</v>
      </c>
      <c r="GC233" s="245">
        <v>0</v>
      </c>
      <c r="GD233" s="245">
        <v>0</v>
      </c>
      <c r="GE233" s="245">
        <v>0</v>
      </c>
      <c r="GF233" s="245">
        <v>0</v>
      </c>
      <c r="GG233" s="245">
        <v>0</v>
      </c>
      <c r="GH233" s="245">
        <v>0</v>
      </c>
      <c r="GI233" s="245">
        <v>0</v>
      </c>
      <c r="GJ233" s="245">
        <v>0</v>
      </c>
      <c r="GK233" s="245">
        <v>0</v>
      </c>
      <c r="GL233" s="245">
        <v>0</v>
      </c>
      <c r="GM233" s="245">
        <v>0</v>
      </c>
      <c r="GN233" s="245">
        <v>0</v>
      </c>
      <c r="GO233" s="245">
        <v>455.45</v>
      </c>
      <c r="GP233" s="245">
        <v>0</v>
      </c>
      <c r="GQ233" s="245">
        <v>0</v>
      </c>
      <c r="GR233" s="245">
        <v>0</v>
      </c>
      <c r="GS233" s="245">
        <v>0</v>
      </c>
      <c r="GT233" s="245">
        <v>0</v>
      </c>
      <c r="GU233" s="245">
        <v>0</v>
      </c>
      <c r="GV233" s="245">
        <v>0</v>
      </c>
      <c r="GW233" s="245">
        <v>0</v>
      </c>
      <c r="GX233" s="245">
        <v>0</v>
      </c>
      <c r="GY233" s="245">
        <v>22</v>
      </c>
      <c r="GZ233" s="245">
        <v>0</v>
      </c>
      <c r="HA233" s="245">
        <v>0</v>
      </c>
      <c r="HB233" s="245">
        <v>0</v>
      </c>
      <c r="HC233" s="245">
        <v>0</v>
      </c>
      <c r="HD233" s="245">
        <v>0</v>
      </c>
      <c r="HE233" s="245">
        <v>350</v>
      </c>
      <c r="HF233" s="245">
        <v>0</v>
      </c>
      <c r="HG233" s="245">
        <v>1.25</v>
      </c>
      <c r="HH233" s="245">
        <v>0</v>
      </c>
      <c r="HI233" s="245">
        <v>0</v>
      </c>
      <c r="HJ233" s="245">
        <v>0</v>
      </c>
      <c r="HK233" s="245">
        <v>0</v>
      </c>
      <c r="HL233" s="245">
        <v>0</v>
      </c>
      <c r="HM233" s="245">
        <v>0</v>
      </c>
      <c r="HN233" s="245">
        <v>0</v>
      </c>
      <c r="HO233" s="245">
        <v>0</v>
      </c>
      <c r="HP233" s="245">
        <v>0</v>
      </c>
      <c r="HQ233" s="245">
        <v>0</v>
      </c>
      <c r="HR233" s="245">
        <v>0</v>
      </c>
      <c r="HS233" s="245">
        <v>0</v>
      </c>
      <c r="HT233" s="245">
        <v>0</v>
      </c>
      <c r="HU233" s="245">
        <v>0</v>
      </c>
      <c r="HV233" s="245">
        <v>0</v>
      </c>
      <c r="HW233" s="245">
        <v>0</v>
      </c>
      <c r="HX233" s="245">
        <v>0</v>
      </c>
      <c r="HY233" s="245">
        <v>0</v>
      </c>
      <c r="HZ233" s="245">
        <v>0</v>
      </c>
      <c r="IA233" s="245">
        <v>0</v>
      </c>
      <c r="IB233" s="245">
        <v>0</v>
      </c>
      <c r="IC233" s="245">
        <v>0</v>
      </c>
      <c r="ID233" s="245">
        <v>0</v>
      </c>
      <c r="IE233" s="245">
        <v>0</v>
      </c>
      <c r="IF233" s="245">
        <v>0</v>
      </c>
      <c r="IG233" s="245">
        <v>0</v>
      </c>
      <c r="IH233" s="245">
        <v>0</v>
      </c>
      <c r="II233" s="245">
        <v>0</v>
      </c>
      <c r="IJ233" s="245">
        <v>0</v>
      </c>
      <c r="IK233" s="245">
        <v>0</v>
      </c>
      <c r="IL233" s="245">
        <v>0</v>
      </c>
      <c r="IM233" s="245">
        <v>0</v>
      </c>
      <c r="IN233" s="245">
        <v>0</v>
      </c>
      <c r="IO233" s="245">
        <v>0</v>
      </c>
      <c r="IP233" s="245">
        <v>0</v>
      </c>
      <c r="IQ233" s="245">
        <v>0</v>
      </c>
      <c r="IR233" s="245">
        <v>0</v>
      </c>
      <c r="IS233" s="245">
        <v>0</v>
      </c>
      <c r="IT233" s="245">
        <v>0</v>
      </c>
      <c r="IU233" s="245">
        <v>0</v>
      </c>
      <c r="IV233" s="245">
        <v>0</v>
      </c>
      <c r="IW233" s="245">
        <v>0</v>
      </c>
      <c r="IX233" s="245">
        <v>0</v>
      </c>
      <c r="IY233" s="245">
        <v>0</v>
      </c>
      <c r="IZ233" s="245">
        <v>0</v>
      </c>
      <c r="JA233" s="245">
        <v>0</v>
      </c>
    </row>
    <row r="234" spans="1:261" ht="37.5" x14ac:dyDescent="0.3">
      <c r="A234" s="300">
        <v>224</v>
      </c>
      <c r="B234" s="295" t="s">
        <v>780</v>
      </c>
      <c r="C234" s="295" t="s">
        <v>785</v>
      </c>
      <c r="D234" s="295">
        <v>247690898</v>
      </c>
      <c r="E234" s="220">
        <f t="shared" si="34"/>
        <v>4833.8900000000003</v>
      </c>
      <c r="F234" s="220">
        <f t="shared" si="35"/>
        <v>1672.89</v>
      </c>
      <c r="G234" s="220">
        <f t="shared" si="36"/>
        <v>0</v>
      </c>
      <c r="H234" s="220">
        <f t="shared" si="37"/>
        <v>3150</v>
      </c>
      <c r="I234" s="220">
        <f t="shared" si="38"/>
        <v>11</v>
      </c>
      <c r="J234" s="245">
        <v>1</v>
      </c>
      <c r="K234" s="245">
        <v>1</v>
      </c>
      <c r="L234" s="245">
        <v>0</v>
      </c>
      <c r="M234" s="245">
        <v>0</v>
      </c>
      <c r="N234" s="245">
        <v>0</v>
      </c>
      <c r="O234" s="245">
        <v>0</v>
      </c>
      <c r="P234" s="245">
        <v>0</v>
      </c>
      <c r="Q234" s="245">
        <v>0</v>
      </c>
      <c r="R234" s="245">
        <v>0</v>
      </c>
      <c r="S234" s="245">
        <v>0</v>
      </c>
      <c r="T234" s="245">
        <v>0</v>
      </c>
      <c r="U234" s="245">
        <v>0</v>
      </c>
      <c r="V234" s="245">
        <v>0</v>
      </c>
      <c r="W234" s="245">
        <v>0</v>
      </c>
      <c r="X234" s="245">
        <v>0</v>
      </c>
      <c r="Y234" s="245">
        <v>900</v>
      </c>
      <c r="Z234" s="245">
        <v>0</v>
      </c>
      <c r="AA234" s="245">
        <v>0</v>
      </c>
      <c r="AB234" s="245">
        <v>0</v>
      </c>
      <c r="AC234" s="245">
        <v>6</v>
      </c>
      <c r="AD234" s="245">
        <v>0</v>
      </c>
      <c r="AE234" s="245">
        <v>0</v>
      </c>
      <c r="AF234" s="245">
        <v>0</v>
      </c>
      <c r="AG234" s="245">
        <v>0</v>
      </c>
      <c r="AH234" s="245">
        <v>0</v>
      </c>
      <c r="AI234" s="245">
        <v>0</v>
      </c>
      <c r="AJ234" s="245">
        <v>0</v>
      </c>
      <c r="AK234" s="245">
        <v>0</v>
      </c>
      <c r="AL234" s="245">
        <v>0</v>
      </c>
      <c r="AM234" s="245">
        <v>0</v>
      </c>
      <c r="AN234" s="245">
        <v>0</v>
      </c>
      <c r="AO234" s="245">
        <v>0</v>
      </c>
      <c r="AP234" s="245">
        <v>0</v>
      </c>
      <c r="AQ234" s="245">
        <v>0</v>
      </c>
      <c r="AR234" s="245">
        <v>0</v>
      </c>
      <c r="AS234" s="245">
        <v>0</v>
      </c>
      <c r="AT234" s="245">
        <v>0</v>
      </c>
      <c r="AU234" s="245">
        <v>0</v>
      </c>
      <c r="AV234" s="245">
        <v>0</v>
      </c>
      <c r="AW234" s="245">
        <v>0</v>
      </c>
      <c r="AX234" s="245">
        <v>0</v>
      </c>
      <c r="AY234" s="245">
        <v>0</v>
      </c>
      <c r="AZ234" s="245">
        <v>0</v>
      </c>
      <c r="BA234" s="245">
        <v>0</v>
      </c>
      <c r="BB234" s="245">
        <v>0</v>
      </c>
      <c r="BC234" s="245">
        <v>1200</v>
      </c>
      <c r="BD234" s="245">
        <v>0</v>
      </c>
      <c r="BE234" s="245">
        <v>0</v>
      </c>
      <c r="BF234" s="245">
        <v>0</v>
      </c>
      <c r="BG234" s="245">
        <v>32</v>
      </c>
      <c r="BH234" s="245">
        <v>0</v>
      </c>
      <c r="BI234" s="245">
        <v>0</v>
      </c>
      <c r="BJ234" s="245">
        <v>0</v>
      </c>
      <c r="BK234" s="245">
        <v>0</v>
      </c>
      <c r="BL234" s="245">
        <v>0</v>
      </c>
      <c r="BM234" s="245">
        <v>0</v>
      </c>
      <c r="BN234" s="245">
        <v>0</v>
      </c>
      <c r="BO234" s="245">
        <v>0</v>
      </c>
      <c r="BP234" s="245">
        <v>0</v>
      </c>
      <c r="BQ234" s="245">
        <v>33</v>
      </c>
      <c r="BR234" s="245">
        <v>0</v>
      </c>
      <c r="BS234" s="245">
        <v>1</v>
      </c>
      <c r="BT234" s="245">
        <v>0</v>
      </c>
      <c r="BU234" s="245">
        <v>1</v>
      </c>
      <c r="BV234" s="245">
        <v>0</v>
      </c>
      <c r="BW234" s="245">
        <v>0</v>
      </c>
      <c r="BX234" s="245">
        <v>0</v>
      </c>
      <c r="BY234" s="245">
        <v>11</v>
      </c>
      <c r="BZ234" s="245">
        <v>0</v>
      </c>
      <c r="CA234" s="245">
        <v>0</v>
      </c>
      <c r="CB234" s="245">
        <v>0</v>
      </c>
      <c r="CC234" s="245">
        <v>0</v>
      </c>
      <c r="CD234" s="245">
        <v>0</v>
      </c>
      <c r="CE234" s="245">
        <v>0</v>
      </c>
      <c r="CF234" s="245">
        <v>0</v>
      </c>
      <c r="CG234" s="245">
        <v>0</v>
      </c>
      <c r="CH234" s="245">
        <v>0</v>
      </c>
      <c r="CI234" s="245">
        <v>0</v>
      </c>
      <c r="CJ234" s="245">
        <v>136</v>
      </c>
      <c r="CK234" s="245">
        <v>0</v>
      </c>
      <c r="CL234" s="245">
        <v>9.3000000000000007</v>
      </c>
      <c r="CM234" s="245">
        <v>0</v>
      </c>
      <c r="CN234" s="245">
        <v>1</v>
      </c>
      <c r="CO234" s="245">
        <v>0</v>
      </c>
      <c r="CP234" s="245">
        <v>1</v>
      </c>
      <c r="CQ234" s="245">
        <v>1</v>
      </c>
      <c r="CR234" s="245">
        <v>2</v>
      </c>
      <c r="CS234" s="245">
        <v>10</v>
      </c>
      <c r="CT234" s="245">
        <v>0</v>
      </c>
      <c r="CU234" s="245">
        <v>0</v>
      </c>
      <c r="CV234" s="245">
        <v>0</v>
      </c>
      <c r="CW234" s="245">
        <v>0</v>
      </c>
      <c r="CX234" s="245">
        <v>1</v>
      </c>
      <c r="CY234" s="245">
        <v>0</v>
      </c>
      <c r="CZ234" s="245">
        <v>84</v>
      </c>
      <c r="DA234" s="245">
        <v>84</v>
      </c>
      <c r="DB234" s="245">
        <v>0</v>
      </c>
      <c r="DC234" s="245">
        <v>0</v>
      </c>
      <c r="DD234" s="245">
        <v>0</v>
      </c>
      <c r="DE234" s="245">
        <v>1050</v>
      </c>
      <c r="DF234" s="245">
        <v>0</v>
      </c>
      <c r="DG234" s="245">
        <v>0</v>
      </c>
      <c r="DH234" s="245">
        <v>0</v>
      </c>
      <c r="DI234" s="245">
        <v>0</v>
      </c>
      <c r="DJ234" s="245">
        <v>0</v>
      </c>
      <c r="DK234" s="245">
        <v>0</v>
      </c>
      <c r="DL234" s="245">
        <v>0</v>
      </c>
      <c r="DM234" s="245">
        <v>0</v>
      </c>
      <c r="DN234" s="245">
        <v>0</v>
      </c>
      <c r="DO234" s="245">
        <v>0</v>
      </c>
      <c r="DP234" s="245">
        <v>0</v>
      </c>
      <c r="DQ234" s="245">
        <v>0</v>
      </c>
      <c r="DR234" s="245">
        <v>0</v>
      </c>
      <c r="DS234" s="245">
        <v>1672.89</v>
      </c>
      <c r="DT234" s="245">
        <v>0</v>
      </c>
      <c r="DU234" s="245">
        <v>0</v>
      </c>
      <c r="DV234" s="245">
        <v>0</v>
      </c>
      <c r="DW234" s="245">
        <v>0</v>
      </c>
      <c r="DX234" s="245">
        <v>0</v>
      </c>
      <c r="DY234" s="245">
        <v>0</v>
      </c>
      <c r="DZ234" s="245">
        <v>0</v>
      </c>
      <c r="EA234" s="245">
        <v>0</v>
      </c>
      <c r="EB234" s="245">
        <v>0</v>
      </c>
      <c r="EC234" s="245">
        <v>0</v>
      </c>
      <c r="ED234" s="245">
        <v>0</v>
      </c>
      <c r="EE234" s="245">
        <v>0</v>
      </c>
      <c r="EF234" s="245">
        <v>0</v>
      </c>
      <c r="EG234" s="245">
        <v>0</v>
      </c>
      <c r="EH234" s="245">
        <v>0</v>
      </c>
      <c r="EI234" s="245">
        <v>418.2</v>
      </c>
      <c r="EJ234" s="245">
        <v>0</v>
      </c>
      <c r="EK234" s="245">
        <v>4</v>
      </c>
      <c r="EL234" s="245">
        <v>0</v>
      </c>
      <c r="EM234" s="245">
        <v>0</v>
      </c>
      <c r="EN234" s="245">
        <v>0</v>
      </c>
      <c r="EO234" s="245">
        <v>0</v>
      </c>
      <c r="EP234" s="245">
        <v>0</v>
      </c>
      <c r="EQ234" s="245">
        <v>0</v>
      </c>
      <c r="ER234" s="245">
        <v>0</v>
      </c>
      <c r="ES234" s="245">
        <v>0</v>
      </c>
      <c r="ET234" s="245">
        <v>0</v>
      </c>
      <c r="EU234" s="245">
        <v>0</v>
      </c>
      <c r="EV234" s="245">
        <v>0</v>
      </c>
      <c r="EW234" s="245">
        <v>0</v>
      </c>
      <c r="EX234" s="245">
        <v>0</v>
      </c>
      <c r="EY234" s="245">
        <v>0</v>
      </c>
      <c r="EZ234" s="245">
        <v>0</v>
      </c>
      <c r="FA234" s="245">
        <v>0</v>
      </c>
      <c r="FB234" s="245">
        <v>0</v>
      </c>
      <c r="FC234" s="245">
        <v>0</v>
      </c>
      <c r="FD234" s="245">
        <v>0</v>
      </c>
      <c r="FE234" s="245">
        <v>0</v>
      </c>
      <c r="FF234" s="245">
        <v>0</v>
      </c>
      <c r="FG234" s="245">
        <v>0</v>
      </c>
      <c r="FH234" s="245">
        <v>0</v>
      </c>
      <c r="FI234" s="245">
        <v>0</v>
      </c>
      <c r="FJ234" s="245">
        <v>0</v>
      </c>
      <c r="FK234" s="245">
        <v>0</v>
      </c>
      <c r="FL234" s="245">
        <v>0</v>
      </c>
      <c r="FM234" s="245">
        <v>0</v>
      </c>
      <c r="FN234" s="245">
        <v>0</v>
      </c>
      <c r="FO234" s="245">
        <v>0</v>
      </c>
      <c r="FP234" s="245">
        <v>0</v>
      </c>
      <c r="FQ234" s="245">
        <v>0</v>
      </c>
      <c r="FR234" s="245">
        <v>0</v>
      </c>
      <c r="FS234" s="245">
        <v>0</v>
      </c>
      <c r="FT234" s="245">
        <v>0</v>
      </c>
      <c r="FU234" s="245">
        <v>0</v>
      </c>
      <c r="FV234" s="245">
        <v>0</v>
      </c>
      <c r="FW234" s="245">
        <v>0</v>
      </c>
      <c r="FX234" s="245">
        <v>0</v>
      </c>
      <c r="FY234" s="245">
        <v>0</v>
      </c>
      <c r="FZ234" s="245">
        <v>0</v>
      </c>
      <c r="GA234" s="245">
        <v>0</v>
      </c>
      <c r="GB234" s="245">
        <v>0</v>
      </c>
      <c r="GC234" s="245">
        <v>0</v>
      </c>
      <c r="GD234" s="245">
        <v>0</v>
      </c>
      <c r="GE234" s="245">
        <v>0</v>
      </c>
      <c r="GF234" s="245">
        <v>0</v>
      </c>
      <c r="GG234" s="245">
        <v>0</v>
      </c>
      <c r="GH234" s="245">
        <v>0</v>
      </c>
      <c r="GI234" s="245">
        <v>0</v>
      </c>
      <c r="GJ234" s="245">
        <v>0</v>
      </c>
      <c r="GK234" s="245">
        <v>0</v>
      </c>
      <c r="GL234" s="245">
        <v>0</v>
      </c>
      <c r="GM234" s="245">
        <v>0</v>
      </c>
      <c r="GN234" s="245">
        <v>0</v>
      </c>
      <c r="GO234" s="245">
        <v>0</v>
      </c>
      <c r="GP234" s="245">
        <v>0</v>
      </c>
      <c r="GQ234" s="245">
        <v>0</v>
      </c>
      <c r="GR234" s="245">
        <v>0</v>
      </c>
      <c r="GS234" s="245">
        <v>0</v>
      </c>
      <c r="GT234" s="245">
        <v>0</v>
      </c>
      <c r="GU234" s="245">
        <v>0</v>
      </c>
      <c r="GV234" s="245">
        <v>0</v>
      </c>
      <c r="GW234" s="245">
        <v>0</v>
      </c>
      <c r="GX234" s="245">
        <v>0</v>
      </c>
      <c r="GY234" s="245">
        <v>0</v>
      </c>
      <c r="GZ234" s="245">
        <v>0</v>
      </c>
      <c r="HA234" s="245">
        <v>0</v>
      </c>
      <c r="HB234" s="245">
        <v>0</v>
      </c>
      <c r="HC234" s="245">
        <v>0</v>
      </c>
      <c r="HD234" s="245">
        <v>0</v>
      </c>
      <c r="HE234" s="245">
        <v>0</v>
      </c>
      <c r="HF234" s="245">
        <v>0</v>
      </c>
      <c r="HG234" s="245">
        <v>0</v>
      </c>
      <c r="HH234" s="245">
        <v>0</v>
      </c>
      <c r="HI234" s="245">
        <v>0</v>
      </c>
      <c r="HJ234" s="245">
        <v>0</v>
      </c>
      <c r="HK234" s="245">
        <v>0</v>
      </c>
      <c r="HL234" s="245">
        <v>0</v>
      </c>
      <c r="HM234" s="245">
        <v>0</v>
      </c>
      <c r="HN234" s="245">
        <v>0</v>
      </c>
      <c r="HO234" s="245">
        <v>0</v>
      </c>
      <c r="HP234" s="245">
        <v>0</v>
      </c>
      <c r="HQ234" s="245">
        <v>0</v>
      </c>
      <c r="HR234" s="245">
        <v>0</v>
      </c>
      <c r="HS234" s="245">
        <v>0</v>
      </c>
      <c r="HT234" s="245">
        <v>0</v>
      </c>
      <c r="HU234" s="245">
        <v>0</v>
      </c>
      <c r="HV234" s="245">
        <v>0</v>
      </c>
      <c r="HW234" s="245">
        <v>0</v>
      </c>
      <c r="HX234" s="245">
        <v>0</v>
      </c>
      <c r="HY234" s="245">
        <v>0</v>
      </c>
      <c r="HZ234" s="245">
        <v>0</v>
      </c>
      <c r="IA234" s="245">
        <v>0</v>
      </c>
      <c r="IB234" s="245">
        <v>0</v>
      </c>
      <c r="IC234" s="245">
        <v>0</v>
      </c>
      <c r="ID234" s="245">
        <v>0</v>
      </c>
      <c r="IE234" s="245">
        <v>0</v>
      </c>
      <c r="IF234" s="245">
        <v>0</v>
      </c>
      <c r="IG234" s="245">
        <v>0</v>
      </c>
      <c r="IH234" s="245">
        <v>0</v>
      </c>
      <c r="II234" s="245">
        <v>0</v>
      </c>
      <c r="IJ234" s="245">
        <v>0</v>
      </c>
      <c r="IK234" s="245">
        <v>0</v>
      </c>
      <c r="IL234" s="245">
        <v>0</v>
      </c>
      <c r="IM234" s="245">
        <v>0</v>
      </c>
      <c r="IN234" s="245">
        <v>0</v>
      </c>
      <c r="IO234" s="245">
        <v>0</v>
      </c>
      <c r="IP234" s="245">
        <v>0</v>
      </c>
      <c r="IQ234" s="245">
        <v>0</v>
      </c>
      <c r="IR234" s="245">
        <v>0</v>
      </c>
      <c r="IS234" s="245">
        <v>0</v>
      </c>
      <c r="IT234" s="245">
        <v>0</v>
      </c>
      <c r="IU234" s="245">
        <v>0</v>
      </c>
      <c r="IV234" s="245">
        <v>0</v>
      </c>
      <c r="IW234" s="245">
        <v>0</v>
      </c>
      <c r="IX234" s="245">
        <v>0</v>
      </c>
      <c r="IY234" s="245">
        <v>0</v>
      </c>
      <c r="IZ234" s="245">
        <v>0</v>
      </c>
      <c r="JA234" s="245">
        <v>0</v>
      </c>
    </row>
    <row r="235" spans="1:261" ht="56.25" x14ac:dyDescent="0.3">
      <c r="A235" s="300">
        <v>225</v>
      </c>
      <c r="B235" s="295" t="s">
        <v>780</v>
      </c>
      <c r="C235" s="295" t="s">
        <v>786</v>
      </c>
      <c r="D235" s="295">
        <v>247690933</v>
      </c>
      <c r="E235" s="220">
        <f t="shared" si="34"/>
        <v>3345.6</v>
      </c>
      <c r="F235" s="220">
        <f t="shared" si="35"/>
        <v>1077</v>
      </c>
      <c r="G235" s="220">
        <f t="shared" si="36"/>
        <v>0</v>
      </c>
      <c r="H235" s="220">
        <f t="shared" si="37"/>
        <v>2268.6</v>
      </c>
      <c r="I235" s="220">
        <f t="shared" si="38"/>
        <v>0</v>
      </c>
      <c r="J235" s="245">
        <v>1</v>
      </c>
      <c r="K235" s="245">
        <v>1</v>
      </c>
      <c r="L235" s="245">
        <v>0</v>
      </c>
      <c r="M235" s="245">
        <v>0</v>
      </c>
      <c r="N235" s="245">
        <v>0</v>
      </c>
      <c r="O235" s="245">
        <v>0</v>
      </c>
      <c r="P235" s="245">
        <v>0</v>
      </c>
      <c r="Q235" s="245">
        <v>0</v>
      </c>
      <c r="R235" s="245">
        <v>0</v>
      </c>
      <c r="S235" s="245">
        <v>0</v>
      </c>
      <c r="T235" s="245">
        <v>0</v>
      </c>
      <c r="U235" s="245">
        <v>0</v>
      </c>
      <c r="V235" s="245">
        <v>0</v>
      </c>
      <c r="W235" s="245">
        <v>0</v>
      </c>
      <c r="X235" s="245">
        <v>0</v>
      </c>
      <c r="Y235" s="245">
        <v>300</v>
      </c>
      <c r="Z235" s="245">
        <v>0</v>
      </c>
      <c r="AA235" s="245">
        <v>0</v>
      </c>
      <c r="AB235" s="245">
        <v>0</v>
      </c>
      <c r="AC235" s="245">
        <v>7</v>
      </c>
      <c r="AD235" s="245">
        <v>0</v>
      </c>
      <c r="AE235" s="245">
        <v>0</v>
      </c>
      <c r="AF235" s="245">
        <v>0</v>
      </c>
      <c r="AG235" s="245">
        <v>0</v>
      </c>
      <c r="AH235" s="245">
        <v>0</v>
      </c>
      <c r="AI235" s="245">
        <v>0</v>
      </c>
      <c r="AJ235" s="245">
        <v>0</v>
      </c>
      <c r="AK235" s="245">
        <v>0</v>
      </c>
      <c r="AL235" s="245">
        <v>0</v>
      </c>
      <c r="AM235" s="245">
        <v>0</v>
      </c>
      <c r="AN235" s="245">
        <v>0</v>
      </c>
      <c r="AO235" s="245">
        <v>0</v>
      </c>
      <c r="AP235" s="245">
        <v>0</v>
      </c>
      <c r="AQ235" s="245">
        <v>0</v>
      </c>
      <c r="AR235" s="245">
        <v>0</v>
      </c>
      <c r="AS235" s="245">
        <v>0</v>
      </c>
      <c r="AT235" s="245">
        <v>0</v>
      </c>
      <c r="AU235" s="245">
        <v>0</v>
      </c>
      <c r="AV235" s="245">
        <v>0</v>
      </c>
      <c r="AW235" s="245">
        <v>0</v>
      </c>
      <c r="AX235" s="245">
        <v>0</v>
      </c>
      <c r="AY235" s="245">
        <v>0</v>
      </c>
      <c r="AZ235" s="245">
        <v>0</v>
      </c>
      <c r="BA235" s="245">
        <v>0</v>
      </c>
      <c r="BB235" s="245">
        <v>0</v>
      </c>
      <c r="BC235" s="245">
        <v>1732.35</v>
      </c>
      <c r="BD235" s="245">
        <v>0</v>
      </c>
      <c r="BE235" s="245">
        <v>0</v>
      </c>
      <c r="BF235" s="245">
        <v>0</v>
      </c>
      <c r="BG235" s="245">
        <v>165</v>
      </c>
      <c r="BH235" s="245">
        <v>0</v>
      </c>
      <c r="BI235" s="245">
        <v>0</v>
      </c>
      <c r="BJ235" s="245">
        <v>0</v>
      </c>
      <c r="BK235" s="245">
        <v>0</v>
      </c>
      <c r="BL235" s="245">
        <v>0</v>
      </c>
      <c r="BM235" s="245">
        <v>0</v>
      </c>
      <c r="BN235" s="245">
        <v>0</v>
      </c>
      <c r="BO235" s="245">
        <v>0</v>
      </c>
      <c r="BP235" s="245">
        <v>0</v>
      </c>
      <c r="BQ235" s="245">
        <v>85</v>
      </c>
      <c r="BR235" s="245">
        <v>0</v>
      </c>
      <c r="BS235" s="245">
        <v>1</v>
      </c>
      <c r="BT235" s="245">
        <v>1</v>
      </c>
      <c r="BU235" s="245">
        <v>0</v>
      </c>
      <c r="BV235" s="245">
        <v>0</v>
      </c>
      <c r="BW235" s="245">
        <v>0</v>
      </c>
      <c r="BX235" s="245">
        <v>5.25</v>
      </c>
      <c r="BY235" s="245">
        <v>0</v>
      </c>
      <c r="BZ235" s="245">
        <v>0</v>
      </c>
      <c r="CA235" s="245">
        <v>0</v>
      </c>
      <c r="CB235" s="245">
        <v>0</v>
      </c>
      <c r="CC235" s="245">
        <v>0</v>
      </c>
      <c r="CD235" s="249">
        <v>188</v>
      </c>
      <c r="CE235" s="245">
        <v>0</v>
      </c>
      <c r="CF235" s="249">
        <v>0</v>
      </c>
      <c r="CG235" s="249">
        <v>0</v>
      </c>
      <c r="CH235" s="249">
        <v>0</v>
      </c>
      <c r="CI235" s="249">
        <v>0</v>
      </c>
      <c r="CJ235" s="249">
        <v>80</v>
      </c>
      <c r="CK235" s="249">
        <v>0</v>
      </c>
      <c r="CL235" s="249">
        <v>0</v>
      </c>
      <c r="CM235" s="249">
        <v>0</v>
      </c>
      <c r="CN235" s="245">
        <v>1</v>
      </c>
      <c r="CO235" s="245">
        <v>0</v>
      </c>
      <c r="CP235" s="245">
        <v>0</v>
      </c>
      <c r="CQ235" s="245">
        <v>0</v>
      </c>
      <c r="CR235" s="249">
        <v>4</v>
      </c>
      <c r="CS235" s="249">
        <v>0</v>
      </c>
      <c r="CT235" s="249">
        <v>0</v>
      </c>
      <c r="CU235" s="249">
        <v>0</v>
      </c>
      <c r="CV235" s="249">
        <v>0</v>
      </c>
      <c r="CW235" s="249">
        <v>0</v>
      </c>
      <c r="CX235" s="249">
        <v>4</v>
      </c>
      <c r="CY235" s="249">
        <v>0</v>
      </c>
      <c r="CZ235" s="249">
        <v>22</v>
      </c>
      <c r="DA235" s="249">
        <v>22</v>
      </c>
      <c r="DB235" s="249">
        <v>0</v>
      </c>
      <c r="DC235" s="249">
        <v>571</v>
      </c>
      <c r="DD235" s="249">
        <v>0</v>
      </c>
      <c r="DE235" s="249">
        <v>0</v>
      </c>
      <c r="DF235" s="249">
        <v>0</v>
      </c>
      <c r="DG235" s="249">
        <v>0</v>
      </c>
      <c r="DH235" s="249">
        <v>0</v>
      </c>
      <c r="DI235" s="249">
        <v>0</v>
      </c>
      <c r="DJ235" s="249">
        <v>0</v>
      </c>
      <c r="DK235" s="249">
        <v>0</v>
      </c>
      <c r="DL235" s="249">
        <v>0</v>
      </c>
      <c r="DM235" s="249">
        <v>0</v>
      </c>
      <c r="DN235" s="249">
        <v>0</v>
      </c>
      <c r="DO235" s="249">
        <v>0</v>
      </c>
      <c r="DP235" s="249">
        <v>0</v>
      </c>
      <c r="DQ235" s="249">
        <v>0</v>
      </c>
      <c r="DR235" s="249">
        <v>0</v>
      </c>
      <c r="DS235" s="245">
        <v>506</v>
      </c>
      <c r="DT235" s="245">
        <v>0</v>
      </c>
      <c r="DU235" s="245">
        <v>0</v>
      </c>
      <c r="DV235" s="245">
        <v>0</v>
      </c>
      <c r="DW235" s="245">
        <v>0</v>
      </c>
      <c r="DX235" s="245">
        <v>0</v>
      </c>
      <c r="DY235" s="245">
        <v>0</v>
      </c>
      <c r="DZ235" s="245">
        <v>0</v>
      </c>
      <c r="EA235" s="245">
        <v>0</v>
      </c>
      <c r="EB235" s="245">
        <v>0</v>
      </c>
      <c r="EC235" s="245">
        <v>0</v>
      </c>
      <c r="ED235" s="245">
        <v>0</v>
      </c>
      <c r="EE235" s="245">
        <v>0</v>
      </c>
      <c r="EF235" s="245">
        <v>0</v>
      </c>
      <c r="EG235" s="245">
        <v>0</v>
      </c>
      <c r="EH235" s="245">
        <v>0</v>
      </c>
      <c r="EI235" s="245">
        <v>126.5</v>
      </c>
      <c r="EJ235" s="245">
        <v>0</v>
      </c>
      <c r="EK235" s="245">
        <v>4</v>
      </c>
      <c r="EL235" s="245">
        <v>0</v>
      </c>
      <c r="EM235" s="245">
        <v>0</v>
      </c>
      <c r="EN235" s="245">
        <v>0</v>
      </c>
      <c r="EO235" s="245">
        <v>0</v>
      </c>
      <c r="EP235" s="245">
        <v>0</v>
      </c>
      <c r="EQ235" s="245">
        <v>0</v>
      </c>
      <c r="ER235" s="245">
        <v>0</v>
      </c>
      <c r="ES235" s="245">
        <v>0</v>
      </c>
      <c r="ET235" s="245">
        <v>0</v>
      </c>
      <c r="EU235" s="245">
        <v>0</v>
      </c>
      <c r="EV235" s="245">
        <v>0</v>
      </c>
      <c r="EW235" s="245">
        <v>0</v>
      </c>
      <c r="EX235" s="245">
        <v>0</v>
      </c>
      <c r="EY235" s="245">
        <v>0</v>
      </c>
      <c r="EZ235" s="245">
        <v>0</v>
      </c>
      <c r="FA235" s="245">
        <v>0</v>
      </c>
      <c r="FB235" s="245">
        <v>0</v>
      </c>
      <c r="FC235" s="245">
        <v>0</v>
      </c>
      <c r="FD235" s="245">
        <v>0</v>
      </c>
      <c r="FE235" s="245">
        <v>0</v>
      </c>
      <c r="FF235" s="245">
        <v>0</v>
      </c>
      <c r="FG235" s="245">
        <v>0</v>
      </c>
      <c r="FH235" s="245">
        <v>0</v>
      </c>
      <c r="FI235" s="245">
        <v>0</v>
      </c>
      <c r="FJ235" s="245">
        <v>0</v>
      </c>
      <c r="FK235" s="245">
        <v>0</v>
      </c>
      <c r="FL235" s="245">
        <v>0</v>
      </c>
      <c r="FM235" s="245">
        <v>0</v>
      </c>
      <c r="FN235" s="245">
        <v>0</v>
      </c>
      <c r="FO235" s="245">
        <v>0</v>
      </c>
      <c r="FP235" s="245">
        <v>0</v>
      </c>
      <c r="FQ235" s="245">
        <v>0</v>
      </c>
      <c r="FR235" s="245">
        <v>0</v>
      </c>
      <c r="FS235" s="245">
        <v>0</v>
      </c>
      <c r="FT235" s="245">
        <v>0</v>
      </c>
      <c r="FU235" s="245">
        <v>0</v>
      </c>
      <c r="FV235" s="245">
        <v>0</v>
      </c>
      <c r="FW235" s="245">
        <v>0</v>
      </c>
      <c r="FX235" s="245">
        <v>0</v>
      </c>
      <c r="FY235" s="245">
        <v>0</v>
      </c>
      <c r="FZ235" s="245">
        <v>0</v>
      </c>
      <c r="GA235" s="245">
        <v>0</v>
      </c>
      <c r="GB235" s="245">
        <v>0</v>
      </c>
      <c r="GC235" s="245">
        <v>0</v>
      </c>
      <c r="GD235" s="245">
        <v>0</v>
      </c>
      <c r="GE235" s="245">
        <v>0</v>
      </c>
      <c r="GF235" s="245">
        <v>0</v>
      </c>
      <c r="GG235" s="245">
        <v>0</v>
      </c>
      <c r="GH235" s="245">
        <v>0</v>
      </c>
      <c r="GI235" s="245">
        <v>0</v>
      </c>
      <c r="GJ235" s="245">
        <v>0</v>
      </c>
      <c r="GK235" s="245">
        <v>0</v>
      </c>
      <c r="GL235" s="245">
        <v>0</v>
      </c>
      <c r="GM235" s="245">
        <v>0</v>
      </c>
      <c r="GN235" s="245">
        <v>0</v>
      </c>
      <c r="GO235" s="245">
        <v>231</v>
      </c>
      <c r="GP235" s="245">
        <v>0</v>
      </c>
      <c r="GQ235" s="245">
        <v>0</v>
      </c>
      <c r="GR235" s="245">
        <v>0</v>
      </c>
      <c r="GS235" s="245">
        <v>0</v>
      </c>
      <c r="GT235" s="245">
        <v>0</v>
      </c>
      <c r="GU235" s="245">
        <v>0</v>
      </c>
      <c r="GV235" s="245">
        <v>0</v>
      </c>
      <c r="GW235" s="245">
        <v>0</v>
      </c>
      <c r="GX235" s="245">
        <v>0</v>
      </c>
      <c r="GY235" s="245">
        <v>0</v>
      </c>
      <c r="GZ235" s="245">
        <v>0</v>
      </c>
      <c r="HA235" s="245">
        <v>0</v>
      </c>
      <c r="HB235" s="245">
        <v>0</v>
      </c>
      <c r="HC235" s="245">
        <v>0</v>
      </c>
      <c r="HD235" s="245">
        <v>0</v>
      </c>
      <c r="HE235" s="245">
        <v>154</v>
      </c>
      <c r="HF235" s="245">
        <v>0</v>
      </c>
      <c r="HG235" s="245">
        <v>1.5</v>
      </c>
      <c r="HH235" s="245">
        <v>0</v>
      </c>
      <c r="HI235" s="245">
        <v>0</v>
      </c>
      <c r="HJ235" s="245">
        <v>0</v>
      </c>
      <c r="HK235" s="245">
        <v>0</v>
      </c>
      <c r="HL235" s="245">
        <v>0</v>
      </c>
      <c r="HM235" s="245">
        <v>0</v>
      </c>
      <c r="HN235" s="245">
        <v>0</v>
      </c>
      <c r="HO235" s="245">
        <v>0</v>
      </c>
      <c r="HP235" s="245">
        <v>0</v>
      </c>
      <c r="HQ235" s="245">
        <v>0</v>
      </c>
      <c r="HR235" s="245">
        <v>0</v>
      </c>
      <c r="HS235" s="245">
        <v>0</v>
      </c>
      <c r="HT235" s="245">
        <v>0</v>
      </c>
      <c r="HU235" s="245">
        <v>0</v>
      </c>
      <c r="HV235" s="245">
        <v>0</v>
      </c>
      <c r="HW235" s="245">
        <v>0</v>
      </c>
      <c r="HX235" s="245">
        <v>0</v>
      </c>
      <c r="HY235" s="245">
        <v>0</v>
      </c>
      <c r="HZ235" s="245">
        <v>0</v>
      </c>
      <c r="IA235" s="245">
        <v>0</v>
      </c>
      <c r="IB235" s="245">
        <v>0</v>
      </c>
      <c r="IC235" s="245">
        <v>0</v>
      </c>
      <c r="ID235" s="245">
        <v>0</v>
      </c>
      <c r="IE235" s="245">
        <v>0</v>
      </c>
      <c r="IF235" s="245">
        <v>0</v>
      </c>
      <c r="IG235" s="245">
        <v>0</v>
      </c>
      <c r="IH235" s="245">
        <v>0</v>
      </c>
      <c r="II235" s="245">
        <v>0</v>
      </c>
      <c r="IJ235" s="245">
        <v>0</v>
      </c>
      <c r="IK235" s="245">
        <v>0</v>
      </c>
      <c r="IL235" s="245">
        <v>0</v>
      </c>
      <c r="IM235" s="245">
        <v>0</v>
      </c>
      <c r="IN235" s="245">
        <v>0</v>
      </c>
      <c r="IO235" s="245">
        <v>0</v>
      </c>
      <c r="IP235" s="245">
        <v>0</v>
      </c>
      <c r="IQ235" s="245">
        <v>0</v>
      </c>
      <c r="IR235" s="245">
        <v>0</v>
      </c>
      <c r="IS235" s="245">
        <v>0</v>
      </c>
      <c r="IT235" s="245">
        <v>0</v>
      </c>
      <c r="IU235" s="245">
        <v>0</v>
      </c>
      <c r="IV235" s="245">
        <v>0</v>
      </c>
      <c r="IW235" s="245">
        <v>0</v>
      </c>
      <c r="IX235" s="245">
        <v>0</v>
      </c>
      <c r="IY235" s="245">
        <v>0</v>
      </c>
      <c r="IZ235" s="245"/>
      <c r="JA235" s="245"/>
    </row>
    <row r="236" spans="1:261" ht="37.5" x14ac:dyDescent="0.3">
      <c r="A236" s="300">
        <v>226</v>
      </c>
      <c r="B236" s="295" t="s">
        <v>780</v>
      </c>
      <c r="C236" s="295" t="s">
        <v>787</v>
      </c>
      <c r="D236" s="295">
        <v>247690928</v>
      </c>
      <c r="E236" s="220">
        <f t="shared" si="34"/>
        <v>18600</v>
      </c>
      <c r="F236" s="220">
        <f t="shared" si="35"/>
        <v>5563</v>
      </c>
      <c r="G236" s="220">
        <f t="shared" si="36"/>
        <v>0</v>
      </c>
      <c r="H236" s="220">
        <f t="shared" si="37"/>
        <v>13037</v>
      </c>
      <c r="I236" s="220">
        <f t="shared" si="38"/>
        <v>0</v>
      </c>
      <c r="J236" s="249">
        <v>1</v>
      </c>
      <c r="K236" s="249">
        <v>1</v>
      </c>
      <c r="L236" s="249">
        <v>0</v>
      </c>
      <c r="M236" s="249">
        <v>0</v>
      </c>
      <c r="N236" s="249">
        <v>0</v>
      </c>
      <c r="O236" s="249">
        <v>0</v>
      </c>
      <c r="P236" s="249">
        <v>0</v>
      </c>
      <c r="Q236" s="249">
        <v>0</v>
      </c>
      <c r="R236" s="249">
        <v>0</v>
      </c>
      <c r="S236" s="249">
        <v>0</v>
      </c>
      <c r="T236" s="249">
        <v>0</v>
      </c>
      <c r="U236" s="249">
        <v>0</v>
      </c>
      <c r="V236" s="249">
        <v>0</v>
      </c>
      <c r="W236" s="249">
        <v>400</v>
      </c>
      <c r="X236" s="249">
        <v>0</v>
      </c>
      <c r="Y236" s="249">
        <v>0</v>
      </c>
      <c r="Z236" s="249">
        <v>0</v>
      </c>
      <c r="AA236" s="249">
        <v>0</v>
      </c>
      <c r="AB236" s="249">
        <v>0</v>
      </c>
      <c r="AC236" s="249">
        <v>9</v>
      </c>
      <c r="AD236" s="249">
        <v>0</v>
      </c>
      <c r="AE236" s="249">
        <v>0</v>
      </c>
      <c r="AF236" s="249">
        <v>0</v>
      </c>
      <c r="AG236" s="249">
        <v>0</v>
      </c>
      <c r="AH236" s="249">
        <v>0</v>
      </c>
      <c r="AI236" s="249">
        <v>0</v>
      </c>
      <c r="AJ236" s="249">
        <v>0</v>
      </c>
      <c r="AK236" s="249">
        <v>0</v>
      </c>
      <c r="AL236" s="249">
        <v>0</v>
      </c>
      <c r="AM236" s="249">
        <v>0</v>
      </c>
      <c r="AN236" s="249">
        <v>0</v>
      </c>
      <c r="AO236" s="249">
        <v>0</v>
      </c>
      <c r="AP236" s="249">
        <v>0</v>
      </c>
      <c r="AQ236" s="249">
        <v>0</v>
      </c>
      <c r="AR236" s="249">
        <v>0</v>
      </c>
      <c r="AS236" s="249">
        <v>0</v>
      </c>
      <c r="AT236" s="249">
        <v>0</v>
      </c>
      <c r="AU236" s="249">
        <v>0</v>
      </c>
      <c r="AV236" s="249">
        <v>0</v>
      </c>
      <c r="AW236" s="249">
        <v>0</v>
      </c>
      <c r="AX236" s="249">
        <v>0</v>
      </c>
      <c r="AY236" s="249">
        <v>0</v>
      </c>
      <c r="AZ236" s="249">
        <v>0</v>
      </c>
      <c r="BA236" s="249">
        <v>0</v>
      </c>
      <c r="BB236" s="249">
        <v>0</v>
      </c>
      <c r="BC236" s="249">
        <v>12617</v>
      </c>
      <c r="BD236" s="249">
        <v>0</v>
      </c>
      <c r="BE236" s="249">
        <v>0</v>
      </c>
      <c r="BF236" s="249">
        <v>0</v>
      </c>
      <c r="BG236" s="249">
        <v>150</v>
      </c>
      <c r="BH236" s="249">
        <v>0</v>
      </c>
      <c r="BI236" s="249">
        <v>0</v>
      </c>
      <c r="BJ236" s="249">
        <v>0</v>
      </c>
      <c r="BK236" s="249">
        <v>0</v>
      </c>
      <c r="BL236" s="249">
        <v>0</v>
      </c>
      <c r="BM236" s="249">
        <v>0</v>
      </c>
      <c r="BN236" s="249">
        <v>0</v>
      </c>
      <c r="BO236" s="249">
        <v>0</v>
      </c>
      <c r="BP236" s="249">
        <v>0</v>
      </c>
      <c r="BQ236" s="249">
        <v>500</v>
      </c>
      <c r="BR236" s="249">
        <v>0</v>
      </c>
      <c r="BS236" s="249">
        <v>1</v>
      </c>
      <c r="BT236" s="249">
        <v>1</v>
      </c>
      <c r="BU236" s="249">
        <v>0</v>
      </c>
      <c r="BV236" s="249">
        <v>0</v>
      </c>
      <c r="BW236" s="249">
        <v>0</v>
      </c>
      <c r="BX236" s="249">
        <v>20</v>
      </c>
      <c r="BY236" s="249">
        <v>0</v>
      </c>
      <c r="BZ236" s="249">
        <v>0</v>
      </c>
      <c r="CA236" s="249">
        <v>0</v>
      </c>
      <c r="CB236" s="249">
        <v>0</v>
      </c>
      <c r="CC236" s="249">
        <v>0</v>
      </c>
      <c r="CD236" s="249">
        <v>322</v>
      </c>
      <c r="CE236" s="245">
        <v>0</v>
      </c>
      <c r="CF236" s="249">
        <v>0</v>
      </c>
      <c r="CG236" s="249">
        <v>0</v>
      </c>
      <c r="CH236" s="249">
        <v>0</v>
      </c>
      <c r="CI236" s="249">
        <v>0</v>
      </c>
      <c r="CJ236" s="249">
        <v>80</v>
      </c>
      <c r="CK236" s="249">
        <v>0</v>
      </c>
      <c r="CL236" s="249">
        <v>0</v>
      </c>
      <c r="CM236" s="249">
        <v>0</v>
      </c>
      <c r="CN236" s="249">
        <v>1</v>
      </c>
      <c r="CO236" s="249">
        <v>0</v>
      </c>
      <c r="CP236" s="249">
        <v>0</v>
      </c>
      <c r="CQ236" s="249">
        <v>0</v>
      </c>
      <c r="CR236" s="249">
        <v>4</v>
      </c>
      <c r="CS236" s="249">
        <v>0</v>
      </c>
      <c r="CT236" s="249">
        <v>0</v>
      </c>
      <c r="CU236" s="249">
        <v>0</v>
      </c>
      <c r="CV236" s="249">
        <v>0</v>
      </c>
      <c r="CW236" s="249">
        <v>0</v>
      </c>
      <c r="CX236" s="249">
        <v>4</v>
      </c>
      <c r="CY236" s="249">
        <v>0</v>
      </c>
      <c r="CZ236" s="249">
        <v>35</v>
      </c>
      <c r="DA236" s="249">
        <v>35</v>
      </c>
      <c r="DB236" s="249">
        <v>0</v>
      </c>
      <c r="DC236" s="249">
        <v>1414</v>
      </c>
      <c r="DD236" s="249">
        <v>0</v>
      </c>
      <c r="DE236" s="249">
        <v>0</v>
      </c>
      <c r="DF236" s="249">
        <v>0</v>
      </c>
      <c r="DG236" s="249">
        <v>0</v>
      </c>
      <c r="DH236" s="249">
        <v>0</v>
      </c>
      <c r="DI236" s="249">
        <v>0</v>
      </c>
      <c r="DJ236" s="249">
        <v>0</v>
      </c>
      <c r="DK236" s="249">
        <v>0</v>
      </c>
      <c r="DL236" s="249">
        <v>0</v>
      </c>
      <c r="DM236" s="249">
        <v>0</v>
      </c>
      <c r="DN236" s="249">
        <v>0</v>
      </c>
      <c r="DO236" s="249">
        <v>0</v>
      </c>
      <c r="DP236" s="249">
        <v>0</v>
      </c>
      <c r="DQ236" s="249">
        <v>0</v>
      </c>
      <c r="DR236" s="249">
        <v>0</v>
      </c>
      <c r="DS236" s="249">
        <v>2645</v>
      </c>
      <c r="DT236" s="249">
        <v>0</v>
      </c>
      <c r="DU236" s="249">
        <v>0</v>
      </c>
      <c r="DV236" s="249">
        <v>0</v>
      </c>
      <c r="DW236" s="249">
        <v>0</v>
      </c>
      <c r="DX236" s="249">
        <v>0</v>
      </c>
      <c r="DY236" s="249">
        <v>0</v>
      </c>
      <c r="DZ236" s="249">
        <v>0</v>
      </c>
      <c r="EA236" s="249">
        <v>0</v>
      </c>
      <c r="EB236" s="249">
        <v>0</v>
      </c>
      <c r="EC236" s="249">
        <v>0</v>
      </c>
      <c r="ED236" s="249">
        <v>0</v>
      </c>
      <c r="EE236" s="249">
        <v>0</v>
      </c>
      <c r="EF236" s="249">
        <v>0</v>
      </c>
      <c r="EG236" s="249">
        <v>0</v>
      </c>
      <c r="EH236" s="249">
        <v>0</v>
      </c>
      <c r="EI236" s="249">
        <v>563.5</v>
      </c>
      <c r="EJ236" s="249">
        <v>0</v>
      </c>
      <c r="EK236" s="249">
        <v>4.33</v>
      </c>
      <c r="EL236" s="249">
        <v>0</v>
      </c>
      <c r="EM236" s="249">
        <v>0</v>
      </c>
      <c r="EN236" s="249">
        <v>0</v>
      </c>
      <c r="EO236" s="249">
        <v>0</v>
      </c>
      <c r="EP236" s="249">
        <v>0</v>
      </c>
      <c r="EQ236" s="249">
        <v>0</v>
      </c>
      <c r="ER236" s="249">
        <v>0</v>
      </c>
      <c r="ES236" s="249">
        <v>0</v>
      </c>
      <c r="ET236" s="249">
        <v>0</v>
      </c>
      <c r="EU236" s="245">
        <v>0</v>
      </c>
      <c r="EV236" s="249">
        <v>0</v>
      </c>
      <c r="EW236" s="249">
        <v>0</v>
      </c>
      <c r="EX236" s="249">
        <v>0</v>
      </c>
      <c r="EY236" s="249">
        <v>0</v>
      </c>
      <c r="EZ236" s="249">
        <v>0</v>
      </c>
      <c r="FA236" s="249">
        <v>0</v>
      </c>
      <c r="FB236" s="249">
        <v>0</v>
      </c>
      <c r="FC236" s="249">
        <v>0</v>
      </c>
      <c r="FD236" s="249">
        <v>0</v>
      </c>
      <c r="FE236" s="249">
        <v>0</v>
      </c>
      <c r="FF236" s="249">
        <v>0</v>
      </c>
      <c r="FG236" s="249">
        <v>0</v>
      </c>
      <c r="FH236" s="249">
        <v>0</v>
      </c>
      <c r="FI236" s="249">
        <v>0</v>
      </c>
      <c r="FJ236" s="249">
        <v>0</v>
      </c>
      <c r="FK236" s="249">
        <v>0</v>
      </c>
      <c r="FL236" s="249">
        <v>0</v>
      </c>
      <c r="FM236" s="249">
        <v>0</v>
      </c>
      <c r="FN236" s="249">
        <v>0</v>
      </c>
      <c r="FO236" s="249">
        <v>0</v>
      </c>
      <c r="FP236" s="249">
        <v>0</v>
      </c>
      <c r="FQ236" s="249">
        <v>0</v>
      </c>
      <c r="FR236" s="249">
        <v>0</v>
      </c>
      <c r="FS236" s="249">
        <v>0</v>
      </c>
      <c r="FT236" s="249">
        <v>0</v>
      </c>
      <c r="FU236" s="249">
        <v>0</v>
      </c>
      <c r="FV236" s="249">
        <v>0</v>
      </c>
      <c r="FW236" s="249">
        <v>0</v>
      </c>
      <c r="FX236" s="249">
        <v>0</v>
      </c>
      <c r="FY236" s="249">
        <v>0</v>
      </c>
      <c r="FZ236" s="249">
        <v>0</v>
      </c>
      <c r="GA236" s="249">
        <v>0</v>
      </c>
      <c r="GB236" s="249">
        <v>0</v>
      </c>
      <c r="GC236" s="249">
        <v>0</v>
      </c>
      <c r="GD236" s="249">
        <v>0</v>
      </c>
      <c r="GE236" s="249">
        <v>0</v>
      </c>
      <c r="GF236" s="249">
        <v>0</v>
      </c>
      <c r="GG236" s="249">
        <v>0</v>
      </c>
      <c r="GH236" s="249">
        <v>0</v>
      </c>
      <c r="GI236" s="249">
        <v>0</v>
      </c>
      <c r="GJ236" s="249">
        <v>0</v>
      </c>
      <c r="GK236" s="249">
        <v>0</v>
      </c>
      <c r="GL236" s="249">
        <v>0</v>
      </c>
      <c r="GM236" s="249">
        <v>1504</v>
      </c>
      <c r="GN236" s="249">
        <v>0</v>
      </c>
      <c r="GO236" s="249">
        <v>0</v>
      </c>
      <c r="GP236" s="249">
        <v>0</v>
      </c>
      <c r="GQ236" s="249">
        <v>0</v>
      </c>
      <c r="GR236" s="249">
        <v>0</v>
      </c>
      <c r="GS236" s="249">
        <v>0</v>
      </c>
      <c r="GT236" s="249">
        <v>0</v>
      </c>
      <c r="GU236" s="249">
        <v>0</v>
      </c>
      <c r="GV236" s="249">
        <v>0</v>
      </c>
      <c r="GW236" s="249">
        <v>0</v>
      </c>
      <c r="GX236" s="249">
        <v>0</v>
      </c>
      <c r="GY236" s="249">
        <v>0</v>
      </c>
      <c r="GZ236" s="249">
        <v>0</v>
      </c>
      <c r="HA236" s="249">
        <v>0</v>
      </c>
      <c r="HB236" s="249">
        <v>0</v>
      </c>
      <c r="HC236" s="249">
        <v>0</v>
      </c>
      <c r="HD236" s="249">
        <v>0</v>
      </c>
      <c r="HE236" s="249">
        <v>752</v>
      </c>
      <c r="HF236" s="249">
        <v>0</v>
      </c>
      <c r="HG236" s="249">
        <v>2</v>
      </c>
      <c r="HH236" s="249">
        <v>0</v>
      </c>
      <c r="HI236" s="249">
        <v>0</v>
      </c>
      <c r="HJ236" s="249">
        <v>0</v>
      </c>
      <c r="HK236" s="249">
        <v>0</v>
      </c>
      <c r="HL236" s="249">
        <v>0</v>
      </c>
      <c r="HM236" s="249">
        <v>0</v>
      </c>
      <c r="HN236" s="249">
        <v>0</v>
      </c>
      <c r="HO236" s="249">
        <v>0</v>
      </c>
      <c r="HP236" s="249">
        <v>0</v>
      </c>
      <c r="HQ236" s="249">
        <v>0</v>
      </c>
      <c r="HR236" s="249">
        <v>0</v>
      </c>
      <c r="HS236" s="249">
        <v>0</v>
      </c>
      <c r="HT236" s="249">
        <v>0</v>
      </c>
      <c r="HU236" s="249">
        <v>0</v>
      </c>
      <c r="HV236" s="249">
        <v>0</v>
      </c>
      <c r="HW236" s="249">
        <v>0</v>
      </c>
      <c r="HX236" s="249">
        <v>0</v>
      </c>
      <c r="HY236" s="249">
        <v>0</v>
      </c>
      <c r="HZ236" s="249">
        <v>0</v>
      </c>
      <c r="IA236" s="249">
        <v>0</v>
      </c>
      <c r="IB236" s="249">
        <v>0</v>
      </c>
      <c r="IC236" s="249">
        <v>0</v>
      </c>
      <c r="ID236" s="249">
        <v>0</v>
      </c>
      <c r="IE236" s="249">
        <v>0</v>
      </c>
      <c r="IF236" s="249">
        <v>0</v>
      </c>
      <c r="IG236" s="249">
        <v>0</v>
      </c>
      <c r="IH236" s="249">
        <v>0</v>
      </c>
      <c r="II236" s="249">
        <v>0</v>
      </c>
      <c r="IJ236" s="249">
        <v>0</v>
      </c>
      <c r="IK236" s="249">
        <v>0</v>
      </c>
      <c r="IL236" s="249">
        <v>0</v>
      </c>
      <c r="IM236" s="249">
        <v>0</v>
      </c>
      <c r="IN236" s="249">
        <v>0</v>
      </c>
      <c r="IO236" s="249">
        <v>0</v>
      </c>
      <c r="IP236" s="249">
        <v>0</v>
      </c>
      <c r="IQ236" s="249">
        <v>0</v>
      </c>
      <c r="IR236" s="249">
        <v>0</v>
      </c>
      <c r="IS236" s="249">
        <v>0</v>
      </c>
      <c r="IT236" s="249">
        <v>0</v>
      </c>
      <c r="IU236" s="249">
        <v>0</v>
      </c>
      <c r="IV236" s="249">
        <v>0</v>
      </c>
      <c r="IW236" s="245">
        <v>0</v>
      </c>
      <c r="IX236" s="245">
        <v>0</v>
      </c>
      <c r="IY236" s="245">
        <v>0</v>
      </c>
      <c r="IZ236" s="245"/>
      <c r="JA236" s="245"/>
    </row>
    <row r="237" spans="1:261" ht="37.5" x14ac:dyDescent="0.3">
      <c r="A237" s="300">
        <v>227</v>
      </c>
      <c r="B237" s="295" t="s">
        <v>780</v>
      </c>
      <c r="C237" s="295" t="s">
        <v>788</v>
      </c>
      <c r="D237" s="295">
        <v>247690924</v>
      </c>
      <c r="E237" s="220">
        <f t="shared" si="34"/>
        <v>11324</v>
      </c>
      <c r="F237" s="220">
        <f t="shared" si="35"/>
        <v>2674</v>
      </c>
      <c r="G237" s="220">
        <f t="shared" si="36"/>
        <v>0</v>
      </c>
      <c r="H237" s="220">
        <f t="shared" si="37"/>
        <v>8650</v>
      </c>
      <c r="I237" s="220">
        <f t="shared" si="38"/>
        <v>0</v>
      </c>
      <c r="J237" s="249">
        <v>2</v>
      </c>
      <c r="K237" s="249">
        <v>2</v>
      </c>
      <c r="L237" s="249">
        <v>0</v>
      </c>
      <c r="M237" s="249">
        <v>0</v>
      </c>
      <c r="N237" s="249">
        <v>0</v>
      </c>
      <c r="O237" s="249">
        <v>0</v>
      </c>
      <c r="P237" s="249">
        <v>0</v>
      </c>
      <c r="Q237" s="249">
        <v>0</v>
      </c>
      <c r="R237" s="249">
        <v>0</v>
      </c>
      <c r="S237" s="249">
        <v>0</v>
      </c>
      <c r="T237" s="249">
        <v>0</v>
      </c>
      <c r="U237" s="249">
        <v>0</v>
      </c>
      <c r="V237" s="249">
        <v>0</v>
      </c>
      <c r="W237" s="249">
        <v>600</v>
      </c>
      <c r="X237" s="249">
        <v>0</v>
      </c>
      <c r="Y237" s="249">
        <v>306</v>
      </c>
      <c r="Z237" s="249">
        <v>0</v>
      </c>
      <c r="AA237" s="249">
        <v>0</v>
      </c>
      <c r="AB237" s="249">
        <v>0</v>
      </c>
      <c r="AC237" s="249">
        <v>11</v>
      </c>
      <c r="AD237" s="249">
        <v>0</v>
      </c>
      <c r="AE237" s="249">
        <v>0</v>
      </c>
      <c r="AF237" s="249">
        <v>0</v>
      </c>
      <c r="AG237" s="249">
        <v>0</v>
      </c>
      <c r="AH237" s="249">
        <v>0</v>
      </c>
      <c r="AI237" s="249">
        <v>0</v>
      </c>
      <c r="AJ237" s="249">
        <v>0</v>
      </c>
      <c r="AK237" s="249">
        <v>0</v>
      </c>
      <c r="AL237" s="249">
        <v>0</v>
      </c>
      <c r="AM237" s="249">
        <v>0</v>
      </c>
      <c r="AN237" s="249">
        <v>0</v>
      </c>
      <c r="AO237" s="249">
        <v>0</v>
      </c>
      <c r="AP237" s="249">
        <v>0</v>
      </c>
      <c r="AQ237" s="249">
        <v>0</v>
      </c>
      <c r="AR237" s="249">
        <v>0</v>
      </c>
      <c r="AS237" s="249">
        <v>0</v>
      </c>
      <c r="AT237" s="249">
        <v>0</v>
      </c>
      <c r="AU237" s="249">
        <v>0</v>
      </c>
      <c r="AV237" s="249">
        <v>0</v>
      </c>
      <c r="AW237" s="249">
        <v>0</v>
      </c>
      <c r="AX237" s="249">
        <v>0</v>
      </c>
      <c r="AY237" s="249">
        <v>0</v>
      </c>
      <c r="AZ237" s="249">
        <v>0</v>
      </c>
      <c r="BA237" s="249">
        <v>0</v>
      </c>
      <c r="BB237" s="249">
        <v>0</v>
      </c>
      <c r="BC237" s="249">
        <v>7294</v>
      </c>
      <c r="BD237" s="249">
        <v>0</v>
      </c>
      <c r="BE237" s="249">
        <v>0</v>
      </c>
      <c r="BF237" s="249">
        <v>0</v>
      </c>
      <c r="BG237" s="249">
        <v>30</v>
      </c>
      <c r="BH237" s="249">
        <v>0</v>
      </c>
      <c r="BI237" s="249">
        <v>0</v>
      </c>
      <c r="BJ237" s="249">
        <v>0</v>
      </c>
      <c r="BK237" s="249">
        <v>0</v>
      </c>
      <c r="BL237" s="249">
        <v>0</v>
      </c>
      <c r="BM237" s="249">
        <v>0</v>
      </c>
      <c r="BN237" s="249">
        <v>0</v>
      </c>
      <c r="BO237" s="249">
        <v>0</v>
      </c>
      <c r="BP237" s="249">
        <v>0</v>
      </c>
      <c r="BQ237" s="249">
        <v>350</v>
      </c>
      <c r="BR237" s="249">
        <v>0</v>
      </c>
      <c r="BS237" s="249">
        <v>0</v>
      </c>
      <c r="BT237" s="249">
        <v>0</v>
      </c>
      <c r="BU237" s="249">
        <v>0</v>
      </c>
      <c r="BV237" s="249">
        <v>0</v>
      </c>
      <c r="BW237" s="249">
        <v>0</v>
      </c>
      <c r="BX237" s="249">
        <v>0</v>
      </c>
      <c r="BY237" s="249">
        <v>0</v>
      </c>
      <c r="BZ237" s="249">
        <v>0</v>
      </c>
      <c r="CA237" s="249">
        <v>0</v>
      </c>
      <c r="CB237" s="249">
        <v>0</v>
      </c>
      <c r="CC237" s="249">
        <v>0</v>
      </c>
      <c r="CD237" s="249">
        <v>856</v>
      </c>
      <c r="CE237" s="245">
        <v>0</v>
      </c>
      <c r="CF237" s="249">
        <v>0</v>
      </c>
      <c r="CG237" s="249">
        <v>0</v>
      </c>
      <c r="CH237" s="249">
        <v>0</v>
      </c>
      <c r="CI237" s="249">
        <v>0</v>
      </c>
      <c r="CJ237" s="249">
        <v>80</v>
      </c>
      <c r="CK237" s="249">
        <v>0</v>
      </c>
      <c r="CL237" s="249">
        <v>0</v>
      </c>
      <c r="CM237" s="249">
        <v>0</v>
      </c>
      <c r="CN237" s="249">
        <v>1</v>
      </c>
      <c r="CO237" s="249">
        <v>0</v>
      </c>
      <c r="CP237" s="249">
        <v>0</v>
      </c>
      <c r="CQ237" s="249">
        <v>0</v>
      </c>
      <c r="CR237" s="249">
        <v>5</v>
      </c>
      <c r="CS237" s="249">
        <v>0</v>
      </c>
      <c r="CT237" s="249">
        <v>0</v>
      </c>
      <c r="CU237" s="249">
        <v>0</v>
      </c>
      <c r="CV237" s="249">
        <v>0</v>
      </c>
      <c r="CW237" s="249">
        <v>0</v>
      </c>
      <c r="CX237" s="249">
        <v>2</v>
      </c>
      <c r="CY237" s="249">
        <v>0</v>
      </c>
      <c r="CZ237" s="249">
        <v>30</v>
      </c>
      <c r="DA237" s="249">
        <v>30</v>
      </c>
      <c r="DB237" s="249">
        <v>0</v>
      </c>
      <c r="DC237" s="249">
        <v>1224</v>
      </c>
      <c r="DD237" s="249">
        <v>0</v>
      </c>
      <c r="DE237" s="249">
        <v>0</v>
      </c>
      <c r="DF237" s="249">
        <v>0</v>
      </c>
      <c r="DG237" s="249">
        <v>0</v>
      </c>
      <c r="DH237" s="249">
        <v>0</v>
      </c>
      <c r="DI237" s="249">
        <v>0</v>
      </c>
      <c r="DJ237" s="249">
        <v>0</v>
      </c>
      <c r="DK237" s="249">
        <v>0</v>
      </c>
      <c r="DL237" s="249">
        <v>0</v>
      </c>
      <c r="DM237" s="249">
        <v>0</v>
      </c>
      <c r="DN237" s="249">
        <v>0</v>
      </c>
      <c r="DO237" s="249">
        <v>0</v>
      </c>
      <c r="DP237" s="249">
        <v>0</v>
      </c>
      <c r="DQ237" s="249">
        <v>0</v>
      </c>
      <c r="DR237" s="249">
        <v>0</v>
      </c>
      <c r="DS237" s="249">
        <v>1450</v>
      </c>
      <c r="DT237" s="249">
        <v>0</v>
      </c>
      <c r="DU237" s="249">
        <v>0</v>
      </c>
      <c r="DV237" s="249">
        <v>0</v>
      </c>
      <c r="DW237" s="249">
        <v>0</v>
      </c>
      <c r="DX237" s="249">
        <v>0</v>
      </c>
      <c r="DY237" s="249">
        <v>0</v>
      </c>
      <c r="DZ237" s="249">
        <v>0</v>
      </c>
      <c r="EA237" s="249">
        <v>0</v>
      </c>
      <c r="EB237" s="249">
        <v>0</v>
      </c>
      <c r="EC237" s="249">
        <v>0</v>
      </c>
      <c r="ED237" s="249">
        <v>0</v>
      </c>
      <c r="EE237" s="249">
        <v>0</v>
      </c>
      <c r="EF237" s="249">
        <v>0</v>
      </c>
      <c r="EG237" s="249">
        <v>0</v>
      </c>
      <c r="EH237" s="249">
        <v>0</v>
      </c>
      <c r="EI237" s="249">
        <v>241</v>
      </c>
      <c r="EJ237" s="249">
        <v>0</v>
      </c>
      <c r="EK237" s="249">
        <v>6</v>
      </c>
      <c r="EL237" s="249">
        <v>0</v>
      </c>
      <c r="EM237" s="249">
        <v>0</v>
      </c>
      <c r="EN237" s="249">
        <v>0</v>
      </c>
      <c r="EO237" s="249">
        <v>0</v>
      </c>
      <c r="EP237" s="249">
        <v>0</v>
      </c>
      <c r="EQ237" s="249">
        <v>0</v>
      </c>
      <c r="ER237" s="249">
        <v>0</v>
      </c>
      <c r="ES237" s="249">
        <v>450</v>
      </c>
      <c r="ET237" s="249">
        <v>0</v>
      </c>
      <c r="EU237" s="245">
        <v>0</v>
      </c>
      <c r="EV237" s="249">
        <v>0</v>
      </c>
      <c r="EW237" s="249">
        <v>0</v>
      </c>
      <c r="EX237" s="249">
        <v>0</v>
      </c>
      <c r="EY237" s="249">
        <v>0</v>
      </c>
      <c r="EZ237" s="249">
        <v>0</v>
      </c>
      <c r="FA237" s="249">
        <v>0</v>
      </c>
      <c r="FB237" s="249">
        <v>0</v>
      </c>
      <c r="FC237" s="249">
        <v>0</v>
      </c>
      <c r="FD237" s="249">
        <v>0</v>
      </c>
      <c r="FE237" s="249">
        <v>0</v>
      </c>
      <c r="FF237" s="249">
        <v>0</v>
      </c>
      <c r="FG237" s="249">
        <v>0</v>
      </c>
      <c r="FH237" s="249">
        <v>0</v>
      </c>
      <c r="FI237" s="249">
        <v>0</v>
      </c>
      <c r="FJ237" s="249">
        <v>0</v>
      </c>
      <c r="FK237" s="249">
        <v>0</v>
      </c>
      <c r="FL237" s="249">
        <v>0</v>
      </c>
      <c r="FM237" s="249">
        <v>0</v>
      </c>
      <c r="FN237" s="249">
        <v>0</v>
      </c>
      <c r="FO237" s="249">
        <v>0</v>
      </c>
      <c r="FP237" s="249">
        <v>0</v>
      </c>
      <c r="FQ237" s="249">
        <v>0</v>
      </c>
      <c r="FR237" s="249">
        <v>0</v>
      </c>
      <c r="FS237" s="249">
        <v>0</v>
      </c>
      <c r="FT237" s="249">
        <v>0</v>
      </c>
      <c r="FU237" s="249">
        <v>0</v>
      </c>
      <c r="FV237" s="249">
        <v>0</v>
      </c>
      <c r="FW237" s="249">
        <v>0</v>
      </c>
      <c r="FX237" s="249">
        <v>0</v>
      </c>
      <c r="FY237" s="249">
        <v>0</v>
      </c>
      <c r="FZ237" s="249">
        <v>0</v>
      </c>
      <c r="GA237" s="249">
        <v>0</v>
      </c>
      <c r="GB237" s="249">
        <v>0</v>
      </c>
      <c r="GC237" s="249">
        <v>0</v>
      </c>
      <c r="GD237" s="249">
        <v>0</v>
      </c>
      <c r="GE237" s="249">
        <v>0</v>
      </c>
      <c r="GF237" s="249">
        <v>0</v>
      </c>
      <c r="GG237" s="249">
        <v>0</v>
      </c>
      <c r="GH237" s="249">
        <v>0</v>
      </c>
      <c r="GI237" s="249">
        <v>233</v>
      </c>
      <c r="GJ237" s="249">
        <v>0</v>
      </c>
      <c r="GK237" s="249">
        <v>1.75</v>
      </c>
      <c r="GL237" s="249">
        <v>0</v>
      </c>
      <c r="GM237" s="249">
        <v>0</v>
      </c>
      <c r="GN237" s="249">
        <v>0</v>
      </c>
      <c r="GO237" s="249">
        <v>0</v>
      </c>
      <c r="GP237" s="249">
        <v>0</v>
      </c>
      <c r="GQ237" s="249">
        <v>0</v>
      </c>
      <c r="GR237" s="249">
        <v>0</v>
      </c>
      <c r="GS237" s="249">
        <v>0</v>
      </c>
      <c r="GT237" s="249">
        <v>0</v>
      </c>
      <c r="GU237" s="249">
        <v>0</v>
      </c>
      <c r="GV237" s="249">
        <v>0</v>
      </c>
      <c r="GW237" s="249">
        <v>0</v>
      </c>
      <c r="GX237" s="249">
        <v>0</v>
      </c>
      <c r="GY237" s="249">
        <v>0</v>
      </c>
      <c r="GZ237" s="249">
        <v>0</v>
      </c>
      <c r="HA237" s="249">
        <v>0</v>
      </c>
      <c r="HB237" s="249">
        <v>0</v>
      </c>
      <c r="HC237" s="249">
        <v>0</v>
      </c>
      <c r="HD237" s="249">
        <v>0</v>
      </c>
      <c r="HE237" s="249">
        <v>0</v>
      </c>
      <c r="HF237" s="249">
        <v>0</v>
      </c>
      <c r="HG237" s="249">
        <v>0</v>
      </c>
      <c r="HH237" s="249">
        <v>0</v>
      </c>
      <c r="HI237" s="249">
        <v>0</v>
      </c>
      <c r="HJ237" s="249">
        <v>0</v>
      </c>
      <c r="HK237" s="249">
        <v>0</v>
      </c>
      <c r="HL237" s="249">
        <v>0</v>
      </c>
      <c r="HM237" s="249">
        <v>0</v>
      </c>
      <c r="HN237" s="249">
        <v>0</v>
      </c>
      <c r="HO237" s="249">
        <v>0</v>
      </c>
      <c r="HP237" s="249">
        <v>0</v>
      </c>
      <c r="HQ237" s="249">
        <v>0</v>
      </c>
      <c r="HR237" s="249">
        <v>0</v>
      </c>
      <c r="HS237" s="249">
        <v>0</v>
      </c>
      <c r="HT237" s="249">
        <v>0</v>
      </c>
      <c r="HU237" s="249">
        <v>0</v>
      </c>
      <c r="HV237" s="249">
        <v>0</v>
      </c>
      <c r="HW237" s="249">
        <v>0</v>
      </c>
      <c r="HX237" s="249">
        <v>0</v>
      </c>
      <c r="HY237" s="249">
        <v>0</v>
      </c>
      <c r="HZ237" s="249">
        <v>0</v>
      </c>
      <c r="IA237" s="249">
        <v>0</v>
      </c>
      <c r="IB237" s="249">
        <v>0</v>
      </c>
      <c r="IC237" s="249">
        <v>0</v>
      </c>
      <c r="ID237" s="249">
        <v>0</v>
      </c>
      <c r="IE237" s="249">
        <v>0</v>
      </c>
      <c r="IF237" s="249">
        <v>0</v>
      </c>
      <c r="IG237" s="249">
        <v>0</v>
      </c>
      <c r="IH237" s="249">
        <v>0</v>
      </c>
      <c r="II237" s="249">
        <v>0</v>
      </c>
      <c r="IJ237" s="249">
        <v>0</v>
      </c>
      <c r="IK237" s="249">
        <v>0</v>
      </c>
      <c r="IL237" s="249">
        <v>0</v>
      </c>
      <c r="IM237" s="249">
        <v>0</v>
      </c>
      <c r="IN237" s="249">
        <v>0</v>
      </c>
      <c r="IO237" s="249">
        <v>0</v>
      </c>
      <c r="IP237" s="249">
        <v>0</v>
      </c>
      <c r="IQ237" s="249">
        <v>0</v>
      </c>
      <c r="IR237" s="249">
        <v>0</v>
      </c>
      <c r="IS237" s="249">
        <v>0</v>
      </c>
      <c r="IT237" s="249">
        <v>0</v>
      </c>
      <c r="IU237" s="249">
        <v>0</v>
      </c>
      <c r="IV237" s="249">
        <v>0</v>
      </c>
      <c r="IW237" s="245">
        <v>0</v>
      </c>
      <c r="IX237" s="245">
        <v>0</v>
      </c>
      <c r="IY237" s="245">
        <v>0</v>
      </c>
      <c r="IZ237" s="245"/>
      <c r="JA237" s="245"/>
    </row>
    <row r="238" spans="1:261" ht="37.5" x14ac:dyDescent="0.3">
      <c r="A238" s="300">
        <v>228</v>
      </c>
      <c r="B238" s="295" t="s">
        <v>780</v>
      </c>
      <c r="C238" s="295" t="s">
        <v>789</v>
      </c>
      <c r="D238" s="295">
        <v>247690915</v>
      </c>
      <c r="E238" s="220">
        <f t="shared" si="34"/>
        <v>14533.5</v>
      </c>
      <c r="F238" s="220">
        <f t="shared" si="35"/>
        <v>5938</v>
      </c>
      <c r="G238" s="220">
        <f t="shared" si="36"/>
        <v>0</v>
      </c>
      <c r="H238" s="220">
        <f t="shared" si="37"/>
        <v>8595.5</v>
      </c>
      <c r="I238" s="220">
        <f t="shared" si="38"/>
        <v>0</v>
      </c>
      <c r="J238" s="249">
        <v>2</v>
      </c>
      <c r="K238" s="249">
        <v>2</v>
      </c>
      <c r="L238" s="249">
        <v>0</v>
      </c>
      <c r="M238" s="249">
        <v>0</v>
      </c>
      <c r="N238" s="249">
        <v>0</v>
      </c>
      <c r="O238" s="249">
        <v>0</v>
      </c>
      <c r="P238" s="249">
        <v>0</v>
      </c>
      <c r="Q238" s="249">
        <v>0</v>
      </c>
      <c r="R238" s="249">
        <v>0</v>
      </c>
      <c r="S238" s="249">
        <v>0</v>
      </c>
      <c r="T238" s="249">
        <v>0</v>
      </c>
      <c r="U238" s="249">
        <v>0</v>
      </c>
      <c r="V238" s="249">
        <v>0</v>
      </c>
      <c r="W238" s="249">
        <v>0</v>
      </c>
      <c r="X238" s="249">
        <v>0</v>
      </c>
      <c r="Y238" s="249">
        <v>950</v>
      </c>
      <c r="Z238" s="249">
        <v>0</v>
      </c>
      <c r="AA238" s="249">
        <v>0</v>
      </c>
      <c r="AB238" s="249">
        <v>0</v>
      </c>
      <c r="AC238" s="249">
        <v>13</v>
      </c>
      <c r="AD238" s="249">
        <v>0</v>
      </c>
      <c r="AE238" s="249">
        <v>0</v>
      </c>
      <c r="AF238" s="249">
        <v>0</v>
      </c>
      <c r="AG238" s="249">
        <v>0</v>
      </c>
      <c r="AH238" s="249">
        <v>0</v>
      </c>
      <c r="AI238" s="249">
        <v>0</v>
      </c>
      <c r="AJ238" s="249">
        <v>0</v>
      </c>
      <c r="AK238" s="249">
        <v>0</v>
      </c>
      <c r="AL238" s="249">
        <v>0</v>
      </c>
      <c r="AM238" s="249">
        <v>0</v>
      </c>
      <c r="AN238" s="249">
        <v>0</v>
      </c>
      <c r="AO238" s="249">
        <v>0</v>
      </c>
      <c r="AP238" s="249">
        <v>0</v>
      </c>
      <c r="AQ238" s="249">
        <v>0</v>
      </c>
      <c r="AR238" s="249">
        <v>0</v>
      </c>
      <c r="AS238" s="249">
        <v>0</v>
      </c>
      <c r="AT238" s="249">
        <v>0</v>
      </c>
      <c r="AU238" s="249">
        <v>0</v>
      </c>
      <c r="AV238" s="249">
        <v>0</v>
      </c>
      <c r="AW238" s="249">
        <v>0</v>
      </c>
      <c r="AX238" s="249">
        <v>0</v>
      </c>
      <c r="AY238" s="249">
        <v>0</v>
      </c>
      <c r="AZ238" s="249">
        <v>0</v>
      </c>
      <c r="BA238" s="249">
        <v>0</v>
      </c>
      <c r="BB238" s="249">
        <v>0</v>
      </c>
      <c r="BC238" s="249">
        <v>6963</v>
      </c>
      <c r="BD238" s="249">
        <v>0</v>
      </c>
      <c r="BE238" s="249">
        <v>0</v>
      </c>
      <c r="BF238" s="249">
        <v>0</v>
      </c>
      <c r="BG238" s="249">
        <v>50</v>
      </c>
      <c r="BH238" s="249">
        <v>0</v>
      </c>
      <c r="BI238" s="249">
        <v>0</v>
      </c>
      <c r="BJ238" s="249">
        <v>0</v>
      </c>
      <c r="BK238" s="249">
        <v>0</v>
      </c>
      <c r="BL238" s="249">
        <v>0</v>
      </c>
      <c r="BM238" s="249">
        <v>0</v>
      </c>
      <c r="BN238" s="249">
        <v>0</v>
      </c>
      <c r="BO238" s="249">
        <v>0</v>
      </c>
      <c r="BP238" s="249">
        <v>0</v>
      </c>
      <c r="BQ238" s="249">
        <v>150</v>
      </c>
      <c r="BR238" s="249">
        <v>0</v>
      </c>
      <c r="BS238" s="249">
        <v>1</v>
      </c>
      <c r="BT238" s="249">
        <v>1</v>
      </c>
      <c r="BU238" s="249">
        <v>0</v>
      </c>
      <c r="BV238" s="249">
        <v>0</v>
      </c>
      <c r="BW238" s="249">
        <v>0</v>
      </c>
      <c r="BX238" s="249">
        <v>7.5</v>
      </c>
      <c r="BY238" s="249">
        <v>0</v>
      </c>
      <c r="BZ238" s="249">
        <v>0</v>
      </c>
      <c r="CA238" s="249">
        <v>0</v>
      </c>
      <c r="CB238" s="249">
        <v>0</v>
      </c>
      <c r="CC238" s="249">
        <v>0</v>
      </c>
      <c r="CD238" s="249">
        <v>805</v>
      </c>
      <c r="CE238" s="245">
        <v>0</v>
      </c>
      <c r="CF238" s="249">
        <v>0</v>
      </c>
      <c r="CG238" s="249">
        <v>0</v>
      </c>
      <c r="CH238" s="249">
        <v>0</v>
      </c>
      <c r="CI238" s="249">
        <v>0</v>
      </c>
      <c r="CJ238" s="249">
        <v>64</v>
      </c>
      <c r="CK238" s="249">
        <v>0</v>
      </c>
      <c r="CL238" s="249">
        <v>0</v>
      </c>
      <c r="CM238" s="249">
        <v>0</v>
      </c>
      <c r="CN238" s="249">
        <v>1</v>
      </c>
      <c r="CO238" s="249">
        <v>0</v>
      </c>
      <c r="CP238" s="249">
        <v>0</v>
      </c>
      <c r="CQ238" s="249">
        <v>0</v>
      </c>
      <c r="CR238" s="249">
        <v>8</v>
      </c>
      <c r="CS238" s="249">
        <v>0</v>
      </c>
      <c r="CT238" s="249">
        <v>0</v>
      </c>
      <c r="CU238" s="249">
        <v>0</v>
      </c>
      <c r="CV238" s="249">
        <v>0</v>
      </c>
      <c r="CW238" s="249">
        <v>0</v>
      </c>
      <c r="CX238" s="249">
        <v>4</v>
      </c>
      <c r="CY238" s="249">
        <v>0</v>
      </c>
      <c r="CZ238" s="249">
        <v>80</v>
      </c>
      <c r="DA238" s="249">
        <v>80</v>
      </c>
      <c r="DB238" s="249">
        <v>0</v>
      </c>
      <c r="DC238" s="249">
        <v>4705</v>
      </c>
      <c r="DD238" s="249">
        <v>0</v>
      </c>
      <c r="DE238" s="249">
        <v>0</v>
      </c>
      <c r="DF238" s="249">
        <v>0</v>
      </c>
      <c r="DG238" s="249">
        <v>0</v>
      </c>
      <c r="DH238" s="249">
        <v>0</v>
      </c>
      <c r="DI238" s="249">
        <v>0</v>
      </c>
      <c r="DJ238" s="249">
        <v>0</v>
      </c>
      <c r="DK238" s="249">
        <v>0</v>
      </c>
      <c r="DL238" s="249">
        <v>0</v>
      </c>
      <c r="DM238" s="249">
        <v>0</v>
      </c>
      <c r="DN238" s="249">
        <v>0</v>
      </c>
      <c r="DO238" s="249">
        <v>0</v>
      </c>
      <c r="DP238" s="249">
        <v>0</v>
      </c>
      <c r="DQ238" s="249">
        <v>0</v>
      </c>
      <c r="DR238" s="249">
        <v>0</v>
      </c>
      <c r="DS238" s="249">
        <v>1233</v>
      </c>
      <c r="DT238" s="249">
        <v>0</v>
      </c>
      <c r="DU238" s="249">
        <v>0</v>
      </c>
      <c r="DV238" s="249">
        <v>0</v>
      </c>
      <c r="DW238" s="249">
        <v>0</v>
      </c>
      <c r="DX238" s="249">
        <v>0</v>
      </c>
      <c r="DY238" s="249">
        <v>0</v>
      </c>
      <c r="DZ238" s="249">
        <v>0</v>
      </c>
      <c r="EA238" s="249">
        <v>0</v>
      </c>
      <c r="EB238" s="249">
        <v>0</v>
      </c>
      <c r="EC238" s="249">
        <v>0</v>
      </c>
      <c r="ED238" s="249">
        <v>0</v>
      </c>
      <c r="EE238" s="249">
        <v>0</v>
      </c>
      <c r="EF238" s="249">
        <v>0</v>
      </c>
      <c r="EG238" s="249">
        <v>0</v>
      </c>
      <c r="EH238" s="249">
        <v>0</v>
      </c>
      <c r="EI238" s="249">
        <v>308</v>
      </c>
      <c r="EJ238" s="249">
        <v>0</v>
      </c>
      <c r="EK238" s="249">
        <v>4</v>
      </c>
      <c r="EL238" s="249">
        <v>0</v>
      </c>
      <c r="EM238" s="249">
        <v>0</v>
      </c>
      <c r="EN238" s="249">
        <v>0</v>
      </c>
      <c r="EO238" s="249">
        <v>0</v>
      </c>
      <c r="EP238" s="249">
        <v>0</v>
      </c>
      <c r="EQ238" s="249">
        <v>0</v>
      </c>
      <c r="ER238" s="249">
        <v>0</v>
      </c>
      <c r="ES238" s="249">
        <v>675</v>
      </c>
      <c r="ET238" s="249">
        <v>0</v>
      </c>
      <c r="EU238" s="245">
        <v>0</v>
      </c>
      <c r="EV238" s="249">
        <v>0</v>
      </c>
      <c r="EW238" s="249">
        <v>0</v>
      </c>
      <c r="EX238" s="249">
        <v>0</v>
      </c>
      <c r="EY238" s="249">
        <v>0</v>
      </c>
      <c r="EZ238" s="249">
        <v>0</v>
      </c>
      <c r="FA238" s="249">
        <v>0</v>
      </c>
      <c r="FB238" s="249">
        <v>0</v>
      </c>
      <c r="FC238" s="249">
        <v>0</v>
      </c>
      <c r="FD238" s="249">
        <v>0</v>
      </c>
      <c r="FE238" s="249">
        <v>0</v>
      </c>
      <c r="FF238" s="249">
        <v>0</v>
      </c>
      <c r="FG238" s="249">
        <v>0</v>
      </c>
      <c r="FH238" s="249">
        <v>0</v>
      </c>
      <c r="FI238" s="249">
        <v>0</v>
      </c>
      <c r="FJ238" s="249">
        <v>0</v>
      </c>
      <c r="FK238" s="249">
        <v>0</v>
      </c>
      <c r="FL238" s="249">
        <v>0</v>
      </c>
      <c r="FM238" s="249">
        <v>0</v>
      </c>
      <c r="FN238" s="249">
        <v>0</v>
      </c>
      <c r="FO238" s="249">
        <v>0</v>
      </c>
      <c r="FP238" s="249">
        <v>0</v>
      </c>
      <c r="FQ238" s="249">
        <v>0</v>
      </c>
      <c r="FR238" s="249">
        <v>0</v>
      </c>
      <c r="FS238" s="249">
        <v>0</v>
      </c>
      <c r="FT238" s="249">
        <v>0</v>
      </c>
      <c r="FU238" s="249">
        <v>0</v>
      </c>
      <c r="FV238" s="249">
        <v>0</v>
      </c>
      <c r="FW238" s="249">
        <v>0</v>
      </c>
      <c r="FX238" s="249">
        <v>0</v>
      </c>
      <c r="FY238" s="249">
        <v>0</v>
      </c>
      <c r="FZ238" s="249">
        <v>0</v>
      </c>
      <c r="GA238" s="249">
        <v>0</v>
      </c>
      <c r="GB238" s="249">
        <v>0</v>
      </c>
      <c r="GC238" s="249">
        <v>0</v>
      </c>
      <c r="GD238" s="249">
        <v>0</v>
      </c>
      <c r="GE238" s="249">
        <v>0</v>
      </c>
      <c r="GF238" s="249">
        <v>0</v>
      </c>
      <c r="GG238" s="249">
        <v>0</v>
      </c>
      <c r="GH238" s="249">
        <v>0</v>
      </c>
      <c r="GI238" s="249">
        <v>337</v>
      </c>
      <c r="GJ238" s="249">
        <v>0</v>
      </c>
      <c r="GK238" s="249">
        <v>2</v>
      </c>
      <c r="GL238" s="249">
        <v>0</v>
      </c>
      <c r="GM238" s="249">
        <v>0</v>
      </c>
      <c r="GN238" s="249">
        <v>0</v>
      </c>
      <c r="GO238" s="249">
        <v>0</v>
      </c>
      <c r="GP238" s="249">
        <v>0</v>
      </c>
      <c r="GQ238" s="249">
        <v>0</v>
      </c>
      <c r="GR238" s="249">
        <v>0</v>
      </c>
      <c r="GS238" s="249">
        <v>0</v>
      </c>
      <c r="GT238" s="249">
        <v>0</v>
      </c>
      <c r="GU238" s="249">
        <v>0</v>
      </c>
      <c r="GV238" s="249">
        <v>0</v>
      </c>
      <c r="GW238" s="249">
        <v>0</v>
      </c>
      <c r="GX238" s="249">
        <v>0</v>
      </c>
      <c r="GY238" s="249">
        <v>0</v>
      </c>
      <c r="GZ238" s="249">
        <v>0</v>
      </c>
      <c r="HA238" s="249">
        <v>0</v>
      </c>
      <c r="HB238" s="249">
        <v>0</v>
      </c>
      <c r="HC238" s="249">
        <v>0</v>
      </c>
      <c r="HD238" s="249">
        <v>0</v>
      </c>
      <c r="HE238" s="249">
        <v>0</v>
      </c>
      <c r="HF238" s="249">
        <v>0</v>
      </c>
      <c r="HG238" s="249">
        <v>0</v>
      </c>
      <c r="HH238" s="249">
        <v>0</v>
      </c>
      <c r="HI238" s="249">
        <v>0</v>
      </c>
      <c r="HJ238" s="249">
        <v>0</v>
      </c>
      <c r="HK238" s="249">
        <v>0</v>
      </c>
      <c r="HL238" s="249">
        <v>0</v>
      </c>
      <c r="HM238" s="249">
        <v>0</v>
      </c>
      <c r="HN238" s="249">
        <v>0</v>
      </c>
      <c r="HO238" s="249">
        <v>0</v>
      </c>
      <c r="HP238" s="249">
        <v>0</v>
      </c>
      <c r="HQ238" s="249">
        <v>0</v>
      </c>
      <c r="HR238" s="249">
        <v>0</v>
      </c>
      <c r="HS238" s="249">
        <v>0</v>
      </c>
      <c r="HT238" s="249">
        <v>0</v>
      </c>
      <c r="HU238" s="249">
        <v>0</v>
      </c>
      <c r="HV238" s="249">
        <v>0</v>
      </c>
      <c r="HW238" s="249">
        <v>0</v>
      </c>
      <c r="HX238" s="249">
        <v>0</v>
      </c>
      <c r="HY238" s="249">
        <v>0</v>
      </c>
      <c r="HZ238" s="249">
        <v>0</v>
      </c>
      <c r="IA238" s="249">
        <v>0</v>
      </c>
      <c r="IB238" s="249">
        <v>0</v>
      </c>
      <c r="IC238" s="249">
        <v>0</v>
      </c>
      <c r="ID238" s="249">
        <v>0</v>
      </c>
      <c r="IE238" s="249">
        <v>0</v>
      </c>
      <c r="IF238" s="249">
        <v>0</v>
      </c>
      <c r="IG238" s="249">
        <v>0</v>
      </c>
      <c r="IH238" s="249">
        <v>0</v>
      </c>
      <c r="II238" s="249">
        <v>0</v>
      </c>
      <c r="IJ238" s="249">
        <v>0</v>
      </c>
      <c r="IK238" s="249">
        <v>0</v>
      </c>
      <c r="IL238" s="249">
        <v>0</v>
      </c>
      <c r="IM238" s="249">
        <v>0</v>
      </c>
      <c r="IN238" s="249">
        <v>0</v>
      </c>
      <c r="IO238" s="249">
        <v>0</v>
      </c>
      <c r="IP238" s="249">
        <v>0</v>
      </c>
      <c r="IQ238" s="249">
        <v>0</v>
      </c>
      <c r="IR238" s="249">
        <v>0</v>
      </c>
      <c r="IS238" s="249">
        <v>0</v>
      </c>
      <c r="IT238" s="249">
        <v>0</v>
      </c>
      <c r="IU238" s="249">
        <v>0</v>
      </c>
      <c r="IV238" s="249">
        <v>0</v>
      </c>
      <c r="IW238" s="245">
        <v>0</v>
      </c>
      <c r="IX238" s="245">
        <v>0</v>
      </c>
      <c r="IY238" s="245">
        <v>0</v>
      </c>
      <c r="IZ238" s="245"/>
      <c r="JA238" s="245"/>
    </row>
    <row r="239" spans="1:261" ht="37.5" x14ac:dyDescent="0.3">
      <c r="A239" s="300">
        <v>229</v>
      </c>
      <c r="B239" s="295" t="s">
        <v>780</v>
      </c>
      <c r="C239" s="295" t="s">
        <v>790</v>
      </c>
      <c r="D239" s="295">
        <v>247690926</v>
      </c>
      <c r="E239" s="220">
        <f t="shared" si="34"/>
        <v>8526</v>
      </c>
      <c r="F239" s="220">
        <f t="shared" si="35"/>
        <v>1910</v>
      </c>
      <c r="G239" s="220">
        <f t="shared" si="36"/>
        <v>0</v>
      </c>
      <c r="H239" s="220">
        <f t="shared" si="37"/>
        <v>6616</v>
      </c>
      <c r="I239" s="220">
        <f t="shared" si="38"/>
        <v>0</v>
      </c>
      <c r="J239" s="249">
        <v>0</v>
      </c>
      <c r="K239" s="249">
        <v>0</v>
      </c>
      <c r="L239" s="249">
        <v>0</v>
      </c>
      <c r="M239" s="249">
        <v>0</v>
      </c>
      <c r="N239" s="249">
        <v>0</v>
      </c>
      <c r="O239" s="249">
        <v>0</v>
      </c>
      <c r="P239" s="249">
        <v>0</v>
      </c>
      <c r="Q239" s="249">
        <v>0</v>
      </c>
      <c r="R239" s="249">
        <v>0</v>
      </c>
      <c r="S239" s="249">
        <v>0</v>
      </c>
      <c r="T239" s="249">
        <v>0</v>
      </c>
      <c r="U239" s="249">
        <v>0</v>
      </c>
      <c r="V239" s="249">
        <v>0</v>
      </c>
      <c r="W239" s="249">
        <v>0</v>
      </c>
      <c r="X239" s="249">
        <v>0</v>
      </c>
      <c r="Y239" s="249">
        <v>0</v>
      </c>
      <c r="Z239" s="249">
        <v>0</v>
      </c>
      <c r="AA239" s="249">
        <v>0</v>
      </c>
      <c r="AB239" s="249">
        <v>0</v>
      </c>
      <c r="AC239" s="249">
        <v>0</v>
      </c>
      <c r="AD239" s="249">
        <v>0</v>
      </c>
      <c r="AE239" s="249">
        <v>0</v>
      </c>
      <c r="AF239" s="249">
        <v>0</v>
      </c>
      <c r="AG239" s="249">
        <v>0</v>
      </c>
      <c r="AH239" s="249">
        <v>0</v>
      </c>
      <c r="AI239" s="249">
        <v>0</v>
      </c>
      <c r="AJ239" s="249">
        <v>0</v>
      </c>
      <c r="AK239" s="249">
        <v>0</v>
      </c>
      <c r="AL239" s="249">
        <v>0</v>
      </c>
      <c r="AM239" s="249">
        <v>0</v>
      </c>
      <c r="AN239" s="249">
        <v>0</v>
      </c>
      <c r="AO239" s="249">
        <v>0</v>
      </c>
      <c r="AP239" s="249">
        <v>0</v>
      </c>
      <c r="AQ239" s="249">
        <v>0</v>
      </c>
      <c r="AR239" s="249">
        <v>0</v>
      </c>
      <c r="AS239" s="249">
        <v>0</v>
      </c>
      <c r="AT239" s="249">
        <v>0</v>
      </c>
      <c r="AU239" s="249">
        <v>0</v>
      </c>
      <c r="AV239" s="249">
        <v>0</v>
      </c>
      <c r="AW239" s="249">
        <v>0</v>
      </c>
      <c r="AX239" s="249">
        <v>0</v>
      </c>
      <c r="AY239" s="249">
        <v>0</v>
      </c>
      <c r="AZ239" s="249">
        <v>0</v>
      </c>
      <c r="BA239" s="249">
        <v>0</v>
      </c>
      <c r="BB239" s="249">
        <v>0</v>
      </c>
      <c r="BC239" s="249">
        <v>6234.25</v>
      </c>
      <c r="BD239" s="249">
        <v>0</v>
      </c>
      <c r="BE239" s="249">
        <v>0</v>
      </c>
      <c r="BF239" s="249">
        <v>0</v>
      </c>
      <c r="BG239" s="249">
        <v>11</v>
      </c>
      <c r="BH239" s="249">
        <v>0</v>
      </c>
      <c r="BI239" s="249">
        <v>0</v>
      </c>
      <c r="BJ239" s="249">
        <v>0</v>
      </c>
      <c r="BK239" s="249">
        <v>0</v>
      </c>
      <c r="BL239" s="249">
        <v>0</v>
      </c>
      <c r="BM239" s="249">
        <v>0</v>
      </c>
      <c r="BN239" s="249">
        <v>0</v>
      </c>
      <c r="BO239" s="249">
        <v>0</v>
      </c>
      <c r="BP239" s="249">
        <v>0</v>
      </c>
      <c r="BQ239" s="249">
        <v>100</v>
      </c>
      <c r="BR239" s="249">
        <v>0</v>
      </c>
      <c r="BS239" s="249">
        <v>1</v>
      </c>
      <c r="BT239" s="249">
        <v>1</v>
      </c>
      <c r="BU239" s="249">
        <v>0</v>
      </c>
      <c r="BV239" s="249">
        <v>0</v>
      </c>
      <c r="BW239" s="249">
        <v>0</v>
      </c>
      <c r="BX239" s="249">
        <v>12.75</v>
      </c>
      <c r="BY239" s="249">
        <v>0</v>
      </c>
      <c r="BZ239" s="249">
        <v>0</v>
      </c>
      <c r="CA239" s="249">
        <v>0</v>
      </c>
      <c r="CB239" s="249">
        <v>0</v>
      </c>
      <c r="CC239" s="249">
        <v>0</v>
      </c>
      <c r="CD239" s="249">
        <v>82</v>
      </c>
      <c r="CE239" s="245">
        <v>0</v>
      </c>
      <c r="CF239" s="249">
        <v>0</v>
      </c>
      <c r="CG239" s="249">
        <v>0</v>
      </c>
      <c r="CH239" s="249">
        <v>0</v>
      </c>
      <c r="CI239" s="249">
        <v>0</v>
      </c>
      <c r="CJ239" s="249">
        <v>0</v>
      </c>
      <c r="CK239" s="249">
        <v>0</v>
      </c>
      <c r="CL239" s="249">
        <v>0</v>
      </c>
      <c r="CM239" s="249">
        <v>0</v>
      </c>
      <c r="CN239" s="249">
        <v>0</v>
      </c>
      <c r="CO239" s="249">
        <v>0</v>
      </c>
      <c r="CP239" s="249">
        <v>0</v>
      </c>
      <c r="CQ239" s="249">
        <v>0</v>
      </c>
      <c r="CR239" s="249">
        <v>2</v>
      </c>
      <c r="CS239" s="249">
        <v>0</v>
      </c>
      <c r="CT239" s="249">
        <v>0</v>
      </c>
      <c r="CU239" s="249">
        <v>0</v>
      </c>
      <c r="CV239" s="249">
        <v>0</v>
      </c>
      <c r="CW239" s="249">
        <v>0</v>
      </c>
      <c r="CX239" s="249">
        <v>0</v>
      </c>
      <c r="CY239" s="249">
        <v>0</v>
      </c>
      <c r="CZ239" s="249">
        <v>60</v>
      </c>
      <c r="DA239" s="249">
        <v>60</v>
      </c>
      <c r="DB239" s="249">
        <v>0</v>
      </c>
      <c r="DC239" s="249">
        <v>1340</v>
      </c>
      <c r="DD239" s="249">
        <v>0</v>
      </c>
      <c r="DE239" s="249">
        <v>0</v>
      </c>
      <c r="DF239" s="249">
        <v>0</v>
      </c>
      <c r="DG239" s="249">
        <v>0</v>
      </c>
      <c r="DH239" s="249">
        <v>0</v>
      </c>
      <c r="DI239" s="249">
        <v>0</v>
      </c>
      <c r="DJ239" s="249">
        <v>0</v>
      </c>
      <c r="DK239" s="249">
        <v>0</v>
      </c>
      <c r="DL239" s="249">
        <v>0</v>
      </c>
      <c r="DM239" s="249">
        <v>0</v>
      </c>
      <c r="DN239" s="249">
        <v>0</v>
      </c>
      <c r="DO239" s="249">
        <v>0</v>
      </c>
      <c r="DP239" s="249">
        <v>0</v>
      </c>
      <c r="DQ239" s="249">
        <v>0</v>
      </c>
      <c r="DR239" s="249">
        <v>0</v>
      </c>
      <c r="DS239" s="249">
        <v>570</v>
      </c>
      <c r="DT239" s="249">
        <v>0</v>
      </c>
      <c r="DU239" s="249">
        <v>0</v>
      </c>
      <c r="DV239" s="249">
        <v>0</v>
      </c>
      <c r="DW239" s="249">
        <v>0</v>
      </c>
      <c r="DX239" s="249">
        <v>0</v>
      </c>
      <c r="DY239" s="249">
        <v>0</v>
      </c>
      <c r="DZ239" s="249">
        <v>0</v>
      </c>
      <c r="EA239" s="249">
        <v>0</v>
      </c>
      <c r="EB239" s="249">
        <v>0</v>
      </c>
      <c r="EC239" s="249">
        <v>0</v>
      </c>
      <c r="ED239" s="249">
        <v>0</v>
      </c>
      <c r="EE239" s="249">
        <v>0</v>
      </c>
      <c r="EF239" s="249">
        <v>0</v>
      </c>
      <c r="EG239" s="249">
        <v>0</v>
      </c>
      <c r="EH239" s="249">
        <v>0</v>
      </c>
      <c r="EI239" s="249">
        <v>142.5</v>
      </c>
      <c r="EJ239" s="249">
        <v>0</v>
      </c>
      <c r="EK239" s="249">
        <v>4</v>
      </c>
      <c r="EL239" s="249">
        <v>0</v>
      </c>
      <c r="EM239" s="249">
        <v>0</v>
      </c>
      <c r="EN239" s="249">
        <v>0</v>
      </c>
      <c r="EO239" s="249">
        <v>0</v>
      </c>
      <c r="EP239" s="249">
        <v>0</v>
      </c>
      <c r="EQ239" s="249">
        <v>0</v>
      </c>
      <c r="ER239" s="249">
        <v>0</v>
      </c>
      <c r="ES239" s="249">
        <v>171</v>
      </c>
      <c r="ET239" s="249">
        <v>0</v>
      </c>
      <c r="EU239" s="245">
        <v>0</v>
      </c>
      <c r="EV239" s="249">
        <v>0</v>
      </c>
      <c r="EW239" s="249">
        <v>0</v>
      </c>
      <c r="EX239" s="249">
        <v>0</v>
      </c>
      <c r="EY239" s="249">
        <v>0</v>
      </c>
      <c r="EZ239" s="249">
        <v>0</v>
      </c>
      <c r="FA239" s="249">
        <v>0</v>
      </c>
      <c r="FB239" s="249">
        <v>0</v>
      </c>
      <c r="FC239" s="249">
        <v>0</v>
      </c>
      <c r="FD239" s="249">
        <v>0</v>
      </c>
      <c r="FE239" s="249">
        <v>0</v>
      </c>
      <c r="FF239" s="249">
        <v>0</v>
      </c>
      <c r="FG239" s="249">
        <v>0</v>
      </c>
      <c r="FH239" s="249">
        <v>0</v>
      </c>
      <c r="FI239" s="249">
        <v>0</v>
      </c>
      <c r="FJ239" s="249">
        <v>0</v>
      </c>
      <c r="FK239" s="249">
        <v>0</v>
      </c>
      <c r="FL239" s="249">
        <v>0</v>
      </c>
      <c r="FM239" s="249">
        <v>0</v>
      </c>
      <c r="FN239" s="249">
        <v>0</v>
      </c>
      <c r="FO239" s="249">
        <v>0</v>
      </c>
      <c r="FP239" s="249">
        <v>0</v>
      </c>
      <c r="FQ239" s="249">
        <v>0</v>
      </c>
      <c r="FR239" s="249">
        <v>0</v>
      </c>
      <c r="FS239" s="249">
        <v>0</v>
      </c>
      <c r="FT239" s="249">
        <v>0</v>
      </c>
      <c r="FU239" s="249">
        <v>0</v>
      </c>
      <c r="FV239" s="249">
        <v>0</v>
      </c>
      <c r="FW239" s="249">
        <v>0</v>
      </c>
      <c r="FX239" s="249">
        <v>0</v>
      </c>
      <c r="FY239" s="249">
        <v>0</v>
      </c>
      <c r="FZ239" s="249">
        <v>0</v>
      </c>
      <c r="GA239" s="249">
        <v>0</v>
      </c>
      <c r="GB239" s="249">
        <v>0</v>
      </c>
      <c r="GC239" s="249">
        <v>0</v>
      </c>
      <c r="GD239" s="249">
        <v>0</v>
      </c>
      <c r="GE239" s="249">
        <v>0</v>
      </c>
      <c r="GF239" s="249">
        <v>0</v>
      </c>
      <c r="GG239" s="249">
        <v>0</v>
      </c>
      <c r="GH239" s="249">
        <v>0</v>
      </c>
      <c r="GI239" s="249">
        <v>114</v>
      </c>
      <c r="GJ239" s="249">
        <v>0</v>
      </c>
      <c r="GK239" s="249">
        <v>1.5</v>
      </c>
      <c r="GL239" s="249">
        <v>0</v>
      </c>
      <c r="GM239" s="249">
        <v>0</v>
      </c>
      <c r="GN239" s="249">
        <v>0</v>
      </c>
      <c r="GO239" s="249">
        <v>198</v>
      </c>
      <c r="GP239" s="249">
        <v>0</v>
      </c>
      <c r="GQ239" s="249">
        <v>0</v>
      </c>
      <c r="GR239" s="249">
        <v>0</v>
      </c>
      <c r="GS239" s="249">
        <v>0</v>
      </c>
      <c r="GT239" s="249">
        <v>0</v>
      </c>
      <c r="GU239" s="249">
        <v>0</v>
      </c>
      <c r="GV239" s="249">
        <v>0</v>
      </c>
      <c r="GW239" s="249">
        <v>0</v>
      </c>
      <c r="GX239" s="249">
        <v>0</v>
      </c>
      <c r="GY239" s="249">
        <v>0</v>
      </c>
      <c r="GZ239" s="249">
        <v>0</v>
      </c>
      <c r="HA239" s="249">
        <v>0</v>
      </c>
      <c r="HB239" s="249">
        <v>0</v>
      </c>
      <c r="HC239" s="249">
        <v>0</v>
      </c>
      <c r="HD239" s="249">
        <v>0</v>
      </c>
      <c r="HE239" s="249">
        <v>132</v>
      </c>
      <c r="HF239" s="249">
        <v>0</v>
      </c>
      <c r="HG239" s="249">
        <v>1.5</v>
      </c>
      <c r="HH239" s="249">
        <v>0</v>
      </c>
      <c r="HI239" s="249">
        <v>0</v>
      </c>
      <c r="HJ239" s="249">
        <v>0</v>
      </c>
      <c r="HK239" s="249">
        <v>0</v>
      </c>
      <c r="HL239" s="249">
        <v>0</v>
      </c>
      <c r="HM239" s="249">
        <v>0</v>
      </c>
      <c r="HN239" s="249">
        <v>0</v>
      </c>
      <c r="HO239" s="249">
        <v>0</v>
      </c>
      <c r="HP239" s="249">
        <v>0</v>
      </c>
      <c r="HQ239" s="249">
        <v>0</v>
      </c>
      <c r="HR239" s="249">
        <v>0</v>
      </c>
      <c r="HS239" s="249">
        <v>0</v>
      </c>
      <c r="HT239" s="249">
        <v>0</v>
      </c>
      <c r="HU239" s="249">
        <v>0</v>
      </c>
      <c r="HV239" s="249">
        <v>0</v>
      </c>
      <c r="HW239" s="249">
        <v>0</v>
      </c>
      <c r="HX239" s="249">
        <v>0</v>
      </c>
      <c r="HY239" s="249">
        <v>0</v>
      </c>
      <c r="HZ239" s="249">
        <v>0</v>
      </c>
      <c r="IA239" s="249">
        <v>0</v>
      </c>
      <c r="IB239" s="249">
        <v>0</v>
      </c>
      <c r="IC239" s="249">
        <v>0</v>
      </c>
      <c r="ID239" s="249">
        <v>0</v>
      </c>
      <c r="IE239" s="249">
        <v>0</v>
      </c>
      <c r="IF239" s="249">
        <v>0</v>
      </c>
      <c r="IG239" s="249">
        <v>0</v>
      </c>
      <c r="IH239" s="249">
        <v>0</v>
      </c>
      <c r="II239" s="249">
        <v>0</v>
      </c>
      <c r="IJ239" s="249">
        <v>0</v>
      </c>
      <c r="IK239" s="249">
        <v>0</v>
      </c>
      <c r="IL239" s="249">
        <v>0</v>
      </c>
      <c r="IM239" s="249">
        <v>0</v>
      </c>
      <c r="IN239" s="249">
        <v>0</v>
      </c>
      <c r="IO239" s="249">
        <v>0</v>
      </c>
      <c r="IP239" s="249">
        <v>0</v>
      </c>
      <c r="IQ239" s="249">
        <v>0</v>
      </c>
      <c r="IR239" s="249">
        <v>0</v>
      </c>
      <c r="IS239" s="249">
        <v>0</v>
      </c>
      <c r="IT239" s="249">
        <v>0</v>
      </c>
      <c r="IU239" s="249">
        <v>0</v>
      </c>
      <c r="IV239" s="249">
        <v>0</v>
      </c>
      <c r="IW239" s="245">
        <v>0</v>
      </c>
      <c r="IX239" s="245">
        <v>0</v>
      </c>
      <c r="IY239" s="245">
        <v>0</v>
      </c>
      <c r="IZ239" s="368"/>
      <c r="JA239" s="368"/>
    </row>
    <row r="240" spans="1:261" ht="37.5" x14ac:dyDescent="0.3">
      <c r="A240" s="300">
        <v>230</v>
      </c>
      <c r="B240" s="295" t="s">
        <v>780</v>
      </c>
      <c r="C240" s="295" t="s">
        <v>791</v>
      </c>
      <c r="D240" s="295">
        <v>247690927</v>
      </c>
      <c r="E240" s="220">
        <f t="shared" si="34"/>
        <v>7177.7</v>
      </c>
      <c r="F240" s="220">
        <f t="shared" si="35"/>
        <v>2014.5</v>
      </c>
      <c r="G240" s="220">
        <f t="shared" si="36"/>
        <v>0</v>
      </c>
      <c r="H240" s="220">
        <f t="shared" si="37"/>
        <v>5163.2</v>
      </c>
      <c r="I240" s="220">
        <f t="shared" si="38"/>
        <v>0</v>
      </c>
      <c r="J240" s="249">
        <v>2</v>
      </c>
      <c r="K240" s="249">
        <v>2</v>
      </c>
      <c r="L240" s="249">
        <v>0</v>
      </c>
      <c r="M240" s="249">
        <v>0</v>
      </c>
      <c r="N240" s="249">
        <v>0</v>
      </c>
      <c r="O240" s="249">
        <v>0</v>
      </c>
      <c r="P240" s="249">
        <v>0</v>
      </c>
      <c r="Q240" s="249">
        <v>0</v>
      </c>
      <c r="R240" s="249">
        <v>0</v>
      </c>
      <c r="S240" s="249">
        <v>0</v>
      </c>
      <c r="T240" s="249">
        <v>0</v>
      </c>
      <c r="U240" s="249">
        <v>300</v>
      </c>
      <c r="V240" s="249">
        <v>0</v>
      </c>
      <c r="W240" s="249">
        <v>0</v>
      </c>
      <c r="X240" s="249">
        <v>0</v>
      </c>
      <c r="Y240" s="249">
        <v>100</v>
      </c>
      <c r="Z240" s="249">
        <v>0</v>
      </c>
      <c r="AA240" s="249">
        <v>0</v>
      </c>
      <c r="AB240" s="249">
        <v>0</v>
      </c>
      <c r="AC240" s="249">
        <v>7</v>
      </c>
      <c r="AD240" s="249">
        <v>0</v>
      </c>
      <c r="AE240" s="249">
        <v>0</v>
      </c>
      <c r="AF240" s="249">
        <v>0</v>
      </c>
      <c r="AG240" s="249">
        <v>0</v>
      </c>
      <c r="AH240" s="249">
        <v>0</v>
      </c>
      <c r="AI240" s="249">
        <v>0</v>
      </c>
      <c r="AJ240" s="249">
        <v>0</v>
      </c>
      <c r="AK240" s="249">
        <v>0</v>
      </c>
      <c r="AL240" s="249">
        <v>0</v>
      </c>
      <c r="AM240" s="249">
        <v>0</v>
      </c>
      <c r="AN240" s="249">
        <v>0</v>
      </c>
      <c r="AO240" s="249">
        <v>0</v>
      </c>
      <c r="AP240" s="249">
        <v>0</v>
      </c>
      <c r="AQ240" s="249">
        <v>0</v>
      </c>
      <c r="AR240" s="249">
        <v>0</v>
      </c>
      <c r="AS240" s="249">
        <v>0</v>
      </c>
      <c r="AT240" s="249">
        <v>0</v>
      </c>
      <c r="AU240" s="249">
        <v>0</v>
      </c>
      <c r="AV240" s="249">
        <v>0</v>
      </c>
      <c r="AW240" s="249">
        <v>0</v>
      </c>
      <c r="AX240" s="249">
        <v>0</v>
      </c>
      <c r="AY240" s="249">
        <v>0</v>
      </c>
      <c r="AZ240" s="249">
        <v>0</v>
      </c>
      <c r="BA240" s="249">
        <v>0</v>
      </c>
      <c r="BB240" s="249">
        <v>0</v>
      </c>
      <c r="BC240" s="249">
        <v>4611.7</v>
      </c>
      <c r="BD240" s="249">
        <v>0</v>
      </c>
      <c r="BE240" s="249">
        <v>0</v>
      </c>
      <c r="BF240" s="249">
        <v>0</v>
      </c>
      <c r="BG240" s="249">
        <v>50</v>
      </c>
      <c r="BH240" s="249">
        <v>0</v>
      </c>
      <c r="BI240" s="249">
        <v>0</v>
      </c>
      <c r="BJ240" s="249">
        <v>0</v>
      </c>
      <c r="BK240" s="249">
        <v>0</v>
      </c>
      <c r="BL240" s="249">
        <v>0</v>
      </c>
      <c r="BM240" s="249">
        <v>0</v>
      </c>
      <c r="BN240" s="249">
        <v>0</v>
      </c>
      <c r="BO240" s="249">
        <v>0</v>
      </c>
      <c r="BP240" s="249">
        <v>0</v>
      </c>
      <c r="BQ240" s="249">
        <v>100</v>
      </c>
      <c r="BR240" s="249">
        <v>0</v>
      </c>
      <c r="BS240" s="249">
        <v>0</v>
      </c>
      <c r="BT240" s="249">
        <v>0</v>
      </c>
      <c r="BU240" s="249">
        <v>0</v>
      </c>
      <c r="BV240" s="249">
        <v>0</v>
      </c>
      <c r="BW240" s="249">
        <v>0</v>
      </c>
      <c r="BX240" s="249">
        <v>0</v>
      </c>
      <c r="BY240" s="249">
        <v>0</v>
      </c>
      <c r="BZ240" s="249">
        <v>0</v>
      </c>
      <c r="CA240" s="249">
        <v>0</v>
      </c>
      <c r="CB240" s="249">
        <v>0</v>
      </c>
      <c r="CC240" s="249">
        <v>0</v>
      </c>
      <c r="CD240" s="249">
        <v>140</v>
      </c>
      <c r="CE240" s="245">
        <v>0</v>
      </c>
      <c r="CF240" s="249">
        <v>0</v>
      </c>
      <c r="CG240" s="249">
        <v>0</v>
      </c>
      <c r="CH240" s="249">
        <v>0</v>
      </c>
      <c r="CI240" s="249">
        <v>0</v>
      </c>
      <c r="CJ240" s="249">
        <v>0</v>
      </c>
      <c r="CK240" s="249">
        <v>0</v>
      </c>
      <c r="CL240" s="249">
        <v>0</v>
      </c>
      <c r="CM240" s="249">
        <v>0</v>
      </c>
      <c r="CN240" s="249">
        <v>0</v>
      </c>
      <c r="CO240" s="249">
        <v>0</v>
      </c>
      <c r="CP240" s="249">
        <v>0</v>
      </c>
      <c r="CQ240" s="249">
        <v>0</v>
      </c>
      <c r="CR240" s="249">
        <v>5</v>
      </c>
      <c r="CS240" s="249">
        <v>0</v>
      </c>
      <c r="CT240" s="249">
        <v>0</v>
      </c>
      <c r="CU240" s="249">
        <v>0</v>
      </c>
      <c r="CV240" s="249">
        <v>0</v>
      </c>
      <c r="CW240" s="249">
        <v>0</v>
      </c>
      <c r="CX240" s="249">
        <v>2</v>
      </c>
      <c r="CY240" s="249">
        <v>0</v>
      </c>
      <c r="CZ240" s="249">
        <v>0</v>
      </c>
      <c r="DA240" s="249">
        <v>0</v>
      </c>
      <c r="DB240" s="249">
        <v>0</v>
      </c>
      <c r="DC240" s="249">
        <v>0</v>
      </c>
      <c r="DD240" s="249">
        <v>0</v>
      </c>
      <c r="DE240" s="249">
        <v>0</v>
      </c>
      <c r="DF240" s="249">
        <v>0</v>
      </c>
      <c r="DG240" s="249">
        <v>0</v>
      </c>
      <c r="DH240" s="249">
        <v>0</v>
      </c>
      <c r="DI240" s="249">
        <v>0</v>
      </c>
      <c r="DJ240" s="249">
        <v>0</v>
      </c>
      <c r="DK240" s="249">
        <v>0</v>
      </c>
      <c r="DL240" s="249">
        <v>0</v>
      </c>
      <c r="DM240" s="249">
        <v>0</v>
      </c>
      <c r="DN240" s="249">
        <v>0</v>
      </c>
      <c r="DO240" s="249">
        <v>0</v>
      </c>
      <c r="DP240" s="249">
        <v>0</v>
      </c>
      <c r="DQ240" s="249">
        <v>0</v>
      </c>
      <c r="DR240" s="249">
        <v>0</v>
      </c>
      <c r="DS240" s="249">
        <v>2014.5</v>
      </c>
      <c r="DT240" s="249">
        <v>0</v>
      </c>
      <c r="DU240" s="249">
        <v>0</v>
      </c>
      <c r="DV240" s="249">
        <v>0</v>
      </c>
      <c r="DW240" s="249">
        <v>0</v>
      </c>
      <c r="DX240" s="249">
        <v>0</v>
      </c>
      <c r="DY240" s="249">
        <v>0</v>
      </c>
      <c r="DZ240" s="249">
        <v>0</v>
      </c>
      <c r="EA240" s="249">
        <v>0</v>
      </c>
      <c r="EB240" s="249">
        <v>0</v>
      </c>
      <c r="EC240" s="249">
        <v>0</v>
      </c>
      <c r="ED240" s="249">
        <v>0</v>
      </c>
      <c r="EE240" s="249">
        <v>0</v>
      </c>
      <c r="EF240" s="249">
        <v>0</v>
      </c>
      <c r="EG240" s="249">
        <v>0</v>
      </c>
      <c r="EH240" s="249">
        <v>0</v>
      </c>
      <c r="EI240" s="249">
        <v>100.7</v>
      </c>
      <c r="EJ240" s="249">
        <v>0</v>
      </c>
      <c r="EK240" s="249">
        <v>20</v>
      </c>
      <c r="EL240" s="249">
        <v>0</v>
      </c>
      <c r="EM240" s="249">
        <v>0</v>
      </c>
      <c r="EN240" s="249">
        <v>0</v>
      </c>
      <c r="EO240" s="249">
        <v>0</v>
      </c>
      <c r="EP240" s="249">
        <v>0</v>
      </c>
      <c r="EQ240" s="249">
        <v>0</v>
      </c>
      <c r="ER240" s="249">
        <v>0</v>
      </c>
      <c r="ES240" s="249">
        <v>0</v>
      </c>
      <c r="ET240" s="249">
        <v>0</v>
      </c>
      <c r="EU240" s="245">
        <v>0</v>
      </c>
      <c r="EV240" s="249">
        <v>0</v>
      </c>
      <c r="EW240" s="249">
        <v>0</v>
      </c>
      <c r="EX240" s="249">
        <v>0</v>
      </c>
      <c r="EY240" s="249">
        <v>0</v>
      </c>
      <c r="EZ240" s="249">
        <v>0</v>
      </c>
      <c r="FA240" s="249">
        <v>0</v>
      </c>
      <c r="FB240" s="249">
        <v>0</v>
      </c>
      <c r="FC240" s="249">
        <v>0</v>
      </c>
      <c r="FD240" s="249">
        <v>0</v>
      </c>
      <c r="FE240" s="249">
        <v>0</v>
      </c>
      <c r="FF240" s="249">
        <v>0</v>
      </c>
      <c r="FG240" s="249">
        <v>0</v>
      </c>
      <c r="FH240" s="249">
        <v>0</v>
      </c>
      <c r="FI240" s="249">
        <v>0</v>
      </c>
      <c r="FJ240" s="249">
        <v>0</v>
      </c>
      <c r="FK240" s="249">
        <v>0</v>
      </c>
      <c r="FL240" s="249">
        <v>0</v>
      </c>
      <c r="FM240" s="249">
        <v>0</v>
      </c>
      <c r="FN240" s="249">
        <v>0</v>
      </c>
      <c r="FO240" s="249">
        <v>0</v>
      </c>
      <c r="FP240" s="249">
        <v>0</v>
      </c>
      <c r="FQ240" s="249">
        <v>0</v>
      </c>
      <c r="FR240" s="249">
        <v>0</v>
      </c>
      <c r="FS240" s="249">
        <v>0</v>
      </c>
      <c r="FT240" s="249">
        <v>0</v>
      </c>
      <c r="FU240" s="249">
        <v>0</v>
      </c>
      <c r="FV240" s="249">
        <v>0</v>
      </c>
      <c r="FW240" s="249">
        <v>0</v>
      </c>
      <c r="FX240" s="249">
        <v>0</v>
      </c>
      <c r="FY240" s="249">
        <v>0</v>
      </c>
      <c r="FZ240" s="249">
        <v>0</v>
      </c>
      <c r="GA240" s="249">
        <v>0</v>
      </c>
      <c r="GB240" s="249">
        <v>0</v>
      </c>
      <c r="GC240" s="249">
        <v>0</v>
      </c>
      <c r="GD240" s="249">
        <v>0</v>
      </c>
      <c r="GE240" s="249">
        <v>0</v>
      </c>
      <c r="GF240" s="249">
        <v>0</v>
      </c>
      <c r="GG240" s="249">
        <v>0</v>
      </c>
      <c r="GH240" s="249">
        <v>0</v>
      </c>
      <c r="GI240" s="249">
        <v>0</v>
      </c>
      <c r="GJ240" s="249">
        <v>0</v>
      </c>
      <c r="GK240" s="249">
        <v>0</v>
      </c>
      <c r="GL240" s="249">
        <v>0</v>
      </c>
      <c r="GM240" s="249">
        <v>0</v>
      </c>
      <c r="GN240" s="249">
        <v>0</v>
      </c>
      <c r="GO240" s="249">
        <v>151.5</v>
      </c>
      <c r="GP240" s="249">
        <v>0</v>
      </c>
      <c r="GQ240" s="249">
        <v>0</v>
      </c>
      <c r="GR240" s="249">
        <v>0</v>
      </c>
      <c r="GS240" s="249">
        <v>0</v>
      </c>
      <c r="GT240" s="249">
        <v>0</v>
      </c>
      <c r="GU240" s="249">
        <v>0</v>
      </c>
      <c r="GV240" s="249">
        <v>0</v>
      </c>
      <c r="GW240" s="249">
        <v>0</v>
      </c>
      <c r="GX240" s="249">
        <v>0</v>
      </c>
      <c r="GY240" s="249">
        <v>0</v>
      </c>
      <c r="GZ240" s="249">
        <v>0</v>
      </c>
      <c r="HA240" s="249">
        <v>0</v>
      </c>
      <c r="HB240" s="249">
        <v>0</v>
      </c>
      <c r="HC240" s="249">
        <v>0</v>
      </c>
      <c r="HD240" s="249">
        <v>0</v>
      </c>
      <c r="HE240" s="249">
        <v>113</v>
      </c>
      <c r="HF240" s="249">
        <v>0</v>
      </c>
      <c r="HG240" s="249">
        <v>1.25</v>
      </c>
      <c r="HH240" s="249">
        <v>0</v>
      </c>
      <c r="HI240" s="249">
        <v>0</v>
      </c>
      <c r="HJ240" s="249">
        <v>0</v>
      </c>
      <c r="HK240" s="249">
        <v>0</v>
      </c>
      <c r="HL240" s="249">
        <v>0</v>
      </c>
      <c r="HM240" s="249">
        <v>0</v>
      </c>
      <c r="HN240" s="249">
        <v>0</v>
      </c>
      <c r="HO240" s="249">
        <v>0</v>
      </c>
      <c r="HP240" s="249">
        <v>0</v>
      </c>
      <c r="HQ240" s="249">
        <v>0</v>
      </c>
      <c r="HR240" s="249">
        <v>0</v>
      </c>
      <c r="HS240" s="249">
        <v>0</v>
      </c>
      <c r="HT240" s="249">
        <v>0</v>
      </c>
      <c r="HU240" s="249">
        <v>0</v>
      </c>
      <c r="HV240" s="249">
        <v>0</v>
      </c>
      <c r="HW240" s="249">
        <v>0</v>
      </c>
      <c r="HX240" s="249">
        <v>0</v>
      </c>
      <c r="HY240" s="249">
        <v>0</v>
      </c>
      <c r="HZ240" s="249">
        <v>0</v>
      </c>
      <c r="IA240" s="249">
        <v>0</v>
      </c>
      <c r="IB240" s="249">
        <v>0</v>
      </c>
      <c r="IC240" s="249">
        <v>0</v>
      </c>
      <c r="ID240" s="249">
        <v>0</v>
      </c>
      <c r="IE240" s="249">
        <v>0</v>
      </c>
      <c r="IF240" s="249">
        <v>0</v>
      </c>
      <c r="IG240" s="249">
        <v>0</v>
      </c>
      <c r="IH240" s="249">
        <v>0</v>
      </c>
      <c r="II240" s="249">
        <v>0</v>
      </c>
      <c r="IJ240" s="249">
        <v>0</v>
      </c>
      <c r="IK240" s="249">
        <v>0</v>
      </c>
      <c r="IL240" s="249">
        <v>0</v>
      </c>
      <c r="IM240" s="249">
        <v>0</v>
      </c>
      <c r="IN240" s="249">
        <v>0</v>
      </c>
      <c r="IO240" s="249">
        <v>0</v>
      </c>
      <c r="IP240" s="249">
        <v>0</v>
      </c>
      <c r="IQ240" s="249">
        <v>0</v>
      </c>
      <c r="IR240" s="249">
        <v>0</v>
      </c>
      <c r="IS240" s="249">
        <v>0</v>
      </c>
      <c r="IT240" s="249">
        <v>0</v>
      </c>
      <c r="IU240" s="249">
        <v>0</v>
      </c>
      <c r="IV240" s="249">
        <v>0</v>
      </c>
      <c r="IW240" s="245">
        <v>0</v>
      </c>
      <c r="IX240" s="245">
        <v>0</v>
      </c>
      <c r="IY240" s="245">
        <v>0</v>
      </c>
      <c r="IZ240" s="368"/>
      <c r="JA240" s="368"/>
    </row>
    <row r="241" spans="1:261" ht="37.5" x14ac:dyDescent="0.3">
      <c r="A241" s="300">
        <v>231</v>
      </c>
      <c r="B241" s="295" t="s">
        <v>780</v>
      </c>
      <c r="C241" s="295" t="s">
        <v>792</v>
      </c>
      <c r="D241" s="295">
        <v>247690901</v>
      </c>
      <c r="E241" s="220">
        <f t="shared" si="34"/>
        <v>38439</v>
      </c>
      <c r="F241" s="220">
        <f t="shared" si="35"/>
        <v>11001</v>
      </c>
      <c r="G241" s="220">
        <f t="shared" si="36"/>
        <v>0</v>
      </c>
      <c r="H241" s="220">
        <f t="shared" si="37"/>
        <v>27438</v>
      </c>
      <c r="I241" s="220">
        <f t="shared" si="38"/>
        <v>0</v>
      </c>
      <c r="J241" s="249">
        <v>2</v>
      </c>
      <c r="K241" s="249">
        <v>2</v>
      </c>
      <c r="L241" s="249">
        <v>0</v>
      </c>
      <c r="M241" s="249">
        <v>0</v>
      </c>
      <c r="N241" s="249">
        <v>0</v>
      </c>
      <c r="O241" s="249">
        <v>0</v>
      </c>
      <c r="P241" s="249">
        <v>0</v>
      </c>
      <c r="Q241" s="249">
        <v>0</v>
      </c>
      <c r="R241" s="249">
        <v>0</v>
      </c>
      <c r="S241" s="249">
        <v>0</v>
      </c>
      <c r="T241" s="249">
        <v>0</v>
      </c>
      <c r="U241" s="249">
        <v>0</v>
      </c>
      <c r="V241" s="249">
        <v>0</v>
      </c>
      <c r="W241" s="249">
        <v>300</v>
      </c>
      <c r="X241" s="249">
        <v>0</v>
      </c>
      <c r="Y241" s="249">
        <v>660</v>
      </c>
      <c r="Z241" s="249">
        <v>0</v>
      </c>
      <c r="AA241" s="249">
        <v>0</v>
      </c>
      <c r="AB241" s="249">
        <v>0</v>
      </c>
      <c r="AC241" s="249">
        <v>14</v>
      </c>
      <c r="AD241" s="249">
        <v>0</v>
      </c>
      <c r="AE241" s="249">
        <v>0</v>
      </c>
      <c r="AF241" s="249">
        <v>0</v>
      </c>
      <c r="AG241" s="249">
        <v>0</v>
      </c>
      <c r="AH241" s="249">
        <v>0</v>
      </c>
      <c r="AI241" s="249">
        <v>0</v>
      </c>
      <c r="AJ241" s="249">
        <v>0</v>
      </c>
      <c r="AK241" s="249">
        <v>0</v>
      </c>
      <c r="AL241" s="249">
        <v>0</v>
      </c>
      <c r="AM241" s="249">
        <v>0</v>
      </c>
      <c r="AN241" s="249">
        <v>0</v>
      </c>
      <c r="AO241" s="249">
        <v>0</v>
      </c>
      <c r="AP241" s="249">
        <v>0</v>
      </c>
      <c r="AQ241" s="249">
        <v>0</v>
      </c>
      <c r="AR241" s="249">
        <v>0</v>
      </c>
      <c r="AS241" s="249">
        <v>0</v>
      </c>
      <c r="AT241" s="249">
        <v>0</v>
      </c>
      <c r="AU241" s="249">
        <v>0</v>
      </c>
      <c r="AV241" s="249">
        <v>0</v>
      </c>
      <c r="AW241" s="249">
        <v>0</v>
      </c>
      <c r="AX241" s="249">
        <v>0</v>
      </c>
      <c r="AY241" s="249">
        <v>0</v>
      </c>
      <c r="AZ241" s="249">
        <v>0</v>
      </c>
      <c r="BA241" s="249">
        <v>0</v>
      </c>
      <c r="BB241" s="249">
        <v>0</v>
      </c>
      <c r="BC241" s="249">
        <v>26453</v>
      </c>
      <c r="BD241" s="249">
        <v>0</v>
      </c>
      <c r="BE241" s="249">
        <v>0</v>
      </c>
      <c r="BF241" s="249">
        <v>0</v>
      </c>
      <c r="BG241" s="249">
        <v>150</v>
      </c>
      <c r="BH241" s="249">
        <v>0</v>
      </c>
      <c r="BI241" s="249">
        <v>0</v>
      </c>
      <c r="BJ241" s="249">
        <v>0</v>
      </c>
      <c r="BK241" s="249">
        <v>0</v>
      </c>
      <c r="BL241" s="249">
        <v>0</v>
      </c>
      <c r="BM241" s="249">
        <v>0</v>
      </c>
      <c r="BN241" s="249">
        <v>0</v>
      </c>
      <c r="BO241" s="249">
        <v>0</v>
      </c>
      <c r="BP241" s="249">
        <v>0</v>
      </c>
      <c r="BQ241" s="249">
        <v>170</v>
      </c>
      <c r="BR241" s="249">
        <v>0</v>
      </c>
      <c r="BS241" s="249">
        <v>1</v>
      </c>
      <c r="BT241" s="249">
        <v>1</v>
      </c>
      <c r="BU241" s="249">
        <v>0</v>
      </c>
      <c r="BV241" s="249">
        <v>0</v>
      </c>
      <c r="BW241" s="249">
        <v>0</v>
      </c>
      <c r="BX241" s="249">
        <v>25</v>
      </c>
      <c r="BY241" s="249">
        <v>0</v>
      </c>
      <c r="BZ241" s="249">
        <v>0</v>
      </c>
      <c r="CA241" s="249">
        <v>0</v>
      </c>
      <c r="CB241" s="249">
        <v>0</v>
      </c>
      <c r="CC241" s="249">
        <v>0</v>
      </c>
      <c r="CD241" s="249">
        <v>588</v>
      </c>
      <c r="CE241" s="245">
        <v>0</v>
      </c>
      <c r="CF241" s="249">
        <v>0</v>
      </c>
      <c r="CG241" s="249">
        <v>0</v>
      </c>
      <c r="CH241" s="249">
        <v>0</v>
      </c>
      <c r="CI241" s="249">
        <v>0</v>
      </c>
      <c r="CJ241" s="249">
        <v>70</v>
      </c>
      <c r="CK241" s="249">
        <v>0</v>
      </c>
      <c r="CL241" s="249">
        <v>0</v>
      </c>
      <c r="CM241" s="249">
        <v>0</v>
      </c>
      <c r="CN241" s="249">
        <v>1</v>
      </c>
      <c r="CO241" s="249">
        <v>0</v>
      </c>
      <c r="CP241" s="249">
        <v>0</v>
      </c>
      <c r="CQ241" s="249">
        <v>0</v>
      </c>
      <c r="CR241" s="249">
        <v>20</v>
      </c>
      <c r="CS241" s="249">
        <v>0</v>
      </c>
      <c r="CT241" s="249">
        <v>0</v>
      </c>
      <c r="CU241" s="249">
        <v>0</v>
      </c>
      <c r="CV241" s="249">
        <v>0</v>
      </c>
      <c r="CW241" s="249">
        <v>0</v>
      </c>
      <c r="CX241" s="249">
        <v>20</v>
      </c>
      <c r="CY241" s="249">
        <v>0</v>
      </c>
      <c r="CZ241" s="249">
        <v>48</v>
      </c>
      <c r="DA241" s="249">
        <v>48</v>
      </c>
      <c r="DB241" s="249">
        <v>0</v>
      </c>
      <c r="DC241" s="249">
        <v>1767</v>
      </c>
      <c r="DD241" s="249">
        <v>0</v>
      </c>
      <c r="DE241" s="249">
        <v>0</v>
      </c>
      <c r="DF241" s="249">
        <v>0</v>
      </c>
      <c r="DG241" s="249">
        <v>0</v>
      </c>
      <c r="DH241" s="249">
        <v>0</v>
      </c>
      <c r="DI241" s="249">
        <v>0</v>
      </c>
      <c r="DJ241" s="249">
        <v>0</v>
      </c>
      <c r="DK241" s="249">
        <v>0</v>
      </c>
      <c r="DL241" s="249">
        <v>0</v>
      </c>
      <c r="DM241" s="249">
        <v>0</v>
      </c>
      <c r="DN241" s="249">
        <v>0</v>
      </c>
      <c r="DO241" s="249">
        <v>0</v>
      </c>
      <c r="DP241" s="249">
        <v>0</v>
      </c>
      <c r="DQ241" s="249">
        <v>0</v>
      </c>
      <c r="DR241" s="249">
        <v>0</v>
      </c>
      <c r="DS241" s="249">
        <v>8391</v>
      </c>
      <c r="DT241" s="249">
        <v>0</v>
      </c>
      <c r="DU241" s="249">
        <v>0</v>
      </c>
      <c r="DV241" s="249">
        <v>0</v>
      </c>
      <c r="DW241" s="249">
        <v>0</v>
      </c>
      <c r="DX241" s="249">
        <v>0</v>
      </c>
      <c r="DY241" s="249">
        <v>0</v>
      </c>
      <c r="DZ241" s="249">
        <v>0</v>
      </c>
      <c r="EA241" s="249">
        <v>0</v>
      </c>
      <c r="EB241" s="249">
        <v>0</v>
      </c>
      <c r="EC241" s="249">
        <v>0</v>
      </c>
      <c r="ED241" s="249">
        <v>0</v>
      </c>
      <c r="EE241" s="249">
        <v>0</v>
      </c>
      <c r="EF241" s="249">
        <v>0</v>
      </c>
      <c r="EG241" s="249">
        <v>0</v>
      </c>
      <c r="EH241" s="249">
        <v>0</v>
      </c>
      <c r="EI241" s="249">
        <v>1941</v>
      </c>
      <c r="EJ241" s="249">
        <v>0</v>
      </c>
      <c r="EK241" s="249">
        <v>4.5</v>
      </c>
      <c r="EL241" s="249">
        <v>0</v>
      </c>
      <c r="EM241" s="249">
        <v>843</v>
      </c>
      <c r="EN241" s="249">
        <v>0</v>
      </c>
      <c r="EO241" s="249">
        <v>0</v>
      </c>
      <c r="EP241" s="249">
        <v>0</v>
      </c>
      <c r="EQ241" s="249">
        <v>0</v>
      </c>
      <c r="ER241" s="249">
        <v>0</v>
      </c>
      <c r="ES241" s="249">
        <v>0</v>
      </c>
      <c r="ET241" s="249">
        <v>0</v>
      </c>
      <c r="EU241" s="245">
        <v>0</v>
      </c>
      <c r="EV241" s="249">
        <v>0</v>
      </c>
      <c r="EW241" s="249">
        <v>0</v>
      </c>
      <c r="EX241" s="249">
        <v>0</v>
      </c>
      <c r="EY241" s="249">
        <v>0</v>
      </c>
      <c r="EZ241" s="249">
        <v>0</v>
      </c>
      <c r="FA241" s="249">
        <v>0</v>
      </c>
      <c r="FB241" s="249">
        <v>0</v>
      </c>
      <c r="FC241" s="249">
        <v>0</v>
      </c>
      <c r="FD241" s="249">
        <v>0</v>
      </c>
      <c r="FE241" s="249">
        <v>0</v>
      </c>
      <c r="FF241" s="249">
        <v>0</v>
      </c>
      <c r="FG241" s="249">
        <v>0</v>
      </c>
      <c r="FH241" s="249">
        <v>0</v>
      </c>
      <c r="FI241" s="249">
        <v>0</v>
      </c>
      <c r="FJ241" s="249">
        <v>0</v>
      </c>
      <c r="FK241" s="249">
        <v>0</v>
      </c>
      <c r="FL241" s="249">
        <v>0</v>
      </c>
      <c r="FM241" s="249">
        <v>0</v>
      </c>
      <c r="FN241" s="249">
        <v>0</v>
      </c>
      <c r="FO241" s="249">
        <v>0</v>
      </c>
      <c r="FP241" s="249">
        <v>0</v>
      </c>
      <c r="FQ241" s="249">
        <v>0</v>
      </c>
      <c r="FR241" s="249">
        <v>0</v>
      </c>
      <c r="FS241" s="249">
        <v>0</v>
      </c>
      <c r="FT241" s="249">
        <v>0</v>
      </c>
      <c r="FU241" s="249">
        <v>0</v>
      </c>
      <c r="FV241" s="249">
        <v>0</v>
      </c>
      <c r="FW241" s="249">
        <v>0</v>
      </c>
      <c r="FX241" s="249">
        <v>0</v>
      </c>
      <c r="FY241" s="249">
        <v>0</v>
      </c>
      <c r="FZ241" s="249">
        <v>0</v>
      </c>
      <c r="GA241" s="249">
        <v>0</v>
      </c>
      <c r="GB241" s="249">
        <v>0</v>
      </c>
      <c r="GC241" s="249">
        <v>0</v>
      </c>
      <c r="GD241" s="249">
        <v>0</v>
      </c>
      <c r="GE241" s="249">
        <v>0</v>
      </c>
      <c r="GF241" s="249">
        <v>0</v>
      </c>
      <c r="GG241" s="249">
        <v>0</v>
      </c>
      <c r="GH241" s="249">
        <v>0</v>
      </c>
      <c r="GI241" s="249">
        <v>421</v>
      </c>
      <c r="GJ241" s="249">
        <v>0</v>
      </c>
      <c r="GK241" s="249">
        <v>2</v>
      </c>
      <c r="GL241" s="249">
        <v>0</v>
      </c>
      <c r="GM241" s="249">
        <v>0</v>
      </c>
      <c r="GN241" s="249">
        <v>0</v>
      </c>
      <c r="GO241" s="249">
        <v>0</v>
      </c>
      <c r="GP241" s="249">
        <v>0</v>
      </c>
      <c r="GQ241" s="249">
        <v>0</v>
      </c>
      <c r="GR241" s="249">
        <v>0</v>
      </c>
      <c r="GS241" s="249">
        <v>0</v>
      </c>
      <c r="GT241" s="249">
        <v>0</v>
      </c>
      <c r="GU241" s="249">
        <v>0</v>
      </c>
      <c r="GV241" s="249">
        <v>0</v>
      </c>
      <c r="GW241" s="249">
        <v>0</v>
      </c>
      <c r="GX241" s="249">
        <v>0</v>
      </c>
      <c r="GY241" s="249">
        <v>0</v>
      </c>
      <c r="GZ241" s="249">
        <v>0</v>
      </c>
      <c r="HA241" s="249">
        <v>0</v>
      </c>
      <c r="HB241" s="249">
        <v>0</v>
      </c>
      <c r="HC241" s="249">
        <v>0</v>
      </c>
      <c r="HD241" s="249">
        <v>0</v>
      </c>
      <c r="HE241" s="249">
        <v>0</v>
      </c>
      <c r="HF241" s="249">
        <v>0</v>
      </c>
      <c r="HG241" s="249">
        <v>0</v>
      </c>
      <c r="HH241" s="249">
        <v>0</v>
      </c>
      <c r="HI241" s="249">
        <v>0</v>
      </c>
      <c r="HJ241" s="249">
        <v>0</v>
      </c>
      <c r="HK241" s="249">
        <v>0</v>
      </c>
      <c r="HL241" s="249">
        <v>0</v>
      </c>
      <c r="HM241" s="249">
        <v>0</v>
      </c>
      <c r="HN241" s="249">
        <v>0</v>
      </c>
      <c r="HO241" s="249">
        <v>0</v>
      </c>
      <c r="HP241" s="249">
        <v>0</v>
      </c>
      <c r="HQ241" s="249">
        <v>0</v>
      </c>
      <c r="HR241" s="249">
        <v>0</v>
      </c>
      <c r="HS241" s="249">
        <v>0</v>
      </c>
      <c r="HT241" s="249">
        <v>0</v>
      </c>
      <c r="HU241" s="249">
        <v>0</v>
      </c>
      <c r="HV241" s="249">
        <v>0</v>
      </c>
      <c r="HW241" s="249">
        <v>0</v>
      </c>
      <c r="HX241" s="249">
        <v>0</v>
      </c>
      <c r="HY241" s="249">
        <v>0</v>
      </c>
      <c r="HZ241" s="249">
        <v>0</v>
      </c>
      <c r="IA241" s="249">
        <v>0</v>
      </c>
      <c r="IB241" s="249">
        <v>0</v>
      </c>
      <c r="IC241" s="249">
        <v>0</v>
      </c>
      <c r="ID241" s="249">
        <v>0</v>
      </c>
      <c r="IE241" s="249">
        <v>0</v>
      </c>
      <c r="IF241" s="249">
        <v>0</v>
      </c>
      <c r="IG241" s="249">
        <v>0</v>
      </c>
      <c r="IH241" s="249">
        <v>0</v>
      </c>
      <c r="II241" s="249">
        <v>0</v>
      </c>
      <c r="IJ241" s="249">
        <v>0</v>
      </c>
      <c r="IK241" s="249">
        <v>0</v>
      </c>
      <c r="IL241" s="249">
        <v>0</v>
      </c>
      <c r="IM241" s="249">
        <v>0</v>
      </c>
      <c r="IN241" s="249">
        <v>0</v>
      </c>
      <c r="IO241" s="249">
        <v>0</v>
      </c>
      <c r="IP241" s="249">
        <v>0</v>
      </c>
      <c r="IQ241" s="249">
        <v>0</v>
      </c>
      <c r="IR241" s="249">
        <v>0</v>
      </c>
      <c r="IS241" s="249">
        <v>0</v>
      </c>
      <c r="IT241" s="249">
        <v>0</v>
      </c>
      <c r="IU241" s="249">
        <v>0</v>
      </c>
      <c r="IV241" s="249">
        <v>0</v>
      </c>
      <c r="IW241" s="245">
        <v>0</v>
      </c>
      <c r="IX241" s="245">
        <v>0</v>
      </c>
      <c r="IY241" s="245">
        <v>0</v>
      </c>
      <c r="IZ241" s="368"/>
      <c r="JA241" s="368"/>
    </row>
    <row r="242" spans="1:261" ht="37.5" x14ac:dyDescent="0.3">
      <c r="A242" s="300">
        <v>232</v>
      </c>
      <c r="B242" s="295" t="s">
        <v>780</v>
      </c>
      <c r="C242" s="295" t="s">
        <v>793</v>
      </c>
      <c r="D242" s="295">
        <v>247690925</v>
      </c>
      <c r="E242" s="220">
        <f t="shared" si="34"/>
        <v>6268</v>
      </c>
      <c r="F242" s="220">
        <f t="shared" si="35"/>
        <v>1848</v>
      </c>
      <c r="G242" s="220">
        <f t="shared" si="36"/>
        <v>0</v>
      </c>
      <c r="H242" s="220">
        <f t="shared" si="37"/>
        <v>4420</v>
      </c>
      <c r="I242" s="220">
        <f t="shared" si="38"/>
        <v>0</v>
      </c>
      <c r="J242" s="249">
        <v>1</v>
      </c>
      <c r="K242" s="249">
        <v>1</v>
      </c>
      <c r="L242" s="249">
        <v>0</v>
      </c>
      <c r="M242" s="249">
        <v>0</v>
      </c>
      <c r="N242" s="249">
        <v>0</v>
      </c>
      <c r="O242" s="249">
        <v>0</v>
      </c>
      <c r="P242" s="249">
        <v>0</v>
      </c>
      <c r="Q242" s="249">
        <v>0</v>
      </c>
      <c r="R242" s="249">
        <v>0</v>
      </c>
      <c r="S242" s="249">
        <v>0</v>
      </c>
      <c r="T242" s="249">
        <v>0</v>
      </c>
      <c r="U242" s="249">
        <v>0</v>
      </c>
      <c r="V242" s="249">
        <v>0</v>
      </c>
      <c r="W242" s="249">
        <v>100</v>
      </c>
      <c r="X242" s="249">
        <v>0</v>
      </c>
      <c r="Y242" s="249">
        <v>0</v>
      </c>
      <c r="Z242" s="249">
        <v>0</v>
      </c>
      <c r="AA242" s="249">
        <v>0</v>
      </c>
      <c r="AB242" s="249">
        <v>0</v>
      </c>
      <c r="AC242" s="249">
        <v>5</v>
      </c>
      <c r="AD242" s="249">
        <v>0</v>
      </c>
      <c r="AE242" s="249">
        <v>0</v>
      </c>
      <c r="AF242" s="249">
        <v>0</v>
      </c>
      <c r="AG242" s="249">
        <v>0</v>
      </c>
      <c r="AH242" s="249">
        <v>0</v>
      </c>
      <c r="AI242" s="249">
        <v>0</v>
      </c>
      <c r="AJ242" s="249">
        <v>0</v>
      </c>
      <c r="AK242" s="249">
        <v>0</v>
      </c>
      <c r="AL242" s="249">
        <v>0</v>
      </c>
      <c r="AM242" s="249">
        <v>0</v>
      </c>
      <c r="AN242" s="249">
        <v>0</v>
      </c>
      <c r="AO242" s="249">
        <v>0</v>
      </c>
      <c r="AP242" s="249">
        <v>0</v>
      </c>
      <c r="AQ242" s="249">
        <v>0</v>
      </c>
      <c r="AR242" s="249">
        <v>0</v>
      </c>
      <c r="AS242" s="249">
        <v>0</v>
      </c>
      <c r="AT242" s="249">
        <v>0</v>
      </c>
      <c r="AU242" s="249">
        <v>0</v>
      </c>
      <c r="AV242" s="249">
        <v>0</v>
      </c>
      <c r="AW242" s="249">
        <v>0</v>
      </c>
      <c r="AX242" s="249">
        <v>0</v>
      </c>
      <c r="AY242" s="249">
        <v>0</v>
      </c>
      <c r="AZ242" s="249">
        <v>0</v>
      </c>
      <c r="BA242" s="249">
        <v>0</v>
      </c>
      <c r="BB242" s="249">
        <v>0</v>
      </c>
      <c r="BC242" s="249">
        <v>4048</v>
      </c>
      <c r="BD242" s="249">
        <v>0</v>
      </c>
      <c r="BE242" s="249">
        <v>0</v>
      </c>
      <c r="BF242" s="249">
        <v>0</v>
      </c>
      <c r="BG242" s="249">
        <v>20</v>
      </c>
      <c r="BH242" s="249">
        <v>0</v>
      </c>
      <c r="BI242" s="249">
        <v>0</v>
      </c>
      <c r="BJ242" s="249">
        <v>0</v>
      </c>
      <c r="BK242" s="249">
        <v>0</v>
      </c>
      <c r="BL242" s="249">
        <v>0</v>
      </c>
      <c r="BM242" s="249">
        <v>0</v>
      </c>
      <c r="BN242" s="249">
        <v>0</v>
      </c>
      <c r="BO242" s="249">
        <v>0</v>
      </c>
      <c r="BP242" s="249">
        <v>0</v>
      </c>
      <c r="BQ242" s="249">
        <v>50</v>
      </c>
      <c r="BR242" s="249">
        <v>0</v>
      </c>
      <c r="BS242" s="249">
        <v>0</v>
      </c>
      <c r="BT242" s="249">
        <v>0</v>
      </c>
      <c r="BU242" s="249">
        <v>0</v>
      </c>
      <c r="BV242" s="249">
        <v>0</v>
      </c>
      <c r="BW242" s="249">
        <v>0</v>
      </c>
      <c r="BX242" s="249">
        <v>0</v>
      </c>
      <c r="BY242" s="249">
        <v>0</v>
      </c>
      <c r="BZ242" s="249">
        <v>0</v>
      </c>
      <c r="CA242" s="249">
        <v>0</v>
      </c>
      <c r="CB242" s="249">
        <v>0</v>
      </c>
      <c r="CC242" s="249">
        <v>0</v>
      </c>
      <c r="CD242" s="249">
        <v>544</v>
      </c>
      <c r="CE242" s="245">
        <v>0</v>
      </c>
      <c r="CF242" s="249">
        <v>0</v>
      </c>
      <c r="CG242" s="249">
        <v>0</v>
      </c>
      <c r="CH242" s="249">
        <v>0</v>
      </c>
      <c r="CI242" s="249">
        <v>0</v>
      </c>
      <c r="CJ242" s="249">
        <v>44</v>
      </c>
      <c r="CK242" s="249">
        <v>0</v>
      </c>
      <c r="CL242" s="249">
        <v>0</v>
      </c>
      <c r="CM242" s="249">
        <v>0</v>
      </c>
      <c r="CN242" s="249">
        <v>1</v>
      </c>
      <c r="CO242" s="249">
        <v>0</v>
      </c>
      <c r="CP242" s="249">
        <v>0</v>
      </c>
      <c r="CQ242" s="249">
        <v>0</v>
      </c>
      <c r="CR242" s="249">
        <v>4</v>
      </c>
      <c r="CS242" s="249">
        <v>0</v>
      </c>
      <c r="CT242" s="249">
        <v>0</v>
      </c>
      <c r="CU242" s="249">
        <v>0</v>
      </c>
      <c r="CV242" s="249">
        <v>0</v>
      </c>
      <c r="CW242" s="249">
        <v>0</v>
      </c>
      <c r="CX242" s="249">
        <v>4</v>
      </c>
      <c r="CY242" s="249">
        <v>0</v>
      </c>
      <c r="CZ242" s="249">
        <v>30</v>
      </c>
      <c r="DA242" s="249">
        <v>30</v>
      </c>
      <c r="DB242" s="249">
        <v>0</v>
      </c>
      <c r="DC242" s="249">
        <v>648</v>
      </c>
      <c r="DD242" s="249">
        <v>0</v>
      </c>
      <c r="DE242" s="249">
        <v>0</v>
      </c>
      <c r="DF242" s="249">
        <v>0</v>
      </c>
      <c r="DG242" s="249">
        <v>0</v>
      </c>
      <c r="DH242" s="249">
        <v>0</v>
      </c>
      <c r="DI242" s="249">
        <v>0</v>
      </c>
      <c r="DJ242" s="249">
        <v>0</v>
      </c>
      <c r="DK242" s="249">
        <v>0</v>
      </c>
      <c r="DL242" s="249">
        <v>0</v>
      </c>
      <c r="DM242" s="249">
        <v>0</v>
      </c>
      <c r="DN242" s="249">
        <v>0</v>
      </c>
      <c r="DO242" s="249">
        <v>0</v>
      </c>
      <c r="DP242" s="249">
        <v>0</v>
      </c>
      <c r="DQ242" s="249">
        <v>0</v>
      </c>
      <c r="DR242" s="249">
        <v>0</v>
      </c>
      <c r="DS242" s="249">
        <v>1200</v>
      </c>
      <c r="DT242" s="249">
        <v>0</v>
      </c>
      <c r="DU242" s="249">
        <v>0</v>
      </c>
      <c r="DV242" s="249">
        <v>0</v>
      </c>
      <c r="DW242" s="249">
        <v>0</v>
      </c>
      <c r="DX242" s="249">
        <v>0</v>
      </c>
      <c r="DY242" s="249">
        <v>0</v>
      </c>
      <c r="DZ242" s="249">
        <v>0</v>
      </c>
      <c r="EA242" s="249">
        <v>0</v>
      </c>
      <c r="EB242" s="249">
        <v>0</v>
      </c>
      <c r="EC242" s="249">
        <v>0</v>
      </c>
      <c r="ED242" s="249">
        <v>0</v>
      </c>
      <c r="EE242" s="249">
        <v>0</v>
      </c>
      <c r="EF242" s="249">
        <v>0</v>
      </c>
      <c r="EG242" s="249">
        <v>0</v>
      </c>
      <c r="EH242" s="249">
        <v>0</v>
      </c>
      <c r="EI242" s="249">
        <v>300</v>
      </c>
      <c r="EJ242" s="249">
        <v>0</v>
      </c>
      <c r="EK242" s="249">
        <v>4</v>
      </c>
      <c r="EL242" s="249">
        <v>0</v>
      </c>
      <c r="EM242" s="249">
        <v>0</v>
      </c>
      <c r="EN242" s="249">
        <v>0</v>
      </c>
      <c r="EO242" s="249">
        <v>0</v>
      </c>
      <c r="EP242" s="249">
        <v>0</v>
      </c>
      <c r="EQ242" s="249">
        <v>0</v>
      </c>
      <c r="ER242" s="249">
        <v>0</v>
      </c>
      <c r="ES242" s="249">
        <v>272</v>
      </c>
      <c r="ET242" s="249">
        <v>0</v>
      </c>
      <c r="EU242" s="245">
        <v>0</v>
      </c>
      <c r="EV242" s="249">
        <v>0</v>
      </c>
      <c r="EW242" s="249">
        <v>0</v>
      </c>
      <c r="EX242" s="249">
        <v>0</v>
      </c>
      <c r="EY242" s="249">
        <v>0</v>
      </c>
      <c r="EZ242" s="249">
        <v>0</v>
      </c>
      <c r="FA242" s="249">
        <v>0</v>
      </c>
      <c r="FB242" s="249">
        <v>0</v>
      </c>
      <c r="FC242" s="249">
        <v>0</v>
      </c>
      <c r="FD242" s="249">
        <v>0</v>
      </c>
      <c r="FE242" s="249">
        <v>0</v>
      </c>
      <c r="FF242" s="249">
        <v>0</v>
      </c>
      <c r="FG242" s="249">
        <v>0</v>
      </c>
      <c r="FH242" s="249">
        <v>0</v>
      </c>
      <c r="FI242" s="249">
        <v>0</v>
      </c>
      <c r="FJ242" s="249">
        <v>0</v>
      </c>
      <c r="FK242" s="249">
        <v>0</v>
      </c>
      <c r="FL242" s="249">
        <v>0</v>
      </c>
      <c r="FM242" s="249">
        <v>0</v>
      </c>
      <c r="FN242" s="249">
        <v>0</v>
      </c>
      <c r="FO242" s="249">
        <v>0</v>
      </c>
      <c r="FP242" s="249">
        <v>0</v>
      </c>
      <c r="FQ242" s="249">
        <v>0</v>
      </c>
      <c r="FR242" s="249">
        <v>0</v>
      </c>
      <c r="FS242" s="249">
        <v>0</v>
      </c>
      <c r="FT242" s="249">
        <v>0</v>
      </c>
      <c r="FU242" s="249">
        <v>0</v>
      </c>
      <c r="FV242" s="249">
        <v>0</v>
      </c>
      <c r="FW242" s="249">
        <v>0</v>
      </c>
      <c r="FX242" s="249">
        <v>0</v>
      </c>
      <c r="FY242" s="249">
        <v>0</v>
      </c>
      <c r="FZ242" s="249">
        <v>0</v>
      </c>
      <c r="GA242" s="249">
        <v>0</v>
      </c>
      <c r="GB242" s="249">
        <v>0</v>
      </c>
      <c r="GC242" s="249">
        <v>0</v>
      </c>
      <c r="GD242" s="249">
        <v>0</v>
      </c>
      <c r="GE242" s="249">
        <v>0</v>
      </c>
      <c r="GF242" s="249">
        <v>0</v>
      </c>
      <c r="GG242" s="249">
        <v>0</v>
      </c>
      <c r="GH242" s="249">
        <v>0</v>
      </c>
      <c r="GI242" s="249">
        <v>136</v>
      </c>
      <c r="GJ242" s="249">
        <v>0</v>
      </c>
      <c r="GK242" s="249">
        <v>2</v>
      </c>
      <c r="GL242" s="249">
        <v>0</v>
      </c>
      <c r="GM242" s="249">
        <v>0</v>
      </c>
      <c r="GN242" s="249">
        <v>0</v>
      </c>
      <c r="GO242" s="249">
        <v>0</v>
      </c>
      <c r="GP242" s="249">
        <v>0</v>
      </c>
      <c r="GQ242" s="249">
        <v>0</v>
      </c>
      <c r="GR242" s="249">
        <v>0</v>
      </c>
      <c r="GS242" s="249">
        <v>0</v>
      </c>
      <c r="GT242" s="249">
        <v>0</v>
      </c>
      <c r="GU242" s="249">
        <v>0</v>
      </c>
      <c r="GV242" s="249">
        <v>0</v>
      </c>
      <c r="GW242" s="249">
        <v>0</v>
      </c>
      <c r="GX242" s="249">
        <v>0</v>
      </c>
      <c r="GY242" s="249">
        <v>0</v>
      </c>
      <c r="GZ242" s="249">
        <v>0</v>
      </c>
      <c r="HA242" s="249">
        <v>0</v>
      </c>
      <c r="HB242" s="249">
        <v>0</v>
      </c>
      <c r="HC242" s="249">
        <v>0</v>
      </c>
      <c r="HD242" s="249">
        <v>0</v>
      </c>
      <c r="HE242" s="249">
        <v>0</v>
      </c>
      <c r="HF242" s="249">
        <v>0</v>
      </c>
      <c r="HG242" s="249">
        <v>0</v>
      </c>
      <c r="HH242" s="249">
        <v>0</v>
      </c>
      <c r="HI242" s="249">
        <v>0</v>
      </c>
      <c r="HJ242" s="249">
        <v>0</v>
      </c>
      <c r="HK242" s="249">
        <v>0</v>
      </c>
      <c r="HL242" s="249">
        <v>0</v>
      </c>
      <c r="HM242" s="249">
        <v>0</v>
      </c>
      <c r="HN242" s="249">
        <v>0</v>
      </c>
      <c r="HO242" s="249">
        <v>0</v>
      </c>
      <c r="HP242" s="249">
        <v>0</v>
      </c>
      <c r="HQ242" s="249">
        <v>0</v>
      </c>
      <c r="HR242" s="249">
        <v>0</v>
      </c>
      <c r="HS242" s="249">
        <v>0</v>
      </c>
      <c r="HT242" s="249">
        <v>0</v>
      </c>
      <c r="HU242" s="249">
        <v>0</v>
      </c>
      <c r="HV242" s="249">
        <v>0</v>
      </c>
      <c r="HW242" s="249">
        <v>0</v>
      </c>
      <c r="HX242" s="249">
        <v>0</v>
      </c>
      <c r="HY242" s="249">
        <v>0</v>
      </c>
      <c r="HZ242" s="249">
        <v>0</v>
      </c>
      <c r="IA242" s="249">
        <v>0</v>
      </c>
      <c r="IB242" s="249">
        <v>0</v>
      </c>
      <c r="IC242" s="249">
        <v>0</v>
      </c>
      <c r="ID242" s="249">
        <v>0</v>
      </c>
      <c r="IE242" s="249">
        <v>0</v>
      </c>
      <c r="IF242" s="249">
        <v>0</v>
      </c>
      <c r="IG242" s="249">
        <v>0</v>
      </c>
      <c r="IH242" s="249">
        <v>0</v>
      </c>
      <c r="II242" s="249">
        <v>0</v>
      </c>
      <c r="IJ242" s="249">
        <v>0</v>
      </c>
      <c r="IK242" s="249">
        <v>0</v>
      </c>
      <c r="IL242" s="249">
        <v>0</v>
      </c>
      <c r="IM242" s="249">
        <v>0</v>
      </c>
      <c r="IN242" s="249">
        <v>0</v>
      </c>
      <c r="IO242" s="249">
        <v>0</v>
      </c>
      <c r="IP242" s="249">
        <v>0</v>
      </c>
      <c r="IQ242" s="249">
        <v>0</v>
      </c>
      <c r="IR242" s="249">
        <v>0</v>
      </c>
      <c r="IS242" s="249">
        <v>0</v>
      </c>
      <c r="IT242" s="249">
        <v>0</v>
      </c>
      <c r="IU242" s="249">
        <v>0</v>
      </c>
      <c r="IV242" s="249">
        <v>0</v>
      </c>
      <c r="IW242" s="245">
        <v>0</v>
      </c>
      <c r="IX242" s="245">
        <v>0</v>
      </c>
      <c r="IY242" s="245">
        <v>0</v>
      </c>
      <c r="IZ242" s="368"/>
      <c r="JA242" s="368"/>
    </row>
    <row r="243" spans="1:261" ht="37.5" x14ac:dyDescent="0.3">
      <c r="A243" s="300">
        <v>233</v>
      </c>
      <c r="B243" s="295" t="s">
        <v>780</v>
      </c>
      <c r="C243" s="295" t="s">
        <v>794</v>
      </c>
      <c r="D243" s="295">
        <v>247690914</v>
      </c>
      <c r="E243" s="220">
        <f t="shared" si="34"/>
        <v>3891</v>
      </c>
      <c r="F243" s="220">
        <f t="shared" si="35"/>
        <v>425</v>
      </c>
      <c r="G243" s="220">
        <f t="shared" si="36"/>
        <v>0</v>
      </c>
      <c r="H243" s="220">
        <f t="shared" si="37"/>
        <v>3466</v>
      </c>
      <c r="I243" s="220">
        <f t="shared" si="38"/>
        <v>0</v>
      </c>
      <c r="J243" s="249">
        <v>1</v>
      </c>
      <c r="K243" s="249">
        <v>1</v>
      </c>
      <c r="L243" s="249">
        <v>0</v>
      </c>
      <c r="M243" s="249">
        <v>0</v>
      </c>
      <c r="N243" s="249">
        <v>0</v>
      </c>
      <c r="O243" s="249">
        <v>0</v>
      </c>
      <c r="P243" s="249">
        <v>0</v>
      </c>
      <c r="Q243" s="249">
        <v>0</v>
      </c>
      <c r="R243" s="249">
        <v>0</v>
      </c>
      <c r="S243" s="249">
        <v>0</v>
      </c>
      <c r="T243" s="249">
        <v>0</v>
      </c>
      <c r="U243" s="249">
        <v>0</v>
      </c>
      <c r="V243" s="249">
        <v>0</v>
      </c>
      <c r="W243" s="249">
        <v>0</v>
      </c>
      <c r="X243" s="249">
        <v>0</v>
      </c>
      <c r="Y243" s="249">
        <v>160</v>
      </c>
      <c r="Z243" s="249">
        <v>0</v>
      </c>
      <c r="AA243" s="249">
        <v>0</v>
      </c>
      <c r="AB243" s="249">
        <v>0</v>
      </c>
      <c r="AC243" s="249">
        <v>3</v>
      </c>
      <c r="AD243" s="249">
        <v>0</v>
      </c>
      <c r="AE243" s="249">
        <v>0</v>
      </c>
      <c r="AF243" s="249">
        <v>0</v>
      </c>
      <c r="AG243" s="249">
        <v>0</v>
      </c>
      <c r="AH243" s="249">
        <v>0</v>
      </c>
      <c r="AI243" s="249">
        <v>0</v>
      </c>
      <c r="AJ243" s="249">
        <v>0</v>
      </c>
      <c r="AK243" s="249">
        <v>0</v>
      </c>
      <c r="AL243" s="249">
        <v>0</v>
      </c>
      <c r="AM243" s="249">
        <v>0</v>
      </c>
      <c r="AN243" s="249">
        <v>0</v>
      </c>
      <c r="AO243" s="249">
        <v>0</v>
      </c>
      <c r="AP243" s="249">
        <v>0</v>
      </c>
      <c r="AQ243" s="249">
        <v>0</v>
      </c>
      <c r="AR243" s="249">
        <v>0</v>
      </c>
      <c r="AS243" s="249">
        <v>0</v>
      </c>
      <c r="AT243" s="249">
        <v>0</v>
      </c>
      <c r="AU243" s="249">
        <v>0</v>
      </c>
      <c r="AV243" s="249">
        <v>0</v>
      </c>
      <c r="AW243" s="249">
        <v>0</v>
      </c>
      <c r="AX243" s="249">
        <v>0</v>
      </c>
      <c r="AY243" s="249">
        <v>0</v>
      </c>
      <c r="AZ243" s="249">
        <v>0</v>
      </c>
      <c r="BA243" s="249">
        <v>0</v>
      </c>
      <c r="BB243" s="249">
        <v>0</v>
      </c>
      <c r="BC243" s="249">
        <v>3121</v>
      </c>
      <c r="BD243" s="249">
        <v>0</v>
      </c>
      <c r="BE243" s="249">
        <v>0</v>
      </c>
      <c r="BF243" s="249">
        <v>0</v>
      </c>
      <c r="BG243" s="249">
        <v>10</v>
      </c>
      <c r="BH243" s="249">
        <v>0</v>
      </c>
      <c r="BI243" s="249">
        <v>0</v>
      </c>
      <c r="BJ243" s="249">
        <v>0</v>
      </c>
      <c r="BK243" s="249">
        <v>0</v>
      </c>
      <c r="BL243" s="249">
        <v>0</v>
      </c>
      <c r="BM243" s="249">
        <v>0</v>
      </c>
      <c r="BN243" s="249">
        <v>0</v>
      </c>
      <c r="BO243" s="249">
        <v>0</v>
      </c>
      <c r="BP243" s="249">
        <v>0</v>
      </c>
      <c r="BQ243" s="249">
        <v>80</v>
      </c>
      <c r="BR243" s="249">
        <v>0</v>
      </c>
      <c r="BS243" s="249">
        <v>0</v>
      </c>
      <c r="BT243" s="249">
        <v>0</v>
      </c>
      <c r="BU243" s="249">
        <v>0</v>
      </c>
      <c r="BV243" s="249">
        <v>0</v>
      </c>
      <c r="BW243" s="249">
        <v>0</v>
      </c>
      <c r="BX243" s="249">
        <v>0</v>
      </c>
      <c r="BY243" s="249">
        <v>0</v>
      </c>
      <c r="BZ243" s="249">
        <v>0</v>
      </c>
      <c r="CA243" s="249">
        <v>0</v>
      </c>
      <c r="CB243" s="249">
        <v>0</v>
      </c>
      <c r="CC243" s="249">
        <v>0</v>
      </c>
      <c r="CD243" s="249">
        <v>220</v>
      </c>
      <c r="CE243" s="245">
        <v>0</v>
      </c>
      <c r="CF243" s="249">
        <v>0</v>
      </c>
      <c r="CG243" s="249">
        <v>0</v>
      </c>
      <c r="CH243" s="249">
        <v>0</v>
      </c>
      <c r="CI243" s="249">
        <v>0</v>
      </c>
      <c r="CJ243" s="249">
        <v>0</v>
      </c>
      <c r="CK243" s="249">
        <v>0</v>
      </c>
      <c r="CL243" s="249">
        <v>0</v>
      </c>
      <c r="CM243" s="249">
        <v>0</v>
      </c>
      <c r="CN243" s="249">
        <v>1</v>
      </c>
      <c r="CO243" s="249">
        <v>0</v>
      </c>
      <c r="CP243" s="249">
        <v>0</v>
      </c>
      <c r="CQ243" s="249">
        <v>0</v>
      </c>
      <c r="CR243" s="249">
        <v>2</v>
      </c>
      <c r="CS243" s="249">
        <v>0</v>
      </c>
      <c r="CT243" s="249">
        <v>0</v>
      </c>
      <c r="CU243" s="249">
        <v>0</v>
      </c>
      <c r="CV243" s="249">
        <v>0</v>
      </c>
      <c r="CW243" s="249">
        <v>0</v>
      </c>
      <c r="CX243" s="249">
        <v>2</v>
      </c>
      <c r="CY243" s="249">
        <v>0</v>
      </c>
      <c r="CZ243" s="249">
        <v>10</v>
      </c>
      <c r="DA243" s="249">
        <v>10</v>
      </c>
      <c r="DB243" s="249">
        <v>0</v>
      </c>
      <c r="DC243" s="249">
        <v>200</v>
      </c>
      <c r="DD243" s="249">
        <v>0</v>
      </c>
      <c r="DE243" s="249">
        <v>0</v>
      </c>
      <c r="DF243" s="249">
        <v>0</v>
      </c>
      <c r="DG243" s="249">
        <v>0</v>
      </c>
      <c r="DH243" s="249">
        <v>0</v>
      </c>
      <c r="DI243" s="249">
        <v>0</v>
      </c>
      <c r="DJ243" s="249">
        <v>0</v>
      </c>
      <c r="DK243" s="249">
        <v>0</v>
      </c>
      <c r="DL243" s="249">
        <v>0</v>
      </c>
      <c r="DM243" s="249">
        <v>0</v>
      </c>
      <c r="DN243" s="249">
        <v>0</v>
      </c>
      <c r="DO243" s="249">
        <v>0</v>
      </c>
      <c r="DP243" s="249">
        <v>0</v>
      </c>
      <c r="DQ243" s="249">
        <v>0</v>
      </c>
      <c r="DR243" s="249">
        <v>0</v>
      </c>
      <c r="DS243" s="249">
        <v>225</v>
      </c>
      <c r="DT243" s="249">
        <v>0</v>
      </c>
      <c r="DU243" s="249">
        <v>0</v>
      </c>
      <c r="DV243" s="249">
        <v>0</v>
      </c>
      <c r="DW243" s="249">
        <v>0</v>
      </c>
      <c r="DX243" s="249">
        <v>0</v>
      </c>
      <c r="DY243" s="249">
        <v>0</v>
      </c>
      <c r="DZ243" s="249">
        <v>0</v>
      </c>
      <c r="EA243" s="249">
        <v>0</v>
      </c>
      <c r="EB243" s="249">
        <v>0</v>
      </c>
      <c r="EC243" s="249">
        <v>0</v>
      </c>
      <c r="ED243" s="249">
        <v>0</v>
      </c>
      <c r="EE243" s="249">
        <v>0</v>
      </c>
      <c r="EF243" s="249">
        <v>0</v>
      </c>
      <c r="EG243" s="249">
        <v>0</v>
      </c>
      <c r="EH243" s="249">
        <v>0</v>
      </c>
      <c r="EI243" s="249">
        <v>75</v>
      </c>
      <c r="EJ243" s="249">
        <v>0</v>
      </c>
      <c r="EK243" s="249">
        <v>3</v>
      </c>
      <c r="EL243" s="249">
        <v>0</v>
      </c>
      <c r="EM243" s="249">
        <v>0</v>
      </c>
      <c r="EN243" s="249">
        <v>0</v>
      </c>
      <c r="EO243" s="249">
        <v>0</v>
      </c>
      <c r="EP243" s="249">
        <v>0</v>
      </c>
      <c r="EQ243" s="249">
        <v>0</v>
      </c>
      <c r="ER243" s="249">
        <v>0</v>
      </c>
      <c r="ES243" s="249">
        <v>165</v>
      </c>
      <c r="ET243" s="249">
        <v>0</v>
      </c>
      <c r="EU243" s="245">
        <v>0</v>
      </c>
      <c r="EV243" s="249">
        <v>0</v>
      </c>
      <c r="EW243" s="249">
        <v>0</v>
      </c>
      <c r="EX243" s="249">
        <v>0</v>
      </c>
      <c r="EY243" s="249">
        <v>0</v>
      </c>
      <c r="EZ243" s="249">
        <v>0</v>
      </c>
      <c r="FA243" s="249">
        <v>0</v>
      </c>
      <c r="FB243" s="249">
        <v>0</v>
      </c>
      <c r="FC243" s="249">
        <v>0</v>
      </c>
      <c r="FD243" s="249">
        <v>0</v>
      </c>
      <c r="FE243" s="249">
        <v>0</v>
      </c>
      <c r="FF243" s="249">
        <v>0</v>
      </c>
      <c r="FG243" s="249">
        <v>0</v>
      </c>
      <c r="FH243" s="249">
        <v>0</v>
      </c>
      <c r="FI243" s="249">
        <v>0</v>
      </c>
      <c r="FJ243" s="249">
        <v>0</v>
      </c>
      <c r="FK243" s="249">
        <v>0</v>
      </c>
      <c r="FL243" s="249">
        <v>0</v>
      </c>
      <c r="FM243" s="249">
        <v>0</v>
      </c>
      <c r="FN243" s="249">
        <v>0</v>
      </c>
      <c r="FO243" s="249">
        <v>0</v>
      </c>
      <c r="FP243" s="249">
        <v>0</v>
      </c>
      <c r="FQ243" s="249">
        <v>0</v>
      </c>
      <c r="FR243" s="249">
        <v>0</v>
      </c>
      <c r="FS243" s="249">
        <v>0</v>
      </c>
      <c r="FT243" s="249">
        <v>0</v>
      </c>
      <c r="FU243" s="249">
        <v>0</v>
      </c>
      <c r="FV243" s="249">
        <v>0</v>
      </c>
      <c r="FW243" s="249">
        <v>0</v>
      </c>
      <c r="FX243" s="249">
        <v>0</v>
      </c>
      <c r="FY243" s="249">
        <v>0</v>
      </c>
      <c r="FZ243" s="249">
        <v>0</v>
      </c>
      <c r="GA243" s="249">
        <v>0</v>
      </c>
      <c r="GB243" s="249">
        <v>0</v>
      </c>
      <c r="GC243" s="249">
        <v>0</v>
      </c>
      <c r="GD243" s="249">
        <v>0</v>
      </c>
      <c r="GE243" s="249">
        <v>0</v>
      </c>
      <c r="GF243" s="249">
        <v>0</v>
      </c>
      <c r="GG243" s="249">
        <v>0</v>
      </c>
      <c r="GH243" s="249">
        <v>0</v>
      </c>
      <c r="GI243" s="249">
        <v>110</v>
      </c>
      <c r="GJ243" s="249">
        <v>0</v>
      </c>
      <c r="GK243" s="249">
        <v>1.5</v>
      </c>
      <c r="GL243" s="249">
        <v>0</v>
      </c>
      <c r="GM243" s="249">
        <v>0</v>
      </c>
      <c r="GN243" s="249">
        <v>0</v>
      </c>
      <c r="GO243" s="249">
        <v>20</v>
      </c>
      <c r="GP243" s="249">
        <v>0</v>
      </c>
      <c r="GQ243" s="249">
        <v>0</v>
      </c>
      <c r="GR243" s="249">
        <v>0</v>
      </c>
      <c r="GS243" s="249">
        <v>0</v>
      </c>
      <c r="GT243" s="249">
        <v>0</v>
      </c>
      <c r="GU243" s="249">
        <v>0</v>
      </c>
      <c r="GV243" s="249">
        <v>0</v>
      </c>
      <c r="GW243" s="249">
        <v>0</v>
      </c>
      <c r="GX243" s="249">
        <v>0</v>
      </c>
      <c r="GY243" s="249">
        <v>0</v>
      </c>
      <c r="GZ243" s="249">
        <v>0</v>
      </c>
      <c r="HA243" s="249">
        <v>0</v>
      </c>
      <c r="HB243" s="249">
        <v>0</v>
      </c>
      <c r="HC243" s="249">
        <v>0</v>
      </c>
      <c r="HD243" s="249">
        <v>0</v>
      </c>
      <c r="HE243" s="249">
        <v>20</v>
      </c>
      <c r="HF243" s="249">
        <v>0</v>
      </c>
      <c r="HG243" s="249">
        <v>1</v>
      </c>
      <c r="HH243" s="249">
        <v>0</v>
      </c>
      <c r="HI243" s="249">
        <v>0</v>
      </c>
      <c r="HJ243" s="249">
        <v>0</v>
      </c>
      <c r="HK243" s="249">
        <v>0</v>
      </c>
      <c r="HL243" s="249">
        <v>0</v>
      </c>
      <c r="HM243" s="249">
        <v>0</v>
      </c>
      <c r="HN243" s="249">
        <v>0</v>
      </c>
      <c r="HO243" s="369"/>
      <c r="HP243" s="249">
        <v>0</v>
      </c>
      <c r="HQ243" s="249">
        <v>0</v>
      </c>
      <c r="HR243" s="249">
        <v>0</v>
      </c>
      <c r="HS243" s="249">
        <v>0</v>
      </c>
      <c r="HT243" s="249">
        <v>0</v>
      </c>
      <c r="HU243" s="249">
        <v>0</v>
      </c>
      <c r="HV243" s="249">
        <v>0</v>
      </c>
      <c r="HW243" s="249">
        <v>0</v>
      </c>
      <c r="HX243" s="249">
        <v>0</v>
      </c>
      <c r="HY243" s="249">
        <v>0</v>
      </c>
      <c r="HZ243" s="249">
        <v>0</v>
      </c>
      <c r="IA243" s="249">
        <v>0</v>
      </c>
      <c r="IB243" s="249">
        <v>0</v>
      </c>
      <c r="IC243" s="249">
        <v>0</v>
      </c>
      <c r="ID243" s="249">
        <v>0</v>
      </c>
      <c r="IE243" s="249">
        <v>0</v>
      </c>
      <c r="IF243" s="249">
        <v>0</v>
      </c>
      <c r="IG243" s="249">
        <v>0</v>
      </c>
      <c r="IH243" s="249">
        <v>0</v>
      </c>
      <c r="II243" s="249">
        <v>0</v>
      </c>
      <c r="IJ243" s="249">
        <v>0</v>
      </c>
      <c r="IK243" s="249">
        <v>0</v>
      </c>
      <c r="IL243" s="249">
        <v>0</v>
      </c>
      <c r="IM243" s="249">
        <v>0</v>
      </c>
      <c r="IN243" s="249">
        <v>0</v>
      </c>
      <c r="IO243" s="249">
        <v>0</v>
      </c>
      <c r="IP243" s="249">
        <v>0</v>
      </c>
      <c r="IQ243" s="249">
        <v>0</v>
      </c>
      <c r="IR243" s="249">
        <v>0</v>
      </c>
      <c r="IS243" s="249">
        <v>0</v>
      </c>
      <c r="IT243" s="249">
        <v>0</v>
      </c>
      <c r="IU243" s="249">
        <v>0</v>
      </c>
      <c r="IV243" s="249">
        <v>0</v>
      </c>
      <c r="IW243" s="245">
        <v>0</v>
      </c>
      <c r="IX243" s="245">
        <v>0</v>
      </c>
      <c r="IY243" s="245">
        <v>0</v>
      </c>
      <c r="IZ243" s="368"/>
      <c r="JA243" s="368"/>
    </row>
    <row r="244" spans="1:261" ht="37.5" x14ac:dyDescent="0.3">
      <c r="A244" s="300">
        <v>234</v>
      </c>
      <c r="B244" s="295" t="s">
        <v>780</v>
      </c>
      <c r="C244" s="295" t="s">
        <v>795</v>
      </c>
      <c r="D244" s="295">
        <v>247690923</v>
      </c>
      <c r="E244" s="220">
        <f t="shared" si="34"/>
        <v>17205</v>
      </c>
      <c r="F244" s="220">
        <f t="shared" si="35"/>
        <v>2077</v>
      </c>
      <c r="G244" s="220">
        <f t="shared" si="36"/>
        <v>0</v>
      </c>
      <c r="H244" s="220">
        <f t="shared" si="37"/>
        <v>15128</v>
      </c>
      <c r="I244" s="220">
        <f t="shared" si="38"/>
        <v>0</v>
      </c>
      <c r="J244" s="249">
        <v>1</v>
      </c>
      <c r="K244" s="249">
        <v>1</v>
      </c>
      <c r="L244" s="249">
        <v>0</v>
      </c>
      <c r="M244" s="249">
        <v>0</v>
      </c>
      <c r="N244" s="249">
        <v>0</v>
      </c>
      <c r="O244" s="249">
        <v>0</v>
      </c>
      <c r="P244" s="249">
        <v>0</v>
      </c>
      <c r="Q244" s="249">
        <v>0</v>
      </c>
      <c r="R244" s="249">
        <v>0</v>
      </c>
      <c r="S244" s="249">
        <v>0</v>
      </c>
      <c r="T244" s="249">
        <v>0</v>
      </c>
      <c r="U244" s="249">
        <v>0</v>
      </c>
      <c r="V244" s="249">
        <v>0</v>
      </c>
      <c r="W244" s="249">
        <v>250</v>
      </c>
      <c r="X244" s="249">
        <v>0</v>
      </c>
      <c r="Y244" s="249">
        <v>0</v>
      </c>
      <c r="Z244" s="249">
        <v>0</v>
      </c>
      <c r="AA244" s="249">
        <v>0</v>
      </c>
      <c r="AB244" s="249">
        <v>0</v>
      </c>
      <c r="AC244" s="249">
        <v>10</v>
      </c>
      <c r="AD244" s="249">
        <v>0</v>
      </c>
      <c r="AE244" s="249">
        <v>0</v>
      </c>
      <c r="AF244" s="249">
        <v>0</v>
      </c>
      <c r="AG244" s="249">
        <v>0</v>
      </c>
      <c r="AH244" s="249">
        <v>0</v>
      </c>
      <c r="AI244" s="249">
        <v>0</v>
      </c>
      <c r="AJ244" s="249">
        <v>0</v>
      </c>
      <c r="AK244" s="249">
        <v>0</v>
      </c>
      <c r="AL244" s="249">
        <v>0</v>
      </c>
      <c r="AM244" s="249">
        <v>0</v>
      </c>
      <c r="AN244" s="249">
        <v>0</v>
      </c>
      <c r="AO244" s="249">
        <v>0</v>
      </c>
      <c r="AP244" s="249">
        <v>0</v>
      </c>
      <c r="AQ244" s="249">
        <v>0</v>
      </c>
      <c r="AR244" s="249">
        <v>0</v>
      </c>
      <c r="AS244" s="249">
        <v>0</v>
      </c>
      <c r="AT244" s="249">
        <v>0</v>
      </c>
      <c r="AU244" s="249">
        <v>0</v>
      </c>
      <c r="AV244" s="249">
        <v>0</v>
      </c>
      <c r="AW244" s="249">
        <v>0</v>
      </c>
      <c r="AX244" s="249">
        <v>0</v>
      </c>
      <c r="AY244" s="249">
        <v>0</v>
      </c>
      <c r="AZ244" s="249">
        <v>0</v>
      </c>
      <c r="BA244" s="249">
        <v>0</v>
      </c>
      <c r="BB244" s="249">
        <v>0</v>
      </c>
      <c r="BC244" s="249">
        <v>13832.55</v>
      </c>
      <c r="BD244" s="249">
        <v>0</v>
      </c>
      <c r="BE244" s="249">
        <v>0</v>
      </c>
      <c r="BF244" s="249">
        <v>0</v>
      </c>
      <c r="BG244" s="249">
        <v>50</v>
      </c>
      <c r="BH244" s="249">
        <v>0</v>
      </c>
      <c r="BI244" s="249">
        <v>0</v>
      </c>
      <c r="BJ244" s="249">
        <v>0</v>
      </c>
      <c r="BK244" s="249">
        <v>0</v>
      </c>
      <c r="BL244" s="249">
        <v>0</v>
      </c>
      <c r="BM244" s="249">
        <v>0</v>
      </c>
      <c r="BN244" s="249">
        <v>0</v>
      </c>
      <c r="BO244" s="249">
        <v>0</v>
      </c>
      <c r="BP244" s="249">
        <v>0</v>
      </c>
      <c r="BQ244" s="249">
        <v>310</v>
      </c>
      <c r="BR244" s="249">
        <v>0</v>
      </c>
      <c r="BS244" s="249">
        <v>1</v>
      </c>
      <c r="BT244" s="249">
        <v>1</v>
      </c>
      <c r="BU244" s="249">
        <v>0</v>
      </c>
      <c r="BV244" s="249">
        <v>0</v>
      </c>
      <c r="BW244" s="249">
        <v>0</v>
      </c>
      <c r="BX244" s="249">
        <v>12.75</v>
      </c>
      <c r="BY244" s="249">
        <v>0</v>
      </c>
      <c r="BZ244" s="249">
        <v>0</v>
      </c>
      <c r="CA244" s="249">
        <v>0</v>
      </c>
      <c r="CB244" s="249">
        <v>0</v>
      </c>
      <c r="CC244" s="249">
        <v>0</v>
      </c>
      <c r="CD244" s="249">
        <v>708</v>
      </c>
      <c r="CE244" s="245">
        <v>0</v>
      </c>
      <c r="CF244" s="249">
        <v>0</v>
      </c>
      <c r="CG244" s="249">
        <v>0</v>
      </c>
      <c r="CH244" s="249">
        <v>0</v>
      </c>
      <c r="CI244" s="249">
        <v>0</v>
      </c>
      <c r="CJ244" s="249">
        <v>70</v>
      </c>
      <c r="CK244" s="249">
        <v>0</v>
      </c>
      <c r="CL244" s="249">
        <v>0</v>
      </c>
      <c r="CM244" s="249">
        <v>0</v>
      </c>
      <c r="CN244" s="249">
        <v>0</v>
      </c>
      <c r="CO244" s="249">
        <v>0</v>
      </c>
      <c r="CP244" s="249">
        <v>0</v>
      </c>
      <c r="CQ244" s="249">
        <v>0</v>
      </c>
      <c r="CR244" s="249">
        <v>4</v>
      </c>
      <c r="CS244" s="249">
        <v>0</v>
      </c>
      <c r="CT244" s="249">
        <v>0</v>
      </c>
      <c r="CU244" s="249">
        <v>0</v>
      </c>
      <c r="CV244" s="249">
        <v>0</v>
      </c>
      <c r="CW244" s="249">
        <v>0</v>
      </c>
      <c r="CX244" s="249">
        <v>3</v>
      </c>
      <c r="CY244" s="249">
        <v>0</v>
      </c>
      <c r="CZ244" s="249">
        <v>21</v>
      </c>
      <c r="DA244" s="249">
        <v>21</v>
      </c>
      <c r="DB244" s="249">
        <v>0</v>
      </c>
      <c r="DC244" s="249">
        <v>721</v>
      </c>
      <c r="DD244" s="249">
        <v>0</v>
      </c>
      <c r="DE244" s="249">
        <v>0</v>
      </c>
      <c r="DF244" s="249">
        <v>0</v>
      </c>
      <c r="DG244" s="249">
        <v>0</v>
      </c>
      <c r="DH244" s="249">
        <v>0</v>
      </c>
      <c r="DI244" s="249">
        <v>0</v>
      </c>
      <c r="DJ244" s="249">
        <v>0</v>
      </c>
      <c r="DK244" s="249">
        <v>0</v>
      </c>
      <c r="DL244" s="249">
        <v>0</v>
      </c>
      <c r="DM244" s="249">
        <v>0</v>
      </c>
      <c r="DN244" s="249">
        <v>0</v>
      </c>
      <c r="DO244" s="249">
        <v>0</v>
      </c>
      <c r="DP244" s="249">
        <v>0</v>
      </c>
      <c r="DQ244" s="249">
        <v>0</v>
      </c>
      <c r="DR244" s="249">
        <v>0</v>
      </c>
      <c r="DS244" s="249">
        <v>1356</v>
      </c>
      <c r="DT244" s="249">
        <v>0</v>
      </c>
      <c r="DU244" s="249">
        <v>0</v>
      </c>
      <c r="DV244" s="249">
        <v>0</v>
      </c>
      <c r="DW244" s="249">
        <v>0</v>
      </c>
      <c r="DX244" s="249">
        <v>0</v>
      </c>
      <c r="DY244" s="249">
        <v>0</v>
      </c>
      <c r="DZ244" s="249">
        <v>0</v>
      </c>
      <c r="EA244" s="249">
        <v>0</v>
      </c>
      <c r="EB244" s="249">
        <v>0</v>
      </c>
      <c r="EC244" s="249">
        <v>0</v>
      </c>
      <c r="ED244" s="249">
        <v>0</v>
      </c>
      <c r="EE244" s="249">
        <v>0</v>
      </c>
      <c r="EF244" s="249">
        <v>0</v>
      </c>
      <c r="EG244" s="249">
        <v>0</v>
      </c>
      <c r="EH244" s="249">
        <v>0</v>
      </c>
      <c r="EI244" s="249">
        <v>300</v>
      </c>
      <c r="EJ244" s="249">
        <v>0</v>
      </c>
      <c r="EK244" s="249">
        <v>4.5</v>
      </c>
      <c r="EL244" s="249">
        <v>0</v>
      </c>
      <c r="EM244" s="249">
        <v>0</v>
      </c>
      <c r="EN244" s="249">
        <v>0</v>
      </c>
      <c r="EO244" s="249">
        <v>0</v>
      </c>
      <c r="EP244" s="249">
        <v>0</v>
      </c>
      <c r="EQ244" s="249">
        <v>0</v>
      </c>
      <c r="ER244" s="249">
        <v>0</v>
      </c>
      <c r="ES244" s="249">
        <v>0</v>
      </c>
      <c r="ET244" s="249">
        <v>0</v>
      </c>
      <c r="EU244" s="245">
        <v>0</v>
      </c>
      <c r="EV244" s="249">
        <v>0</v>
      </c>
      <c r="EW244" s="249">
        <v>0</v>
      </c>
      <c r="EX244" s="249">
        <v>0</v>
      </c>
      <c r="EY244" s="249">
        <v>0</v>
      </c>
      <c r="EZ244" s="249">
        <v>0</v>
      </c>
      <c r="FA244" s="249">
        <v>0</v>
      </c>
      <c r="FB244" s="249">
        <v>0</v>
      </c>
      <c r="FC244" s="249">
        <v>0</v>
      </c>
      <c r="FD244" s="249">
        <v>0</v>
      </c>
      <c r="FE244" s="249">
        <v>0</v>
      </c>
      <c r="FF244" s="249">
        <v>0</v>
      </c>
      <c r="FG244" s="249">
        <v>0</v>
      </c>
      <c r="FH244" s="249">
        <v>0</v>
      </c>
      <c r="FI244" s="249">
        <v>0</v>
      </c>
      <c r="FJ244" s="249">
        <v>0</v>
      </c>
      <c r="FK244" s="249">
        <v>0</v>
      </c>
      <c r="FL244" s="249">
        <v>0</v>
      </c>
      <c r="FM244" s="249">
        <v>0</v>
      </c>
      <c r="FN244" s="249">
        <v>0</v>
      </c>
      <c r="FO244" s="249">
        <v>0</v>
      </c>
      <c r="FP244" s="249">
        <v>0</v>
      </c>
      <c r="FQ244" s="249">
        <v>0</v>
      </c>
      <c r="FR244" s="249">
        <v>0</v>
      </c>
      <c r="FS244" s="249">
        <v>0</v>
      </c>
      <c r="FT244" s="249">
        <v>0</v>
      </c>
      <c r="FU244" s="249">
        <v>0</v>
      </c>
      <c r="FV244" s="249">
        <v>0</v>
      </c>
      <c r="FW244" s="249">
        <v>0</v>
      </c>
      <c r="FX244" s="249">
        <v>0</v>
      </c>
      <c r="FY244" s="249">
        <v>0</v>
      </c>
      <c r="FZ244" s="249">
        <v>0</v>
      </c>
      <c r="GA244" s="249">
        <v>0</v>
      </c>
      <c r="GB244" s="249">
        <v>0</v>
      </c>
      <c r="GC244" s="249">
        <v>0</v>
      </c>
      <c r="GD244" s="249">
        <v>0</v>
      </c>
      <c r="GE244" s="249">
        <v>0</v>
      </c>
      <c r="GF244" s="249">
        <v>0</v>
      </c>
      <c r="GG244" s="249">
        <v>0</v>
      </c>
      <c r="GH244" s="249">
        <v>0</v>
      </c>
      <c r="GI244" s="249">
        <v>0</v>
      </c>
      <c r="GJ244" s="249">
        <v>0</v>
      </c>
      <c r="GK244" s="249">
        <v>0</v>
      </c>
      <c r="GL244" s="249">
        <v>0</v>
      </c>
      <c r="GM244" s="249">
        <v>0</v>
      </c>
      <c r="GN244" s="249">
        <v>0</v>
      </c>
      <c r="GO244" s="249">
        <v>1032.7</v>
      </c>
      <c r="GP244" s="249">
        <v>0</v>
      </c>
      <c r="GQ244" s="249">
        <v>0</v>
      </c>
      <c r="GR244" s="249">
        <v>0</v>
      </c>
      <c r="GS244" s="249">
        <v>0</v>
      </c>
      <c r="GT244" s="249">
        <v>0</v>
      </c>
      <c r="GU244" s="249">
        <v>0</v>
      </c>
      <c r="GV244" s="249">
        <v>0</v>
      </c>
      <c r="GW244" s="249">
        <v>0</v>
      </c>
      <c r="GX244" s="249">
        <v>0</v>
      </c>
      <c r="GY244" s="249">
        <v>0</v>
      </c>
      <c r="GZ244" s="249">
        <v>0</v>
      </c>
      <c r="HA244" s="249">
        <v>0</v>
      </c>
      <c r="HB244" s="249">
        <v>0</v>
      </c>
      <c r="HC244" s="249">
        <v>0</v>
      </c>
      <c r="HD244" s="249">
        <v>0</v>
      </c>
      <c r="HE244" s="249">
        <v>768</v>
      </c>
      <c r="HF244" s="249">
        <v>0</v>
      </c>
      <c r="HG244" s="249">
        <v>2.17</v>
      </c>
      <c r="HH244" s="249">
        <v>0</v>
      </c>
      <c r="HI244" s="249">
        <v>0</v>
      </c>
      <c r="HJ244" s="249">
        <v>0</v>
      </c>
      <c r="HK244" s="249">
        <v>0</v>
      </c>
      <c r="HL244" s="249">
        <v>0</v>
      </c>
      <c r="HM244" s="249">
        <v>0</v>
      </c>
      <c r="HN244" s="249">
        <v>0</v>
      </c>
      <c r="HO244" s="249">
        <v>0</v>
      </c>
      <c r="HP244" s="249">
        <v>0</v>
      </c>
      <c r="HQ244" s="249">
        <v>0</v>
      </c>
      <c r="HR244" s="249">
        <v>0</v>
      </c>
      <c r="HS244" s="249">
        <v>0</v>
      </c>
      <c r="HT244" s="249">
        <v>0</v>
      </c>
      <c r="HU244" s="249">
        <v>0</v>
      </c>
      <c r="HV244" s="249">
        <v>0</v>
      </c>
      <c r="HW244" s="249">
        <v>0</v>
      </c>
      <c r="HX244" s="249">
        <v>0</v>
      </c>
      <c r="HY244" s="249">
        <v>0</v>
      </c>
      <c r="HZ244" s="249">
        <v>0</v>
      </c>
      <c r="IA244" s="249">
        <v>0</v>
      </c>
      <c r="IB244" s="249">
        <v>0</v>
      </c>
      <c r="IC244" s="249">
        <v>0</v>
      </c>
      <c r="ID244" s="249">
        <v>0</v>
      </c>
      <c r="IE244" s="249">
        <v>0</v>
      </c>
      <c r="IF244" s="249">
        <v>0</v>
      </c>
      <c r="IG244" s="249">
        <v>0</v>
      </c>
      <c r="IH244" s="249">
        <v>0</v>
      </c>
      <c r="II244" s="249">
        <v>0</v>
      </c>
      <c r="IJ244" s="249">
        <v>0</v>
      </c>
      <c r="IK244" s="249">
        <v>0</v>
      </c>
      <c r="IL244" s="249">
        <v>0</v>
      </c>
      <c r="IM244" s="249">
        <v>0</v>
      </c>
      <c r="IN244" s="249">
        <v>0</v>
      </c>
      <c r="IO244" s="249">
        <v>0</v>
      </c>
      <c r="IP244" s="249">
        <v>0</v>
      </c>
      <c r="IQ244" s="249">
        <v>0</v>
      </c>
      <c r="IR244" s="249">
        <v>0</v>
      </c>
      <c r="IS244" s="249">
        <v>0</v>
      </c>
      <c r="IT244" s="249">
        <v>0</v>
      </c>
      <c r="IU244" s="249">
        <v>0</v>
      </c>
      <c r="IV244" s="249">
        <v>0</v>
      </c>
      <c r="IW244" s="245">
        <v>0</v>
      </c>
      <c r="IX244" s="245">
        <v>0</v>
      </c>
      <c r="IY244" s="245">
        <v>0</v>
      </c>
      <c r="IZ244" s="368"/>
      <c r="JA244" s="368"/>
    </row>
    <row r="245" spans="1:261" ht="37.5" x14ac:dyDescent="0.3">
      <c r="A245" s="300">
        <v>235</v>
      </c>
      <c r="B245" s="295" t="s">
        <v>780</v>
      </c>
      <c r="C245" s="295" t="s">
        <v>796</v>
      </c>
      <c r="D245" s="295">
        <v>247690916</v>
      </c>
      <c r="E245" s="220">
        <f t="shared" si="34"/>
        <v>19315.8</v>
      </c>
      <c r="F245" s="220">
        <f t="shared" si="35"/>
        <v>4288</v>
      </c>
      <c r="G245" s="220">
        <f t="shared" si="36"/>
        <v>0</v>
      </c>
      <c r="H245" s="220">
        <f t="shared" si="37"/>
        <v>15027.8</v>
      </c>
      <c r="I245" s="220">
        <f t="shared" si="38"/>
        <v>0</v>
      </c>
      <c r="J245" s="249">
        <v>1</v>
      </c>
      <c r="K245" s="249">
        <v>1</v>
      </c>
      <c r="L245" s="249">
        <v>0</v>
      </c>
      <c r="M245" s="249">
        <v>0</v>
      </c>
      <c r="N245" s="249">
        <v>0</v>
      </c>
      <c r="O245" s="249">
        <v>0</v>
      </c>
      <c r="P245" s="249">
        <v>0</v>
      </c>
      <c r="Q245" s="249">
        <v>0</v>
      </c>
      <c r="R245" s="249">
        <v>0</v>
      </c>
      <c r="S245" s="249">
        <v>0</v>
      </c>
      <c r="T245" s="249">
        <v>0</v>
      </c>
      <c r="U245" s="249">
        <v>0</v>
      </c>
      <c r="V245" s="249">
        <v>0</v>
      </c>
      <c r="W245" s="249">
        <v>400</v>
      </c>
      <c r="X245" s="249">
        <v>0</v>
      </c>
      <c r="Y245" s="249">
        <v>0</v>
      </c>
      <c r="Z245" s="249">
        <v>0</v>
      </c>
      <c r="AA245" s="249">
        <v>0</v>
      </c>
      <c r="AB245" s="249">
        <v>0</v>
      </c>
      <c r="AC245" s="249">
        <v>8</v>
      </c>
      <c r="AD245" s="249">
        <v>0</v>
      </c>
      <c r="AE245" s="249">
        <v>0</v>
      </c>
      <c r="AF245" s="249">
        <v>0</v>
      </c>
      <c r="AG245" s="249">
        <v>0</v>
      </c>
      <c r="AH245" s="249">
        <v>0</v>
      </c>
      <c r="AI245" s="249">
        <v>0</v>
      </c>
      <c r="AJ245" s="249">
        <v>0</v>
      </c>
      <c r="AK245" s="249">
        <v>0</v>
      </c>
      <c r="AL245" s="249">
        <v>0</v>
      </c>
      <c r="AM245" s="249">
        <v>0</v>
      </c>
      <c r="AN245" s="249">
        <v>0</v>
      </c>
      <c r="AO245" s="249">
        <v>0</v>
      </c>
      <c r="AP245" s="249">
        <v>0</v>
      </c>
      <c r="AQ245" s="249">
        <v>0</v>
      </c>
      <c r="AR245" s="249">
        <v>0</v>
      </c>
      <c r="AS245" s="249">
        <v>0</v>
      </c>
      <c r="AT245" s="249">
        <v>0</v>
      </c>
      <c r="AU245" s="249">
        <v>0</v>
      </c>
      <c r="AV245" s="249">
        <v>0</v>
      </c>
      <c r="AW245" s="249">
        <v>0</v>
      </c>
      <c r="AX245" s="249">
        <v>0</v>
      </c>
      <c r="AY245" s="249">
        <v>0</v>
      </c>
      <c r="AZ245" s="249">
        <v>0</v>
      </c>
      <c r="BA245" s="249">
        <v>0</v>
      </c>
      <c r="BB245" s="249">
        <v>0</v>
      </c>
      <c r="BC245" s="249">
        <v>14627.8</v>
      </c>
      <c r="BD245" s="249">
        <v>0</v>
      </c>
      <c r="BE245" s="249">
        <v>0</v>
      </c>
      <c r="BF245" s="249">
        <v>0</v>
      </c>
      <c r="BG245" s="249">
        <v>450</v>
      </c>
      <c r="BH245" s="249">
        <v>0</v>
      </c>
      <c r="BI245" s="249">
        <v>0</v>
      </c>
      <c r="BJ245" s="249">
        <v>0</v>
      </c>
      <c r="BK245" s="249">
        <v>0</v>
      </c>
      <c r="BL245" s="249">
        <v>0</v>
      </c>
      <c r="BM245" s="249">
        <v>0</v>
      </c>
      <c r="BN245" s="249">
        <v>0</v>
      </c>
      <c r="BO245" s="249">
        <v>0</v>
      </c>
      <c r="BP245" s="249">
        <v>0</v>
      </c>
      <c r="BQ245" s="249">
        <v>1500</v>
      </c>
      <c r="BR245" s="249">
        <v>0</v>
      </c>
      <c r="BS245" s="249">
        <v>0</v>
      </c>
      <c r="BT245" s="249">
        <v>0</v>
      </c>
      <c r="BU245" s="249">
        <v>0</v>
      </c>
      <c r="BV245" s="249">
        <v>0</v>
      </c>
      <c r="BW245" s="249">
        <v>0</v>
      </c>
      <c r="BX245" s="249">
        <v>0</v>
      </c>
      <c r="BY245" s="249">
        <v>0</v>
      </c>
      <c r="BZ245" s="249">
        <v>0</v>
      </c>
      <c r="CA245" s="249">
        <v>0</v>
      </c>
      <c r="CB245" s="249">
        <v>0</v>
      </c>
      <c r="CC245" s="249">
        <v>0</v>
      </c>
      <c r="CD245" s="249">
        <v>1658</v>
      </c>
      <c r="CE245" s="245">
        <v>0</v>
      </c>
      <c r="CF245" s="249">
        <v>0</v>
      </c>
      <c r="CG245" s="249">
        <v>0</v>
      </c>
      <c r="CH245" s="249">
        <v>0</v>
      </c>
      <c r="CI245" s="249">
        <v>0</v>
      </c>
      <c r="CJ245" s="249">
        <v>60</v>
      </c>
      <c r="CK245" s="249">
        <v>0</v>
      </c>
      <c r="CL245" s="249">
        <v>0</v>
      </c>
      <c r="CM245" s="249">
        <v>0</v>
      </c>
      <c r="CN245" s="249">
        <v>1</v>
      </c>
      <c r="CO245" s="249">
        <v>0</v>
      </c>
      <c r="CP245" s="249">
        <v>0</v>
      </c>
      <c r="CQ245" s="249">
        <v>0</v>
      </c>
      <c r="CR245" s="249">
        <v>6</v>
      </c>
      <c r="CS245" s="249">
        <v>0</v>
      </c>
      <c r="CT245" s="249">
        <v>0</v>
      </c>
      <c r="CU245" s="249">
        <v>0</v>
      </c>
      <c r="CV245" s="249">
        <v>0</v>
      </c>
      <c r="CW245" s="249">
        <v>0</v>
      </c>
      <c r="CX245" s="249">
        <v>3</v>
      </c>
      <c r="CY245" s="249">
        <v>0</v>
      </c>
      <c r="CZ245" s="249">
        <v>45</v>
      </c>
      <c r="DA245" s="249">
        <v>45</v>
      </c>
      <c r="DB245" s="249">
        <v>0</v>
      </c>
      <c r="DC245" s="249">
        <v>1372</v>
      </c>
      <c r="DD245" s="249">
        <v>0</v>
      </c>
      <c r="DE245" s="249">
        <v>0</v>
      </c>
      <c r="DF245" s="249">
        <v>0</v>
      </c>
      <c r="DG245" s="249">
        <v>0</v>
      </c>
      <c r="DH245" s="249">
        <v>0</v>
      </c>
      <c r="DI245" s="249">
        <v>0</v>
      </c>
      <c r="DJ245" s="249">
        <v>0</v>
      </c>
      <c r="DK245" s="249">
        <v>0</v>
      </c>
      <c r="DL245" s="249">
        <v>0</v>
      </c>
      <c r="DM245" s="249">
        <v>0</v>
      </c>
      <c r="DN245" s="249">
        <v>0</v>
      </c>
      <c r="DO245" s="249">
        <v>0</v>
      </c>
      <c r="DP245" s="249">
        <v>0</v>
      </c>
      <c r="DQ245" s="249">
        <v>0</v>
      </c>
      <c r="DR245" s="249">
        <v>0</v>
      </c>
      <c r="DS245" s="249">
        <v>1711</v>
      </c>
      <c r="DT245" s="249">
        <v>0</v>
      </c>
      <c r="DU245" s="249">
        <v>0</v>
      </c>
      <c r="DV245" s="249">
        <v>0</v>
      </c>
      <c r="DW245" s="249">
        <v>0</v>
      </c>
      <c r="DX245" s="249">
        <v>0</v>
      </c>
      <c r="DY245" s="249">
        <v>0</v>
      </c>
      <c r="DZ245" s="249">
        <v>0</v>
      </c>
      <c r="EA245" s="249">
        <v>0</v>
      </c>
      <c r="EB245" s="249">
        <v>0</v>
      </c>
      <c r="EC245" s="249">
        <v>0</v>
      </c>
      <c r="ED245" s="249">
        <v>0</v>
      </c>
      <c r="EE245" s="249">
        <v>0</v>
      </c>
      <c r="EF245" s="249">
        <v>0</v>
      </c>
      <c r="EG245" s="249">
        <v>0</v>
      </c>
      <c r="EH245" s="249">
        <v>0</v>
      </c>
      <c r="EI245" s="249">
        <v>395</v>
      </c>
      <c r="EJ245" s="249">
        <v>0</v>
      </c>
      <c r="EK245" s="249">
        <v>4.25</v>
      </c>
      <c r="EL245" s="249">
        <v>0</v>
      </c>
      <c r="EM245" s="249">
        <v>0</v>
      </c>
      <c r="EN245" s="249">
        <v>0</v>
      </c>
      <c r="EO245" s="249">
        <v>0</v>
      </c>
      <c r="EP245" s="249">
        <v>0</v>
      </c>
      <c r="EQ245" s="249">
        <v>0</v>
      </c>
      <c r="ER245" s="249">
        <v>0</v>
      </c>
      <c r="ES245" s="249">
        <v>0</v>
      </c>
      <c r="ET245" s="249">
        <v>0</v>
      </c>
      <c r="EU245" s="245">
        <v>0</v>
      </c>
      <c r="EV245" s="249">
        <v>0</v>
      </c>
      <c r="EW245" s="249">
        <v>0</v>
      </c>
      <c r="EX245" s="249">
        <v>0</v>
      </c>
      <c r="EY245" s="249">
        <v>0</v>
      </c>
      <c r="EZ245" s="249">
        <v>0</v>
      </c>
      <c r="FA245" s="249">
        <v>0</v>
      </c>
      <c r="FB245" s="249">
        <v>0</v>
      </c>
      <c r="FC245" s="249">
        <v>0</v>
      </c>
      <c r="FD245" s="249">
        <v>0</v>
      </c>
      <c r="FE245" s="249">
        <v>0</v>
      </c>
      <c r="FF245" s="249">
        <v>0</v>
      </c>
      <c r="FG245" s="249">
        <v>0</v>
      </c>
      <c r="FH245" s="249">
        <v>0</v>
      </c>
      <c r="FI245" s="249">
        <v>0</v>
      </c>
      <c r="FJ245" s="249">
        <v>0</v>
      </c>
      <c r="FK245" s="249">
        <v>0</v>
      </c>
      <c r="FL245" s="249">
        <v>0</v>
      </c>
      <c r="FM245" s="249">
        <v>0</v>
      </c>
      <c r="FN245" s="249">
        <v>0</v>
      </c>
      <c r="FO245" s="249">
        <v>0</v>
      </c>
      <c r="FP245" s="249">
        <v>0</v>
      </c>
      <c r="FQ245" s="249">
        <v>0</v>
      </c>
      <c r="FR245" s="249">
        <v>0</v>
      </c>
      <c r="FS245" s="249">
        <v>0</v>
      </c>
      <c r="FT245" s="249">
        <v>0</v>
      </c>
      <c r="FU245" s="249">
        <v>0</v>
      </c>
      <c r="FV245" s="249">
        <v>0</v>
      </c>
      <c r="FW245" s="249">
        <v>0</v>
      </c>
      <c r="FX245" s="249">
        <v>0</v>
      </c>
      <c r="FY245" s="249">
        <v>0</v>
      </c>
      <c r="FZ245" s="249">
        <v>0</v>
      </c>
      <c r="GA245" s="249">
        <v>0</v>
      </c>
      <c r="GB245" s="249">
        <v>0</v>
      </c>
      <c r="GC245" s="249">
        <v>0</v>
      </c>
      <c r="GD245" s="249">
        <v>0</v>
      </c>
      <c r="GE245" s="249">
        <v>0</v>
      </c>
      <c r="GF245" s="249">
        <v>0</v>
      </c>
      <c r="GG245" s="249">
        <v>0</v>
      </c>
      <c r="GH245" s="249">
        <v>0</v>
      </c>
      <c r="GI245" s="249">
        <v>0</v>
      </c>
      <c r="GJ245" s="249">
        <v>0</v>
      </c>
      <c r="GK245" s="249">
        <v>0</v>
      </c>
      <c r="GL245" s="249">
        <v>0</v>
      </c>
      <c r="GM245" s="249">
        <v>1205</v>
      </c>
      <c r="GN245" s="249">
        <v>0</v>
      </c>
      <c r="GO245" s="249">
        <v>0</v>
      </c>
      <c r="GP245" s="249">
        <v>0</v>
      </c>
      <c r="GQ245" s="249">
        <v>0</v>
      </c>
      <c r="GR245" s="249">
        <v>0</v>
      </c>
      <c r="GS245" s="249">
        <v>0</v>
      </c>
      <c r="GT245" s="249">
        <v>0</v>
      </c>
      <c r="GU245" s="249">
        <v>0</v>
      </c>
      <c r="GV245" s="249">
        <v>0</v>
      </c>
      <c r="GW245" s="249">
        <v>0</v>
      </c>
      <c r="GX245" s="249">
        <v>0</v>
      </c>
      <c r="GY245" s="249">
        <v>0</v>
      </c>
      <c r="GZ245" s="249">
        <v>0</v>
      </c>
      <c r="HA245" s="249">
        <v>0</v>
      </c>
      <c r="HB245" s="249">
        <v>0</v>
      </c>
      <c r="HC245" s="249">
        <v>0</v>
      </c>
      <c r="HD245" s="249">
        <v>0</v>
      </c>
      <c r="HE245" s="249">
        <v>480</v>
      </c>
      <c r="HF245" s="249">
        <v>0</v>
      </c>
      <c r="HG245" s="249">
        <v>2.5</v>
      </c>
      <c r="HH245" s="249">
        <v>0</v>
      </c>
      <c r="HI245" s="249">
        <v>0</v>
      </c>
      <c r="HJ245" s="249">
        <v>0</v>
      </c>
      <c r="HK245" s="249">
        <v>0</v>
      </c>
      <c r="HL245" s="249">
        <v>0</v>
      </c>
      <c r="HM245" s="249">
        <v>0</v>
      </c>
      <c r="HN245" s="249">
        <v>0</v>
      </c>
      <c r="HO245" s="249">
        <v>0</v>
      </c>
      <c r="HP245" s="249">
        <v>0</v>
      </c>
      <c r="HQ245" s="249">
        <v>0</v>
      </c>
      <c r="HR245" s="249">
        <v>0</v>
      </c>
      <c r="HS245" s="249">
        <v>0</v>
      </c>
      <c r="HT245" s="249">
        <v>0</v>
      </c>
      <c r="HU245" s="249">
        <v>0</v>
      </c>
      <c r="HV245" s="249">
        <v>0</v>
      </c>
      <c r="HW245" s="249">
        <v>0</v>
      </c>
      <c r="HX245" s="249">
        <v>0</v>
      </c>
      <c r="HY245" s="249">
        <v>0</v>
      </c>
      <c r="HZ245" s="249">
        <v>0</v>
      </c>
      <c r="IA245" s="249">
        <v>0</v>
      </c>
      <c r="IB245" s="249">
        <v>0</v>
      </c>
      <c r="IC245" s="249">
        <v>0</v>
      </c>
      <c r="ID245" s="249">
        <v>0</v>
      </c>
      <c r="IE245" s="249">
        <v>0</v>
      </c>
      <c r="IF245" s="249">
        <v>0</v>
      </c>
      <c r="IG245" s="249">
        <v>0</v>
      </c>
      <c r="IH245" s="249">
        <v>0</v>
      </c>
      <c r="II245" s="249">
        <v>0</v>
      </c>
      <c r="IJ245" s="249">
        <v>0</v>
      </c>
      <c r="IK245" s="249">
        <v>0</v>
      </c>
      <c r="IL245" s="249">
        <v>0</v>
      </c>
      <c r="IM245" s="249">
        <v>0</v>
      </c>
      <c r="IN245" s="249">
        <v>0</v>
      </c>
      <c r="IO245" s="249">
        <v>0</v>
      </c>
      <c r="IP245" s="249">
        <v>0</v>
      </c>
      <c r="IQ245" s="249">
        <v>0</v>
      </c>
      <c r="IR245" s="249">
        <v>0</v>
      </c>
      <c r="IS245" s="249">
        <v>0</v>
      </c>
      <c r="IT245" s="249">
        <v>0</v>
      </c>
      <c r="IU245" s="249">
        <v>0</v>
      </c>
      <c r="IV245" s="249">
        <v>0</v>
      </c>
      <c r="IW245" s="245">
        <v>0</v>
      </c>
      <c r="IX245" s="245">
        <v>0</v>
      </c>
      <c r="IY245" s="245">
        <v>0</v>
      </c>
      <c r="IZ245" s="368"/>
      <c r="JA245" s="368"/>
    </row>
    <row r="246" spans="1:261" ht="37.5" x14ac:dyDescent="0.3">
      <c r="A246" s="300">
        <v>236</v>
      </c>
      <c r="B246" s="295" t="s">
        <v>780</v>
      </c>
      <c r="C246" s="295" t="s">
        <v>797</v>
      </c>
      <c r="D246" s="295">
        <v>247690919</v>
      </c>
      <c r="E246" s="220">
        <f t="shared" si="34"/>
        <v>5832.7</v>
      </c>
      <c r="F246" s="220">
        <f t="shared" si="35"/>
        <v>1976</v>
      </c>
      <c r="G246" s="220">
        <f t="shared" si="36"/>
        <v>0</v>
      </c>
      <c r="H246" s="220">
        <f t="shared" si="37"/>
        <v>3856.7</v>
      </c>
      <c r="I246" s="220">
        <f t="shared" si="38"/>
        <v>0</v>
      </c>
      <c r="J246" s="249">
        <v>2</v>
      </c>
      <c r="K246" s="249">
        <v>2</v>
      </c>
      <c r="L246" s="249">
        <v>0</v>
      </c>
      <c r="M246" s="249">
        <v>0</v>
      </c>
      <c r="N246" s="249">
        <v>0</v>
      </c>
      <c r="O246" s="249">
        <v>0</v>
      </c>
      <c r="P246" s="249">
        <v>0</v>
      </c>
      <c r="Q246" s="249">
        <v>0</v>
      </c>
      <c r="R246" s="249">
        <v>0</v>
      </c>
      <c r="S246" s="249">
        <v>0</v>
      </c>
      <c r="T246" s="249">
        <v>0</v>
      </c>
      <c r="U246" s="249">
        <v>0</v>
      </c>
      <c r="V246" s="249">
        <v>0</v>
      </c>
      <c r="W246" s="249">
        <v>220</v>
      </c>
      <c r="X246" s="249">
        <v>0</v>
      </c>
      <c r="Y246" s="249">
        <v>324</v>
      </c>
      <c r="Z246" s="249">
        <v>0</v>
      </c>
      <c r="AA246" s="249">
        <v>0</v>
      </c>
      <c r="AB246" s="249">
        <v>0</v>
      </c>
      <c r="AC246" s="249">
        <v>9</v>
      </c>
      <c r="AD246" s="249">
        <v>0</v>
      </c>
      <c r="AE246" s="249">
        <v>0</v>
      </c>
      <c r="AF246" s="249">
        <v>0</v>
      </c>
      <c r="AG246" s="249">
        <v>0</v>
      </c>
      <c r="AH246" s="249">
        <v>0</v>
      </c>
      <c r="AI246" s="249">
        <v>0</v>
      </c>
      <c r="AJ246" s="249">
        <v>0</v>
      </c>
      <c r="AK246" s="249">
        <v>0</v>
      </c>
      <c r="AL246" s="249">
        <v>0</v>
      </c>
      <c r="AM246" s="249">
        <v>0</v>
      </c>
      <c r="AN246" s="249">
        <v>0</v>
      </c>
      <c r="AO246" s="249">
        <v>0</v>
      </c>
      <c r="AP246" s="249">
        <v>0</v>
      </c>
      <c r="AQ246" s="249">
        <v>0</v>
      </c>
      <c r="AR246" s="249">
        <v>0</v>
      </c>
      <c r="AS246" s="249">
        <v>0</v>
      </c>
      <c r="AT246" s="249">
        <v>0</v>
      </c>
      <c r="AU246" s="249">
        <v>0</v>
      </c>
      <c r="AV246" s="249">
        <v>0</v>
      </c>
      <c r="AW246" s="249">
        <v>0</v>
      </c>
      <c r="AX246" s="249">
        <v>0</v>
      </c>
      <c r="AY246" s="249">
        <v>0</v>
      </c>
      <c r="AZ246" s="249">
        <v>0</v>
      </c>
      <c r="BA246" s="249">
        <v>0</v>
      </c>
      <c r="BB246" s="249">
        <v>0</v>
      </c>
      <c r="BC246" s="249">
        <v>3137.7</v>
      </c>
      <c r="BD246" s="249">
        <v>0</v>
      </c>
      <c r="BE246" s="249">
        <v>0</v>
      </c>
      <c r="BF246" s="249">
        <v>0</v>
      </c>
      <c r="BG246" s="249">
        <v>50</v>
      </c>
      <c r="BH246" s="249">
        <v>0</v>
      </c>
      <c r="BI246" s="249">
        <v>0</v>
      </c>
      <c r="BJ246" s="249">
        <v>0</v>
      </c>
      <c r="BK246" s="249">
        <v>0</v>
      </c>
      <c r="BL246" s="249">
        <v>0</v>
      </c>
      <c r="BM246" s="249">
        <v>0</v>
      </c>
      <c r="BN246" s="249">
        <v>0</v>
      </c>
      <c r="BO246" s="249">
        <v>0</v>
      </c>
      <c r="BP246" s="249">
        <v>0</v>
      </c>
      <c r="BQ246" s="249">
        <v>30</v>
      </c>
      <c r="BR246" s="249">
        <v>0</v>
      </c>
      <c r="BS246" s="249">
        <v>1</v>
      </c>
      <c r="BT246" s="249">
        <v>1</v>
      </c>
      <c r="BU246" s="249">
        <v>0</v>
      </c>
      <c r="BV246" s="249">
        <v>0</v>
      </c>
      <c r="BW246" s="249">
        <v>0</v>
      </c>
      <c r="BX246" s="249">
        <v>25</v>
      </c>
      <c r="BY246" s="249">
        <v>0</v>
      </c>
      <c r="BZ246" s="249">
        <v>0</v>
      </c>
      <c r="CA246" s="249">
        <v>0</v>
      </c>
      <c r="CB246" s="249">
        <v>0</v>
      </c>
      <c r="CC246" s="249">
        <v>0</v>
      </c>
      <c r="CD246" s="249">
        <v>266</v>
      </c>
      <c r="CE246" s="245">
        <v>0</v>
      </c>
      <c r="CF246" s="249">
        <v>0</v>
      </c>
      <c r="CG246" s="249">
        <v>0</v>
      </c>
      <c r="CH246" s="249">
        <v>0</v>
      </c>
      <c r="CI246" s="249">
        <v>0</v>
      </c>
      <c r="CJ246" s="249">
        <v>0</v>
      </c>
      <c r="CK246" s="249">
        <v>0</v>
      </c>
      <c r="CL246" s="249">
        <v>0</v>
      </c>
      <c r="CM246" s="249">
        <v>0</v>
      </c>
      <c r="CN246" s="249">
        <v>0</v>
      </c>
      <c r="CO246" s="249">
        <v>0</v>
      </c>
      <c r="CP246" s="249">
        <v>0</v>
      </c>
      <c r="CQ246" s="249">
        <v>0</v>
      </c>
      <c r="CR246" s="249">
        <v>2</v>
      </c>
      <c r="CS246" s="249">
        <v>0</v>
      </c>
      <c r="CT246" s="249">
        <v>0</v>
      </c>
      <c r="CU246" s="249">
        <v>0</v>
      </c>
      <c r="CV246" s="249">
        <v>0</v>
      </c>
      <c r="CW246" s="249">
        <v>0</v>
      </c>
      <c r="CX246" s="249">
        <v>2</v>
      </c>
      <c r="CY246" s="249">
        <v>0</v>
      </c>
      <c r="CZ246" s="249">
        <v>15</v>
      </c>
      <c r="DA246" s="249">
        <v>15</v>
      </c>
      <c r="DB246" s="249">
        <v>0</v>
      </c>
      <c r="DC246" s="249">
        <v>423</v>
      </c>
      <c r="DD246" s="249">
        <v>0</v>
      </c>
      <c r="DE246" s="249">
        <v>0</v>
      </c>
      <c r="DF246" s="249">
        <v>0</v>
      </c>
      <c r="DG246" s="249">
        <v>0</v>
      </c>
      <c r="DH246" s="249">
        <v>0</v>
      </c>
      <c r="DI246" s="249">
        <v>0</v>
      </c>
      <c r="DJ246" s="249">
        <v>0</v>
      </c>
      <c r="DK246" s="249">
        <v>0</v>
      </c>
      <c r="DL246" s="249">
        <v>0</v>
      </c>
      <c r="DM246" s="249">
        <v>0</v>
      </c>
      <c r="DN246" s="249">
        <v>0</v>
      </c>
      <c r="DO246" s="249">
        <v>0</v>
      </c>
      <c r="DP246" s="249">
        <v>0</v>
      </c>
      <c r="DQ246" s="249">
        <v>0</v>
      </c>
      <c r="DR246" s="249">
        <v>0</v>
      </c>
      <c r="DS246" s="249">
        <v>941</v>
      </c>
      <c r="DT246" s="249">
        <v>0</v>
      </c>
      <c r="DU246" s="249">
        <v>0</v>
      </c>
      <c r="DV246" s="249">
        <v>0</v>
      </c>
      <c r="DW246" s="249">
        <v>0</v>
      </c>
      <c r="DX246" s="249">
        <v>0</v>
      </c>
      <c r="DY246" s="249">
        <v>0</v>
      </c>
      <c r="DZ246" s="249">
        <v>0</v>
      </c>
      <c r="EA246" s="249">
        <v>150</v>
      </c>
      <c r="EB246" s="249">
        <v>0</v>
      </c>
      <c r="EC246" s="249">
        <v>0</v>
      </c>
      <c r="ED246" s="249">
        <v>0</v>
      </c>
      <c r="EE246" s="249">
        <v>0</v>
      </c>
      <c r="EF246" s="249">
        <v>0</v>
      </c>
      <c r="EG246" s="249">
        <v>0</v>
      </c>
      <c r="EH246" s="249">
        <v>0</v>
      </c>
      <c r="EI246" s="249">
        <v>258.5</v>
      </c>
      <c r="EJ246" s="249">
        <v>0</v>
      </c>
      <c r="EK246" s="249">
        <v>4.12</v>
      </c>
      <c r="EL246" s="249">
        <v>0</v>
      </c>
      <c r="EM246" s="249">
        <v>312</v>
      </c>
      <c r="EN246" s="249">
        <v>0</v>
      </c>
      <c r="EO246" s="249">
        <v>0</v>
      </c>
      <c r="EP246" s="249">
        <v>0</v>
      </c>
      <c r="EQ246" s="249">
        <v>0</v>
      </c>
      <c r="ER246" s="249">
        <v>0</v>
      </c>
      <c r="ES246" s="249">
        <v>0</v>
      </c>
      <c r="ET246" s="249">
        <v>0</v>
      </c>
      <c r="EU246" s="245">
        <v>0</v>
      </c>
      <c r="EV246" s="249">
        <v>0</v>
      </c>
      <c r="EW246" s="249">
        <v>0</v>
      </c>
      <c r="EX246" s="249">
        <v>0</v>
      </c>
      <c r="EY246" s="249">
        <v>0</v>
      </c>
      <c r="EZ246" s="249">
        <v>0</v>
      </c>
      <c r="FA246" s="249">
        <v>0</v>
      </c>
      <c r="FB246" s="249">
        <v>0</v>
      </c>
      <c r="FC246" s="249">
        <v>0</v>
      </c>
      <c r="FD246" s="249">
        <v>0</v>
      </c>
      <c r="FE246" s="249">
        <v>0</v>
      </c>
      <c r="FF246" s="249">
        <v>0</v>
      </c>
      <c r="FG246" s="249">
        <v>0</v>
      </c>
      <c r="FH246" s="249">
        <v>0</v>
      </c>
      <c r="FI246" s="249">
        <v>0</v>
      </c>
      <c r="FJ246" s="249">
        <v>0</v>
      </c>
      <c r="FK246" s="249">
        <v>0</v>
      </c>
      <c r="FL246" s="249">
        <v>0</v>
      </c>
      <c r="FM246" s="249">
        <v>0</v>
      </c>
      <c r="FN246" s="249">
        <v>0</v>
      </c>
      <c r="FO246" s="249">
        <v>0</v>
      </c>
      <c r="FP246" s="249">
        <v>0</v>
      </c>
      <c r="FQ246" s="249">
        <v>0</v>
      </c>
      <c r="FR246" s="249">
        <v>0</v>
      </c>
      <c r="FS246" s="249">
        <v>0</v>
      </c>
      <c r="FT246" s="249">
        <v>0</v>
      </c>
      <c r="FU246" s="249">
        <v>0</v>
      </c>
      <c r="FV246" s="249">
        <v>0</v>
      </c>
      <c r="FW246" s="249">
        <v>0</v>
      </c>
      <c r="FX246" s="249">
        <v>0</v>
      </c>
      <c r="FY246" s="249">
        <v>0</v>
      </c>
      <c r="FZ246" s="249">
        <v>0</v>
      </c>
      <c r="GA246" s="249">
        <v>0</v>
      </c>
      <c r="GB246" s="249">
        <v>0</v>
      </c>
      <c r="GC246" s="249">
        <v>0</v>
      </c>
      <c r="GD246" s="249">
        <v>0</v>
      </c>
      <c r="GE246" s="249">
        <v>0</v>
      </c>
      <c r="GF246" s="249">
        <v>0</v>
      </c>
      <c r="GG246" s="249">
        <v>0</v>
      </c>
      <c r="GH246" s="249">
        <v>0</v>
      </c>
      <c r="GI246" s="249">
        <v>156</v>
      </c>
      <c r="GJ246" s="249">
        <v>0</v>
      </c>
      <c r="GK246" s="249">
        <v>2</v>
      </c>
      <c r="GL246" s="249">
        <v>0</v>
      </c>
      <c r="GM246" s="249">
        <v>300</v>
      </c>
      <c r="GN246" s="249">
        <v>0</v>
      </c>
      <c r="GO246" s="249">
        <v>0</v>
      </c>
      <c r="GP246" s="249">
        <v>0</v>
      </c>
      <c r="GQ246" s="249">
        <v>0</v>
      </c>
      <c r="GR246" s="249">
        <v>0</v>
      </c>
      <c r="GS246" s="249">
        <v>0</v>
      </c>
      <c r="GT246" s="249">
        <v>0</v>
      </c>
      <c r="GU246" s="249">
        <v>0</v>
      </c>
      <c r="GV246" s="249">
        <v>0</v>
      </c>
      <c r="GW246" s="249">
        <v>0</v>
      </c>
      <c r="GX246" s="249">
        <v>0</v>
      </c>
      <c r="GY246" s="249">
        <v>0</v>
      </c>
      <c r="GZ246" s="249">
        <v>0</v>
      </c>
      <c r="HA246" s="249">
        <v>0</v>
      </c>
      <c r="HB246" s="249">
        <v>0</v>
      </c>
      <c r="HC246" s="249">
        <v>0</v>
      </c>
      <c r="HD246" s="249">
        <v>0</v>
      </c>
      <c r="HE246" s="249">
        <v>150</v>
      </c>
      <c r="HF246" s="249">
        <v>0</v>
      </c>
      <c r="HG246" s="249">
        <v>2</v>
      </c>
      <c r="HH246" s="249">
        <v>0</v>
      </c>
      <c r="HI246" s="249">
        <v>0</v>
      </c>
      <c r="HJ246" s="249">
        <v>0</v>
      </c>
      <c r="HK246" s="249">
        <v>0</v>
      </c>
      <c r="HL246" s="249">
        <v>0</v>
      </c>
      <c r="HM246" s="249">
        <v>0</v>
      </c>
      <c r="HN246" s="249">
        <v>0</v>
      </c>
      <c r="HO246" s="249">
        <v>0</v>
      </c>
      <c r="HP246" s="249">
        <v>0</v>
      </c>
      <c r="HQ246" s="249">
        <v>0</v>
      </c>
      <c r="HR246" s="249">
        <v>0</v>
      </c>
      <c r="HS246" s="249">
        <v>0</v>
      </c>
      <c r="HT246" s="249">
        <v>0</v>
      </c>
      <c r="HU246" s="249">
        <v>0</v>
      </c>
      <c r="HV246" s="249">
        <v>0</v>
      </c>
      <c r="HW246" s="249">
        <v>0</v>
      </c>
      <c r="HX246" s="249">
        <v>0</v>
      </c>
      <c r="HY246" s="249">
        <v>0</v>
      </c>
      <c r="HZ246" s="249">
        <v>0</v>
      </c>
      <c r="IA246" s="249">
        <v>0</v>
      </c>
      <c r="IB246" s="249">
        <v>0</v>
      </c>
      <c r="IC246" s="249">
        <v>0</v>
      </c>
      <c r="ID246" s="249">
        <v>0</v>
      </c>
      <c r="IE246" s="249">
        <v>0</v>
      </c>
      <c r="IF246" s="249">
        <v>0</v>
      </c>
      <c r="IG246" s="249">
        <v>0</v>
      </c>
      <c r="IH246" s="249">
        <v>0</v>
      </c>
      <c r="II246" s="249">
        <v>0</v>
      </c>
      <c r="IJ246" s="249">
        <v>0</v>
      </c>
      <c r="IK246" s="249">
        <v>0</v>
      </c>
      <c r="IL246" s="249">
        <v>0</v>
      </c>
      <c r="IM246" s="249">
        <v>0</v>
      </c>
      <c r="IN246" s="249">
        <v>0</v>
      </c>
      <c r="IO246" s="249">
        <v>0</v>
      </c>
      <c r="IP246" s="249">
        <v>0</v>
      </c>
      <c r="IQ246" s="249">
        <v>0</v>
      </c>
      <c r="IR246" s="249">
        <v>0</v>
      </c>
      <c r="IS246" s="249">
        <v>0</v>
      </c>
      <c r="IT246" s="249">
        <v>0</v>
      </c>
      <c r="IU246" s="249">
        <v>0</v>
      </c>
      <c r="IV246" s="249">
        <v>0</v>
      </c>
      <c r="IW246" s="245">
        <v>0</v>
      </c>
      <c r="IX246" s="245">
        <v>0</v>
      </c>
      <c r="IY246" s="245">
        <v>0</v>
      </c>
      <c r="IZ246" s="368"/>
      <c r="JA246" s="368"/>
    </row>
    <row r="247" spans="1:261" ht="37.5" x14ac:dyDescent="0.3">
      <c r="A247" s="300">
        <v>237</v>
      </c>
      <c r="B247" s="295" t="s">
        <v>780</v>
      </c>
      <c r="C247" s="295" t="s">
        <v>798</v>
      </c>
      <c r="D247" s="295">
        <v>247690903</v>
      </c>
      <c r="E247" s="220">
        <f t="shared" si="34"/>
        <v>10638.5</v>
      </c>
      <c r="F247" s="220">
        <f t="shared" si="35"/>
        <v>1686</v>
      </c>
      <c r="G247" s="220">
        <f t="shared" si="36"/>
        <v>0</v>
      </c>
      <c r="H247" s="220">
        <f t="shared" si="37"/>
        <v>8952.5</v>
      </c>
      <c r="I247" s="220">
        <f t="shared" si="38"/>
        <v>0</v>
      </c>
      <c r="J247" s="249">
        <v>1</v>
      </c>
      <c r="K247" s="249">
        <v>1</v>
      </c>
      <c r="L247" s="249">
        <v>0</v>
      </c>
      <c r="M247" s="249">
        <v>0</v>
      </c>
      <c r="N247" s="249">
        <v>0</v>
      </c>
      <c r="O247" s="249">
        <v>0</v>
      </c>
      <c r="P247" s="249">
        <v>0</v>
      </c>
      <c r="Q247" s="249">
        <v>0</v>
      </c>
      <c r="R247" s="249">
        <v>0</v>
      </c>
      <c r="S247" s="249">
        <v>0</v>
      </c>
      <c r="T247" s="249">
        <v>0</v>
      </c>
      <c r="U247" s="249">
        <v>0</v>
      </c>
      <c r="V247" s="249">
        <v>0</v>
      </c>
      <c r="W247" s="249">
        <v>394</v>
      </c>
      <c r="X247" s="249">
        <v>0</v>
      </c>
      <c r="Y247" s="249">
        <v>0</v>
      </c>
      <c r="Z247" s="249">
        <v>0</v>
      </c>
      <c r="AA247" s="249">
        <v>0</v>
      </c>
      <c r="AB247" s="249">
        <v>0</v>
      </c>
      <c r="AC247" s="249">
        <v>9</v>
      </c>
      <c r="AD247" s="249">
        <v>0</v>
      </c>
      <c r="AE247" s="249">
        <v>0</v>
      </c>
      <c r="AF247" s="249">
        <v>0</v>
      </c>
      <c r="AG247" s="249">
        <v>0</v>
      </c>
      <c r="AH247" s="249">
        <v>0</v>
      </c>
      <c r="AI247" s="249">
        <v>0</v>
      </c>
      <c r="AJ247" s="249">
        <v>0</v>
      </c>
      <c r="AK247" s="249">
        <v>0</v>
      </c>
      <c r="AL247" s="249">
        <v>0</v>
      </c>
      <c r="AM247" s="249">
        <v>0</v>
      </c>
      <c r="AN247" s="249">
        <v>0</v>
      </c>
      <c r="AO247" s="249">
        <v>0</v>
      </c>
      <c r="AP247" s="249">
        <v>0</v>
      </c>
      <c r="AQ247" s="249">
        <v>0</v>
      </c>
      <c r="AR247" s="249">
        <v>0</v>
      </c>
      <c r="AS247" s="249">
        <v>0</v>
      </c>
      <c r="AT247" s="249">
        <v>0</v>
      </c>
      <c r="AU247" s="249">
        <v>0</v>
      </c>
      <c r="AV247" s="249">
        <v>0</v>
      </c>
      <c r="AW247" s="249">
        <v>0</v>
      </c>
      <c r="AX247" s="249">
        <v>0</v>
      </c>
      <c r="AY247" s="249">
        <v>0</v>
      </c>
      <c r="AZ247" s="249">
        <v>0</v>
      </c>
      <c r="BA247" s="249">
        <v>0</v>
      </c>
      <c r="BB247" s="249">
        <v>0</v>
      </c>
      <c r="BC247" s="249">
        <v>8218</v>
      </c>
      <c r="BD247" s="249">
        <v>0</v>
      </c>
      <c r="BE247" s="249">
        <v>0</v>
      </c>
      <c r="BF247" s="249">
        <v>0</v>
      </c>
      <c r="BG247" s="249">
        <v>100</v>
      </c>
      <c r="BH247" s="249">
        <v>0</v>
      </c>
      <c r="BI247" s="249">
        <v>0</v>
      </c>
      <c r="BJ247" s="249">
        <v>0</v>
      </c>
      <c r="BK247" s="249">
        <v>0</v>
      </c>
      <c r="BL247" s="249">
        <v>0</v>
      </c>
      <c r="BM247" s="249">
        <v>0</v>
      </c>
      <c r="BN247" s="249">
        <v>0</v>
      </c>
      <c r="BO247" s="249">
        <v>0</v>
      </c>
      <c r="BP247" s="249">
        <v>0</v>
      </c>
      <c r="BQ247" s="249">
        <v>100</v>
      </c>
      <c r="BR247" s="249">
        <v>0</v>
      </c>
      <c r="BS247" s="249">
        <v>0</v>
      </c>
      <c r="BT247" s="249">
        <v>0</v>
      </c>
      <c r="BU247" s="249">
        <v>0</v>
      </c>
      <c r="BV247" s="249">
        <v>0</v>
      </c>
      <c r="BW247" s="249">
        <v>0</v>
      </c>
      <c r="BX247" s="249">
        <v>0</v>
      </c>
      <c r="BY247" s="249">
        <v>0</v>
      </c>
      <c r="BZ247" s="249">
        <v>0</v>
      </c>
      <c r="CA247" s="249">
        <v>0</v>
      </c>
      <c r="CB247" s="249">
        <v>0</v>
      </c>
      <c r="CC247" s="249">
        <v>0</v>
      </c>
      <c r="CD247" s="249">
        <v>368</v>
      </c>
      <c r="CE247" s="245">
        <v>0</v>
      </c>
      <c r="CF247" s="249">
        <v>0</v>
      </c>
      <c r="CG247" s="249">
        <v>0</v>
      </c>
      <c r="CH247" s="249">
        <v>0</v>
      </c>
      <c r="CI247" s="249">
        <v>0</v>
      </c>
      <c r="CJ247" s="249">
        <v>79</v>
      </c>
      <c r="CK247" s="249">
        <v>0</v>
      </c>
      <c r="CL247" s="249">
        <v>0</v>
      </c>
      <c r="CM247" s="249">
        <v>0</v>
      </c>
      <c r="CN247" s="249">
        <v>1</v>
      </c>
      <c r="CO247" s="249">
        <v>0</v>
      </c>
      <c r="CP247" s="249">
        <v>0</v>
      </c>
      <c r="CQ247" s="249">
        <v>0</v>
      </c>
      <c r="CR247" s="249">
        <v>4</v>
      </c>
      <c r="CS247" s="249">
        <v>0</v>
      </c>
      <c r="CT247" s="249">
        <v>0</v>
      </c>
      <c r="CU247" s="249">
        <v>0</v>
      </c>
      <c r="CV247" s="249">
        <v>0</v>
      </c>
      <c r="CW247" s="249">
        <v>0</v>
      </c>
      <c r="CX247" s="249">
        <v>1</v>
      </c>
      <c r="CY247" s="249">
        <v>0</v>
      </c>
      <c r="CZ247" s="249">
        <v>35</v>
      </c>
      <c r="DA247" s="249">
        <v>35</v>
      </c>
      <c r="DB247" s="249">
        <v>0</v>
      </c>
      <c r="DC247" s="249">
        <v>936</v>
      </c>
      <c r="DD247" s="249">
        <v>0</v>
      </c>
      <c r="DE247" s="249">
        <v>0</v>
      </c>
      <c r="DF247" s="249">
        <v>0</v>
      </c>
      <c r="DG247" s="249">
        <v>0</v>
      </c>
      <c r="DH247" s="249">
        <v>0</v>
      </c>
      <c r="DI247" s="249">
        <v>0</v>
      </c>
      <c r="DJ247" s="249">
        <v>0</v>
      </c>
      <c r="DK247" s="249">
        <v>0</v>
      </c>
      <c r="DL247" s="249">
        <v>0</v>
      </c>
      <c r="DM247" s="249">
        <v>0</v>
      </c>
      <c r="DN247" s="249">
        <v>0</v>
      </c>
      <c r="DO247" s="249">
        <v>0</v>
      </c>
      <c r="DP247" s="249">
        <v>0</v>
      </c>
      <c r="DQ247" s="249">
        <v>0</v>
      </c>
      <c r="DR247" s="249">
        <v>0</v>
      </c>
      <c r="DS247" s="249">
        <v>750</v>
      </c>
      <c r="DT247" s="249">
        <v>0</v>
      </c>
      <c r="DU247" s="249">
        <v>0</v>
      </c>
      <c r="DV247" s="249">
        <v>0</v>
      </c>
      <c r="DW247" s="249">
        <v>0</v>
      </c>
      <c r="DX247" s="249">
        <v>0</v>
      </c>
      <c r="DY247" s="249">
        <v>0</v>
      </c>
      <c r="DZ247" s="249">
        <v>0</v>
      </c>
      <c r="EA247" s="249">
        <v>0</v>
      </c>
      <c r="EB247" s="249">
        <v>0</v>
      </c>
      <c r="EC247" s="249">
        <v>0</v>
      </c>
      <c r="ED247" s="249">
        <v>0</v>
      </c>
      <c r="EE247" s="249">
        <v>0</v>
      </c>
      <c r="EF247" s="249">
        <v>0</v>
      </c>
      <c r="EG247" s="249">
        <v>0</v>
      </c>
      <c r="EH247" s="249">
        <v>0</v>
      </c>
      <c r="EI247" s="249">
        <v>150</v>
      </c>
      <c r="EJ247" s="249">
        <v>0</v>
      </c>
      <c r="EK247" s="249">
        <v>5</v>
      </c>
      <c r="EL247" s="249">
        <v>0</v>
      </c>
      <c r="EM247" s="249">
        <v>0</v>
      </c>
      <c r="EN247" s="249">
        <v>0</v>
      </c>
      <c r="EO247" s="249">
        <v>0</v>
      </c>
      <c r="EP247" s="249">
        <v>0</v>
      </c>
      <c r="EQ247" s="249">
        <v>0</v>
      </c>
      <c r="ER247" s="249">
        <v>0</v>
      </c>
      <c r="ES247" s="249">
        <v>175.5</v>
      </c>
      <c r="ET247" s="249">
        <v>0</v>
      </c>
      <c r="EU247" s="245">
        <v>0</v>
      </c>
      <c r="EV247" s="249">
        <v>0</v>
      </c>
      <c r="EW247" s="249">
        <v>0</v>
      </c>
      <c r="EX247" s="249">
        <v>0</v>
      </c>
      <c r="EY247" s="249">
        <v>0</v>
      </c>
      <c r="EZ247" s="249">
        <v>0</v>
      </c>
      <c r="FA247" s="249">
        <v>0</v>
      </c>
      <c r="FB247" s="249">
        <v>0</v>
      </c>
      <c r="FC247" s="249">
        <v>0</v>
      </c>
      <c r="FD247" s="249">
        <v>0</v>
      </c>
      <c r="FE247" s="249">
        <v>0</v>
      </c>
      <c r="FF247" s="249">
        <v>0</v>
      </c>
      <c r="FG247" s="249">
        <v>0</v>
      </c>
      <c r="FH247" s="249">
        <v>0</v>
      </c>
      <c r="FI247" s="249">
        <v>0</v>
      </c>
      <c r="FJ247" s="249">
        <v>0</v>
      </c>
      <c r="FK247" s="249">
        <v>0</v>
      </c>
      <c r="FL247" s="249">
        <v>0</v>
      </c>
      <c r="FM247" s="249">
        <v>0</v>
      </c>
      <c r="FN247" s="249">
        <v>0</v>
      </c>
      <c r="FO247" s="249">
        <v>0</v>
      </c>
      <c r="FP247" s="249">
        <v>0</v>
      </c>
      <c r="FQ247" s="249">
        <v>0</v>
      </c>
      <c r="FR247" s="249">
        <v>0</v>
      </c>
      <c r="FS247" s="249">
        <v>0</v>
      </c>
      <c r="FT247" s="249">
        <v>0</v>
      </c>
      <c r="FU247" s="249">
        <v>0</v>
      </c>
      <c r="FV247" s="249">
        <v>0</v>
      </c>
      <c r="FW247" s="249">
        <v>0</v>
      </c>
      <c r="FX247" s="249">
        <v>0</v>
      </c>
      <c r="FY247" s="249">
        <v>0</v>
      </c>
      <c r="FZ247" s="249">
        <v>0</v>
      </c>
      <c r="GA247" s="249">
        <v>0</v>
      </c>
      <c r="GB247" s="249">
        <v>0</v>
      </c>
      <c r="GC247" s="249">
        <v>0</v>
      </c>
      <c r="GD247" s="249">
        <v>0</v>
      </c>
      <c r="GE247" s="249">
        <v>0</v>
      </c>
      <c r="GF247" s="249">
        <v>0</v>
      </c>
      <c r="GG247" s="249">
        <v>0</v>
      </c>
      <c r="GH247" s="249">
        <v>0</v>
      </c>
      <c r="GI247" s="249">
        <v>117</v>
      </c>
      <c r="GJ247" s="249">
        <v>0</v>
      </c>
      <c r="GK247" s="249">
        <v>1.5</v>
      </c>
      <c r="GL247" s="249">
        <v>0</v>
      </c>
      <c r="GM247" s="249">
        <v>0</v>
      </c>
      <c r="GN247" s="249">
        <v>0</v>
      </c>
      <c r="GO247" s="249">
        <v>165</v>
      </c>
      <c r="GP247" s="249">
        <v>0</v>
      </c>
      <c r="GQ247" s="249">
        <v>0</v>
      </c>
      <c r="GR247" s="249">
        <v>0</v>
      </c>
      <c r="GS247" s="249">
        <v>0</v>
      </c>
      <c r="GT247" s="249">
        <v>0</v>
      </c>
      <c r="GU247" s="249">
        <v>0</v>
      </c>
      <c r="GV247" s="249">
        <v>0</v>
      </c>
      <c r="GW247" s="249">
        <v>0</v>
      </c>
      <c r="GX247" s="249">
        <v>0</v>
      </c>
      <c r="GY247" s="249">
        <v>0</v>
      </c>
      <c r="GZ247" s="249">
        <v>0</v>
      </c>
      <c r="HA247" s="249">
        <v>0</v>
      </c>
      <c r="HB247" s="249">
        <v>0</v>
      </c>
      <c r="HC247" s="249">
        <v>0</v>
      </c>
      <c r="HD247" s="249">
        <v>0</v>
      </c>
      <c r="HE247" s="249">
        <v>110</v>
      </c>
      <c r="HF247" s="249">
        <v>0</v>
      </c>
      <c r="HG247" s="249">
        <v>1.5</v>
      </c>
      <c r="HH247" s="249">
        <v>0</v>
      </c>
      <c r="HI247" s="249">
        <v>0</v>
      </c>
      <c r="HJ247" s="249">
        <v>0</v>
      </c>
      <c r="HK247" s="249">
        <v>0</v>
      </c>
      <c r="HL247" s="249">
        <v>0</v>
      </c>
      <c r="HM247" s="249">
        <v>0</v>
      </c>
      <c r="HN247" s="249">
        <v>0</v>
      </c>
      <c r="HO247" s="249">
        <v>0</v>
      </c>
      <c r="HP247" s="249">
        <v>0</v>
      </c>
      <c r="HQ247" s="249">
        <v>0</v>
      </c>
      <c r="HR247" s="249">
        <v>0</v>
      </c>
      <c r="HS247" s="249">
        <v>0</v>
      </c>
      <c r="HT247" s="249">
        <v>0</v>
      </c>
      <c r="HU247" s="249">
        <v>0</v>
      </c>
      <c r="HV247" s="249">
        <v>0</v>
      </c>
      <c r="HW247" s="249">
        <v>0</v>
      </c>
      <c r="HX247" s="249">
        <v>0</v>
      </c>
      <c r="HY247" s="249">
        <v>0</v>
      </c>
      <c r="HZ247" s="249">
        <v>0</v>
      </c>
      <c r="IA247" s="249">
        <v>0</v>
      </c>
      <c r="IB247" s="249">
        <v>0</v>
      </c>
      <c r="IC247" s="249">
        <v>0</v>
      </c>
      <c r="ID247" s="249">
        <v>0</v>
      </c>
      <c r="IE247" s="249">
        <v>0</v>
      </c>
      <c r="IF247" s="249">
        <v>0</v>
      </c>
      <c r="IG247" s="249">
        <v>0</v>
      </c>
      <c r="IH247" s="249">
        <v>0</v>
      </c>
      <c r="II247" s="249">
        <v>0</v>
      </c>
      <c r="IJ247" s="249">
        <v>0</v>
      </c>
      <c r="IK247" s="249">
        <v>0</v>
      </c>
      <c r="IL247" s="249">
        <v>0</v>
      </c>
      <c r="IM247" s="249">
        <v>0</v>
      </c>
      <c r="IN247" s="249">
        <v>0</v>
      </c>
      <c r="IO247" s="249">
        <v>0</v>
      </c>
      <c r="IP247" s="249">
        <v>0</v>
      </c>
      <c r="IQ247" s="249">
        <v>0</v>
      </c>
      <c r="IR247" s="249">
        <v>0</v>
      </c>
      <c r="IS247" s="249">
        <v>0</v>
      </c>
      <c r="IT247" s="249">
        <v>0</v>
      </c>
      <c r="IU247" s="249">
        <v>0</v>
      </c>
      <c r="IV247" s="249">
        <v>0</v>
      </c>
      <c r="IW247" s="245">
        <v>0</v>
      </c>
      <c r="IX247" s="245">
        <v>0</v>
      </c>
      <c r="IY247" s="245">
        <v>0</v>
      </c>
      <c r="IZ247" s="368"/>
      <c r="JA247" s="368"/>
    </row>
    <row r="248" spans="1:261" ht="37.5" x14ac:dyDescent="0.3">
      <c r="A248" s="300">
        <v>238</v>
      </c>
      <c r="B248" s="295" t="s">
        <v>780</v>
      </c>
      <c r="C248" s="295" t="s">
        <v>799</v>
      </c>
      <c r="D248" s="295">
        <v>247690904</v>
      </c>
      <c r="E248" s="220">
        <f t="shared" si="34"/>
        <v>5147.2</v>
      </c>
      <c r="F248" s="220">
        <f t="shared" si="35"/>
        <v>1134</v>
      </c>
      <c r="G248" s="220">
        <f t="shared" si="36"/>
        <v>0</v>
      </c>
      <c r="H248" s="220">
        <f t="shared" si="37"/>
        <v>4013.2</v>
      </c>
      <c r="I248" s="220">
        <f t="shared" si="38"/>
        <v>0</v>
      </c>
      <c r="J248" s="249">
        <v>1</v>
      </c>
      <c r="K248" s="249">
        <v>1</v>
      </c>
      <c r="L248" s="249">
        <v>0</v>
      </c>
      <c r="M248" s="249">
        <v>0</v>
      </c>
      <c r="N248" s="249">
        <v>0</v>
      </c>
      <c r="O248" s="249">
        <v>0</v>
      </c>
      <c r="P248" s="249">
        <v>0</v>
      </c>
      <c r="Q248" s="249">
        <v>0</v>
      </c>
      <c r="R248" s="249">
        <v>0</v>
      </c>
      <c r="S248" s="249">
        <v>0</v>
      </c>
      <c r="T248" s="249">
        <v>0</v>
      </c>
      <c r="U248" s="249">
        <v>0</v>
      </c>
      <c r="V248" s="249">
        <v>0</v>
      </c>
      <c r="W248" s="249">
        <v>0</v>
      </c>
      <c r="X248" s="249">
        <v>0</v>
      </c>
      <c r="Y248" s="249">
        <v>300</v>
      </c>
      <c r="Z248" s="249">
        <v>0</v>
      </c>
      <c r="AA248" s="249">
        <v>0</v>
      </c>
      <c r="AB248" s="249">
        <v>0</v>
      </c>
      <c r="AC248" s="249">
        <v>5</v>
      </c>
      <c r="AD248" s="249">
        <v>0</v>
      </c>
      <c r="AE248" s="249">
        <v>0</v>
      </c>
      <c r="AF248" s="249">
        <v>0</v>
      </c>
      <c r="AG248" s="249">
        <v>0</v>
      </c>
      <c r="AH248" s="249">
        <v>0</v>
      </c>
      <c r="AI248" s="249">
        <v>0</v>
      </c>
      <c r="AJ248" s="249">
        <v>0</v>
      </c>
      <c r="AK248" s="249">
        <v>0</v>
      </c>
      <c r="AL248" s="249">
        <v>0</v>
      </c>
      <c r="AM248" s="249">
        <v>0</v>
      </c>
      <c r="AN248" s="249">
        <v>0</v>
      </c>
      <c r="AO248" s="249">
        <v>0</v>
      </c>
      <c r="AP248" s="249">
        <v>0</v>
      </c>
      <c r="AQ248" s="249">
        <v>0</v>
      </c>
      <c r="AR248" s="249">
        <v>0</v>
      </c>
      <c r="AS248" s="249">
        <v>0</v>
      </c>
      <c r="AT248" s="249">
        <v>0</v>
      </c>
      <c r="AU248" s="249">
        <v>0</v>
      </c>
      <c r="AV248" s="249">
        <v>0</v>
      </c>
      <c r="AW248" s="249">
        <v>0</v>
      </c>
      <c r="AX248" s="249">
        <v>0</v>
      </c>
      <c r="AY248" s="249">
        <v>0</v>
      </c>
      <c r="AZ248" s="249">
        <v>0</v>
      </c>
      <c r="BA248" s="249">
        <v>0</v>
      </c>
      <c r="BB248" s="249">
        <v>0</v>
      </c>
      <c r="BC248" s="249">
        <v>3305.45</v>
      </c>
      <c r="BD248" s="249">
        <v>0</v>
      </c>
      <c r="BE248" s="249">
        <v>0</v>
      </c>
      <c r="BF248" s="249">
        <v>0</v>
      </c>
      <c r="BG248" s="249">
        <v>300</v>
      </c>
      <c r="BH248" s="249">
        <v>0</v>
      </c>
      <c r="BI248" s="249">
        <v>0</v>
      </c>
      <c r="BJ248" s="249">
        <v>0</v>
      </c>
      <c r="BK248" s="249">
        <v>0</v>
      </c>
      <c r="BL248" s="249">
        <v>0</v>
      </c>
      <c r="BM248" s="249">
        <v>0</v>
      </c>
      <c r="BN248" s="249">
        <v>0</v>
      </c>
      <c r="BO248" s="249">
        <v>0</v>
      </c>
      <c r="BP248" s="249">
        <v>0</v>
      </c>
      <c r="BQ248" s="249">
        <v>500</v>
      </c>
      <c r="BR248" s="249">
        <v>0</v>
      </c>
      <c r="BS248" s="249">
        <v>1</v>
      </c>
      <c r="BT248" s="249">
        <v>1</v>
      </c>
      <c r="BU248" s="249">
        <v>0</v>
      </c>
      <c r="BV248" s="249">
        <v>0</v>
      </c>
      <c r="BW248" s="249">
        <v>0</v>
      </c>
      <c r="BX248" s="249">
        <v>12.75</v>
      </c>
      <c r="BY248" s="249">
        <v>0</v>
      </c>
      <c r="BZ248" s="249">
        <v>0</v>
      </c>
      <c r="CA248" s="249">
        <v>0</v>
      </c>
      <c r="CB248" s="249">
        <v>0</v>
      </c>
      <c r="CC248" s="249">
        <v>0</v>
      </c>
      <c r="CD248" s="249">
        <v>280</v>
      </c>
      <c r="CE248" s="245">
        <v>0</v>
      </c>
      <c r="CF248" s="249">
        <v>0</v>
      </c>
      <c r="CG248" s="249">
        <v>0</v>
      </c>
      <c r="CH248" s="249">
        <v>0</v>
      </c>
      <c r="CI248" s="249">
        <v>0</v>
      </c>
      <c r="CJ248" s="249">
        <v>0</v>
      </c>
      <c r="CK248" s="249">
        <v>0</v>
      </c>
      <c r="CL248" s="249">
        <v>0</v>
      </c>
      <c r="CM248" s="249">
        <v>0</v>
      </c>
      <c r="CN248" s="249">
        <v>0</v>
      </c>
      <c r="CO248" s="249">
        <v>0</v>
      </c>
      <c r="CP248" s="249">
        <v>0</v>
      </c>
      <c r="CQ248" s="249">
        <v>0</v>
      </c>
      <c r="CR248" s="249">
        <v>6</v>
      </c>
      <c r="CS248" s="249">
        <v>0</v>
      </c>
      <c r="CT248" s="249">
        <v>0</v>
      </c>
      <c r="CU248" s="249">
        <v>0</v>
      </c>
      <c r="CV248" s="249">
        <v>0</v>
      </c>
      <c r="CW248" s="249">
        <v>0</v>
      </c>
      <c r="CX248" s="249">
        <v>3</v>
      </c>
      <c r="CY248" s="249">
        <v>0</v>
      </c>
      <c r="CZ248" s="249">
        <v>15</v>
      </c>
      <c r="DA248" s="249">
        <v>15</v>
      </c>
      <c r="DB248" s="249">
        <v>0</v>
      </c>
      <c r="DC248" s="249">
        <v>230</v>
      </c>
      <c r="DD248" s="249">
        <v>0</v>
      </c>
      <c r="DE248" s="249">
        <v>0</v>
      </c>
      <c r="DF248" s="249">
        <v>0</v>
      </c>
      <c r="DG248" s="249">
        <v>0</v>
      </c>
      <c r="DH248" s="249">
        <v>0</v>
      </c>
      <c r="DI248" s="249">
        <v>0</v>
      </c>
      <c r="DJ248" s="249">
        <v>0</v>
      </c>
      <c r="DK248" s="249">
        <v>0</v>
      </c>
      <c r="DL248" s="249">
        <v>0</v>
      </c>
      <c r="DM248" s="249">
        <v>0</v>
      </c>
      <c r="DN248" s="249">
        <v>0</v>
      </c>
      <c r="DO248" s="249">
        <v>0</v>
      </c>
      <c r="DP248" s="249">
        <v>0</v>
      </c>
      <c r="DQ248" s="249">
        <v>0</v>
      </c>
      <c r="DR248" s="249">
        <v>0</v>
      </c>
      <c r="DS248" s="249">
        <v>904</v>
      </c>
      <c r="DT248" s="249">
        <v>0</v>
      </c>
      <c r="DU248" s="249">
        <v>0</v>
      </c>
      <c r="DV248" s="249">
        <v>0</v>
      </c>
      <c r="DW248" s="249">
        <v>0</v>
      </c>
      <c r="DX248" s="249">
        <v>0</v>
      </c>
      <c r="DY248" s="249">
        <v>0</v>
      </c>
      <c r="DZ248" s="249">
        <v>0</v>
      </c>
      <c r="EA248" s="249">
        <v>0</v>
      </c>
      <c r="EB248" s="249">
        <v>0</v>
      </c>
      <c r="EC248" s="249">
        <v>0</v>
      </c>
      <c r="ED248" s="249">
        <v>0</v>
      </c>
      <c r="EE248" s="249">
        <v>0</v>
      </c>
      <c r="EF248" s="249">
        <v>0</v>
      </c>
      <c r="EG248" s="249">
        <v>0</v>
      </c>
      <c r="EH248" s="249">
        <v>0</v>
      </c>
      <c r="EI248" s="249">
        <v>189</v>
      </c>
      <c r="EJ248" s="249">
        <v>0</v>
      </c>
      <c r="EK248" s="249">
        <v>4.8</v>
      </c>
      <c r="EL248" s="249">
        <v>0</v>
      </c>
      <c r="EM248" s="249">
        <v>0</v>
      </c>
      <c r="EN248" s="249">
        <v>0</v>
      </c>
      <c r="EO248" s="249">
        <v>0</v>
      </c>
      <c r="EP248" s="249">
        <v>0</v>
      </c>
      <c r="EQ248" s="249">
        <v>0</v>
      </c>
      <c r="ER248" s="249">
        <v>0</v>
      </c>
      <c r="ES248" s="249">
        <v>395</v>
      </c>
      <c r="ET248" s="249">
        <v>0</v>
      </c>
      <c r="EU248" s="245">
        <v>0</v>
      </c>
      <c r="EV248" s="249">
        <v>0</v>
      </c>
      <c r="EW248" s="249">
        <v>0</v>
      </c>
      <c r="EX248" s="249">
        <v>0</v>
      </c>
      <c r="EY248" s="249">
        <v>0</v>
      </c>
      <c r="EZ248" s="249">
        <v>0</v>
      </c>
      <c r="FA248" s="249">
        <v>0</v>
      </c>
      <c r="FB248" s="249">
        <v>0</v>
      </c>
      <c r="FC248" s="249">
        <v>0</v>
      </c>
      <c r="FD248" s="249">
        <v>0</v>
      </c>
      <c r="FE248" s="249">
        <v>0</v>
      </c>
      <c r="FF248" s="249">
        <v>0</v>
      </c>
      <c r="FG248" s="249">
        <v>0</v>
      </c>
      <c r="FH248" s="249">
        <v>0</v>
      </c>
      <c r="FI248" s="249">
        <v>0</v>
      </c>
      <c r="FJ248" s="249">
        <v>0</v>
      </c>
      <c r="FK248" s="249">
        <v>0</v>
      </c>
      <c r="FL248" s="249">
        <v>0</v>
      </c>
      <c r="FM248" s="249">
        <v>0</v>
      </c>
      <c r="FN248" s="249">
        <v>0</v>
      </c>
      <c r="FO248" s="249">
        <v>0</v>
      </c>
      <c r="FP248" s="249">
        <v>0</v>
      </c>
      <c r="FQ248" s="249">
        <v>0</v>
      </c>
      <c r="FR248" s="249">
        <v>0</v>
      </c>
      <c r="FS248" s="249">
        <v>0</v>
      </c>
      <c r="FT248" s="249">
        <v>0</v>
      </c>
      <c r="FU248" s="249">
        <v>0</v>
      </c>
      <c r="FV248" s="249">
        <v>0</v>
      </c>
      <c r="FW248" s="249">
        <v>0</v>
      </c>
      <c r="FX248" s="249">
        <v>0</v>
      </c>
      <c r="FY248" s="249">
        <v>0</v>
      </c>
      <c r="FZ248" s="249">
        <v>0</v>
      </c>
      <c r="GA248" s="249">
        <v>0</v>
      </c>
      <c r="GB248" s="249">
        <v>0</v>
      </c>
      <c r="GC248" s="249">
        <v>0</v>
      </c>
      <c r="GD248" s="249">
        <v>0</v>
      </c>
      <c r="GE248" s="249">
        <v>0</v>
      </c>
      <c r="GF248" s="249">
        <v>0</v>
      </c>
      <c r="GG248" s="249">
        <v>0</v>
      </c>
      <c r="GH248" s="249">
        <v>0</v>
      </c>
      <c r="GI248" s="249">
        <v>228</v>
      </c>
      <c r="GJ248" s="249">
        <v>0</v>
      </c>
      <c r="GK248" s="249">
        <v>1.67</v>
      </c>
      <c r="GL248" s="249">
        <v>0</v>
      </c>
      <c r="GM248" s="249">
        <v>0</v>
      </c>
      <c r="GN248" s="249">
        <v>0</v>
      </c>
      <c r="GO248" s="249">
        <v>0</v>
      </c>
      <c r="GP248" s="249">
        <v>0</v>
      </c>
      <c r="GQ248" s="249">
        <v>0</v>
      </c>
      <c r="GR248" s="249">
        <v>0</v>
      </c>
      <c r="GS248" s="249">
        <v>0</v>
      </c>
      <c r="GT248" s="249">
        <v>0</v>
      </c>
      <c r="GU248" s="249">
        <v>0</v>
      </c>
      <c r="GV248" s="249">
        <v>0</v>
      </c>
      <c r="GW248" s="249">
        <v>0</v>
      </c>
      <c r="GX248" s="249">
        <v>0</v>
      </c>
      <c r="GY248" s="249">
        <v>0</v>
      </c>
      <c r="GZ248" s="249">
        <v>0</v>
      </c>
      <c r="HA248" s="249">
        <v>0</v>
      </c>
      <c r="HB248" s="249">
        <v>0</v>
      </c>
      <c r="HC248" s="249">
        <v>0</v>
      </c>
      <c r="HD248" s="249">
        <v>0</v>
      </c>
      <c r="HE248" s="249">
        <v>0</v>
      </c>
      <c r="HF248" s="249">
        <v>0</v>
      </c>
      <c r="HG248" s="249">
        <v>0</v>
      </c>
      <c r="HH248" s="249">
        <v>0</v>
      </c>
      <c r="HI248" s="249">
        <v>0</v>
      </c>
      <c r="HJ248" s="249">
        <v>0</v>
      </c>
      <c r="HK248" s="249">
        <v>0</v>
      </c>
      <c r="HL248" s="249">
        <v>0</v>
      </c>
      <c r="HM248" s="249">
        <v>0</v>
      </c>
      <c r="HN248" s="249">
        <v>0</v>
      </c>
      <c r="HO248" s="249">
        <v>0</v>
      </c>
      <c r="HP248" s="249">
        <v>0</v>
      </c>
      <c r="HQ248" s="249">
        <v>0</v>
      </c>
      <c r="HR248" s="249">
        <v>0</v>
      </c>
      <c r="HS248" s="249">
        <v>0</v>
      </c>
      <c r="HT248" s="249">
        <v>0</v>
      </c>
      <c r="HU248" s="249">
        <v>0</v>
      </c>
      <c r="HV248" s="249">
        <v>0</v>
      </c>
      <c r="HW248" s="249">
        <v>0</v>
      </c>
      <c r="HX248" s="249">
        <v>0</v>
      </c>
      <c r="HY248" s="249">
        <v>0</v>
      </c>
      <c r="HZ248" s="249">
        <v>0</v>
      </c>
      <c r="IA248" s="249">
        <v>0</v>
      </c>
      <c r="IB248" s="249">
        <v>0</v>
      </c>
      <c r="IC248" s="249">
        <v>0</v>
      </c>
      <c r="ID248" s="249">
        <v>0</v>
      </c>
      <c r="IE248" s="249">
        <v>0</v>
      </c>
      <c r="IF248" s="249">
        <v>0</v>
      </c>
      <c r="IG248" s="249">
        <v>0</v>
      </c>
      <c r="IH248" s="249">
        <v>0</v>
      </c>
      <c r="II248" s="249">
        <v>0</v>
      </c>
      <c r="IJ248" s="249">
        <v>0</v>
      </c>
      <c r="IK248" s="249">
        <v>0</v>
      </c>
      <c r="IL248" s="249">
        <v>0</v>
      </c>
      <c r="IM248" s="249">
        <v>0</v>
      </c>
      <c r="IN248" s="249">
        <v>0</v>
      </c>
      <c r="IO248" s="249">
        <v>0</v>
      </c>
      <c r="IP248" s="249">
        <v>0</v>
      </c>
      <c r="IQ248" s="249">
        <v>0</v>
      </c>
      <c r="IR248" s="249">
        <v>0</v>
      </c>
      <c r="IS248" s="249">
        <v>0</v>
      </c>
      <c r="IT248" s="249">
        <v>0</v>
      </c>
      <c r="IU248" s="249">
        <v>0</v>
      </c>
      <c r="IV248" s="249">
        <v>0</v>
      </c>
      <c r="IW248" s="245">
        <v>0</v>
      </c>
      <c r="IX248" s="245">
        <v>0</v>
      </c>
      <c r="IY248" s="245">
        <v>0</v>
      </c>
      <c r="IZ248" s="368"/>
      <c r="JA248" s="368"/>
    </row>
    <row r="249" spans="1:261" ht="37.5" x14ac:dyDescent="0.3">
      <c r="A249" s="300">
        <v>239</v>
      </c>
      <c r="B249" s="295" t="s">
        <v>780</v>
      </c>
      <c r="C249" s="295" t="s">
        <v>800</v>
      </c>
      <c r="D249" s="295">
        <v>247690905</v>
      </c>
      <c r="E249" s="220">
        <f t="shared" si="34"/>
        <v>6030.3</v>
      </c>
      <c r="F249" s="220">
        <f t="shared" si="35"/>
        <v>913</v>
      </c>
      <c r="G249" s="220">
        <f t="shared" si="36"/>
        <v>0</v>
      </c>
      <c r="H249" s="220">
        <f t="shared" si="37"/>
        <v>5117.3</v>
      </c>
      <c r="I249" s="220">
        <f t="shared" si="38"/>
        <v>0</v>
      </c>
      <c r="J249" s="249">
        <v>0</v>
      </c>
      <c r="K249" s="249">
        <v>0</v>
      </c>
      <c r="L249" s="249">
        <v>0</v>
      </c>
      <c r="M249" s="249">
        <v>0</v>
      </c>
      <c r="N249" s="249">
        <v>0</v>
      </c>
      <c r="O249" s="249">
        <v>0</v>
      </c>
      <c r="P249" s="249">
        <v>0</v>
      </c>
      <c r="Q249" s="249">
        <v>0</v>
      </c>
      <c r="R249" s="249">
        <v>0</v>
      </c>
      <c r="S249" s="249">
        <v>0</v>
      </c>
      <c r="T249" s="249">
        <v>0</v>
      </c>
      <c r="U249" s="249">
        <v>0</v>
      </c>
      <c r="V249" s="249">
        <v>0</v>
      </c>
      <c r="W249" s="249">
        <v>0</v>
      </c>
      <c r="X249" s="249">
        <v>0</v>
      </c>
      <c r="Y249" s="249">
        <v>0</v>
      </c>
      <c r="Z249" s="249">
        <v>0</v>
      </c>
      <c r="AA249" s="249">
        <v>0</v>
      </c>
      <c r="AB249" s="249">
        <v>0</v>
      </c>
      <c r="AC249" s="249">
        <v>0</v>
      </c>
      <c r="AD249" s="249">
        <v>0</v>
      </c>
      <c r="AE249" s="249">
        <v>0</v>
      </c>
      <c r="AF249" s="249">
        <v>0</v>
      </c>
      <c r="AG249" s="249">
        <v>0</v>
      </c>
      <c r="AH249" s="249">
        <v>0</v>
      </c>
      <c r="AI249" s="249">
        <v>0</v>
      </c>
      <c r="AJ249" s="249">
        <v>0</v>
      </c>
      <c r="AK249" s="249">
        <v>0</v>
      </c>
      <c r="AL249" s="249">
        <v>0</v>
      </c>
      <c r="AM249" s="249">
        <v>0</v>
      </c>
      <c r="AN249" s="249">
        <v>0</v>
      </c>
      <c r="AO249" s="249">
        <v>0</v>
      </c>
      <c r="AP249" s="249">
        <v>0</v>
      </c>
      <c r="AQ249" s="249">
        <v>0</v>
      </c>
      <c r="AR249" s="249">
        <v>0</v>
      </c>
      <c r="AS249" s="249">
        <v>0</v>
      </c>
      <c r="AT249" s="249">
        <v>0</v>
      </c>
      <c r="AU249" s="249">
        <v>0</v>
      </c>
      <c r="AV249" s="249">
        <v>0</v>
      </c>
      <c r="AW249" s="249">
        <v>0</v>
      </c>
      <c r="AX249" s="249">
        <v>0</v>
      </c>
      <c r="AY249" s="249">
        <v>0</v>
      </c>
      <c r="AZ249" s="249">
        <v>0</v>
      </c>
      <c r="BA249" s="249">
        <v>0</v>
      </c>
      <c r="BB249" s="249">
        <v>0</v>
      </c>
      <c r="BC249" s="249">
        <v>4865.3</v>
      </c>
      <c r="BD249" s="249">
        <v>0</v>
      </c>
      <c r="BE249" s="249">
        <v>0</v>
      </c>
      <c r="BF249" s="249">
        <v>0</v>
      </c>
      <c r="BG249" s="249">
        <v>300</v>
      </c>
      <c r="BH249" s="249">
        <v>0</v>
      </c>
      <c r="BI249" s="249">
        <v>0</v>
      </c>
      <c r="BJ249" s="249">
        <v>0</v>
      </c>
      <c r="BK249" s="249">
        <v>0</v>
      </c>
      <c r="BL249" s="249">
        <v>0</v>
      </c>
      <c r="BM249" s="249">
        <v>0</v>
      </c>
      <c r="BN249" s="249">
        <v>0</v>
      </c>
      <c r="BO249" s="249">
        <v>0</v>
      </c>
      <c r="BP249" s="249">
        <v>0</v>
      </c>
      <c r="BQ249" s="249">
        <v>500</v>
      </c>
      <c r="BR249" s="249">
        <v>0</v>
      </c>
      <c r="BS249" s="249">
        <v>0</v>
      </c>
      <c r="BT249" s="249">
        <v>0</v>
      </c>
      <c r="BU249" s="249">
        <v>0</v>
      </c>
      <c r="BV249" s="249">
        <v>0</v>
      </c>
      <c r="BW249" s="249">
        <v>0</v>
      </c>
      <c r="BX249" s="249">
        <v>0</v>
      </c>
      <c r="BY249" s="249">
        <v>0</v>
      </c>
      <c r="BZ249" s="249">
        <v>0</v>
      </c>
      <c r="CA249" s="249">
        <v>0</v>
      </c>
      <c r="CB249" s="249">
        <v>0</v>
      </c>
      <c r="CC249" s="249">
        <v>0</v>
      </c>
      <c r="CD249" s="249">
        <v>306</v>
      </c>
      <c r="CE249" s="245">
        <v>0</v>
      </c>
      <c r="CF249" s="249">
        <v>0</v>
      </c>
      <c r="CG249" s="249">
        <v>0</v>
      </c>
      <c r="CH249" s="249">
        <v>0</v>
      </c>
      <c r="CI249" s="249">
        <v>0</v>
      </c>
      <c r="CJ249" s="249">
        <v>0</v>
      </c>
      <c r="CK249" s="249">
        <v>0</v>
      </c>
      <c r="CL249" s="249">
        <v>0</v>
      </c>
      <c r="CM249" s="249">
        <v>0</v>
      </c>
      <c r="CN249" s="249">
        <v>1</v>
      </c>
      <c r="CO249" s="249">
        <v>0</v>
      </c>
      <c r="CP249" s="249">
        <v>0</v>
      </c>
      <c r="CQ249" s="249">
        <v>0</v>
      </c>
      <c r="CR249" s="249">
        <v>2</v>
      </c>
      <c r="CS249" s="249">
        <v>0</v>
      </c>
      <c r="CT249" s="249">
        <v>0</v>
      </c>
      <c r="CU249" s="249">
        <v>0</v>
      </c>
      <c r="CV249" s="249">
        <v>0</v>
      </c>
      <c r="CW249" s="249">
        <v>0</v>
      </c>
      <c r="CX249" s="249">
        <v>2</v>
      </c>
      <c r="CY249" s="249">
        <v>0</v>
      </c>
      <c r="CZ249" s="249">
        <v>20</v>
      </c>
      <c r="DA249" s="249">
        <v>20</v>
      </c>
      <c r="DB249" s="249">
        <v>0</v>
      </c>
      <c r="DC249" s="249">
        <v>355</v>
      </c>
      <c r="DD249" s="249">
        <v>0</v>
      </c>
      <c r="DE249" s="249">
        <v>0</v>
      </c>
      <c r="DF249" s="249">
        <v>0</v>
      </c>
      <c r="DG249" s="249">
        <v>0</v>
      </c>
      <c r="DH249" s="249">
        <v>0</v>
      </c>
      <c r="DI249" s="249">
        <v>0</v>
      </c>
      <c r="DJ249" s="249">
        <v>0</v>
      </c>
      <c r="DK249" s="249">
        <v>0</v>
      </c>
      <c r="DL249" s="249">
        <v>0</v>
      </c>
      <c r="DM249" s="249">
        <v>0</v>
      </c>
      <c r="DN249" s="249">
        <v>0</v>
      </c>
      <c r="DO249" s="249">
        <v>0</v>
      </c>
      <c r="DP249" s="249">
        <v>0</v>
      </c>
      <c r="DQ249" s="249">
        <v>0</v>
      </c>
      <c r="DR249" s="249">
        <v>0</v>
      </c>
      <c r="DS249" s="249">
        <v>558</v>
      </c>
      <c r="DT249" s="249">
        <v>0</v>
      </c>
      <c r="DU249" s="249">
        <v>0</v>
      </c>
      <c r="DV249" s="249">
        <v>0</v>
      </c>
      <c r="DW249" s="249">
        <v>0</v>
      </c>
      <c r="DX249" s="249">
        <v>0</v>
      </c>
      <c r="DY249" s="249">
        <v>0</v>
      </c>
      <c r="DZ249" s="249">
        <v>0</v>
      </c>
      <c r="EA249" s="249">
        <v>0</v>
      </c>
      <c r="EB249" s="249">
        <v>0</v>
      </c>
      <c r="EC249" s="249">
        <v>0</v>
      </c>
      <c r="ED249" s="249">
        <v>0</v>
      </c>
      <c r="EE249" s="249">
        <v>0</v>
      </c>
      <c r="EF249" s="249">
        <v>0</v>
      </c>
      <c r="EG249" s="249">
        <v>0</v>
      </c>
      <c r="EH249" s="249">
        <v>0</v>
      </c>
      <c r="EI249" s="249">
        <v>124</v>
      </c>
      <c r="EJ249" s="249">
        <v>0</v>
      </c>
      <c r="EK249" s="249">
        <v>4.8</v>
      </c>
      <c r="EL249" s="249">
        <v>0</v>
      </c>
      <c r="EM249" s="249">
        <v>0</v>
      </c>
      <c r="EN249" s="249">
        <v>0</v>
      </c>
      <c r="EO249" s="249">
        <v>0</v>
      </c>
      <c r="EP249" s="249">
        <v>0</v>
      </c>
      <c r="EQ249" s="249">
        <v>0</v>
      </c>
      <c r="ER249" s="249">
        <v>0</v>
      </c>
      <c r="ES249" s="249">
        <v>252</v>
      </c>
      <c r="ET249" s="249">
        <v>0</v>
      </c>
      <c r="EU249" s="245">
        <v>0</v>
      </c>
      <c r="EV249" s="249">
        <v>0</v>
      </c>
      <c r="EW249" s="249">
        <v>0</v>
      </c>
      <c r="EX249" s="249">
        <v>0</v>
      </c>
      <c r="EY249" s="249">
        <v>0</v>
      </c>
      <c r="EZ249" s="249">
        <v>0</v>
      </c>
      <c r="FA249" s="249">
        <v>0</v>
      </c>
      <c r="FB249" s="249">
        <v>0</v>
      </c>
      <c r="FC249" s="249">
        <v>0</v>
      </c>
      <c r="FD249" s="249">
        <v>0</v>
      </c>
      <c r="FE249" s="249">
        <v>0</v>
      </c>
      <c r="FF249" s="249">
        <v>0</v>
      </c>
      <c r="FG249" s="249">
        <v>0</v>
      </c>
      <c r="FH249" s="249">
        <v>0</v>
      </c>
      <c r="FI249" s="249">
        <v>0</v>
      </c>
      <c r="FJ249" s="249">
        <v>0</v>
      </c>
      <c r="FK249" s="249">
        <v>0</v>
      </c>
      <c r="FL249" s="249">
        <v>0</v>
      </c>
      <c r="FM249" s="249">
        <v>0</v>
      </c>
      <c r="FN249" s="249">
        <v>0</v>
      </c>
      <c r="FO249" s="249">
        <v>0</v>
      </c>
      <c r="FP249" s="249">
        <v>0</v>
      </c>
      <c r="FQ249" s="249">
        <v>0</v>
      </c>
      <c r="FR249" s="249">
        <v>0</v>
      </c>
      <c r="FS249" s="249">
        <v>0</v>
      </c>
      <c r="FT249" s="249">
        <v>0</v>
      </c>
      <c r="FU249" s="249">
        <v>0</v>
      </c>
      <c r="FV249" s="249">
        <v>0</v>
      </c>
      <c r="FW249" s="249">
        <v>0</v>
      </c>
      <c r="FX249" s="249">
        <v>0</v>
      </c>
      <c r="FY249" s="249">
        <v>0</v>
      </c>
      <c r="FZ249" s="249">
        <v>0</v>
      </c>
      <c r="GA249" s="249">
        <v>0</v>
      </c>
      <c r="GB249" s="249">
        <v>0</v>
      </c>
      <c r="GC249" s="249">
        <v>0</v>
      </c>
      <c r="GD249" s="249">
        <v>0</v>
      </c>
      <c r="GE249" s="249">
        <v>0</v>
      </c>
      <c r="GF249" s="249">
        <v>0</v>
      </c>
      <c r="GG249" s="249">
        <v>0</v>
      </c>
      <c r="GH249" s="249">
        <v>0</v>
      </c>
      <c r="GI249" s="249">
        <v>98</v>
      </c>
      <c r="GJ249" s="249">
        <v>0</v>
      </c>
      <c r="GK249" s="249">
        <v>2.5</v>
      </c>
      <c r="GL249" s="249">
        <v>0</v>
      </c>
      <c r="GM249" s="249">
        <v>0</v>
      </c>
      <c r="GN249" s="249">
        <v>0</v>
      </c>
      <c r="GO249" s="249">
        <v>0</v>
      </c>
      <c r="GP249" s="249">
        <v>0</v>
      </c>
      <c r="GQ249" s="249">
        <v>0</v>
      </c>
      <c r="GR249" s="249">
        <v>0</v>
      </c>
      <c r="GS249" s="249">
        <v>0</v>
      </c>
      <c r="GT249" s="249">
        <v>0</v>
      </c>
      <c r="GU249" s="249">
        <v>0</v>
      </c>
      <c r="GV249" s="249">
        <v>0</v>
      </c>
      <c r="GW249" s="249">
        <v>0</v>
      </c>
      <c r="GX249" s="249">
        <v>0</v>
      </c>
      <c r="GY249" s="249">
        <v>0</v>
      </c>
      <c r="GZ249" s="249">
        <v>0</v>
      </c>
      <c r="HA249" s="249">
        <v>0</v>
      </c>
      <c r="HB249" s="249">
        <v>0</v>
      </c>
      <c r="HC249" s="249">
        <v>0</v>
      </c>
      <c r="HD249" s="249">
        <v>0</v>
      </c>
      <c r="HE249" s="249">
        <v>0</v>
      </c>
      <c r="HF249" s="249">
        <v>0</v>
      </c>
      <c r="HG249" s="249">
        <v>0</v>
      </c>
      <c r="HH249" s="249">
        <v>0</v>
      </c>
      <c r="HI249" s="249">
        <v>0</v>
      </c>
      <c r="HJ249" s="249">
        <v>0</v>
      </c>
      <c r="HK249" s="249">
        <v>0</v>
      </c>
      <c r="HL249" s="249">
        <v>0</v>
      </c>
      <c r="HM249" s="249">
        <v>0</v>
      </c>
      <c r="HN249" s="249">
        <v>0</v>
      </c>
      <c r="HO249" s="249">
        <v>0</v>
      </c>
      <c r="HP249" s="249">
        <v>0</v>
      </c>
      <c r="HQ249" s="249">
        <v>0</v>
      </c>
      <c r="HR249" s="249">
        <v>0</v>
      </c>
      <c r="HS249" s="249">
        <v>0</v>
      </c>
      <c r="HT249" s="249">
        <v>0</v>
      </c>
      <c r="HU249" s="249">
        <v>0</v>
      </c>
      <c r="HV249" s="249">
        <v>0</v>
      </c>
      <c r="HW249" s="249">
        <v>0</v>
      </c>
      <c r="HX249" s="249">
        <v>0</v>
      </c>
      <c r="HY249" s="249">
        <v>0</v>
      </c>
      <c r="HZ249" s="249">
        <v>0</v>
      </c>
      <c r="IA249" s="249">
        <v>0</v>
      </c>
      <c r="IB249" s="249">
        <v>0</v>
      </c>
      <c r="IC249" s="249">
        <v>0</v>
      </c>
      <c r="ID249" s="249">
        <v>0</v>
      </c>
      <c r="IE249" s="249">
        <v>0</v>
      </c>
      <c r="IF249" s="249">
        <v>0</v>
      </c>
      <c r="IG249" s="249">
        <v>0</v>
      </c>
      <c r="IH249" s="249">
        <v>0</v>
      </c>
      <c r="II249" s="249">
        <v>0</v>
      </c>
      <c r="IJ249" s="249">
        <v>0</v>
      </c>
      <c r="IK249" s="249">
        <v>0</v>
      </c>
      <c r="IL249" s="249">
        <v>0</v>
      </c>
      <c r="IM249" s="249">
        <v>0</v>
      </c>
      <c r="IN249" s="249">
        <v>0</v>
      </c>
      <c r="IO249" s="249">
        <v>0</v>
      </c>
      <c r="IP249" s="249">
        <v>0</v>
      </c>
      <c r="IQ249" s="249">
        <v>0</v>
      </c>
      <c r="IR249" s="249">
        <v>0</v>
      </c>
      <c r="IS249" s="249">
        <v>0</v>
      </c>
      <c r="IT249" s="249">
        <v>0</v>
      </c>
      <c r="IU249" s="249">
        <v>0</v>
      </c>
      <c r="IV249" s="249">
        <v>0</v>
      </c>
      <c r="IW249" s="245">
        <v>0</v>
      </c>
      <c r="IX249" s="245">
        <v>0</v>
      </c>
      <c r="IY249" s="245">
        <v>0</v>
      </c>
      <c r="IZ249" s="368"/>
      <c r="JA249" s="368"/>
    </row>
    <row r="250" spans="1:261" ht="37.5" x14ac:dyDescent="0.3">
      <c r="A250" s="300">
        <v>240</v>
      </c>
      <c r="B250" s="295" t="s">
        <v>780</v>
      </c>
      <c r="C250" s="295" t="s">
        <v>801</v>
      </c>
      <c r="D250" s="295">
        <v>247690918</v>
      </c>
      <c r="E250" s="220">
        <f t="shared" si="34"/>
        <v>4347</v>
      </c>
      <c r="F250" s="220">
        <f t="shared" si="35"/>
        <v>416</v>
      </c>
      <c r="G250" s="220">
        <f t="shared" si="36"/>
        <v>0</v>
      </c>
      <c r="H250" s="220">
        <f t="shared" si="37"/>
        <v>3931</v>
      </c>
      <c r="I250" s="220">
        <f t="shared" si="38"/>
        <v>0</v>
      </c>
      <c r="J250" s="249">
        <v>0</v>
      </c>
      <c r="K250" s="249">
        <v>0</v>
      </c>
      <c r="L250" s="249">
        <v>0</v>
      </c>
      <c r="M250" s="249">
        <v>0</v>
      </c>
      <c r="N250" s="249">
        <v>0</v>
      </c>
      <c r="O250" s="249">
        <v>0</v>
      </c>
      <c r="P250" s="249">
        <v>0</v>
      </c>
      <c r="Q250" s="249">
        <v>0</v>
      </c>
      <c r="R250" s="249">
        <v>0</v>
      </c>
      <c r="S250" s="249">
        <v>0</v>
      </c>
      <c r="T250" s="249">
        <v>0</v>
      </c>
      <c r="U250" s="249">
        <v>0</v>
      </c>
      <c r="V250" s="249">
        <v>0</v>
      </c>
      <c r="W250" s="249">
        <v>0</v>
      </c>
      <c r="X250" s="249">
        <v>0</v>
      </c>
      <c r="Y250" s="249">
        <v>0</v>
      </c>
      <c r="Z250" s="249">
        <v>0</v>
      </c>
      <c r="AA250" s="249">
        <v>0</v>
      </c>
      <c r="AB250" s="249">
        <v>0</v>
      </c>
      <c r="AC250" s="249">
        <v>0</v>
      </c>
      <c r="AD250" s="249">
        <v>0</v>
      </c>
      <c r="AE250" s="249">
        <v>0</v>
      </c>
      <c r="AF250" s="249">
        <v>0</v>
      </c>
      <c r="AG250" s="249">
        <v>0</v>
      </c>
      <c r="AH250" s="249">
        <v>0</v>
      </c>
      <c r="AI250" s="249">
        <v>0</v>
      </c>
      <c r="AJ250" s="249">
        <v>0</v>
      </c>
      <c r="AK250" s="249">
        <v>0</v>
      </c>
      <c r="AL250" s="249">
        <v>0</v>
      </c>
      <c r="AM250" s="249">
        <v>0</v>
      </c>
      <c r="AN250" s="249">
        <v>0</v>
      </c>
      <c r="AO250" s="249">
        <v>0</v>
      </c>
      <c r="AP250" s="249">
        <v>0</v>
      </c>
      <c r="AQ250" s="249">
        <v>0</v>
      </c>
      <c r="AR250" s="249">
        <v>0</v>
      </c>
      <c r="AS250" s="249">
        <v>0</v>
      </c>
      <c r="AT250" s="249">
        <v>0</v>
      </c>
      <c r="AU250" s="249">
        <v>0</v>
      </c>
      <c r="AV250" s="249">
        <v>0</v>
      </c>
      <c r="AW250" s="249">
        <v>0</v>
      </c>
      <c r="AX250" s="249">
        <v>0</v>
      </c>
      <c r="AY250" s="249">
        <v>0</v>
      </c>
      <c r="AZ250" s="249">
        <v>0</v>
      </c>
      <c r="BA250" s="249">
        <v>0</v>
      </c>
      <c r="BB250" s="249">
        <v>0</v>
      </c>
      <c r="BC250" s="249">
        <v>3740</v>
      </c>
      <c r="BD250" s="249">
        <v>0</v>
      </c>
      <c r="BE250" s="249">
        <v>0</v>
      </c>
      <c r="BF250" s="249">
        <v>0</v>
      </c>
      <c r="BG250" s="249">
        <v>40</v>
      </c>
      <c r="BH250" s="249">
        <v>0</v>
      </c>
      <c r="BI250" s="249">
        <v>0</v>
      </c>
      <c r="BJ250" s="249">
        <v>0</v>
      </c>
      <c r="BK250" s="249">
        <v>0</v>
      </c>
      <c r="BL250" s="249">
        <v>0</v>
      </c>
      <c r="BM250" s="249">
        <v>0</v>
      </c>
      <c r="BN250" s="249">
        <v>0</v>
      </c>
      <c r="BO250" s="249">
        <v>0</v>
      </c>
      <c r="BP250" s="249">
        <v>0</v>
      </c>
      <c r="BQ250" s="249">
        <v>50</v>
      </c>
      <c r="BR250" s="249">
        <v>0</v>
      </c>
      <c r="BS250" s="249">
        <v>1</v>
      </c>
      <c r="BT250" s="249">
        <v>1</v>
      </c>
      <c r="BU250" s="249">
        <v>0</v>
      </c>
      <c r="BV250" s="249">
        <v>0</v>
      </c>
      <c r="BW250" s="249">
        <v>0</v>
      </c>
      <c r="BX250" s="249">
        <v>19</v>
      </c>
      <c r="BY250" s="249">
        <v>0</v>
      </c>
      <c r="BZ250" s="249">
        <v>0</v>
      </c>
      <c r="CA250" s="249">
        <v>0</v>
      </c>
      <c r="CB250" s="249">
        <v>0</v>
      </c>
      <c r="CC250" s="249">
        <v>0</v>
      </c>
      <c r="CD250" s="249">
        <v>0</v>
      </c>
      <c r="CE250" s="245">
        <v>0</v>
      </c>
      <c r="CF250" s="249">
        <v>0</v>
      </c>
      <c r="CG250" s="249">
        <v>0</v>
      </c>
      <c r="CH250" s="249">
        <v>0</v>
      </c>
      <c r="CI250" s="249">
        <v>0</v>
      </c>
      <c r="CJ250" s="249">
        <v>0</v>
      </c>
      <c r="CK250" s="249">
        <v>0</v>
      </c>
      <c r="CL250" s="249">
        <v>0</v>
      </c>
      <c r="CM250" s="249">
        <v>0</v>
      </c>
      <c r="CN250" s="249">
        <v>0</v>
      </c>
      <c r="CO250" s="249">
        <v>0</v>
      </c>
      <c r="CP250" s="249">
        <v>0</v>
      </c>
      <c r="CQ250" s="249">
        <v>0</v>
      </c>
      <c r="CR250" s="249">
        <v>0</v>
      </c>
      <c r="CS250" s="249">
        <v>0</v>
      </c>
      <c r="CT250" s="249">
        <v>0</v>
      </c>
      <c r="CU250" s="249">
        <v>0</v>
      </c>
      <c r="CV250" s="249">
        <v>0</v>
      </c>
      <c r="CW250" s="249">
        <v>0</v>
      </c>
      <c r="CX250" s="249">
        <v>0</v>
      </c>
      <c r="CY250" s="249">
        <v>0</v>
      </c>
      <c r="CZ250" s="249">
        <v>11</v>
      </c>
      <c r="DA250" s="249">
        <v>11</v>
      </c>
      <c r="DB250" s="249">
        <v>0</v>
      </c>
      <c r="DC250" s="249">
        <v>166</v>
      </c>
      <c r="DD250" s="249">
        <v>0</v>
      </c>
      <c r="DE250" s="249">
        <v>0</v>
      </c>
      <c r="DF250" s="249">
        <v>0</v>
      </c>
      <c r="DG250" s="249">
        <v>0</v>
      </c>
      <c r="DH250" s="249">
        <v>0</v>
      </c>
      <c r="DI250" s="249">
        <v>0</v>
      </c>
      <c r="DJ250" s="249">
        <v>0</v>
      </c>
      <c r="DK250" s="249">
        <v>130</v>
      </c>
      <c r="DL250" s="249">
        <v>0</v>
      </c>
      <c r="DM250" s="249">
        <v>0</v>
      </c>
      <c r="DN250" s="249">
        <v>0</v>
      </c>
      <c r="DO250" s="249">
        <v>0</v>
      </c>
      <c r="DP250" s="249">
        <v>0</v>
      </c>
      <c r="DQ250" s="249">
        <v>0</v>
      </c>
      <c r="DR250" s="249">
        <v>0</v>
      </c>
      <c r="DS250" s="249">
        <v>250</v>
      </c>
      <c r="DT250" s="249">
        <v>0</v>
      </c>
      <c r="DU250" s="249">
        <v>0</v>
      </c>
      <c r="DV250" s="249">
        <v>0</v>
      </c>
      <c r="DW250" s="249">
        <v>0</v>
      </c>
      <c r="DX250" s="249">
        <v>0</v>
      </c>
      <c r="DY250" s="249">
        <v>0</v>
      </c>
      <c r="DZ250" s="249">
        <v>0</v>
      </c>
      <c r="EA250" s="249">
        <v>0</v>
      </c>
      <c r="EB250" s="249">
        <v>0</v>
      </c>
      <c r="EC250" s="249">
        <v>0</v>
      </c>
      <c r="ED250" s="249">
        <v>0</v>
      </c>
      <c r="EE250" s="249">
        <v>0</v>
      </c>
      <c r="EF250" s="249">
        <v>0</v>
      </c>
      <c r="EG250" s="249">
        <v>0</v>
      </c>
      <c r="EH250" s="249">
        <v>0</v>
      </c>
      <c r="EI250" s="249">
        <v>62.5</v>
      </c>
      <c r="EJ250" s="249">
        <v>0</v>
      </c>
      <c r="EK250" s="249">
        <v>4</v>
      </c>
      <c r="EL250" s="249">
        <v>0</v>
      </c>
      <c r="EM250" s="249">
        <v>0</v>
      </c>
      <c r="EN250" s="249">
        <v>0</v>
      </c>
      <c r="EO250" s="249">
        <v>0</v>
      </c>
      <c r="EP250" s="249">
        <v>0</v>
      </c>
      <c r="EQ250" s="249">
        <v>0</v>
      </c>
      <c r="ER250" s="249">
        <v>0</v>
      </c>
      <c r="ES250" s="249">
        <v>42</v>
      </c>
      <c r="ET250" s="249">
        <v>0</v>
      </c>
      <c r="EU250" s="245">
        <v>0</v>
      </c>
      <c r="EV250" s="249">
        <v>0</v>
      </c>
      <c r="EW250" s="249">
        <v>0</v>
      </c>
      <c r="EX250" s="249">
        <v>0</v>
      </c>
      <c r="EY250" s="249">
        <v>0</v>
      </c>
      <c r="EZ250" s="249">
        <v>0</v>
      </c>
      <c r="FA250" s="249">
        <v>0</v>
      </c>
      <c r="FB250" s="249">
        <v>0</v>
      </c>
      <c r="FC250" s="249">
        <v>0</v>
      </c>
      <c r="FD250" s="249">
        <v>0</v>
      </c>
      <c r="FE250" s="249">
        <v>0</v>
      </c>
      <c r="FF250" s="249">
        <v>0</v>
      </c>
      <c r="FG250" s="249">
        <v>0</v>
      </c>
      <c r="FH250" s="249">
        <v>0</v>
      </c>
      <c r="FI250" s="249">
        <v>0</v>
      </c>
      <c r="FJ250" s="249">
        <v>0</v>
      </c>
      <c r="FK250" s="249">
        <v>0</v>
      </c>
      <c r="FL250" s="249">
        <v>0</v>
      </c>
      <c r="FM250" s="249">
        <v>0</v>
      </c>
      <c r="FN250" s="249">
        <v>0</v>
      </c>
      <c r="FO250" s="249">
        <v>0</v>
      </c>
      <c r="FP250" s="249">
        <v>0</v>
      </c>
      <c r="FQ250" s="249">
        <v>0</v>
      </c>
      <c r="FR250" s="249">
        <v>0</v>
      </c>
      <c r="FS250" s="249">
        <v>0</v>
      </c>
      <c r="FT250" s="249">
        <v>0</v>
      </c>
      <c r="FU250" s="249">
        <v>0</v>
      </c>
      <c r="FV250" s="249">
        <v>0</v>
      </c>
      <c r="FW250" s="249">
        <v>0</v>
      </c>
      <c r="FX250" s="249">
        <v>0</v>
      </c>
      <c r="FY250" s="249">
        <v>0</v>
      </c>
      <c r="FZ250" s="249">
        <v>0</v>
      </c>
      <c r="GA250" s="249">
        <v>0</v>
      </c>
      <c r="GB250" s="249">
        <v>0</v>
      </c>
      <c r="GC250" s="249">
        <v>0</v>
      </c>
      <c r="GD250" s="249">
        <v>0</v>
      </c>
      <c r="GE250" s="249">
        <v>0</v>
      </c>
      <c r="GF250" s="249">
        <v>0</v>
      </c>
      <c r="GG250" s="249">
        <v>0</v>
      </c>
      <c r="GH250" s="249">
        <v>0</v>
      </c>
      <c r="GI250" s="249">
        <v>35</v>
      </c>
      <c r="GJ250" s="249">
        <v>0</v>
      </c>
      <c r="GK250" s="249">
        <v>1.2</v>
      </c>
      <c r="GL250" s="249">
        <v>0</v>
      </c>
      <c r="GM250" s="249">
        <v>0</v>
      </c>
      <c r="GN250" s="249">
        <v>0</v>
      </c>
      <c r="GO250" s="249">
        <v>0</v>
      </c>
      <c r="GP250" s="249">
        <v>0</v>
      </c>
      <c r="GQ250" s="249">
        <v>0</v>
      </c>
      <c r="GR250" s="249">
        <v>0</v>
      </c>
      <c r="GS250" s="249">
        <v>0</v>
      </c>
      <c r="GT250" s="249">
        <v>0</v>
      </c>
      <c r="GU250" s="249">
        <v>0</v>
      </c>
      <c r="GV250" s="249">
        <v>0</v>
      </c>
      <c r="GW250" s="249">
        <v>0</v>
      </c>
      <c r="GX250" s="249">
        <v>0</v>
      </c>
      <c r="GY250" s="249">
        <v>0</v>
      </c>
      <c r="GZ250" s="249">
        <v>0</v>
      </c>
      <c r="HA250" s="249">
        <v>0</v>
      </c>
      <c r="HB250" s="249">
        <v>0</v>
      </c>
      <c r="HC250" s="249">
        <v>0</v>
      </c>
      <c r="HD250" s="249">
        <v>0</v>
      </c>
      <c r="HE250" s="249">
        <v>0</v>
      </c>
      <c r="HF250" s="249">
        <v>0</v>
      </c>
      <c r="HG250" s="249">
        <v>0</v>
      </c>
      <c r="HH250" s="249">
        <v>0</v>
      </c>
      <c r="HI250" s="249">
        <v>0</v>
      </c>
      <c r="HJ250" s="249">
        <v>0</v>
      </c>
      <c r="HK250" s="249">
        <v>0</v>
      </c>
      <c r="HL250" s="249">
        <v>0</v>
      </c>
      <c r="HM250" s="249">
        <v>0</v>
      </c>
      <c r="HN250" s="249">
        <v>0</v>
      </c>
      <c r="HO250" s="249">
        <v>0</v>
      </c>
      <c r="HP250" s="249">
        <v>0</v>
      </c>
      <c r="HQ250" s="249">
        <v>0</v>
      </c>
      <c r="HR250" s="249">
        <v>0</v>
      </c>
      <c r="HS250" s="249">
        <v>0</v>
      </c>
      <c r="HT250" s="249">
        <v>0</v>
      </c>
      <c r="HU250" s="249">
        <v>0</v>
      </c>
      <c r="HV250" s="249">
        <v>0</v>
      </c>
      <c r="HW250" s="249">
        <v>0</v>
      </c>
      <c r="HX250" s="249">
        <v>0</v>
      </c>
      <c r="HY250" s="249">
        <v>0</v>
      </c>
      <c r="HZ250" s="249">
        <v>0</v>
      </c>
      <c r="IA250" s="249">
        <v>0</v>
      </c>
      <c r="IB250" s="249">
        <v>0</v>
      </c>
      <c r="IC250" s="249">
        <v>0</v>
      </c>
      <c r="ID250" s="249">
        <v>0</v>
      </c>
      <c r="IE250" s="249">
        <v>0</v>
      </c>
      <c r="IF250" s="249">
        <v>0</v>
      </c>
      <c r="IG250" s="249">
        <v>0</v>
      </c>
      <c r="IH250" s="249">
        <v>0</v>
      </c>
      <c r="II250" s="249">
        <v>0</v>
      </c>
      <c r="IJ250" s="249">
        <v>0</v>
      </c>
      <c r="IK250" s="249">
        <v>0</v>
      </c>
      <c r="IL250" s="249">
        <v>0</v>
      </c>
      <c r="IM250" s="249">
        <v>0</v>
      </c>
      <c r="IN250" s="249">
        <v>0</v>
      </c>
      <c r="IO250" s="249">
        <v>0</v>
      </c>
      <c r="IP250" s="249">
        <v>0</v>
      </c>
      <c r="IQ250" s="249">
        <v>0</v>
      </c>
      <c r="IR250" s="249">
        <v>0</v>
      </c>
      <c r="IS250" s="249">
        <v>0</v>
      </c>
      <c r="IT250" s="249">
        <v>0</v>
      </c>
      <c r="IU250" s="249">
        <v>0</v>
      </c>
      <c r="IV250" s="249">
        <v>0</v>
      </c>
      <c r="IW250" s="245">
        <v>0</v>
      </c>
      <c r="IX250" s="245">
        <v>0</v>
      </c>
      <c r="IY250" s="245">
        <v>0</v>
      </c>
      <c r="IZ250" s="368"/>
      <c r="JA250" s="368"/>
    </row>
    <row r="251" spans="1:261" ht="37.5" x14ac:dyDescent="0.3">
      <c r="A251" s="300">
        <v>241</v>
      </c>
      <c r="B251" s="295" t="s">
        <v>780</v>
      </c>
      <c r="C251" s="295" t="s">
        <v>802</v>
      </c>
      <c r="D251" s="295">
        <v>247690937</v>
      </c>
      <c r="E251" s="220">
        <f t="shared" si="34"/>
        <v>6757.3</v>
      </c>
      <c r="F251" s="220">
        <f t="shared" si="35"/>
        <v>0</v>
      </c>
      <c r="G251" s="220">
        <f t="shared" si="36"/>
        <v>0</v>
      </c>
      <c r="H251" s="220">
        <f t="shared" si="37"/>
        <v>6757.3</v>
      </c>
      <c r="I251" s="220">
        <f t="shared" si="38"/>
        <v>0</v>
      </c>
      <c r="J251" s="249">
        <v>1</v>
      </c>
      <c r="K251" s="249">
        <v>1</v>
      </c>
      <c r="L251" s="249">
        <v>0</v>
      </c>
      <c r="M251" s="249">
        <v>0</v>
      </c>
      <c r="N251" s="249">
        <v>0</v>
      </c>
      <c r="O251" s="249">
        <v>0</v>
      </c>
      <c r="P251" s="249">
        <v>0</v>
      </c>
      <c r="Q251" s="249">
        <v>0</v>
      </c>
      <c r="R251" s="249">
        <v>0</v>
      </c>
      <c r="S251" s="249">
        <v>0</v>
      </c>
      <c r="T251" s="249">
        <v>0</v>
      </c>
      <c r="U251" s="249">
        <v>0</v>
      </c>
      <c r="V251" s="249">
        <v>0</v>
      </c>
      <c r="W251" s="249">
        <v>160</v>
      </c>
      <c r="X251" s="249">
        <v>0</v>
      </c>
      <c r="Y251" s="249">
        <v>0</v>
      </c>
      <c r="Z251" s="249">
        <v>0</v>
      </c>
      <c r="AA251" s="249">
        <v>0</v>
      </c>
      <c r="AB251" s="249">
        <v>0</v>
      </c>
      <c r="AC251" s="249">
        <v>5</v>
      </c>
      <c r="AD251" s="249">
        <v>0</v>
      </c>
      <c r="AE251" s="249">
        <v>0</v>
      </c>
      <c r="AF251" s="249">
        <v>0</v>
      </c>
      <c r="AG251" s="249">
        <v>0</v>
      </c>
      <c r="AH251" s="249">
        <v>0</v>
      </c>
      <c r="AI251" s="249">
        <v>0</v>
      </c>
      <c r="AJ251" s="249">
        <v>0</v>
      </c>
      <c r="AK251" s="249">
        <v>0</v>
      </c>
      <c r="AL251" s="249">
        <v>0</v>
      </c>
      <c r="AM251" s="249">
        <v>0</v>
      </c>
      <c r="AN251" s="249">
        <v>0</v>
      </c>
      <c r="AO251" s="249">
        <v>0</v>
      </c>
      <c r="AP251" s="249">
        <v>0</v>
      </c>
      <c r="AQ251" s="249">
        <v>0</v>
      </c>
      <c r="AR251" s="249">
        <v>0</v>
      </c>
      <c r="AS251" s="249">
        <v>0</v>
      </c>
      <c r="AT251" s="249">
        <v>0</v>
      </c>
      <c r="AU251" s="249">
        <v>0</v>
      </c>
      <c r="AV251" s="249">
        <v>0</v>
      </c>
      <c r="AW251" s="249">
        <v>0</v>
      </c>
      <c r="AX251" s="249">
        <v>0</v>
      </c>
      <c r="AY251" s="249">
        <v>0</v>
      </c>
      <c r="AZ251" s="249">
        <v>0</v>
      </c>
      <c r="BA251" s="249">
        <v>0</v>
      </c>
      <c r="BB251" s="249">
        <v>0</v>
      </c>
      <c r="BC251" s="249">
        <v>5250</v>
      </c>
      <c r="BD251" s="249">
        <v>0</v>
      </c>
      <c r="BE251" s="249">
        <v>0</v>
      </c>
      <c r="BF251" s="249">
        <v>0</v>
      </c>
      <c r="BG251" s="249">
        <v>150</v>
      </c>
      <c r="BH251" s="249">
        <v>0</v>
      </c>
      <c r="BI251" s="249">
        <v>0</v>
      </c>
      <c r="BJ251" s="249">
        <v>0</v>
      </c>
      <c r="BK251" s="249">
        <v>0</v>
      </c>
      <c r="BL251" s="249">
        <v>0</v>
      </c>
      <c r="BM251" s="249">
        <v>0</v>
      </c>
      <c r="BN251" s="249">
        <v>0</v>
      </c>
      <c r="BO251" s="249">
        <v>0</v>
      </c>
      <c r="BP251" s="249">
        <v>0</v>
      </c>
      <c r="BQ251" s="249">
        <v>80</v>
      </c>
      <c r="BR251" s="249">
        <v>0</v>
      </c>
      <c r="BS251" s="249">
        <v>1</v>
      </c>
      <c r="BT251" s="249">
        <v>1</v>
      </c>
      <c r="BU251" s="249">
        <v>0</v>
      </c>
      <c r="BV251" s="249">
        <v>0</v>
      </c>
      <c r="BW251" s="249">
        <v>0</v>
      </c>
      <c r="BX251" s="249">
        <v>5.3</v>
      </c>
      <c r="BY251" s="249">
        <v>0</v>
      </c>
      <c r="BZ251" s="249">
        <v>0</v>
      </c>
      <c r="CA251" s="249">
        <v>0</v>
      </c>
      <c r="CB251" s="249">
        <v>0</v>
      </c>
      <c r="CC251" s="249">
        <v>0</v>
      </c>
      <c r="CD251" s="249">
        <v>0</v>
      </c>
      <c r="CE251" s="245">
        <v>0</v>
      </c>
      <c r="CF251" s="249">
        <v>0</v>
      </c>
      <c r="CG251" s="249">
        <v>0</v>
      </c>
      <c r="CH251" s="249">
        <v>0</v>
      </c>
      <c r="CI251" s="249">
        <v>0</v>
      </c>
      <c r="CJ251" s="249">
        <v>0</v>
      </c>
      <c r="CK251" s="249">
        <v>0</v>
      </c>
      <c r="CL251" s="249">
        <v>0</v>
      </c>
      <c r="CM251" s="249">
        <v>0</v>
      </c>
      <c r="CN251" s="249">
        <v>1</v>
      </c>
      <c r="CO251" s="249">
        <v>0</v>
      </c>
      <c r="CP251" s="249">
        <v>0</v>
      </c>
      <c r="CQ251" s="249">
        <v>0</v>
      </c>
      <c r="CR251" s="249">
        <v>4</v>
      </c>
      <c r="CS251" s="249">
        <v>0</v>
      </c>
      <c r="CT251" s="249">
        <v>0</v>
      </c>
      <c r="CU251" s="249">
        <v>0</v>
      </c>
      <c r="CV251" s="249">
        <v>0</v>
      </c>
      <c r="CW251" s="249">
        <v>0</v>
      </c>
      <c r="CX251" s="249">
        <v>2</v>
      </c>
      <c r="CY251" s="249">
        <v>0</v>
      </c>
      <c r="CZ251" s="249">
        <v>6</v>
      </c>
      <c r="DA251" s="249">
        <v>6</v>
      </c>
      <c r="DB251" s="249">
        <v>0</v>
      </c>
      <c r="DC251" s="249">
        <v>0</v>
      </c>
      <c r="DD251" s="249">
        <v>0</v>
      </c>
      <c r="DE251" s="249">
        <v>0</v>
      </c>
      <c r="DF251" s="249">
        <v>0</v>
      </c>
      <c r="DG251" s="249">
        <v>0</v>
      </c>
      <c r="DH251" s="249">
        <v>0</v>
      </c>
      <c r="DI251" s="249">
        <v>0</v>
      </c>
      <c r="DJ251" s="249">
        <v>0</v>
      </c>
      <c r="DK251" s="249">
        <v>192</v>
      </c>
      <c r="DL251" s="249">
        <v>0</v>
      </c>
      <c r="DM251" s="249">
        <v>0</v>
      </c>
      <c r="DN251" s="249">
        <v>0</v>
      </c>
      <c r="DO251" s="249">
        <v>0</v>
      </c>
      <c r="DP251" s="249">
        <v>0</v>
      </c>
      <c r="DQ251" s="249">
        <v>0</v>
      </c>
      <c r="DR251" s="249">
        <v>0</v>
      </c>
      <c r="DS251" s="249">
        <v>0</v>
      </c>
      <c r="DT251" s="249">
        <v>0</v>
      </c>
      <c r="DU251" s="249">
        <v>0</v>
      </c>
      <c r="DV251" s="249">
        <v>0</v>
      </c>
      <c r="DW251" s="249">
        <v>0</v>
      </c>
      <c r="DX251" s="249">
        <v>0</v>
      </c>
      <c r="DY251" s="249">
        <v>0</v>
      </c>
      <c r="DZ251" s="249">
        <v>0</v>
      </c>
      <c r="EA251" s="249">
        <v>660</v>
      </c>
      <c r="EB251" s="249">
        <v>0</v>
      </c>
      <c r="EC251" s="249">
        <v>0</v>
      </c>
      <c r="ED251" s="249">
        <v>0</v>
      </c>
      <c r="EE251" s="249">
        <v>0</v>
      </c>
      <c r="EF251" s="249">
        <v>0</v>
      </c>
      <c r="EG251" s="249">
        <v>0</v>
      </c>
      <c r="EH251" s="249">
        <v>0</v>
      </c>
      <c r="EI251" s="249">
        <v>110</v>
      </c>
      <c r="EJ251" s="249">
        <v>0</v>
      </c>
      <c r="EK251" s="249">
        <v>6</v>
      </c>
      <c r="EL251" s="249">
        <v>0</v>
      </c>
      <c r="EM251" s="249">
        <v>0</v>
      </c>
      <c r="EN251" s="249">
        <v>0</v>
      </c>
      <c r="EO251" s="249">
        <v>0</v>
      </c>
      <c r="EP251" s="249">
        <v>0</v>
      </c>
      <c r="EQ251" s="249">
        <v>0</v>
      </c>
      <c r="ER251" s="249">
        <v>0</v>
      </c>
      <c r="ES251" s="249">
        <v>490</v>
      </c>
      <c r="ET251" s="249">
        <v>0</v>
      </c>
      <c r="EU251" s="245">
        <v>0</v>
      </c>
      <c r="EV251" s="249">
        <v>0</v>
      </c>
      <c r="EW251" s="249">
        <v>0</v>
      </c>
      <c r="EX251" s="249">
        <v>0</v>
      </c>
      <c r="EY251" s="249">
        <v>0</v>
      </c>
      <c r="EZ251" s="249">
        <v>0</v>
      </c>
      <c r="FA251" s="249">
        <v>0</v>
      </c>
      <c r="FB251" s="249">
        <v>0</v>
      </c>
      <c r="FC251" s="249">
        <v>0</v>
      </c>
      <c r="FD251" s="249">
        <v>0</v>
      </c>
      <c r="FE251" s="249">
        <v>0</v>
      </c>
      <c r="FF251" s="249">
        <v>0</v>
      </c>
      <c r="FG251" s="249">
        <v>0</v>
      </c>
      <c r="FH251" s="249">
        <v>0</v>
      </c>
      <c r="FI251" s="249">
        <v>0</v>
      </c>
      <c r="FJ251" s="249">
        <v>0</v>
      </c>
      <c r="FK251" s="249">
        <v>0</v>
      </c>
      <c r="FL251" s="249">
        <v>0</v>
      </c>
      <c r="FM251" s="249">
        <v>0</v>
      </c>
      <c r="FN251" s="249">
        <v>0</v>
      </c>
      <c r="FO251" s="249">
        <v>0</v>
      </c>
      <c r="FP251" s="249">
        <v>0</v>
      </c>
      <c r="FQ251" s="249">
        <v>0</v>
      </c>
      <c r="FR251" s="249">
        <v>0</v>
      </c>
      <c r="FS251" s="249">
        <v>0</v>
      </c>
      <c r="FT251" s="249">
        <v>0</v>
      </c>
      <c r="FU251" s="249">
        <v>0</v>
      </c>
      <c r="FV251" s="249">
        <v>0</v>
      </c>
      <c r="FW251" s="249">
        <v>0</v>
      </c>
      <c r="FX251" s="249">
        <v>0</v>
      </c>
      <c r="FY251" s="249">
        <v>0</v>
      </c>
      <c r="FZ251" s="249">
        <v>0</v>
      </c>
      <c r="GA251" s="249">
        <v>0</v>
      </c>
      <c r="GB251" s="249">
        <v>0</v>
      </c>
      <c r="GC251" s="249">
        <v>0</v>
      </c>
      <c r="GD251" s="249">
        <v>0</v>
      </c>
      <c r="GE251" s="249">
        <v>0</v>
      </c>
      <c r="GF251" s="249">
        <v>0</v>
      </c>
      <c r="GG251" s="249">
        <v>0</v>
      </c>
      <c r="GH251" s="249">
        <v>0</v>
      </c>
      <c r="GI251" s="249">
        <v>490</v>
      </c>
      <c r="GJ251" s="249">
        <v>0</v>
      </c>
      <c r="GK251" s="249">
        <v>1</v>
      </c>
      <c r="GL251" s="249">
        <v>0</v>
      </c>
      <c r="GM251" s="249">
        <v>0</v>
      </c>
      <c r="GN251" s="249">
        <v>0</v>
      </c>
      <c r="GO251" s="249">
        <v>0</v>
      </c>
      <c r="GP251" s="249">
        <v>0</v>
      </c>
      <c r="GQ251" s="249">
        <v>0</v>
      </c>
      <c r="GR251" s="249">
        <v>0</v>
      </c>
      <c r="GS251" s="249">
        <v>0</v>
      </c>
      <c r="GT251" s="249">
        <v>0</v>
      </c>
      <c r="GU251" s="249">
        <v>0</v>
      </c>
      <c r="GV251" s="249">
        <v>0</v>
      </c>
      <c r="GW251" s="249">
        <v>0</v>
      </c>
      <c r="GX251" s="249">
        <v>0</v>
      </c>
      <c r="GY251" s="249">
        <v>0</v>
      </c>
      <c r="GZ251" s="249">
        <v>0</v>
      </c>
      <c r="HA251" s="249">
        <v>0</v>
      </c>
      <c r="HB251" s="249">
        <v>0</v>
      </c>
      <c r="HC251" s="249">
        <v>0</v>
      </c>
      <c r="HD251" s="249">
        <v>0</v>
      </c>
      <c r="HE251" s="249">
        <v>0</v>
      </c>
      <c r="HF251" s="249">
        <v>0</v>
      </c>
      <c r="HG251" s="249">
        <v>0</v>
      </c>
      <c r="HH251" s="249">
        <v>0</v>
      </c>
      <c r="HI251" s="249">
        <v>0</v>
      </c>
      <c r="HJ251" s="249">
        <v>0</v>
      </c>
      <c r="HK251" s="249">
        <v>0</v>
      </c>
      <c r="HL251" s="249">
        <v>0</v>
      </c>
      <c r="HM251" s="249">
        <v>0</v>
      </c>
      <c r="HN251" s="249">
        <v>0</v>
      </c>
      <c r="HO251" s="249">
        <v>0</v>
      </c>
      <c r="HP251" s="249">
        <v>0</v>
      </c>
      <c r="HQ251" s="249">
        <v>0</v>
      </c>
      <c r="HR251" s="249">
        <v>0</v>
      </c>
      <c r="HS251" s="249">
        <v>0</v>
      </c>
      <c r="HT251" s="249">
        <v>0</v>
      </c>
      <c r="HU251" s="249">
        <v>0</v>
      </c>
      <c r="HV251" s="249">
        <v>0</v>
      </c>
      <c r="HW251" s="249">
        <v>0</v>
      </c>
      <c r="HX251" s="249">
        <v>0</v>
      </c>
      <c r="HY251" s="249">
        <v>0</v>
      </c>
      <c r="HZ251" s="249">
        <v>0</v>
      </c>
      <c r="IA251" s="249">
        <v>0</v>
      </c>
      <c r="IB251" s="249">
        <v>0</v>
      </c>
      <c r="IC251" s="249">
        <v>0</v>
      </c>
      <c r="ID251" s="249">
        <v>0</v>
      </c>
      <c r="IE251" s="249">
        <v>0</v>
      </c>
      <c r="IF251" s="249">
        <v>0</v>
      </c>
      <c r="IG251" s="249">
        <v>0</v>
      </c>
      <c r="IH251" s="249">
        <v>0</v>
      </c>
      <c r="II251" s="249">
        <v>0</v>
      </c>
      <c r="IJ251" s="249">
        <v>0</v>
      </c>
      <c r="IK251" s="249">
        <v>0</v>
      </c>
      <c r="IL251" s="249">
        <v>0</v>
      </c>
      <c r="IM251" s="249">
        <v>0</v>
      </c>
      <c r="IN251" s="249">
        <v>0</v>
      </c>
      <c r="IO251" s="249">
        <v>0</v>
      </c>
      <c r="IP251" s="249">
        <v>0</v>
      </c>
      <c r="IQ251" s="249">
        <v>0</v>
      </c>
      <c r="IR251" s="249">
        <v>0</v>
      </c>
      <c r="IS251" s="249">
        <v>0</v>
      </c>
      <c r="IT251" s="249">
        <v>0</v>
      </c>
      <c r="IU251" s="249">
        <v>0</v>
      </c>
      <c r="IV251" s="249">
        <v>0</v>
      </c>
      <c r="IW251" s="245">
        <v>0</v>
      </c>
      <c r="IX251" s="245">
        <v>0</v>
      </c>
      <c r="IY251" s="245">
        <v>0</v>
      </c>
      <c r="IZ251" s="368"/>
      <c r="JA251" s="368"/>
    </row>
    <row r="252" spans="1:261" ht="37.5" x14ac:dyDescent="0.3">
      <c r="A252" s="300">
        <v>242</v>
      </c>
      <c r="B252" s="295" t="s">
        <v>780</v>
      </c>
      <c r="C252" s="295" t="s">
        <v>803</v>
      </c>
      <c r="D252" s="295">
        <v>247690931</v>
      </c>
      <c r="E252" s="220">
        <f t="shared" si="34"/>
        <v>6034.5</v>
      </c>
      <c r="F252" s="220">
        <f t="shared" si="35"/>
        <v>850</v>
      </c>
      <c r="G252" s="220">
        <f t="shared" si="36"/>
        <v>0</v>
      </c>
      <c r="H252" s="220">
        <f t="shared" si="37"/>
        <v>5184.5</v>
      </c>
      <c r="I252" s="220">
        <f t="shared" si="38"/>
        <v>0</v>
      </c>
      <c r="J252" s="249">
        <v>1</v>
      </c>
      <c r="K252" s="249">
        <v>1</v>
      </c>
      <c r="L252" s="249">
        <v>0</v>
      </c>
      <c r="M252" s="249">
        <v>0</v>
      </c>
      <c r="N252" s="249">
        <v>0</v>
      </c>
      <c r="O252" s="249">
        <v>0</v>
      </c>
      <c r="P252" s="249">
        <v>0</v>
      </c>
      <c r="Q252" s="249">
        <v>0</v>
      </c>
      <c r="R252" s="249">
        <v>0</v>
      </c>
      <c r="S252" s="249">
        <v>0</v>
      </c>
      <c r="T252" s="249">
        <v>0</v>
      </c>
      <c r="U252" s="249">
        <v>0</v>
      </c>
      <c r="V252" s="249">
        <v>0</v>
      </c>
      <c r="W252" s="249">
        <v>0</v>
      </c>
      <c r="X252" s="249">
        <v>0</v>
      </c>
      <c r="Y252" s="249">
        <v>350</v>
      </c>
      <c r="Z252" s="249">
        <v>0</v>
      </c>
      <c r="AA252" s="249">
        <v>0</v>
      </c>
      <c r="AB252" s="249">
        <v>0</v>
      </c>
      <c r="AC252" s="249">
        <v>10</v>
      </c>
      <c r="AD252" s="249">
        <v>0</v>
      </c>
      <c r="AE252" s="249">
        <v>0</v>
      </c>
      <c r="AF252" s="249">
        <v>0</v>
      </c>
      <c r="AG252" s="249">
        <v>0</v>
      </c>
      <c r="AH252" s="249">
        <v>0</v>
      </c>
      <c r="AI252" s="249">
        <v>0</v>
      </c>
      <c r="AJ252" s="249">
        <v>0</v>
      </c>
      <c r="AK252" s="249">
        <v>0</v>
      </c>
      <c r="AL252" s="249">
        <v>0</v>
      </c>
      <c r="AM252" s="249">
        <v>0</v>
      </c>
      <c r="AN252" s="249">
        <v>0</v>
      </c>
      <c r="AO252" s="249">
        <v>0</v>
      </c>
      <c r="AP252" s="249">
        <v>0</v>
      </c>
      <c r="AQ252" s="249">
        <v>0</v>
      </c>
      <c r="AR252" s="249">
        <v>0</v>
      </c>
      <c r="AS252" s="249">
        <v>0</v>
      </c>
      <c r="AT252" s="249">
        <v>0</v>
      </c>
      <c r="AU252" s="249">
        <v>0</v>
      </c>
      <c r="AV252" s="249">
        <v>0</v>
      </c>
      <c r="AW252" s="249">
        <v>0</v>
      </c>
      <c r="AX252" s="249">
        <v>0</v>
      </c>
      <c r="AY252" s="249">
        <v>0</v>
      </c>
      <c r="AZ252" s="249">
        <v>0</v>
      </c>
      <c r="BA252" s="249">
        <v>0</v>
      </c>
      <c r="BB252" s="249">
        <v>0</v>
      </c>
      <c r="BC252" s="249">
        <v>4200</v>
      </c>
      <c r="BD252" s="249">
        <v>0</v>
      </c>
      <c r="BE252" s="249">
        <v>0</v>
      </c>
      <c r="BF252" s="249">
        <v>0</v>
      </c>
      <c r="BG252" s="249">
        <v>50</v>
      </c>
      <c r="BH252" s="249">
        <v>0</v>
      </c>
      <c r="BI252" s="249">
        <v>0</v>
      </c>
      <c r="BJ252" s="249">
        <v>0</v>
      </c>
      <c r="BK252" s="249">
        <v>0</v>
      </c>
      <c r="BL252" s="249">
        <v>0</v>
      </c>
      <c r="BM252" s="249">
        <v>0</v>
      </c>
      <c r="BN252" s="249">
        <v>0</v>
      </c>
      <c r="BO252" s="249">
        <v>0</v>
      </c>
      <c r="BP252" s="249">
        <v>0</v>
      </c>
      <c r="BQ252" s="249">
        <v>80</v>
      </c>
      <c r="BR252" s="249">
        <v>0</v>
      </c>
      <c r="BS252" s="249">
        <v>1</v>
      </c>
      <c r="BT252" s="249">
        <v>1</v>
      </c>
      <c r="BU252" s="249">
        <v>0</v>
      </c>
      <c r="BV252" s="249">
        <v>0</v>
      </c>
      <c r="BW252" s="249">
        <v>0</v>
      </c>
      <c r="BX252" s="249">
        <v>4.5</v>
      </c>
      <c r="BY252" s="249">
        <v>0</v>
      </c>
      <c r="BZ252" s="249">
        <v>0</v>
      </c>
      <c r="CA252" s="249">
        <v>0</v>
      </c>
      <c r="CB252" s="249">
        <v>0</v>
      </c>
      <c r="CC252" s="249">
        <v>0</v>
      </c>
      <c r="CD252" s="249">
        <v>0</v>
      </c>
      <c r="CE252" s="245">
        <v>0</v>
      </c>
      <c r="CF252" s="249">
        <v>0</v>
      </c>
      <c r="CG252" s="249">
        <v>0</v>
      </c>
      <c r="CH252" s="249">
        <v>0</v>
      </c>
      <c r="CI252" s="249">
        <v>0</v>
      </c>
      <c r="CJ252" s="249">
        <v>70</v>
      </c>
      <c r="CK252" s="249">
        <v>0</v>
      </c>
      <c r="CL252" s="249">
        <v>0</v>
      </c>
      <c r="CM252" s="249">
        <v>0</v>
      </c>
      <c r="CN252" s="249">
        <v>1</v>
      </c>
      <c r="CO252" s="249">
        <v>0</v>
      </c>
      <c r="CP252" s="249">
        <v>0</v>
      </c>
      <c r="CQ252" s="249">
        <v>0</v>
      </c>
      <c r="CR252" s="249">
        <v>3</v>
      </c>
      <c r="CS252" s="249">
        <v>0</v>
      </c>
      <c r="CT252" s="249">
        <v>0</v>
      </c>
      <c r="CU252" s="249">
        <v>0</v>
      </c>
      <c r="CV252" s="249">
        <v>0</v>
      </c>
      <c r="CW252" s="249">
        <v>0</v>
      </c>
      <c r="CX252" s="249">
        <v>3</v>
      </c>
      <c r="CY252" s="249">
        <v>0</v>
      </c>
      <c r="CZ252" s="249">
        <v>15</v>
      </c>
      <c r="DA252" s="249">
        <v>15</v>
      </c>
      <c r="DB252" s="249">
        <v>0</v>
      </c>
      <c r="DC252" s="249">
        <v>600</v>
      </c>
      <c r="DD252" s="249">
        <v>0</v>
      </c>
      <c r="DE252" s="249">
        <v>0</v>
      </c>
      <c r="DF252" s="249">
        <v>0</v>
      </c>
      <c r="DG252" s="249">
        <v>0</v>
      </c>
      <c r="DH252" s="249">
        <v>0</v>
      </c>
      <c r="DI252" s="249">
        <v>0</v>
      </c>
      <c r="DJ252" s="249">
        <v>0</v>
      </c>
      <c r="DK252" s="249">
        <v>0</v>
      </c>
      <c r="DL252" s="249">
        <v>0</v>
      </c>
      <c r="DM252" s="249">
        <v>0</v>
      </c>
      <c r="DN252" s="249">
        <v>0</v>
      </c>
      <c r="DO252" s="249">
        <v>0</v>
      </c>
      <c r="DP252" s="249">
        <v>0</v>
      </c>
      <c r="DQ252" s="249">
        <v>0</v>
      </c>
      <c r="DR252" s="249">
        <v>0</v>
      </c>
      <c r="DS252" s="249">
        <v>250</v>
      </c>
      <c r="DT252" s="249">
        <v>0</v>
      </c>
      <c r="DU252" s="249">
        <v>0</v>
      </c>
      <c r="DV252" s="249">
        <v>0</v>
      </c>
      <c r="DW252" s="249">
        <v>0</v>
      </c>
      <c r="DX252" s="249">
        <v>0</v>
      </c>
      <c r="DY252" s="249">
        <v>0</v>
      </c>
      <c r="DZ252" s="249">
        <v>0</v>
      </c>
      <c r="EA252" s="249">
        <v>0</v>
      </c>
      <c r="EB252" s="249">
        <v>0</v>
      </c>
      <c r="EC252" s="249">
        <v>0</v>
      </c>
      <c r="ED252" s="249">
        <v>0</v>
      </c>
      <c r="EE252" s="249">
        <v>0</v>
      </c>
      <c r="EF252" s="249">
        <v>0</v>
      </c>
      <c r="EG252" s="249">
        <v>0</v>
      </c>
      <c r="EH252" s="249">
        <v>0</v>
      </c>
      <c r="EI252" s="249">
        <v>20</v>
      </c>
      <c r="EJ252" s="249">
        <v>0</v>
      </c>
      <c r="EK252" s="249">
        <v>12.5</v>
      </c>
      <c r="EL252" s="249">
        <v>0</v>
      </c>
      <c r="EM252" s="249">
        <v>0</v>
      </c>
      <c r="EN252" s="249">
        <v>0</v>
      </c>
      <c r="EO252" s="249">
        <v>0</v>
      </c>
      <c r="EP252" s="249">
        <v>0</v>
      </c>
      <c r="EQ252" s="249">
        <v>0</v>
      </c>
      <c r="ER252" s="249">
        <v>0</v>
      </c>
      <c r="ES252" s="249">
        <v>630</v>
      </c>
      <c r="ET252" s="249">
        <v>0</v>
      </c>
      <c r="EU252" s="245">
        <v>0</v>
      </c>
      <c r="EV252" s="249">
        <v>0</v>
      </c>
      <c r="EW252" s="249">
        <v>0</v>
      </c>
      <c r="EX252" s="249">
        <v>0</v>
      </c>
      <c r="EY252" s="249">
        <v>0</v>
      </c>
      <c r="EZ252" s="249">
        <v>0</v>
      </c>
      <c r="FA252" s="249">
        <v>0</v>
      </c>
      <c r="FB252" s="249">
        <v>0</v>
      </c>
      <c r="FC252" s="249">
        <v>0</v>
      </c>
      <c r="FD252" s="249">
        <v>0</v>
      </c>
      <c r="FE252" s="249">
        <v>0</v>
      </c>
      <c r="FF252" s="249">
        <v>0</v>
      </c>
      <c r="FG252" s="249">
        <v>0</v>
      </c>
      <c r="FH252" s="249">
        <v>0</v>
      </c>
      <c r="FI252" s="249">
        <v>0</v>
      </c>
      <c r="FJ252" s="249">
        <v>0</v>
      </c>
      <c r="FK252" s="249">
        <v>0</v>
      </c>
      <c r="FL252" s="249">
        <v>0</v>
      </c>
      <c r="FM252" s="249">
        <v>0</v>
      </c>
      <c r="FN252" s="249">
        <v>0</v>
      </c>
      <c r="FO252" s="249">
        <v>0</v>
      </c>
      <c r="FP252" s="249">
        <v>0</v>
      </c>
      <c r="FQ252" s="249">
        <v>0</v>
      </c>
      <c r="FR252" s="249">
        <v>0</v>
      </c>
      <c r="FS252" s="249">
        <v>0</v>
      </c>
      <c r="FT252" s="249">
        <v>0</v>
      </c>
      <c r="FU252" s="249">
        <v>0</v>
      </c>
      <c r="FV252" s="249">
        <v>0</v>
      </c>
      <c r="FW252" s="249">
        <v>0</v>
      </c>
      <c r="FX252" s="249">
        <v>0</v>
      </c>
      <c r="FY252" s="249">
        <v>0</v>
      </c>
      <c r="FZ252" s="249">
        <v>0</v>
      </c>
      <c r="GA252" s="249">
        <v>0</v>
      </c>
      <c r="GB252" s="249">
        <v>0</v>
      </c>
      <c r="GC252" s="249">
        <v>0</v>
      </c>
      <c r="GD252" s="249">
        <v>0</v>
      </c>
      <c r="GE252" s="249">
        <v>0</v>
      </c>
      <c r="GF252" s="249">
        <v>0</v>
      </c>
      <c r="GG252" s="249">
        <v>0</v>
      </c>
      <c r="GH252" s="249">
        <v>0</v>
      </c>
      <c r="GI252" s="249">
        <v>540</v>
      </c>
      <c r="GJ252" s="249">
        <v>0</v>
      </c>
      <c r="GK252" s="249">
        <v>1.25</v>
      </c>
      <c r="GL252" s="249">
        <v>0</v>
      </c>
      <c r="GM252" s="249">
        <v>0</v>
      </c>
      <c r="GN252" s="249">
        <v>0</v>
      </c>
      <c r="GO252" s="249">
        <v>0</v>
      </c>
      <c r="GP252" s="249">
        <v>0</v>
      </c>
      <c r="GQ252" s="249">
        <v>0</v>
      </c>
      <c r="GR252" s="249">
        <v>0</v>
      </c>
      <c r="GS252" s="249">
        <v>0</v>
      </c>
      <c r="GT252" s="249">
        <v>0</v>
      </c>
      <c r="GU252" s="249">
        <v>0</v>
      </c>
      <c r="GV252" s="249">
        <v>0</v>
      </c>
      <c r="GW252" s="249">
        <v>0</v>
      </c>
      <c r="GX252" s="249">
        <v>0</v>
      </c>
      <c r="GY252" s="249">
        <v>0</v>
      </c>
      <c r="GZ252" s="249">
        <v>0</v>
      </c>
      <c r="HA252" s="249">
        <v>0</v>
      </c>
      <c r="HB252" s="249">
        <v>0</v>
      </c>
      <c r="HC252" s="249">
        <v>0</v>
      </c>
      <c r="HD252" s="249">
        <v>0</v>
      </c>
      <c r="HE252" s="249">
        <v>0</v>
      </c>
      <c r="HF252" s="249">
        <v>0</v>
      </c>
      <c r="HG252" s="249">
        <v>0</v>
      </c>
      <c r="HH252" s="249">
        <v>0</v>
      </c>
      <c r="HI252" s="249">
        <v>0</v>
      </c>
      <c r="HJ252" s="249">
        <v>0</v>
      </c>
      <c r="HK252" s="249">
        <v>0</v>
      </c>
      <c r="HL252" s="249">
        <v>0</v>
      </c>
      <c r="HM252" s="249">
        <v>0</v>
      </c>
      <c r="HN252" s="249">
        <v>0</v>
      </c>
      <c r="HO252" s="249">
        <v>0</v>
      </c>
      <c r="HP252" s="249">
        <v>0</v>
      </c>
      <c r="HQ252" s="249">
        <v>0</v>
      </c>
      <c r="HR252" s="249">
        <v>0</v>
      </c>
      <c r="HS252" s="249">
        <v>0</v>
      </c>
      <c r="HT252" s="249">
        <v>0</v>
      </c>
      <c r="HU252" s="249">
        <v>0</v>
      </c>
      <c r="HV252" s="249">
        <v>0</v>
      </c>
      <c r="HW252" s="249">
        <v>0</v>
      </c>
      <c r="HX252" s="249">
        <v>0</v>
      </c>
      <c r="HY252" s="249">
        <v>0</v>
      </c>
      <c r="HZ252" s="249">
        <v>0</v>
      </c>
      <c r="IA252" s="249">
        <v>0</v>
      </c>
      <c r="IB252" s="249">
        <v>0</v>
      </c>
      <c r="IC252" s="249">
        <v>0</v>
      </c>
      <c r="ID252" s="249">
        <v>0</v>
      </c>
      <c r="IE252" s="249">
        <v>0</v>
      </c>
      <c r="IF252" s="249">
        <v>0</v>
      </c>
      <c r="IG252" s="249">
        <v>0</v>
      </c>
      <c r="IH252" s="249">
        <v>0</v>
      </c>
      <c r="II252" s="249">
        <v>0</v>
      </c>
      <c r="IJ252" s="249">
        <v>0</v>
      </c>
      <c r="IK252" s="249">
        <v>0</v>
      </c>
      <c r="IL252" s="249">
        <v>0</v>
      </c>
      <c r="IM252" s="249">
        <v>0</v>
      </c>
      <c r="IN252" s="249">
        <v>0</v>
      </c>
      <c r="IO252" s="249">
        <v>0</v>
      </c>
      <c r="IP252" s="249">
        <v>0</v>
      </c>
      <c r="IQ252" s="249">
        <v>0</v>
      </c>
      <c r="IR252" s="249">
        <v>0</v>
      </c>
      <c r="IS252" s="249">
        <v>0</v>
      </c>
      <c r="IT252" s="249">
        <v>0</v>
      </c>
      <c r="IU252" s="249">
        <v>0</v>
      </c>
      <c r="IV252" s="249">
        <v>0</v>
      </c>
      <c r="IW252" s="245">
        <v>0</v>
      </c>
      <c r="IX252" s="245">
        <v>0</v>
      </c>
      <c r="IY252" s="245">
        <v>0</v>
      </c>
      <c r="IZ252" s="348"/>
      <c r="JA252" s="348"/>
    </row>
    <row r="253" spans="1:261" ht="37.5" x14ac:dyDescent="0.3">
      <c r="A253" s="300">
        <v>243</v>
      </c>
      <c r="B253" s="295" t="s">
        <v>780</v>
      </c>
      <c r="C253" s="295" t="s">
        <v>804</v>
      </c>
      <c r="D253" s="295">
        <v>247690932</v>
      </c>
      <c r="E253" s="220">
        <f t="shared" si="34"/>
        <v>16201</v>
      </c>
      <c r="F253" s="220">
        <f t="shared" si="35"/>
        <v>1416</v>
      </c>
      <c r="G253" s="220">
        <f t="shared" si="36"/>
        <v>0</v>
      </c>
      <c r="H253" s="220">
        <f t="shared" si="37"/>
        <v>14785</v>
      </c>
      <c r="I253" s="220">
        <f t="shared" si="38"/>
        <v>0</v>
      </c>
      <c r="J253" s="249">
        <v>1</v>
      </c>
      <c r="K253" s="249">
        <v>1</v>
      </c>
      <c r="L253" s="249">
        <v>0</v>
      </c>
      <c r="M253" s="249">
        <v>0</v>
      </c>
      <c r="N253" s="249">
        <v>0</v>
      </c>
      <c r="O253" s="249">
        <v>0</v>
      </c>
      <c r="P253" s="249">
        <v>0</v>
      </c>
      <c r="Q253" s="249">
        <v>0</v>
      </c>
      <c r="R253" s="249">
        <v>0</v>
      </c>
      <c r="S253" s="249">
        <v>0</v>
      </c>
      <c r="T253" s="249">
        <v>0</v>
      </c>
      <c r="U253" s="249">
        <v>0</v>
      </c>
      <c r="V253" s="249">
        <v>0</v>
      </c>
      <c r="W253" s="249">
        <v>0</v>
      </c>
      <c r="X253" s="249">
        <v>0</v>
      </c>
      <c r="Y253" s="249">
        <v>1155</v>
      </c>
      <c r="Z253" s="249">
        <v>0</v>
      </c>
      <c r="AA253" s="249">
        <v>0</v>
      </c>
      <c r="AB253" s="249">
        <v>0</v>
      </c>
      <c r="AC253" s="249">
        <v>6</v>
      </c>
      <c r="AD253" s="249">
        <v>0</v>
      </c>
      <c r="AE253" s="249">
        <v>0</v>
      </c>
      <c r="AF253" s="249">
        <v>0</v>
      </c>
      <c r="AG253" s="249">
        <v>0</v>
      </c>
      <c r="AH253" s="249">
        <v>0</v>
      </c>
      <c r="AI253" s="249">
        <v>0</v>
      </c>
      <c r="AJ253" s="249">
        <v>0</v>
      </c>
      <c r="AK253" s="249">
        <v>0</v>
      </c>
      <c r="AL253" s="249">
        <v>0</v>
      </c>
      <c r="AM253" s="249">
        <v>0</v>
      </c>
      <c r="AN253" s="249">
        <v>0</v>
      </c>
      <c r="AO253" s="249">
        <v>0</v>
      </c>
      <c r="AP253" s="249">
        <v>0</v>
      </c>
      <c r="AQ253" s="249">
        <v>0</v>
      </c>
      <c r="AR253" s="249">
        <v>0</v>
      </c>
      <c r="AS253" s="249">
        <v>0</v>
      </c>
      <c r="AT253" s="249">
        <v>0</v>
      </c>
      <c r="AU253" s="249">
        <v>0</v>
      </c>
      <c r="AV253" s="249">
        <v>0</v>
      </c>
      <c r="AW253" s="249">
        <v>0</v>
      </c>
      <c r="AX253" s="249">
        <v>0</v>
      </c>
      <c r="AY253" s="249">
        <v>0</v>
      </c>
      <c r="AZ253" s="249">
        <v>0</v>
      </c>
      <c r="BA253" s="249">
        <v>0</v>
      </c>
      <c r="BB253" s="249">
        <v>0</v>
      </c>
      <c r="BC253" s="249">
        <v>12400</v>
      </c>
      <c r="BD253" s="249">
        <v>0</v>
      </c>
      <c r="BE253" s="249">
        <v>0</v>
      </c>
      <c r="BF253" s="249">
        <v>0</v>
      </c>
      <c r="BG253" s="249">
        <v>100</v>
      </c>
      <c r="BH253" s="249">
        <v>0</v>
      </c>
      <c r="BI253" s="249">
        <v>0</v>
      </c>
      <c r="BJ253" s="249">
        <v>0</v>
      </c>
      <c r="BK253" s="249">
        <v>0</v>
      </c>
      <c r="BL253" s="249">
        <v>0</v>
      </c>
      <c r="BM253" s="249">
        <v>0</v>
      </c>
      <c r="BN253" s="249">
        <v>0</v>
      </c>
      <c r="BO253" s="249">
        <v>0</v>
      </c>
      <c r="BP253" s="249">
        <v>0</v>
      </c>
      <c r="BQ253" s="249">
        <v>10</v>
      </c>
      <c r="BR253" s="249">
        <v>0</v>
      </c>
      <c r="BS253" s="249">
        <v>0</v>
      </c>
      <c r="BT253" s="249">
        <v>0</v>
      </c>
      <c r="BU253" s="249">
        <v>0</v>
      </c>
      <c r="BV253" s="249">
        <v>0</v>
      </c>
      <c r="BW253" s="249">
        <v>0</v>
      </c>
      <c r="BX253" s="249">
        <v>0</v>
      </c>
      <c r="BY253" s="249">
        <v>0</v>
      </c>
      <c r="BZ253" s="249">
        <v>0</v>
      </c>
      <c r="CA253" s="249">
        <v>0</v>
      </c>
      <c r="CB253" s="249">
        <v>0</v>
      </c>
      <c r="CC253" s="249">
        <v>0</v>
      </c>
      <c r="CD253" s="249">
        <v>0</v>
      </c>
      <c r="CE253" s="245">
        <v>0</v>
      </c>
      <c r="CF253" s="249">
        <v>0</v>
      </c>
      <c r="CG253" s="249">
        <v>0</v>
      </c>
      <c r="CH253" s="249">
        <v>0</v>
      </c>
      <c r="CI253" s="249">
        <v>0</v>
      </c>
      <c r="CJ253" s="249">
        <v>0</v>
      </c>
      <c r="CK253" s="249">
        <v>0</v>
      </c>
      <c r="CL253" s="249">
        <v>0</v>
      </c>
      <c r="CM253" s="249">
        <v>0</v>
      </c>
      <c r="CN253" s="249">
        <v>1</v>
      </c>
      <c r="CO253" s="249">
        <v>0</v>
      </c>
      <c r="CP253" s="249">
        <v>0</v>
      </c>
      <c r="CQ253" s="249">
        <v>0</v>
      </c>
      <c r="CR253" s="249">
        <v>6</v>
      </c>
      <c r="CS253" s="249">
        <v>0</v>
      </c>
      <c r="CT253" s="249">
        <v>0</v>
      </c>
      <c r="CU253" s="249">
        <v>0</v>
      </c>
      <c r="CV253" s="249">
        <v>0</v>
      </c>
      <c r="CW253" s="249">
        <v>0</v>
      </c>
      <c r="CX253" s="249">
        <v>4</v>
      </c>
      <c r="CY253" s="249">
        <v>0</v>
      </c>
      <c r="CZ253" s="249">
        <v>24</v>
      </c>
      <c r="DA253" s="249">
        <v>24</v>
      </c>
      <c r="DB253" s="249">
        <v>0</v>
      </c>
      <c r="DC253" s="249">
        <v>0</v>
      </c>
      <c r="DD253" s="249">
        <v>0</v>
      </c>
      <c r="DE253" s="249">
        <v>0</v>
      </c>
      <c r="DF253" s="249">
        <v>0</v>
      </c>
      <c r="DG253" s="249">
        <v>0</v>
      </c>
      <c r="DH253" s="249">
        <v>0</v>
      </c>
      <c r="DI253" s="249">
        <v>0</v>
      </c>
      <c r="DJ253" s="249">
        <v>0</v>
      </c>
      <c r="DK253" s="249">
        <v>630</v>
      </c>
      <c r="DL253" s="249">
        <v>0</v>
      </c>
      <c r="DM253" s="249">
        <v>0</v>
      </c>
      <c r="DN253" s="249">
        <v>0</v>
      </c>
      <c r="DO253" s="249">
        <v>0</v>
      </c>
      <c r="DP253" s="249">
        <v>0</v>
      </c>
      <c r="DQ253" s="249">
        <v>0</v>
      </c>
      <c r="DR253" s="249">
        <v>0</v>
      </c>
      <c r="DS253" s="249">
        <v>888</v>
      </c>
      <c r="DT253" s="249">
        <v>0</v>
      </c>
      <c r="DU253" s="249">
        <v>0</v>
      </c>
      <c r="DV253" s="249">
        <v>0</v>
      </c>
      <c r="DW253" s="249">
        <v>0</v>
      </c>
      <c r="DX253" s="249">
        <v>0</v>
      </c>
      <c r="DY253" s="249">
        <v>0</v>
      </c>
      <c r="DZ253" s="249">
        <v>0</v>
      </c>
      <c r="EA253" s="249">
        <v>0</v>
      </c>
      <c r="EB253" s="249">
        <v>0</v>
      </c>
      <c r="EC253" s="249">
        <v>0</v>
      </c>
      <c r="ED253" s="249">
        <v>0</v>
      </c>
      <c r="EE253" s="249">
        <v>0</v>
      </c>
      <c r="EF253" s="249">
        <v>0</v>
      </c>
      <c r="EG253" s="249">
        <v>0</v>
      </c>
      <c r="EH253" s="249">
        <v>0</v>
      </c>
      <c r="EI253" s="249">
        <v>148</v>
      </c>
      <c r="EJ253" s="249">
        <v>0</v>
      </c>
      <c r="EK253" s="249">
        <v>6</v>
      </c>
      <c r="EL253" s="249">
        <v>0</v>
      </c>
      <c r="EM253" s="249">
        <v>528</v>
      </c>
      <c r="EN253" s="249">
        <v>0</v>
      </c>
      <c r="EO253" s="249">
        <v>0</v>
      </c>
      <c r="EP253" s="249">
        <v>0</v>
      </c>
      <c r="EQ253" s="249">
        <v>0</v>
      </c>
      <c r="ER253" s="249">
        <v>0</v>
      </c>
      <c r="ES253" s="249">
        <v>600</v>
      </c>
      <c r="ET253" s="249">
        <v>0</v>
      </c>
      <c r="EU253" s="245">
        <v>0</v>
      </c>
      <c r="EV253" s="249">
        <v>0</v>
      </c>
      <c r="EW253" s="249">
        <v>0</v>
      </c>
      <c r="EX253" s="249">
        <v>0</v>
      </c>
      <c r="EY253" s="249">
        <v>0</v>
      </c>
      <c r="EZ253" s="249">
        <v>0</v>
      </c>
      <c r="FA253" s="249">
        <v>0</v>
      </c>
      <c r="FB253" s="249">
        <v>0</v>
      </c>
      <c r="FC253" s="249">
        <v>0</v>
      </c>
      <c r="FD253" s="249">
        <v>0</v>
      </c>
      <c r="FE253" s="249">
        <v>0</v>
      </c>
      <c r="FF253" s="249">
        <v>0</v>
      </c>
      <c r="FG253" s="249">
        <v>0</v>
      </c>
      <c r="FH253" s="249">
        <v>0</v>
      </c>
      <c r="FI253" s="249">
        <v>0</v>
      </c>
      <c r="FJ253" s="249">
        <v>0</v>
      </c>
      <c r="FK253" s="249">
        <v>0</v>
      </c>
      <c r="FL253" s="249">
        <v>0</v>
      </c>
      <c r="FM253" s="249">
        <v>0</v>
      </c>
      <c r="FN253" s="249">
        <v>0</v>
      </c>
      <c r="FO253" s="249">
        <v>0</v>
      </c>
      <c r="FP253" s="249">
        <v>0</v>
      </c>
      <c r="FQ253" s="249">
        <v>0</v>
      </c>
      <c r="FR253" s="249">
        <v>0</v>
      </c>
      <c r="FS253" s="249">
        <v>0</v>
      </c>
      <c r="FT253" s="249">
        <v>0</v>
      </c>
      <c r="FU253" s="249">
        <v>0</v>
      </c>
      <c r="FV253" s="249">
        <v>0</v>
      </c>
      <c r="FW253" s="249">
        <v>0</v>
      </c>
      <c r="FX253" s="249">
        <v>0</v>
      </c>
      <c r="FY253" s="249">
        <v>0</v>
      </c>
      <c r="FZ253" s="249">
        <v>0</v>
      </c>
      <c r="GA253" s="249">
        <v>0</v>
      </c>
      <c r="GB253" s="249">
        <v>0</v>
      </c>
      <c r="GC253" s="249">
        <v>0</v>
      </c>
      <c r="GD253" s="249">
        <v>0</v>
      </c>
      <c r="GE253" s="249">
        <v>0</v>
      </c>
      <c r="GF253" s="249">
        <v>0</v>
      </c>
      <c r="GG253" s="249">
        <v>0</v>
      </c>
      <c r="GH253" s="249">
        <v>0</v>
      </c>
      <c r="GI253" s="249">
        <v>928</v>
      </c>
      <c r="GJ253" s="249">
        <v>0</v>
      </c>
      <c r="GK253" s="249">
        <v>1.36</v>
      </c>
      <c r="GL253" s="249">
        <v>0</v>
      </c>
      <c r="GM253" s="249">
        <v>0</v>
      </c>
      <c r="GN253" s="249">
        <v>0</v>
      </c>
      <c r="GO253" s="249">
        <v>0</v>
      </c>
      <c r="GP253" s="249">
        <v>0</v>
      </c>
      <c r="GQ253" s="249">
        <v>0</v>
      </c>
      <c r="GR253" s="249">
        <v>0</v>
      </c>
      <c r="GS253" s="249">
        <v>0</v>
      </c>
      <c r="GT253" s="249">
        <v>0</v>
      </c>
      <c r="GU253" s="249">
        <v>0</v>
      </c>
      <c r="GV253" s="249">
        <v>0</v>
      </c>
      <c r="GW253" s="249">
        <v>0</v>
      </c>
      <c r="GX253" s="249">
        <v>0</v>
      </c>
      <c r="GY253" s="249">
        <v>0</v>
      </c>
      <c r="GZ253" s="249">
        <v>0</v>
      </c>
      <c r="HA253" s="249">
        <v>0</v>
      </c>
      <c r="HB253" s="249">
        <v>0</v>
      </c>
      <c r="HC253" s="249">
        <v>0</v>
      </c>
      <c r="HD253" s="249">
        <v>0</v>
      </c>
      <c r="HE253" s="249">
        <v>0</v>
      </c>
      <c r="HF253" s="249">
        <v>0</v>
      </c>
      <c r="HG253" s="249">
        <v>0</v>
      </c>
      <c r="HH253" s="249">
        <v>0</v>
      </c>
      <c r="HI253" s="249">
        <v>0</v>
      </c>
      <c r="HJ253" s="249">
        <v>0</v>
      </c>
      <c r="HK253" s="249">
        <v>0</v>
      </c>
      <c r="HL253" s="249">
        <v>0</v>
      </c>
      <c r="HM253" s="249">
        <v>0</v>
      </c>
      <c r="HN253" s="249">
        <v>0</v>
      </c>
      <c r="HO253" s="249">
        <v>0</v>
      </c>
      <c r="HP253" s="249">
        <v>0</v>
      </c>
      <c r="HQ253" s="249">
        <v>0</v>
      </c>
      <c r="HR253" s="249">
        <v>0</v>
      </c>
      <c r="HS253" s="249">
        <v>0</v>
      </c>
      <c r="HT253" s="249">
        <v>0</v>
      </c>
      <c r="HU253" s="249">
        <v>0</v>
      </c>
      <c r="HV253" s="249">
        <v>0</v>
      </c>
      <c r="HW253" s="249">
        <v>0</v>
      </c>
      <c r="HX253" s="249">
        <v>0</v>
      </c>
      <c r="HY253" s="249">
        <v>0</v>
      </c>
      <c r="HZ253" s="249">
        <v>0</v>
      </c>
      <c r="IA253" s="249">
        <v>0</v>
      </c>
      <c r="IB253" s="249">
        <v>0</v>
      </c>
      <c r="IC253" s="249">
        <v>0</v>
      </c>
      <c r="ID253" s="249">
        <v>0</v>
      </c>
      <c r="IE253" s="249">
        <v>0</v>
      </c>
      <c r="IF253" s="249">
        <v>0</v>
      </c>
      <c r="IG253" s="249">
        <v>0</v>
      </c>
      <c r="IH253" s="249">
        <v>0</v>
      </c>
      <c r="II253" s="249">
        <v>0</v>
      </c>
      <c r="IJ253" s="249">
        <v>0</v>
      </c>
      <c r="IK253" s="249">
        <v>0</v>
      </c>
      <c r="IL253" s="249">
        <v>0</v>
      </c>
      <c r="IM253" s="249">
        <v>0</v>
      </c>
      <c r="IN253" s="249">
        <v>0</v>
      </c>
      <c r="IO253" s="249">
        <v>0</v>
      </c>
      <c r="IP253" s="249">
        <v>0</v>
      </c>
      <c r="IQ253" s="249">
        <v>0</v>
      </c>
      <c r="IR253" s="249">
        <v>0</v>
      </c>
      <c r="IS253" s="249">
        <v>0</v>
      </c>
      <c r="IT253" s="249">
        <v>0</v>
      </c>
      <c r="IU253" s="249">
        <v>0</v>
      </c>
      <c r="IV253" s="249">
        <v>0</v>
      </c>
      <c r="IW253" s="245">
        <v>0</v>
      </c>
      <c r="IX253" s="245">
        <v>0</v>
      </c>
      <c r="IY253" s="245">
        <v>0</v>
      </c>
      <c r="IZ253" s="348"/>
      <c r="JA253" s="348"/>
    </row>
    <row r="254" spans="1:261" ht="37.5" x14ac:dyDescent="0.3">
      <c r="A254" s="300">
        <v>244</v>
      </c>
      <c r="B254" s="295" t="s">
        <v>780</v>
      </c>
      <c r="C254" s="295" t="s">
        <v>805</v>
      </c>
      <c r="D254" s="295">
        <v>247690934</v>
      </c>
      <c r="E254" s="220">
        <f t="shared" si="34"/>
        <v>17212</v>
      </c>
      <c r="F254" s="220">
        <f t="shared" si="35"/>
        <v>1573</v>
      </c>
      <c r="G254" s="220">
        <f t="shared" si="36"/>
        <v>0</v>
      </c>
      <c r="H254" s="220">
        <f t="shared" si="37"/>
        <v>15639</v>
      </c>
      <c r="I254" s="220">
        <f t="shared" si="38"/>
        <v>0</v>
      </c>
      <c r="J254" s="249">
        <v>1</v>
      </c>
      <c r="K254" s="249">
        <v>1</v>
      </c>
      <c r="L254" s="249">
        <v>0</v>
      </c>
      <c r="M254" s="249">
        <v>0</v>
      </c>
      <c r="N254" s="249">
        <v>0</v>
      </c>
      <c r="O254" s="249">
        <v>0</v>
      </c>
      <c r="P254" s="249">
        <v>0</v>
      </c>
      <c r="Q254" s="249">
        <v>0</v>
      </c>
      <c r="R254" s="249">
        <v>0</v>
      </c>
      <c r="S254" s="249">
        <v>0</v>
      </c>
      <c r="T254" s="249">
        <v>0</v>
      </c>
      <c r="U254" s="249">
        <v>0</v>
      </c>
      <c r="V254" s="249">
        <v>0</v>
      </c>
      <c r="W254" s="249">
        <v>300</v>
      </c>
      <c r="X254" s="249">
        <v>0</v>
      </c>
      <c r="Y254" s="249">
        <v>0</v>
      </c>
      <c r="Z254" s="249">
        <v>0</v>
      </c>
      <c r="AA254" s="249">
        <v>0</v>
      </c>
      <c r="AB254" s="249">
        <v>0</v>
      </c>
      <c r="AC254" s="249">
        <v>7</v>
      </c>
      <c r="AD254" s="249">
        <v>0</v>
      </c>
      <c r="AE254" s="249">
        <v>0</v>
      </c>
      <c r="AF254" s="249">
        <v>0</v>
      </c>
      <c r="AG254" s="249">
        <v>0</v>
      </c>
      <c r="AH254" s="249">
        <v>0</v>
      </c>
      <c r="AI254" s="249">
        <v>0</v>
      </c>
      <c r="AJ254" s="249">
        <v>0</v>
      </c>
      <c r="AK254" s="249">
        <v>0</v>
      </c>
      <c r="AL254" s="249">
        <v>0</v>
      </c>
      <c r="AM254" s="249">
        <v>0</v>
      </c>
      <c r="AN254" s="249">
        <v>0</v>
      </c>
      <c r="AO254" s="249">
        <v>0</v>
      </c>
      <c r="AP254" s="249">
        <v>0</v>
      </c>
      <c r="AQ254" s="249">
        <v>0</v>
      </c>
      <c r="AR254" s="249">
        <v>0</v>
      </c>
      <c r="AS254" s="249">
        <v>0</v>
      </c>
      <c r="AT254" s="249">
        <v>0</v>
      </c>
      <c r="AU254" s="249">
        <v>0</v>
      </c>
      <c r="AV254" s="249">
        <v>0</v>
      </c>
      <c r="AW254" s="249">
        <v>0</v>
      </c>
      <c r="AX254" s="249">
        <v>0</v>
      </c>
      <c r="AY254" s="249">
        <v>0</v>
      </c>
      <c r="AZ254" s="249">
        <v>0</v>
      </c>
      <c r="BA254" s="249">
        <v>0</v>
      </c>
      <c r="BB254" s="249">
        <v>0</v>
      </c>
      <c r="BC254" s="249">
        <v>14135</v>
      </c>
      <c r="BD254" s="249">
        <v>0</v>
      </c>
      <c r="BE254" s="249">
        <v>0</v>
      </c>
      <c r="BF254" s="249">
        <v>0</v>
      </c>
      <c r="BG254" s="249">
        <v>140</v>
      </c>
      <c r="BH254" s="249">
        <v>0</v>
      </c>
      <c r="BI254" s="249">
        <v>0</v>
      </c>
      <c r="BJ254" s="249">
        <v>0</v>
      </c>
      <c r="BK254" s="249">
        <v>0</v>
      </c>
      <c r="BL254" s="249">
        <v>0</v>
      </c>
      <c r="BM254" s="249">
        <v>0</v>
      </c>
      <c r="BN254" s="249">
        <v>0</v>
      </c>
      <c r="BO254" s="249">
        <v>0</v>
      </c>
      <c r="BP254" s="249">
        <v>0</v>
      </c>
      <c r="BQ254" s="249">
        <v>250</v>
      </c>
      <c r="BR254" s="249">
        <v>0</v>
      </c>
      <c r="BS254" s="249">
        <v>1</v>
      </c>
      <c r="BT254" s="249">
        <v>1</v>
      </c>
      <c r="BU254" s="249">
        <v>0</v>
      </c>
      <c r="BV254" s="249">
        <v>0</v>
      </c>
      <c r="BW254" s="249">
        <v>0</v>
      </c>
      <c r="BX254" s="249">
        <v>25</v>
      </c>
      <c r="BY254" s="249">
        <v>0</v>
      </c>
      <c r="BZ254" s="249">
        <v>0</v>
      </c>
      <c r="CA254" s="249">
        <v>0</v>
      </c>
      <c r="CB254" s="249">
        <v>0</v>
      </c>
      <c r="CC254" s="249">
        <v>0</v>
      </c>
      <c r="CD254" s="249">
        <v>0</v>
      </c>
      <c r="CE254" s="245">
        <v>0</v>
      </c>
      <c r="CF254" s="249">
        <v>0</v>
      </c>
      <c r="CG254" s="249">
        <v>0</v>
      </c>
      <c r="CH254" s="249">
        <v>0</v>
      </c>
      <c r="CI254" s="249">
        <v>0</v>
      </c>
      <c r="CJ254" s="249">
        <v>0</v>
      </c>
      <c r="CK254" s="249">
        <v>0</v>
      </c>
      <c r="CL254" s="249">
        <v>0</v>
      </c>
      <c r="CM254" s="249">
        <v>0</v>
      </c>
      <c r="CN254" s="249">
        <v>0</v>
      </c>
      <c r="CO254" s="249">
        <v>0</v>
      </c>
      <c r="CP254" s="249">
        <v>0</v>
      </c>
      <c r="CQ254" s="249">
        <v>0</v>
      </c>
      <c r="CR254" s="249">
        <v>4</v>
      </c>
      <c r="CS254" s="249">
        <v>0</v>
      </c>
      <c r="CT254" s="249">
        <v>0</v>
      </c>
      <c r="CU254" s="249">
        <v>0</v>
      </c>
      <c r="CV254" s="249">
        <v>0</v>
      </c>
      <c r="CW254" s="249">
        <v>0</v>
      </c>
      <c r="CX254" s="249">
        <v>4</v>
      </c>
      <c r="CY254" s="249">
        <v>0</v>
      </c>
      <c r="CZ254" s="249">
        <v>12</v>
      </c>
      <c r="DA254" s="249">
        <v>12</v>
      </c>
      <c r="DB254" s="249">
        <v>0</v>
      </c>
      <c r="DC254" s="249">
        <v>401</v>
      </c>
      <c r="DD254" s="249">
        <v>0</v>
      </c>
      <c r="DE254" s="249">
        <v>0</v>
      </c>
      <c r="DF254" s="249">
        <v>0</v>
      </c>
      <c r="DG254" s="249">
        <v>0</v>
      </c>
      <c r="DH254" s="249">
        <v>0</v>
      </c>
      <c r="DI254" s="249">
        <v>0</v>
      </c>
      <c r="DJ254" s="249">
        <v>0</v>
      </c>
      <c r="DK254" s="249">
        <v>0</v>
      </c>
      <c r="DL254" s="249">
        <v>0</v>
      </c>
      <c r="DM254" s="249">
        <v>0</v>
      </c>
      <c r="DN254" s="249">
        <v>0</v>
      </c>
      <c r="DO254" s="249">
        <v>0</v>
      </c>
      <c r="DP254" s="249">
        <v>0</v>
      </c>
      <c r="DQ254" s="249">
        <v>0</v>
      </c>
      <c r="DR254" s="249">
        <v>0</v>
      </c>
      <c r="DS254" s="249">
        <v>1172</v>
      </c>
      <c r="DT254" s="249">
        <v>0</v>
      </c>
      <c r="DU254" s="249">
        <v>0</v>
      </c>
      <c r="DV254" s="249">
        <v>0</v>
      </c>
      <c r="DW254" s="249">
        <v>0</v>
      </c>
      <c r="DX254" s="249">
        <v>0</v>
      </c>
      <c r="DY254" s="249">
        <v>0</v>
      </c>
      <c r="DZ254" s="249">
        <v>0</v>
      </c>
      <c r="EA254" s="249">
        <v>0</v>
      </c>
      <c r="EB254" s="249">
        <v>0</v>
      </c>
      <c r="EC254" s="249">
        <v>0</v>
      </c>
      <c r="ED254" s="249">
        <v>0</v>
      </c>
      <c r="EE254" s="249">
        <v>0</v>
      </c>
      <c r="EF254" s="249">
        <v>0</v>
      </c>
      <c r="EG254" s="249">
        <v>0</v>
      </c>
      <c r="EH254" s="249">
        <v>0</v>
      </c>
      <c r="EI254" s="249">
        <v>293</v>
      </c>
      <c r="EJ254" s="249">
        <v>0</v>
      </c>
      <c r="EK254" s="249">
        <v>4</v>
      </c>
      <c r="EL254" s="249">
        <v>0</v>
      </c>
      <c r="EM254" s="249">
        <v>0</v>
      </c>
      <c r="EN254" s="249">
        <v>0</v>
      </c>
      <c r="EO254" s="249">
        <v>0</v>
      </c>
      <c r="EP254" s="249">
        <v>0</v>
      </c>
      <c r="EQ254" s="249">
        <v>0</v>
      </c>
      <c r="ER254" s="249">
        <v>0</v>
      </c>
      <c r="ES254" s="249">
        <v>1077</v>
      </c>
      <c r="ET254" s="249">
        <v>0</v>
      </c>
      <c r="EU254" s="245">
        <v>0</v>
      </c>
      <c r="EV254" s="249">
        <v>0</v>
      </c>
      <c r="EW254" s="249">
        <v>0</v>
      </c>
      <c r="EX254" s="249">
        <v>0</v>
      </c>
      <c r="EY254" s="249">
        <v>0</v>
      </c>
      <c r="EZ254" s="249">
        <v>0</v>
      </c>
      <c r="FA254" s="249">
        <v>0</v>
      </c>
      <c r="FB254" s="249">
        <v>0</v>
      </c>
      <c r="FC254" s="249">
        <v>0</v>
      </c>
      <c r="FD254" s="249">
        <v>0</v>
      </c>
      <c r="FE254" s="249">
        <v>0</v>
      </c>
      <c r="FF254" s="249">
        <v>0</v>
      </c>
      <c r="FG254" s="249">
        <v>0</v>
      </c>
      <c r="FH254" s="249">
        <v>0</v>
      </c>
      <c r="FI254" s="249">
        <v>0</v>
      </c>
      <c r="FJ254" s="249">
        <v>0</v>
      </c>
      <c r="FK254" s="249">
        <v>0</v>
      </c>
      <c r="FL254" s="249">
        <v>0</v>
      </c>
      <c r="FM254" s="249">
        <v>0</v>
      </c>
      <c r="FN254" s="249">
        <v>0</v>
      </c>
      <c r="FO254" s="249">
        <v>0</v>
      </c>
      <c r="FP254" s="249">
        <v>0</v>
      </c>
      <c r="FQ254" s="249">
        <v>0</v>
      </c>
      <c r="FR254" s="249">
        <v>0</v>
      </c>
      <c r="FS254" s="249">
        <v>0</v>
      </c>
      <c r="FT254" s="249">
        <v>0</v>
      </c>
      <c r="FU254" s="249">
        <v>0</v>
      </c>
      <c r="FV254" s="249">
        <v>0</v>
      </c>
      <c r="FW254" s="249">
        <v>0</v>
      </c>
      <c r="FX254" s="249">
        <v>0</v>
      </c>
      <c r="FY254" s="249">
        <v>0</v>
      </c>
      <c r="FZ254" s="249">
        <v>0</v>
      </c>
      <c r="GA254" s="249">
        <v>0</v>
      </c>
      <c r="GB254" s="249">
        <v>0</v>
      </c>
      <c r="GC254" s="249">
        <v>0</v>
      </c>
      <c r="GD254" s="249">
        <v>0</v>
      </c>
      <c r="GE254" s="249">
        <v>0</v>
      </c>
      <c r="GF254" s="249">
        <v>0</v>
      </c>
      <c r="GG254" s="249">
        <v>0</v>
      </c>
      <c r="GH254" s="249">
        <v>0</v>
      </c>
      <c r="GI254" s="249">
        <v>718</v>
      </c>
      <c r="GJ254" s="249">
        <v>0</v>
      </c>
      <c r="GK254" s="249">
        <v>2.75</v>
      </c>
      <c r="GL254" s="249">
        <v>0</v>
      </c>
      <c r="GM254" s="249">
        <v>0</v>
      </c>
      <c r="GN254" s="249">
        <v>0</v>
      </c>
      <c r="GO254" s="249">
        <v>102</v>
      </c>
      <c r="GP254" s="249">
        <v>0</v>
      </c>
      <c r="GQ254" s="249">
        <v>0</v>
      </c>
      <c r="GR254" s="249">
        <v>0</v>
      </c>
      <c r="GS254" s="249">
        <v>0</v>
      </c>
      <c r="GT254" s="249">
        <v>0</v>
      </c>
      <c r="GU254" s="249">
        <v>0</v>
      </c>
      <c r="GV254" s="249">
        <v>0</v>
      </c>
      <c r="GW254" s="249">
        <v>0</v>
      </c>
      <c r="GX254" s="249">
        <v>0</v>
      </c>
      <c r="GY254" s="249">
        <v>0</v>
      </c>
      <c r="GZ254" s="249">
        <v>0</v>
      </c>
      <c r="HA254" s="249">
        <v>0</v>
      </c>
      <c r="HB254" s="249">
        <v>0</v>
      </c>
      <c r="HC254" s="249">
        <v>0</v>
      </c>
      <c r="HD254" s="249">
        <v>0</v>
      </c>
      <c r="HE254" s="249">
        <v>68</v>
      </c>
      <c r="HF254" s="249">
        <v>0</v>
      </c>
      <c r="HG254" s="249">
        <v>1.5</v>
      </c>
      <c r="HH254" s="249">
        <v>0</v>
      </c>
      <c r="HI254" s="249">
        <v>0</v>
      </c>
      <c r="HJ254" s="249">
        <v>0</v>
      </c>
      <c r="HK254" s="249">
        <v>0</v>
      </c>
      <c r="HL254" s="249">
        <v>0</v>
      </c>
      <c r="HM254" s="249">
        <v>0</v>
      </c>
      <c r="HN254" s="249">
        <v>0</v>
      </c>
      <c r="HO254" s="249">
        <v>0</v>
      </c>
      <c r="HP254" s="249">
        <v>0</v>
      </c>
      <c r="HQ254" s="249">
        <v>0</v>
      </c>
      <c r="HR254" s="249">
        <v>0</v>
      </c>
      <c r="HS254" s="249">
        <v>0</v>
      </c>
      <c r="HT254" s="249">
        <v>0</v>
      </c>
      <c r="HU254" s="249">
        <v>0</v>
      </c>
      <c r="HV254" s="249">
        <v>0</v>
      </c>
      <c r="HW254" s="249">
        <v>0</v>
      </c>
      <c r="HX254" s="249">
        <v>0</v>
      </c>
      <c r="HY254" s="249">
        <v>0</v>
      </c>
      <c r="HZ254" s="249">
        <v>0</v>
      </c>
      <c r="IA254" s="249">
        <v>0</v>
      </c>
      <c r="IB254" s="249">
        <v>0</v>
      </c>
      <c r="IC254" s="249">
        <v>0</v>
      </c>
      <c r="ID254" s="249">
        <v>0</v>
      </c>
      <c r="IE254" s="249">
        <v>0</v>
      </c>
      <c r="IF254" s="249">
        <v>0</v>
      </c>
      <c r="IG254" s="249">
        <v>0</v>
      </c>
      <c r="IH254" s="249">
        <v>0</v>
      </c>
      <c r="II254" s="249">
        <v>0</v>
      </c>
      <c r="IJ254" s="249">
        <v>0</v>
      </c>
      <c r="IK254" s="249">
        <v>0</v>
      </c>
      <c r="IL254" s="249">
        <v>0</v>
      </c>
      <c r="IM254" s="249">
        <v>0</v>
      </c>
      <c r="IN254" s="249">
        <v>0</v>
      </c>
      <c r="IO254" s="249">
        <v>0</v>
      </c>
      <c r="IP254" s="249">
        <v>0</v>
      </c>
      <c r="IQ254" s="249">
        <v>0</v>
      </c>
      <c r="IR254" s="249">
        <v>0</v>
      </c>
      <c r="IS254" s="249">
        <v>0</v>
      </c>
      <c r="IT254" s="249">
        <v>0</v>
      </c>
      <c r="IU254" s="249">
        <v>0</v>
      </c>
      <c r="IV254" s="249">
        <v>0</v>
      </c>
      <c r="IW254" s="245">
        <v>0</v>
      </c>
      <c r="IX254" s="245">
        <v>0</v>
      </c>
      <c r="IY254" s="245">
        <v>0</v>
      </c>
      <c r="IZ254" s="348"/>
      <c r="JA254" s="348"/>
    </row>
    <row r="255" spans="1:261" ht="56.25" x14ac:dyDescent="0.3">
      <c r="A255" s="300">
        <v>245</v>
      </c>
      <c r="B255" s="295" t="s">
        <v>780</v>
      </c>
      <c r="C255" s="295" t="s">
        <v>806</v>
      </c>
      <c r="D255" s="295">
        <v>247690911</v>
      </c>
      <c r="E255" s="220">
        <f t="shared" si="34"/>
        <v>9450.5</v>
      </c>
      <c r="F255" s="220">
        <f t="shared" si="35"/>
        <v>1463</v>
      </c>
      <c r="G255" s="220">
        <f t="shared" si="36"/>
        <v>0</v>
      </c>
      <c r="H255" s="220">
        <f t="shared" si="37"/>
        <v>7987.5</v>
      </c>
      <c r="I255" s="220">
        <f t="shared" si="38"/>
        <v>0</v>
      </c>
      <c r="J255" s="249">
        <v>0</v>
      </c>
      <c r="K255" s="249">
        <v>0</v>
      </c>
      <c r="L255" s="249">
        <v>0</v>
      </c>
      <c r="M255" s="249">
        <v>0</v>
      </c>
      <c r="N255" s="249">
        <v>0</v>
      </c>
      <c r="O255" s="249">
        <v>0</v>
      </c>
      <c r="P255" s="249">
        <v>0</v>
      </c>
      <c r="Q255" s="249">
        <v>0</v>
      </c>
      <c r="R255" s="249">
        <v>0</v>
      </c>
      <c r="S255" s="249">
        <v>0</v>
      </c>
      <c r="T255" s="249">
        <v>0</v>
      </c>
      <c r="U255" s="249">
        <v>0</v>
      </c>
      <c r="V255" s="249">
        <v>0</v>
      </c>
      <c r="W255" s="249">
        <v>0</v>
      </c>
      <c r="X255" s="249">
        <v>0</v>
      </c>
      <c r="Y255" s="249">
        <v>0</v>
      </c>
      <c r="Z255" s="249">
        <v>0</v>
      </c>
      <c r="AA255" s="249">
        <v>0</v>
      </c>
      <c r="AB255" s="249">
        <v>0</v>
      </c>
      <c r="AC255" s="249">
        <v>0</v>
      </c>
      <c r="AD255" s="249">
        <v>0</v>
      </c>
      <c r="AE255" s="249">
        <v>0</v>
      </c>
      <c r="AF255" s="249">
        <v>0</v>
      </c>
      <c r="AG255" s="249">
        <v>0</v>
      </c>
      <c r="AH255" s="249">
        <v>0</v>
      </c>
      <c r="AI255" s="249">
        <v>0</v>
      </c>
      <c r="AJ255" s="249">
        <v>0</v>
      </c>
      <c r="AK255" s="249">
        <v>0</v>
      </c>
      <c r="AL255" s="249">
        <v>0</v>
      </c>
      <c r="AM255" s="249">
        <v>0</v>
      </c>
      <c r="AN255" s="249">
        <v>0</v>
      </c>
      <c r="AO255" s="249">
        <v>0</v>
      </c>
      <c r="AP255" s="249">
        <v>0</v>
      </c>
      <c r="AQ255" s="249">
        <v>0</v>
      </c>
      <c r="AR255" s="249">
        <v>0</v>
      </c>
      <c r="AS255" s="249">
        <v>0</v>
      </c>
      <c r="AT255" s="249">
        <v>0</v>
      </c>
      <c r="AU255" s="249">
        <v>0</v>
      </c>
      <c r="AV255" s="249">
        <v>0</v>
      </c>
      <c r="AW255" s="249">
        <v>0</v>
      </c>
      <c r="AX255" s="249">
        <v>0</v>
      </c>
      <c r="AY255" s="249">
        <v>0</v>
      </c>
      <c r="AZ255" s="249">
        <v>0</v>
      </c>
      <c r="BA255" s="249">
        <v>0</v>
      </c>
      <c r="BB255" s="249">
        <v>0</v>
      </c>
      <c r="BC255" s="249">
        <v>6146</v>
      </c>
      <c r="BD255" s="249">
        <v>0</v>
      </c>
      <c r="BE255" s="249">
        <v>0</v>
      </c>
      <c r="BF255" s="249">
        <v>0</v>
      </c>
      <c r="BG255" s="249">
        <v>80</v>
      </c>
      <c r="BH255" s="249">
        <v>0</v>
      </c>
      <c r="BI255" s="249">
        <v>0</v>
      </c>
      <c r="BJ255" s="249">
        <v>0</v>
      </c>
      <c r="BK255" s="249">
        <v>0</v>
      </c>
      <c r="BL255" s="249">
        <v>0</v>
      </c>
      <c r="BM255" s="249">
        <v>0</v>
      </c>
      <c r="BN255" s="249">
        <v>0</v>
      </c>
      <c r="BO255" s="249">
        <v>0</v>
      </c>
      <c r="BP255" s="249">
        <v>0</v>
      </c>
      <c r="BQ255" s="249">
        <v>100</v>
      </c>
      <c r="BR255" s="249">
        <v>0</v>
      </c>
      <c r="BS255" s="249">
        <v>1</v>
      </c>
      <c r="BT255" s="249">
        <v>1</v>
      </c>
      <c r="BU255" s="249">
        <v>0</v>
      </c>
      <c r="BV255" s="249">
        <v>0</v>
      </c>
      <c r="BW255" s="249">
        <v>0</v>
      </c>
      <c r="BX255" s="249">
        <v>19</v>
      </c>
      <c r="BY255" s="249">
        <v>0</v>
      </c>
      <c r="BZ255" s="249">
        <v>0</v>
      </c>
      <c r="CA255" s="249">
        <v>0</v>
      </c>
      <c r="CB255" s="249">
        <v>0</v>
      </c>
      <c r="CC255" s="249">
        <v>0</v>
      </c>
      <c r="CD255" s="249">
        <v>220</v>
      </c>
      <c r="CE255" s="245">
        <v>0</v>
      </c>
      <c r="CF255" s="249">
        <v>0</v>
      </c>
      <c r="CG255" s="249">
        <v>0</v>
      </c>
      <c r="CH255" s="249">
        <v>0</v>
      </c>
      <c r="CI255" s="249">
        <v>0</v>
      </c>
      <c r="CJ255" s="249">
        <v>0</v>
      </c>
      <c r="CK255" s="249">
        <v>0</v>
      </c>
      <c r="CL255" s="249">
        <v>0</v>
      </c>
      <c r="CM255" s="249">
        <v>0</v>
      </c>
      <c r="CN255" s="249">
        <v>1</v>
      </c>
      <c r="CO255" s="249">
        <v>0</v>
      </c>
      <c r="CP255" s="249">
        <v>0</v>
      </c>
      <c r="CQ255" s="249">
        <v>0</v>
      </c>
      <c r="CR255" s="249">
        <v>3</v>
      </c>
      <c r="CS255" s="249">
        <v>0</v>
      </c>
      <c r="CT255" s="249">
        <v>0</v>
      </c>
      <c r="CU255" s="249">
        <v>0</v>
      </c>
      <c r="CV255" s="249">
        <v>0</v>
      </c>
      <c r="CW255" s="249">
        <v>0</v>
      </c>
      <c r="CX255" s="249">
        <v>2</v>
      </c>
      <c r="CY255" s="249">
        <v>0</v>
      </c>
      <c r="CZ255" s="249">
        <v>15</v>
      </c>
      <c r="DA255" s="249">
        <v>15</v>
      </c>
      <c r="DB255" s="249">
        <v>0</v>
      </c>
      <c r="DC255" s="249">
        <v>367</v>
      </c>
      <c r="DD255" s="249">
        <v>0</v>
      </c>
      <c r="DE255" s="249">
        <v>0</v>
      </c>
      <c r="DF255" s="249">
        <v>0</v>
      </c>
      <c r="DG255" s="249">
        <v>0</v>
      </c>
      <c r="DH255" s="249">
        <v>0</v>
      </c>
      <c r="DI255" s="249">
        <v>0</v>
      </c>
      <c r="DJ255" s="249">
        <v>0</v>
      </c>
      <c r="DK255" s="249">
        <v>0</v>
      </c>
      <c r="DL255" s="249">
        <v>0</v>
      </c>
      <c r="DM255" s="249">
        <v>0</v>
      </c>
      <c r="DN255" s="249">
        <v>0</v>
      </c>
      <c r="DO255" s="249">
        <v>0</v>
      </c>
      <c r="DP255" s="249">
        <v>0</v>
      </c>
      <c r="DQ255" s="249">
        <v>0</v>
      </c>
      <c r="DR255" s="249">
        <v>0</v>
      </c>
      <c r="DS255" s="249">
        <v>1096</v>
      </c>
      <c r="DT255" s="249">
        <v>0</v>
      </c>
      <c r="DU255" s="249">
        <v>0</v>
      </c>
      <c r="DV255" s="249">
        <v>0</v>
      </c>
      <c r="DW255" s="249">
        <v>0</v>
      </c>
      <c r="DX255" s="249">
        <v>0</v>
      </c>
      <c r="DY255" s="249">
        <v>0</v>
      </c>
      <c r="DZ255" s="249">
        <v>0</v>
      </c>
      <c r="EA255" s="249">
        <v>0</v>
      </c>
      <c r="EB255" s="249">
        <v>0</v>
      </c>
      <c r="EC255" s="249">
        <v>0</v>
      </c>
      <c r="ED255" s="249">
        <v>0</v>
      </c>
      <c r="EE255" s="249">
        <v>0</v>
      </c>
      <c r="EF255" s="249">
        <v>0</v>
      </c>
      <c r="EG255" s="249">
        <v>0</v>
      </c>
      <c r="EH255" s="249">
        <v>0</v>
      </c>
      <c r="EI255" s="249">
        <v>274</v>
      </c>
      <c r="EJ255" s="249">
        <v>0</v>
      </c>
      <c r="EK255" s="249">
        <v>4</v>
      </c>
      <c r="EL255" s="249">
        <v>0</v>
      </c>
      <c r="EM255" s="249">
        <v>0</v>
      </c>
      <c r="EN255" s="249">
        <v>0</v>
      </c>
      <c r="EO255" s="249">
        <v>0</v>
      </c>
      <c r="EP255" s="249">
        <v>0</v>
      </c>
      <c r="EQ255" s="249">
        <v>0</v>
      </c>
      <c r="ER255" s="249">
        <v>0</v>
      </c>
      <c r="ES255" s="249">
        <v>930</v>
      </c>
      <c r="ET255" s="249">
        <v>0</v>
      </c>
      <c r="EU255" s="245">
        <v>0</v>
      </c>
      <c r="EV255" s="249">
        <v>0</v>
      </c>
      <c r="EW255" s="249">
        <v>0</v>
      </c>
      <c r="EX255" s="249">
        <v>0</v>
      </c>
      <c r="EY255" s="249">
        <v>0</v>
      </c>
      <c r="EZ255" s="249">
        <v>0</v>
      </c>
      <c r="FA255" s="249">
        <v>0</v>
      </c>
      <c r="FB255" s="249">
        <v>0</v>
      </c>
      <c r="FC255" s="249">
        <v>0</v>
      </c>
      <c r="FD255" s="249">
        <v>0</v>
      </c>
      <c r="FE255" s="249">
        <v>0</v>
      </c>
      <c r="FF255" s="249">
        <v>0</v>
      </c>
      <c r="FG255" s="249">
        <v>0</v>
      </c>
      <c r="FH255" s="249">
        <v>0</v>
      </c>
      <c r="FI255" s="249">
        <v>0</v>
      </c>
      <c r="FJ255" s="249">
        <v>0</v>
      </c>
      <c r="FK255" s="249">
        <v>0</v>
      </c>
      <c r="FL255" s="249">
        <v>0</v>
      </c>
      <c r="FM255" s="249">
        <v>0</v>
      </c>
      <c r="FN255" s="249">
        <v>0</v>
      </c>
      <c r="FO255" s="249">
        <v>0</v>
      </c>
      <c r="FP255" s="249">
        <v>0</v>
      </c>
      <c r="FQ255" s="249">
        <v>0</v>
      </c>
      <c r="FR255" s="249">
        <v>0</v>
      </c>
      <c r="FS255" s="249">
        <v>0</v>
      </c>
      <c r="FT255" s="249">
        <v>0</v>
      </c>
      <c r="FU255" s="249">
        <v>0</v>
      </c>
      <c r="FV255" s="249">
        <v>0</v>
      </c>
      <c r="FW255" s="249">
        <v>0</v>
      </c>
      <c r="FX255" s="249">
        <v>0</v>
      </c>
      <c r="FY255" s="249">
        <v>0</v>
      </c>
      <c r="FZ255" s="249">
        <v>0</v>
      </c>
      <c r="GA255" s="249">
        <v>0</v>
      </c>
      <c r="GB255" s="249">
        <v>0</v>
      </c>
      <c r="GC255" s="249">
        <v>0</v>
      </c>
      <c r="GD255" s="249">
        <v>0</v>
      </c>
      <c r="GE255" s="249">
        <v>0</v>
      </c>
      <c r="GF255" s="249">
        <v>0</v>
      </c>
      <c r="GG255" s="249">
        <v>0</v>
      </c>
      <c r="GH255" s="249">
        <v>0</v>
      </c>
      <c r="GI255" s="249">
        <v>620</v>
      </c>
      <c r="GJ255" s="249">
        <v>0</v>
      </c>
      <c r="GK255" s="249">
        <v>2.59</v>
      </c>
      <c r="GL255" s="249">
        <v>0</v>
      </c>
      <c r="GM255" s="249">
        <v>0</v>
      </c>
      <c r="GN255" s="249">
        <v>0</v>
      </c>
      <c r="GO255" s="249">
        <v>892.5</v>
      </c>
      <c r="GP255" s="249">
        <v>0</v>
      </c>
      <c r="GQ255" s="249">
        <v>0</v>
      </c>
      <c r="GR255" s="249">
        <v>0</v>
      </c>
      <c r="GS255" s="249">
        <v>0</v>
      </c>
      <c r="GT255" s="249">
        <v>0</v>
      </c>
      <c r="GU255" s="249">
        <v>0</v>
      </c>
      <c r="GV255" s="249">
        <v>0</v>
      </c>
      <c r="GW255" s="249">
        <v>0</v>
      </c>
      <c r="GX255" s="249">
        <v>0</v>
      </c>
      <c r="GY255" s="249">
        <v>0</v>
      </c>
      <c r="GZ255" s="249">
        <v>0</v>
      </c>
      <c r="HA255" s="249">
        <v>0</v>
      </c>
      <c r="HB255" s="249">
        <v>0</v>
      </c>
      <c r="HC255" s="249">
        <v>0</v>
      </c>
      <c r="HD255" s="249">
        <v>0</v>
      </c>
      <c r="HE255" s="249">
        <v>595</v>
      </c>
      <c r="HF255" s="249">
        <v>0</v>
      </c>
      <c r="HG255" s="249">
        <v>1.5</v>
      </c>
      <c r="HH255" s="249">
        <v>0</v>
      </c>
      <c r="HI255" s="249">
        <v>0</v>
      </c>
      <c r="HJ255" s="249">
        <v>0</v>
      </c>
      <c r="HK255" s="249">
        <v>0</v>
      </c>
      <c r="HL255" s="249">
        <v>0</v>
      </c>
      <c r="HM255" s="249">
        <v>0</v>
      </c>
      <c r="HN255" s="249">
        <v>0</v>
      </c>
      <c r="HO255" s="249">
        <v>0</v>
      </c>
      <c r="HP255" s="249">
        <v>0</v>
      </c>
      <c r="HQ255" s="249">
        <v>0</v>
      </c>
      <c r="HR255" s="249">
        <v>0</v>
      </c>
      <c r="HS255" s="249">
        <v>0</v>
      </c>
      <c r="HT255" s="249">
        <v>0</v>
      </c>
      <c r="HU255" s="249">
        <v>0</v>
      </c>
      <c r="HV255" s="249">
        <v>0</v>
      </c>
      <c r="HW255" s="249">
        <v>0</v>
      </c>
      <c r="HX255" s="249">
        <v>0</v>
      </c>
      <c r="HY255" s="249">
        <v>0</v>
      </c>
      <c r="HZ255" s="249">
        <v>0</v>
      </c>
      <c r="IA255" s="249">
        <v>0</v>
      </c>
      <c r="IB255" s="249">
        <v>0</v>
      </c>
      <c r="IC255" s="249">
        <v>0</v>
      </c>
      <c r="ID255" s="249">
        <v>0</v>
      </c>
      <c r="IE255" s="249">
        <v>0</v>
      </c>
      <c r="IF255" s="249">
        <v>0</v>
      </c>
      <c r="IG255" s="249">
        <v>0</v>
      </c>
      <c r="IH255" s="249">
        <v>0</v>
      </c>
      <c r="II255" s="249">
        <v>0</v>
      </c>
      <c r="IJ255" s="249">
        <v>0</v>
      </c>
      <c r="IK255" s="249">
        <v>0</v>
      </c>
      <c r="IL255" s="249">
        <v>0</v>
      </c>
      <c r="IM255" s="249">
        <v>0</v>
      </c>
      <c r="IN255" s="249">
        <v>0</v>
      </c>
      <c r="IO255" s="249">
        <v>0</v>
      </c>
      <c r="IP255" s="249">
        <v>0</v>
      </c>
      <c r="IQ255" s="249">
        <v>0</v>
      </c>
      <c r="IR255" s="249">
        <v>0</v>
      </c>
      <c r="IS255" s="249">
        <v>0</v>
      </c>
      <c r="IT255" s="249">
        <v>0</v>
      </c>
      <c r="IU255" s="249">
        <v>0</v>
      </c>
      <c r="IV255" s="249">
        <v>0</v>
      </c>
      <c r="IW255" s="245">
        <v>0</v>
      </c>
      <c r="IX255" s="245">
        <v>0</v>
      </c>
      <c r="IY255" s="245">
        <v>0</v>
      </c>
      <c r="IZ255" s="348"/>
      <c r="JA255" s="348"/>
    </row>
    <row r="256" spans="1:261" ht="56.25" x14ac:dyDescent="0.3">
      <c r="A256" s="300">
        <v>246</v>
      </c>
      <c r="B256" s="295" t="s">
        <v>780</v>
      </c>
      <c r="C256" s="295" t="s">
        <v>807</v>
      </c>
      <c r="D256" s="295">
        <v>247690929</v>
      </c>
      <c r="E256" s="220">
        <f t="shared" si="34"/>
        <v>5142.55</v>
      </c>
      <c r="F256" s="220">
        <f t="shared" si="35"/>
        <v>1877.1</v>
      </c>
      <c r="G256" s="220">
        <f t="shared" si="36"/>
        <v>0</v>
      </c>
      <c r="H256" s="220">
        <f t="shared" si="37"/>
        <v>3265.4500000000003</v>
      </c>
      <c r="I256" s="220">
        <f t="shared" si="38"/>
        <v>0</v>
      </c>
      <c r="J256" s="249">
        <v>1</v>
      </c>
      <c r="K256" s="249">
        <v>1</v>
      </c>
      <c r="L256" s="249">
        <v>0</v>
      </c>
      <c r="M256" s="249">
        <v>0</v>
      </c>
      <c r="N256" s="249">
        <v>0</v>
      </c>
      <c r="O256" s="249">
        <v>0</v>
      </c>
      <c r="P256" s="249">
        <v>0</v>
      </c>
      <c r="Q256" s="249">
        <v>0</v>
      </c>
      <c r="R256" s="249">
        <v>0</v>
      </c>
      <c r="S256" s="249">
        <v>0</v>
      </c>
      <c r="T256" s="249">
        <v>0</v>
      </c>
      <c r="U256" s="249">
        <v>0</v>
      </c>
      <c r="V256" s="249">
        <v>0</v>
      </c>
      <c r="W256" s="249">
        <v>330</v>
      </c>
      <c r="X256" s="249">
        <v>0</v>
      </c>
      <c r="Y256" s="249">
        <v>0</v>
      </c>
      <c r="Z256" s="249">
        <v>0</v>
      </c>
      <c r="AA256" s="249">
        <v>0</v>
      </c>
      <c r="AB256" s="249">
        <v>0</v>
      </c>
      <c r="AC256" s="249">
        <v>10</v>
      </c>
      <c r="AD256" s="249">
        <v>0</v>
      </c>
      <c r="AE256" s="249">
        <v>0</v>
      </c>
      <c r="AF256" s="249">
        <v>0</v>
      </c>
      <c r="AG256" s="249">
        <v>0</v>
      </c>
      <c r="AH256" s="249">
        <v>0</v>
      </c>
      <c r="AI256" s="249">
        <v>0</v>
      </c>
      <c r="AJ256" s="249">
        <v>0</v>
      </c>
      <c r="AK256" s="249">
        <v>0</v>
      </c>
      <c r="AL256" s="249">
        <v>0</v>
      </c>
      <c r="AM256" s="249">
        <v>0</v>
      </c>
      <c r="AN256" s="249">
        <v>0</v>
      </c>
      <c r="AO256" s="249">
        <v>0</v>
      </c>
      <c r="AP256" s="249">
        <v>0</v>
      </c>
      <c r="AQ256" s="249">
        <v>0</v>
      </c>
      <c r="AR256" s="249">
        <v>0</v>
      </c>
      <c r="AS256" s="249">
        <v>0</v>
      </c>
      <c r="AT256" s="249">
        <v>0</v>
      </c>
      <c r="AU256" s="249">
        <v>0</v>
      </c>
      <c r="AV256" s="249">
        <v>0</v>
      </c>
      <c r="AW256" s="249">
        <v>0</v>
      </c>
      <c r="AX256" s="249">
        <v>0</v>
      </c>
      <c r="AY256" s="249">
        <v>0</v>
      </c>
      <c r="AZ256" s="249">
        <v>0</v>
      </c>
      <c r="BA256" s="249">
        <v>0</v>
      </c>
      <c r="BB256" s="249">
        <v>0</v>
      </c>
      <c r="BC256" s="249">
        <v>2129</v>
      </c>
      <c r="BD256" s="249">
        <v>0</v>
      </c>
      <c r="BE256" s="249">
        <v>0</v>
      </c>
      <c r="BF256" s="249">
        <v>0</v>
      </c>
      <c r="BG256" s="249">
        <v>125</v>
      </c>
      <c r="BH256" s="249">
        <v>0</v>
      </c>
      <c r="BI256" s="249">
        <v>0</v>
      </c>
      <c r="BJ256" s="249">
        <v>0</v>
      </c>
      <c r="BK256" s="249">
        <v>0</v>
      </c>
      <c r="BL256" s="249">
        <v>0</v>
      </c>
      <c r="BM256" s="249">
        <v>0</v>
      </c>
      <c r="BN256" s="249">
        <v>0</v>
      </c>
      <c r="BO256" s="249">
        <v>0</v>
      </c>
      <c r="BP256" s="249">
        <v>0</v>
      </c>
      <c r="BQ256" s="249">
        <v>212</v>
      </c>
      <c r="BR256" s="249">
        <v>0</v>
      </c>
      <c r="BS256" s="249">
        <v>1</v>
      </c>
      <c r="BT256" s="249">
        <v>1</v>
      </c>
      <c r="BU256" s="249">
        <v>0</v>
      </c>
      <c r="BV256" s="249">
        <v>0</v>
      </c>
      <c r="BW256" s="249">
        <v>0</v>
      </c>
      <c r="BX256" s="249">
        <v>4.5</v>
      </c>
      <c r="BY256" s="249">
        <v>0</v>
      </c>
      <c r="BZ256" s="249">
        <v>0</v>
      </c>
      <c r="CA256" s="249">
        <v>0</v>
      </c>
      <c r="CB256" s="249">
        <v>0</v>
      </c>
      <c r="CC256" s="249">
        <v>0</v>
      </c>
      <c r="CD256" s="249">
        <v>773</v>
      </c>
      <c r="CE256" s="245">
        <v>0</v>
      </c>
      <c r="CF256" s="249">
        <v>0</v>
      </c>
      <c r="CG256" s="249">
        <v>0</v>
      </c>
      <c r="CH256" s="249">
        <v>0</v>
      </c>
      <c r="CI256" s="249">
        <v>0</v>
      </c>
      <c r="CJ256" s="249">
        <v>0</v>
      </c>
      <c r="CK256" s="249">
        <v>0</v>
      </c>
      <c r="CL256" s="249">
        <v>0</v>
      </c>
      <c r="CM256" s="249">
        <v>0</v>
      </c>
      <c r="CN256" s="249">
        <v>1</v>
      </c>
      <c r="CO256" s="249">
        <v>0</v>
      </c>
      <c r="CP256" s="249">
        <v>0</v>
      </c>
      <c r="CQ256" s="249">
        <v>0</v>
      </c>
      <c r="CR256" s="249">
        <v>6</v>
      </c>
      <c r="CS256" s="249">
        <v>0</v>
      </c>
      <c r="CT256" s="249">
        <v>0</v>
      </c>
      <c r="CU256" s="249">
        <v>0</v>
      </c>
      <c r="CV256" s="249">
        <v>0</v>
      </c>
      <c r="CW256" s="249">
        <v>0</v>
      </c>
      <c r="CX256" s="249">
        <v>4</v>
      </c>
      <c r="CY256" s="249">
        <v>0</v>
      </c>
      <c r="CZ256" s="249">
        <v>23</v>
      </c>
      <c r="DA256" s="249">
        <v>23</v>
      </c>
      <c r="DB256" s="249">
        <v>0</v>
      </c>
      <c r="DC256" s="249">
        <v>438.1</v>
      </c>
      <c r="DD256" s="249">
        <v>0</v>
      </c>
      <c r="DE256" s="249">
        <v>0</v>
      </c>
      <c r="DF256" s="249">
        <v>0</v>
      </c>
      <c r="DG256" s="249">
        <v>0</v>
      </c>
      <c r="DH256" s="249">
        <v>0</v>
      </c>
      <c r="DI256" s="249">
        <v>0</v>
      </c>
      <c r="DJ256" s="249">
        <v>0</v>
      </c>
      <c r="DK256" s="249">
        <v>0</v>
      </c>
      <c r="DL256" s="249">
        <v>0</v>
      </c>
      <c r="DM256" s="249">
        <v>0</v>
      </c>
      <c r="DN256" s="249">
        <v>0</v>
      </c>
      <c r="DO256" s="249">
        <v>126</v>
      </c>
      <c r="DP256" s="249">
        <v>0</v>
      </c>
      <c r="DQ256" s="249">
        <v>0</v>
      </c>
      <c r="DR256" s="249">
        <v>0</v>
      </c>
      <c r="DS256" s="249">
        <v>1439</v>
      </c>
      <c r="DT256" s="249">
        <v>0</v>
      </c>
      <c r="DU256" s="249">
        <v>0</v>
      </c>
      <c r="DV256" s="249">
        <v>0</v>
      </c>
      <c r="DW256" s="249">
        <v>0</v>
      </c>
      <c r="DX256" s="249">
        <v>0</v>
      </c>
      <c r="DY256" s="249">
        <v>0</v>
      </c>
      <c r="DZ256" s="249">
        <v>0</v>
      </c>
      <c r="EA256" s="249">
        <v>0</v>
      </c>
      <c r="EB256" s="249">
        <v>0</v>
      </c>
      <c r="EC256" s="249">
        <v>0</v>
      </c>
      <c r="ED256" s="249">
        <v>0</v>
      </c>
      <c r="EE256" s="249">
        <v>0</v>
      </c>
      <c r="EF256" s="249">
        <v>0</v>
      </c>
      <c r="EG256" s="249">
        <v>0</v>
      </c>
      <c r="EH256" s="249">
        <v>0</v>
      </c>
      <c r="EI256" s="249">
        <v>221.38</v>
      </c>
      <c r="EJ256" s="249">
        <v>0</v>
      </c>
      <c r="EK256" s="249">
        <v>6.5</v>
      </c>
      <c r="EL256" s="249">
        <v>0</v>
      </c>
      <c r="EM256" s="249">
        <v>0</v>
      </c>
      <c r="EN256" s="249">
        <v>0</v>
      </c>
      <c r="EO256" s="249">
        <v>0</v>
      </c>
      <c r="EP256" s="249">
        <v>0</v>
      </c>
      <c r="EQ256" s="249">
        <v>0</v>
      </c>
      <c r="ER256" s="249">
        <v>0</v>
      </c>
      <c r="ES256" s="249">
        <v>442.8</v>
      </c>
      <c r="ET256" s="249">
        <v>0</v>
      </c>
      <c r="EU256" s="245">
        <v>0</v>
      </c>
      <c r="EV256" s="249">
        <v>0</v>
      </c>
      <c r="EW256" s="249">
        <v>0</v>
      </c>
      <c r="EX256" s="249">
        <v>0</v>
      </c>
      <c r="EY256" s="249">
        <v>0</v>
      </c>
      <c r="EZ256" s="249">
        <v>0</v>
      </c>
      <c r="FA256" s="249">
        <v>0</v>
      </c>
      <c r="FB256" s="249">
        <v>0</v>
      </c>
      <c r="FC256" s="249">
        <v>0</v>
      </c>
      <c r="FD256" s="249">
        <v>0</v>
      </c>
      <c r="FE256" s="249">
        <v>0</v>
      </c>
      <c r="FF256" s="249">
        <v>0</v>
      </c>
      <c r="FG256" s="249">
        <v>0</v>
      </c>
      <c r="FH256" s="249">
        <v>0</v>
      </c>
      <c r="FI256" s="249">
        <v>0</v>
      </c>
      <c r="FJ256" s="249">
        <v>0</v>
      </c>
      <c r="FK256" s="249">
        <v>0</v>
      </c>
      <c r="FL256" s="249">
        <v>0</v>
      </c>
      <c r="FM256" s="249">
        <v>0</v>
      </c>
      <c r="FN256" s="249">
        <v>0</v>
      </c>
      <c r="FO256" s="249">
        <v>0</v>
      </c>
      <c r="FP256" s="249">
        <v>0</v>
      </c>
      <c r="FQ256" s="249">
        <v>0</v>
      </c>
      <c r="FR256" s="249">
        <v>0</v>
      </c>
      <c r="FS256" s="249">
        <v>0</v>
      </c>
      <c r="FT256" s="249">
        <v>0</v>
      </c>
      <c r="FU256" s="249">
        <v>0</v>
      </c>
      <c r="FV256" s="249">
        <v>0</v>
      </c>
      <c r="FW256" s="249">
        <v>0</v>
      </c>
      <c r="FX256" s="249">
        <v>0</v>
      </c>
      <c r="FY256" s="249">
        <v>0</v>
      </c>
      <c r="FZ256" s="249">
        <v>0</v>
      </c>
      <c r="GA256" s="249">
        <v>0</v>
      </c>
      <c r="GB256" s="249">
        <v>0</v>
      </c>
      <c r="GC256" s="249">
        <v>0</v>
      </c>
      <c r="GD256" s="249">
        <v>0</v>
      </c>
      <c r="GE256" s="249">
        <v>0</v>
      </c>
      <c r="GF256" s="249">
        <v>0</v>
      </c>
      <c r="GG256" s="249">
        <v>0</v>
      </c>
      <c r="GH256" s="249">
        <v>0</v>
      </c>
      <c r="GI256" s="249">
        <v>300</v>
      </c>
      <c r="GJ256" s="249">
        <v>0</v>
      </c>
      <c r="GK256" s="249">
        <v>1.3260000000000001</v>
      </c>
      <c r="GL256" s="249">
        <v>0</v>
      </c>
      <c r="GM256" s="249">
        <v>0</v>
      </c>
      <c r="GN256" s="249">
        <v>0</v>
      </c>
      <c r="GO256" s="249">
        <v>233.15</v>
      </c>
      <c r="GP256" s="249">
        <v>0</v>
      </c>
      <c r="GQ256" s="249">
        <v>0</v>
      </c>
      <c r="GR256" s="249">
        <v>0</v>
      </c>
      <c r="GS256" s="249">
        <v>0</v>
      </c>
      <c r="GT256" s="249">
        <v>0</v>
      </c>
      <c r="GU256" s="249">
        <v>0</v>
      </c>
      <c r="GV256" s="249">
        <v>0</v>
      </c>
      <c r="GW256" s="249">
        <v>0</v>
      </c>
      <c r="GX256" s="249">
        <v>0</v>
      </c>
      <c r="GY256" s="249">
        <v>0</v>
      </c>
      <c r="GZ256" s="249">
        <v>0</v>
      </c>
      <c r="HA256" s="249">
        <v>0</v>
      </c>
      <c r="HB256" s="249">
        <v>0</v>
      </c>
      <c r="HC256" s="249">
        <v>0</v>
      </c>
      <c r="HD256" s="249">
        <v>0</v>
      </c>
      <c r="HE256" s="249">
        <v>154</v>
      </c>
      <c r="HF256" s="249">
        <v>0</v>
      </c>
      <c r="HG256" s="249">
        <v>1.5</v>
      </c>
      <c r="HH256" s="249">
        <v>0</v>
      </c>
      <c r="HI256" s="249">
        <v>0</v>
      </c>
      <c r="HJ256" s="249">
        <v>0</v>
      </c>
      <c r="HK256" s="249">
        <v>0</v>
      </c>
      <c r="HL256" s="249">
        <v>0</v>
      </c>
      <c r="HM256" s="249">
        <v>0</v>
      </c>
      <c r="HN256" s="249">
        <v>0</v>
      </c>
      <c r="HO256" s="249">
        <v>0</v>
      </c>
      <c r="HP256" s="249">
        <v>0</v>
      </c>
      <c r="HQ256" s="249">
        <v>0</v>
      </c>
      <c r="HR256" s="249">
        <v>0</v>
      </c>
      <c r="HS256" s="249">
        <v>0</v>
      </c>
      <c r="HT256" s="249">
        <v>0</v>
      </c>
      <c r="HU256" s="249">
        <v>0</v>
      </c>
      <c r="HV256" s="249">
        <v>0</v>
      </c>
      <c r="HW256" s="249">
        <v>0</v>
      </c>
      <c r="HX256" s="249">
        <v>0</v>
      </c>
      <c r="HY256" s="249">
        <v>0</v>
      </c>
      <c r="HZ256" s="249">
        <v>0</v>
      </c>
      <c r="IA256" s="249">
        <v>0</v>
      </c>
      <c r="IB256" s="249">
        <v>0</v>
      </c>
      <c r="IC256" s="249">
        <v>0</v>
      </c>
      <c r="ID256" s="249">
        <v>0</v>
      </c>
      <c r="IE256" s="249">
        <v>0</v>
      </c>
      <c r="IF256" s="249">
        <v>0</v>
      </c>
      <c r="IG256" s="249">
        <v>0</v>
      </c>
      <c r="IH256" s="249">
        <v>0</v>
      </c>
      <c r="II256" s="249">
        <v>0</v>
      </c>
      <c r="IJ256" s="249">
        <v>0</v>
      </c>
      <c r="IK256" s="249">
        <v>0</v>
      </c>
      <c r="IL256" s="249">
        <v>0</v>
      </c>
      <c r="IM256" s="249">
        <v>0</v>
      </c>
      <c r="IN256" s="249">
        <v>0</v>
      </c>
      <c r="IO256" s="249">
        <v>0</v>
      </c>
      <c r="IP256" s="249">
        <v>0</v>
      </c>
      <c r="IQ256" s="249">
        <v>0</v>
      </c>
      <c r="IR256" s="249">
        <v>0</v>
      </c>
      <c r="IS256" s="249">
        <v>0</v>
      </c>
      <c r="IT256" s="249">
        <v>0</v>
      </c>
      <c r="IU256" s="249">
        <v>0</v>
      </c>
      <c r="IV256" s="249">
        <v>0</v>
      </c>
      <c r="IW256" s="245">
        <v>0</v>
      </c>
      <c r="IX256" s="245">
        <v>0</v>
      </c>
      <c r="IY256" s="245">
        <v>0</v>
      </c>
      <c r="IZ256" s="348"/>
      <c r="JA256" s="348"/>
    </row>
    <row r="257" spans="1:261" ht="56.25" x14ac:dyDescent="0.3">
      <c r="A257" s="300">
        <v>247</v>
      </c>
      <c r="B257" s="295" t="s">
        <v>780</v>
      </c>
      <c r="C257" s="295" t="s">
        <v>808</v>
      </c>
      <c r="D257" s="295">
        <v>247690907</v>
      </c>
      <c r="E257" s="220">
        <f t="shared" si="34"/>
        <v>16112.6</v>
      </c>
      <c r="F257" s="220">
        <f t="shared" si="35"/>
        <v>2656.6</v>
      </c>
      <c r="G257" s="220">
        <f t="shared" si="36"/>
        <v>0</v>
      </c>
      <c r="H257" s="220">
        <f t="shared" si="37"/>
        <v>13456</v>
      </c>
      <c r="I257" s="220">
        <f t="shared" si="38"/>
        <v>0</v>
      </c>
      <c r="J257" s="249">
        <v>1</v>
      </c>
      <c r="K257" s="249">
        <v>1</v>
      </c>
      <c r="L257" s="249">
        <v>0</v>
      </c>
      <c r="M257" s="249">
        <v>0</v>
      </c>
      <c r="N257" s="249">
        <v>0</v>
      </c>
      <c r="O257" s="249">
        <v>0</v>
      </c>
      <c r="P257" s="249">
        <v>0</v>
      </c>
      <c r="Q257" s="249">
        <v>0</v>
      </c>
      <c r="R257" s="249">
        <v>0</v>
      </c>
      <c r="S257" s="249">
        <v>0</v>
      </c>
      <c r="T257" s="249">
        <v>0</v>
      </c>
      <c r="U257" s="249">
        <v>0</v>
      </c>
      <c r="V257" s="249">
        <v>0</v>
      </c>
      <c r="W257" s="249">
        <v>0</v>
      </c>
      <c r="X257" s="249">
        <v>0</v>
      </c>
      <c r="Y257" s="249">
        <v>850</v>
      </c>
      <c r="Z257" s="249">
        <v>0</v>
      </c>
      <c r="AA257" s="249">
        <v>0</v>
      </c>
      <c r="AB257" s="249">
        <v>0</v>
      </c>
      <c r="AC257" s="249">
        <v>7</v>
      </c>
      <c r="AD257" s="249">
        <v>0</v>
      </c>
      <c r="AE257" s="249">
        <v>0</v>
      </c>
      <c r="AF257" s="249">
        <v>0</v>
      </c>
      <c r="AG257" s="249">
        <v>0</v>
      </c>
      <c r="AH257" s="249">
        <v>0</v>
      </c>
      <c r="AI257" s="249">
        <v>0</v>
      </c>
      <c r="AJ257" s="249">
        <v>0</v>
      </c>
      <c r="AK257" s="249">
        <v>0</v>
      </c>
      <c r="AL257" s="249">
        <v>0</v>
      </c>
      <c r="AM257" s="249">
        <v>0</v>
      </c>
      <c r="AN257" s="249">
        <v>0</v>
      </c>
      <c r="AO257" s="249">
        <v>0</v>
      </c>
      <c r="AP257" s="249">
        <v>0</v>
      </c>
      <c r="AQ257" s="249">
        <v>0</v>
      </c>
      <c r="AR257" s="249">
        <v>0</v>
      </c>
      <c r="AS257" s="249">
        <v>0</v>
      </c>
      <c r="AT257" s="249">
        <v>0</v>
      </c>
      <c r="AU257" s="249">
        <v>0</v>
      </c>
      <c r="AV257" s="249">
        <v>0</v>
      </c>
      <c r="AW257" s="249">
        <v>0</v>
      </c>
      <c r="AX257" s="249">
        <v>0</v>
      </c>
      <c r="AY257" s="249">
        <v>0</v>
      </c>
      <c r="AZ257" s="249">
        <v>0</v>
      </c>
      <c r="BA257" s="249">
        <v>0</v>
      </c>
      <c r="BB257" s="249">
        <v>0</v>
      </c>
      <c r="BC257" s="249">
        <v>11070</v>
      </c>
      <c r="BD257" s="249">
        <v>0</v>
      </c>
      <c r="BE257" s="249">
        <v>0</v>
      </c>
      <c r="BF257" s="249">
        <v>0</v>
      </c>
      <c r="BG257" s="249">
        <v>60</v>
      </c>
      <c r="BH257" s="249">
        <v>0</v>
      </c>
      <c r="BI257" s="249">
        <v>0</v>
      </c>
      <c r="BJ257" s="249">
        <v>0</v>
      </c>
      <c r="BK257" s="249">
        <v>0</v>
      </c>
      <c r="BL257" s="249">
        <v>0</v>
      </c>
      <c r="BM257" s="249">
        <v>0</v>
      </c>
      <c r="BN257" s="249">
        <v>0</v>
      </c>
      <c r="BO257" s="249">
        <v>0</v>
      </c>
      <c r="BP257" s="249">
        <v>0</v>
      </c>
      <c r="BQ257" s="249">
        <v>80</v>
      </c>
      <c r="BR257" s="249">
        <v>0</v>
      </c>
      <c r="BS257" s="249">
        <v>1</v>
      </c>
      <c r="BT257" s="249">
        <v>0</v>
      </c>
      <c r="BU257" s="249">
        <v>0</v>
      </c>
      <c r="BV257" s="249">
        <v>0</v>
      </c>
      <c r="BW257" s="249">
        <v>0</v>
      </c>
      <c r="BX257" s="249">
        <v>19</v>
      </c>
      <c r="BY257" s="249">
        <v>0</v>
      </c>
      <c r="BZ257" s="249">
        <v>0</v>
      </c>
      <c r="CA257" s="249">
        <v>0</v>
      </c>
      <c r="CB257" s="249">
        <v>0</v>
      </c>
      <c r="CC257" s="249">
        <v>0</v>
      </c>
      <c r="CD257" s="249">
        <v>122</v>
      </c>
      <c r="CE257" s="249">
        <v>0</v>
      </c>
      <c r="CF257" s="249">
        <v>0</v>
      </c>
      <c r="CG257" s="249">
        <v>0</v>
      </c>
      <c r="CH257" s="249">
        <v>0</v>
      </c>
      <c r="CI257" s="249">
        <v>0</v>
      </c>
      <c r="CJ257" s="249">
        <v>0</v>
      </c>
      <c r="CK257" s="249">
        <v>0</v>
      </c>
      <c r="CL257" s="249">
        <v>0</v>
      </c>
      <c r="CM257" s="249">
        <v>0</v>
      </c>
      <c r="CN257" s="249">
        <v>1</v>
      </c>
      <c r="CO257" s="249">
        <v>0</v>
      </c>
      <c r="CP257" s="249">
        <v>0</v>
      </c>
      <c r="CQ257" s="249">
        <v>0</v>
      </c>
      <c r="CR257" s="249">
        <v>4</v>
      </c>
      <c r="CS257" s="249">
        <v>0</v>
      </c>
      <c r="CT257" s="249">
        <v>0</v>
      </c>
      <c r="CU257" s="249">
        <v>0</v>
      </c>
      <c r="CV257" s="249">
        <v>0</v>
      </c>
      <c r="CW257" s="249">
        <v>0</v>
      </c>
      <c r="CX257" s="249">
        <v>3</v>
      </c>
      <c r="CY257" s="249">
        <v>0</v>
      </c>
      <c r="CZ257" s="249">
        <v>65</v>
      </c>
      <c r="DA257" s="249">
        <v>65</v>
      </c>
      <c r="DB257" s="249">
        <v>0</v>
      </c>
      <c r="DC257" s="249">
        <v>1421.6</v>
      </c>
      <c r="DD257" s="249">
        <v>0</v>
      </c>
      <c r="DE257" s="249">
        <v>0</v>
      </c>
      <c r="DF257" s="249">
        <v>0</v>
      </c>
      <c r="DG257" s="249">
        <v>0</v>
      </c>
      <c r="DH257" s="249">
        <v>0</v>
      </c>
      <c r="DI257" s="249">
        <v>0</v>
      </c>
      <c r="DJ257" s="249">
        <v>0</v>
      </c>
      <c r="DK257" s="249">
        <v>0</v>
      </c>
      <c r="DL257" s="249">
        <v>0</v>
      </c>
      <c r="DM257" s="249">
        <v>0</v>
      </c>
      <c r="DN257" s="249">
        <v>0</v>
      </c>
      <c r="DO257" s="249">
        <v>240</v>
      </c>
      <c r="DP257" s="249">
        <v>0</v>
      </c>
      <c r="DQ257" s="249">
        <v>0</v>
      </c>
      <c r="DR257" s="249">
        <v>0</v>
      </c>
      <c r="DS257" s="249">
        <v>1235</v>
      </c>
      <c r="DT257" s="249">
        <v>0</v>
      </c>
      <c r="DU257" s="249">
        <v>0</v>
      </c>
      <c r="DV257" s="249">
        <v>0</v>
      </c>
      <c r="DW257" s="249">
        <v>0</v>
      </c>
      <c r="DX257" s="249">
        <v>0</v>
      </c>
      <c r="DY257" s="249">
        <v>0</v>
      </c>
      <c r="DZ257" s="249">
        <v>0</v>
      </c>
      <c r="EA257" s="249">
        <v>0</v>
      </c>
      <c r="EB257" s="249">
        <v>0</v>
      </c>
      <c r="EC257" s="249">
        <v>0</v>
      </c>
      <c r="ED257" s="249">
        <v>0</v>
      </c>
      <c r="EE257" s="249">
        <v>0</v>
      </c>
      <c r="EF257" s="249">
        <v>0</v>
      </c>
      <c r="EG257" s="249">
        <v>0</v>
      </c>
      <c r="EH257" s="249">
        <v>0</v>
      </c>
      <c r="EI257" s="249">
        <v>247</v>
      </c>
      <c r="EJ257" s="249">
        <v>0</v>
      </c>
      <c r="EK257" s="249">
        <v>5</v>
      </c>
      <c r="EL257" s="249">
        <v>0</v>
      </c>
      <c r="EM257" s="249">
        <v>0</v>
      </c>
      <c r="EN257" s="249">
        <v>0</v>
      </c>
      <c r="EO257" s="249">
        <v>0</v>
      </c>
      <c r="EP257" s="249">
        <v>0</v>
      </c>
      <c r="EQ257" s="249">
        <v>0</v>
      </c>
      <c r="ER257" s="249">
        <v>0</v>
      </c>
      <c r="ES257" s="249">
        <v>588.5</v>
      </c>
      <c r="ET257" s="249">
        <v>0</v>
      </c>
      <c r="EU257" s="245">
        <v>0</v>
      </c>
      <c r="EV257" s="249">
        <v>0</v>
      </c>
      <c r="EW257" s="249">
        <v>0</v>
      </c>
      <c r="EX257" s="249">
        <v>0</v>
      </c>
      <c r="EY257" s="249">
        <v>0</v>
      </c>
      <c r="EZ257" s="249">
        <v>0</v>
      </c>
      <c r="FA257" s="249">
        <v>0</v>
      </c>
      <c r="FB257" s="249">
        <v>0</v>
      </c>
      <c r="FC257" s="249">
        <v>0</v>
      </c>
      <c r="FD257" s="249">
        <v>0</v>
      </c>
      <c r="FE257" s="249">
        <v>0</v>
      </c>
      <c r="FF257" s="249">
        <v>0</v>
      </c>
      <c r="FG257" s="249">
        <v>0</v>
      </c>
      <c r="FH257" s="249">
        <v>0</v>
      </c>
      <c r="FI257" s="249">
        <v>0</v>
      </c>
      <c r="FJ257" s="249">
        <v>0</v>
      </c>
      <c r="FK257" s="249">
        <v>0</v>
      </c>
      <c r="FL257" s="249">
        <v>0</v>
      </c>
      <c r="FM257" s="249">
        <v>0</v>
      </c>
      <c r="FN257" s="249">
        <v>0</v>
      </c>
      <c r="FO257" s="249">
        <v>0</v>
      </c>
      <c r="FP257" s="249">
        <v>0</v>
      </c>
      <c r="FQ257" s="249">
        <v>0</v>
      </c>
      <c r="FR257" s="249">
        <v>0</v>
      </c>
      <c r="FS257" s="249">
        <v>0</v>
      </c>
      <c r="FT257" s="249">
        <v>0</v>
      </c>
      <c r="FU257" s="249">
        <v>0</v>
      </c>
      <c r="FV257" s="249">
        <v>0</v>
      </c>
      <c r="FW257" s="249">
        <v>0</v>
      </c>
      <c r="FX257" s="249">
        <v>0</v>
      </c>
      <c r="FY257" s="249">
        <v>0</v>
      </c>
      <c r="FZ257" s="249">
        <v>0</v>
      </c>
      <c r="GA257" s="249">
        <v>0</v>
      </c>
      <c r="GB257" s="249">
        <v>0</v>
      </c>
      <c r="GC257" s="249">
        <v>0</v>
      </c>
      <c r="GD257" s="249">
        <v>0</v>
      </c>
      <c r="GE257" s="249">
        <v>0</v>
      </c>
      <c r="GF257" s="249">
        <v>0</v>
      </c>
      <c r="GG257" s="249">
        <v>0</v>
      </c>
      <c r="GH257" s="249">
        <v>0</v>
      </c>
      <c r="GI257" s="249">
        <v>341</v>
      </c>
      <c r="GJ257" s="249">
        <v>0</v>
      </c>
      <c r="GK257" s="249">
        <v>1.67</v>
      </c>
      <c r="GL257" s="249">
        <v>0</v>
      </c>
      <c r="GM257" s="249">
        <v>0</v>
      </c>
      <c r="GN257" s="249">
        <v>0</v>
      </c>
      <c r="GO257" s="249">
        <v>688.5</v>
      </c>
      <c r="GP257" s="249">
        <v>0</v>
      </c>
      <c r="GQ257" s="249">
        <v>0</v>
      </c>
      <c r="GR257" s="249">
        <v>0</v>
      </c>
      <c r="GS257" s="249">
        <v>0</v>
      </c>
      <c r="GT257" s="249">
        <v>0</v>
      </c>
      <c r="GU257" s="249">
        <v>0</v>
      </c>
      <c r="GV257" s="249">
        <v>0</v>
      </c>
      <c r="GW257" s="249">
        <v>0</v>
      </c>
      <c r="GX257" s="249">
        <v>0</v>
      </c>
      <c r="GY257" s="249">
        <v>0</v>
      </c>
      <c r="GZ257" s="249">
        <v>0</v>
      </c>
      <c r="HA257" s="249">
        <v>0</v>
      </c>
      <c r="HB257" s="249">
        <v>0</v>
      </c>
      <c r="HC257" s="249">
        <v>0</v>
      </c>
      <c r="HD257" s="249">
        <v>0</v>
      </c>
      <c r="HE257" s="249">
        <v>459</v>
      </c>
      <c r="HF257" s="249">
        <v>0</v>
      </c>
      <c r="HG257" s="249">
        <v>1.5</v>
      </c>
      <c r="HH257" s="249">
        <v>0</v>
      </c>
      <c r="HI257" s="249">
        <v>0</v>
      </c>
      <c r="HJ257" s="249">
        <v>0</v>
      </c>
      <c r="HK257" s="249">
        <v>0</v>
      </c>
      <c r="HL257" s="249">
        <v>0</v>
      </c>
      <c r="HM257" s="249">
        <v>0</v>
      </c>
      <c r="HN257" s="249">
        <v>0</v>
      </c>
      <c r="HO257" s="249">
        <v>0</v>
      </c>
      <c r="HP257" s="249">
        <v>0</v>
      </c>
      <c r="HQ257" s="249">
        <v>0</v>
      </c>
      <c r="HR257" s="249">
        <v>0</v>
      </c>
      <c r="HS257" s="249">
        <v>0</v>
      </c>
      <c r="HT257" s="249">
        <v>0</v>
      </c>
      <c r="HU257" s="249">
        <v>0</v>
      </c>
      <c r="HV257" s="249">
        <v>0</v>
      </c>
      <c r="HW257" s="249">
        <v>0</v>
      </c>
      <c r="HX257" s="249">
        <v>0</v>
      </c>
      <c r="HY257" s="249">
        <v>0</v>
      </c>
      <c r="HZ257" s="249">
        <v>0</v>
      </c>
      <c r="IA257" s="249">
        <v>0</v>
      </c>
      <c r="IB257" s="249">
        <v>0</v>
      </c>
      <c r="IC257" s="249">
        <v>0</v>
      </c>
      <c r="ID257" s="249">
        <v>0</v>
      </c>
      <c r="IE257" s="249">
        <v>0</v>
      </c>
      <c r="IF257" s="249">
        <v>0</v>
      </c>
      <c r="IG257" s="249">
        <v>0</v>
      </c>
      <c r="IH257" s="249">
        <v>0</v>
      </c>
      <c r="II257" s="249">
        <v>0</v>
      </c>
      <c r="IJ257" s="249">
        <v>0</v>
      </c>
      <c r="IK257" s="249">
        <v>0</v>
      </c>
      <c r="IL257" s="249">
        <v>0</v>
      </c>
      <c r="IM257" s="249">
        <v>0</v>
      </c>
      <c r="IN257" s="249">
        <v>0</v>
      </c>
      <c r="IO257" s="249">
        <v>0</v>
      </c>
      <c r="IP257" s="249">
        <v>0</v>
      </c>
      <c r="IQ257" s="249">
        <v>0</v>
      </c>
      <c r="IR257" s="249">
        <v>0</v>
      </c>
      <c r="IS257" s="249">
        <v>0</v>
      </c>
      <c r="IT257" s="249">
        <v>0</v>
      </c>
      <c r="IU257" s="249">
        <v>0</v>
      </c>
      <c r="IV257" s="249">
        <v>0</v>
      </c>
      <c r="IW257" s="245">
        <v>0</v>
      </c>
      <c r="IX257" s="245">
        <v>0</v>
      </c>
      <c r="IY257" s="245">
        <v>0</v>
      </c>
      <c r="IZ257" s="348"/>
      <c r="JA257" s="348"/>
    </row>
    <row r="258" spans="1:261" ht="37.5" x14ac:dyDescent="0.3">
      <c r="A258" s="300">
        <v>248</v>
      </c>
      <c r="B258" s="295" t="s">
        <v>780</v>
      </c>
      <c r="C258" s="295" t="s">
        <v>809</v>
      </c>
      <c r="D258" s="295">
        <v>247690910</v>
      </c>
      <c r="E258" s="220">
        <f t="shared" si="34"/>
        <v>2854</v>
      </c>
      <c r="F258" s="220">
        <f t="shared" si="35"/>
        <v>0</v>
      </c>
      <c r="G258" s="220">
        <f t="shared" si="36"/>
        <v>0</v>
      </c>
      <c r="H258" s="220">
        <f t="shared" si="37"/>
        <v>2854</v>
      </c>
      <c r="I258" s="220">
        <f t="shared" si="38"/>
        <v>0</v>
      </c>
      <c r="J258" s="249">
        <v>0</v>
      </c>
      <c r="K258" s="249">
        <v>0</v>
      </c>
      <c r="L258" s="249">
        <v>0</v>
      </c>
      <c r="M258" s="249">
        <v>0</v>
      </c>
      <c r="N258" s="249">
        <v>0</v>
      </c>
      <c r="O258" s="249">
        <v>0</v>
      </c>
      <c r="P258" s="249">
        <v>0</v>
      </c>
      <c r="Q258" s="249">
        <v>0</v>
      </c>
      <c r="R258" s="249">
        <v>0</v>
      </c>
      <c r="S258" s="249">
        <v>0</v>
      </c>
      <c r="T258" s="249">
        <v>0</v>
      </c>
      <c r="U258" s="249">
        <v>0</v>
      </c>
      <c r="V258" s="249">
        <v>0</v>
      </c>
      <c r="W258" s="249">
        <v>0</v>
      </c>
      <c r="X258" s="249">
        <v>0</v>
      </c>
      <c r="Y258" s="249">
        <v>0</v>
      </c>
      <c r="Z258" s="249">
        <v>0</v>
      </c>
      <c r="AA258" s="249">
        <v>0</v>
      </c>
      <c r="AB258" s="249">
        <v>0</v>
      </c>
      <c r="AC258" s="249">
        <v>0</v>
      </c>
      <c r="AD258" s="249">
        <v>0</v>
      </c>
      <c r="AE258" s="249">
        <v>0</v>
      </c>
      <c r="AF258" s="249">
        <v>0</v>
      </c>
      <c r="AG258" s="249">
        <v>0</v>
      </c>
      <c r="AH258" s="249">
        <v>0</v>
      </c>
      <c r="AI258" s="249">
        <v>0</v>
      </c>
      <c r="AJ258" s="249">
        <v>0</v>
      </c>
      <c r="AK258" s="249">
        <v>0</v>
      </c>
      <c r="AL258" s="249">
        <v>0</v>
      </c>
      <c r="AM258" s="249">
        <v>0</v>
      </c>
      <c r="AN258" s="249">
        <v>0</v>
      </c>
      <c r="AO258" s="249">
        <v>0</v>
      </c>
      <c r="AP258" s="249">
        <v>0</v>
      </c>
      <c r="AQ258" s="249">
        <v>0</v>
      </c>
      <c r="AR258" s="249">
        <v>0</v>
      </c>
      <c r="AS258" s="249">
        <v>0</v>
      </c>
      <c r="AT258" s="249">
        <v>0</v>
      </c>
      <c r="AU258" s="249">
        <v>0</v>
      </c>
      <c r="AV258" s="249">
        <v>0</v>
      </c>
      <c r="AW258" s="249">
        <v>0</v>
      </c>
      <c r="AX258" s="249">
        <v>0</v>
      </c>
      <c r="AY258" s="249">
        <v>0</v>
      </c>
      <c r="AZ258" s="249">
        <v>0</v>
      </c>
      <c r="BA258" s="249">
        <v>0</v>
      </c>
      <c r="BB258" s="249">
        <v>0</v>
      </c>
      <c r="BC258" s="249">
        <v>2500</v>
      </c>
      <c r="BD258" s="249">
        <v>0</v>
      </c>
      <c r="BE258" s="249">
        <v>0</v>
      </c>
      <c r="BF258" s="249">
        <v>0</v>
      </c>
      <c r="BG258" s="249">
        <v>25</v>
      </c>
      <c r="BH258" s="249">
        <v>0</v>
      </c>
      <c r="BI258" s="249">
        <v>0</v>
      </c>
      <c r="BJ258" s="249">
        <v>0</v>
      </c>
      <c r="BK258" s="249">
        <v>0</v>
      </c>
      <c r="BL258" s="249">
        <v>0</v>
      </c>
      <c r="BM258" s="249">
        <v>0</v>
      </c>
      <c r="BN258" s="249">
        <v>0</v>
      </c>
      <c r="BO258" s="249">
        <v>0</v>
      </c>
      <c r="BP258" s="249">
        <v>0</v>
      </c>
      <c r="BQ258" s="249">
        <v>50</v>
      </c>
      <c r="BR258" s="249">
        <v>0</v>
      </c>
      <c r="BS258" s="249">
        <v>0</v>
      </c>
      <c r="BT258" s="249">
        <v>0</v>
      </c>
      <c r="BU258" s="249">
        <v>0</v>
      </c>
      <c r="BV258" s="249">
        <v>0</v>
      </c>
      <c r="BW258" s="249">
        <v>0</v>
      </c>
      <c r="BX258" s="249">
        <v>0</v>
      </c>
      <c r="BY258" s="249">
        <v>0</v>
      </c>
      <c r="BZ258" s="249">
        <v>0</v>
      </c>
      <c r="CA258" s="249">
        <v>0</v>
      </c>
      <c r="CB258" s="249">
        <v>0</v>
      </c>
      <c r="CC258" s="249">
        <v>0</v>
      </c>
      <c r="CD258" s="249">
        <v>0</v>
      </c>
      <c r="CE258" s="249">
        <v>0</v>
      </c>
      <c r="CF258" s="249">
        <v>0</v>
      </c>
      <c r="CG258" s="249">
        <v>0</v>
      </c>
      <c r="CH258" s="249">
        <v>0</v>
      </c>
      <c r="CI258" s="249">
        <v>0</v>
      </c>
      <c r="CJ258" s="249">
        <v>0</v>
      </c>
      <c r="CK258" s="249">
        <v>0</v>
      </c>
      <c r="CL258" s="249">
        <v>0</v>
      </c>
      <c r="CM258" s="249">
        <v>0</v>
      </c>
      <c r="CN258" s="249">
        <v>0</v>
      </c>
      <c r="CO258" s="249"/>
      <c r="CP258" s="249">
        <v>0</v>
      </c>
      <c r="CQ258" s="249">
        <v>0</v>
      </c>
      <c r="CR258" s="249">
        <v>0</v>
      </c>
      <c r="CS258" s="249">
        <v>0</v>
      </c>
      <c r="CT258" s="249">
        <v>0</v>
      </c>
      <c r="CU258" s="249">
        <v>0</v>
      </c>
      <c r="CV258" s="249">
        <v>0</v>
      </c>
      <c r="CW258" s="249">
        <v>0</v>
      </c>
      <c r="CX258" s="249">
        <v>0</v>
      </c>
      <c r="CY258" s="249">
        <v>0</v>
      </c>
      <c r="CZ258" s="249">
        <v>0</v>
      </c>
      <c r="DA258" s="249">
        <v>0</v>
      </c>
      <c r="DB258" s="249">
        <v>0</v>
      </c>
      <c r="DC258" s="249">
        <v>0</v>
      </c>
      <c r="DD258" s="249">
        <v>0</v>
      </c>
      <c r="DE258" s="249">
        <v>0</v>
      </c>
      <c r="DF258" s="249">
        <v>0</v>
      </c>
      <c r="DG258" s="249">
        <v>0</v>
      </c>
      <c r="DH258" s="249">
        <v>0</v>
      </c>
      <c r="DI258" s="249">
        <v>0</v>
      </c>
      <c r="DJ258" s="249">
        <v>0</v>
      </c>
      <c r="DK258" s="249">
        <v>0</v>
      </c>
      <c r="DL258" s="249">
        <v>0</v>
      </c>
      <c r="DM258" s="249">
        <v>0</v>
      </c>
      <c r="DN258" s="249">
        <v>0</v>
      </c>
      <c r="DO258" s="249">
        <v>0</v>
      </c>
      <c r="DP258" s="249">
        <v>0</v>
      </c>
      <c r="DQ258" s="249">
        <v>0</v>
      </c>
      <c r="DR258" s="249">
        <v>0</v>
      </c>
      <c r="DS258" s="249">
        <v>0</v>
      </c>
      <c r="DT258" s="249">
        <v>0</v>
      </c>
      <c r="DU258" s="249">
        <v>0</v>
      </c>
      <c r="DV258" s="249">
        <v>0</v>
      </c>
      <c r="DW258" s="249">
        <v>0</v>
      </c>
      <c r="DX258" s="249">
        <v>0</v>
      </c>
      <c r="DY258" s="249">
        <v>0</v>
      </c>
      <c r="DZ258" s="249">
        <v>0</v>
      </c>
      <c r="EA258" s="249">
        <v>0</v>
      </c>
      <c r="EB258" s="249">
        <v>0</v>
      </c>
      <c r="EC258" s="249">
        <v>0</v>
      </c>
      <c r="ED258" s="249">
        <v>0</v>
      </c>
      <c r="EE258" s="249">
        <v>0</v>
      </c>
      <c r="EF258" s="249">
        <v>0</v>
      </c>
      <c r="EG258" s="249">
        <v>0</v>
      </c>
      <c r="EH258" s="249">
        <v>0</v>
      </c>
      <c r="EI258" s="249">
        <v>0</v>
      </c>
      <c r="EJ258" s="249">
        <v>0</v>
      </c>
      <c r="EK258" s="249">
        <v>0</v>
      </c>
      <c r="EL258" s="249">
        <v>0</v>
      </c>
      <c r="EM258" s="249">
        <v>0</v>
      </c>
      <c r="EN258" s="249">
        <v>0</v>
      </c>
      <c r="EO258" s="249">
        <v>0</v>
      </c>
      <c r="EP258" s="249">
        <v>0</v>
      </c>
      <c r="EQ258" s="249">
        <v>0</v>
      </c>
      <c r="ER258" s="249">
        <v>0</v>
      </c>
      <c r="ES258" s="249">
        <v>234</v>
      </c>
      <c r="ET258" s="249">
        <v>0</v>
      </c>
      <c r="EU258" s="245">
        <v>0</v>
      </c>
      <c r="EV258" s="249">
        <v>0</v>
      </c>
      <c r="EW258" s="249">
        <v>0</v>
      </c>
      <c r="EX258" s="249">
        <v>0</v>
      </c>
      <c r="EY258" s="249">
        <v>0</v>
      </c>
      <c r="EZ258" s="249">
        <v>0</v>
      </c>
      <c r="FA258" s="249">
        <v>0</v>
      </c>
      <c r="FB258" s="249">
        <v>0</v>
      </c>
      <c r="FC258" s="249">
        <v>0</v>
      </c>
      <c r="FD258" s="249">
        <v>0</v>
      </c>
      <c r="FE258" s="249">
        <v>0</v>
      </c>
      <c r="FF258" s="249">
        <v>0</v>
      </c>
      <c r="FG258" s="249">
        <v>0</v>
      </c>
      <c r="FH258" s="249">
        <v>0</v>
      </c>
      <c r="FI258" s="249">
        <v>0</v>
      </c>
      <c r="FJ258" s="249">
        <v>0</v>
      </c>
      <c r="FK258" s="249">
        <v>0</v>
      </c>
      <c r="FL258" s="249">
        <v>0</v>
      </c>
      <c r="FM258" s="249">
        <v>0</v>
      </c>
      <c r="FN258" s="249">
        <v>0</v>
      </c>
      <c r="FO258" s="249">
        <v>0</v>
      </c>
      <c r="FP258" s="249">
        <v>0</v>
      </c>
      <c r="FQ258" s="249">
        <v>0</v>
      </c>
      <c r="FR258" s="249">
        <v>0</v>
      </c>
      <c r="FS258" s="249">
        <v>0</v>
      </c>
      <c r="FT258" s="249">
        <v>0</v>
      </c>
      <c r="FU258" s="249">
        <v>0</v>
      </c>
      <c r="FV258" s="249">
        <v>0</v>
      </c>
      <c r="FW258" s="249">
        <v>0</v>
      </c>
      <c r="FX258" s="249">
        <v>0</v>
      </c>
      <c r="FY258" s="249">
        <v>0</v>
      </c>
      <c r="FZ258" s="249">
        <v>0</v>
      </c>
      <c r="GA258" s="249">
        <v>0</v>
      </c>
      <c r="GB258" s="249">
        <v>0</v>
      </c>
      <c r="GC258" s="249">
        <v>0</v>
      </c>
      <c r="GD258" s="249">
        <v>0</v>
      </c>
      <c r="GE258" s="249">
        <v>0</v>
      </c>
      <c r="GF258" s="249">
        <v>0</v>
      </c>
      <c r="GG258" s="249">
        <v>0</v>
      </c>
      <c r="GH258" s="249">
        <v>0</v>
      </c>
      <c r="GI258" s="249">
        <v>156</v>
      </c>
      <c r="GJ258" s="249">
        <v>0</v>
      </c>
      <c r="GK258" s="249">
        <v>1.5</v>
      </c>
      <c r="GL258" s="249">
        <v>0</v>
      </c>
      <c r="GM258" s="249">
        <v>0</v>
      </c>
      <c r="GN258" s="249">
        <v>0</v>
      </c>
      <c r="GO258" s="249">
        <v>120</v>
      </c>
      <c r="GP258" s="249">
        <v>0</v>
      </c>
      <c r="GQ258" s="249">
        <v>0</v>
      </c>
      <c r="GR258" s="249">
        <v>0</v>
      </c>
      <c r="GS258" s="249">
        <v>0</v>
      </c>
      <c r="GT258" s="249">
        <v>0</v>
      </c>
      <c r="GU258" s="249">
        <v>0</v>
      </c>
      <c r="GV258" s="249">
        <v>0</v>
      </c>
      <c r="GW258" s="249">
        <v>0</v>
      </c>
      <c r="GX258" s="249">
        <v>0</v>
      </c>
      <c r="GY258" s="249">
        <v>0</v>
      </c>
      <c r="GZ258" s="249">
        <v>0</v>
      </c>
      <c r="HA258" s="249">
        <v>0</v>
      </c>
      <c r="HB258" s="249">
        <v>0</v>
      </c>
      <c r="HC258" s="249">
        <v>0</v>
      </c>
      <c r="HD258" s="249">
        <v>0</v>
      </c>
      <c r="HE258" s="249">
        <v>80</v>
      </c>
      <c r="HF258" s="249">
        <v>0</v>
      </c>
      <c r="HG258" s="249">
        <v>1.5</v>
      </c>
      <c r="HH258" s="249">
        <v>0</v>
      </c>
      <c r="HI258" s="249">
        <v>0</v>
      </c>
      <c r="HJ258" s="249">
        <v>0</v>
      </c>
      <c r="HK258" s="249">
        <v>0</v>
      </c>
      <c r="HL258" s="249">
        <v>0</v>
      </c>
      <c r="HM258" s="249">
        <v>0</v>
      </c>
      <c r="HN258" s="249">
        <v>0</v>
      </c>
      <c r="HO258" s="249">
        <v>0</v>
      </c>
      <c r="HP258" s="249">
        <v>0</v>
      </c>
      <c r="HQ258" s="249">
        <v>0</v>
      </c>
      <c r="HR258" s="249">
        <v>0</v>
      </c>
      <c r="HS258" s="249">
        <v>0</v>
      </c>
      <c r="HT258" s="249">
        <v>0</v>
      </c>
      <c r="HU258" s="249">
        <v>0</v>
      </c>
      <c r="HV258" s="249">
        <v>0</v>
      </c>
      <c r="HW258" s="249">
        <v>0</v>
      </c>
      <c r="HX258" s="249">
        <v>0</v>
      </c>
      <c r="HY258" s="249">
        <v>0</v>
      </c>
      <c r="HZ258" s="249">
        <v>0</v>
      </c>
      <c r="IA258" s="249">
        <v>0</v>
      </c>
      <c r="IB258" s="249">
        <v>0</v>
      </c>
      <c r="IC258" s="249">
        <v>0</v>
      </c>
      <c r="ID258" s="249">
        <v>0</v>
      </c>
      <c r="IE258" s="249">
        <v>0</v>
      </c>
      <c r="IF258" s="249">
        <v>0</v>
      </c>
      <c r="IG258" s="249">
        <v>0</v>
      </c>
      <c r="IH258" s="249">
        <v>0</v>
      </c>
      <c r="II258" s="249">
        <v>0</v>
      </c>
      <c r="IJ258" s="249">
        <v>0</v>
      </c>
      <c r="IK258" s="249">
        <v>0</v>
      </c>
      <c r="IL258" s="249">
        <v>0</v>
      </c>
      <c r="IM258" s="249">
        <v>0</v>
      </c>
      <c r="IN258" s="249">
        <v>0</v>
      </c>
      <c r="IO258" s="249">
        <v>0</v>
      </c>
      <c r="IP258" s="249">
        <v>0</v>
      </c>
      <c r="IQ258" s="249">
        <v>0</v>
      </c>
      <c r="IR258" s="249">
        <v>0</v>
      </c>
      <c r="IS258" s="249">
        <v>0</v>
      </c>
      <c r="IT258" s="249">
        <v>0</v>
      </c>
      <c r="IU258" s="249">
        <v>0</v>
      </c>
      <c r="IV258" s="249">
        <v>0</v>
      </c>
      <c r="IW258" s="245">
        <v>0</v>
      </c>
      <c r="IX258" s="245">
        <v>0</v>
      </c>
      <c r="IY258" s="245">
        <v>0</v>
      </c>
      <c r="IZ258" s="348"/>
      <c r="JA258" s="348"/>
    </row>
    <row r="259" spans="1:261" ht="37.5" x14ac:dyDescent="0.3">
      <c r="A259" s="300">
        <v>249</v>
      </c>
      <c r="B259" s="295" t="s">
        <v>780</v>
      </c>
      <c r="C259" s="295" t="s">
        <v>810</v>
      </c>
      <c r="D259" s="295">
        <v>247690921</v>
      </c>
      <c r="E259" s="220">
        <f t="shared" si="34"/>
        <v>10975.5</v>
      </c>
      <c r="F259" s="220">
        <f t="shared" si="35"/>
        <v>1698</v>
      </c>
      <c r="G259" s="220">
        <f t="shared" si="36"/>
        <v>0</v>
      </c>
      <c r="H259" s="220">
        <f t="shared" si="37"/>
        <v>9277.5</v>
      </c>
      <c r="I259" s="220">
        <f t="shared" si="38"/>
        <v>0</v>
      </c>
      <c r="J259" s="249">
        <v>1</v>
      </c>
      <c r="K259" s="249">
        <v>1</v>
      </c>
      <c r="L259" s="249">
        <v>0</v>
      </c>
      <c r="M259" s="249">
        <v>0</v>
      </c>
      <c r="N259" s="249">
        <v>0</v>
      </c>
      <c r="O259" s="249">
        <v>0</v>
      </c>
      <c r="P259" s="249">
        <v>0</v>
      </c>
      <c r="Q259" s="249">
        <v>0</v>
      </c>
      <c r="R259" s="249">
        <v>0</v>
      </c>
      <c r="S259" s="249">
        <v>0</v>
      </c>
      <c r="T259" s="249">
        <v>0</v>
      </c>
      <c r="U259" s="249">
        <v>0</v>
      </c>
      <c r="V259" s="249">
        <v>0</v>
      </c>
      <c r="W259" s="249">
        <v>375</v>
      </c>
      <c r="X259" s="249">
        <v>0</v>
      </c>
      <c r="Y259" s="249">
        <v>0</v>
      </c>
      <c r="Z259" s="249">
        <v>0</v>
      </c>
      <c r="AA259" s="249">
        <v>0</v>
      </c>
      <c r="AB259" s="249">
        <v>0</v>
      </c>
      <c r="AC259" s="249">
        <v>9</v>
      </c>
      <c r="AD259" s="249">
        <v>0</v>
      </c>
      <c r="AE259" s="249">
        <v>0</v>
      </c>
      <c r="AF259" s="249">
        <v>0</v>
      </c>
      <c r="AG259" s="249">
        <v>0</v>
      </c>
      <c r="AH259" s="249">
        <v>0</v>
      </c>
      <c r="AI259" s="249">
        <v>0</v>
      </c>
      <c r="AJ259" s="249">
        <v>0</v>
      </c>
      <c r="AK259" s="249">
        <v>0</v>
      </c>
      <c r="AL259" s="249">
        <v>0</v>
      </c>
      <c r="AM259" s="249">
        <v>0</v>
      </c>
      <c r="AN259" s="249">
        <v>0</v>
      </c>
      <c r="AO259" s="249">
        <v>0</v>
      </c>
      <c r="AP259" s="249">
        <v>0</v>
      </c>
      <c r="AQ259" s="249">
        <v>0</v>
      </c>
      <c r="AR259" s="249">
        <v>0</v>
      </c>
      <c r="AS259" s="249">
        <v>0</v>
      </c>
      <c r="AT259" s="249">
        <v>0</v>
      </c>
      <c r="AU259" s="249">
        <v>0</v>
      </c>
      <c r="AV259" s="249">
        <v>0</v>
      </c>
      <c r="AW259" s="249">
        <v>0</v>
      </c>
      <c r="AX259" s="249">
        <v>0</v>
      </c>
      <c r="AY259" s="249">
        <v>0</v>
      </c>
      <c r="AZ259" s="249">
        <v>0</v>
      </c>
      <c r="BA259" s="249">
        <v>0</v>
      </c>
      <c r="BB259" s="249">
        <v>0</v>
      </c>
      <c r="BC259" s="249">
        <v>7400</v>
      </c>
      <c r="BD259" s="249">
        <v>0</v>
      </c>
      <c r="BE259" s="249">
        <v>0</v>
      </c>
      <c r="BF259" s="249">
        <v>0</v>
      </c>
      <c r="BG259" s="249">
        <v>65</v>
      </c>
      <c r="BH259" s="249">
        <v>0</v>
      </c>
      <c r="BI259" s="249">
        <v>0</v>
      </c>
      <c r="BJ259" s="249">
        <v>0</v>
      </c>
      <c r="BK259" s="249">
        <v>0</v>
      </c>
      <c r="BL259" s="249">
        <v>0</v>
      </c>
      <c r="BM259" s="249">
        <v>0</v>
      </c>
      <c r="BN259" s="249">
        <v>0</v>
      </c>
      <c r="BO259" s="249">
        <v>0</v>
      </c>
      <c r="BP259" s="249">
        <v>0</v>
      </c>
      <c r="BQ259" s="249">
        <v>80</v>
      </c>
      <c r="BR259" s="249">
        <v>0</v>
      </c>
      <c r="BS259" s="249">
        <v>0</v>
      </c>
      <c r="BT259" s="249">
        <v>0</v>
      </c>
      <c r="BU259" s="249">
        <v>0</v>
      </c>
      <c r="BV259" s="249">
        <v>0</v>
      </c>
      <c r="BW259" s="249">
        <v>0</v>
      </c>
      <c r="BX259" s="249">
        <v>0</v>
      </c>
      <c r="BY259" s="249">
        <v>0</v>
      </c>
      <c r="BZ259" s="249">
        <v>0</v>
      </c>
      <c r="CA259" s="249">
        <v>0</v>
      </c>
      <c r="CB259" s="249">
        <v>0</v>
      </c>
      <c r="CC259" s="249">
        <v>0</v>
      </c>
      <c r="CD259" s="249">
        <v>365</v>
      </c>
      <c r="CE259" s="245">
        <v>0</v>
      </c>
      <c r="CF259" s="249">
        <v>0</v>
      </c>
      <c r="CG259" s="249">
        <v>0</v>
      </c>
      <c r="CH259" s="249">
        <v>0</v>
      </c>
      <c r="CI259" s="249">
        <v>0</v>
      </c>
      <c r="CJ259" s="249">
        <v>54</v>
      </c>
      <c r="CK259" s="249">
        <v>0</v>
      </c>
      <c r="CL259" s="249">
        <v>0</v>
      </c>
      <c r="CM259" s="249">
        <v>0</v>
      </c>
      <c r="CN259" s="249">
        <v>1</v>
      </c>
      <c r="CO259" s="249">
        <v>0</v>
      </c>
      <c r="CP259" s="249">
        <v>0</v>
      </c>
      <c r="CQ259" s="249">
        <v>0</v>
      </c>
      <c r="CR259" s="249">
        <v>3</v>
      </c>
      <c r="CS259" s="249">
        <v>0</v>
      </c>
      <c r="CT259" s="249">
        <v>0</v>
      </c>
      <c r="CU259" s="249">
        <v>0</v>
      </c>
      <c r="CV259" s="249">
        <v>0</v>
      </c>
      <c r="CW259" s="249">
        <v>0</v>
      </c>
      <c r="CX259" s="249">
        <v>2</v>
      </c>
      <c r="CY259" s="249">
        <v>0</v>
      </c>
      <c r="CZ259" s="249">
        <v>33</v>
      </c>
      <c r="DA259" s="249">
        <v>33</v>
      </c>
      <c r="DB259" s="249">
        <v>0</v>
      </c>
      <c r="DC259" s="249">
        <v>968</v>
      </c>
      <c r="DD259" s="249">
        <v>0</v>
      </c>
      <c r="DE259" s="249">
        <v>0</v>
      </c>
      <c r="DF259" s="249">
        <v>0</v>
      </c>
      <c r="DG259" s="249">
        <v>0</v>
      </c>
      <c r="DH259" s="249">
        <v>0</v>
      </c>
      <c r="DI259" s="249">
        <v>0</v>
      </c>
      <c r="DJ259" s="249">
        <v>0</v>
      </c>
      <c r="DK259" s="249">
        <v>0</v>
      </c>
      <c r="DL259" s="249">
        <v>0</v>
      </c>
      <c r="DM259" s="249">
        <v>0</v>
      </c>
      <c r="DN259" s="249">
        <v>0</v>
      </c>
      <c r="DO259" s="249">
        <v>0</v>
      </c>
      <c r="DP259" s="249">
        <v>0</v>
      </c>
      <c r="DQ259" s="249">
        <v>0</v>
      </c>
      <c r="DR259" s="249">
        <v>0</v>
      </c>
      <c r="DS259" s="249">
        <v>730</v>
      </c>
      <c r="DT259" s="249">
        <v>0</v>
      </c>
      <c r="DU259" s="249">
        <v>0</v>
      </c>
      <c r="DV259" s="249">
        <v>0</v>
      </c>
      <c r="DW259" s="249">
        <v>0</v>
      </c>
      <c r="DX259" s="249">
        <v>0</v>
      </c>
      <c r="DY259" s="249">
        <v>0</v>
      </c>
      <c r="DZ259" s="249">
        <v>0</v>
      </c>
      <c r="EA259" s="249">
        <v>0</v>
      </c>
      <c r="EB259" s="249">
        <v>0</v>
      </c>
      <c r="EC259" s="249">
        <v>0</v>
      </c>
      <c r="ED259" s="249">
        <v>0</v>
      </c>
      <c r="EE259" s="249">
        <v>0</v>
      </c>
      <c r="EF259" s="249">
        <v>0</v>
      </c>
      <c r="EG259" s="249">
        <v>0</v>
      </c>
      <c r="EH259" s="249">
        <v>0</v>
      </c>
      <c r="EI259" s="249">
        <v>182.5</v>
      </c>
      <c r="EJ259" s="249">
        <v>0</v>
      </c>
      <c r="EK259" s="249">
        <v>4</v>
      </c>
      <c r="EL259" s="249">
        <v>0</v>
      </c>
      <c r="EM259" s="249">
        <v>0</v>
      </c>
      <c r="EN259" s="249">
        <v>0</v>
      </c>
      <c r="EO259" s="249">
        <v>0</v>
      </c>
      <c r="EP259" s="249">
        <v>0</v>
      </c>
      <c r="EQ259" s="249">
        <v>0</v>
      </c>
      <c r="ER259" s="249">
        <v>0</v>
      </c>
      <c r="ES259" s="249">
        <v>817.5</v>
      </c>
      <c r="ET259" s="249">
        <v>0</v>
      </c>
      <c r="EU259" s="245">
        <v>0</v>
      </c>
      <c r="EV259" s="249">
        <v>0</v>
      </c>
      <c r="EW259" s="249">
        <v>0</v>
      </c>
      <c r="EX259" s="249">
        <v>0</v>
      </c>
      <c r="EY259" s="249">
        <v>0</v>
      </c>
      <c r="EZ259" s="249">
        <v>0</v>
      </c>
      <c r="FA259" s="249">
        <v>0</v>
      </c>
      <c r="FB259" s="249">
        <v>0</v>
      </c>
      <c r="FC259" s="249">
        <v>0</v>
      </c>
      <c r="FD259" s="249">
        <v>0</v>
      </c>
      <c r="FE259" s="249">
        <v>0</v>
      </c>
      <c r="FF259" s="249">
        <v>0</v>
      </c>
      <c r="FG259" s="249">
        <v>0</v>
      </c>
      <c r="FH259" s="249">
        <v>0</v>
      </c>
      <c r="FI259" s="249">
        <v>0</v>
      </c>
      <c r="FJ259" s="249">
        <v>0</v>
      </c>
      <c r="FK259" s="249">
        <v>0</v>
      </c>
      <c r="FL259" s="249">
        <v>0</v>
      </c>
      <c r="FM259" s="249">
        <v>0</v>
      </c>
      <c r="FN259" s="249">
        <v>0</v>
      </c>
      <c r="FO259" s="249">
        <v>0</v>
      </c>
      <c r="FP259" s="249">
        <v>0</v>
      </c>
      <c r="FQ259" s="249">
        <v>0</v>
      </c>
      <c r="FR259" s="249">
        <v>0</v>
      </c>
      <c r="FS259" s="249">
        <v>0</v>
      </c>
      <c r="FT259" s="249">
        <v>0</v>
      </c>
      <c r="FU259" s="249">
        <v>0</v>
      </c>
      <c r="FV259" s="249">
        <v>0</v>
      </c>
      <c r="FW259" s="249">
        <v>0</v>
      </c>
      <c r="FX259" s="249">
        <v>0</v>
      </c>
      <c r="FY259" s="249">
        <v>0</v>
      </c>
      <c r="FZ259" s="249">
        <v>0</v>
      </c>
      <c r="GA259" s="249">
        <v>0</v>
      </c>
      <c r="GB259" s="249">
        <v>0</v>
      </c>
      <c r="GC259" s="249">
        <v>0</v>
      </c>
      <c r="GD259" s="249">
        <v>0</v>
      </c>
      <c r="GE259" s="249">
        <v>0</v>
      </c>
      <c r="GF259" s="249">
        <v>0</v>
      </c>
      <c r="GG259" s="249">
        <v>0</v>
      </c>
      <c r="GH259" s="249">
        <v>0</v>
      </c>
      <c r="GI259" s="249">
        <v>545</v>
      </c>
      <c r="GJ259" s="249">
        <v>0</v>
      </c>
      <c r="GK259" s="249">
        <v>1.5</v>
      </c>
      <c r="GL259" s="249">
        <v>0</v>
      </c>
      <c r="GM259" s="249">
        <v>0</v>
      </c>
      <c r="GN259" s="249">
        <v>0</v>
      </c>
      <c r="GO259" s="249">
        <v>685</v>
      </c>
      <c r="GP259" s="249">
        <v>0</v>
      </c>
      <c r="GQ259" s="249">
        <v>0</v>
      </c>
      <c r="GR259" s="249">
        <v>0</v>
      </c>
      <c r="GS259" s="249">
        <v>0</v>
      </c>
      <c r="GT259" s="249">
        <v>0</v>
      </c>
      <c r="GU259" s="249">
        <v>0</v>
      </c>
      <c r="GV259" s="249">
        <v>0</v>
      </c>
      <c r="GW259" s="249">
        <v>0</v>
      </c>
      <c r="GX259" s="249">
        <v>0</v>
      </c>
      <c r="GY259" s="249">
        <v>0</v>
      </c>
      <c r="GZ259" s="249">
        <v>0</v>
      </c>
      <c r="HA259" s="249">
        <v>0</v>
      </c>
      <c r="HB259" s="249">
        <v>0</v>
      </c>
      <c r="HC259" s="249">
        <v>0</v>
      </c>
      <c r="HD259" s="249">
        <v>0</v>
      </c>
      <c r="HE259" s="249">
        <v>367</v>
      </c>
      <c r="HF259" s="249">
        <v>0</v>
      </c>
      <c r="HG259" s="249">
        <v>1.67</v>
      </c>
      <c r="HH259" s="249">
        <v>0</v>
      </c>
      <c r="HI259" s="249">
        <v>0</v>
      </c>
      <c r="HJ259" s="249">
        <v>0</v>
      </c>
      <c r="HK259" s="249">
        <v>0</v>
      </c>
      <c r="HL259" s="249">
        <v>0</v>
      </c>
      <c r="HM259" s="249">
        <v>0</v>
      </c>
      <c r="HN259" s="249">
        <v>0</v>
      </c>
      <c r="HO259" s="249">
        <v>0</v>
      </c>
      <c r="HP259" s="249">
        <v>0</v>
      </c>
      <c r="HQ259" s="249">
        <v>0</v>
      </c>
      <c r="HR259" s="249">
        <v>0</v>
      </c>
      <c r="HS259" s="249">
        <v>0</v>
      </c>
      <c r="HT259" s="249">
        <v>0</v>
      </c>
      <c r="HU259" s="249">
        <v>0</v>
      </c>
      <c r="HV259" s="249">
        <v>0</v>
      </c>
      <c r="HW259" s="249">
        <v>0</v>
      </c>
      <c r="HX259" s="249">
        <v>0</v>
      </c>
      <c r="HY259" s="249">
        <v>0</v>
      </c>
      <c r="HZ259" s="249">
        <v>0</v>
      </c>
      <c r="IA259" s="249">
        <v>0</v>
      </c>
      <c r="IB259" s="249">
        <v>0</v>
      </c>
      <c r="IC259" s="249">
        <v>0</v>
      </c>
      <c r="ID259" s="249">
        <v>0</v>
      </c>
      <c r="IE259" s="249">
        <v>0</v>
      </c>
      <c r="IF259" s="249">
        <v>0</v>
      </c>
      <c r="IG259" s="249">
        <v>0</v>
      </c>
      <c r="IH259" s="249">
        <v>0</v>
      </c>
      <c r="II259" s="249">
        <v>0</v>
      </c>
      <c r="IJ259" s="249">
        <v>0</v>
      </c>
      <c r="IK259" s="249">
        <v>0</v>
      </c>
      <c r="IL259" s="249">
        <v>0</v>
      </c>
      <c r="IM259" s="249">
        <v>0</v>
      </c>
      <c r="IN259" s="249">
        <v>0</v>
      </c>
      <c r="IO259" s="249">
        <v>0</v>
      </c>
      <c r="IP259" s="249">
        <v>0</v>
      </c>
      <c r="IQ259" s="249">
        <v>0</v>
      </c>
      <c r="IR259" s="249">
        <v>0</v>
      </c>
      <c r="IS259" s="249">
        <v>0</v>
      </c>
      <c r="IT259" s="249">
        <v>0</v>
      </c>
      <c r="IU259" s="249">
        <v>0</v>
      </c>
      <c r="IV259" s="249">
        <v>0</v>
      </c>
      <c r="IW259" s="245">
        <v>0</v>
      </c>
      <c r="IX259" s="245">
        <v>0</v>
      </c>
      <c r="IY259" s="245">
        <v>0</v>
      </c>
      <c r="IZ259" s="348"/>
      <c r="JA259" s="348"/>
    </row>
    <row r="260" spans="1:261" ht="37.5" x14ac:dyDescent="0.3">
      <c r="A260" s="300">
        <v>250</v>
      </c>
      <c r="B260" s="295" t="s">
        <v>780</v>
      </c>
      <c r="C260" s="295" t="s">
        <v>811</v>
      </c>
      <c r="D260" s="295">
        <v>247690906</v>
      </c>
      <c r="E260" s="220">
        <f t="shared" si="34"/>
        <v>14222</v>
      </c>
      <c r="F260" s="220">
        <f t="shared" si="35"/>
        <v>4460</v>
      </c>
      <c r="G260" s="220">
        <f t="shared" si="36"/>
        <v>0</v>
      </c>
      <c r="H260" s="220">
        <f t="shared" si="37"/>
        <v>9762</v>
      </c>
      <c r="I260" s="220">
        <f t="shared" si="38"/>
        <v>0</v>
      </c>
      <c r="J260" s="249">
        <v>2</v>
      </c>
      <c r="K260" s="249">
        <v>2</v>
      </c>
      <c r="L260" s="249">
        <v>0</v>
      </c>
      <c r="M260" s="249">
        <v>0</v>
      </c>
      <c r="N260" s="249">
        <v>0</v>
      </c>
      <c r="O260" s="249">
        <v>0</v>
      </c>
      <c r="P260" s="249">
        <v>0</v>
      </c>
      <c r="Q260" s="249">
        <v>0</v>
      </c>
      <c r="R260" s="249">
        <v>0</v>
      </c>
      <c r="S260" s="249">
        <v>0</v>
      </c>
      <c r="T260" s="249">
        <v>0</v>
      </c>
      <c r="U260" s="249">
        <v>0</v>
      </c>
      <c r="V260" s="249">
        <v>0</v>
      </c>
      <c r="W260" s="249">
        <v>350</v>
      </c>
      <c r="X260" s="249">
        <v>0</v>
      </c>
      <c r="Y260" s="249">
        <v>0</v>
      </c>
      <c r="Z260" s="249">
        <v>0</v>
      </c>
      <c r="AA260" s="249">
        <v>0</v>
      </c>
      <c r="AB260" s="249">
        <v>0</v>
      </c>
      <c r="AC260" s="249">
        <v>14</v>
      </c>
      <c r="AD260" s="249">
        <v>0</v>
      </c>
      <c r="AE260" s="249">
        <v>0</v>
      </c>
      <c r="AF260" s="249">
        <v>0</v>
      </c>
      <c r="AG260" s="249">
        <v>0</v>
      </c>
      <c r="AH260" s="249">
        <v>0</v>
      </c>
      <c r="AI260" s="249">
        <v>0</v>
      </c>
      <c r="AJ260" s="249">
        <v>0</v>
      </c>
      <c r="AK260" s="249">
        <v>0</v>
      </c>
      <c r="AL260" s="249">
        <v>0</v>
      </c>
      <c r="AM260" s="249">
        <v>0</v>
      </c>
      <c r="AN260" s="249">
        <v>0</v>
      </c>
      <c r="AO260" s="249">
        <v>0</v>
      </c>
      <c r="AP260" s="249">
        <v>0</v>
      </c>
      <c r="AQ260" s="249">
        <v>0</v>
      </c>
      <c r="AR260" s="249">
        <v>0</v>
      </c>
      <c r="AS260" s="249">
        <v>0</v>
      </c>
      <c r="AT260" s="249">
        <v>0</v>
      </c>
      <c r="AU260" s="249">
        <v>0</v>
      </c>
      <c r="AV260" s="249">
        <v>0</v>
      </c>
      <c r="AW260" s="249">
        <v>0</v>
      </c>
      <c r="AX260" s="249">
        <v>0</v>
      </c>
      <c r="AY260" s="249">
        <v>0</v>
      </c>
      <c r="AZ260" s="249">
        <v>0</v>
      </c>
      <c r="BA260" s="249">
        <v>0</v>
      </c>
      <c r="BB260" s="249">
        <v>0</v>
      </c>
      <c r="BC260" s="249">
        <v>6745</v>
      </c>
      <c r="BD260" s="249">
        <v>0</v>
      </c>
      <c r="BE260" s="249">
        <v>0</v>
      </c>
      <c r="BF260" s="249">
        <v>0</v>
      </c>
      <c r="BG260" s="249">
        <v>150</v>
      </c>
      <c r="BH260" s="249">
        <v>0</v>
      </c>
      <c r="BI260" s="249">
        <v>0</v>
      </c>
      <c r="BJ260" s="249">
        <v>0</v>
      </c>
      <c r="BK260" s="249">
        <v>0</v>
      </c>
      <c r="BL260" s="249">
        <v>0</v>
      </c>
      <c r="BM260" s="249">
        <v>0</v>
      </c>
      <c r="BN260" s="249">
        <v>0</v>
      </c>
      <c r="BO260" s="249">
        <v>0</v>
      </c>
      <c r="BP260" s="249">
        <v>0</v>
      </c>
      <c r="BQ260" s="249">
        <v>160</v>
      </c>
      <c r="BR260" s="249">
        <v>0</v>
      </c>
      <c r="BS260" s="249">
        <v>1</v>
      </c>
      <c r="BT260" s="249">
        <v>1</v>
      </c>
      <c r="BU260" s="249">
        <v>0</v>
      </c>
      <c r="BV260" s="249">
        <v>0</v>
      </c>
      <c r="BW260" s="249">
        <v>0</v>
      </c>
      <c r="BX260" s="249">
        <v>25</v>
      </c>
      <c r="BY260" s="249">
        <v>0</v>
      </c>
      <c r="BZ260" s="249">
        <v>0</v>
      </c>
      <c r="CA260" s="249">
        <v>0</v>
      </c>
      <c r="CB260" s="249">
        <v>0</v>
      </c>
      <c r="CC260" s="249">
        <v>0</v>
      </c>
      <c r="CD260" s="249">
        <v>320</v>
      </c>
      <c r="CE260" s="249">
        <v>0</v>
      </c>
      <c r="CF260" s="249">
        <v>0</v>
      </c>
      <c r="CG260" s="249">
        <v>0</v>
      </c>
      <c r="CH260" s="249">
        <v>0</v>
      </c>
      <c r="CI260" s="249">
        <v>0</v>
      </c>
      <c r="CJ260" s="249">
        <v>48</v>
      </c>
      <c r="CK260" s="249">
        <v>0</v>
      </c>
      <c r="CL260" s="249">
        <v>0</v>
      </c>
      <c r="CM260" s="249">
        <v>0</v>
      </c>
      <c r="CN260" s="249">
        <v>1</v>
      </c>
      <c r="CO260" s="249">
        <v>0</v>
      </c>
      <c r="CP260" s="249">
        <v>0</v>
      </c>
      <c r="CQ260" s="249">
        <v>0</v>
      </c>
      <c r="CR260" s="249">
        <v>6</v>
      </c>
      <c r="CS260" s="249">
        <v>0</v>
      </c>
      <c r="CT260" s="249">
        <v>0</v>
      </c>
      <c r="CU260" s="249">
        <v>0</v>
      </c>
      <c r="CV260" s="249">
        <v>0</v>
      </c>
      <c r="CW260" s="249">
        <v>0</v>
      </c>
      <c r="CX260" s="249">
        <v>4</v>
      </c>
      <c r="CY260" s="249">
        <v>0</v>
      </c>
      <c r="CZ260" s="249">
        <v>78</v>
      </c>
      <c r="DA260" s="249">
        <v>78</v>
      </c>
      <c r="DB260" s="249">
        <v>0</v>
      </c>
      <c r="DC260" s="249">
        <v>2177</v>
      </c>
      <c r="DD260" s="249">
        <v>0</v>
      </c>
      <c r="DE260" s="249">
        <v>0</v>
      </c>
      <c r="DF260" s="249">
        <v>0</v>
      </c>
      <c r="DG260" s="249">
        <v>0</v>
      </c>
      <c r="DH260" s="249">
        <v>0</v>
      </c>
      <c r="DI260" s="249">
        <v>0</v>
      </c>
      <c r="DJ260" s="249">
        <v>0</v>
      </c>
      <c r="DK260" s="249">
        <v>0</v>
      </c>
      <c r="DL260" s="249">
        <v>0</v>
      </c>
      <c r="DM260" s="249">
        <v>0</v>
      </c>
      <c r="DN260" s="249">
        <v>0</v>
      </c>
      <c r="DO260" s="249">
        <v>0</v>
      </c>
      <c r="DP260" s="249">
        <v>0</v>
      </c>
      <c r="DQ260" s="249">
        <v>0</v>
      </c>
      <c r="DR260" s="249">
        <v>0</v>
      </c>
      <c r="DS260" s="249">
        <v>1752</v>
      </c>
      <c r="DT260" s="249">
        <v>0</v>
      </c>
      <c r="DU260" s="249">
        <v>0</v>
      </c>
      <c r="DV260" s="249">
        <v>0</v>
      </c>
      <c r="DW260" s="249">
        <v>0</v>
      </c>
      <c r="DX260" s="249">
        <v>0</v>
      </c>
      <c r="DY260" s="249">
        <v>0</v>
      </c>
      <c r="DZ260" s="249">
        <v>0</v>
      </c>
      <c r="EA260" s="249">
        <v>0</v>
      </c>
      <c r="EB260" s="249">
        <v>0</v>
      </c>
      <c r="EC260" s="249">
        <v>0</v>
      </c>
      <c r="ED260" s="249">
        <v>0</v>
      </c>
      <c r="EE260" s="249">
        <v>0</v>
      </c>
      <c r="EF260" s="249">
        <v>0</v>
      </c>
      <c r="EG260" s="249">
        <v>0</v>
      </c>
      <c r="EH260" s="249">
        <v>0</v>
      </c>
      <c r="EI260" s="249">
        <v>438</v>
      </c>
      <c r="EJ260" s="249">
        <v>0</v>
      </c>
      <c r="EK260" s="249">
        <v>4</v>
      </c>
      <c r="EL260" s="249">
        <v>0</v>
      </c>
      <c r="EM260" s="249">
        <v>0</v>
      </c>
      <c r="EN260" s="249">
        <v>0</v>
      </c>
      <c r="EO260" s="249">
        <v>0</v>
      </c>
      <c r="EP260" s="249">
        <v>0</v>
      </c>
      <c r="EQ260" s="249">
        <v>0</v>
      </c>
      <c r="ER260" s="249">
        <v>0</v>
      </c>
      <c r="ES260" s="249">
        <v>2642</v>
      </c>
      <c r="ET260" s="249">
        <v>0</v>
      </c>
      <c r="EU260" s="245">
        <v>0</v>
      </c>
      <c r="EV260" s="249">
        <v>0</v>
      </c>
      <c r="EW260" s="249">
        <v>0</v>
      </c>
      <c r="EX260" s="249">
        <v>0</v>
      </c>
      <c r="EY260" s="249">
        <v>0</v>
      </c>
      <c r="EZ260" s="249">
        <v>0</v>
      </c>
      <c r="FA260" s="249">
        <v>0</v>
      </c>
      <c r="FB260" s="249">
        <v>0</v>
      </c>
      <c r="FC260" s="249">
        <v>0</v>
      </c>
      <c r="FD260" s="249">
        <v>0</v>
      </c>
      <c r="FE260" s="249">
        <v>0</v>
      </c>
      <c r="FF260" s="249">
        <v>0</v>
      </c>
      <c r="FG260" s="249">
        <v>0</v>
      </c>
      <c r="FH260" s="249">
        <v>0</v>
      </c>
      <c r="FI260" s="249">
        <v>0</v>
      </c>
      <c r="FJ260" s="249">
        <v>0</v>
      </c>
      <c r="FK260" s="249">
        <v>0</v>
      </c>
      <c r="FL260" s="249">
        <v>0</v>
      </c>
      <c r="FM260" s="249">
        <v>0</v>
      </c>
      <c r="FN260" s="249">
        <v>0</v>
      </c>
      <c r="FO260" s="249">
        <v>0</v>
      </c>
      <c r="FP260" s="249">
        <v>0</v>
      </c>
      <c r="FQ260" s="249">
        <v>0</v>
      </c>
      <c r="FR260" s="249">
        <v>0</v>
      </c>
      <c r="FS260" s="249">
        <v>0</v>
      </c>
      <c r="FT260" s="249">
        <v>0</v>
      </c>
      <c r="FU260" s="249">
        <v>0</v>
      </c>
      <c r="FV260" s="249">
        <v>0</v>
      </c>
      <c r="FW260" s="249">
        <v>0</v>
      </c>
      <c r="FX260" s="249">
        <v>0</v>
      </c>
      <c r="FY260" s="249">
        <v>0</v>
      </c>
      <c r="FZ260" s="249">
        <v>0</v>
      </c>
      <c r="GA260" s="249">
        <v>0</v>
      </c>
      <c r="GB260" s="249">
        <v>0</v>
      </c>
      <c r="GC260" s="249">
        <v>0</v>
      </c>
      <c r="GD260" s="249">
        <v>0</v>
      </c>
      <c r="GE260" s="249">
        <v>0</v>
      </c>
      <c r="GF260" s="249">
        <v>0</v>
      </c>
      <c r="GG260" s="249">
        <v>0</v>
      </c>
      <c r="GH260" s="249">
        <v>0</v>
      </c>
      <c r="GI260" s="249">
        <v>1503</v>
      </c>
      <c r="GJ260" s="249">
        <v>0</v>
      </c>
      <c r="GK260" s="249">
        <v>1.75</v>
      </c>
      <c r="GL260" s="249">
        <v>0</v>
      </c>
      <c r="GM260" s="249">
        <v>531</v>
      </c>
      <c r="GN260" s="249">
        <v>0</v>
      </c>
      <c r="GO260" s="249">
        <v>0</v>
      </c>
      <c r="GP260" s="249">
        <v>0</v>
      </c>
      <c r="GQ260" s="249">
        <v>0</v>
      </c>
      <c r="GR260" s="249">
        <v>0</v>
      </c>
      <c r="GS260" s="249">
        <v>0</v>
      </c>
      <c r="GT260" s="249">
        <v>0</v>
      </c>
      <c r="GU260" s="249">
        <v>0</v>
      </c>
      <c r="GV260" s="249">
        <v>0</v>
      </c>
      <c r="GW260" s="249">
        <v>0</v>
      </c>
      <c r="GX260" s="249">
        <v>0</v>
      </c>
      <c r="GY260" s="249">
        <v>0</v>
      </c>
      <c r="GZ260" s="249">
        <v>0</v>
      </c>
      <c r="HA260" s="249">
        <v>0</v>
      </c>
      <c r="HB260" s="249">
        <v>0</v>
      </c>
      <c r="HC260" s="249">
        <v>0</v>
      </c>
      <c r="HD260" s="249">
        <v>0</v>
      </c>
      <c r="HE260" s="249">
        <v>212</v>
      </c>
      <c r="HF260" s="249">
        <v>0</v>
      </c>
      <c r="HG260" s="249">
        <v>2.5</v>
      </c>
      <c r="HH260" s="249">
        <v>0</v>
      </c>
      <c r="HI260" s="249">
        <v>0</v>
      </c>
      <c r="HJ260" s="249">
        <v>0</v>
      </c>
      <c r="HK260" s="249">
        <v>0</v>
      </c>
      <c r="HL260" s="249">
        <v>0</v>
      </c>
      <c r="HM260" s="249">
        <v>0</v>
      </c>
      <c r="HN260" s="249">
        <v>0</v>
      </c>
      <c r="HO260" s="249">
        <v>0</v>
      </c>
      <c r="HP260" s="249">
        <v>0</v>
      </c>
      <c r="HQ260" s="249">
        <v>0</v>
      </c>
      <c r="HR260" s="249">
        <v>0</v>
      </c>
      <c r="HS260" s="249">
        <v>0</v>
      </c>
      <c r="HT260" s="249">
        <v>0</v>
      </c>
      <c r="HU260" s="249">
        <v>0</v>
      </c>
      <c r="HV260" s="249">
        <v>0</v>
      </c>
      <c r="HW260" s="249">
        <v>0</v>
      </c>
      <c r="HX260" s="249">
        <v>0</v>
      </c>
      <c r="HY260" s="249">
        <v>0</v>
      </c>
      <c r="HZ260" s="249">
        <v>0</v>
      </c>
      <c r="IA260" s="249">
        <v>0</v>
      </c>
      <c r="IB260" s="249">
        <v>0</v>
      </c>
      <c r="IC260" s="249">
        <v>0</v>
      </c>
      <c r="ID260" s="249">
        <v>0</v>
      </c>
      <c r="IE260" s="249">
        <v>0</v>
      </c>
      <c r="IF260" s="249">
        <v>0</v>
      </c>
      <c r="IG260" s="249">
        <v>0</v>
      </c>
      <c r="IH260" s="249">
        <v>0</v>
      </c>
      <c r="II260" s="249">
        <v>0</v>
      </c>
      <c r="IJ260" s="249">
        <v>0</v>
      </c>
      <c r="IK260" s="249">
        <v>0</v>
      </c>
      <c r="IL260" s="249">
        <v>0</v>
      </c>
      <c r="IM260" s="249">
        <v>0</v>
      </c>
      <c r="IN260" s="249">
        <v>0</v>
      </c>
      <c r="IO260" s="249">
        <v>0</v>
      </c>
      <c r="IP260" s="249">
        <v>0</v>
      </c>
      <c r="IQ260" s="249">
        <v>0</v>
      </c>
      <c r="IR260" s="249">
        <v>0</v>
      </c>
      <c r="IS260" s="249">
        <v>0</v>
      </c>
      <c r="IT260" s="249">
        <v>0</v>
      </c>
      <c r="IU260" s="249">
        <v>0</v>
      </c>
      <c r="IV260" s="249">
        <v>0</v>
      </c>
      <c r="IW260" s="245">
        <v>0</v>
      </c>
      <c r="IX260" s="245">
        <v>0</v>
      </c>
      <c r="IY260" s="245">
        <v>0</v>
      </c>
      <c r="IZ260" s="348"/>
      <c r="JA260" s="348"/>
    </row>
    <row r="261" spans="1:261" ht="37.5" x14ac:dyDescent="0.3">
      <c r="A261" s="300">
        <v>251</v>
      </c>
      <c r="B261" s="295" t="s">
        <v>780</v>
      </c>
      <c r="C261" s="295" t="s">
        <v>812</v>
      </c>
      <c r="D261" s="295">
        <v>247690902</v>
      </c>
      <c r="E261" s="220">
        <f t="shared" si="34"/>
        <v>16656.5</v>
      </c>
      <c r="F261" s="220">
        <f t="shared" si="35"/>
        <v>2835</v>
      </c>
      <c r="G261" s="220">
        <f t="shared" si="36"/>
        <v>0</v>
      </c>
      <c r="H261" s="220">
        <f t="shared" si="37"/>
        <v>13821.5</v>
      </c>
      <c r="I261" s="220">
        <f t="shared" si="38"/>
        <v>0</v>
      </c>
      <c r="J261" s="249">
        <v>1</v>
      </c>
      <c r="K261" s="249">
        <v>1</v>
      </c>
      <c r="L261" s="249">
        <v>0</v>
      </c>
      <c r="M261" s="249">
        <v>0</v>
      </c>
      <c r="N261" s="249">
        <v>0</v>
      </c>
      <c r="O261" s="249">
        <v>0</v>
      </c>
      <c r="P261" s="249">
        <v>0</v>
      </c>
      <c r="Q261" s="249">
        <v>0</v>
      </c>
      <c r="R261" s="249">
        <v>0</v>
      </c>
      <c r="S261" s="249">
        <v>0</v>
      </c>
      <c r="T261" s="249">
        <v>0</v>
      </c>
      <c r="U261" s="249">
        <v>0</v>
      </c>
      <c r="V261" s="249">
        <v>0</v>
      </c>
      <c r="W261" s="249">
        <v>675</v>
      </c>
      <c r="X261" s="249">
        <v>0</v>
      </c>
      <c r="Y261" s="249">
        <v>0</v>
      </c>
      <c r="Z261" s="249">
        <v>0</v>
      </c>
      <c r="AA261" s="249">
        <v>0</v>
      </c>
      <c r="AB261" s="249">
        <v>0</v>
      </c>
      <c r="AC261" s="249">
        <v>11</v>
      </c>
      <c r="AD261" s="249">
        <v>0</v>
      </c>
      <c r="AE261" s="249">
        <v>0</v>
      </c>
      <c r="AF261" s="249">
        <v>0</v>
      </c>
      <c r="AG261" s="249">
        <v>0</v>
      </c>
      <c r="AH261" s="249">
        <v>0</v>
      </c>
      <c r="AI261" s="249">
        <v>0</v>
      </c>
      <c r="AJ261" s="249">
        <v>0</v>
      </c>
      <c r="AK261" s="249">
        <v>0</v>
      </c>
      <c r="AL261" s="249">
        <v>0</v>
      </c>
      <c r="AM261" s="249">
        <v>0</v>
      </c>
      <c r="AN261" s="249">
        <v>0</v>
      </c>
      <c r="AO261" s="249">
        <v>0</v>
      </c>
      <c r="AP261" s="249">
        <v>0</v>
      </c>
      <c r="AQ261" s="249">
        <v>0</v>
      </c>
      <c r="AR261" s="249">
        <v>0</v>
      </c>
      <c r="AS261" s="249">
        <v>0</v>
      </c>
      <c r="AT261" s="249">
        <v>0</v>
      </c>
      <c r="AU261" s="249">
        <v>0</v>
      </c>
      <c r="AV261" s="249">
        <v>0</v>
      </c>
      <c r="AW261" s="249">
        <v>0</v>
      </c>
      <c r="AX261" s="249">
        <v>0</v>
      </c>
      <c r="AY261" s="249">
        <v>0</v>
      </c>
      <c r="AZ261" s="249">
        <v>0</v>
      </c>
      <c r="BA261" s="249">
        <v>0</v>
      </c>
      <c r="BB261" s="249">
        <v>0</v>
      </c>
      <c r="BC261" s="249">
        <v>11704</v>
      </c>
      <c r="BD261" s="249">
        <v>0</v>
      </c>
      <c r="BE261" s="249">
        <v>0</v>
      </c>
      <c r="BF261" s="249">
        <v>0</v>
      </c>
      <c r="BG261" s="249">
        <v>160</v>
      </c>
      <c r="BH261" s="249">
        <v>0</v>
      </c>
      <c r="BI261" s="249">
        <v>0</v>
      </c>
      <c r="BJ261" s="249">
        <v>0</v>
      </c>
      <c r="BK261" s="249">
        <v>0</v>
      </c>
      <c r="BL261" s="249">
        <v>0</v>
      </c>
      <c r="BM261" s="249">
        <v>0</v>
      </c>
      <c r="BN261" s="249">
        <v>0</v>
      </c>
      <c r="BO261" s="249">
        <v>0</v>
      </c>
      <c r="BP261" s="249">
        <v>0</v>
      </c>
      <c r="BQ261" s="249">
        <v>185</v>
      </c>
      <c r="BR261" s="249">
        <v>0</v>
      </c>
      <c r="BS261" s="249">
        <v>1</v>
      </c>
      <c r="BT261" s="249">
        <v>1</v>
      </c>
      <c r="BU261" s="249">
        <v>0</v>
      </c>
      <c r="BV261" s="249">
        <v>0</v>
      </c>
      <c r="BW261" s="249">
        <v>0</v>
      </c>
      <c r="BX261" s="249">
        <v>43</v>
      </c>
      <c r="BY261" s="249">
        <v>0</v>
      </c>
      <c r="BZ261" s="249">
        <v>0</v>
      </c>
      <c r="CA261" s="249">
        <v>0</v>
      </c>
      <c r="CB261" s="249">
        <v>0</v>
      </c>
      <c r="CC261" s="249">
        <v>0</v>
      </c>
      <c r="CD261" s="249">
        <v>0</v>
      </c>
      <c r="CE261" s="245">
        <v>0</v>
      </c>
      <c r="CF261" s="249">
        <v>0</v>
      </c>
      <c r="CG261" s="249">
        <v>0</v>
      </c>
      <c r="CH261" s="249">
        <v>0</v>
      </c>
      <c r="CI261" s="249">
        <v>0</v>
      </c>
      <c r="CJ261" s="249">
        <v>150</v>
      </c>
      <c r="CK261" s="249">
        <v>0</v>
      </c>
      <c r="CL261" s="249">
        <v>0</v>
      </c>
      <c r="CM261" s="249">
        <v>0</v>
      </c>
      <c r="CN261" s="249">
        <v>0</v>
      </c>
      <c r="CO261" s="249">
        <v>0</v>
      </c>
      <c r="CP261" s="249">
        <v>0</v>
      </c>
      <c r="CQ261" s="249">
        <v>0</v>
      </c>
      <c r="CR261" s="249">
        <v>8</v>
      </c>
      <c r="CS261" s="249">
        <v>0</v>
      </c>
      <c r="CT261" s="249">
        <v>0</v>
      </c>
      <c r="CU261" s="249">
        <v>0</v>
      </c>
      <c r="CV261" s="249">
        <v>0</v>
      </c>
      <c r="CW261" s="249">
        <v>0</v>
      </c>
      <c r="CX261" s="249">
        <v>6</v>
      </c>
      <c r="CY261" s="249">
        <v>0</v>
      </c>
      <c r="CZ261" s="249">
        <v>40</v>
      </c>
      <c r="DA261" s="249">
        <v>40</v>
      </c>
      <c r="DB261" s="249">
        <v>0</v>
      </c>
      <c r="DC261" s="249">
        <v>1381</v>
      </c>
      <c r="DD261" s="249">
        <v>0</v>
      </c>
      <c r="DE261" s="249">
        <v>0</v>
      </c>
      <c r="DF261" s="249">
        <v>0</v>
      </c>
      <c r="DG261" s="249">
        <v>0</v>
      </c>
      <c r="DH261" s="249">
        <v>0</v>
      </c>
      <c r="DI261" s="249">
        <v>0</v>
      </c>
      <c r="DJ261" s="249">
        <v>0</v>
      </c>
      <c r="DK261" s="249">
        <v>0</v>
      </c>
      <c r="DL261" s="249">
        <v>0</v>
      </c>
      <c r="DM261" s="249">
        <v>0</v>
      </c>
      <c r="DN261" s="249">
        <v>0</v>
      </c>
      <c r="DO261" s="249">
        <v>0</v>
      </c>
      <c r="DP261" s="249">
        <v>0</v>
      </c>
      <c r="DQ261" s="249">
        <v>0</v>
      </c>
      <c r="DR261" s="249">
        <v>0</v>
      </c>
      <c r="DS261" s="249">
        <v>1454</v>
      </c>
      <c r="DT261" s="249">
        <v>0</v>
      </c>
      <c r="DU261" s="249">
        <v>0</v>
      </c>
      <c r="DV261" s="249">
        <v>0</v>
      </c>
      <c r="DW261" s="249">
        <v>0</v>
      </c>
      <c r="DX261" s="249">
        <v>0</v>
      </c>
      <c r="DY261" s="249">
        <v>0</v>
      </c>
      <c r="DZ261" s="249">
        <v>0</v>
      </c>
      <c r="EA261" s="249">
        <v>0</v>
      </c>
      <c r="EB261" s="249">
        <v>0</v>
      </c>
      <c r="EC261" s="249">
        <v>0</v>
      </c>
      <c r="ED261" s="249">
        <v>0</v>
      </c>
      <c r="EE261" s="249">
        <v>0</v>
      </c>
      <c r="EF261" s="249">
        <v>0</v>
      </c>
      <c r="EG261" s="249">
        <v>0</v>
      </c>
      <c r="EH261" s="249">
        <v>0</v>
      </c>
      <c r="EI261" s="249">
        <v>363.5</v>
      </c>
      <c r="EJ261" s="249">
        <v>0</v>
      </c>
      <c r="EK261" s="249">
        <v>4</v>
      </c>
      <c r="EL261" s="249">
        <v>0</v>
      </c>
      <c r="EM261" s="249">
        <v>0</v>
      </c>
      <c r="EN261" s="249">
        <v>0</v>
      </c>
      <c r="EO261" s="249">
        <v>0</v>
      </c>
      <c r="EP261" s="249">
        <v>0</v>
      </c>
      <c r="EQ261" s="249">
        <v>0</v>
      </c>
      <c r="ER261" s="249">
        <v>0</v>
      </c>
      <c r="ES261" s="249">
        <v>969</v>
      </c>
      <c r="ET261" s="249">
        <v>0</v>
      </c>
      <c r="EU261" s="245">
        <v>0</v>
      </c>
      <c r="EV261" s="249">
        <v>0</v>
      </c>
      <c r="EW261" s="249">
        <v>0</v>
      </c>
      <c r="EX261" s="249">
        <v>0</v>
      </c>
      <c r="EY261" s="249">
        <v>0</v>
      </c>
      <c r="EZ261" s="249">
        <v>0</v>
      </c>
      <c r="FA261" s="249">
        <v>0</v>
      </c>
      <c r="FB261" s="249">
        <v>0</v>
      </c>
      <c r="FC261" s="249">
        <v>0</v>
      </c>
      <c r="FD261" s="249">
        <v>0</v>
      </c>
      <c r="FE261" s="249">
        <v>0</v>
      </c>
      <c r="FF261" s="249">
        <v>0</v>
      </c>
      <c r="FG261" s="249">
        <v>0</v>
      </c>
      <c r="FH261" s="249">
        <v>0</v>
      </c>
      <c r="FI261" s="249">
        <v>0</v>
      </c>
      <c r="FJ261" s="249">
        <v>0</v>
      </c>
      <c r="FK261" s="249">
        <v>0</v>
      </c>
      <c r="FL261" s="249">
        <v>0</v>
      </c>
      <c r="FM261" s="249">
        <v>0</v>
      </c>
      <c r="FN261" s="249">
        <v>0</v>
      </c>
      <c r="FO261" s="249">
        <v>0</v>
      </c>
      <c r="FP261" s="249">
        <v>0</v>
      </c>
      <c r="FQ261" s="249">
        <v>0</v>
      </c>
      <c r="FR261" s="249">
        <v>0</v>
      </c>
      <c r="FS261" s="249">
        <v>0</v>
      </c>
      <c r="FT261" s="249">
        <v>0</v>
      </c>
      <c r="FU261" s="249">
        <v>0</v>
      </c>
      <c r="FV261" s="249">
        <v>0</v>
      </c>
      <c r="FW261" s="249">
        <v>0</v>
      </c>
      <c r="FX261" s="249">
        <v>0</v>
      </c>
      <c r="FY261" s="249">
        <v>0</v>
      </c>
      <c r="FZ261" s="249">
        <v>0</v>
      </c>
      <c r="GA261" s="249">
        <v>0</v>
      </c>
      <c r="GB261" s="249">
        <v>0</v>
      </c>
      <c r="GC261" s="249">
        <v>0</v>
      </c>
      <c r="GD261" s="249">
        <v>0</v>
      </c>
      <c r="GE261" s="249">
        <v>0</v>
      </c>
      <c r="GF261" s="249">
        <v>0</v>
      </c>
      <c r="GG261" s="249">
        <v>0</v>
      </c>
      <c r="GH261" s="249">
        <v>0</v>
      </c>
      <c r="GI261" s="249">
        <v>646</v>
      </c>
      <c r="GJ261" s="249">
        <v>0</v>
      </c>
      <c r="GK261" s="249">
        <v>1.5</v>
      </c>
      <c r="GL261" s="249">
        <v>0</v>
      </c>
      <c r="GM261" s="249">
        <v>0</v>
      </c>
      <c r="GN261" s="249">
        <v>0</v>
      </c>
      <c r="GO261" s="249">
        <v>430.5</v>
      </c>
      <c r="GP261" s="249">
        <v>0</v>
      </c>
      <c r="GQ261" s="249">
        <v>0</v>
      </c>
      <c r="GR261" s="249">
        <v>0</v>
      </c>
      <c r="GS261" s="249">
        <v>0</v>
      </c>
      <c r="GT261" s="249">
        <v>0</v>
      </c>
      <c r="GU261" s="249">
        <v>0</v>
      </c>
      <c r="GV261" s="249">
        <v>0</v>
      </c>
      <c r="GW261" s="249">
        <v>0</v>
      </c>
      <c r="GX261" s="249">
        <v>0</v>
      </c>
      <c r="GY261" s="249">
        <v>0</v>
      </c>
      <c r="GZ261" s="249">
        <v>0</v>
      </c>
      <c r="HA261" s="249">
        <v>0</v>
      </c>
      <c r="HB261" s="249">
        <v>0</v>
      </c>
      <c r="HC261" s="249">
        <v>0</v>
      </c>
      <c r="HD261" s="249">
        <v>0</v>
      </c>
      <c r="HE261" s="249">
        <v>287</v>
      </c>
      <c r="HF261" s="249">
        <v>0</v>
      </c>
      <c r="HG261" s="249">
        <v>1.5</v>
      </c>
      <c r="HH261" s="249">
        <v>0</v>
      </c>
      <c r="HI261" s="249">
        <v>0</v>
      </c>
      <c r="HJ261" s="249">
        <v>0</v>
      </c>
      <c r="HK261" s="249">
        <v>0</v>
      </c>
      <c r="HL261" s="249">
        <v>0</v>
      </c>
      <c r="HM261" s="249">
        <v>0</v>
      </c>
      <c r="HN261" s="249">
        <v>0</v>
      </c>
      <c r="HO261" s="249">
        <v>0</v>
      </c>
      <c r="HP261" s="249">
        <v>0</v>
      </c>
      <c r="HQ261" s="249">
        <v>0</v>
      </c>
      <c r="HR261" s="249">
        <v>0</v>
      </c>
      <c r="HS261" s="249">
        <v>0</v>
      </c>
      <c r="HT261" s="249">
        <v>0</v>
      </c>
      <c r="HU261" s="249">
        <v>0</v>
      </c>
      <c r="HV261" s="249">
        <v>0</v>
      </c>
      <c r="HW261" s="249">
        <v>0</v>
      </c>
      <c r="HX261" s="249">
        <v>0</v>
      </c>
      <c r="HY261" s="249">
        <v>0</v>
      </c>
      <c r="HZ261" s="249">
        <v>0</v>
      </c>
      <c r="IA261" s="249">
        <v>0</v>
      </c>
      <c r="IB261" s="249">
        <v>0</v>
      </c>
      <c r="IC261" s="249">
        <v>0</v>
      </c>
      <c r="ID261" s="249">
        <v>0</v>
      </c>
      <c r="IE261" s="249">
        <v>0</v>
      </c>
      <c r="IF261" s="249">
        <v>0</v>
      </c>
      <c r="IG261" s="249">
        <v>0</v>
      </c>
      <c r="IH261" s="249">
        <v>0</v>
      </c>
      <c r="II261" s="249">
        <v>0</v>
      </c>
      <c r="IJ261" s="249">
        <v>0</v>
      </c>
      <c r="IK261" s="249">
        <v>0</v>
      </c>
      <c r="IL261" s="249">
        <v>0</v>
      </c>
      <c r="IM261" s="249">
        <v>0</v>
      </c>
      <c r="IN261" s="249">
        <v>0</v>
      </c>
      <c r="IO261" s="249">
        <v>0</v>
      </c>
      <c r="IP261" s="249">
        <v>0</v>
      </c>
      <c r="IQ261" s="249">
        <v>0</v>
      </c>
      <c r="IR261" s="249">
        <v>0</v>
      </c>
      <c r="IS261" s="249">
        <v>0</v>
      </c>
      <c r="IT261" s="249">
        <v>0</v>
      </c>
      <c r="IU261" s="249">
        <v>0</v>
      </c>
      <c r="IV261" s="249">
        <v>0</v>
      </c>
      <c r="IW261" s="245">
        <v>0</v>
      </c>
      <c r="IX261" s="245">
        <v>0</v>
      </c>
      <c r="IY261" s="245">
        <v>0</v>
      </c>
      <c r="IZ261" s="348"/>
      <c r="JA261" s="348"/>
    </row>
    <row r="262" spans="1:261" ht="37.5" x14ac:dyDescent="0.3">
      <c r="A262" s="300">
        <v>252</v>
      </c>
      <c r="B262" s="295" t="s">
        <v>780</v>
      </c>
      <c r="C262" s="295" t="s">
        <v>813</v>
      </c>
      <c r="D262" s="295">
        <v>247690912</v>
      </c>
      <c r="E262" s="220">
        <f t="shared" si="34"/>
        <v>32642.5</v>
      </c>
      <c r="F262" s="220">
        <f t="shared" si="35"/>
        <v>5765</v>
      </c>
      <c r="G262" s="220">
        <f t="shared" si="36"/>
        <v>0</v>
      </c>
      <c r="H262" s="220">
        <f t="shared" si="37"/>
        <v>26877.5</v>
      </c>
      <c r="I262" s="220">
        <f t="shared" si="38"/>
        <v>0</v>
      </c>
      <c r="J262" s="249">
        <v>2</v>
      </c>
      <c r="K262" s="249">
        <v>2</v>
      </c>
      <c r="L262" s="249">
        <v>0</v>
      </c>
      <c r="M262" s="249">
        <v>0</v>
      </c>
      <c r="N262" s="249">
        <v>0</v>
      </c>
      <c r="O262" s="249">
        <v>0</v>
      </c>
      <c r="P262" s="249">
        <v>0</v>
      </c>
      <c r="Q262" s="249">
        <v>0</v>
      </c>
      <c r="R262" s="249">
        <v>0</v>
      </c>
      <c r="S262" s="249">
        <v>0</v>
      </c>
      <c r="T262" s="249">
        <v>0</v>
      </c>
      <c r="U262" s="249">
        <v>600</v>
      </c>
      <c r="V262" s="249">
        <v>0</v>
      </c>
      <c r="W262" s="249">
        <v>300</v>
      </c>
      <c r="X262" s="249">
        <v>0</v>
      </c>
      <c r="Y262" s="249">
        <v>0</v>
      </c>
      <c r="Z262" s="249">
        <v>0</v>
      </c>
      <c r="AA262" s="249">
        <v>0</v>
      </c>
      <c r="AB262" s="249">
        <v>0</v>
      </c>
      <c r="AC262" s="249">
        <v>16</v>
      </c>
      <c r="AD262" s="249">
        <v>0</v>
      </c>
      <c r="AE262" s="249">
        <v>0</v>
      </c>
      <c r="AF262" s="249">
        <v>0</v>
      </c>
      <c r="AG262" s="249">
        <v>0</v>
      </c>
      <c r="AH262" s="249">
        <v>0</v>
      </c>
      <c r="AI262" s="249">
        <v>0</v>
      </c>
      <c r="AJ262" s="249">
        <v>0</v>
      </c>
      <c r="AK262" s="249">
        <v>0</v>
      </c>
      <c r="AL262" s="249">
        <v>0</v>
      </c>
      <c r="AM262" s="249">
        <v>0</v>
      </c>
      <c r="AN262" s="249">
        <v>0</v>
      </c>
      <c r="AO262" s="249">
        <v>0</v>
      </c>
      <c r="AP262" s="249">
        <v>0</v>
      </c>
      <c r="AQ262" s="249">
        <v>0</v>
      </c>
      <c r="AR262" s="249">
        <v>0</v>
      </c>
      <c r="AS262" s="249">
        <v>0</v>
      </c>
      <c r="AT262" s="249">
        <v>0</v>
      </c>
      <c r="AU262" s="249">
        <v>0</v>
      </c>
      <c r="AV262" s="249">
        <v>0</v>
      </c>
      <c r="AW262" s="249">
        <v>0</v>
      </c>
      <c r="AX262" s="249">
        <v>0</v>
      </c>
      <c r="AY262" s="249">
        <v>0</v>
      </c>
      <c r="AZ262" s="249">
        <v>0</v>
      </c>
      <c r="BA262" s="249">
        <v>0</v>
      </c>
      <c r="BB262" s="249">
        <v>0</v>
      </c>
      <c r="BC262" s="249">
        <v>24347</v>
      </c>
      <c r="BD262" s="249">
        <v>0</v>
      </c>
      <c r="BE262" s="249">
        <v>0</v>
      </c>
      <c r="BF262" s="249">
        <v>0</v>
      </c>
      <c r="BG262" s="249">
        <v>260</v>
      </c>
      <c r="BH262" s="249">
        <v>0</v>
      </c>
      <c r="BI262" s="249">
        <v>0</v>
      </c>
      <c r="BJ262" s="249">
        <v>0</v>
      </c>
      <c r="BK262" s="249">
        <v>0</v>
      </c>
      <c r="BL262" s="249">
        <v>0</v>
      </c>
      <c r="BM262" s="249">
        <v>0</v>
      </c>
      <c r="BN262" s="249">
        <v>0</v>
      </c>
      <c r="BO262" s="249">
        <v>0</v>
      </c>
      <c r="BP262" s="249">
        <v>0</v>
      </c>
      <c r="BQ262" s="249">
        <v>40</v>
      </c>
      <c r="BR262" s="249">
        <v>0</v>
      </c>
      <c r="BS262" s="249">
        <v>0</v>
      </c>
      <c r="BT262" s="249">
        <v>0</v>
      </c>
      <c r="BU262" s="249">
        <v>0</v>
      </c>
      <c r="BV262" s="249">
        <v>0</v>
      </c>
      <c r="BW262" s="249">
        <v>0</v>
      </c>
      <c r="BX262" s="249">
        <v>0</v>
      </c>
      <c r="BY262" s="249">
        <v>0</v>
      </c>
      <c r="BZ262" s="249">
        <v>0</v>
      </c>
      <c r="CA262" s="249">
        <v>0</v>
      </c>
      <c r="CB262" s="249">
        <v>0</v>
      </c>
      <c r="CC262" s="249">
        <v>0</v>
      </c>
      <c r="CD262" s="249">
        <v>1290</v>
      </c>
      <c r="CE262" s="245">
        <v>0</v>
      </c>
      <c r="CF262" s="249">
        <v>0</v>
      </c>
      <c r="CG262" s="249">
        <v>0</v>
      </c>
      <c r="CH262" s="249">
        <v>0</v>
      </c>
      <c r="CI262" s="249">
        <v>0</v>
      </c>
      <c r="CJ262" s="249">
        <v>110</v>
      </c>
      <c r="CK262" s="249">
        <v>0</v>
      </c>
      <c r="CL262" s="249">
        <v>0</v>
      </c>
      <c r="CM262" s="249">
        <v>0</v>
      </c>
      <c r="CN262" s="249">
        <v>2</v>
      </c>
      <c r="CO262" s="249">
        <v>0</v>
      </c>
      <c r="CP262" s="249">
        <v>0</v>
      </c>
      <c r="CQ262" s="249">
        <v>0</v>
      </c>
      <c r="CR262" s="249">
        <v>9</v>
      </c>
      <c r="CS262" s="249">
        <v>18</v>
      </c>
      <c r="CT262" s="249">
        <v>0</v>
      </c>
      <c r="CU262" s="249">
        <v>0</v>
      </c>
      <c r="CV262" s="249">
        <v>0</v>
      </c>
      <c r="CW262" s="249">
        <v>0</v>
      </c>
      <c r="CX262" s="249">
        <v>9</v>
      </c>
      <c r="CY262" s="249">
        <v>17</v>
      </c>
      <c r="CZ262" s="249">
        <v>143</v>
      </c>
      <c r="DA262" s="249">
        <v>143</v>
      </c>
      <c r="DB262" s="249">
        <v>0</v>
      </c>
      <c r="DC262" s="249">
        <v>2384</v>
      </c>
      <c r="DD262" s="249">
        <v>0</v>
      </c>
      <c r="DE262" s="249">
        <v>0</v>
      </c>
      <c r="DF262" s="249">
        <v>0</v>
      </c>
      <c r="DG262" s="249">
        <v>0</v>
      </c>
      <c r="DH262" s="249">
        <v>0</v>
      </c>
      <c r="DI262" s="249">
        <v>0</v>
      </c>
      <c r="DJ262" s="249">
        <v>0</v>
      </c>
      <c r="DK262" s="249">
        <v>0</v>
      </c>
      <c r="DL262" s="249">
        <v>0</v>
      </c>
      <c r="DM262" s="249">
        <v>0</v>
      </c>
      <c r="DN262" s="249">
        <v>0</v>
      </c>
      <c r="DO262" s="249">
        <v>0</v>
      </c>
      <c r="DP262" s="249">
        <v>0</v>
      </c>
      <c r="DQ262" s="249">
        <v>0</v>
      </c>
      <c r="DR262" s="249">
        <v>0</v>
      </c>
      <c r="DS262" s="249">
        <v>3381</v>
      </c>
      <c r="DT262" s="249">
        <v>0</v>
      </c>
      <c r="DU262" s="249">
        <v>0</v>
      </c>
      <c r="DV262" s="249">
        <v>0</v>
      </c>
      <c r="DW262" s="249">
        <v>0</v>
      </c>
      <c r="DX262" s="249">
        <v>0</v>
      </c>
      <c r="DY262" s="249">
        <v>0</v>
      </c>
      <c r="DZ262" s="249">
        <v>0</v>
      </c>
      <c r="EA262" s="249">
        <v>0</v>
      </c>
      <c r="EB262" s="249">
        <v>0</v>
      </c>
      <c r="EC262" s="249">
        <v>0</v>
      </c>
      <c r="ED262" s="249">
        <v>0</v>
      </c>
      <c r="EE262" s="249">
        <v>0</v>
      </c>
      <c r="EF262" s="249">
        <v>0</v>
      </c>
      <c r="EG262" s="249">
        <v>0</v>
      </c>
      <c r="EH262" s="249">
        <v>0</v>
      </c>
      <c r="EI262" s="249">
        <v>676.5</v>
      </c>
      <c r="EJ262" s="249">
        <v>0</v>
      </c>
      <c r="EK262" s="249">
        <v>5</v>
      </c>
      <c r="EL262" s="249">
        <v>0</v>
      </c>
      <c r="EM262" s="249">
        <v>0</v>
      </c>
      <c r="EN262" s="249">
        <v>0</v>
      </c>
      <c r="EO262" s="249">
        <v>0</v>
      </c>
      <c r="EP262" s="249">
        <v>0</v>
      </c>
      <c r="EQ262" s="249">
        <v>0</v>
      </c>
      <c r="ER262" s="249">
        <v>0</v>
      </c>
      <c r="ES262" s="249">
        <v>1012.5</v>
      </c>
      <c r="ET262" s="249">
        <v>0</v>
      </c>
      <c r="EU262" s="245">
        <v>0</v>
      </c>
      <c r="EV262" s="249">
        <v>0</v>
      </c>
      <c r="EW262" s="249">
        <v>0</v>
      </c>
      <c r="EX262" s="249">
        <v>0</v>
      </c>
      <c r="EY262" s="249">
        <v>0</v>
      </c>
      <c r="EZ262" s="249">
        <v>0</v>
      </c>
      <c r="FA262" s="249">
        <v>0</v>
      </c>
      <c r="FB262" s="249">
        <v>0</v>
      </c>
      <c r="FC262" s="249">
        <v>0</v>
      </c>
      <c r="FD262" s="249">
        <v>0</v>
      </c>
      <c r="FE262" s="249">
        <v>0</v>
      </c>
      <c r="FF262" s="249">
        <v>0</v>
      </c>
      <c r="FG262" s="249">
        <v>0</v>
      </c>
      <c r="FH262" s="249">
        <v>0</v>
      </c>
      <c r="FI262" s="249">
        <v>0</v>
      </c>
      <c r="FJ262" s="249">
        <v>0</v>
      </c>
      <c r="FK262" s="249">
        <v>0</v>
      </c>
      <c r="FL262" s="249">
        <v>0</v>
      </c>
      <c r="FM262" s="249">
        <v>0</v>
      </c>
      <c r="FN262" s="249">
        <v>0</v>
      </c>
      <c r="FO262" s="249">
        <v>0</v>
      </c>
      <c r="FP262" s="249">
        <v>0</v>
      </c>
      <c r="FQ262" s="249">
        <v>0</v>
      </c>
      <c r="FR262" s="249">
        <v>0</v>
      </c>
      <c r="FS262" s="249">
        <v>0</v>
      </c>
      <c r="FT262" s="249">
        <v>0</v>
      </c>
      <c r="FU262" s="249">
        <v>0</v>
      </c>
      <c r="FV262" s="249">
        <v>0</v>
      </c>
      <c r="FW262" s="249">
        <v>0</v>
      </c>
      <c r="FX262" s="249">
        <v>0</v>
      </c>
      <c r="FY262" s="249">
        <v>0</v>
      </c>
      <c r="FZ262" s="249">
        <v>0</v>
      </c>
      <c r="GA262" s="249">
        <v>0</v>
      </c>
      <c r="GB262" s="249">
        <v>0</v>
      </c>
      <c r="GC262" s="249">
        <v>0</v>
      </c>
      <c r="GD262" s="249">
        <v>0</v>
      </c>
      <c r="GE262" s="249">
        <v>0</v>
      </c>
      <c r="GF262" s="249">
        <v>0</v>
      </c>
      <c r="GG262" s="249">
        <v>0</v>
      </c>
      <c r="GH262" s="249">
        <v>0</v>
      </c>
      <c r="GI262" s="249">
        <v>675</v>
      </c>
      <c r="GJ262" s="249">
        <v>0</v>
      </c>
      <c r="GK262" s="249">
        <v>1.5</v>
      </c>
      <c r="GL262" s="249">
        <v>0</v>
      </c>
      <c r="GM262" s="249">
        <v>0</v>
      </c>
      <c r="GN262" s="249">
        <v>0</v>
      </c>
      <c r="GO262" s="249">
        <v>618</v>
      </c>
      <c r="GP262" s="249">
        <v>0</v>
      </c>
      <c r="GQ262" s="249">
        <v>0</v>
      </c>
      <c r="GR262" s="249">
        <v>0</v>
      </c>
      <c r="GS262" s="249">
        <v>0</v>
      </c>
      <c r="GT262" s="249">
        <v>0</v>
      </c>
      <c r="GU262" s="249">
        <v>0</v>
      </c>
      <c r="GV262" s="249">
        <v>0</v>
      </c>
      <c r="GW262" s="249">
        <v>0</v>
      </c>
      <c r="GX262" s="249">
        <v>0</v>
      </c>
      <c r="GY262" s="249">
        <v>0</v>
      </c>
      <c r="GZ262" s="249">
        <v>0</v>
      </c>
      <c r="HA262" s="249">
        <v>0</v>
      </c>
      <c r="HB262" s="249">
        <v>0</v>
      </c>
      <c r="HC262" s="249">
        <v>0</v>
      </c>
      <c r="HD262" s="249">
        <v>0</v>
      </c>
      <c r="HE262" s="249">
        <v>412</v>
      </c>
      <c r="HF262" s="249">
        <v>0</v>
      </c>
      <c r="HG262" s="249">
        <v>1.5</v>
      </c>
      <c r="HH262" s="249">
        <v>0</v>
      </c>
      <c r="HI262" s="249">
        <v>0</v>
      </c>
      <c r="HJ262" s="249">
        <v>0</v>
      </c>
      <c r="HK262" s="249">
        <v>0</v>
      </c>
      <c r="HL262" s="249">
        <v>0</v>
      </c>
      <c r="HM262" s="249">
        <v>0</v>
      </c>
      <c r="HN262" s="249">
        <v>0</v>
      </c>
      <c r="HO262" s="249">
        <v>0</v>
      </c>
      <c r="HP262" s="249">
        <v>0</v>
      </c>
      <c r="HQ262" s="249">
        <v>0</v>
      </c>
      <c r="HR262" s="249">
        <v>0</v>
      </c>
      <c r="HS262" s="249">
        <v>0</v>
      </c>
      <c r="HT262" s="249">
        <v>0</v>
      </c>
      <c r="HU262" s="249">
        <v>0</v>
      </c>
      <c r="HV262" s="249">
        <v>0</v>
      </c>
      <c r="HW262" s="249">
        <v>0</v>
      </c>
      <c r="HX262" s="249">
        <v>0</v>
      </c>
      <c r="HY262" s="249">
        <v>0</v>
      </c>
      <c r="HZ262" s="249">
        <v>0</v>
      </c>
      <c r="IA262" s="249">
        <v>0</v>
      </c>
      <c r="IB262" s="249">
        <v>0</v>
      </c>
      <c r="IC262" s="249">
        <v>0</v>
      </c>
      <c r="ID262" s="249">
        <v>0</v>
      </c>
      <c r="IE262" s="249">
        <v>0</v>
      </c>
      <c r="IF262" s="249">
        <v>0</v>
      </c>
      <c r="IG262" s="249">
        <v>0</v>
      </c>
      <c r="IH262" s="249">
        <v>0</v>
      </c>
      <c r="II262" s="249">
        <v>0</v>
      </c>
      <c r="IJ262" s="249">
        <v>0</v>
      </c>
      <c r="IK262" s="249">
        <v>0</v>
      </c>
      <c r="IL262" s="249">
        <v>0</v>
      </c>
      <c r="IM262" s="249">
        <v>0</v>
      </c>
      <c r="IN262" s="249">
        <v>0</v>
      </c>
      <c r="IO262" s="249">
        <v>0</v>
      </c>
      <c r="IP262" s="249">
        <v>0</v>
      </c>
      <c r="IQ262" s="249">
        <v>0</v>
      </c>
      <c r="IR262" s="249">
        <v>0</v>
      </c>
      <c r="IS262" s="249">
        <v>0</v>
      </c>
      <c r="IT262" s="249">
        <v>0</v>
      </c>
      <c r="IU262" s="249">
        <v>0</v>
      </c>
      <c r="IV262" s="249">
        <v>0</v>
      </c>
      <c r="IW262" s="245">
        <v>0</v>
      </c>
      <c r="IX262" s="245">
        <v>0</v>
      </c>
      <c r="IY262" s="245">
        <v>0</v>
      </c>
      <c r="IZ262" s="348"/>
      <c r="JA262" s="348"/>
    </row>
    <row r="263" spans="1:261" ht="37.5" x14ac:dyDescent="0.3">
      <c r="A263" s="300">
        <v>253</v>
      </c>
      <c r="B263" s="295" t="s">
        <v>780</v>
      </c>
      <c r="C263" s="295" t="s">
        <v>814</v>
      </c>
      <c r="D263" s="295">
        <v>247690913</v>
      </c>
      <c r="E263" s="220">
        <f t="shared" si="34"/>
        <v>11238.5</v>
      </c>
      <c r="F263" s="220">
        <f t="shared" si="35"/>
        <v>1924</v>
      </c>
      <c r="G263" s="220">
        <f t="shared" si="36"/>
        <v>0</v>
      </c>
      <c r="H263" s="220">
        <f t="shared" si="37"/>
        <v>9314.5</v>
      </c>
      <c r="I263" s="220">
        <f t="shared" si="38"/>
        <v>0</v>
      </c>
      <c r="J263" s="249">
        <v>2</v>
      </c>
      <c r="K263" s="249">
        <v>2</v>
      </c>
      <c r="L263" s="249">
        <v>0</v>
      </c>
      <c r="M263" s="249">
        <v>0</v>
      </c>
      <c r="N263" s="249">
        <v>0</v>
      </c>
      <c r="O263" s="249">
        <v>0</v>
      </c>
      <c r="P263" s="249">
        <v>0</v>
      </c>
      <c r="Q263" s="249">
        <v>0</v>
      </c>
      <c r="R263" s="249">
        <v>0</v>
      </c>
      <c r="S263" s="249">
        <v>0</v>
      </c>
      <c r="T263" s="249">
        <v>0</v>
      </c>
      <c r="U263" s="249">
        <v>0</v>
      </c>
      <c r="V263" s="249">
        <v>0</v>
      </c>
      <c r="W263" s="249">
        <v>560</v>
      </c>
      <c r="X263" s="249">
        <v>0</v>
      </c>
      <c r="Y263" s="249">
        <v>0</v>
      </c>
      <c r="Z263" s="249">
        <v>0</v>
      </c>
      <c r="AA263" s="249">
        <v>0</v>
      </c>
      <c r="AB263" s="249">
        <v>0</v>
      </c>
      <c r="AC263" s="249">
        <v>14</v>
      </c>
      <c r="AD263" s="249">
        <v>0</v>
      </c>
      <c r="AE263" s="249">
        <v>0</v>
      </c>
      <c r="AF263" s="249">
        <v>0</v>
      </c>
      <c r="AG263" s="249">
        <v>0</v>
      </c>
      <c r="AH263" s="249">
        <v>0</v>
      </c>
      <c r="AI263" s="249">
        <v>0</v>
      </c>
      <c r="AJ263" s="249">
        <v>0</v>
      </c>
      <c r="AK263" s="249">
        <v>0</v>
      </c>
      <c r="AL263" s="249">
        <v>0</v>
      </c>
      <c r="AM263" s="249">
        <v>0</v>
      </c>
      <c r="AN263" s="249">
        <v>0</v>
      </c>
      <c r="AO263" s="249">
        <v>0</v>
      </c>
      <c r="AP263" s="249">
        <v>0</v>
      </c>
      <c r="AQ263" s="249">
        <v>0</v>
      </c>
      <c r="AR263" s="249">
        <v>0</v>
      </c>
      <c r="AS263" s="249">
        <v>0</v>
      </c>
      <c r="AT263" s="249">
        <v>0</v>
      </c>
      <c r="AU263" s="249">
        <v>0</v>
      </c>
      <c r="AV263" s="249">
        <v>0</v>
      </c>
      <c r="AW263" s="249">
        <v>0</v>
      </c>
      <c r="AX263" s="249">
        <v>0</v>
      </c>
      <c r="AY263" s="249">
        <v>0</v>
      </c>
      <c r="AZ263" s="249">
        <v>0</v>
      </c>
      <c r="BA263" s="249">
        <v>0</v>
      </c>
      <c r="BB263" s="249">
        <v>0</v>
      </c>
      <c r="BC263" s="249">
        <v>8012</v>
      </c>
      <c r="BD263" s="249">
        <v>0</v>
      </c>
      <c r="BE263" s="249">
        <v>0</v>
      </c>
      <c r="BF263" s="249">
        <v>0</v>
      </c>
      <c r="BG263" s="249">
        <v>80</v>
      </c>
      <c r="BH263" s="249">
        <v>0</v>
      </c>
      <c r="BI263" s="249">
        <v>0</v>
      </c>
      <c r="BJ263" s="249">
        <v>0</v>
      </c>
      <c r="BK263" s="249">
        <v>0</v>
      </c>
      <c r="BL263" s="249">
        <v>0</v>
      </c>
      <c r="BM263" s="249">
        <v>0</v>
      </c>
      <c r="BN263" s="249">
        <v>0</v>
      </c>
      <c r="BO263" s="249">
        <v>0</v>
      </c>
      <c r="BP263" s="249">
        <v>0</v>
      </c>
      <c r="BQ263" s="249">
        <v>30</v>
      </c>
      <c r="BR263" s="249">
        <v>0</v>
      </c>
      <c r="BS263" s="249">
        <v>0</v>
      </c>
      <c r="BT263" s="249">
        <v>0</v>
      </c>
      <c r="BU263" s="249">
        <v>0</v>
      </c>
      <c r="BV263" s="249">
        <v>0</v>
      </c>
      <c r="BW263" s="249">
        <v>0</v>
      </c>
      <c r="BX263" s="249">
        <v>0</v>
      </c>
      <c r="BY263" s="249">
        <v>0</v>
      </c>
      <c r="BZ263" s="249">
        <v>0</v>
      </c>
      <c r="CA263" s="249">
        <v>0</v>
      </c>
      <c r="CB263" s="249">
        <v>0</v>
      </c>
      <c r="CC263" s="249">
        <v>0</v>
      </c>
      <c r="CD263" s="249">
        <v>578</v>
      </c>
      <c r="CE263" s="245">
        <v>0</v>
      </c>
      <c r="CF263" s="249">
        <v>0</v>
      </c>
      <c r="CG263" s="249">
        <v>0</v>
      </c>
      <c r="CH263" s="249">
        <v>0</v>
      </c>
      <c r="CI263" s="249">
        <v>0</v>
      </c>
      <c r="CJ263" s="249">
        <v>84</v>
      </c>
      <c r="CK263" s="249">
        <v>0</v>
      </c>
      <c r="CL263" s="249">
        <v>0</v>
      </c>
      <c r="CM263" s="249">
        <v>0</v>
      </c>
      <c r="CN263" s="249">
        <v>0</v>
      </c>
      <c r="CO263" s="249">
        <v>0</v>
      </c>
      <c r="CP263" s="249">
        <v>0</v>
      </c>
      <c r="CQ263" s="249">
        <v>0</v>
      </c>
      <c r="CR263" s="249">
        <v>8</v>
      </c>
      <c r="CS263" s="249">
        <v>0</v>
      </c>
      <c r="CT263" s="249">
        <v>0</v>
      </c>
      <c r="CU263" s="249">
        <v>0</v>
      </c>
      <c r="CV263" s="249">
        <v>0</v>
      </c>
      <c r="CW263" s="249">
        <v>0</v>
      </c>
      <c r="CX263" s="249">
        <v>4</v>
      </c>
      <c r="CY263" s="249">
        <v>0</v>
      </c>
      <c r="CZ263" s="249">
        <v>56</v>
      </c>
      <c r="DA263" s="249">
        <v>56</v>
      </c>
      <c r="DB263" s="249">
        <v>0</v>
      </c>
      <c r="DC263" s="249">
        <v>833</v>
      </c>
      <c r="DD263" s="249">
        <v>0</v>
      </c>
      <c r="DE263" s="249">
        <v>0</v>
      </c>
      <c r="DF263" s="249">
        <v>0</v>
      </c>
      <c r="DG263" s="249">
        <v>0</v>
      </c>
      <c r="DH263" s="249">
        <v>0</v>
      </c>
      <c r="DI263" s="249">
        <v>0</v>
      </c>
      <c r="DJ263" s="249">
        <v>0</v>
      </c>
      <c r="DK263" s="249">
        <v>0</v>
      </c>
      <c r="DL263" s="249">
        <v>0</v>
      </c>
      <c r="DM263" s="249">
        <v>0</v>
      </c>
      <c r="DN263" s="249">
        <v>0</v>
      </c>
      <c r="DO263" s="249">
        <v>0</v>
      </c>
      <c r="DP263" s="249">
        <v>0</v>
      </c>
      <c r="DQ263" s="249">
        <v>0</v>
      </c>
      <c r="DR263" s="249">
        <v>0</v>
      </c>
      <c r="DS263" s="249">
        <v>1091</v>
      </c>
      <c r="DT263" s="249">
        <v>0</v>
      </c>
      <c r="DU263" s="249">
        <v>0</v>
      </c>
      <c r="DV263" s="249">
        <v>0</v>
      </c>
      <c r="DW263" s="249">
        <v>0</v>
      </c>
      <c r="DX263" s="249">
        <v>0</v>
      </c>
      <c r="DY263" s="249">
        <v>0</v>
      </c>
      <c r="DZ263" s="249">
        <v>0</v>
      </c>
      <c r="EA263" s="249">
        <v>0</v>
      </c>
      <c r="EB263" s="249">
        <v>0</v>
      </c>
      <c r="EC263" s="249">
        <v>0</v>
      </c>
      <c r="ED263" s="249">
        <v>0</v>
      </c>
      <c r="EE263" s="249">
        <v>0</v>
      </c>
      <c r="EF263" s="249">
        <v>0</v>
      </c>
      <c r="EG263" s="249">
        <v>0</v>
      </c>
      <c r="EH263" s="249">
        <v>0</v>
      </c>
      <c r="EI263" s="249">
        <v>272.75</v>
      </c>
      <c r="EJ263" s="249">
        <v>0</v>
      </c>
      <c r="EK263" s="249">
        <v>4</v>
      </c>
      <c r="EL263" s="249">
        <v>0</v>
      </c>
      <c r="EM263" s="249">
        <v>0</v>
      </c>
      <c r="EN263" s="249">
        <v>0</v>
      </c>
      <c r="EO263" s="249">
        <v>0</v>
      </c>
      <c r="EP263" s="249">
        <v>0</v>
      </c>
      <c r="EQ263" s="249">
        <v>0</v>
      </c>
      <c r="ER263" s="249">
        <v>0</v>
      </c>
      <c r="ES263" s="249">
        <v>550.5</v>
      </c>
      <c r="ET263" s="249">
        <v>0</v>
      </c>
      <c r="EU263" s="245">
        <v>0</v>
      </c>
      <c r="EV263" s="249">
        <v>0</v>
      </c>
      <c r="EW263" s="249">
        <v>0</v>
      </c>
      <c r="EX263" s="249">
        <v>0</v>
      </c>
      <c r="EY263" s="249">
        <v>0</v>
      </c>
      <c r="EZ263" s="249">
        <v>0</v>
      </c>
      <c r="FA263" s="249">
        <v>0</v>
      </c>
      <c r="FB263" s="249">
        <v>0</v>
      </c>
      <c r="FC263" s="249">
        <v>0</v>
      </c>
      <c r="FD263" s="249">
        <v>0</v>
      </c>
      <c r="FE263" s="249">
        <v>0</v>
      </c>
      <c r="FF263" s="249">
        <v>0</v>
      </c>
      <c r="FG263" s="249">
        <v>0</v>
      </c>
      <c r="FH263" s="249">
        <v>0</v>
      </c>
      <c r="FI263" s="249">
        <v>0</v>
      </c>
      <c r="FJ263" s="249">
        <v>0</v>
      </c>
      <c r="FK263" s="249">
        <v>0</v>
      </c>
      <c r="FL263" s="249">
        <v>0</v>
      </c>
      <c r="FM263" s="249">
        <v>0</v>
      </c>
      <c r="FN263" s="249">
        <v>0</v>
      </c>
      <c r="FO263" s="249">
        <v>0</v>
      </c>
      <c r="FP263" s="249">
        <v>0</v>
      </c>
      <c r="FQ263" s="249">
        <v>0</v>
      </c>
      <c r="FR263" s="249">
        <v>0</v>
      </c>
      <c r="FS263" s="249">
        <v>0</v>
      </c>
      <c r="FT263" s="249">
        <v>0</v>
      </c>
      <c r="FU263" s="249">
        <v>0</v>
      </c>
      <c r="FV263" s="249">
        <v>0</v>
      </c>
      <c r="FW263" s="249">
        <v>0</v>
      </c>
      <c r="FX263" s="249">
        <v>0</v>
      </c>
      <c r="FY263" s="249">
        <v>0</v>
      </c>
      <c r="FZ263" s="249">
        <v>0</v>
      </c>
      <c r="GA263" s="249">
        <v>0</v>
      </c>
      <c r="GB263" s="249">
        <v>0</v>
      </c>
      <c r="GC263" s="249">
        <v>0</v>
      </c>
      <c r="GD263" s="249">
        <v>0</v>
      </c>
      <c r="GE263" s="249">
        <v>0</v>
      </c>
      <c r="GF263" s="249">
        <v>0</v>
      </c>
      <c r="GG263" s="249">
        <v>0</v>
      </c>
      <c r="GH263" s="249">
        <v>0</v>
      </c>
      <c r="GI263" s="249">
        <v>367</v>
      </c>
      <c r="GJ263" s="249">
        <v>0</v>
      </c>
      <c r="GK263" s="249">
        <v>1.5</v>
      </c>
      <c r="GL263" s="249">
        <v>0</v>
      </c>
      <c r="GM263" s="249">
        <v>0</v>
      </c>
      <c r="GN263" s="249">
        <v>0</v>
      </c>
      <c r="GO263" s="249">
        <v>192</v>
      </c>
      <c r="GP263" s="249">
        <v>0</v>
      </c>
      <c r="GQ263" s="249">
        <v>0</v>
      </c>
      <c r="GR263" s="249">
        <v>0</v>
      </c>
      <c r="GS263" s="249">
        <v>0</v>
      </c>
      <c r="GT263" s="249">
        <v>0</v>
      </c>
      <c r="GU263" s="249">
        <v>0</v>
      </c>
      <c r="GV263" s="249">
        <v>0</v>
      </c>
      <c r="GW263" s="249">
        <v>0</v>
      </c>
      <c r="GX263" s="249">
        <v>0</v>
      </c>
      <c r="GY263" s="249">
        <v>0</v>
      </c>
      <c r="GZ263" s="249">
        <v>0</v>
      </c>
      <c r="HA263" s="249">
        <v>0</v>
      </c>
      <c r="HB263" s="249">
        <v>0</v>
      </c>
      <c r="HC263" s="249">
        <v>0</v>
      </c>
      <c r="HD263" s="249">
        <v>0</v>
      </c>
      <c r="HE263" s="249">
        <v>126</v>
      </c>
      <c r="HF263" s="249">
        <v>0</v>
      </c>
      <c r="HG263" s="249">
        <v>1.5</v>
      </c>
      <c r="HH263" s="249">
        <v>0</v>
      </c>
      <c r="HI263" s="249">
        <v>0</v>
      </c>
      <c r="HJ263" s="249">
        <v>0</v>
      </c>
      <c r="HK263" s="249">
        <v>0</v>
      </c>
      <c r="HL263" s="249">
        <v>0</v>
      </c>
      <c r="HM263" s="249">
        <v>0</v>
      </c>
      <c r="HN263" s="249">
        <v>0</v>
      </c>
      <c r="HO263" s="249">
        <v>0</v>
      </c>
      <c r="HP263" s="249">
        <v>0</v>
      </c>
      <c r="HQ263" s="249">
        <v>0</v>
      </c>
      <c r="HR263" s="249">
        <v>0</v>
      </c>
      <c r="HS263" s="249">
        <v>0</v>
      </c>
      <c r="HT263" s="249">
        <v>0</v>
      </c>
      <c r="HU263" s="249">
        <v>0</v>
      </c>
      <c r="HV263" s="249">
        <v>0</v>
      </c>
      <c r="HW263" s="249">
        <v>0</v>
      </c>
      <c r="HX263" s="249">
        <v>0</v>
      </c>
      <c r="HY263" s="249">
        <v>0</v>
      </c>
      <c r="HZ263" s="249">
        <v>0</v>
      </c>
      <c r="IA263" s="249">
        <v>0</v>
      </c>
      <c r="IB263" s="249">
        <v>0</v>
      </c>
      <c r="IC263" s="249">
        <v>0</v>
      </c>
      <c r="ID263" s="249">
        <v>0</v>
      </c>
      <c r="IE263" s="249">
        <v>0</v>
      </c>
      <c r="IF263" s="249">
        <v>0</v>
      </c>
      <c r="IG263" s="249">
        <v>0</v>
      </c>
      <c r="IH263" s="249">
        <v>0</v>
      </c>
      <c r="II263" s="249">
        <v>0</v>
      </c>
      <c r="IJ263" s="249">
        <v>0</v>
      </c>
      <c r="IK263" s="249">
        <v>0</v>
      </c>
      <c r="IL263" s="249">
        <v>0</v>
      </c>
      <c r="IM263" s="249">
        <v>0</v>
      </c>
      <c r="IN263" s="249">
        <v>0</v>
      </c>
      <c r="IO263" s="249">
        <v>0</v>
      </c>
      <c r="IP263" s="249">
        <v>0</v>
      </c>
      <c r="IQ263" s="249">
        <v>0</v>
      </c>
      <c r="IR263" s="249">
        <v>0</v>
      </c>
      <c r="IS263" s="249">
        <v>0</v>
      </c>
      <c r="IT263" s="249">
        <v>0</v>
      </c>
      <c r="IU263" s="249">
        <v>0</v>
      </c>
      <c r="IV263" s="249">
        <v>0</v>
      </c>
      <c r="IW263" s="245">
        <v>0</v>
      </c>
      <c r="IX263" s="245">
        <v>0</v>
      </c>
      <c r="IY263" s="245">
        <v>0</v>
      </c>
      <c r="IZ263" s="348"/>
      <c r="JA263" s="348"/>
    </row>
    <row r="264" spans="1:261" ht="56.25" x14ac:dyDescent="0.3">
      <c r="A264" s="300">
        <v>254</v>
      </c>
      <c r="B264" s="295" t="s">
        <v>780</v>
      </c>
      <c r="C264" s="295" t="s">
        <v>815</v>
      </c>
      <c r="D264" s="295">
        <v>247690908</v>
      </c>
      <c r="E264" s="220">
        <f t="shared" si="34"/>
        <v>25153.8</v>
      </c>
      <c r="F264" s="220">
        <f t="shared" si="35"/>
        <v>6262</v>
      </c>
      <c r="G264" s="220">
        <f t="shared" si="36"/>
        <v>0</v>
      </c>
      <c r="H264" s="220">
        <f t="shared" si="37"/>
        <v>18891.8</v>
      </c>
      <c r="I264" s="220">
        <f t="shared" si="38"/>
        <v>0</v>
      </c>
      <c r="J264" s="249">
        <v>2</v>
      </c>
      <c r="K264" s="249">
        <v>2</v>
      </c>
      <c r="L264" s="249">
        <v>0</v>
      </c>
      <c r="M264" s="249">
        <v>0</v>
      </c>
      <c r="N264" s="249">
        <v>0</v>
      </c>
      <c r="O264" s="249">
        <v>0</v>
      </c>
      <c r="P264" s="249">
        <v>0</v>
      </c>
      <c r="Q264" s="249">
        <v>0</v>
      </c>
      <c r="R264" s="249">
        <v>0</v>
      </c>
      <c r="S264" s="249">
        <v>0</v>
      </c>
      <c r="T264" s="249">
        <v>0</v>
      </c>
      <c r="U264" s="249">
        <v>0</v>
      </c>
      <c r="V264" s="249">
        <v>0</v>
      </c>
      <c r="W264" s="249">
        <v>460</v>
      </c>
      <c r="X264" s="249">
        <v>0</v>
      </c>
      <c r="Y264" s="249">
        <v>0</v>
      </c>
      <c r="Z264" s="249">
        <v>0</v>
      </c>
      <c r="AA264" s="249">
        <v>0</v>
      </c>
      <c r="AB264" s="249">
        <v>0</v>
      </c>
      <c r="AC264" s="249">
        <v>12</v>
      </c>
      <c r="AD264" s="249">
        <v>0</v>
      </c>
      <c r="AE264" s="249">
        <v>0</v>
      </c>
      <c r="AF264" s="249">
        <v>0</v>
      </c>
      <c r="AG264" s="249">
        <v>0</v>
      </c>
      <c r="AH264" s="249">
        <v>0</v>
      </c>
      <c r="AI264" s="249">
        <v>0</v>
      </c>
      <c r="AJ264" s="249">
        <v>0</v>
      </c>
      <c r="AK264" s="249">
        <v>0</v>
      </c>
      <c r="AL264" s="249">
        <v>0</v>
      </c>
      <c r="AM264" s="249">
        <v>0</v>
      </c>
      <c r="AN264" s="249">
        <v>0</v>
      </c>
      <c r="AO264" s="249">
        <v>0</v>
      </c>
      <c r="AP264" s="249">
        <v>0</v>
      </c>
      <c r="AQ264" s="249">
        <v>0</v>
      </c>
      <c r="AR264" s="249">
        <v>0</v>
      </c>
      <c r="AS264" s="249">
        <v>0</v>
      </c>
      <c r="AT264" s="249">
        <v>0</v>
      </c>
      <c r="AU264" s="249">
        <v>0</v>
      </c>
      <c r="AV264" s="249">
        <v>0</v>
      </c>
      <c r="AW264" s="249">
        <v>0</v>
      </c>
      <c r="AX264" s="249">
        <v>0</v>
      </c>
      <c r="AY264" s="249">
        <v>0</v>
      </c>
      <c r="AZ264" s="249">
        <v>0</v>
      </c>
      <c r="BA264" s="249">
        <v>0</v>
      </c>
      <c r="BB264" s="249">
        <v>0</v>
      </c>
      <c r="BC264" s="249">
        <v>16490</v>
      </c>
      <c r="BD264" s="249">
        <v>0</v>
      </c>
      <c r="BE264" s="249">
        <v>0</v>
      </c>
      <c r="BF264" s="249">
        <v>0</v>
      </c>
      <c r="BG264" s="249">
        <v>165</v>
      </c>
      <c r="BH264" s="249">
        <v>0</v>
      </c>
      <c r="BI264" s="249">
        <v>0</v>
      </c>
      <c r="BJ264" s="249">
        <v>0</v>
      </c>
      <c r="BK264" s="249">
        <v>0</v>
      </c>
      <c r="BL264" s="249">
        <v>0</v>
      </c>
      <c r="BM264" s="249">
        <v>0</v>
      </c>
      <c r="BN264" s="249">
        <v>0</v>
      </c>
      <c r="BO264" s="249">
        <v>0</v>
      </c>
      <c r="BP264" s="249">
        <v>0</v>
      </c>
      <c r="BQ264" s="249">
        <v>150</v>
      </c>
      <c r="BR264" s="249">
        <v>0</v>
      </c>
      <c r="BS264" s="249">
        <v>1</v>
      </c>
      <c r="BT264" s="249">
        <v>1</v>
      </c>
      <c r="BU264" s="249">
        <v>0</v>
      </c>
      <c r="BV264" s="249">
        <v>0</v>
      </c>
      <c r="BW264" s="249">
        <v>0</v>
      </c>
      <c r="BX264" s="249">
        <v>12.8</v>
      </c>
      <c r="BY264" s="249">
        <v>0</v>
      </c>
      <c r="BZ264" s="249">
        <v>0</v>
      </c>
      <c r="CA264" s="249">
        <v>0</v>
      </c>
      <c r="CB264" s="249">
        <v>0</v>
      </c>
      <c r="CC264" s="249">
        <v>0</v>
      </c>
      <c r="CD264" s="249">
        <v>936</v>
      </c>
      <c r="CE264" s="245">
        <v>0</v>
      </c>
      <c r="CF264" s="249">
        <v>0</v>
      </c>
      <c r="CG264" s="249">
        <v>0</v>
      </c>
      <c r="CH264" s="249">
        <v>0</v>
      </c>
      <c r="CI264" s="249">
        <v>0</v>
      </c>
      <c r="CJ264" s="249">
        <v>50</v>
      </c>
      <c r="CK264" s="249">
        <v>0</v>
      </c>
      <c r="CL264" s="249">
        <v>0</v>
      </c>
      <c r="CM264" s="249">
        <v>0</v>
      </c>
      <c r="CN264" s="249">
        <v>1</v>
      </c>
      <c r="CO264" s="249">
        <v>0</v>
      </c>
      <c r="CP264" s="249">
        <v>0</v>
      </c>
      <c r="CQ264" s="249">
        <v>0</v>
      </c>
      <c r="CR264" s="249">
        <v>8</v>
      </c>
      <c r="CS264" s="249">
        <v>0</v>
      </c>
      <c r="CT264" s="249">
        <v>0</v>
      </c>
      <c r="CU264" s="249">
        <v>0</v>
      </c>
      <c r="CV264" s="249">
        <v>0</v>
      </c>
      <c r="CW264" s="249">
        <v>0</v>
      </c>
      <c r="CX264" s="249">
        <v>4</v>
      </c>
      <c r="CY264" s="249">
        <v>0</v>
      </c>
      <c r="CZ264" s="249">
        <v>124</v>
      </c>
      <c r="DA264" s="249">
        <v>124</v>
      </c>
      <c r="DB264" s="249">
        <v>0</v>
      </c>
      <c r="DC264" s="249">
        <v>2899</v>
      </c>
      <c r="DD264" s="249">
        <v>0</v>
      </c>
      <c r="DE264" s="249">
        <v>0</v>
      </c>
      <c r="DF264" s="249">
        <v>0</v>
      </c>
      <c r="DG264" s="249">
        <v>0</v>
      </c>
      <c r="DH264" s="249">
        <v>0</v>
      </c>
      <c r="DI264" s="249">
        <v>0</v>
      </c>
      <c r="DJ264" s="249">
        <v>0</v>
      </c>
      <c r="DK264" s="249">
        <v>0</v>
      </c>
      <c r="DL264" s="249">
        <v>0</v>
      </c>
      <c r="DM264" s="249">
        <v>0</v>
      </c>
      <c r="DN264" s="249">
        <v>0</v>
      </c>
      <c r="DO264" s="249">
        <v>0</v>
      </c>
      <c r="DP264" s="249">
        <v>0</v>
      </c>
      <c r="DQ264" s="249">
        <v>0</v>
      </c>
      <c r="DR264" s="249">
        <v>0</v>
      </c>
      <c r="DS264" s="249">
        <v>3363</v>
      </c>
      <c r="DT264" s="249">
        <v>0</v>
      </c>
      <c r="DU264" s="249">
        <v>0</v>
      </c>
      <c r="DV264" s="249">
        <v>0</v>
      </c>
      <c r="DW264" s="249">
        <v>0</v>
      </c>
      <c r="DX264" s="249">
        <v>0</v>
      </c>
      <c r="DY264" s="249">
        <v>0</v>
      </c>
      <c r="DZ264" s="249">
        <v>0</v>
      </c>
      <c r="EA264" s="249">
        <v>0</v>
      </c>
      <c r="EB264" s="249">
        <v>0</v>
      </c>
      <c r="EC264" s="249">
        <v>0</v>
      </c>
      <c r="ED264" s="249">
        <v>0</v>
      </c>
      <c r="EE264" s="249">
        <v>0</v>
      </c>
      <c r="EF264" s="249">
        <v>0</v>
      </c>
      <c r="EG264" s="249">
        <v>0</v>
      </c>
      <c r="EH264" s="249">
        <v>0</v>
      </c>
      <c r="EI264" s="249">
        <v>672.5</v>
      </c>
      <c r="EJ264" s="249">
        <v>0</v>
      </c>
      <c r="EK264" s="249">
        <v>5</v>
      </c>
      <c r="EL264" s="249">
        <v>0</v>
      </c>
      <c r="EM264" s="249">
        <v>0</v>
      </c>
      <c r="EN264" s="249">
        <v>0</v>
      </c>
      <c r="EO264" s="249">
        <v>0</v>
      </c>
      <c r="EP264" s="249">
        <v>0</v>
      </c>
      <c r="EQ264" s="249">
        <v>0</v>
      </c>
      <c r="ER264" s="249">
        <v>0</v>
      </c>
      <c r="ES264" s="249">
        <v>1287</v>
      </c>
      <c r="ET264" s="249">
        <v>0</v>
      </c>
      <c r="EU264" s="245">
        <v>0</v>
      </c>
      <c r="EV264" s="249">
        <v>0</v>
      </c>
      <c r="EW264" s="249">
        <v>0</v>
      </c>
      <c r="EX264" s="249">
        <v>0</v>
      </c>
      <c r="EY264" s="249">
        <v>0</v>
      </c>
      <c r="EZ264" s="249">
        <v>0</v>
      </c>
      <c r="FA264" s="249">
        <v>0</v>
      </c>
      <c r="FB264" s="249">
        <v>0</v>
      </c>
      <c r="FC264" s="249">
        <v>0</v>
      </c>
      <c r="FD264" s="249">
        <v>0</v>
      </c>
      <c r="FE264" s="249">
        <v>0</v>
      </c>
      <c r="FF264" s="249">
        <v>0</v>
      </c>
      <c r="FG264" s="249">
        <v>0</v>
      </c>
      <c r="FH264" s="249">
        <v>0</v>
      </c>
      <c r="FI264" s="249">
        <v>0</v>
      </c>
      <c r="FJ264" s="249">
        <v>0</v>
      </c>
      <c r="FK264" s="249">
        <v>0</v>
      </c>
      <c r="FL264" s="249">
        <v>0</v>
      </c>
      <c r="FM264" s="249">
        <v>0</v>
      </c>
      <c r="FN264" s="249">
        <v>0</v>
      </c>
      <c r="FO264" s="249">
        <v>0</v>
      </c>
      <c r="FP264" s="249">
        <v>0</v>
      </c>
      <c r="FQ264" s="249">
        <v>0</v>
      </c>
      <c r="FR264" s="249">
        <v>0</v>
      </c>
      <c r="FS264" s="249">
        <v>0</v>
      </c>
      <c r="FT264" s="249">
        <v>0</v>
      </c>
      <c r="FU264" s="249">
        <v>0</v>
      </c>
      <c r="FV264" s="249">
        <v>0</v>
      </c>
      <c r="FW264" s="249">
        <v>0</v>
      </c>
      <c r="FX264" s="249">
        <v>0</v>
      </c>
      <c r="FY264" s="249">
        <v>0</v>
      </c>
      <c r="FZ264" s="249">
        <v>0</v>
      </c>
      <c r="GA264" s="249">
        <v>0</v>
      </c>
      <c r="GB264" s="249">
        <v>0</v>
      </c>
      <c r="GC264" s="249">
        <v>0</v>
      </c>
      <c r="GD264" s="249">
        <v>0</v>
      </c>
      <c r="GE264" s="249">
        <v>0</v>
      </c>
      <c r="GF264" s="249">
        <v>0</v>
      </c>
      <c r="GG264" s="249">
        <v>0</v>
      </c>
      <c r="GH264" s="249">
        <v>0</v>
      </c>
      <c r="GI264" s="249">
        <v>858</v>
      </c>
      <c r="GJ264" s="249">
        <v>0</v>
      </c>
      <c r="GK264" s="249">
        <v>1.5</v>
      </c>
      <c r="GL264" s="249">
        <v>0</v>
      </c>
      <c r="GM264" s="249">
        <v>0</v>
      </c>
      <c r="GN264" s="249">
        <v>0</v>
      </c>
      <c r="GO264" s="249">
        <v>642</v>
      </c>
      <c r="GP264" s="249">
        <v>0</v>
      </c>
      <c r="GQ264" s="249">
        <v>0</v>
      </c>
      <c r="GR264" s="249">
        <v>0</v>
      </c>
      <c r="GS264" s="249">
        <v>0</v>
      </c>
      <c r="GT264" s="249">
        <v>0</v>
      </c>
      <c r="GU264" s="249">
        <v>0</v>
      </c>
      <c r="GV264" s="249">
        <v>0</v>
      </c>
      <c r="GW264" s="249">
        <v>0</v>
      </c>
      <c r="GX264" s="249">
        <v>0</v>
      </c>
      <c r="GY264" s="249">
        <v>0</v>
      </c>
      <c r="GZ264" s="249">
        <v>0</v>
      </c>
      <c r="HA264" s="249">
        <v>0</v>
      </c>
      <c r="HB264" s="249">
        <v>0</v>
      </c>
      <c r="HC264" s="249">
        <v>0</v>
      </c>
      <c r="HD264" s="249">
        <v>0</v>
      </c>
      <c r="HE264" s="249">
        <v>428</v>
      </c>
      <c r="HF264" s="249">
        <v>0</v>
      </c>
      <c r="HG264" s="249">
        <v>1.5</v>
      </c>
      <c r="HH264" s="249">
        <v>0</v>
      </c>
      <c r="HI264" s="249">
        <v>0</v>
      </c>
      <c r="HJ264" s="249">
        <v>0</v>
      </c>
      <c r="HK264" s="249">
        <v>0</v>
      </c>
      <c r="HL264" s="249">
        <v>0</v>
      </c>
      <c r="HM264" s="249">
        <v>0</v>
      </c>
      <c r="HN264" s="249">
        <v>0</v>
      </c>
      <c r="HO264" s="249">
        <v>0</v>
      </c>
      <c r="HP264" s="249">
        <v>0</v>
      </c>
      <c r="HQ264" s="249">
        <v>0</v>
      </c>
      <c r="HR264" s="249">
        <v>0</v>
      </c>
      <c r="HS264" s="249">
        <v>0</v>
      </c>
      <c r="HT264" s="249">
        <v>0</v>
      </c>
      <c r="HU264" s="249">
        <v>0</v>
      </c>
      <c r="HV264" s="249">
        <v>0</v>
      </c>
      <c r="HW264" s="249">
        <v>0</v>
      </c>
      <c r="HX264" s="249">
        <v>0</v>
      </c>
      <c r="HY264" s="249">
        <v>0</v>
      </c>
      <c r="HZ264" s="249">
        <v>0</v>
      </c>
      <c r="IA264" s="249">
        <v>0</v>
      </c>
      <c r="IB264" s="249">
        <v>0</v>
      </c>
      <c r="IC264" s="249">
        <v>0</v>
      </c>
      <c r="ID264" s="249">
        <v>0</v>
      </c>
      <c r="IE264" s="249">
        <v>0</v>
      </c>
      <c r="IF264" s="249">
        <v>0</v>
      </c>
      <c r="IG264" s="249">
        <v>0</v>
      </c>
      <c r="IH264" s="249">
        <v>0</v>
      </c>
      <c r="II264" s="249">
        <v>0</v>
      </c>
      <c r="IJ264" s="249">
        <v>0</v>
      </c>
      <c r="IK264" s="249">
        <v>0</v>
      </c>
      <c r="IL264" s="249">
        <v>0</v>
      </c>
      <c r="IM264" s="249">
        <v>0</v>
      </c>
      <c r="IN264" s="249">
        <v>0</v>
      </c>
      <c r="IO264" s="249">
        <v>0</v>
      </c>
      <c r="IP264" s="249">
        <v>0</v>
      </c>
      <c r="IQ264" s="249">
        <v>0</v>
      </c>
      <c r="IR264" s="249">
        <v>0</v>
      </c>
      <c r="IS264" s="249">
        <v>0</v>
      </c>
      <c r="IT264" s="249">
        <v>0</v>
      </c>
      <c r="IU264" s="249">
        <v>0</v>
      </c>
      <c r="IV264" s="249">
        <v>0</v>
      </c>
      <c r="IW264" s="245">
        <v>0</v>
      </c>
      <c r="IX264" s="245">
        <v>0</v>
      </c>
      <c r="IY264" s="245">
        <v>0</v>
      </c>
      <c r="IZ264" s="348"/>
      <c r="JA264" s="348"/>
    </row>
    <row r="265" spans="1:261" ht="56.25" x14ac:dyDescent="0.3">
      <c r="A265" s="300">
        <v>255</v>
      </c>
      <c r="B265" s="295" t="s">
        <v>780</v>
      </c>
      <c r="C265" s="295" t="s">
        <v>816</v>
      </c>
      <c r="D265" s="295">
        <v>1055074455</v>
      </c>
      <c r="E265" s="220">
        <f t="shared" si="34"/>
        <v>11248</v>
      </c>
      <c r="F265" s="220">
        <f t="shared" si="35"/>
        <v>3768</v>
      </c>
      <c r="G265" s="220">
        <f t="shared" si="36"/>
        <v>0</v>
      </c>
      <c r="H265" s="220">
        <f t="shared" si="37"/>
        <v>7480</v>
      </c>
      <c r="I265" s="220">
        <f t="shared" si="38"/>
        <v>0</v>
      </c>
      <c r="J265" s="249">
        <v>1</v>
      </c>
      <c r="K265" s="249">
        <v>1</v>
      </c>
      <c r="L265" s="249">
        <v>0</v>
      </c>
      <c r="M265" s="249">
        <v>0</v>
      </c>
      <c r="N265" s="249">
        <v>0</v>
      </c>
      <c r="O265" s="249">
        <v>0</v>
      </c>
      <c r="P265" s="249">
        <v>0</v>
      </c>
      <c r="Q265" s="249">
        <v>0</v>
      </c>
      <c r="R265" s="249">
        <v>0</v>
      </c>
      <c r="S265" s="249">
        <v>0</v>
      </c>
      <c r="T265" s="249">
        <v>0</v>
      </c>
      <c r="U265" s="249">
        <v>0</v>
      </c>
      <c r="V265" s="249">
        <v>0</v>
      </c>
      <c r="W265" s="249">
        <v>600</v>
      </c>
      <c r="X265" s="249">
        <v>0</v>
      </c>
      <c r="Y265" s="249">
        <v>0</v>
      </c>
      <c r="Z265" s="249">
        <v>0</v>
      </c>
      <c r="AA265" s="249">
        <v>0</v>
      </c>
      <c r="AB265" s="249">
        <v>0</v>
      </c>
      <c r="AC265" s="249">
        <v>8</v>
      </c>
      <c r="AD265" s="249">
        <v>0</v>
      </c>
      <c r="AE265" s="249">
        <v>0</v>
      </c>
      <c r="AF265" s="249">
        <v>0</v>
      </c>
      <c r="AG265" s="249">
        <v>0</v>
      </c>
      <c r="AH265" s="249">
        <v>0</v>
      </c>
      <c r="AI265" s="249">
        <v>0</v>
      </c>
      <c r="AJ265" s="249">
        <v>0</v>
      </c>
      <c r="AK265" s="249">
        <v>0</v>
      </c>
      <c r="AL265" s="249">
        <v>0</v>
      </c>
      <c r="AM265" s="249">
        <v>0</v>
      </c>
      <c r="AN265" s="249">
        <v>0</v>
      </c>
      <c r="AO265" s="249">
        <v>0</v>
      </c>
      <c r="AP265" s="249">
        <v>0</v>
      </c>
      <c r="AQ265" s="249">
        <v>0</v>
      </c>
      <c r="AR265" s="249">
        <v>0</v>
      </c>
      <c r="AS265" s="249">
        <v>0</v>
      </c>
      <c r="AT265" s="249">
        <v>0</v>
      </c>
      <c r="AU265" s="249">
        <v>0</v>
      </c>
      <c r="AV265" s="249">
        <v>0</v>
      </c>
      <c r="AW265" s="249">
        <v>0</v>
      </c>
      <c r="AX265" s="249">
        <v>0</v>
      </c>
      <c r="AY265" s="249">
        <v>0</v>
      </c>
      <c r="AZ265" s="249">
        <v>0</v>
      </c>
      <c r="BA265" s="249">
        <v>0</v>
      </c>
      <c r="BB265" s="249">
        <v>0</v>
      </c>
      <c r="BC265" s="249">
        <v>6000</v>
      </c>
      <c r="BD265" s="249">
        <v>0</v>
      </c>
      <c r="BE265" s="249">
        <v>0</v>
      </c>
      <c r="BF265" s="249">
        <v>0</v>
      </c>
      <c r="BG265" s="249">
        <v>90</v>
      </c>
      <c r="BH265" s="249">
        <v>0</v>
      </c>
      <c r="BI265" s="249">
        <v>0</v>
      </c>
      <c r="BJ265" s="249">
        <v>0</v>
      </c>
      <c r="BK265" s="249">
        <v>0</v>
      </c>
      <c r="BL265" s="249">
        <v>0</v>
      </c>
      <c r="BM265" s="249">
        <v>0</v>
      </c>
      <c r="BN265" s="249">
        <v>0</v>
      </c>
      <c r="BO265" s="249">
        <v>0</v>
      </c>
      <c r="BP265" s="249">
        <v>0</v>
      </c>
      <c r="BQ265" s="249">
        <v>60</v>
      </c>
      <c r="BR265" s="249">
        <v>0</v>
      </c>
      <c r="BS265" s="249">
        <v>0</v>
      </c>
      <c r="BT265" s="249">
        <v>0</v>
      </c>
      <c r="BU265" s="249">
        <v>0</v>
      </c>
      <c r="BV265" s="249">
        <v>0</v>
      </c>
      <c r="BW265" s="249">
        <v>0</v>
      </c>
      <c r="BX265" s="249">
        <v>0</v>
      </c>
      <c r="BY265" s="249">
        <v>0</v>
      </c>
      <c r="BZ265" s="249">
        <v>0</v>
      </c>
      <c r="CA265" s="249">
        <v>0</v>
      </c>
      <c r="CB265" s="249">
        <v>0</v>
      </c>
      <c r="CC265" s="249">
        <v>0</v>
      </c>
      <c r="CD265" s="249">
        <v>479</v>
      </c>
      <c r="CE265" s="245">
        <v>0</v>
      </c>
      <c r="CF265" s="249">
        <v>0</v>
      </c>
      <c r="CG265" s="249">
        <v>0</v>
      </c>
      <c r="CH265" s="249">
        <v>0</v>
      </c>
      <c r="CI265" s="249">
        <v>0</v>
      </c>
      <c r="CJ265" s="249">
        <v>0</v>
      </c>
      <c r="CK265" s="249">
        <v>0</v>
      </c>
      <c r="CL265" s="249">
        <v>0</v>
      </c>
      <c r="CM265" s="249">
        <v>0</v>
      </c>
      <c r="CN265" s="249">
        <v>1</v>
      </c>
      <c r="CO265" s="249">
        <v>0</v>
      </c>
      <c r="CP265" s="249">
        <v>0</v>
      </c>
      <c r="CQ265" s="249">
        <v>0</v>
      </c>
      <c r="CR265" s="249">
        <v>7</v>
      </c>
      <c r="CS265" s="249">
        <v>0</v>
      </c>
      <c r="CT265" s="249">
        <v>0</v>
      </c>
      <c r="CU265" s="249">
        <v>0</v>
      </c>
      <c r="CV265" s="249">
        <v>0</v>
      </c>
      <c r="CW265" s="249">
        <v>0</v>
      </c>
      <c r="CX265" s="249">
        <v>5</v>
      </c>
      <c r="CY265" s="249">
        <v>0</v>
      </c>
      <c r="CZ265" s="249">
        <v>64</v>
      </c>
      <c r="DA265" s="249">
        <v>64</v>
      </c>
      <c r="DB265" s="249">
        <v>0</v>
      </c>
      <c r="DC265" s="249">
        <v>1649</v>
      </c>
      <c r="DD265" s="249">
        <v>0</v>
      </c>
      <c r="DE265" s="249">
        <v>0</v>
      </c>
      <c r="DF265" s="249">
        <v>0</v>
      </c>
      <c r="DG265" s="249">
        <v>0</v>
      </c>
      <c r="DH265" s="249">
        <v>0</v>
      </c>
      <c r="DI265" s="249">
        <v>0</v>
      </c>
      <c r="DJ265" s="249">
        <v>0</v>
      </c>
      <c r="DK265" s="249">
        <v>0</v>
      </c>
      <c r="DL265" s="249">
        <v>0</v>
      </c>
      <c r="DM265" s="249">
        <v>0</v>
      </c>
      <c r="DN265" s="249">
        <v>0</v>
      </c>
      <c r="DO265" s="249">
        <v>0</v>
      </c>
      <c r="DP265" s="249">
        <v>0</v>
      </c>
      <c r="DQ265" s="249">
        <v>0</v>
      </c>
      <c r="DR265" s="249">
        <v>0</v>
      </c>
      <c r="DS265" s="249">
        <v>2119</v>
      </c>
      <c r="DT265" s="249">
        <v>0</v>
      </c>
      <c r="DU265" s="249">
        <v>0</v>
      </c>
      <c r="DV265" s="249">
        <v>0</v>
      </c>
      <c r="DW265" s="249">
        <v>0</v>
      </c>
      <c r="DX265" s="249">
        <v>0</v>
      </c>
      <c r="DY265" s="249">
        <v>0</v>
      </c>
      <c r="DZ265" s="249">
        <v>0</v>
      </c>
      <c r="EA265" s="249">
        <v>0</v>
      </c>
      <c r="EB265" s="249">
        <v>0</v>
      </c>
      <c r="EC265" s="249">
        <v>0</v>
      </c>
      <c r="ED265" s="249">
        <v>0</v>
      </c>
      <c r="EE265" s="249">
        <v>0</v>
      </c>
      <c r="EF265" s="249">
        <v>0</v>
      </c>
      <c r="EG265" s="249">
        <v>0</v>
      </c>
      <c r="EH265" s="249">
        <v>0</v>
      </c>
      <c r="EI265" s="249">
        <v>464</v>
      </c>
      <c r="EJ265" s="249">
        <v>0</v>
      </c>
      <c r="EK265" s="249">
        <v>4.5</v>
      </c>
      <c r="EL265" s="249">
        <v>0</v>
      </c>
      <c r="EM265" s="249">
        <v>0</v>
      </c>
      <c r="EN265" s="249">
        <v>0</v>
      </c>
      <c r="EO265" s="249">
        <v>0</v>
      </c>
      <c r="EP265" s="249">
        <v>0</v>
      </c>
      <c r="EQ265" s="249">
        <v>0</v>
      </c>
      <c r="ER265" s="249">
        <v>0</v>
      </c>
      <c r="ES265" s="249">
        <v>760</v>
      </c>
      <c r="ET265" s="249">
        <v>0</v>
      </c>
      <c r="EU265" s="245">
        <v>0</v>
      </c>
      <c r="EV265" s="249">
        <v>0</v>
      </c>
      <c r="EW265" s="249">
        <v>0</v>
      </c>
      <c r="EX265" s="249">
        <v>0</v>
      </c>
      <c r="EY265" s="249">
        <v>0</v>
      </c>
      <c r="EZ265" s="249">
        <v>0</v>
      </c>
      <c r="FA265" s="249">
        <v>0</v>
      </c>
      <c r="FB265" s="249">
        <v>0</v>
      </c>
      <c r="FC265" s="249">
        <v>0</v>
      </c>
      <c r="FD265" s="249">
        <v>0</v>
      </c>
      <c r="FE265" s="249">
        <v>0</v>
      </c>
      <c r="FF265" s="249">
        <v>0</v>
      </c>
      <c r="FG265" s="249">
        <v>0</v>
      </c>
      <c r="FH265" s="249">
        <v>0</v>
      </c>
      <c r="FI265" s="249">
        <v>0</v>
      </c>
      <c r="FJ265" s="249">
        <v>0</v>
      </c>
      <c r="FK265" s="249">
        <v>0</v>
      </c>
      <c r="FL265" s="249">
        <v>0</v>
      </c>
      <c r="FM265" s="249">
        <v>0</v>
      </c>
      <c r="FN265" s="249">
        <v>0</v>
      </c>
      <c r="FO265" s="249">
        <v>0</v>
      </c>
      <c r="FP265" s="249">
        <v>0</v>
      </c>
      <c r="FQ265" s="249">
        <v>0</v>
      </c>
      <c r="FR265" s="249">
        <v>0</v>
      </c>
      <c r="FS265" s="249">
        <v>0</v>
      </c>
      <c r="FT265" s="249">
        <v>0</v>
      </c>
      <c r="FU265" s="249">
        <v>0</v>
      </c>
      <c r="FV265" s="249">
        <v>0</v>
      </c>
      <c r="FW265" s="249">
        <v>0</v>
      </c>
      <c r="FX265" s="249">
        <v>0</v>
      </c>
      <c r="FY265" s="249">
        <v>0</v>
      </c>
      <c r="FZ265" s="249">
        <v>0</v>
      </c>
      <c r="GA265" s="249">
        <v>0</v>
      </c>
      <c r="GB265" s="249">
        <v>0</v>
      </c>
      <c r="GC265" s="249">
        <v>0</v>
      </c>
      <c r="GD265" s="249">
        <v>0</v>
      </c>
      <c r="GE265" s="249">
        <v>0</v>
      </c>
      <c r="GF265" s="249">
        <v>0</v>
      </c>
      <c r="GG265" s="249">
        <v>0</v>
      </c>
      <c r="GH265" s="249">
        <v>0</v>
      </c>
      <c r="GI265" s="249">
        <v>506</v>
      </c>
      <c r="GJ265" s="249">
        <v>0</v>
      </c>
      <c r="GK265" s="249">
        <v>1.5</v>
      </c>
      <c r="GL265" s="249">
        <v>0</v>
      </c>
      <c r="GM265" s="249">
        <v>0</v>
      </c>
      <c r="GN265" s="249">
        <v>0</v>
      </c>
      <c r="GO265" s="249">
        <v>120</v>
      </c>
      <c r="GP265" s="249">
        <v>0</v>
      </c>
      <c r="GQ265" s="249">
        <v>0</v>
      </c>
      <c r="GR265" s="249">
        <v>0</v>
      </c>
      <c r="GS265" s="249">
        <v>0</v>
      </c>
      <c r="GT265" s="249">
        <v>0</v>
      </c>
      <c r="GU265" s="249">
        <v>0</v>
      </c>
      <c r="GV265" s="249">
        <v>0</v>
      </c>
      <c r="GW265" s="249">
        <v>0</v>
      </c>
      <c r="GX265" s="249">
        <v>0</v>
      </c>
      <c r="GY265" s="249">
        <v>0</v>
      </c>
      <c r="GZ265" s="249">
        <v>0</v>
      </c>
      <c r="HA265" s="249">
        <v>0</v>
      </c>
      <c r="HB265" s="249">
        <v>0</v>
      </c>
      <c r="HC265" s="249">
        <v>0</v>
      </c>
      <c r="HD265" s="249">
        <v>0</v>
      </c>
      <c r="HE265" s="249">
        <v>80</v>
      </c>
      <c r="HF265" s="249">
        <v>0</v>
      </c>
      <c r="HG265" s="249">
        <v>1.5</v>
      </c>
      <c r="HH265" s="249">
        <v>0</v>
      </c>
      <c r="HI265" s="249">
        <v>0</v>
      </c>
      <c r="HJ265" s="249">
        <v>0</v>
      </c>
      <c r="HK265" s="249">
        <v>0</v>
      </c>
      <c r="HL265" s="249">
        <v>0</v>
      </c>
      <c r="HM265" s="249">
        <v>0</v>
      </c>
      <c r="HN265" s="249">
        <v>0</v>
      </c>
      <c r="HO265" s="249">
        <v>0</v>
      </c>
      <c r="HP265" s="249">
        <v>0</v>
      </c>
      <c r="HQ265" s="249">
        <v>0</v>
      </c>
      <c r="HR265" s="249">
        <v>0</v>
      </c>
      <c r="HS265" s="249">
        <v>0</v>
      </c>
      <c r="HT265" s="249">
        <v>0</v>
      </c>
      <c r="HU265" s="249">
        <v>0</v>
      </c>
      <c r="HV265" s="249">
        <v>0</v>
      </c>
      <c r="HW265" s="249">
        <v>0</v>
      </c>
      <c r="HX265" s="249">
        <v>0</v>
      </c>
      <c r="HY265" s="249">
        <v>0</v>
      </c>
      <c r="HZ265" s="249">
        <v>0</v>
      </c>
      <c r="IA265" s="249">
        <v>0</v>
      </c>
      <c r="IB265" s="249">
        <v>0</v>
      </c>
      <c r="IC265" s="249">
        <v>0</v>
      </c>
      <c r="ID265" s="249">
        <v>0</v>
      </c>
      <c r="IE265" s="249">
        <v>0</v>
      </c>
      <c r="IF265" s="249">
        <v>0</v>
      </c>
      <c r="IG265" s="249">
        <v>0</v>
      </c>
      <c r="IH265" s="249">
        <v>0</v>
      </c>
      <c r="II265" s="249">
        <v>0</v>
      </c>
      <c r="IJ265" s="249">
        <v>0</v>
      </c>
      <c r="IK265" s="249">
        <v>0</v>
      </c>
      <c r="IL265" s="249">
        <v>0</v>
      </c>
      <c r="IM265" s="249">
        <v>0</v>
      </c>
      <c r="IN265" s="249">
        <v>0</v>
      </c>
      <c r="IO265" s="249">
        <v>0</v>
      </c>
      <c r="IP265" s="249">
        <v>0</v>
      </c>
      <c r="IQ265" s="249">
        <v>0</v>
      </c>
      <c r="IR265" s="249">
        <v>0</v>
      </c>
      <c r="IS265" s="249">
        <v>0</v>
      </c>
      <c r="IT265" s="249">
        <v>0</v>
      </c>
      <c r="IU265" s="249">
        <v>0</v>
      </c>
      <c r="IV265" s="249">
        <v>0</v>
      </c>
      <c r="IW265" s="245">
        <v>0</v>
      </c>
      <c r="IX265" s="245">
        <v>0</v>
      </c>
      <c r="IY265" s="245">
        <v>0</v>
      </c>
      <c r="IZ265" s="348"/>
      <c r="JA265" s="348"/>
    </row>
    <row r="266" spans="1:261" ht="37.5" x14ac:dyDescent="0.3">
      <c r="A266" s="300">
        <v>256</v>
      </c>
      <c r="B266" s="295" t="s">
        <v>780</v>
      </c>
      <c r="C266" s="295" t="s">
        <v>817</v>
      </c>
      <c r="D266" s="295">
        <v>247690920</v>
      </c>
      <c r="E266" s="220">
        <f t="shared" ref="E266:E329" si="39">SUM(F266,G266,H266,I266)</f>
        <v>9471</v>
      </c>
      <c r="F266" s="220">
        <f t="shared" ref="F266:F329" si="40">SUM(M266,Q266,AI266,AM266,BV266,BZ266,DC266,DG266,DS266,DW266,EM266,EN266,EO266,EY266,EZ266,FA266,GM266,GQ266,HL266,HP266,IH266,IL266,)</f>
        <v>1521</v>
      </c>
      <c r="G266" s="220">
        <f t="shared" ref="G266:G329" si="41">SUM(N266,R266,AJ266,AN266,BW266,CA266,DD266,DH266,DT266,DX266,EP266,EQ266,ER266,FB266,FC266,FD266,GN266,GR266,HM266,HQ266,II266,IM266,)</f>
        <v>0</v>
      </c>
      <c r="H266" s="220">
        <f t="shared" ref="H266:H329" si="42">SUM(O266,S266,U266,W266,Y266,AA266,AK266,AO266,AQ266,AS266,AU266,AW266,BC266,BE266,AY266,FK266,FL266,FM266,FQ266,FR266,BX266,CB266,DE266,DI266,DU266,DY266,ES266,ET266,EU266,FE266,FF266,FG266,GO266,GS266,HN266,HR266,HT266,HV266,HX266,HZ266,IJ266,IN266,IP266,IR266,IT266,IV266,FS266,FW266,FX266,FY266,GC266,GD266,GE266,GU266,GW266,GY266,HA266,HC266,IB266,IX266,IZ266,DK266,DM266,DO266,DQ266,IF266,EA266,EC266,EE266,EG266,ID266)</f>
        <v>7950</v>
      </c>
      <c r="I266" s="220">
        <f t="shared" ref="I266:I329" si="43">SUM(P266,T266,V266,X266,Z266,AB266,AL266,AP266,AR266,AT266,AV266,AX266,BD266,BF266,BY266,CC266,DF266,DJ266,DV266,DZ266,EV266,EW266,EX266,FH266,FI266,FJ266,GP266,GT266,HO266,HS266,HU266,HW266,HY266,IK266,IO266,IQ266,IS266,IU266,JA266,AZ266,DL266,DN266,DP266,DR266,FN266,FO266,FP266,FT266,FU266,FV266,FZ266,GA266,GB266,GF266,GG266,GH266,GV266,GX266,GZ266,HB266,HD266,IA266,IC266,IG266,IW266,IY266,EB266,ED266,EF266,EH266,IE266)</f>
        <v>0</v>
      </c>
      <c r="J266" s="249">
        <v>1</v>
      </c>
      <c r="K266" s="249">
        <v>1</v>
      </c>
      <c r="L266" s="249">
        <v>0</v>
      </c>
      <c r="M266" s="249">
        <v>0</v>
      </c>
      <c r="N266" s="249">
        <v>0</v>
      </c>
      <c r="O266" s="249">
        <v>0</v>
      </c>
      <c r="P266" s="249">
        <v>0</v>
      </c>
      <c r="Q266" s="249">
        <v>0</v>
      </c>
      <c r="R266" s="249">
        <v>0</v>
      </c>
      <c r="S266" s="249">
        <v>0</v>
      </c>
      <c r="T266" s="249">
        <v>0</v>
      </c>
      <c r="U266" s="249">
        <v>0</v>
      </c>
      <c r="V266" s="249">
        <v>0</v>
      </c>
      <c r="W266" s="249">
        <v>150</v>
      </c>
      <c r="X266" s="249">
        <v>0</v>
      </c>
      <c r="Y266" s="249">
        <v>0</v>
      </c>
      <c r="Z266" s="249">
        <v>0</v>
      </c>
      <c r="AA266" s="249">
        <v>0</v>
      </c>
      <c r="AB266" s="249">
        <v>0</v>
      </c>
      <c r="AC266" s="249">
        <v>7</v>
      </c>
      <c r="AD266" s="249">
        <v>0</v>
      </c>
      <c r="AE266" s="249">
        <v>0</v>
      </c>
      <c r="AF266" s="249">
        <v>0</v>
      </c>
      <c r="AG266" s="249">
        <v>0</v>
      </c>
      <c r="AH266" s="249">
        <v>0</v>
      </c>
      <c r="AI266" s="249">
        <v>0</v>
      </c>
      <c r="AJ266" s="249">
        <v>0</v>
      </c>
      <c r="AK266" s="249">
        <v>0</v>
      </c>
      <c r="AL266" s="249">
        <v>0</v>
      </c>
      <c r="AM266" s="249">
        <v>0</v>
      </c>
      <c r="AN266" s="249">
        <v>0</v>
      </c>
      <c r="AO266" s="249">
        <v>0</v>
      </c>
      <c r="AP266" s="249">
        <v>0</v>
      </c>
      <c r="AQ266" s="249">
        <v>0</v>
      </c>
      <c r="AR266" s="249">
        <v>0</v>
      </c>
      <c r="AS266" s="249">
        <v>0</v>
      </c>
      <c r="AT266" s="249">
        <v>0</v>
      </c>
      <c r="AU266" s="249">
        <v>0</v>
      </c>
      <c r="AV266" s="249">
        <v>0</v>
      </c>
      <c r="AW266" s="249">
        <v>0</v>
      </c>
      <c r="AX266" s="249">
        <v>0</v>
      </c>
      <c r="AY266" s="249">
        <v>0</v>
      </c>
      <c r="AZ266" s="249">
        <v>0</v>
      </c>
      <c r="BA266" s="249">
        <v>0</v>
      </c>
      <c r="BB266" s="249">
        <v>0</v>
      </c>
      <c r="BC266" s="249">
        <v>7200</v>
      </c>
      <c r="BD266" s="249">
        <v>0</v>
      </c>
      <c r="BE266" s="249">
        <v>0</v>
      </c>
      <c r="BF266" s="249">
        <v>0</v>
      </c>
      <c r="BG266" s="249">
        <v>70</v>
      </c>
      <c r="BH266" s="249">
        <v>0</v>
      </c>
      <c r="BI266" s="249">
        <v>0</v>
      </c>
      <c r="BJ266" s="249">
        <v>0</v>
      </c>
      <c r="BK266" s="249">
        <v>0</v>
      </c>
      <c r="BL266" s="249">
        <v>0</v>
      </c>
      <c r="BM266" s="249">
        <v>0</v>
      </c>
      <c r="BN266" s="249">
        <v>0</v>
      </c>
      <c r="BO266" s="249">
        <v>0</v>
      </c>
      <c r="BP266" s="249">
        <v>0</v>
      </c>
      <c r="BQ266" s="249">
        <v>50</v>
      </c>
      <c r="BR266" s="249">
        <v>0</v>
      </c>
      <c r="BS266" s="249">
        <v>0</v>
      </c>
      <c r="BT266" s="249">
        <v>0</v>
      </c>
      <c r="BU266" s="249">
        <v>0</v>
      </c>
      <c r="BV266" s="249">
        <v>0</v>
      </c>
      <c r="BW266" s="249">
        <v>0</v>
      </c>
      <c r="BX266" s="249">
        <v>0</v>
      </c>
      <c r="BY266" s="249">
        <v>0</v>
      </c>
      <c r="BZ266" s="249">
        <v>0</v>
      </c>
      <c r="CA266" s="249">
        <v>0</v>
      </c>
      <c r="CB266" s="249">
        <v>0</v>
      </c>
      <c r="CC266" s="249">
        <v>0</v>
      </c>
      <c r="CD266" s="249">
        <v>508</v>
      </c>
      <c r="CE266" s="245">
        <v>0</v>
      </c>
      <c r="CF266" s="249">
        <v>0</v>
      </c>
      <c r="CG266" s="249">
        <v>0</v>
      </c>
      <c r="CH266" s="249">
        <v>40</v>
      </c>
      <c r="CI266" s="249">
        <v>0</v>
      </c>
      <c r="CJ266" s="249">
        <v>0</v>
      </c>
      <c r="CK266" s="249">
        <v>0</v>
      </c>
      <c r="CL266" s="249">
        <v>0</v>
      </c>
      <c r="CM266" s="249">
        <v>0</v>
      </c>
      <c r="CN266" s="249">
        <v>0</v>
      </c>
      <c r="CO266" s="249">
        <v>0</v>
      </c>
      <c r="CP266" s="249">
        <v>0</v>
      </c>
      <c r="CQ266" s="249">
        <v>0</v>
      </c>
      <c r="CR266" s="249">
        <v>4</v>
      </c>
      <c r="CS266" s="249">
        <v>7</v>
      </c>
      <c r="CT266" s="249">
        <v>0</v>
      </c>
      <c r="CU266" s="249">
        <v>0</v>
      </c>
      <c r="CV266" s="249">
        <v>0</v>
      </c>
      <c r="CW266" s="249">
        <v>0</v>
      </c>
      <c r="CX266" s="249">
        <v>3</v>
      </c>
      <c r="CY266" s="249">
        <v>2</v>
      </c>
      <c r="CZ266" s="249">
        <v>18</v>
      </c>
      <c r="DA266" s="249">
        <v>18</v>
      </c>
      <c r="DB266" s="249">
        <v>0</v>
      </c>
      <c r="DC266" s="249">
        <v>505</v>
      </c>
      <c r="DD266" s="249">
        <v>0</v>
      </c>
      <c r="DE266" s="249">
        <v>0</v>
      </c>
      <c r="DF266" s="249">
        <v>0</v>
      </c>
      <c r="DG266" s="249">
        <v>0</v>
      </c>
      <c r="DH266" s="249">
        <v>0</v>
      </c>
      <c r="DI266" s="249">
        <v>0</v>
      </c>
      <c r="DJ266" s="249">
        <v>0</v>
      </c>
      <c r="DK266" s="249">
        <v>0</v>
      </c>
      <c r="DL266" s="249">
        <v>0</v>
      </c>
      <c r="DM266" s="249">
        <v>0</v>
      </c>
      <c r="DN266" s="249">
        <v>0</v>
      </c>
      <c r="DO266" s="249">
        <v>0</v>
      </c>
      <c r="DP266" s="249">
        <v>0</v>
      </c>
      <c r="DQ266" s="249">
        <v>0</v>
      </c>
      <c r="DR266" s="249">
        <v>0</v>
      </c>
      <c r="DS266" s="249">
        <v>1016</v>
      </c>
      <c r="DT266" s="249">
        <v>0</v>
      </c>
      <c r="DU266" s="249">
        <v>0</v>
      </c>
      <c r="DV266" s="249">
        <v>0</v>
      </c>
      <c r="DW266" s="249">
        <v>0</v>
      </c>
      <c r="DX266" s="249">
        <v>0</v>
      </c>
      <c r="DY266" s="249">
        <v>0</v>
      </c>
      <c r="DZ266" s="249">
        <v>0</v>
      </c>
      <c r="EA266" s="249">
        <v>0</v>
      </c>
      <c r="EB266" s="249">
        <v>0</v>
      </c>
      <c r="EC266" s="249">
        <v>0</v>
      </c>
      <c r="ED266" s="249">
        <v>0</v>
      </c>
      <c r="EE266" s="249">
        <v>0</v>
      </c>
      <c r="EF266" s="249">
        <v>0</v>
      </c>
      <c r="EG266" s="249">
        <v>0</v>
      </c>
      <c r="EH266" s="249">
        <v>0</v>
      </c>
      <c r="EI266" s="249">
        <v>254</v>
      </c>
      <c r="EJ266" s="249">
        <v>0</v>
      </c>
      <c r="EK266" s="249">
        <v>4</v>
      </c>
      <c r="EL266" s="249">
        <v>0</v>
      </c>
      <c r="EM266" s="249">
        <v>0</v>
      </c>
      <c r="EN266" s="249">
        <v>0</v>
      </c>
      <c r="EO266" s="249">
        <v>0</v>
      </c>
      <c r="EP266" s="249">
        <v>0</v>
      </c>
      <c r="EQ266" s="249">
        <v>0</v>
      </c>
      <c r="ER266" s="249">
        <v>0</v>
      </c>
      <c r="ES266" s="249">
        <v>360</v>
      </c>
      <c r="ET266" s="249">
        <v>0</v>
      </c>
      <c r="EU266" s="245">
        <v>0</v>
      </c>
      <c r="EV266" s="249">
        <v>0</v>
      </c>
      <c r="EW266" s="249">
        <v>0</v>
      </c>
      <c r="EX266" s="249">
        <v>0</v>
      </c>
      <c r="EY266" s="249">
        <v>0</v>
      </c>
      <c r="EZ266" s="249">
        <v>0</v>
      </c>
      <c r="FA266" s="249">
        <v>0</v>
      </c>
      <c r="FB266" s="249">
        <v>0</v>
      </c>
      <c r="FC266" s="249">
        <v>0</v>
      </c>
      <c r="FD266" s="249">
        <v>0</v>
      </c>
      <c r="FE266" s="249">
        <v>0</v>
      </c>
      <c r="FF266" s="249">
        <v>0</v>
      </c>
      <c r="FG266" s="249">
        <v>0</v>
      </c>
      <c r="FH266" s="249">
        <v>0</v>
      </c>
      <c r="FI266" s="249">
        <v>0</v>
      </c>
      <c r="FJ266" s="249">
        <v>0</v>
      </c>
      <c r="FK266" s="249">
        <v>0</v>
      </c>
      <c r="FL266" s="249">
        <v>0</v>
      </c>
      <c r="FM266" s="249">
        <v>0</v>
      </c>
      <c r="FN266" s="249">
        <v>0</v>
      </c>
      <c r="FO266" s="249">
        <v>0</v>
      </c>
      <c r="FP266" s="249">
        <v>0</v>
      </c>
      <c r="FQ266" s="249">
        <v>0</v>
      </c>
      <c r="FR266" s="249">
        <v>0</v>
      </c>
      <c r="FS266" s="249">
        <v>0</v>
      </c>
      <c r="FT266" s="249">
        <v>0</v>
      </c>
      <c r="FU266" s="249">
        <v>0</v>
      </c>
      <c r="FV266" s="249">
        <v>0</v>
      </c>
      <c r="FW266" s="249">
        <v>0</v>
      </c>
      <c r="FX266" s="249">
        <v>0</v>
      </c>
      <c r="FY266" s="249">
        <v>0</v>
      </c>
      <c r="FZ266" s="249">
        <v>0</v>
      </c>
      <c r="GA266" s="249">
        <v>0</v>
      </c>
      <c r="GB266" s="249">
        <v>0</v>
      </c>
      <c r="GC266" s="249">
        <v>0</v>
      </c>
      <c r="GD266" s="249">
        <v>0</v>
      </c>
      <c r="GE266" s="249">
        <v>0</v>
      </c>
      <c r="GF266" s="249">
        <v>0</v>
      </c>
      <c r="GG266" s="249">
        <v>0</v>
      </c>
      <c r="GH266" s="249">
        <v>0</v>
      </c>
      <c r="GI266" s="249">
        <v>240</v>
      </c>
      <c r="GJ266" s="249">
        <v>0</v>
      </c>
      <c r="GK266" s="249">
        <v>1.5</v>
      </c>
      <c r="GL266" s="249">
        <v>0</v>
      </c>
      <c r="GM266" s="249">
        <v>0</v>
      </c>
      <c r="GN266" s="249">
        <v>0</v>
      </c>
      <c r="GO266" s="249">
        <v>0</v>
      </c>
      <c r="GP266" s="249">
        <v>0</v>
      </c>
      <c r="GQ266" s="249">
        <v>0</v>
      </c>
      <c r="GR266" s="249">
        <v>0</v>
      </c>
      <c r="GS266" s="249">
        <v>0</v>
      </c>
      <c r="GT266" s="249">
        <v>0</v>
      </c>
      <c r="GU266" s="249">
        <v>0</v>
      </c>
      <c r="GV266" s="249">
        <v>0</v>
      </c>
      <c r="GW266" s="249">
        <v>0</v>
      </c>
      <c r="GX266" s="249">
        <v>0</v>
      </c>
      <c r="GY266" s="249">
        <v>0</v>
      </c>
      <c r="GZ266" s="249">
        <v>0</v>
      </c>
      <c r="HA266" s="249">
        <v>0</v>
      </c>
      <c r="HB266" s="249">
        <v>0</v>
      </c>
      <c r="HC266" s="249">
        <v>240</v>
      </c>
      <c r="HD266" s="249">
        <v>0</v>
      </c>
      <c r="HE266" s="249">
        <v>160</v>
      </c>
      <c r="HF266" s="249">
        <v>0</v>
      </c>
      <c r="HG266" s="249">
        <v>1.5</v>
      </c>
      <c r="HH266" s="249">
        <v>0</v>
      </c>
      <c r="HI266" s="249">
        <v>0</v>
      </c>
      <c r="HJ266" s="249">
        <v>0</v>
      </c>
      <c r="HK266" s="249">
        <v>0</v>
      </c>
      <c r="HL266" s="249">
        <v>0</v>
      </c>
      <c r="HM266" s="249">
        <v>0</v>
      </c>
      <c r="HN266" s="249">
        <v>0</v>
      </c>
      <c r="HO266" s="249">
        <v>0</v>
      </c>
      <c r="HP266" s="249">
        <v>0</v>
      </c>
      <c r="HQ266" s="249">
        <v>0</v>
      </c>
      <c r="HR266" s="249">
        <v>0</v>
      </c>
      <c r="HS266" s="249">
        <v>0</v>
      </c>
      <c r="HT266" s="249">
        <v>0</v>
      </c>
      <c r="HU266" s="249">
        <v>0</v>
      </c>
      <c r="HV266" s="249">
        <v>0</v>
      </c>
      <c r="HW266" s="249">
        <v>0</v>
      </c>
      <c r="HX266" s="249">
        <v>0</v>
      </c>
      <c r="HY266" s="249">
        <v>0</v>
      </c>
      <c r="HZ266" s="249">
        <v>0</v>
      </c>
      <c r="IA266" s="249">
        <v>0</v>
      </c>
      <c r="IB266" s="249">
        <v>0</v>
      </c>
      <c r="IC266" s="249">
        <v>0</v>
      </c>
      <c r="ID266" s="249">
        <v>0</v>
      </c>
      <c r="IE266" s="249">
        <v>0</v>
      </c>
      <c r="IF266" s="249">
        <v>0</v>
      </c>
      <c r="IG266" s="249">
        <v>0</v>
      </c>
      <c r="IH266" s="249">
        <v>0</v>
      </c>
      <c r="II266" s="249">
        <v>0</v>
      </c>
      <c r="IJ266" s="249">
        <v>0</v>
      </c>
      <c r="IK266" s="249">
        <v>0</v>
      </c>
      <c r="IL266" s="249">
        <v>0</v>
      </c>
      <c r="IM266" s="249">
        <v>0</v>
      </c>
      <c r="IN266" s="249">
        <v>0</v>
      </c>
      <c r="IO266" s="249">
        <v>0</v>
      </c>
      <c r="IP266" s="249">
        <v>0</v>
      </c>
      <c r="IQ266" s="249">
        <v>0</v>
      </c>
      <c r="IR266" s="249">
        <v>0</v>
      </c>
      <c r="IS266" s="249">
        <v>0</v>
      </c>
      <c r="IT266" s="249">
        <v>0</v>
      </c>
      <c r="IU266" s="249">
        <v>0</v>
      </c>
      <c r="IV266" s="249">
        <v>0</v>
      </c>
      <c r="IW266" s="245">
        <v>0</v>
      </c>
      <c r="IX266" s="245">
        <v>0</v>
      </c>
      <c r="IY266" s="245">
        <v>0</v>
      </c>
      <c r="IZ266" s="348"/>
      <c r="JA266" s="348"/>
    </row>
    <row r="267" spans="1:261" ht="37.5" x14ac:dyDescent="0.3">
      <c r="A267" s="300">
        <v>257</v>
      </c>
      <c r="B267" s="295" t="s">
        <v>780</v>
      </c>
      <c r="C267" s="295" t="s">
        <v>818</v>
      </c>
      <c r="D267" s="295">
        <v>247690909</v>
      </c>
      <c r="E267" s="220">
        <f t="shared" si="39"/>
        <v>8660</v>
      </c>
      <c r="F267" s="220">
        <f t="shared" si="40"/>
        <v>2000</v>
      </c>
      <c r="G267" s="220">
        <f t="shared" si="41"/>
        <v>0</v>
      </c>
      <c r="H267" s="220">
        <f t="shared" si="42"/>
        <v>6660</v>
      </c>
      <c r="I267" s="220">
        <f t="shared" si="43"/>
        <v>0</v>
      </c>
      <c r="J267" s="249">
        <v>0</v>
      </c>
      <c r="K267" s="249">
        <v>0</v>
      </c>
      <c r="L267" s="249">
        <v>0</v>
      </c>
      <c r="M267" s="249">
        <v>0</v>
      </c>
      <c r="N267" s="249">
        <v>0</v>
      </c>
      <c r="O267" s="249">
        <v>0</v>
      </c>
      <c r="P267" s="249">
        <v>0</v>
      </c>
      <c r="Q267" s="249">
        <v>0</v>
      </c>
      <c r="R267" s="249">
        <v>0</v>
      </c>
      <c r="S267" s="249">
        <v>0</v>
      </c>
      <c r="T267" s="249">
        <v>0</v>
      </c>
      <c r="U267" s="249">
        <v>0</v>
      </c>
      <c r="V267" s="249">
        <v>0</v>
      </c>
      <c r="W267" s="249">
        <v>0</v>
      </c>
      <c r="X267" s="249">
        <v>0</v>
      </c>
      <c r="Y267" s="249">
        <v>0</v>
      </c>
      <c r="Z267" s="249">
        <v>0</v>
      </c>
      <c r="AA267" s="249">
        <v>0</v>
      </c>
      <c r="AB267" s="249">
        <v>0</v>
      </c>
      <c r="AC267" s="249">
        <v>0</v>
      </c>
      <c r="AD267" s="249">
        <v>0</v>
      </c>
      <c r="AE267" s="249">
        <v>0</v>
      </c>
      <c r="AF267" s="249">
        <v>0</v>
      </c>
      <c r="AG267" s="249">
        <v>0</v>
      </c>
      <c r="AH267" s="249">
        <v>0</v>
      </c>
      <c r="AI267" s="249">
        <v>0</v>
      </c>
      <c r="AJ267" s="249">
        <v>0</v>
      </c>
      <c r="AK267" s="249">
        <v>0</v>
      </c>
      <c r="AL267" s="249">
        <v>0</v>
      </c>
      <c r="AM267" s="249">
        <v>0</v>
      </c>
      <c r="AN267" s="249">
        <v>0</v>
      </c>
      <c r="AO267" s="249">
        <v>0</v>
      </c>
      <c r="AP267" s="249">
        <v>0</v>
      </c>
      <c r="AQ267" s="249">
        <v>0</v>
      </c>
      <c r="AR267" s="249">
        <v>0</v>
      </c>
      <c r="AS267" s="249">
        <v>0</v>
      </c>
      <c r="AT267" s="249">
        <v>0</v>
      </c>
      <c r="AU267" s="249">
        <v>0</v>
      </c>
      <c r="AV267" s="249">
        <v>0</v>
      </c>
      <c r="AW267" s="249">
        <v>0</v>
      </c>
      <c r="AX267" s="249">
        <v>0</v>
      </c>
      <c r="AY267" s="249">
        <v>0</v>
      </c>
      <c r="AZ267" s="249">
        <v>0</v>
      </c>
      <c r="BA267" s="249">
        <v>0</v>
      </c>
      <c r="BB267" s="249">
        <v>0</v>
      </c>
      <c r="BC267" s="249">
        <v>4920</v>
      </c>
      <c r="BD267" s="249">
        <v>0</v>
      </c>
      <c r="BE267" s="249">
        <v>0</v>
      </c>
      <c r="BF267" s="249">
        <v>0</v>
      </c>
      <c r="BG267" s="249">
        <v>50</v>
      </c>
      <c r="BH267" s="249">
        <v>0</v>
      </c>
      <c r="BI267" s="249">
        <v>0</v>
      </c>
      <c r="BJ267" s="249">
        <v>0</v>
      </c>
      <c r="BK267" s="249">
        <v>0</v>
      </c>
      <c r="BL267" s="249">
        <v>0</v>
      </c>
      <c r="BM267" s="249">
        <v>0</v>
      </c>
      <c r="BN267" s="249">
        <v>0</v>
      </c>
      <c r="BO267" s="249">
        <v>0</v>
      </c>
      <c r="BP267" s="249">
        <v>0</v>
      </c>
      <c r="BQ267" s="249">
        <v>50</v>
      </c>
      <c r="BR267" s="249">
        <v>0</v>
      </c>
      <c r="BS267" s="249">
        <v>0</v>
      </c>
      <c r="BT267" s="249">
        <v>0</v>
      </c>
      <c r="BU267" s="249">
        <v>0</v>
      </c>
      <c r="BV267" s="249">
        <v>0</v>
      </c>
      <c r="BW267" s="249">
        <v>0</v>
      </c>
      <c r="BX267" s="249">
        <v>0</v>
      </c>
      <c r="BY267" s="249">
        <v>0</v>
      </c>
      <c r="BZ267" s="249">
        <v>0</v>
      </c>
      <c r="CA267" s="249">
        <v>0</v>
      </c>
      <c r="CB267" s="249">
        <v>0</v>
      </c>
      <c r="CC267" s="249">
        <v>0</v>
      </c>
      <c r="CD267" s="249">
        <v>546</v>
      </c>
      <c r="CE267" s="245">
        <v>0</v>
      </c>
      <c r="CF267" s="249">
        <v>0</v>
      </c>
      <c r="CG267" s="249">
        <v>0</v>
      </c>
      <c r="CH267" s="249">
        <v>0</v>
      </c>
      <c r="CI267" s="249">
        <v>0</v>
      </c>
      <c r="CJ267" s="249">
        <v>0</v>
      </c>
      <c r="CK267" s="249">
        <v>0</v>
      </c>
      <c r="CL267" s="249">
        <v>0</v>
      </c>
      <c r="CM267" s="249">
        <v>0</v>
      </c>
      <c r="CN267" s="249">
        <v>0</v>
      </c>
      <c r="CO267" s="249">
        <v>0</v>
      </c>
      <c r="CP267" s="249">
        <v>0</v>
      </c>
      <c r="CQ267" s="249">
        <v>0</v>
      </c>
      <c r="CR267" s="249">
        <v>3</v>
      </c>
      <c r="CS267" s="249">
        <v>0</v>
      </c>
      <c r="CT267" s="249">
        <v>0</v>
      </c>
      <c r="CU267" s="249">
        <v>0</v>
      </c>
      <c r="CV267" s="249">
        <v>0</v>
      </c>
      <c r="CW267" s="249">
        <v>0</v>
      </c>
      <c r="CX267" s="249">
        <v>1</v>
      </c>
      <c r="CY267" s="249">
        <v>0</v>
      </c>
      <c r="CZ267" s="249">
        <v>26</v>
      </c>
      <c r="DA267" s="249">
        <v>26</v>
      </c>
      <c r="DB267" s="249">
        <v>0</v>
      </c>
      <c r="DC267" s="249">
        <v>680</v>
      </c>
      <c r="DD267" s="249">
        <v>0</v>
      </c>
      <c r="DE267" s="249">
        <v>0</v>
      </c>
      <c r="DF267" s="249">
        <v>0</v>
      </c>
      <c r="DG267" s="249">
        <v>0</v>
      </c>
      <c r="DH267" s="249">
        <v>0</v>
      </c>
      <c r="DI267" s="249">
        <v>0</v>
      </c>
      <c r="DJ267" s="249">
        <v>0</v>
      </c>
      <c r="DK267" s="249">
        <v>0</v>
      </c>
      <c r="DL267" s="249">
        <v>0</v>
      </c>
      <c r="DM267" s="249">
        <v>0</v>
      </c>
      <c r="DN267" s="249">
        <v>0</v>
      </c>
      <c r="DO267" s="249">
        <v>0</v>
      </c>
      <c r="DP267" s="249">
        <v>0</v>
      </c>
      <c r="DQ267" s="249">
        <v>0</v>
      </c>
      <c r="DR267" s="249">
        <v>0</v>
      </c>
      <c r="DS267" s="249">
        <v>1320</v>
      </c>
      <c r="DT267" s="249">
        <v>0</v>
      </c>
      <c r="DU267" s="249">
        <v>0</v>
      </c>
      <c r="DV267" s="249">
        <v>0</v>
      </c>
      <c r="DW267" s="249">
        <v>0</v>
      </c>
      <c r="DX267" s="249">
        <v>0</v>
      </c>
      <c r="DY267" s="249">
        <v>0</v>
      </c>
      <c r="DZ267" s="249">
        <v>0</v>
      </c>
      <c r="EA267" s="249">
        <v>0</v>
      </c>
      <c r="EB267" s="249">
        <v>0</v>
      </c>
      <c r="EC267" s="249">
        <v>0</v>
      </c>
      <c r="ED267" s="249">
        <v>0</v>
      </c>
      <c r="EE267" s="249">
        <v>0</v>
      </c>
      <c r="EF267" s="249">
        <v>0</v>
      </c>
      <c r="EG267" s="249">
        <v>0</v>
      </c>
      <c r="EH267" s="249">
        <v>0</v>
      </c>
      <c r="EI267" s="249">
        <v>440</v>
      </c>
      <c r="EJ267" s="249">
        <v>0</v>
      </c>
      <c r="EK267" s="249">
        <v>3</v>
      </c>
      <c r="EL267" s="249">
        <v>0</v>
      </c>
      <c r="EM267" s="249">
        <v>0</v>
      </c>
      <c r="EN267" s="249">
        <v>0</v>
      </c>
      <c r="EO267" s="249">
        <v>0</v>
      </c>
      <c r="EP267" s="249">
        <v>0</v>
      </c>
      <c r="EQ267" s="249">
        <v>0</v>
      </c>
      <c r="ER267" s="249">
        <v>0</v>
      </c>
      <c r="ES267" s="249">
        <v>1740</v>
      </c>
      <c r="ET267" s="249">
        <v>0</v>
      </c>
      <c r="EU267" s="245">
        <v>0</v>
      </c>
      <c r="EV267" s="249">
        <v>0</v>
      </c>
      <c r="EW267" s="249">
        <v>0</v>
      </c>
      <c r="EX267" s="249">
        <v>0</v>
      </c>
      <c r="EY267" s="249">
        <v>0</v>
      </c>
      <c r="EZ267" s="249">
        <v>0</v>
      </c>
      <c r="FA267" s="249">
        <v>0</v>
      </c>
      <c r="FB267" s="249">
        <v>0</v>
      </c>
      <c r="FC267" s="249">
        <v>0</v>
      </c>
      <c r="FD267" s="249">
        <v>0</v>
      </c>
      <c r="FE267" s="249">
        <v>0</v>
      </c>
      <c r="FF267" s="249">
        <v>0</v>
      </c>
      <c r="FG267" s="249">
        <v>0</v>
      </c>
      <c r="FH267" s="249">
        <v>0</v>
      </c>
      <c r="FI267" s="249">
        <v>0</v>
      </c>
      <c r="FJ267" s="249">
        <v>0</v>
      </c>
      <c r="FK267" s="249">
        <v>0</v>
      </c>
      <c r="FL267" s="249">
        <v>0</v>
      </c>
      <c r="FM267" s="249">
        <v>0</v>
      </c>
      <c r="FN267" s="249">
        <v>0</v>
      </c>
      <c r="FO267" s="249">
        <v>0</v>
      </c>
      <c r="FP267" s="249">
        <v>0</v>
      </c>
      <c r="FQ267" s="249">
        <v>0</v>
      </c>
      <c r="FR267" s="249">
        <v>0</v>
      </c>
      <c r="FS267" s="249">
        <v>0</v>
      </c>
      <c r="FT267" s="249">
        <v>0</v>
      </c>
      <c r="FU267" s="249">
        <v>0</v>
      </c>
      <c r="FV267" s="249">
        <v>0</v>
      </c>
      <c r="FW267" s="249">
        <v>0</v>
      </c>
      <c r="FX267" s="249">
        <v>0</v>
      </c>
      <c r="FY267" s="249">
        <v>0</v>
      </c>
      <c r="FZ267" s="249">
        <v>0</v>
      </c>
      <c r="GA267" s="249">
        <v>0</v>
      </c>
      <c r="GB267" s="249">
        <v>0</v>
      </c>
      <c r="GC267" s="249">
        <v>0</v>
      </c>
      <c r="GD267" s="249">
        <v>0</v>
      </c>
      <c r="GE267" s="249">
        <v>0</v>
      </c>
      <c r="GF267" s="249">
        <v>0</v>
      </c>
      <c r="GG267" s="249">
        <v>0</v>
      </c>
      <c r="GH267" s="249">
        <v>0</v>
      </c>
      <c r="GI267" s="249">
        <v>1160</v>
      </c>
      <c r="GJ267" s="249">
        <v>0</v>
      </c>
      <c r="GK267" s="249">
        <v>1.5</v>
      </c>
      <c r="GL267" s="249">
        <v>0</v>
      </c>
      <c r="GM267" s="249">
        <v>0</v>
      </c>
      <c r="GN267" s="249">
        <v>0</v>
      </c>
      <c r="GO267" s="249">
        <v>0</v>
      </c>
      <c r="GP267" s="249">
        <v>0</v>
      </c>
      <c r="GQ267" s="249">
        <v>0</v>
      </c>
      <c r="GR267" s="249">
        <v>0</v>
      </c>
      <c r="GS267" s="249">
        <v>0</v>
      </c>
      <c r="GT267" s="249">
        <v>0</v>
      </c>
      <c r="GU267" s="249">
        <v>0</v>
      </c>
      <c r="GV267" s="249">
        <v>0</v>
      </c>
      <c r="GW267" s="249">
        <v>0</v>
      </c>
      <c r="GX267" s="249">
        <v>0</v>
      </c>
      <c r="GY267" s="249">
        <v>0</v>
      </c>
      <c r="GZ267" s="249">
        <v>0</v>
      </c>
      <c r="HA267" s="249">
        <v>0</v>
      </c>
      <c r="HB267" s="249">
        <v>0</v>
      </c>
      <c r="HC267" s="249">
        <v>0</v>
      </c>
      <c r="HD267" s="249">
        <v>0</v>
      </c>
      <c r="HE267" s="249">
        <v>0</v>
      </c>
      <c r="HF267" s="249">
        <v>0</v>
      </c>
      <c r="HG267" s="249">
        <v>0</v>
      </c>
      <c r="HH267" s="249">
        <v>0</v>
      </c>
      <c r="HI267" s="249">
        <v>0</v>
      </c>
      <c r="HJ267" s="249">
        <v>0</v>
      </c>
      <c r="HK267" s="249">
        <v>0</v>
      </c>
      <c r="HL267" s="249">
        <v>0</v>
      </c>
      <c r="HM267" s="249">
        <v>0</v>
      </c>
      <c r="HN267" s="249">
        <v>0</v>
      </c>
      <c r="HO267" s="249">
        <v>0</v>
      </c>
      <c r="HP267" s="249">
        <v>0</v>
      </c>
      <c r="HQ267" s="249">
        <v>0</v>
      </c>
      <c r="HR267" s="249">
        <v>0</v>
      </c>
      <c r="HS267" s="249">
        <v>0</v>
      </c>
      <c r="HT267" s="249">
        <v>0</v>
      </c>
      <c r="HU267" s="249">
        <v>0</v>
      </c>
      <c r="HV267" s="249">
        <v>0</v>
      </c>
      <c r="HW267" s="249">
        <v>0</v>
      </c>
      <c r="HX267" s="249">
        <v>0</v>
      </c>
      <c r="HY267" s="249">
        <v>0</v>
      </c>
      <c r="HZ267" s="249">
        <v>0</v>
      </c>
      <c r="IA267" s="249">
        <v>0</v>
      </c>
      <c r="IB267" s="249">
        <v>0</v>
      </c>
      <c r="IC267" s="249">
        <v>0</v>
      </c>
      <c r="ID267" s="249">
        <v>0</v>
      </c>
      <c r="IE267" s="249">
        <v>0</v>
      </c>
      <c r="IF267" s="249">
        <v>0</v>
      </c>
      <c r="IG267" s="249">
        <v>0</v>
      </c>
      <c r="IH267" s="249">
        <v>0</v>
      </c>
      <c r="II267" s="249">
        <v>0</v>
      </c>
      <c r="IJ267" s="249">
        <v>0</v>
      </c>
      <c r="IK267" s="249">
        <v>0</v>
      </c>
      <c r="IL267" s="249">
        <v>0</v>
      </c>
      <c r="IM267" s="249">
        <v>0</v>
      </c>
      <c r="IN267" s="249">
        <v>0</v>
      </c>
      <c r="IO267" s="249">
        <v>0</v>
      </c>
      <c r="IP267" s="249">
        <v>0</v>
      </c>
      <c r="IQ267" s="249">
        <v>0</v>
      </c>
      <c r="IR267" s="249">
        <v>0</v>
      </c>
      <c r="IS267" s="249">
        <v>0</v>
      </c>
      <c r="IT267" s="249">
        <v>0</v>
      </c>
      <c r="IU267" s="249">
        <v>0</v>
      </c>
      <c r="IV267" s="249">
        <v>0</v>
      </c>
      <c r="IW267" s="245">
        <v>0</v>
      </c>
      <c r="IX267" s="245">
        <v>0</v>
      </c>
      <c r="IY267" s="245">
        <v>0</v>
      </c>
      <c r="IZ267" s="348"/>
      <c r="JA267" s="348"/>
    </row>
    <row r="268" spans="1:261" ht="56.25" x14ac:dyDescent="0.3">
      <c r="A268" s="300">
        <v>258</v>
      </c>
      <c r="B268" s="295" t="s">
        <v>824</v>
      </c>
      <c r="C268" s="295" t="s">
        <v>825</v>
      </c>
      <c r="D268" s="295">
        <v>247691194</v>
      </c>
      <c r="E268" s="220">
        <f t="shared" si="39"/>
        <v>34962.502</v>
      </c>
      <c r="F268" s="220">
        <f t="shared" si="40"/>
        <v>2084.25</v>
      </c>
      <c r="G268" s="220">
        <f t="shared" si="41"/>
        <v>0</v>
      </c>
      <c r="H268" s="220">
        <f t="shared" si="42"/>
        <v>32574.252</v>
      </c>
      <c r="I268" s="220">
        <f t="shared" si="43"/>
        <v>304</v>
      </c>
      <c r="J268" s="245">
        <v>2</v>
      </c>
      <c r="K268" s="245">
        <v>2</v>
      </c>
      <c r="L268" s="245">
        <v>0</v>
      </c>
      <c r="M268" s="245">
        <v>0</v>
      </c>
      <c r="N268" s="245">
        <v>0</v>
      </c>
      <c r="O268" s="245">
        <v>0</v>
      </c>
      <c r="P268" s="245">
        <v>0</v>
      </c>
      <c r="Q268" s="245">
        <v>0</v>
      </c>
      <c r="R268" s="245">
        <v>0</v>
      </c>
      <c r="S268" s="245">
        <v>0</v>
      </c>
      <c r="T268" s="245">
        <v>0</v>
      </c>
      <c r="U268" s="245">
        <v>450</v>
      </c>
      <c r="V268" s="245">
        <v>0</v>
      </c>
      <c r="W268" s="245">
        <v>250</v>
      </c>
      <c r="X268" s="245">
        <v>0</v>
      </c>
      <c r="Y268" s="245">
        <v>0</v>
      </c>
      <c r="Z268" s="245">
        <v>0</v>
      </c>
      <c r="AA268" s="245">
        <v>0</v>
      </c>
      <c r="AB268" s="245">
        <v>0</v>
      </c>
      <c r="AC268" s="245">
        <v>20</v>
      </c>
      <c r="AD268" s="245">
        <v>0</v>
      </c>
      <c r="AE268" s="245">
        <v>0</v>
      </c>
      <c r="AF268" s="245">
        <v>0</v>
      </c>
      <c r="AG268" s="245">
        <v>0</v>
      </c>
      <c r="AH268" s="245">
        <v>0</v>
      </c>
      <c r="AI268" s="245">
        <v>0</v>
      </c>
      <c r="AJ268" s="245">
        <v>0</v>
      </c>
      <c r="AK268" s="245">
        <v>0</v>
      </c>
      <c r="AL268" s="245">
        <v>0</v>
      </c>
      <c r="AM268" s="245">
        <v>0</v>
      </c>
      <c r="AN268" s="245">
        <v>0</v>
      </c>
      <c r="AO268" s="245">
        <v>0</v>
      </c>
      <c r="AP268" s="245">
        <v>0</v>
      </c>
      <c r="AQ268" s="245">
        <v>0</v>
      </c>
      <c r="AR268" s="245">
        <v>0</v>
      </c>
      <c r="AS268" s="245">
        <v>0</v>
      </c>
      <c r="AT268" s="245">
        <v>0</v>
      </c>
      <c r="AU268" s="245">
        <v>0</v>
      </c>
      <c r="AV268" s="245">
        <v>0</v>
      </c>
      <c r="AW268" s="245">
        <v>0</v>
      </c>
      <c r="AX268" s="245">
        <v>0</v>
      </c>
      <c r="AY268" s="245">
        <v>0</v>
      </c>
      <c r="AZ268" s="245">
        <v>0</v>
      </c>
      <c r="BA268" s="245">
        <v>0</v>
      </c>
      <c r="BB268" s="245">
        <v>0</v>
      </c>
      <c r="BC268" s="245">
        <v>30779.202000000001</v>
      </c>
      <c r="BD268" s="245">
        <v>0</v>
      </c>
      <c r="BE268" s="245">
        <v>0</v>
      </c>
      <c r="BF268" s="245">
        <v>0</v>
      </c>
      <c r="BG268" s="245">
        <v>181</v>
      </c>
      <c r="BH268" s="245">
        <v>0</v>
      </c>
      <c r="BI268" s="245">
        <v>0</v>
      </c>
      <c r="BJ268" s="245">
        <v>0</v>
      </c>
      <c r="BK268" s="245">
        <v>0</v>
      </c>
      <c r="BL268" s="245">
        <v>0</v>
      </c>
      <c r="BM268" s="245">
        <v>0</v>
      </c>
      <c r="BN268" s="245">
        <v>0</v>
      </c>
      <c r="BO268" s="245">
        <v>0</v>
      </c>
      <c r="BP268" s="245">
        <v>0</v>
      </c>
      <c r="BQ268" s="245">
        <v>37</v>
      </c>
      <c r="BR268" s="245">
        <v>0</v>
      </c>
      <c r="BS268" s="245">
        <v>2</v>
      </c>
      <c r="BT268" s="245">
        <v>0</v>
      </c>
      <c r="BU268" s="245">
        <v>2</v>
      </c>
      <c r="BV268" s="245">
        <v>0</v>
      </c>
      <c r="BW268" s="245">
        <v>0</v>
      </c>
      <c r="BX268" s="245">
        <v>0</v>
      </c>
      <c r="BY268" s="245">
        <v>24</v>
      </c>
      <c r="BZ268" s="245">
        <v>0</v>
      </c>
      <c r="CA268" s="245">
        <v>0</v>
      </c>
      <c r="CB268" s="245">
        <v>0</v>
      </c>
      <c r="CC268" s="245">
        <v>0</v>
      </c>
      <c r="CD268" s="245">
        <v>0</v>
      </c>
      <c r="CE268" s="245">
        <v>22</v>
      </c>
      <c r="CF268" s="245">
        <v>0</v>
      </c>
      <c r="CG268" s="245">
        <v>0</v>
      </c>
      <c r="CH268" s="245">
        <v>0</v>
      </c>
      <c r="CI268" s="245">
        <v>0</v>
      </c>
      <c r="CJ268" s="245">
        <v>0</v>
      </c>
      <c r="CK268" s="245">
        <v>300</v>
      </c>
      <c r="CL268" s="245">
        <v>0</v>
      </c>
      <c r="CM268" s="245">
        <v>0</v>
      </c>
      <c r="CN268" s="245">
        <v>1</v>
      </c>
      <c r="CO268" s="245">
        <v>0</v>
      </c>
      <c r="CP268" s="245">
        <v>0</v>
      </c>
      <c r="CQ268" s="245">
        <v>20</v>
      </c>
      <c r="CR268" s="245">
        <v>7</v>
      </c>
      <c r="CS268" s="245">
        <v>0</v>
      </c>
      <c r="CT268" s="245">
        <v>0</v>
      </c>
      <c r="CU268" s="245">
        <v>0</v>
      </c>
      <c r="CV268" s="245">
        <v>0</v>
      </c>
      <c r="CW268" s="245">
        <v>0</v>
      </c>
      <c r="CX268" s="245">
        <v>7</v>
      </c>
      <c r="CY268" s="245">
        <v>0</v>
      </c>
      <c r="CZ268" s="245">
        <v>42</v>
      </c>
      <c r="DA268" s="245">
        <v>42</v>
      </c>
      <c r="DB268" s="245">
        <v>0</v>
      </c>
      <c r="DC268" s="245">
        <v>400</v>
      </c>
      <c r="DD268" s="245">
        <v>0</v>
      </c>
      <c r="DE268" s="245">
        <v>200</v>
      </c>
      <c r="DF268" s="245">
        <v>0</v>
      </c>
      <c r="DG268" s="245">
        <v>0</v>
      </c>
      <c r="DH268" s="245">
        <v>0</v>
      </c>
      <c r="DI268" s="245">
        <v>0</v>
      </c>
      <c r="DJ268" s="245">
        <v>0</v>
      </c>
      <c r="DK268" s="245">
        <v>0</v>
      </c>
      <c r="DL268" s="245">
        <v>0</v>
      </c>
      <c r="DM268" s="245">
        <v>0</v>
      </c>
      <c r="DN268" s="245">
        <v>0</v>
      </c>
      <c r="DO268" s="245">
        <v>0</v>
      </c>
      <c r="DP268" s="245">
        <v>0</v>
      </c>
      <c r="DQ268" s="245">
        <v>0</v>
      </c>
      <c r="DR268" s="245">
        <v>0</v>
      </c>
      <c r="DS268" s="245">
        <v>1371.25</v>
      </c>
      <c r="DT268" s="245">
        <v>0</v>
      </c>
      <c r="DU268" s="245">
        <v>540.75</v>
      </c>
      <c r="DV268" s="245">
        <v>0</v>
      </c>
      <c r="DW268" s="245">
        <v>0</v>
      </c>
      <c r="DX268" s="245">
        <v>0</v>
      </c>
      <c r="DY268" s="245">
        <v>0</v>
      </c>
      <c r="DZ268" s="245">
        <v>0</v>
      </c>
      <c r="EA268" s="245">
        <v>0</v>
      </c>
      <c r="EB268" s="245">
        <v>0</v>
      </c>
      <c r="EC268" s="245">
        <v>0</v>
      </c>
      <c r="ED268" s="245">
        <v>0</v>
      </c>
      <c r="EE268" s="245">
        <v>0</v>
      </c>
      <c r="EF268" s="245">
        <v>0</v>
      </c>
      <c r="EG268" s="245">
        <v>0</v>
      </c>
      <c r="EH268" s="245">
        <v>0</v>
      </c>
      <c r="EI268" s="245">
        <v>478</v>
      </c>
      <c r="EJ268" s="245">
        <v>0</v>
      </c>
      <c r="EK268" s="245">
        <v>4</v>
      </c>
      <c r="EL268" s="245">
        <v>0</v>
      </c>
      <c r="EM268" s="245">
        <v>0</v>
      </c>
      <c r="EN268" s="245">
        <v>0</v>
      </c>
      <c r="EO268" s="245">
        <v>0</v>
      </c>
      <c r="EP268" s="245">
        <v>0</v>
      </c>
      <c r="EQ268" s="245">
        <v>0</v>
      </c>
      <c r="ER268" s="245">
        <v>0</v>
      </c>
      <c r="ES268" s="245">
        <v>0</v>
      </c>
      <c r="ET268" s="245">
        <v>0</v>
      </c>
      <c r="EU268" s="245">
        <v>0</v>
      </c>
      <c r="EV268" s="245">
        <v>0</v>
      </c>
      <c r="EW268" s="245">
        <v>0</v>
      </c>
      <c r="EX268" s="245">
        <v>280</v>
      </c>
      <c r="EY268" s="245">
        <v>0</v>
      </c>
      <c r="EZ268" s="245">
        <v>0</v>
      </c>
      <c r="FA268" s="245">
        <v>313</v>
      </c>
      <c r="FB268" s="245">
        <v>0</v>
      </c>
      <c r="FC268" s="245">
        <v>0</v>
      </c>
      <c r="FD268" s="245">
        <v>0</v>
      </c>
      <c r="FE268" s="245">
        <v>0</v>
      </c>
      <c r="FF268" s="245">
        <v>0</v>
      </c>
      <c r="FG268" s="245">
        <v>164.5</v>
      </c>
      <c r="FH268" s="245">
        <v>0</v>
      </c>
      <c r="FI268" s="245">
        <v>0</v>
      </c>
      <c r="FJ268" s="245">
        <v>0</v>
      </c>
      <c r="FK268" s="245">
        <v>0</v>
      </c>
      <c r="FL268" s="245">
        <v>0</v>
      </c>
      <c r="FM268" s="245">
        <v>0</v>
      </c>
      <c r="FN268" s="245">
        <v>0</v>
      </c>
      <c r="FO268" s="245">
        <v>0</v>
      </c>
      <c r="FP268" s="245">
        <v>0</v>
      </c>
      <c r="FQ268" s="245">
        <v>0</v>
      </c>
      <c r="FR268" s="245">
        <v>0</v>
      </c>
      <c r="FS268" s="245">
        <v>0</v>
      </c>
      <c r="FT268" s="245">
        <v>0</v>
      </c>
      <c r="FU268" s="245">
        <v>0</v>
      </c>
      <c r="FV268" s="245">
        <v>0</v>
      </c>
      <c r="FW268" s="245">
        <v>0</v>
      </c>
      <c r="FX268" s="245">
        <v>0</v>
      </c>
      <c r="FY268" s="245">
        <v>0</v>
      </c>
      <c r="FZ268" s="245">
        <v>0</v>
      </c>
      <c r="GA268" s="245">
        <v>0</v>
      </c>
      <c r="GB268" s="245">
        <v>0</v>
      </c>
      <c r="GC268" s="245">
        <v>0</v>
      </c>
      <c r="GD268" s="245">
        <v>0</v>
      </c>
      <c r="GE268" s="245">
        <v>0</v>
      </c>
      <c r="GF268" s="245">
        <v>0</v>
      </c>
      <c r="GG268" s="245">
        <v>0</v>
      </c>
      <c r="GH268" s="245">
        <v>0</v>
      </c>
      <c r="GI268" s="245">
        <v>371</v>
      </c>
      <c r="GJ268" s="245">
        <v>0</v>
      </c>
      <c r="GK268" s="245">
        <v>1.85</v>
      </c>
      <c r="GL268" s="245">
        <v>0</v>
      </c>
      <c r="GM268" s="245">
        <v>0</v>
      </c>
      <c r="GN268" s="245">
        <v>0</v>
      </c>
      <c r="GO268" s="245">
        <v>0</v>
      </c>
      <c r="GP268" s="245">
        <v>0</v>
      </c>
      <c r="GQ268" s="245">
        <v>0</v>
      </c>
      <c r="GR268" s="245">
        <v>0</v>
      </c>
      <c r="GS268" s="245">
        <v>0</v>
      </c>
      <c r="GT268" s="245">
        <v>0</v>
      </c>
      <c r="GU268" s="245">
        <v>0</v>
      </c>
      <c r="GV268" s="245">
        <v>0</v>
      </c>
      <c r="GW268" s="245">
        <v>0</v>
      </c>
      <c r="GX268" s="245">
        <v>0</v>
      </c>
      <c r="GY268" s="245">
        <v>0</v>
      </c>
      <c r="GZ268" s="245">
        <v>0</v>
      </c>
      <c r="HA268" s="245">
        <v>0</v>
      </c>
      <c r="HB268" s="245">
        <v>0</v>
      </c>
      <c r="HC268" s="245">
        <v>0</v>
      </c>
      <c r="HD268" s="245">
        <v>0</v>
      </c>
      <c r="HE268" s="245">
        <v>0</v>
      </c>
      <c r="HF268" s="245">
        <v>0</v>
      </c>
      <c r="HG268" s="245">
        <v>0</v>
      </c>
      <c r="HH268" s="245">
        <v>0</v>
      </c>
      <c r="HI268" s="245">
        <v>2</v>
      </c>
      <c r="HJ268" s="245">
        <v>2</v>
      </c>
      <c r="HK268" s="245">
        <v>0</v>
      </c>
      <c r="HL268" s="245">
        <v>0</v>
      </c>
      <c r="HM268" s="245">
        <v>0</v>
      </c>
      <c r="HN268" s="245">
        <v>0</v>
      </c>
      <c r="HO268" s="245">
        <v>0</v>
      </c>
      <c r="HP268" s="245">
        <v>0</v>
      </c>
      <c r="HQ268" s="245">
        <v>0</v>
      </c>
      <c r="HR268" s="245">
        <v>0</v>
      </c>
      <c r="HS268" s="245">
        <v>0</v>
      </c>
      <c r="HT268" s="245">
        <v>0</v>
      </c>
      <c r="HU268" s="245">
        <v>0</v>
      </c>
      <c r="HV268" s="245">
        <v>0</v>
      </c>
      <c r="HW268" s="245">
        <v>0</v>
      </c>
      <c r="HX268" s="245">
        <v>189.8</v>
      </c>
      <c r="HY268" s="245">
        <v>0</v>
      </c>
      <c r="HZ268" s="245">
        <v>0</v>
      </c>
      <c r="IA268" s="245">
        <v>0</v>
      </c>
      <c r="IB268" s="245">
        <v>0</v>
      </c>
      <c r="IC268" s="245">
        <v>0</v>
      </c>
      <c r="ID268" s="245">
        <v>0</v>
      </c>
      <c r="IE268" s="245">
        <v>0</v>
      </c>
      <c r="IF268" s="245">
        <v>0</v>
      </c>
      <c r="IG268" s="245">
        <v>0</v>
      </c>
      <c r="IH268" s="245">
        <v>0</v>
      </c>
      <c r="II268" s="245">
        <v>0</v>
      </c>
      <c r="IJ268" s="245">
        <v>0</v>
      </c>
      <c r="IK268" s="245">
        <v>0</v>
      </c>
      <c r="IL268" s="245">
        <v>0</v>
      </c>
      <c r="IM268" s="245">
        <v>0</v>
      </c>
      <c r="IN268" s="245">
        <v>0</v>
      </c>
      <c r="IO268" s="245">
        <v>0</v>
      </c>
      <c r="IP268" s="245">
        <v>0</v>
      </c>
      <c r="IQ268" s="245">
        <v>0</v>
      </c>
      <c r="IR268" s="245">
        <v>0</v>
      </c>
      <c r="IS268" s="245">
        <v>0</v>
      </c>
      <c r="IT268" s="245">
        <v>0</v>
      </c>
      <c r="IU268" s="245">
        <v>0</v>
      </c>
      <c r="IV268" s="245">
        <v>0</v>
      </c>
      <c r="IW268" s="245">
        <v>0</v>
      </c>
      <c r="IX268" s="245">
        <v>0</v>
      </c>
      <c r="IY268" s="245">
        <v>0</v>
      </c>
      <c r="IZ268" s="245">
        <v>0</v>
      </c>
      <c r="JA268" s="245">
        <v>0</v>
      </c>
    </row>
    <row r="269" spans="1:261" ht="56.25" x14ac:dyDescent="0.3">
      <c r="A269" s="300">
        <v>259</v>
      </c>
      <c r="B269" s="295" t="s">
        <v>824</v>
      </c>
      <c r="C269" s="295" t="s">
        <v>826</v>
      </c>
      <c r="D269" s="295">
        <v>247690987</v>
      </c>
      <c r="E269" s="220">
        <f t="shared" si="39"/>
        <v>10587.730000000001</v>
      </c>
      <c r="F269" s="220">
        <f t="shared" si="40"/>
        <v>985</v>
      </c>
      <c r="G269" s="220">
        <f t="shared" si="41"/>
        <v>0</v>
      </c>
      <c r="H269" s="220">
        <f t="shared" si="42"/>
        <v>9602.7300000000014</v>
      </c>
      <c r="I269" s="220">
        <f t="shared" si="43"/>
        <v>0</v>
      </c>
      <c r="J269" s="245">
        <v>2</v>
      </c>
      <c r="K269" s="245">
        <v>2</v>
      </c>
      <c r="L269" s="245">
        <v>0</v>
      </c>
      <c r="M269" s="245">
        <v>0</v>
      </c>
      <c r="N269" s="245">
        <v>0</v>
      </c>
      <c r="O269" s="245">
        <v>0</v>
      </c>
      <c r="P269" s="245">
        <v>0</v>
      </c>
      <c r="Q269" s="245">
        <v>0</v>
      </c>
      <c r="R269" s="245">
        <v>0</v>
      </c>
      <c r="S269" s="245">
        <v>0</v>
      </c>
      <c r="T269" s="245">
        <v>0</v>
      </c>
      <c r="U269" s="245">
        <v>0</v>
      </c>
      <c r="V269" s="245">
        <v>0</v>
      </c>
      <c r="W269" s="245">
        <v>0</v>
      </c>
      <c r="X269" s="245">
        <v>0</v>
      </c>
      <c r="Y269" s="245">
        <v>269</v>
      </c>
      <c r="Z269" s="245">
        <v>0</v>
      </c>
      <c r="AA269" s="245">
        <v>25.2</v>
      </c>
      <c r="AB269" s="245">
        <v>0</v>
      </c>
      <c r="AC269" s="245">
        <v>4</v>
      </c>
      <c r="AD269" s="245">
        <v>0</v>
      </c>
      <c r="AE269" s="245">
        <v>0</v>
      </c>
      <c r="AF269" s="245">
        <v>0</v>
      </c>
      <c r="AG269" s="245">
        <v>0</v>
      </c>
      <c r="AH269" s="245">
        <v>0</v>
      </c>
      <c r="AI269" s="245">
        <v>0</v>
      </c>
      <c r="AJ269" s="245">
        <v>0</v>
      </c>
      <c r="AK269" s="245">
        <v>0</v>
      </c>
      <c r="AL269" s="245">
        <v>0</v>
      </c>
      <c r="AM269" s="245">
        <v>0</v>
      </c>
      <c r="AN269" s="245">
        <v>0</v>
      </c>
      <c r="AO269" s="245">
        <v>0</v>
      </c>
      <c r="AP269" s="245">
        <v>0</v>
      </c>
      <c r="AQ269" s="245">
        <v>0</v>
      </c>
      <c r="AR269" s="245">
        <v>0</v>
      </c>
      <c r="AS269" s="245">
        <v>0</v>
      </c>
      <c r="AT269" s="245">
        <v>0</v>
      </c>
      <c r="AU269" s="245">
        <v>0</v>
      </c>
      <c r="AV269" s="245">
        <v>0</v>
      </c>
      <c r="AW269" s="245">
        <v>0</v>
      </c>
      <c r="AX269" s="245">
        <v>0</v>
      </c>
      <c r="AY269" s="245">
        <v>0</v>
      </c>
      <c r="AZ269" s="245">
        <v>0</v>
      </c>
      <c r="BA269" s="245">
        <v>0</v>
      </c>
      <c r="BB269" s="245">
        <v>0</v>
      </c>
      <c r="BC269" s="245">
        <v>0</v>
      </c>
      <c r="BD269" s="245">
        <v>0</v>
      </c>
      <c r="BE269" s="245">
        <v>9308.5300000000007</v>
      </c>
      <c r="BF269" s="245">
        <v>0</v>
      </c>
      <c r="BG269" s="245">
        <v>54</v>
      </c>
      <c r="BH269" s="245">
        <v>0</v>
      </c>
      <c r="BI269" s="245">
        <v>0</v>
      </c>
      <c r="BJ269" s="245">
        <v>0</v>
      </c>
      <c r="BK269" s="245">
        <v>0</v>
      </c>
      <c r="BL269" s="245">
        <v>0</v>
      </c>
      <c r="BM269" s="245">
        <v>0</v>
      </c>
      <c r="BN269" s="245">
        <v>0</v>
      </c>
      <c r="BO269" s="245">
        <v>0</v>
      </c>
      <c r="BP269" s="245">
        <v>0</v>
      </c>
      <c r="BQ269" s="245">
        <v>12</v>
      </c>
      <c r="BR269" s="245">
        <v>0</v>
      </c>
      <c r="BS269" s="245">
        <v>0</v>
      </c>
      <c r="BT269" s="245">
        <v>0</v>
      </c>
      <c r="BU269" s="245">
        <v>0</v>
      </c>
      <c r="BV269" s="245">
        <v>0</v>
      </c>
      <c r="BW269" s="245">
        <v>0</v>
      </c>
      <c r="BX269" s="245">
        <v>0</v>
      </c>
      <c r="BY269" s="245">
        <v>0</v>
      </c>
      <c r="BZ269" s="245">
        <v>0</v>
      </c>
      <c r="CA269" s="245">
        <v>0</v>
      </c>
      <c r="CB269" s="245">
        <v>0</v>
      </c>
      <c r="CC269" s="245">
        <v>0</v>
      </c>
      <c r="CD269" s="245">
        <v>0</v>
      </c>
      <c r="CE269" s="245">
        <v>0</v>
      </c>
      <c r="CF269" s="245">
        <v>0</v>
      </c>
      <c r="CG269" s="245">
        <v>0</v>
      </c>
      <c r="CH269" s="245">
        <v>0</v>
      </c>
      <c r="CI269" s="245">
        <v>0</v>
      </c>
      <c r="CJ269" s="245">
        <v>0</v>
      </c>
      <c r="CK269" s="245">
        <v>0</v>
      </c>
      <c r="CL269" s="245">
        <v>0</v>
      </c>
      <c r="CM269" s="245">
        <v>0</v>
      </c>
      <c r="CN269" s="245">
        <v>1</v>
      </c>
      <c r="CO269" s="245">
        <v>0</v>
      </c>
      <c r="CP269" s="245">
        <v>0</v>
      </c>
      <c r="CQ269" s="245">
        <v>4</v>
      </c>
      <c r="CR269" s="245">
        <v>0</v>
      </c>
      <c r="CS269" s="245">
        <v>2</v>
      </c>
      <c r="CT269" s="245">
        <v>0</v>
      </c>
      <c r="CU269" s="245">
        <v>0</v>
      </c>
      <c r="CV269" s="245">
        <v>0</v>
      </c>
      <c r="CW269" s="245">
        <v>0</v>
      </c>
      <c r="CX269" s="245">
        <v>0</v>
      </c>
      <c r="CY269" s="245">
        <v>2</v>
      </c>
      <c r="CZ269" s="245">
        <v>12</v>
      </c>
      <c r="DA269" s="245">
        <v>12</v>
      </c>
      <c r="DB269" s="245">
        <v>0</v>
      </c>
      <c r="DC269" s="245">
        <v>212</v>
      </c>
      <c r="DD269" s="245">
        <v>0</v>
      </c>
      <c r="DE269" s="245">
        <v>0</v>
      </c>
      <c r="DF269" s="245">
        <v>0</v>
      </c>
      <c r="DG269" s="245">
        <v>0</v>
      </c>
      <c r="DH269" s="245">
        <v>0</v>
      </c>
      <c r="DI269" s="245">
        <v>0</v>
      </c>
      <c r="DJ269" s="245">
        <v>0</v>
      </c>
      <c r="DK269" s="245">
        <v>0</v>
      </c>
      <c r="DL269" s="245">
        <v>0</v>
      </c>
      <c r="DM269" s="245">
        <v>0</v>
      </c>
      <c r="DN269" s="245">
        <v>0</v>
      </c>
      <c r="DO269" s="245">
        <v>0</v>
      </c>
      <c r="DP269" s="245">
        <v>0</v>
      </c>
      <c r="DQ269" s="245">
        <v>0</v>
      </c>
      <c r="DR269" s="245">
        <v>0</v>
      </c>
      <c r="DS269" s="245">
        <v>773</v>
      </c>
      <c r="DT269" s="245">
        <v>0</v>
      </c>
      <c r="DU269" s="245">
        <v>0</v>
      </c>
      <c r="DV269" s="245">
        <v>0</v>
      </c>
      <c r="DW269" s="245">
        <v>0</v>
      </c>
      <c r="DX269" s="245">
        <v>0</v>
      </c>
      <c r="DY269" s="245">
        <v>0</v>
      </c>
      <c r="DZ269" s="245">
        <v>0</v>
      </c>
      <c r="EA269" s="245">
        <v>0</v>
      </c>
      <c r="EB269" s="245">
        <v>0</v>
      </c>
      <c r="EC269" s="245">
        <v>0</v>
      </c>
      <c r="ED269" s="245">
        <v>0</v>
      </c>
      <c r="EE269" s="245">
        <v>0</v>
      </c>
      <c r="EF269" s="245">
        <v>0</v>
      </c>
      <c r="EG269" s="245">
        <v>0</v>
      </c>
      <c r="EH269" s="245">
        <v>0</v>
      </c>
      <c r="EI269" s="245">
        <v>292</v>
      </c>
      <c r="EJ269" s="245">
        <v>0</v>
      </c>
      <c r="EK269" s="245">
        <v>2.5</v>
      </c>
      <c r="EL269" s="245">
        <v>0</v>
      </c>
      <c r="EM269" s="245">
        <v>0</v>
      </c>
      <c r="EN269" s="245">
        <v>0</v>
      </c>
      <c r="EO269" s="245">
        <v>0</v>
      </c>
      <c r="EP269" s="245">
        <v>0</v>
      </c>
      <c r="EQ269" s="245">
        <v>0</v>
      </c>
      <c r="ER269" s="245">
        <v>0</v>
      </c>
      <c r="ES269" s="245">
        <v>0</v>
      </c>
      <c r="ET269" s="245">
        <v>0</v>
      </c>
      <c r="EU269" s="245">
        <v>0</v>
      </c>
      <c r="EV269" s="245">
        <v>0</v>
      </c>
      <c r="EW269" s="245">
        <v>0</v>
      </c>
      <c r="EX269" s="245">
        <v>0</v>
      </c>
      <c r="EY269" s="245">
        <v>0</v>
      </c>
      <c r="EZ269" s="245">
        <v>0</v>
      </c>
      <c r="FA269" s="245">
        <v>0</v>
      </c>
      <c r="FB269" s="245">
        <v>0</v>
      </c>
      <c r="FC269" s="245">
        <v>0</v>
      </c>
      <c r="FD269" s="245">
        <v>0</v>
      </c>
      <c r="FE269" s="245">
        <v>0</v>
      </c>
      <c r="FF269" s="245">
        <v>0</v>
      </c>
      <c r="FG269" s="245">
        <v>0</v>
      </c>
      <c r="FH269" s="245">
        <v>0</v>
      </c>
      <c r="FI269" s="245">
        <v>0</v>
      </c>
      <c r="FJ269" s="245">
        <v>0</v>
      </c>
      <c r="FK269" s="245">
        <v>0</v>
      </c>
      <c r="FL269" s="245">
        <v>0</v>
      </c>
      <c r="FM269" s="245">
        <v>0</v>
      </c>
      <c r="FN269" s="245">
        <v>0</v>
      </c>
      <c r="FO269" s="245">
        <v>0</v>
      </c>
      <c r="FP269" s="245">
        <v>0</v>
      </c>
      <c r="FQ269" s="245">
        <v>0</v>
      </c>
      <c r="FR269" s="245">
        <v>0</v>
      </c>
      <c r="FS269" s="245">
        <v>0</v>
      </c>
      <c r="FT269" s="245">
        <v>0</v>
      </c>
      <c r="FU269" s="245">
        <v>0</v>
      </c>
      <c r="FV269" s="245">
        <v>0</v>
      </c>
      <c r="FW269" s="245">
        <v>0</v>
      </c>
      <c r="FX269" s="245">
        <v>0</v>
      </c>
      <c r="FY269" s="245">
        <v>0</v>
      </c>
      <c r="FZ269" s="245">
        <v>0</v>
      </c>
      <c r="GA269" s="245">
        <v>0</v>
      </c>
      <c r="GB269" s="245">
        <v>0</v>
      </c>
      <c r="GC269" s="245">
        <v>0</v>
      </c>
      <c r="GD269" s="245">
        <v>0</v>
      </c>
      <c r="GE269" s="245">
        <v>0</v>
      </c>
      <c r="GF269" s="245">
        <v>0</v>
      </c>
      <c r="GG269" s="245">
        <v>0</v>
      </c>
      <c r="GH269" s="245">
        <v>0</v>
      </c>
      <c r="GI269" s="245">
        <v>0</v>
      </c>
      <c r="GJ269" s="245">
        <v>0</v>
      </c>
      <c r="GK269" s="245">
        <v>0</v>
      </c>
      <c r="GL269" s="245">
        <v>0</v>
      </c>
      <c r="GM269" s="245">
        <v>0</v>
      </c>
      <c r="GN269" s="245">
        <v>0</v>
      </c>
      <c r="GO269" s="245">
        <v>0</v>
      </c>
      <c r="GP269" s="245">
        <v>0</v>
      </c>
      <c r="GQ269" s="245">
        <v>0</v>
      </c>
      <c r="GR269" s="245">
        <v>0</v>
      </c>
      <c r="GS269" s="245">
        <v>0</v>
      </c>
      <c r="GT269" s="245">
        <v>0</v>
      </c>
      <c r="GU269" s="245">
        <v>0</v>
      </c>
      <c r="GV269" s="245">
        <v>0</v>
      </c>
      <c r="GW269" s="245">
        <v>0</v>
      </c>
      <c r="GX269" s="245">
        <v>0</v>
      </c>
      <c r="GY269" s="245">
        <v>0</v>
      </c>
      <c r="GZ269" s="245">
        <v>0</v>
      </c>
      <c r="HA269" s="245">
        <v>0</v>
      </c>
      <c r="HB269" s="245">
        <v>0</v>
      </c>
      <c r="HC269" s="245">
        <v>0</v>
      </c>
      <c r="HD269" s="245">
        <v>0</v>
      </c>
      <c r="HE269" s="245">
        <v>0</v>
      </c>
      <c r="HF269" s="245">
        <v>0</v>
      </c>
      <c r="HG269" s="245">
        <v>0</v>
      </c>
      <c r="HH269" s="245">
        <v>0</v>
      </c>
      <c r="HI269" s="245">
        <v>0</v>
      </c>
      <c r="HJ269" s="245">
        <v>0</v>
      </c>
      <c r="HK269" s="245">
        <v>0</v>
      </c>
      <c r="HL269" s="245">
        <v>0</v>
      </c>
      <c r="HM269" s="245">
        <v>0</v>
      </c>
      <c r="HN269" s="245">
        <v>0</v>
      </c>
      <c r="HO269" s="245">
        <v>0</v>
      </c>
      <c r="HP269" s="245">
        <v>0</v>
      </c>
      <c r="HQ269" s="245">
        <v>0</v>
      </c>
      <c r="HR269" s="245">
        <v>0</v>
      </c>
      <c r="HS269" s="245">
        <v>0</v>
      </c>
      <c r="HT269" s="245">
        <v>0</v>
      </c>
      <c r="HU269" s="245">
        <v>0</v>
      </c>
      <c r="HV269" s="245">
        <v>0</v>
      </c>
      <c r="HW269" s="245">
        <v>0</v>
      </c>
      <c r="HX269" s="245">
        <v>0</v>
      </c>
      <c r="HY269" s="245">
        <v>0</v>
      </c>
      <c r="HZ269" s="245">
        <v>0</v>
      </c>
      <c r="IA269" s="245">
        <v>0</v>
      </c>
      <c r="IB269" s="245">
        <v>0</v>
      </c>
      <c r="IC269" s="245">
        <v>0</v>
      </c>
      <c r="ID269" s="245">
        <v>0</v>
      </c>
      <c r="IE269" s="245">
        <v>0</v>
      </c>
      <c r="IF269" s="245">
        <v>0</v>
      </c>
      <c r="IG269" s="245">
        <v>0</v>
      </c>
      <c r="IH269" s="245">
        <v>0</v>
      </c>
      <c r="II269" s="245">
        <v>0</v>
      </c>
      <c r="IJ269" s="245">
        <v>0</v>
      </c>
      <c r="IK269" s="245">
        <v>0</v>
      </c>
      <c r="IL269" s="245">
        <v>0</v>
      </c>
      <c r="IM269" s="245">
        <v>0</v>
      </c>
      <c r="IN269" s="245">
        <v>0</v>
      </c>
      <c r="IO269" s="245">
        <v>0</v>
      </c>
      <c r="IP269" s="245">
        <v>0</v>
      </c>
      <c r="IQ269" s="245">
        <v>0</v>
      </c>
      <c r="IR269" s="245">
        <v>0</v>
      </c>
      <c r="IS269" s="245">
        <v>0</v>
      </c>
      <c r="IT269" s="245">
        <v>0</v>
      </c>
      <c r="IU269" s="245">
        <v>0</v>
      </c>
      <c r="IV269" s="245">
        <v>0</v>
      </c>
      <c r="IW269" s="245">
        <v>0</v>
      </c>
      <c r="IX269" s="245">
        <v>0</v>
      </c>
      <c r="IY269" s="245">
        <v>0</v>
      </c>
      <c r="IZ269" s="245">
        <v>0</v>
      </c>
      <c r="JA269" s="245">
        <v>0</v>
      </c>
    </row>
    <row r="270" spans="1:261" s="246" customFormat="1" ht="56.25" x14ac:dyDescent="0.3">
      <c r="A270" s="300">
        <v>260</v>
      </c>
      <c r="B270" s="295" t="s">
        <v>824</v>
      </c>
      <c r="C270" s="295" t="s">
        <v>827</v>
      </c>
      <c r="D270" s="295">
        <v>247690983</v>
      </c>
      <c r="E270" s="220">
        <f t="shared" si="39"/>
        <v>29723.282000000003</v>
      </c>
      <c r="F270" s="220">
        <f t="shared" si="40"/>
        <v>4263.95</v>
      </c>
      <c r="G270" s="220">
        <f t="shared" si="41"/>
        <v>0</v>
      </c>
      <c r="H270" s="220">
        <f t="shared" si="42"/>
        <v>24786.332000000002</v>
      </c>
      <c r="I270" s="220">
        <f t="shared" si="43"/>
        <v>673</v>
      </c>
      <c r="J270" s="245">
        <v>3</v>
      </c>
      <c r="K270" s="245">
        <v>3</v>
      </c>
      <c r="L270" s="245">
        <v>0</v>
      </c>
      <c r="M270" s="245">
        <v>0</v>
      </c>
      <c r="N270" s="245">
        <v>0</v>
      </c>
      <c r="O270" s="245">
        <v>0</v>
      </c>
      <c r="P270" s="245">
        <v>0</v>
      </c>
      <c r="Q270" s="245">
        <v>0</v>
      </c>
      <c r="R270" s="245">
        <v>0</v>
      </c>
      <c r="S270" s="245">
        <v>0</v>
      </c>
      <c r="T270" s="245">
        <v>0</v>
      </c>
      <c r="U270" s="245">
        <v>0</v>
      </c>
      <c r="V270" s="245">
        <v>0</v>
      </c>
      <c r="W270" s="245">
        <v>0</v>
      </c>
      <c r="X270" s="245">
        <v>0</v>
      </c>
      <c r="Y270" s="245">
        <v>485.32</v>
      </c>
      <c r="Z270" s="245">
        <v>0</v>
      </c>
      <c r="AA270" s="245">
        <v>0</v>
      </c>
      <c r="AB270" s="245">
        <v>0</v>
      </c>
      <c r="AC270" s="245">
        <v>20</v>
      </c>
      <c r="AD270" s="245">
        <v>0</v>
      </c>
      <c r="AE270" s="245">
        <v>2</v>
      </c>
      <c r="AF270" s="245">
        <v>0</v>
      </c>
      <c r="AG270" s="245">
        <v>0</v>
      </c>
      <c r="AH270" s="245">
        <v>0</v>
      </c>
      <c r="AI270" s="245">
        <v>0</v>
      </c>
      <c r="AJ270" s="245">
        <v>0</v>
      </c>
      <c r="AK270" s="245">
        <v>200</v>
      </c>
      <c r="AL270" s="245">
        <v>0</v>
      </c>
      <c r="AM270" s="245">
        <v>0</v>
      </c>
      <c r="AN270" s="245">
        <v>0</v>
      </c>
      <c r="AO270" s="245">
        <v>0</v>
      </c>
      <c r="AP270" s="245">
        <v>0</v>
      </c>
      <c r="AQ270" s="245">
        <v>0</v>
      </c>
      <c r="AR270" s="245">
        <v>0</v>
      </c>
      <c r="AS270" s="245">
        <v>450</v>
      </c>
      <c r="AT270" s="245">
        <v>0</v>
      </c>
      <c r="AU270" s="245">
        <v>0</v>
      </c>
      <c r="AV270" s="245">
        <v>0</v>
      </c>
      <c r="AW270" s="245">
        <v>0</v>
      </c>
      <c r="AX270" s="245">
        <v>0</v>
      </c>
      <c r="AY270" s="245">
        <v>0</v>
      </c>
      <c r="AZ270" s="245">
        <v>0</v>
      </c>
      <c r="BA270" s="245">
        <v>6</v>
      </c>
      <c r="BB270" s="245">
        <v>0</v>
      </c>
      <c r="BC270" s="245">
        <v>22549.912</v>
      </c>
      <c r="BD270" s="245">
        <v>0</v>
      </c>
      <c r="BE270" s="245">
        <v>0</v>
      </c>
      <c r="BF270" s="245">
        <v>0</v>
      </c>
      <c r="BG270" s="245">
        <v>205</v>
      </c>
      <c r="BH270" s="245">
        <v>0</v>
      </c>
      <c r="BI270" s="245">
        <v>0</v>
      </c>
      <c r="BJ270" s="245">
        <v>0</v>
      </c>
      <c r="BK270" s="245">
        <v>0</v>
      </c>
      <c r="BL270" s="245">
        <v>0</v>
      </c>
      <c r="BM270" s="245">
        <v>0</v>
      </c>
      <c r="BN270" s="245">
        <v>0</v>
      </c>
      <c r="BO270" s="245">
        <v>0</v>
      </c>
      <c r="BP270" s="245">
        <v>0</v>
      </c>
      <c r="BQ270" s="245">
        <v>47</v>
      </c>
      <c r="BR270" s="245">
        <v>0</v>
      </c>
      <c r="BS270" s="245">
        <v>2</v>
      </c>
      <c r="BT270" s="245">
        <v>0</v>
      </c>
      <c r="BU270" s="245">
        <v>2</v>
      </c>
      <c r="BV270" s="245">
        <v>0</v>
      </c>
      <c r="BW270" s="245">
        <v>0</v>
      </c>
      <c r="BX270" s="245">
        <v>0</v>
      </c>
      <c r="BY270" s="245">
        <v>38</v>
      </c>
      <c r="BZ270" s="245">
        <v>0</v>
      </c>
      <c r="CA270" s="245">
        <v>0</v>
      </c>
      <c r="CB270" s="245">
        <v>0</v>
      </c>
      <c r="CC270" s="245">
        <v>0</v>
      </c>
      <c r="CD270" s="245">
        <v>0</v>
      </c>
      <c r="CE270" s="245">
        <v>22</v>
      </c>
      <c r="CF270" s="245">
        <v>0</v>
      </c>
      <c r="CG270" s="245">
        <v>0</v>
      </c>
      <c r="CH270" s="245">
        <v>0</v>
      </c>
      <c r="CI270" s="245">
        <v>0</v>
      </c>
      <c r="CJ270" s="245">
        <v>110</v>
      </c>
      <c r="CK270" s="245">
        <v>0</v>
      </c>
      <c r="CL270" s="245">
        <v>0</v>
      </c>
      <c r="CM270" s="245">
        <v>0</v>
      </c>
      <c r="CN270" s="245">
        <v>1</v>
      </c>
      <c r="CO270" s="245">
        <v>0</v>
      </c>
      <c r="CP270" s="245">
        <v>0</v>
      </c>
      <c r="CQ270" s="245">
        <v>11</v>
      </c>
      <c r="CR270" s="245">
        <v>0</v>
      </c>
      <c r="CS270" s="245">
        <v>16</v>
      </c>
      <c r="CT270" s="245">
        <v>0</v>
      </c>
      <c r="CU270" s="245">
        <v>0</v>
      </c>
      <c r="CV270" s="245">
        <v>0</v>
      </c>
      <c r="CW270" s="245">
        <v>0</v>
      </c>
      <c r="CX270" s="245">
        <v>3</v>
      </c>
      <c r="CY270" s="245">
        <v>10</v>
      </c>
      <c r="CZ270" s="245">
        <v>78</v>
      </c>
      <c r="DA270" s="245">
        <v>78</v>
      </c>
      <c r="DB270" s="245">
        <v>0</v>
      </c>
      <c r="DC270" s="245">
        <v>1710</v>
      </c>
      <c r="DD270" s="245">
        <v>0</v>
      </c>
      <c r="DE270" s="245">
        <v>0</v>
      </c>
      <c r="DF270" s="245">
        <v>0</v>
      </c>
      <c r="DG270" s="245">
        <v>0</v>
      </c>
      <c r="DH270" s="245">
        <v>0</v>
      </c>
      <c r="DI270" s="245">
        <v>0</v>
      </c>
      <c r="DJ270" s="245">
        <v>0</v>
      </c>
      <c r="DK270" s="245">
        <v>0</v>
      </c>
      <c r="DL270" s="245">
        <v>0</v>
      </c>
      <c r="DM270" s="245">
        <v>0</v>
      </c>
      <c r="DN270" s="245">
        <v>0</v>
      </c>
      <c r="DO270" s="245">
        <v>0</v>
      </c>
      <c r="DP270" s="245">
        <v>0</v>
      </c>
      <c r="DQ270" s="245">
        <v>0</v>
      </c>
      <c r="DR270" s="245">
        <v>0</v>
      </c>
      <c r="DS270" s="245">
        <v>2116.9499999999998</v>
      </c>
      <c r="DT270" s="245">
        <v>0</v>
      </c>
      <c r="DU270" s="245">
        <v>705.65</v>
      </c>
      <c r="DV270" s="245">
        <v>0</v>
      </c>
      <c r="DW270" s="245">
        <v>0</v>
      </c>
      <c r="DX270" s="245">
        <v>0</v>
      </c>
      <c r="DY270" s="245">
        <v>0</v>
      </c>
      <c r="DZ270" s="245">
        <v>0</v>
      </c>
      <c r="EA270" s="245">
        <v>0</v>
      </c>
      <c r="EB270" s="245">
        <v>0</v>
      </c>
      <c r="EC270" s="245">
        <v>0</v>
      </c>
      <c r="ED270" s="245">
        <v>0</v>
      </c>
      <c r="EE270" s="245">
        <v>0</v>
      </c>
      <c r="EF270" s="245">
        <v>0</v>
      </c>
      <c r="EG270" s="245">
        <v>0</v>
      </c>
      <c r="EH270" s="245">
        <v>0</v>
      </c>
      <c r="EI270" s="245">
        <v>640</v>
      </c>
      <c r="EJ270" s="245">
        <v>0</v>
      </c>
      <c r="EK270" s="245">
        <v>4.5999999999999996</v>
      </c>
      <c r="EL270" s="245">
        <v>0</v>
      </c>
      <c r="EM270" s="245">
        <v>0</v>
      </c>
      <c r="EN270" s="245">
        <v>0</v>
      </c>
      <c r="EO270" s="245">
        <v>0</v>
      </c>
      <c r="EP270" s="245">
        <v>0</v>
      </c>
      <c r="EQ270" s="245">
        <v>0</v>
      </c>
      <c r="ER270" s="245">
        <v>0</v>
      </c>
      <c r="ES270" s="245">
        <v>0</v>
      </c>
      <c r="ET270" s="245">
        <v>0</v>
      </c>
      <c r="EU270" s="245">
        <v>0</v>
      </c>
      <c r="EV270" s="245">
        <v>0</v>
      </c>
      <c r="EW270" s="245">
        <v>0</v>
      </c>
      <c r="EX270" s="245">
        <v>635</v>
      </c>
      <c r="EY270" s="245">
        <v>0</v>
      </c>
      <c r="EZ270" s="245">
        <v>0</v>
      </c>
      <c r="FA270" s="245">
        <v>437</v>
      </c>
      <c r="FB270" s="245">
        <v>0</v>
      </c>
      <c r="FC270" s="245">
        <v>0</v>
      </c>
      <c r="FD270" s="245">
        <v>0</v>
      </c>
      <c r="FE270" s="245">
        <v>0</v>
      </c>
      <c r="FF270" s="245">
        <v>0</v>
      </c>
      <c r="FG270" s="245">
        <v>145.44999999999999</v>
      </c>
      <c r="FH270" s="245">
        <v>0</v>
      </c>
      <c r="FI270" s="245">
        <v>0</v>
      </c>
      <c r="FJ270" s="245">
        <v>0</v>
      </c>
      <c r="FK270" s="245">
        <v>0</v>
      </c>
      <c r="FL270" s="245">
        <v>0</v>
      </c>
      <c r="FM270" s="245">
        <v>0</v>
      </c>
      <c r="FN270" s="245">
        <v>0</v>
      </c>
      <c r="FO270" s="245">
        <v>0</v>
      </c>
      <c r="FP270" s="245">
        <v>0</v>
      </c>
      <c r="FQ270" s="245">
        <v>0</v>
      </c>
      <c r="FR270" s="245">
        <v>0</v>
      </c>
      <c r="FS270" s="245">
        <v>0</v>
      </c>
      <c r="FT270" s="245">
        <v>0</v>
      </c>
      <c r="FU270" s="245">
        <v>0</v>
      </c>
      <c r="FV270" s="245">
        <v>0</v>
      </c>
      <c r="FW270" s="245">
        <v>0</v>
      </c>
      <c r="FX270" s="245">
        <v>0</v>
      </c>
      <c r="FY270" s="245">
        <v>0</v>
      </c>
      <c r="FZ270" s="245">
        <v>0</v>
      </c>
      <c r="GA270" s="245">
        <v>0</v>
      </c>
      <c r="GB270" s="245">
        <v>0</v>
      </c>
      <c r="GC270" s="245">
        <v>0</v>
      </c>
      <c r="GD270" s="245">
        <v>0</v>
      </c>
      <c r="GE270" s="245">
        <v>0</v>
      </c>
      <c r="GF270" s="245">
        <v>0</v>
      </c>
      <c r="GG270" s="245">
        <v>0</v>
      </c>
      <c r="GH270" s="245">
        <v>0</v>
      </c>
      <c r="GI270" s="245">
        <v>1880</v>
      </c>
      <c r="GJ270" s="245">
        <v>0</v>
      </c>
      <c r="GK270" s="245">
        <v>1.2</v>
      </c>
      <c r="GL270" s="245">
        <v>0</v>
      </c>
      <c r="GM270" s="245">
        <v>0</v>
      </c>
      <c r="GN270" s="245">
        <v>0</v>
      </c>
      <c r="GO270" s="245">
        <v>0</v>
      </c>
      <c r="GP270" s="245">
        <v>0</v>
      </c>
      <c r="GQ270" s="245">
        <v>0</v>
      </c>
      <c r="GR270" s="245">
        <v>0</v>
      </c>
      <c r="GS270" s="245">
        <v>0</v>
      </c>
      <c r="GT270" s="245">
        <v>0</v>
      </c>
      <c r="GU270" s="245">
        <v>0</v>
      </c>
      <c r="GV270" s="245">
        <v>0</v>
      </c>
      <c r="GW270" s="245">
        <v>0</v>
      </c>
      <c r="GX270" s="245">
        <v>0</v>
      </c>
      <c r="GY270" s="245">
        <v>0</v>
      </c>
      <c r="GZ270" s="245">
        <v>0</v>
      </c>
      <c r="HA270" s="245">
        <v>0</v>
      </c>
      <c r="HB270" s="245">
        <v>0</v>
      </c>
      <c r="HC270" s="245">
        <v>0</v>
      </c>
      <c r="HD270" s="245">
        <v>0</v>
      </c>
      <c r="HE270" s="245">
        <v>0</v>
      </c>
      <c r="HF270" s="245">
        <v>0</v>
      </c>
      <c r="HG270" s="245">
        <v>0</v>
      </c>
      <c r="HH270" s="245">
        <v>0</v>
      </c>
      <c r="HI270" s="245">
        <v>1</v>
      </c>
      <c r="HJ270" s="245">
        <v>1</v>
      </c>
      <c r="HK270" s="245">
        <v>0</v>
      </c>
      <c r="HL270" s="245">
        <v>0</v>
      </c>
      <c r="HM270" s="245">
        <v>0</v>
      </c>
      <c r="HN270" s="245">
        <v>0</v>
      </c>
      <c r="HO270" s="245">
        <v>0</v>
      </c>
      <c r="HP270" s="245">
        <v>0</v>
      </c>
      <c r="HQ270" s="245">
        <v>0</v>
      </c>
      <c r="HR270" s="245">
        <v>0</v>
      </c>
      <c r="HS270" s="245">
        <v>0</v>
      </c>
      <c r="HT270" s="245">
        <v>0</v>
      </c>
      <c r="HU270" s="245">
        <v>0</v>
      </c>
      <c r="HV270" s="245">
        <v>0</v>
      </c>
      <c r="HW270" s="245">
        <v>0</v>
      </c>
      <c r="HX270" s="245">
        <v>250</v>
      </c>
      <c r="HY270" s="245">
        <v>0</v>
      </c>
      <c r="HZ270" s="245">
        <v>0</v>
      </c>
      <c r="IA270" s="245">
        <v>0</v>
      </c>
      <c r="IB270" s="245">
        <v>0</v>
      </c>
      <c r="IC270" s="245">
        <v>0</v>
      </c>
      <c r="ID270" s="245">
        <v>0</v>
      </c>
      <c r="IE270" s="245">
        <v>0</v>
      </c>
      <c r="IF270" s="245">
        <v>0</v>
      </c>
      <c r="IG270" s="245">
        <v>0</v>
      </c>
      <c r="IH270" s="245">
        <v>0</v>
      </c>
      <c r="II270" s="245">
        <v>0</v>
      </c>
      <c r="IJ270" s="245">
        <v>0</v>
      </c>
      <c r="IK270" s="245">
        <v>0</v>
      </c>
      <c r="IL270" s="245">
        <v>0</v>
      </c>
      <c r="IM270" s="245">
        <v>0</v>
      </c>
      <c r="IN270" s="245">
        <v>0</v>
      </c>
      <c r="IO270" s="245">
        <v>0</v>
      </c>
      <c r="IP270" s="245">
        <v>0</v>
      </c>
      <c r="IQ270" s="245">
        <v>0</v>
      </c>
      <c r="IR270" s="245">
        <v>0</v>
      </c>
      <c r="IS270" s="245">
        <v>0</v>
      </c>
      <c r="IT270" s="245">
        <v>0</v>
      </c>
      <c r="IU270" s="245">
        <v>0</v>
      </c>
      <c r="IV270" s="245">
        <v>0</v>
      </c>
      <c r="IW270" s="245">
        <v>0</v>
      </c>
      <c r="IX270" s="245">
        <v>0</v>
      </c>
      <c r="IY270" s="245">
        <v>0</v>
      </c>
      <c r="IZ270" s="245">
        <v>0</v>
      </c>
      <c r="JA270" s="245">
        <v>0</v>
      </c>
    </row>
    <row r="271" spans="1:261" ht="56.25" x14ac:dyDescent="0.3">
      <c r="A271" s="300">
        <v>261</v>
      </c>
      <c r="B271" s="295" t="s">
        <v>824</v>
      </c>
      <c r="C271" s="295" t="s">
        <v>828</v>
      </c>
      <c r="D271" s="295">
        <v>247691191</v>
      </c>
      <c r="E271" s="220">
        <f t="shared" si="39"/>
        <v>19061.214</v>
      </c>
      <c r="F271" s="220">
        <f t="shared" si="40"/>
        <v>3110</v>
      </c>
      <c r="G271" s="220">
        <f t="shared" si="41"/>
        <v>0</v>
      </c>
      <c r="H271" s="220">
        <f t="shared" si="42"/>
        <v>15439.214</v>
      </c>
      <c r="I271" s="220">
        <f t="shared" si="43"/>
        <v>512</v>
      </c>
      <c r="J271" s="245">
        <v>2</v>
      </c>
      <c r="K271" s="245">
        <v>2</v>
      </c>
      <c r="L271" s="245">
        <v>0</v>
      </c>
      <c r="M271" s="245">
        <v>0</v>
      </c>
      <c r="N271" s="245">
        <v>0</v>
      </c>
      <c r="O271" s="245">
        <v>0</v>
      </c>
      <c r="P271" s="245">
        <v>0</v>
      </c>
      <c r="Q271" s="245">
        <v>0</v>
      </c>
      <c r="R271" s="245">
        <v>0</v>
      </c>
      <c r="S271" s="245">
        <v>0</v>
      </c>
      <c r="T271" s="245">
        <v>0</v>
      </c>
      <c r="U271" s="245">
        <v>0</v>
      </c>
      <c r="V271" s="245">
        <v>0</v>
      </c>
      <c r="W271" s="245">
        <v>0</v>
      </c>
      <c r="X271" s="245">
        <v>0</v>
      </c>
      <c r="Y271" s="245">
        <v>417</v>
      </c>
      <c r="Z271" s="245">
        <v>0</v>
      </c>
      <c r="AA271" s="245">
        <v>0</v>
      </c>
      <c r="AB271" s="245">
        <v>0</v>
      </c>
      <c r="AC271" s="245">
        <v>9</v>
      </c>
      <c r="AD271" s="245">
        <v>0</v>
      </c>
      <c r="AE271" s="245">
        <v>0</v>
      </c>
      <c r="AF271" s="245">
        <v>0</v>
      </c>
      <c r="AG271" s="245">
        <v>0</v>
      </c>
      <c r="AH271" s="245">
        <v>0</v>
      </c>
      <c r="AI271" s="245">
        <v>0</v>
      </c>
      <c r="AJ271" s="245">
        <v>0</v>
      </c>
      <c r="AK271" s="245">
        <v>0</v>
      </c>
      <c r="AL271" s="245">
        <v>0</v>
      </c>
      <c r="AM271" s="245">
        <v>0</v>
      </c>
      <c r="AN271" s="245">
        <v>0</v>
      </c>
      <c r="AO271" s="245">
        <v>0</v>
      </c>
      <c r="AP271" s="245">
        <v>0</v>
      </c>
      <c r="AQ271" s="245">
        <v>0</v>
      </c>
      <c r="AR271" s="245">
        <v>0</v>
      </c>
      <c r="AS271" s="245">
        <v>0</v>
      </c>
      <c r="AT271" s="245">
        <v>0</v>
      </c>
      <c r="AU271" s="245">
        <v>0</v>
      </c>
      <c r="AV271" s="245">
        <v>0</v>
      </c>
      <c r="AW271" s="245">
        <v>0</v>
      </c>
      <c r="AX271" s="245">
        <v>0</v>
      </c>
      <c r="AY271" s="245">
        <v>0</v>
      </c>
      <c r="AZ271" s="245">
        <v>0</v>
      </c>
      <c r="BA271" s="245">
        <v>0</v>
      </c>
      <c r="BB271" s="245">
        <v>0</v>
      </c>
      <c r="BC271" s="245">
        <v>14694.814</v>
      </c>
      <c r="BD271" s="245">
        <v>0</v>
      </c>
      <c r="BE271" s="245">
        <v>0</v>
      </c>
      <c r="BF271" s="245">
        <v>0</v>
      </c>
      <c r="BG271" s="245">
        <v>102</v>
      </c>
      <c r="BH271" s="245">
        <v>0</v>
      </c>
      <c r="BI271" s="245">
        <v>0</v>
      </c>
      <c r="BJ271" s="245">
        <v>0</v>
      </c>
      <c r="BK271" s="245">
        <v>0</v>
      </c>
      <c r="BL271" s="245">
        <v>0</v>
      </c>
      <c r="BM271" s="245">
        <v>0</v>
      </c>
      <c r="BN271" s="245">
        <v>0</v>
      </c>
      <c r="BO271" s="245">
        <v>0</v>
      </c>
      <c r="BP271" s="245">
        <v>0</v>
      </c>
      <c r="BQ271" s="245">
        <v>100</v>
      </c>
      <c r="BR271" s="245">
        <v>0</v>
      </c>
      <c r="BS271" s="245">
        <v>1</v>
      </c>
      <c r="BT271" s="245">
        <v>0</v>
      </c>
      <c r="BU271" s="245">
        <v>1</v>
      </c>
      <c r="BV271" s="245">
        <v>0</v>
      </c>
      <c r="BW271" s="245">
        <v>0</v>
      </c>
      <c r="BX271" s="245">
        <v>0</v>
      </c>
      <c r="BY271" s="245">
        <v>12</v>
      </c>
      <c r="BZ271" s="245">
        <v>0</v>
      </c>
      <c r="CA271" s="245">
        <v>0</v>
      </c>
      <c r="CB271" s="245">
        <v>0</v>
      </c>
      <c r="CC271" s="245">
        <v>0</v>
      </c>
      <c r="CD271" s="245">
        <v>0</v>
      </c>
      <c r="CE271" s="245">
        <v>0</v>
      </c>
      <c r="CF271" s="245">
        <v>0</v>
      </c>
      <c r="CG271" s="245">
        <v>0</v>
      </c>
      <c r="CH271" s="245">
        <v>0</v>
      </c>
      <c r="CI271" s="245">
        <v>0</v>
      </c>
      <c r="CJ271" s="245">
        <v>0</v>
      </c>
      <c r="CK271" s="245">
        <v>130</v>
      </c>
      <c r="CL271" s="245">
        <v>0</v>
      </c>
      <c r="CM271" s="245">
        <v>0</v>
      </c>
      <c r="CN271" s="245">
        <v>1</v>
      </c>
      <c r="CO271" s="245">
        <v>0</v>
      </c>
      <c r="CP271" s="245">
        <v>0</v>
      </c>
      <c r="CQ271" s="245">
        <v>23</v>
      </c>
      <c r="CR271" s="245">
        <v>2</v>
      </c>
      <c r="CS271" s="245">
        <v>15</v>
      </c>
      <c r="CT271" s="245">
        <v>0</v>
      </c>
      <c r="CU271" s="245">
        <v>0</v>
      </c>
      <c r="CV271" s="245">
        <v>0</v>
      </c>
      <c r="CW271" s="245">
        <v>0</v>
      </c>
      <c r="CX271" s="245">
        <v>2</v>
      </c>
      <c r="CY271" s="245">
        <v>5</v>
      </c>
      <c r="CZ271" s="245">
        <v>47</v>
      </c>
      <c r="DA271" s="245">
        <v>47</v>
      </c>
      <c r="DB271" s="245">
        <v>0</v>
      </c>
      <c r="DC271" s="245">
        <v>1100</v>
      </c>
      <c r="DD271" s="245">
        <v>0</v>
      </c>
      <c r="DE271" s="245">
        <v>0</v>
      </c>
      <c r="DF271" s="245">
        <v>0</v>
      </c>
      <c r="DG271" s="245">
        <v>0</v>
      </c>
      <c r="DH271" s="245">
        <v>0</v>
      </c>
      <c r="DI271" s="245">
        <v>0</v>
      </c>
      <c r="DJ271" s="245">
        <v>0</v>
      </c>
      <c r="DK271" s="245">
        <v>0</v>
      </c>
      <c r="DL271" s="245">
        <v>0</v>
      </c>
      <c r="DM271" s="245">
        <v>150</v>
      </c>
      <c r="DN271" s="245">
        <v>0</v>
      </c>
      <c r="DO271" s="245">
        <v>0</v>
      </c>
      <c r="DP271" s="245">
        <v>0</v>
      </c>
      <c r="DQ271" s="245">
        <v>0</v>
      </c>
      <c r="DR271" s="245">
        <v>0</v>
      </c>
      <c r="DS271" s="245">
        <v>2010</v>
      </c>
      <c r="DT271" s="245">
        <v>0</v>
      </c>
      <c r="DU271" s="245">
        <v>0</v>
      </c>
      <c r="DV271" s="245">
        <v>0</v>
      </c>
      <c r="DW271" s="245">
        <v>0</v>
      </c>
      <c r="DX271" s="245">
        <v>0</v>
      </c>
      <c r="DY271" s="245">
        <v>0</v>
      </c>
      <c r="DZ271" s="245">
        <v>0</v>
      </c>
      <c r="EA271" s="245">
        <v>0</v>
      </c>
      <c r="EB271" s="245">
        <v>0</v>
      </c>
      <c r="EC271" s="245">
        <v>0</v>
      </c>
      <c r="ED271" s="245">
        <v>0</v>
      </c>
      <c r="EE271" s="245">
        <v>0</v>
      </c>
      <c r="EF271" s="245">
        <v>0</v>
      </c>
      <c r="EG271" s="245">
        <v>0</v>
      </c>
      <c r="EH271" s="245">
        <v>0</v>
      </c>
      <c r="EI271" s="245">
        <v>670</v>
      </c>
      <c r="EJ271" s="245">
        <v>0</v>
      </c>
      <c r="EK271" s="245">
        <v>3</v>
      </c>
      <c r="EL271" s="245">
        <v>0</v>
      </c>
      <c r="EM271" s="245">
        <v>0</v>
      </c>
      <c r="EN271" s="245">
        <v>0</v>
      </c>
      <c r="EO271" s="245">
        <v>0</v>
      </c>
      <c r="EP271" s="245">
        <v>0</v>
      </c>
      <c r="EQ271" s="245">
        <v>0</v>
      </c>
      <c r="ER271" s="245">
        <v>0</v>
      </c>
      <c r="ES271" s="245">
        <v>0</v>
      </c>
      <c r="ET271" s="245">
        <v>0</v>
      </c>
      <c r="EU271" s="245">
        <v>0</v>
      </c>
      <c r="EV271" s="245">
        <v>0</v>
      </c>
      <c r="EW271" s="245">
        <v>0</v>
      </c>
      <c r="EX271" s="245">
        <v>500</v>
      </c>
      <c r="EY271" s="245">
        <v>0</v>
      </c>
      <c r="EZ271" s="245">
        <v>0</v>
      </c>
      <c r="FA271" s="245">
        <v>0</v>
      </c>
      <c r="FB271" s="245">
        <v>0</v>
      </c>
      <c r="FC271" s="245">
        <v>0</v>
      </c>
      <c r="FD271" s="245">
        <v>0</v>
      </c>
      <c r="FE271" s="245">
        <v>0</v>
      </c>
      <c r="FF271" s="245">
        <v>0</v>
      </c>
      <c r="FG271" s="245">
        <v>0</v>
      </c>
      <c r="FH271" s="245">
        <v>0</v>
      </c>
      <c r="FI271" s="245">
        <v>0</v>
      </c>
      <c r="FJ271" s="245">
        <v>0</v>
      </c>
      <c r="FK271" s="245">
        <v>0</v>
      </c>
      <c r="FL271" s="245">
        <v>0</v>
      </c>
      <c r="FM271" s="245">
        <v>0</v>
      </c>
      <c r="FN271" s="245">
        <v>0</v>
      </c>
      <c r="FO271" s="245">
        <v>0</v>
      </c>
      <c r="FP271" s="245">
        <v>0</v>
      </c>
      <c r="FQ271" s="245">
        <v>0</v>
      </c>
      <c r="FR271" s="245">
        <v>0</v>
      </c>
      <c r="FS271" s="245">
        <v>0</v>
      </c>
      <c r="FT271" s="245">
        <v>0</v>
      </c>
      <c r="FU271" s="245">
        <v>0</v>
      </c>
      <c r="FV271" s="245">
        <v>0</v>
      </c>
      <c r="FW271" s="245">
        <v>0</v>
      </c>
      <c r="FX271" s="245">
        <v>0</v>
      </c>
      <c r="FY271" s="245">
        <v>0</v>
      </c>
      <c r="FZ271" s="245">
        <v>0</v>
      </c>
      <c r="GA271" s="245">
        <v>0</v>
      </c>
      <c r="GB271" s="245">
        <v>0</v>
      </c>
      <c r="GC271" s="245">
        <v>0</v>
      </c>
      <c r="GD271" s="245">
        <v>0</v>
      </c>
      <c r="GE271" s="245">
        <v>0</v>
      </c>
      <c r="GF271" s="245">
        <v>0</v>
      </c>
      <c r="GG271" s="245">
        <v>0</v>
      </c>
      <c r="GH271" s="245">
        <v>0</v>
      </c>
      <c r="GI271" s="245">
        <v>341</v>
      </c>
      <c r="GJ271" s="245">
        <v>0</v>
      </c>
      <c r="GK271" s="245">
        <v>1.3</v>
      </c>
      <c r="GL271" s="245">
        <v>0</v>
      </c>
      <c r="GM271" s="245">
        <v>0</v>
      </c>
      <c r="GN271" s="245">
        <v>0</v>
      </c>
      <c r="GO271" s="245">
        <v>0</v>
      </c>
      <c r="GP271" s="245">
        <v>0</v>
      </c>
      <c r="GQ271" s="245">
        <v>0</v>
      </c>
      <c r="GR271" s="245">
        <v>0</v>
      </c>
      <c r="GS271" s="245">
        <v>0</v>
      </c>
      <c r="GT271" s="245">
        <v>0</v>
      </c>
      <c r="GU271" s="245">
        <v>0</v>
      </c>
      <c r="GV271" s="245">
        <v>0</v>
      </c>
      <c r="GW271" s="245">
        <v>0</v>
      </c>
      <c r="GX271" s="245">
        <v>0</v>
      </c>
      <c r="GY271" s="245">
        <v>0</v>
      </c>
      <c r="GZ271" s="245">
        <v>0</v>
      </c>
      <c r="HA271" s="245">
        <v>0</v>
      </c>
      <c r="HB271" s="245">
        <v>0</v>
      </c>
      <c r="HC271" s="245">
        <v>0</v>
      </c>
      <c r="HD271" s="245">
        <v>0</v>
      </c>
      <c r="HE271" s="245">
        <v>0</v>
      </c>
      <c r="HF271" s="245">
        <v>0</v>
      </c>
      <c r="HG271" s="245">
        <v>0</v>
      </c>
      <c r="HH271" s="245">
        <v>0</v>
      </c>
      <c r="HI271" s="245">
        <v>0</v>
      </c>
      <c r="HJ271" s="245">
        <v>0</v>
      </c>
      <c r="HK271" s="245">
        <v>0</v>
      </c>
      <c r="HL271" s="245">
        <v>0</v>
      </c>
      <c r="HM271" s="245">
        <v>0</v>
      </c>
      <c r="HN271" s="245">
        <v>0</v>
      </c>
      <c r="HO271" s="245">
        <v>0</v>
      </c>
      <c r="HP271" s="245">
        <v>0</v>
      </c>
      <c r="HQ271" s="245">
        <v>0</v>
      </c>
      <c r="HR271" s="245">
        <v>0</v>
      </c>
      <c r="HS271" s="245">
        <v>0</v>
      </c>
      <c r="HT271" s="245">
        <v>0</v>
      </c>
      <c r="HU271" s="245">
        <v>0</v>
      </c>
      <c r="HV271" s="245">
        <v>0</v>
      </c>
      <c r="HW271" s="245">
        <v>0</v>
      </c>
      <c r="HX271" s="245">
        <v>177.4</v>
      </c>
      <c r="HY271" s="245">
        <v>0</v>
      </c>
      <c r="HZ271" s="245">
        <v>0</v>
      </c>
      <c r="IA271" s="245">
        <v>0</v>
      </c>
      <c r="IB271" s="245">
        <v>0</v>
      </c>
      <c r="IC271" s="245">
        <v>0</v>
      </c>
      <c r="ID271" s="245">
        <v>0</v>
      </c>
      <c r="IE271" s="245">
        <v>0</v>
      </c>
      <c r="IF271" s="245">
        <v>0</v>
      </c>
      <c r="IG271" s="245">
        <v>0</v>
      </c>
      <c r="IH271" s="245">
        <v>0</v>
      </c>
      <c r="II271" s="245">
        <v>0</v>
      </c>
      <c r="IJ271" s="245">
        <v>0</v>
      </c>
      <c r="IK271" s="245">
        <v>0</v>
      </c>
      <c r="IL271" s="245">
        <v>0</v>
      </c>
      <c r="IM271" s="245">
        <v>0</v>
      </c>
      <c r="IN271" s="245">
        <v>0</v>
      </c>
      <c r="IO271" s="245">
        <v>0</v>
      </c>
      <c r="IP271" s="245">
        <v>0</v>
      </c>
      <c r="IQ271" s="245">
        <v>0</v>
      </c>
      <c r="IR271" s="245">
        <v>0</v>
      </c>
      <c r="IS271" s="245">
        <v>0</v>
      </c>
      <c r="IT271" s="245">
        <v>0</v>
      </c>
      <c r="IU271" s="245">
        <v>0</v>
      </c>
      <c r="IV271" s="245">
        <v>0</v>
      </c>
      <c r="IW271" s="245">
        <v>0</v>
      </c>
      <c r="IX271" s="245">
        <v>0</v>
      </c>
      <c r="IY271" s="245">
        <v>0</v>
      </c>
      <c r="IZ271" s="245">
        <v>0</v>
      </c>
      <c r="JA271" s="245">
        <v>0</v>
      </c>
    </row>
    <row r="272" spans="1:261" ht="75" x14ac:dyDescent="0.3">
      <c r="A272" s="300">
        <v>262</v>
      </c>
      <c r="B272" s="295" t="s">
        <v>824</v>
      </c>
      <c r="C272" s="295" t="s">
        <v>829</v>
      </c>
      <c r="D272" s="295">
        <v>247691193</v>
      </c>
      <c r="E272" s="220">
        <f t="shared" si="39"/>
        <v>12394.122000000001</v>
      </c>
      <c r="F272" s="220">
        <f t="shared" si="40"/>
        <v>1561.35</v>
      </c>
      <c r="G272" s="220">
        <f t="shared" si="41"/>
        <v>0</v>
      </c>
      <c r="H272" s="220">
        <f t="shared" si="42"/>
        <v>10782.772000000001</v>
      </c>
      <c r="I272" s="220">
        <f t="shared" si="43"/>
        <v>50</v>
      </c>
      <c r="J272" s="245">
        <v>1</v>
      </c>
      <c r="K272" s="245">
        <v>1</v>
      </c>
      <c r="L272" s="245">
        <v>0</v>
      </c>
      <c r="M272" s="245">
        <v>0</v>
      </c>
      <c r="N272" s="245">
        <v>0</v>
      </c>
      <c r="O272" s="245">
        <v>0</v>
      </c>
      <c r="P272" s="245">
        <v>0</v>
      </c>
      <c r="Q272" s="245">
        <v>0</v>
      </c>
      <c r="R272" s="245">
        <v>0</v>
      </c>
      <c r="S272" s="245">
        <v>0</v>
      </c>
      <c r="T272" s="245">
        <v>0</v>
      </c>
      <c r="U272" s="245">
        <v>0</v>
      </c>
      <c r="V272" s="245">
        <v>0</v>
      </c>
      <c r="W272" s="245">
        <v>0</v>
      </c>
      <c r="X272" s="245">
        <v>0</v>
      </c>
      <c r="Y272" s="245">
        <v>240</v>
      </c>
      <c r="Z272" s="245">
        <v>0</v>
      </c>
      <c r="AA272" s="245">
        <v>0</v>
      </c>
      <c r="AB272" s="245">
        <v>0</v>
      </c>
      <c r="AC272" s="245">
        <v>7</v>
      </c>
      <c r="AD272" s="245">
        <v>0</v>
      </c>
      <c r="AE272" s="245">
        <v>0</v>
      </c>
      <c r="AF272" s="245">
        <v>0</v>
      </c>
      <c r="AG272" s="245">
        <v>0</v>
      </c>
      <c r="AH272" s="245">
        <v>0</v>
      </c>
      <c r="AI272" s="245">
        <v>0</v>
      </c>
      <c r="AJ272" s="245">
        <v>0</v>
      </c>
      <c r="AK272" s="245">
        <v>0</v>
      </c>
      <c r="AL272" s="245">
        <v>0</v>
      </c>
      <c r="AM272" s="245">
        <v>0</v>
      </c>
      <c r="AN272" s="245">
        <v>0</v>
      </c>
      <c r="AO272" s="245">
        <v>0</v>
      </c>
      <c r="AP272" s="245">
        <v>0</v>
      </c>
      <c r="AQ272" s="245">
        <v>0</v>
      </c>
      <c r="AR272" s="245">
        <v>0</v>
      </c>
      <c r="AS272" s="245">
        <v>0</v>
      </c>
      <c r="AT272" s="245">
        <v>0</v>
      </c>
      <c r="AU272" s="245">
        <v>0</v>
      </c>
      <c r="AV272" s="245">
        <v>0</v>
      </c>
      <c r="AW272" s="245">
        <v>0</v>
      </c>
      <c r="AX272" s="245">
        <v>0</v>
      </c>
      <c r="AY272" s="245">
        <v>0</v>
      </c>
      <c r="AZ272" s="245">
        <v>0</v>
      </c>
      <c r="BA272" s="245">
        <v>0</v>
      </c>
      <c r="BB272" s="245">
        <v>0</v>
      </c>
      <c r="BC272" s="245">
        <v>10013.672</v>
      </c>
      <c r="BD272" s="245">
        <v>0</v>
      </c>
      <c r="BE272" s="245">
        <v>0</v>
      </c>
      <c r="BF272" s="245">
        <v>0</v>
      </c>
      <c r="BG272" s="245">
        <v>99</v>
      </c>
      <c r="BH272" s="245">
        <v>0</v>
      </c>
      <c r="BI272" s="245">
        <v>0</v>
      </c>
      <c r="BJ272" s="245">
        <v>0</v>
      </c>
      <c r="BK272" s="245">
        <v>0</v>
      </c>
      <c r="BL272" s="245">
        <v>0</v>
      </c>
      <c r="BM272" s="245">
        <v>0</v>
      </c>
      <c r="BN272" s="245">
        <v>0</v>
      </c>
      <c r="BO272" s="245">
        <v>0</v>
      </c>
      <c r="BP272" s="245">
        <v>0</v>
      </c>
      <c r="BQ272" s="245">
        <v>66</v>
      </c>
      <c r="BR272" s="245">
        <v>0</v>
      </c>
      <c r="BS272" s="245">
        <v>0</v>
      </c>
      <c r="BT272" s="245">
        <v>0</v>
      </c>
      <c r="BU272" s="245">
        <v>0</v>
      </c>
      <c r="BV272" s="245">
        <v>0</v>
      </c>
      <c r="BW272" s="245">
        <v>0</v>
      </c>
      <c r="BX272" s="245">
        <v>0</v>
      </c>
      <c r="BY272" s="245">
        <v>0</v>
      </c>
      <c r="BZ272" s="245">
        <v>0</v>
      </c>
      <c r="CA272" s="245">
        <v>0</v>
      </c>
      <c r="CB272" s="245">
        <v>0</v>
      </c>
      <c r="CC272" s="245">
        <v>0</v>
      </c>
      <c r="CD272" s="245">
        <v>0</v>
      </c>
      <c r="CE272" s="245">
        <v>0</v>
      </c>
      <c r="CF272" s="245">
        <v>0</v>
      </c>
      <c r="CG272" s="245">
        <v>0</v>
      </c>
      <c r="CH272" s="245">
        <v>0</v>
      </c>
      <c r="CI272" s="245">
        <v>0</v>
      </c>
      <c r="CJ272" s="245">
        <v>0</v>
      </c>
      <c r="CK272" s="245">
        <v>300</v>
      </c>
      <c r="CL272" s="245">
        <v>0</v>
      </c>
      <c r="CM272" s="245">
        <v>0</v>
      </c>
      <c r="CN272" s="245">
        <v>1</v>
      </c>
      <c r="CO272" s="245">
        <v>0</v>
      </c>
      <c r="CP272" s="245">
        <v>0</v>
      </c>
      <c r="CQ272" s="245">
        <v>18</v>
      </c>
      <c r="CR272" s="245">
        <v>4</v>
      </c>
      <c r="CS272" s="245">
        <v>3</v>
      </c>
      <c r="CT272" s="245">
        <v>0</v>
      </c>
      <c r="CU272" s="245">
        <v>0</v>
      </c>
      <c r="CV272" s="245">
        <v>0</v>
      </c>
      <c r="CW272" s="245">
        <v>0</v>
      </c>
      <c r="CX272" s="245">
        <v>3</v>
      </c>
      <c r="CY272" s="245">
        <v>2</v>
      </c>
      <c r="CZ272" s="245">
        <v>22</v>
      </c>
      <c r="DA272" s="245">
        <v>22</v>
      </c>
      <c r="DB272" s="245">
        <v>0</v>
      </c>
      <c r="DC272" s="245">
        <v>262.5</v>
      </c>
      <c r="DD272" s="245">
        <v>0</v>
      </c>
      <c r="DE272" s="245">
        <v>0</v>
      </c>
      <c r="DF272" s="245">
        <v>0</v>
      </c>
      <c r="DG272" s="245">
        <v>0</v>
      </c>
      <c r="DH272" s="245">
        <v>0</v>
      </c>
      <c r="DI272" s="245">
        <v>0</v>
      </c>
      <c r="DJ272" s="245">
        <v>0</v>
      </c>
      <c r="DK272" s="245">
        <v>0</v>
      </c>
      <c r="DL272" s="245">
        <v>0</v>
      </c>
      <c r="DM272" s="245">
        <v>0</v>
      </c>
      <c r="DN272" s="245">
        <v>0</v>
      </c>
      <c r="DO272" s="245">
        <v>0</v>
      </c>
      <c r="DP272" s="245">
        <v>0</v>
      </c>
      <c r="DQ272" s="245">
        <v>0</v>
      </c>
      <c r="DR272" s="245">
        <v>0</v>
      </c>
      <c r="DS272" s="245">
        <v>1298.8499999999999</v>
      </c>
      <c r="DT272" s="245">
        <v>0</v>
      </c>
      <c r="DU272" s="245">
        <v>432.9</v>
      </c>
      <c r="DV272" s="245">
        <v>0</v>
      </c>
      <c r="DW272" s="245">
        <v>0</v>
      </c>
      <c r="DX272" s="245">
        <v>0</v>
      </c>
      <c r="DY272" s="245">
        <v>0</v>
      </c>
      <c r="DZ272" s="245">
        <v>0</v>
      </c>
      <c r="EA272" s="245">
        <v>0</v>
      </c>
      <c r="EB272" s="245">
        <v>0</v>
      </c>
      <c r="EC272" s="245">
        <v>0</v>
      </c>
      <c r="ED272" s="245">
        <v>0</v>
      </c>
      <c r="EE272" s="245">
        <v>0</v>
      </c>
      <c r="EF272" s="245">
        <v>0</v>
      </c>
      <c r="EG272" s="245">
        <v>0</v>
      </c>
      <c r="EH272" s="245">
        <v>0</v>
      </c>
      <c r="EI272" s="245">
        <v>454</v>
      </c>
      <c r="EJ272" s="245">
        <v>0</v>
      </c>
      <c r="EK272" s="245">
        <v>3.8</v>
      </c>
      <c r="EL272" s="245">
        <v>0</v>
      </c>
      <c r="EM272" s="245">
        <v>0</v>
      </c>
      <c r="EN272" s="245">
        <v>0</v>
      </c>
      <c r="EO272" s="245">
        <v>0</v>
      </c>
      <c r="EP272" s="245">
        <v>0</v>
      </c>
      <c r="EQ272" s="245">
        <v>0</v>
      </c>
      <c r="ER272" s="245">
        <v>0</v>
      </c>
      <c r="ES272" s="245">
        <v>0</v>
      </c>
      <c r="ET272" s="245">
        <v>0</v>
      </c>
      <c r="EU272" s="245">
        <v>0</v>
      </c>
      <c r="EV272" s="245">
        <v>0</v>
      </c>
      <c r="EW272" s="245">
        <v>0</v>
      </c>
      <c r="EX272" s="245">
        <v>50</v>
      </c>
      <c r="EY272" s="245">
        <v>0</v>
      </c>
      <c r="EZ272" s="245">
        <v>0</v>
      </c>
      <c r="FA272" s="245">
        <v>0</v>
      </c>
      <c r="FB272" s="245">
        <v>0</v>
      </c>
      <c r="FC272" s="245">
        <v>0</v>
      </c>
      <c r="FD272" s="245">
        <v>0</v>
      </c>
      <c r="FE272" s="245">
        <v>0</v>
      </c>
      <c r="FF272" s="245">
        <v>0</v>
      </c>
      <c r="FG272" s="245">
        <v>0</v>
      </c>
      <c r="FH272" s="245">
        <v>0</v>
      </c>
      <c r="FI272" s="245">
        <v>0</v>
      </c>
      <c r="FJ272" s="245">
        <v>0</v>
      </c>
      <c r="FK272" s="245">
        <v>0</v>
      </c>
      <c r="FL272" s="245">
        <v>0</v>
      </c>
      <c r="FM272" s="245">
        <v>0</v>
      </c>
      <c r="FN272" s="245">
        <v>0</v>
      </c>
      <c r="FO272" s="245">
        <v>0</v>
      </c>
      <c r="FP272" s="245">
        <v>0</v>
      </c>
      <c r="FQ272" s="245">
        <v>0</v>
      </c>
      <c r="FR272" s="245">
        <v>0</v>
      </c>
      <c r="FS272" s="245">
        <v>0</v>
      </c>
      <c r="FT272" s="245">
        <v>0</v>
      </c>
      <c r="FU272" s="245">
        <v>0</v>
      </c>
      <c r="FV272" s="245">
        <v>0</v>
      </c>
      <c r="FW272" s="245">
        <v>0</v>
      </c>
      <c r="FX272" s="245">
        <v>0</v>
      </c>
      <c r="FY272" s="245">
        <v>0</v>
      </c>
      <c r="FZ272" s="245">
        <v>0</v>
      </c>
      <c r="GA272" s="245">
        <v>0</v>
      </c>
      <c r="GB272" s="245">
        <v>0</v>
      </c>
      <c r="GC272" s="245">
        <v>0</v>
      </c>
      <c r="GD272" s="245">
        <v>0</v>
      </c>
      <c r="GE272" s="245">
        <v>0</v>
      </c>
      <c r="GF272" s="245">
        <v>0</v>
      </c>
      <c r="GG272" s="245">
        <v>0</v>
      </c>
      <c r="GH272" s="245">
        <v>0</v>
      </c>
      <c r="GI272" s="245">
        <v>50</v>
      </c>
      <c r="GJ272" s="245">
        <v>0</v>
      </c>
      <c r="GK272" s="245">
        <v>1</v>
      </c>
      <c r="GL272" s="245">
        <v>0</v>
      </c>
      <c r="GM272" s="245">
        <v>0</v>
      </c>
      <c r="GN272" s="245">
        <v>0</v>
      </c>
      <c r="GO272" s="245">
        <v>0</v>
      </c>
      <c r="GP272" s="245">
        <v>0</v>
      </c>
      <c r="GQ272" s="245">
        <v>0</v>
      </c>
      <c r="GR272" s="245">
        <v>0</v>
      </c>
      <c r="GS272" s="245">
        <v>0</v>
      </c>
      <c r="GT272" s="245">
        <v>0</v>
      </c>
      <c r="GU272" s="245">
        <v>0</v>
      </c>
      <c r="GV272" s="245">
        <v>0</v>
      </c>
      <c r="GW272" s="245">
        <v>0</v>
      </c>
      <c r="GX272" s="245">
        <v>0</v>
      </c>
      <c r="GY272" s="245">
        <v>0</v>
      </c>
      <c r="GZ272" s="245">
        <v>0</v>
      </c>
      <c r="HA272" s="245">
        <v>0</v>
      </c>
      <c r="HB272" s="245">
        <v>0</v>
      </c>
      <c r="HC272" s="245">
        <v>0</v>
      </c>
      <c r="HD272" s="245">
        <v>0</v>
      </c>
      <c r="HE272" s="245">
        <v>0</v>
      </c>
      <c r="HF272" s="245">
        <v>0</v>
      </c>
      <c r="HG272" s="245">
        <v>0</v>
      </c>
      <c r="HH272" s="245">
        <v>0</v>
      </c>
      <c r="HI272" s="245">
        <v>1</v>
      </c>
      <c r="HJ272" s="245">
        <v>1</v>
      </c>
      <c r="HK272" s="245">
        <v>0</v>
      </c>
      <c r="HL272" s="245">
        <v>0</v>
      </c>
      <c r="HM272" s="245">
        <v>0</v>
      </c>
      <c r="HN272" s="245">
        <v>0</v>
      </c>
      <c r="HO272" s="245">
        <v>0</v>
      </c>
      <c r="HP272" s="245">
        <v>0</v>
      </c>
      <c r="HQ272" s="245">
        <v>0</v>
      </c>
      <c r="HR272" s="245">
        <v>0</v>
      </c>
      <c r="HS272" s="245">
        <v>0</v>
      </c>
      <c r="HT272" s="245">
        <v>0</v>
      </c>
      <c r="HU272" s="245">
        <v>0</v>
      </c>
      <c r="HV272" s="245">
        <v>0</v>
      </c>
      <c r="HW272" s="245">
        <v>0</v>
      </c>
      <c r="HX272" s="245">
        <v>96.2</v>
      </c>
      <c r="HY272" s="245">
        <v>0</v>
      </c>
      <c r="HZ272" s="245">
        <v>0</v>
      </c>
      <c r="IA272" s="245">
        <v>0</v>
      </c>
      <c r="IB272" s="245">
        <v>0</v>
      </c>
      <c r="IC272" s="245">
        <v>0</v>
      </c>
      <c r="ID272" s="245">
        <v>0</v>
      </c>
      <c r="IE272" s="245">
        <v>0</v>
      </c>
      <c r="IF272" s="245">
        <v>0</v>
      </c>
      <c r="IG272" s="245">
        <v>0</v>
      </c>
      <c r="IH272" s="245">
        <v>0</v>
      </c>
      <c r="II272" s="245">
        <v>0</v>
      </c>
      <c r="IJ272" s="245">
        <v>0</v>
      </c>
      <c r="IK272" s="245">
        <v>0</v>
      </c>
      <c r="IL272" s="245">
        <v>0</v>
      </c>
      <c r="IM272" s="245">
        <v>0</v>
      </c>
      <c r="IN272" s="245">
        <v>0</v>
      </c>
      <c r="IO272" s="245">
        <v>0</v>
      </c>
      <c r="IP272" s="245">
        <v>0</v>
      </c>
      <c r="IQ272" s="245">
        <v>0</v>
      </c>
      <c r="IR272" s="245">
        <v>0</v>
      </c>
      <c r="IS272" s="245">
        <v>0</v>
      </c>
      <c r="IT272" s="245">
        <v>0</v>
      </c>
      <c r="IU272" s="245">
        <v>0</v>
      </c>
      <c r="IV272" s="245">
        <v>0</v>
      </c>
      <c r="IW272" s="245">
        <v>0</v>
      </c>
      <c r="IX272" s="245">
        <v>0</v>
      </c>
      <c r="IY272" s="245">
        <v>0</v>
      </c>
      <c r="IZ272" s="245">
        <v>0</v>
      </c>
      <c r="JA272" s="245">
        <v>0</v>
      </c>
    </row>
    <row r="273" spans="1:261" ht="56.25" x14ac:dyDescent="0.3">
      <c r="A273" s="300">
        <v>263</v>
      </c>
      <c r="B273" s="295" t="s">
        <v>824</v>
      </c>
      <c r="C273" s="295" t="s">
        <v>830</v>
      </c>
      <c r="D273" s="295">
        <v>247690977</v>
      </c>
      <c r="E273" s="220">
        <f t="shared" si="39"/>
        <v>11708.412</v>
      </c>
      <c r="F273" s="220">
        <f t="shared" si="40"/>
        <v>1766</v>
      </c>
      <c r="G273" s="220">
        <f t="shared" si="41"/>
        <v>0</v>
      </c>
      <c r="H273" s="220">
        <f t="shared" si="42"/>
        <v>9926.4120000000003</v>
      </c>
      <c r="I273" s="220">
        <f t="shared" si="43"/>
        <v>16</v>
      </c>
      <c r="J273" s="245">
        <v>1</v>
      </c>
      <c r="K273" s="245">
        <v>1</v>
      </c>
      <c r="L273" s="245">
        <v>0</v>
      </c>
      <c r="M273" s="245">
        <v>0</v>
      </c>
      <c r="N273" s="245">
        <v>0</v>
      </c>
      <c r="O273" s="245">
        <v>0</v>
      </c>
      <c r="P273" s="245">
        <v>0</v>
      </c>
      <c r="Q273" s="245">
        <v>0</v>
      </c>
      <c r="R273" s="245">
        <v>0</v>
      </c>
      <c r="S273" s="245">
        <v>0</v>
      </c>
      <c r="T273" s="245">
        <v>0</v>
      </c>
      <c r="U273" s="245">
        <v>0</v>
      </c>
      <c r="V273" s="245">
        <v>0</v>
      </c>
      <c r="W273" s="245">
        <v>241</v>
      </c>
      <c r="X273" s="245">
        <v>0</v>
      </c>
      <c r="Y273" s="245">
        <v>0</v>
      </c>
      <c r="Z273" s="245">
        <v>0</v>
      </c>
      <c r="AA273" s="245">
        <v>0</v>
      </c>
      <c r="AB273" s="245">
        <v>0</v>
      </c>
      <c r="AC273" s="245">
        <v>4</v>
      </c>
      <c r="AD273" s="245">
        <v>0</v>
      </c>
      <c r="AE273" s="245">
        <v>0</v>
      </c>
      <c r="AF273" s="245">
        <v>0</v>
      </c>
      <c r="AG273" s="245">
        <v>0</v>
      </c>
      <c r="AH273" s="245">
        <v>0</v>
      </c>
      <c r="AI273" s="245">
        <v>0</v>
      </c>
      <c r="AJ273" s="245">
        <v>0</v>
      </c>
      <c r="AK273" s="245">
        <v>0</v>
      </c>
      <c r="AL273" s="245">
        <v>0</v>
      </c>
      <c r="AM273" s="245">
        <v>0</v>
      </c>
      <c r="AN273" s="245">
        <v>0</v>
      </c>
      <c r="AO273" s="245">
        <v>0</v>
      </c>
      <c r="AP273" s="245">
        <v>0</v>
      </c>
      <c r="AQ273" s="245">
        <v>0</v>
      </c>
      <c r="AR273" s="245">
        <v>0</v>
      </c>
      <c r="AS273" s="245">
        <v>0</v>
      </c>
      <c r="AT273" s="245">
        <v>0</v>
      </c>
      <c r="AU273" s="245">
        <v>0</v>
      </c>
      <c r="AV273" s="245">
        <v>0</v>
      </c>
      <c r="AW273" s="245">
        <v>0</v>
      </c>
      <c r="AX273" s="245">
        <v>0</v>
      </c>
      <c r="AY273" s="245">
        <v>0</v>
      </c>
      <c r="AZ273" s="245">
        <v>0</v>
      </c>
      <c r="BA273" s="245">
        <v>0</v>
      </c>
      <c r="BB273" s="245">
        <v>0</v>
      </c>
      <c r="BC273" s="245">
        <v>9439.2119999999995</v>
      </c>
      <c r="BD273" s="245">
        <v>0</v>
      </c>
      <c r="BE273" s="245">
        <v>0</v>
      </c>
      <c r="BF273" s="245">
        <v>0</v>
      </c>
      <c r="BG273" s="245">
        <v>42</v>
      </c>
      <c r="BH273" s="245">
        <v>0</v>
      </c>
      <c r="BI273" s="245">
        <v>0</v>
      </c>
      <c r="BJ273" s="245">
        <v>0</v>
      </c>
      <c r="BK273" s="245">
        <v>0</v>
      </c>
      <c r="BL273" s="245">
        <v>0</v>
      </c>
      <c r="BM273" s="245">
        <v>0</v>
      </c>
      <c r="BN273" s="245">
        <v>0</v>
      </c>
      <c r="BO273" s="245">
        <v>0</v>
      </c>
      <c r="BP273" s="245">
        <v>0</v>
      </c>
      <c r="BQ273" s="245">
        <v>35</v>
      </c>
      <c r="BR273" s="245">
        <v>0</v>
      </c>
      <c r="BS273" s="245">
        <v>1</v>
      </c>
      <c r="BT273" s="245">
        <v>0</v>
      </c>
      <c r="BU273" s="245">
        <v>1</v>
      </c>
      <c r="BV273" s="245">
        <v>0</v>
      </c>
      <c r="BW273" s="245">
        <v>0</v>
      </c>
      <c r="BX273" s="245">
        <v>0</v>
      </c>
      <c r="BY273" s="245">
        <v>16</v>
      </c>
      <c r="BZ273" s="245">
        <v>0</v>
      </c>
      <c r="CA273" s="245">
        <v>0</v>
      </c>
      <c r="CB273" s="245">
        <v>0</v>
      </c>
      <c r="CC273" s="245">
        <v>0</v>
      </c>
      <c r="CD273" s="245">
        <v>0</v>
      </c>
      <c r="CE273" s="245">
        <v>11</v>
      </c>
      <c r="CF273" s="245">
        <v>0</v>
      </c>
      <c r="CG273" s="245">
        <v>0</v>
      </c>
      <c r="CH273" s="245">
        <v>0</v>
      </c>
      <c r="CI273" s="245">
        <v>0</v>
      </c>
      <c r="CJ273" s="245">
        <v>0</v>
      </c>
      <c r="CK273" s="245">
        <v>50</v>
      </c>
      <c r="CL273" s="245">
        <v>0</v>
      </c>
      <c r="CM273" s="245">
        <v>0</v>
      </c>
      <c r="CN273" s="245">
        <v>1</v>
      </c>
      <c r="CO273" s="245">
        <v>0</v>
      </c>
      <c r="CP273" s="245">
        <v>0</v>
      </c>
      <c r="CQ273" s="245">
        <v>9</v>
      </c>
      <c r="CR273" s="245">
        <v>6</v>
      </c>
      <c r="CS273" s="245">
        <v>0</v>
      </c>
      <c r="CT273" s="245">
        <v>0</v>
      </c>
      <c r="CU273" s="245">
        <v>0</v>
      </c>
      <c r="CV273" s="245">
        <v>0</v>
      </c>
      <c r="CW273" s="245">
        <v>0</v>
      </c>
      <c r="CX273" s="245">
        <v>3</v>
      </c>
      <c r="CY273" s="245">
        <v>0</v>
      </c>
      <c r="CZ273" s="245">
        <v>20</v>
      </c>
      <c r="DA273" s="245">
        <v>20</v>
      </c>
      <c r="DB273" s="245">
        <v>0</v>
      </c>
      <c r="DC273" s="245">
        <v>150</v>
      </c>
      <c r="DD273" s="245">
        <v>0</v>
      </c>
      <c r="DE273" s="245">
        <v>200</v>
      </c>
      <c r="DF273" s="245">
        <v>0</v>
      </c>
      <c r="DG273" s="245">
        <v>0</v>
      </c>
      <c r="DH273" s="245">
        <v>0</v>
      </c>
      <c r="DI273" s="245">
        <v>0</v>
      </c>
      <c r="DJ273" s="245">
        <v>0</v>
      </c>
      <c r="DK273" s="245">
        <v>0</v>
      </c>
      <c r="DL273" s="245">
        <v>0</v>
      </c>
      <c r="DM273" s="245">
        <v>0</v>
      </c>
      <c r="DN273" s="245">
        <v>0</v>
      </c>
      <c r="DO273" s="245">
        <v>0</v>
      </c>
      <c r="DP273" s="245">
        <v>0</v>
      </c>
      <c r="DQ273" s="245">
        <v>0</v>
      </c>
      <c r="DR273" s="245">
        <v>0</v>
      </c>
      <c r="DS273" s="245">
        <v>1616</v>
      </c>
      <c r="DT273" s="245">
        <v>0</v>
      </c>
      <c r="DU273" s="245">
        <v>0</v>
      </c>
      <c r="DV273" s="245">
        <v>0</v>
      </c>
      <c r="DW273" s="245">
        <v>0</v>
      </c>
      <c r="DX273" s="245">
        <v>0</v>
      </c>
      <c r="DY273" s="245">
        <v>0</v>
      </c>
      <c r="DZ273" s="245">
        <v>0</v>
      </c>
      <c r="EA273" s="245">
        <v>0</v>
      </c>
      <c r="EB273" s="245">
        <v>0</v>
      </c>
      <c r="EC273" s="245">
        <v>0</v>
      </c>
      <c r="ED273" s="245">
        <v>0</v>
      </c>
      <c r="EE273" s="245">
        <v>0</v>
      </c>
      <c r="EF273" s="245">
        <v>0</v>
      </c>
      <c r="EG273" s="245">
        <v>0</v>
      </c>
      <c r="EH273" s="245">
        <v>0</v>
      </c>
      <c r="EI273" s="245">
        <v>403</v>
      </c>
      <c r="EJ273" s="245">
        <v>0</v>
      </c>
      <c r="EK273" s="245">
        <v>4</v>
      </c>
      <c r="EL273" s="245">
        <v>0</v>
      </c>
      <c r="EM273" s="245">
        <v>0</v>
      </c>
      <c r="EN273" s="245">
        <v>0</v>
      </c>
      <c r="EO273" s="245">
        <v>0</v>
      </c>
      <c r="EP273" s="245">
        <v>0</v>
      </c>
      <c r="EQ273" s="245">
        <v>0</v>
      </c>
      <c r="ER273" s="245">
        <v>0</v>
      </c>
      <c r="ES273" s="245">
        <v>0</v>
      </c>
      <c r="ET273" s="245">
        <v>0</v>
      </c>
      <c r="EU273" s="245">
        <v>0</v>
      </c>
      <c r="EV273" s="245">
        <v>0</v>
      </c>
      <c r="EW273" s="245">
        <v>0</v>
      </c>
      <c r="EX273" s="245">
        <v>0</v>
      </c>
      <c r="EY273" s="245">
        <v>0</v>
      </c>
      <c r="EZ273" s="245">
        <v>0</v>
      </c>
      <c r="FA273" s="245">
        <v>0</v>
      </c>
      <c r="FB273" s="245">
        <v>0</v>
      </c>
      <c r="FC273" s="245">
        <v>0</v>
      </c>
      <c r="FD273" s="245">
        <v>0</v>
      </c>
      <c r="FE273" s="245">
        <v>0</v>
      </c>
      <c r="FF273" s="245">
        <v>0</v>
      </c>
      <c r="FG273" s="245">
        <v>0</v>
      </c>
      <c r="FH273" s="245">
        <v>0</v>
      </c>
      <c r="FI273" s="245">
        <v>0</v>
      </c>
      <c r="FJ273" s="245">
        <v>0</v>
      </c>
      <c r="FK273" s="245">
        <v>0</v>
      </c>
      <c r="FL273" s="245">
        <v>0</v>
      </c>
      <c r="FM273" s="245">
        <v>0</v>
      </c>
      <c r="FN273" s="245">
        <v>0</v>
      </c>
      <c r="FO273" s="245">
        <v>0</v>
      </c>
      <c r="FP273" s="245">
        <v>0</v>
      </c>
      <c r="FQ273" s="245">
        <v>0</v>
      </c>
      <c r="FR273" s="245">
        <v>0</v>
      </c>
      <c r="FS273" s="245">
        <v>0</v>
      </c>
      <c r="FT273" s="245">
        <v>0</v>
      </c>
      <c r="FU273" s="245">
        <v>0</v>
      </c>
      <c r="FV273" s="245">
        <v>0</v>
      </c>
      <c r="FW273" s="245">
        <v>0</v>
      </c>
      <c r="FX273" s="245">
        <v>0</v>
      </c>
      <c r="FY273" s="245">
        <v>0</v>
      </c>
      <c r="FZ273" s="245">
        <v>0</v>
      </c>
      <c r="GA273" s="245">
        <v>0</v>
      </c>
      <c r="GB273" s="245">
        <v>0</v>
      </c>
      <c r="GC273" s="245">
        <v>0</v>
      </c>
      <c r="GD273" s="245">
        <v>0</v>
      </c>
      <c r="GE273" s="245">
        <v>0</v>
      </c>
      <c r="GF273" s="245">
        <v>0</v>
      </c>
      <c r="GG273" s="245">
        <v>0</v>
      </c>
      <c r="GH273" s="245">
        <v>0</v>
      </c>
      <c r="GI273" s="245">
        <v>0</v>
      </c>
      <c r="GJ273" s="245">
        <v>0</v>
      </c>
      <c r="GK273" s="245">
        <v>0</v>
      </c>
      <c r="GL273" s="245">
        <v>0</v>
      </c>
      <c r="GM273" s="245">
        <v>0</v>
      </c>
      <c r="GN273" s="245">
        <v>0</v>
      </c>
      <c r="GO273" s="245">
        <v>0</v>
      </c>
      <c r="GP273" s="245">
        <v>0</v>
      </c>
      <c r="GQ273" s="245">
        <v>0</v>
      </c>
      <c r="GR273" s="245">
        <v>0</v>
      </c>
      <c r="GS273" s="245">
        <v>0</v>
      </c>
      <c r="GT273" s="245">
        <v>0</v>
      </c>
      <c r="GU273" s="245">
        <v>0</v>
      </c>
      <c r="GV273" s="245">
        <v>0</v>
      </c>
      <c r="GW273" s="245">
        <v>0</v>
      </c>
      <c r="GX273" s="245">
        <v>0</v>
      </c>
      <c r="GY273" s="245">
        <v>0</v>
      </c>
      <c r="GZ273" s="245">
        <v>0</v>
      </c>
      <c r="HA273" s="245">
        <v>0</v>
      </c>
      <c r="HB273" s="245">
        <v>0</v>
      </c>
      <c r="HC273" s="245">
        <v>0</v>
      </c>
      <c r="HD273" s="245">
        <v>0</v>
      </c>
      <c r="HE273" s="245">
        <v>0</v>
      </c>
      <c r="HF273" s="245">
        <v>0</v>
      </c>
      <c r="HG273" s="245">
        <v>0</v>
      </c>
      <c r="HH273" s="245">
        <v>0</v>
      </c>
      <c r="HI273" s="245">
        <v>1</v>
      </c>
      <c r="HJ273" s="245">
        <v>1</v>
      </c>
      <c r="HK273" s="245">
        <v>0</v>
      </c>
      <c r="HL273" s="245">
        <v>0</v>
      </c>
      <c r="HM273" s="245">
        <v>0</v>
      </c>
      <c r="HN273" s="245">
        <v>0</v>
      </c>
      <c r="HO273" s="245">
        <v>0</v>
      </c>
      <c r="HP273" s="245">
        <v>0</v>
      </c>
      <c r="HQ273" s="245">
        <v>0</v>
      </c>
      <c r="HR273" s="245">
        <v>0</v>
      </c>
      <c r="HS273" s="245">
        <v>0</v>
      </c>
      <c r="HT273" s="245">
        <v>0</v>
      </c>
      <c r="HU273" s="245">
        <v>0</v>
      </c>
      <c r="HV273" s="245">
        <v>0</v>
      </c>
      <c r="HW273" s="245">
        <v>0</v>
      </c>
      <c r="HX273" s="245">
        <v>46.2</v>
      </c>
      <c r="HY273" s="245">
        <v>0</v>
      </c>
      <c r="HZ273" s="245">
        <v>0</v>
      </c>
      <c r="IA273" s="245">
        <v>0</v>
      </c>
      <c r="IB273" s="245">
        <v>0</v>
      </c>
      <c r="IC273" s="245">
        <v>0</v>
      </c>
      <c r="ID273" s="245">
        <v>0</v>
      </c>
      <c r="IE273" s="245">
        <v>0</v>
      </c>
      <c r="IF273" s="245">
        <v>0</v>
      </c>
      <c r="IG273" s="245">
        <v>0</v>
      </c>
      <c r="IH273" s="245">
        <v>0</v>
      </c>
      <c r="II273" s="245">
        <v>0</v>
      </c>
      <c r="IJ273" s="245">
        <v>0</v>
      </c>
      <c r="IK273" s="245">
        <v>0</v>
      </c>
      <c r="IL273" s="245">
        <v>0</v>
      </c>
      <c r="IM273" s="245">
        <v>0</v>
      </c>
      <c r="IN273" s="245">
        <v>0</v>
      </c>
      <c r="IO273" s="245">
        <v>0</v>
      </c>
      <c r="IP273" s="245">
        <v>0</v>
      </c>
      <c r="IQ273" s="245">
        <v>0</v>
      </c>
      <c r="IR273" s="245">
        <v>0</v>
      </c>
      <c r="IS273" s="245">
        <v>0</v>
      </c>
      <c r="IT273" s="245">
        <v>0</v>
      </c>
      <c r="IU273" s="245">
        <v>0</v>
      </c>
      <c r="IV273" s="245">
        <v>0</v>
      </c>
      <c r="IW273" s="245">
        <v>0</v>
      </c>
      <c r="IX273" s="245">
        <v>0</v>
      </c>
      <c r="IY273" s="245">
        <v>0</v>
      </c>
      <c r="IZ273" s="245">
        <v>0</v>
      </c>
      <c r="JA273" s="245">
        <v>0</v>
      </c>
    </row>
    <row r="274" spans="1:261" ht="56.25" x14ac:dyDescent="0.3">
      <c r="A274" s="300">
        <v>264</v>
      </c>
      <c r="B274" s="295" t="s">
        <v>824</v>
      </c>
      <c r="C274" s="295" t="s">
        <v>831</v>
      </c>
      <c r="D274" s="295">
        <v>247690984</v>
      </c>
      <c r="E274" s="220">
        <f t="shared" si="39"/>
        <v>13594.47</v>
      </c>
      <c r="F274" s="220">
        <f t="shared" si="40"/>
        <v>1660.25</v>
      </c>
      <c r="G274" s="220">
        <f t="shared" si="41"/>
        <v>0</v>
      </c>
      <c r="H274" s="220">
        <f t="shared" si="42"/>
        <v>11823.22</v>
      </c>
      <c r="I274" s="220">
        <f t="shared" si="43"/>
        <v>111</v>
      </c>
      <c r="J274" s="245">
        <v>1</v>
      </c>
      <c r="K274" s="245">
        <v>1</v>
      </c>
      <c r="L274" s="245">
        <v>0</v>
      </c>
      <c r="M274" s="245">
        <v>0</v>
      </c>
      <c r="N274" s="245">
        <v>0</v>
      </c>
      <c r="O274" s="245">
        <v>0</v>
      </c>
      <c r="P274" s="245">
        <v>0</v>
      </c>
      <c r="Q274" s="245">
        <v>0</v>
      </c>
      <c r="R274" s="245">
        <v>0</v>
      </c>
      <c r="S274" s="245">
        <v>0</v>
      </c>
      <c r="T274" s="245">
        <v>0</v>
      </c>
      <c r="U274" s="245">
        <v>0</v>
      </c>
      <c r="V274" s="245">
        <v>0</v>
      </c>
      <c r="W274" s="245">
        <v>0</v>
      </c>
      <c r="X274" s="245">
        <v>0</v>
      </c>
      <c r="Y274" s="245">
        <v>315</v>
      </c>
      <c r="Z274" s="245">
        <v>0</v>
      </c>
      <c r="AA274" s="245">
        <v>0</v>
      </c>
      <c r="AB274" s="245">
        <v>0</v>
      </c>
      <c r="AC274" s="245">
        <v>9</v>
      </c>
      <c r="AD274" s="245">
        <v>0</v>
      </c>
      <c r="AE274" s="245">
        <v>0</v>
      </c>
      <c r="AF274" s="245">
        <v>0</v>
      </c>
      <c r="AG274" s="245">
        <v>0</v>
      </c>
      <c r="AH274" s="245">
        <v>0</v>
      </c>
      <c r="AI274" s="245">
        <v>0</v>
      </c>
      <c r="AJ274" s="245">
        <v>0</v>
      </c>
      <c r="AK274" s="245">
        <v>0</v>
      </c>
      <c r="AL274" s="245">
        <v>0</v>
      </c>
      <c r="AM274" s="245">
        <v>0</v>
      </c>
      <c r="AN274" s="245">
        <v>0</v>
      </c>
      <c r="AO274" s="245">
        <v>0</v>
      </c>
      <c r="AP274" s="245">
        <v>0</v>
      </c>
      <c r="AQ274" s="245">
        <v>0</v>
      </c>
      <c r="AR274" s="245">
        <v>0</v>
      </c>
      <c r="AS274" s="245">
        <v>0</v>
      </c>
      <c r="AT274" s="245">
        <v>0</v>
      </c>
      <c r="AU274" s="245">
        <v>0</v>
      </c>
      <c r="AV274" s="245">
        <v>0</v>
      </c>
      <c r="AW274" s="245">
        <v>0</v>
      </c>
      <c r="AX274" s="245">
        <v>0</v>
      </c>
      <c r="AY274" s="245">
        <v>0</v>
      </c>
      <c r="AZ274" s="245">
        <v>0</v>
      </c>
      <c r="BA274" s="245">
        <v>0</v>
      </c>
      <c r="BB274" s="245">
        <v>0</v>
      </c>
      <c r="BC274" s="245">
        <v>10869.67</v>
      </c>
      <c r="BD274" s="245">
        <v>0</v>
      </c>
      <c r="BE274" s="245">
        <v>0</v>
      </c>
      <c r="BF274" s="245">
        <v>0</v>
      </c>
      <c r="BG274" s="245">
        <v>82</v>
      </c>
      <c r="BH274" s="245">
        <v>0</v>
      </c>
      <c r="BI274" s="245">
        <v>0</v>
      </c>
      <c r="BJ274" s="245">
        <v>0</v>
      </c>
      <c r="BK274" s="245">
        <v>0</v>
      </c>
      <c r="BL274" s="245">
        <v>0</v>
      </c>
      <c r="BM274" s="245">
        <v>0</v>
      </c>
      <c r="BN274" s="245">
        <v>0</v>
      </c>
      <c r="BO274" s="245">
        <v>0</v>
      </c>
      <c r="BP274" s="245">
        <v>0</v>
      </c>
      <c r="BQ274" s="245">
        <v>56</v>
      </c>
      <c r="BR274" s="245">
        <v>0</v>
      </c>
      <c r="BS274" s="245">
        <v>1</v>
      </c>
      <c r="BT274" s="245">
        <v>0</v>
      </c>
      <c r="BU274" s="245">
        <v>1</v>
      </c>
      <c r="BV274" s="245">
        <v>0</v>
      </c>
      <c r="BW274" s="245">
        <v>0</v>
      </c>
      <c r="BX274" s="245">
        <v>0</v>
      </c>
      <c r="BY274" s="245">
        <v>16</v>
      </c>
      <c r="BZ274" s="245">
        <v>0</v>
      </c>
      <c r="CA274" s="245">
        <v>0</v>
      </c>
      <c r="CB274" s="245">
        <v>0</v>
      </c>
      <c r="CC274" s="245">
        <v>0</v>
      </c>
      <c r="CD274" s="245">
        <v>0</v>
      </c>
      <c r="CE274" s="245">
        <v>11</v>
      </c>
      <c r="CF274" s="245">
        <v>0</v>
      </c>
      <c r="CG274" s="245">
        <v>0</v>
      </c>
      <c r="CH274" s="245">
        <v>0</v>
      </c>
      <c r="CI274" s="245">
        <v>0</v>
      </c>
      <c r="CJ274" s="245">
        <v>50</v>
      </c>
      <c r="CK274" s="245">
        <v>200</v>
      </c>
      <c r="CL274" s="245">
        <v>0</v>
      </c>
      <c r="CM274" s="245">
        <v>0</v>
      </c>
      <c r="CN274" s="245">
        <v>1</v>
      </c>
      <c r="CO274" s="245">
        <v>0</v>
      </c>
      <c r="CP274" s="245">
        <v>0</v>
      </c>
      <c r="CQ274" s="245">
        <v>18</v>
      </c>
      <c r="CR274" s="245">
        <v>4</v>
      </c>
      <c r="CS274" s="245">
        <v>8</v>
      </c>
      <c r="CT274" s="245">
        <v>0</v>
      </c>
      <c r="CU274" s="245">
        <v>0</v>
      </c>
      <c r="CV274" s="245">
        <v>0</v>
      </c>
      <c r="CW274" s="245">
        <v>0</v>
      </c>
      <c r="CX274" s="245">
        <v>3</v>
      </c>
      <c r="CY274" s="245">
        <v>1</v>
      </c>
      <c r="CZ274" s="245">
        <v>31</v>
      </c>
      <c r="DA274" s="245">
        <v>31</v>
      </c>
      <c r="DB274" s="245">
        <v>0</v>
      </c>
      <c r="DC274" s="245">
        <v>290</v>
      </c>
      <c r="DD274" s="245">
        <v>0</v>
      </c>
      <c r="DE274" s="245">
        <v>80</v>
      </c>
      <c r="DF274" s="245">
        <v>0</v>
      </c>
      <c r="DG274" s="245">
        <v>0</v>
      </c>
      <c r="DH274" s="245">
        <v>0</v>
      </c>
      <c r="DI274" s="245">
        <v>0</v>
      </c>
      <c r="DJ274" s="245">
        <v>0</v>
      </c>
      <c r="DK274" s="245">
        <v>0</v>
      </c>
      <c r="DL274" s="245">
        <v>0</v>
      </c>
      <c r="DM274" s="245">
        <v>0</v>
      </c>
      <c r="DN274" s="245">
        <v>0</v>
      </c>
      <c r="DO274" s="245">
        <v>0</v>
      </c>
      <c r="DP274" s="245">
        <v>0</v>
      </c>
      <c r="DQ274" s="245">
        <v>0</v>
      </c>
      <c r="DR274" s="245">
        <v>0</v>
      </c>
      <c r="DS274" s="245">
        <v>1370.25</v>
      </c>
      <c r="DT274" s="245">
        <v>0</v>
      </c>
      <c r="DU274" s="245">
        <v>456.75</v>
      </c>
      <c r="DV274" s="245">
        <v>0</v>
      </c>
      <c r="DW274" s="245">
        <v>0</v>
      </c>
      <c r="DX274" s="245">
        <v>0</v>
      </c>
      <c r="DY274" s="245">
        <v>0</v>
      </c>
      <c r="DZ274" s="245">
        <v>0</v>
      </c>
      <c r="EA274" s="245">
        <v>0</v>
      </c>
      <c r="EB274" s="245">
        <v>0</v>
      </c>
      <c r="EC274" s="245">
        <v>0</v>
      </c>
      <c r="ED274" s="245">
        <v>0</v>
      </c>
      <c r="EE274" s="245">
        <v>0</v>
      </c>
      <c r="EF274" s="245">
        <v>0</v>
      </c>
      <c r="EG274" s="245">
        <v>0</v>
      </c>
      <c r="EH274" s="245">
        <v>0</v>
      </c>
      <c r="EI274" s="245">
        <v>434</v>
      </c>
      <c r="EJ274" s="245">
        <v>0</v>
      </c>
      <c r="EK274" s="245">
        <v>4.2</v>
      </c>
      <c r="EL274" s="245">
        <v>0</v>
      </c>
      <c r="EM274" s="245">
        <v>0</v>
      </c>
      <c r="EN274" s="245">
        <v>0</v>
      </c>
      <c r="EO274" s="245">
        <v>0</v>
      </c>
      <c r="EP274" s="245">
        <v>0</v>
      </c>
      <c r="EQ274" s="245">
        <v>0</v>
      </c>
      <c r="ER274" s="245">
        <v>0</v>
      </c>
      <c r="ES274" s="245">
        <v>0</v>
      </c>
      <c r="ET274" s="245">
        <v>0</v>
      </c>
      <c r="EU274" s="245">
        <v>0</v>
      </c>
      <c r="EV274" s="245">
        <v>0</v>
      </c>
      <c r="EW274" s="245">
        <v>0</v>
      </c>
      <c r="EX274" s="245">
        <v>95</v>
      </c>
      <c r="EY274" s="245">
        <v>0</v>
      </c>
      <c r="EZ274" s="245">
        <v>0</v>
      </c>
      <c r="FA274" s="245">
        <v>0</v>
      </c>
      <c r="FB274" s="245">
        <v>0</v>
      </c>
      <c r="FC274" s="245">
        <v>0</v>
      </c>
      <c r="FD274" s="245">
        <v>0</v>
      </c>
      <c r="FE274" s="245">
        <v>0</v>
      </c>
      <c r="FF274" s="245">
        <v>0</v>
      </c>
      <c r="FG274" s="245">
        <v>0</v>
      </c>
      <c r="FH274" s="245">
        <v>0</v>
      </c>
      <c r="FI274" s="245">
        <v>0</v>
      </c>
      <c r="FJ274" s="245">
        <v>0</v>
      </c>
      <c r="FK274" s="245">
        <v>0</v>
      </c>
      <c r="FL274" s="245">
        <v>0</v>
      </c>
      <c r="FM274" s="245">
        <v>0</v>
      </c>
      <c r="FN274" s="245">
        <v>0</v>
      </c>
      <c r="FO274" s="245">
        <v>0</v>
      </c>
      <c r="FP274" s="245">
        <v>0</v>
      </c>
      <c r="FQ274" s="245">
        <v>0</v>
      </c>
      <c r="FR274" s="245">
        <v>0</v>
      </c>
      <c r="FS274" s="245">
        <v>0</v>
      </c>
      <c r="FT274" s="245">
        <v>0</v>
      </c>
      <c r="FU274" s="245">
        <v>0</v>
      </c>
      <c r="FV274" s="245">
        <v>0</v>
      </c>
      <c r="FW274" s="245">
        <v>0</v>
      </c>
      <c r="FX274" s="245">
        <v>0</v>
      </c>
      <c r="FY274" s="245">
        <v>0</v>
      </c>
      <c r="FZ274" s="245">
        <v>0</v>
      </c>
      <c r="GA274" s="245">
        <v>0</v>
      </c>
      <c r="GB274" s="245">
        <v>0</v>
      </c>
      <c r="GC274" s="245">
        <v>0</v>
      </c>
      <c r="GD274" s="245">
        <v>0</v>
      </c>
      <c r="GE274" s="245">
        <v>0</v>
      </c>
      <c r="GF274" s="245">
        <v>0</v>
      </c>
      <c r="GG274" s="245">
        <v>0</v>
      </c>
      <c r="GH274" s="245">
        <v>0</v>
      </c>
      <c r="GI274" s="245">
        <v>95</v>
      </c>
      <c r="GJ274" s="245">
        <v>0</v>
      </c>
      <c r="GK274" s="245">
        <v>1</v>
      </c>
      <c r="GL274" s="245">
        <v>0</v>
      </c>
      <c r="GM274" s="245">
        <v>0</v>
      </c>
      <c r="GN274" s="245">
        <v>0</v>
      </c>
      <c r="GO274" s="245">
        <v>0</v>
      </c>
      <c r="GP274" s="245">
        <v>0</v>
      </c>
      <c r="GQ274" s="245">
        <v>0</v>
      </c>
      <c r="GR274" s="245">
        <v>0</v>
      </c>
      <c r="GS274" s="245">
        <v>0</v>
      </c>
      <c r="GT274" s="245">
        <v>0</v>
      </c>
      <c r="GU274" s="245">
        <v>0</v>
      </c>
      <c r="GV274" s="245">
        <v>0</v>
      </c>
      <c r="GW274" s="245">
        <v>0</v>
      </c>
      <c r="GX274" s="245">
        <v>0</v>
      </c>
      <c r="GY274" s="245">
        <v>0</v>
      </c>
      <c r="GZ274" s="245">
        <v>0</v>
      </c>
      <c r="HA274" s="245">
        <v>0</v>
      </c>
      <c r="HB274" s="245">
        <v>0</v>
      </c>
      <c r="HC274" s="245">
        <v>0</v>
      </c>
      <c r="HD274" s="245">
        <v>0</v>
      </c>
      <c r="HE274" s="245">
        <v>0</v>
      </c>
      <c r="HF274" s="245">
        <v>0</v>
      </c>
      <c r="HG274" s="245">
        <v>0</v>
      </c>
      <c r="HH274" s="245">
        <v>0</v>
      </c>
      <c r="HI274" s="245">
        <v>1</v>
      </c>
      <c r="HJ274" s="245">
        <v>1</v>
      </c>
      <c r="HK274" s="245">
        <v>0</v>
      </c>
      <c r="HL274" s="245">
        <v>0</v>
      </c>
      <c r="HM274" s="245">
        <v>0</v>
      </c>
      <c r="HN274" s="245">
        <v>0</v>
      </c>
      <c r="HO274" s="245">
        <v>0</v>
      </c>
      <c r="HP274" s="245">
        <v>0</v>
      </c>
      <c r="HQ274" s="245">
        <v>0</v>
      </c>
      <c r="HR274" s="245">
        <v>0</v>
      </c>
      <c r="HS274" s="245">
        <v>0</v>
      </c>
      <c r="HT274" s="245">
        <v>0</v>
      </c>
      <c r="HU274" s="245">
        <v>0</v>
      </c>
      <c r="HV274" s="245">
        <v>0</v>
      </c>
      <c r="HW274" s="245">
        <v>0</v>
      </c>
      <c r="HX274" s="245">
        <v>101.8</v>
      </c>
      <c r="HY274" s="245">
        <v>0</v>
      </c>
      <c r="HZ274" s="245">
        <v>0</v>
      </c>
      <c r="IA274" s="245">
        <v>0</v>
      </c>
      <c r="IB274" s="245">
        <v>0</v>
      </c>
      <c r="IC274" s="245">
        <v>0</v>
      </c>
      <c r="ID274" s="245">
        <v>0</v>
      </c>
      <c r="IE274" s="245">
        <v>0</v>
      </c>
      <c r="IF274" s="245">
        <v>0</v>
      </c>
      <c r="IG274" s="245">
        <v>0</v>
      </c>
      <c r="IH274" s="245">
        <v>0</v>
      </c>
      <c r="II274" s="245">
        <v>0</v>
      </c>
      <c r="IJ274" s="245">
        <v>0</v>
      </c>
      <c r="IK274" s="245">
        <v>0</v>
      </c>
      <c r="IL274" s="245">
        <v>0</v>
      </c>
      <c r="IM274" s="245">
        <v>0</v>
      </c>
      <c r="IN274" s="245">
        <v>0</v>
      </c>
      <c r="IO274" s="245">
        <v>0</v>
      </c>
      <c r="IP274" s="245">
        <v>0</v>
      </c>
      <c r="IQ274" s="245">
        <v>0</v>
      </c>
      <c r="IR274" s="245">
        <v>0</v>
      </c>
      <c r="IS274" s="245">
        <v>0</v>
      </c>
      <c r="IT274" s="245">
        <v>0</v>
      </c>
      <c r="IU274" s="245">
        <v>0</v>
      </c>
      <c r="IV274" s="245">
        <v>0</v>
      </c>
      <c r="IW274" s="245">
        <v>0</v>
      </c>
      <c r="IX274" s="245">
        <v>0</v>
      </c>
      <c r="IY274" s="245">
        <v>0</v>
      </c>
      <c r="IZ274" s="245">
        <v>0</v>
      </c>
      <c r="JA274" s="245">
        <v>0</v>
      </c>
    </row>
    <row r="275" spans="1:261" ht="56.25" x14ac:dyDescent="0.3">
      <c r="A275" s="300">
        <v>265</v>
      </c>
      <c r="B275" s="295" t="s">
        <v>824</v>
      </c>
      <c r="C275" s="295" t="s">
        <v>832</v>
      </c>
      <c r="D275" s="295">
        <v>247690973</v>
      </c>
      <c r="E275" s="220">
        <f t="shared" si="39"/>
        <v>13965.503000000001</v>
      </c>
      <c r="F275" s="220">
        <f t="shared" si="40"/>
        <v>1758</v>
      </c>
      <c r="G275" s="220">
        <f t="shared" si="41"/>
        <v>0</v>
      </c>
      <c r="H275" s="220">
        <f t="shared" si="42"/>
        <v>12207.503000000001</v>
      </c>
      <c r="I275" s="220">
        <f t="shared" si="43"/>
        <v>0</v>
      </c>
      <c r="J275" s="245">
        <v>1</v>
      </c>
      <c r="K275" s="245">
        <v>1</v>
      </c>
      <c r="L275" s="245">
        <v>0</v>
      </c>
      <c r="M275" s="245">
        <v>0</v>
      </c>
      <c r="N275" s="245">
        <v>0</v>
      </c>
      <c r="O275" s="245">
        <v>0</v>
      </c>
      <c r="P275" s="245">
        <v>0</v>
      </c>
      <c r="Q275" s="245">
        <v>0</v>
      </c>
      <c r="R275" s="245">
        <v>0</v>
      </c>
      <c r="S275" s="245">
        <v>0</v>
      </c>
      <c r="T275" s="245">
        <v>0</v>
      </c>
      <c r="U275" s="245">
        <v>0</v>
      </c>
      <c r="V275" s="245">
        <v>0</v>
      </c>
      <c r="W275" s="245">
        <v>0</v>
      </c>
      <c r="X275" s="245">
        <v>0</v>
      </c>
      <c r="Y275" s="245">
        <v>140</v>
      </c>
      <c r="Z275" s="245">
        <v>0</v>
      </c>
      <c r="AA275" s="245">
        <v>0</v>
      </c>
      <c r="AB275" s="245">
        <v>0</v>
      </c>
      <c r="AC275" s="245">
        <v>4</v>
      </c>
      <c r="AD275" s="245">
        <v>0</v>
      </c>
      <c r="AE275" s="245">
        <v>0</v>
      </c>
      <c r="AF275" s="245">
        <v>0</v>
      </c>
      <c r="AG275" s="245">
        <v>0</v>
      </c>
      <c r="AH275" s="245">
        <v>0</v>
      </c>
      <c r="AI275" s="245">
        <v>0</v>
      </c>
      <c r="AJ275" s="245">
        <v>0</v>
      </c>
      <c r="AK275" s="245">
        <v>0</v>
      </c>
      <c r="AL275" s="245">
        <v>0</v>
      </c>
      <c r="AM275" s="245">
        <v>0</v>
      </c>
      <c r="AN275" s="245">
        <v>0</v>
      </c>
      <c r="AO275" s="245">
        <v>0</v>
      </c>
      <c r="AP275" s="245">
        <v>0</v>
      </c>
      <c r="AQ275" s="245">
        <v>0</v>
      </c>
      <c r="AR275" s="245">
        <v>0</v>
      </c>
      <c r="AS275" s="245">
        <v>0</v>
      </c>
      <c r="AT275" s="245">
        <v>0</v>
      </c>
      <c r="AU275" s="245">
        <v>0</v>
      </c>
      <c r="AV275" s="245">
        <v>0</v>
      </c>
      <c r="AW275" s="245">
        <v>0</v>
      </c>
      <c r="AX275" s="245">
        <v>0</v>
      </c>
      <c r="AY275" s="245">
        <v>0</v>
      </c>
      <c r="AZ275" s="245">
        <v>0</v>
      </c>
      <c r="BA275" s="245">
        <v>0</v>
      </c>
      <c r="BB275" s="245">
        <v>0</v>
      </c>
      <c r="BC275" s="245">
        <v>11968.903</v>
      </c>
      <c r="BD275" s="245">
        <v>0</v>
      </c>
      <c r="BE275" s="245">
        <v>0</v>
      </c>
      <c r="BF275" s="245">
        <v>0</v>
      </c>
      <c r="BG275" s="245">
        <v>163</v>
      </c>
      <c r="BH275" s="245">
        <v>0</v>
      </c>
      <c r="BI275" s="245">
        <v>0</v>
      </c>
      <c r="BJ275" s="245">
        <v>0</v>
      </c>
      <c r="BK275" s="245">
        <v>0</v>
      </c>
      <c r="BL275" s="245">
        <v>0</v>
      </c>
      <c r="BM275" s="245">
        <v>0</v>
      </c>
      <c r="BN275" s="245">
        <v>0</v>
      </c>
      <c r="BO275" s="245">
        <v>0</v>
      </c>
      <c r="BP275" s="245">
        <v>0</v>
      </c>
      <c r="BQ275" s="245">
        <v>42</v>
      </c>
      <c r="BR275" s="245">
        <v>0</v>
      </c>
      <c r="BS275" s="245">
        <v>0</v>
      </c>
      <c r="BT275" s="245">
        <v>0</v>
      </c>
      <c r="BU275" s="245">
        <v>0</v>
      </c>
      <c r="BV275" s="245">
        <v>0</v>
      </c>
      <c r="BW275" s="245">
        <v>0</v>
      </c>
      <c r="BX275" s="245">
        <v>0</v>
      </c>
      <c r="BY275" s="245">
        <v>0</v>
      </c>
      <c r="BZ275" s="245">
        <v>0</v>
      </c>
      <c r="CA275" s="245">
        <v>0</v>
      </c>
      <c r="CB275" s="245">
        <v>0</v>
      </c>
      <c r="CC275" s="245">
        <v>0</v>
      </c>
      <c r="CD275" s="245">
        <v>0</v>
      </c>
      <c r="CE275" s="245">
        <v>11</v>
      </c>
      <c r="CF275" s="245">
        <v>0</v>
      </c>
      <c r="CG275" s="245">
        <v>0</v>
      </c>
      <c r="CH275" s="245">
        <v>0</v>
      </c>
      <c r="CI275" s="245">
        <v>0</v>
      </c>
      <c r="CJ275" s="245">
        <v>0</v>
      </c>
      <c r="CK275" s="245">
        <v>100</v>
      </c>
      <c r="CL275" s="245">
        <v>0</v>
      </c>
      <c r="CM275" s="245">
        <v>0</v>
      </c>
      <c r="CN275" s="245">
        <v>0</v>
      </c>
      <c r="CO275" s="245">
        <v>0</v>
      </c>
      <c r="CP275" s="245">
        <v>0</v>
      </c>
      <c r="CQ275" s="245">
        <v>14</v>
      </c>
      <c r="CR275" s="245">
        <v>4</v>
      </c>
      <c r="CS275" s="245">
        <v>0</v>
      </c>
      <c r="CT275" s="245">
        <v>0</v>
      </c>
      <c r="CU275" s="245">
        <v>0</v>
      </c>
      <c r="CV275" s="245">
        <v>0</v>
      </c>
      <c r="CW275" s="245">
        <v>0</v>
      </c>
      <c r="CX275" s="245">
        <v>2</v>
      </c>
      <c r="CY275" s="245">
        <v>0</v>
      </c>
      <c r="CZ275" s="245">
        <v>5</v>
      </c>
      <c r="DA275" s="245">
        <v>5</v>
      </c>
      <c r="DB275" s="245">
        <v>0</v>
      </c>
      <c r="DC275" s="245">
        <v>50</v>
      </c>
      <c r="DD275" s="245">
        <v>0</v>
      </c>
      <c r="DE275" s="245">
        <v>0</v>
      </c>
      <c r="DF275" s="245">
        <v>0</v>
      </c>
      <c r="DG275" s="245">
        <v>0</v>
      </c>
      <c r="DH275" s="245">
        <v>0</v>
      </c>
      <c r="DI275" s="245">
        <v>0</v>
      </c>
      <c r="DJ275" s="245">
        <v>0</v>
      </c>
      <c r="DK275" s="245">
        <v>0</v>
      </c>
      <c r="DL275" s="245">
        <v>0</v>
      </c>
      <c r="DM275" s="245">
        <v>0</v>
      </c>
      <c r="DN275" s="245">
        <v>0</v>
      </c>
      <c r="DO275" s="245">
        <v>0</v>
      </c>
      <c r="DP275" s="245">
        <v>0</v>
      </c>
      <c r="DQ275" s="245">
        <v>0</v>
      </c>
      <c r="DR275" s="245">
        <v>0</v>
      </c>
      <c r="DS275" s="245">
        <v>1708</v>
      </c>
      <c r="DT275" s="245">
        <v>0</v>
      </c>
      <c r="DU275" s="245">
        <v>0</v>
      </c>
      <c r="DV275" s="245">
        <v>0</v>
      </c>
      <c r="DW275" s="245">
        <v>0</v>
      </c>
      <c r="DX275" s="245">
        <v>0</v>
      </c>
      <c r="DY275" s="245">
        <v>0</v>
      </c>
      <c r="DZ275" s="245">
        <v>0</v>
      </c>
      <c r="EA275" s="245">
        <v>0</v>
      </c>
      <c r="EB275" s="245">
        <v>0</v>
      </c>
      <c r="EC275" s="245">
        <v>0</v>
      </c>
      <c r="ED275" s="245">
        <v>0</v>
      </c>
      <c r="EE275" s="245">
        <v>0</v>
      </c>
      <c r="EF275" s="245">
        <v>0</v>
      </c>
      <c r="EG275" s="245">
        <v>0</v>
      </c>
      <c r="EH275" s="245">
        <v>0</v>
      </c>
      <c r="EI275" s="245">
        <v>600</v>
      </c>
      <c r="EJ275" s="245">
        <v>0</v>
      </c>
      <c r="EK275" s="245">
        <v>3</v>
      </c>
      <c r="EL275" s="245">
        <v>0</v>
      </c>
      <c r="EM275" s="245">
        <v>0</v>
      </c>
      <c r="EN275" s="245">
        <v>0</v>
      </c>
      <c r="EO275" s="245">
        <v>0</v>
      </c>
      <c r="EP275" s="245">
        <v>0</v>
      </c>
      <c r="EQ275" s="245">
        <v>0</v>
      </c>
      <c r="ER275" s="245">
        <v>0</v>
      </c>
      <c r="ES275" s="245">
        <v>0</v>
      </c>
      <c r="ET275" s="245">
        <v>0</v>
      </c>
      <c r="EU275" s="245">
        <v>0</v>
      </c>
      <c r="EV275" s="245">
        <v>0</v>
      </c>
      <c r="EW275" s="245">
        <v>0</v>
      </c>
      <c r="EX275" s="245">
        <v>0</v>
      </c>
      <c r="EY275" s="245">
        <v>0</v>
      </c>
      <c r="EZ275" s="245">
        <v>0</v>
      </c>
      <c r="FA275" s="245">
        <v>0</v>
      </c>
      <c r="FB275" s="245">
        <v>0</v>
      </c>
      <c r="FC275" s="245">
        <v>0</v>
      </c>
      <c r="FD275" s="245">
        <v>0</v>
      </c>
      <c r="FE275" s="245">
        <v>0</v>
      </c>
      <c r="FF275" s="245">
        <v>0</v>
      </c>
      <c r="FG275" s="245">
        <v>0</v>
      </c>
      <c r="FH275" s="245">
        <v>0</v>
      </c>
      <c r="FI275" s="245">
        <v>0</v>
      </c>
      <c r="FJ275" s="245">
        <v>0</v>
      </c>
      <c r="FK275" s="245">
        <v>0</v>
      </c>
      <c r="FL275" s="245">
        <v>0</v>
      </c>
      <c r="FM275" s="245">
        <v>0</v>
      </c>
      <c r="FN275" s="245">
        <v>0</v>
      </c>
      <c r="FO275" s="245">
        <v>0</v>
      </c>
      <c r="FP275" s="245">
        <v>0</v>
      </c>
      <c r="FQ275" s="245">
        <v>0</v>
      </c>
      <c r="FR275" s="245">
        <v>0</v>
      </c>
      <c r="FS275" s="245">
        <v>0</v>
      </c>
      <c r="FT275" s="245">
        <v>0</v>
      </c>
      <c r="FU275" s="245">
        <v>0</v>
      </c>
      <c r="FV275" s="245">
        <v>0</v>
      </c>
      <c r="FW275" s="245">
        <v>0</v>
      </c>
      <c r="FX275" s="245">
        <v>0</v>
      </c>
      <c r="FY275" s="245">
        <v>0</v>
      </c>
      <c r="FZ275" s="245">
        <v>0</v>
      </c>
      <c r="GA275" s="245">
        <v>0</v>
      </c>
      <c r="GB275" s="245">
        <v>0</v>
      </c>
      <c r="GC275" s="245">
        <v>0</v>
      </c>
      <c r="GD275" s="245">
        <v>0</v>
      </c>
      <c r="GE275" s="245">
        <v>0</v>
      </c>
      <c r="GF275" s="245">
        <v>0</v>
      </c>
      <c r="GG275" s="245">
        <v>0</v>
      </c>
      <c r="GH275" s="245">
        <v>0</v>
      </c>
      <c r="GI275" s="245">
        <v>0</v>
      </c>
      <c r="GJ275" s="245">
        <v>0</v>
      </c>
      <c r="GK275" s="245">
        <v>0</v>
      </c>
      <c r="GL275" s="245">
        <v>0</v>
      </c>
      <c r="GM275" s="245">
        <v>0</v>
      </c>
      <c r="GN275" s="245">
        <v>0</v>
      </c>
      <c r="GO275" s="245">
        <v>0</v>
      </c>
      <c r="GP275" s="245">
        <v>0</v>
      </c>
      <c r="GQ275" s="245">
        <v>0</v>
      </c>
      <c r="GR275" s="245">
        <v>0</v>
      </c>
      <c r="GS275" s="245">
        <v>0</v>
      </c>
      <c r="GT275" s="245">
        <v>0</v>
      </c>
      <c r="GU275" s="245">
        <v>0</v>
      </c>
      <c r="GV275" s="245">
        <v>0</v>
      </c>
      <c r="GW275" s="245">
        <v>0</v>
      </c>
      <c r="GX275" s="245">
        <v>0</v>
      </c>
      <c r="GY275" s="245">
        <v>0</v>
      </c>
      <c r="GZ275" s="245">
        <v>0</v>
      </c>
      <c r="HA275" s="245">
        <v>0</v>
      </c>
      <c r="HB275" s="245">
        <v>0</v>
      </c>
      <c r="HC275" s="245">
        <v>0</v>
      </c>
      <c r="HD275" s="245">
        <v>0</v>
      </c>
      <c r="HE275" s="245">
        <v>0</v>
      </c>
      <c r="HF275" s="245">
        <v>0</v>
      </c>
      <c r="HG275" s="245">
        <v>0</v>
      </c>
      <c r="HH275" s="245">
        <v>0</v>
      </c>
      <c r="HI275" s="245">
        <v>1</v>
      </c>
      <c r="HJ275" s="245">
        <v>1</v>
      </c>
      <c r="HK275" s="245">
        <v>0</v>
      </c>
      <c r="HL275" s="245">
        <v>0</v>
      </c>
      <c r="HM275" s="245">
        <v>0</v>
      </c>
      <c r="HN275" s="245">
        <v>0</v>
      </c>
      <c r="HO275" s="245">
        <v>0</v>
      </c>
      <c r="HP275" s="245">
        <v>0</v>
      </c>
      <c r="HQ275" s="245">
        <v>0</v>
      </c>
      <c r="HR275" s="245">
        <v>0</v>
      </c>
      <c r="HS275" s="245">
        <v>0</v>
      </c>
      <c r="HT275" s="245">
        <v>0</v>
      </c>
      <c r="HU275" s="245">
        <v>0</v>
      </c>
      <c r="HV275" s="245">
        <v>0</v>
      </c>
      <c r="HW275" s="245">
        <v>0</v>
      </c>
      <c r="HX275" s="245">
        <v>98.6</v>
      </c>
      <c r="HY275" s="245">
        <v>0</v>
      </c>
      <c r="HZ275" s="245">
        <v>0</v>
      </c>
      <c r="IA275" s="245">
        <v>0</v>
      </c>
      <c r="IB275" s="245">
        <v>0</v>
      </c>
      <c r="IC275" s="245">
        <v>0</v>
      </c>
      <c r="ID275" s="245">
        <v>0</v>
      </c>
      <c r="IE275" s="245">
        <v>0</v>
      </c>
      <c r="IF275" s="245">
        <v>0</v>
      </c>
      <c r="IG275" s="245">
        <v>0</v>
      </c>
      <c r="IH275" s="245">
        <v>0</v>
      </c>
      <c r="II275" s="245">
        <v>0</v>
      </c>
      <c r="IJ275" s="245">
        <v>0</v>
      </c>
      <c r="IK275" s="245">
        <v>0</v>
      </c>
      <c r="IL275" s="245">
        <v>0</v>
      </c>
      <c r="IM275" s="245">
        <v>0</v>
      </c>
      <c r="IN275" s="245">
        <v>0</v>
      </c>
      <c r="IO275" s="245">
        <v>0</v>
      </c>
      <c r="IP275" s="245">
        <v>0</v>
      </c>
      <c r="IQ275" s="245">
        <v>0</v>
      </c>
      <c r="IR275" s="245">
        <v>0</v>
      </c>
      <c r="IS275" s="245">
        <v>0</v>
      </c>
      <c r="IT275" s="245">
        <v>0</v>
      </c>
      <c r="IU275" s="245">
        <v>0</v>
      </c>
      <c r="IV275" s="245">
        <v>0</v>
      </c>
      <c r="IW275" s="245">
        <v>0</v>
      </c>
      <c r="IX275" s="245">
        <v>0</v>
      </c>
      <c r="IY275" s="245">
        <v>0</v>
      </c>
      <c r="IZ275" s="245">
        <v>0</v>
      </c>
      <c r="JA275" s="245">
        <v>0</v>
      </c>
    </row>
    <row r="276" spans="1:261" ht="56.25" x14ac:dyDescent="0.3">
      <c r="A276" s="300">
        <v>266</v>
      </c>
      <c r="B276" s="295" t="s">
        <v>824</v>
      </c>
      <c r="C276" s="295" t="s">
        <v>833</v>
      </c>
      <c r="D276" s="295">
        <v>247690988</v>
      </c>
      <c r="E276" s="220">
        <f t="shared" si="39"/>
        <v>3133.23</v>
      </c>
      <c r="F276" s="220">
        <f t="shared" si="40"/>
        <v>1384.3</v>
      </c>
      <c r="G276" s="220">
        <f t="shared" si="41"/>
        <v>0</v>
      </c>
      <c r="H276" s="220">
        <f t="shared" si="42"/>
        <v>1468.93</v>
      </c>
      <c r="I276" s="220">
        <f t="shared" si="43"/>
        <v>280</v>
      </c>
      <c r="J276" s="245">
        <v>0</v>
      </c>
      <c r="K276" s="245">
        <v>0</v>
      </c>
      <c r="L276" s="245">
        <v>0</v>
      </c>
      <c r="M276" s="245">
        <v>0</v>
      </c>
      <c r="N276" s="245">
        <v>0</v>
      </c>
      <c r="O276" s="245">
        <v>0</v>
      </c>
      <c r="P276" s="245">
        <v>0</v>
      </c>
      <c r="Q276" s="245">
        <v>0</v>
      </c>
      <c r="R276" s="245">
        <v>0</v>
      </c>
      <c r="S276" s="245">
        <v>0</v>
      </c>
      <c r="T276" s="245">
        <v>0</v>
      </c>
      <c r="U276" s="245">
        <v>0</v>
      </c>
      <c r="V276" s="245">
        <v>0</v>
      </c>
      <c r="W276" s="245">
        <v>0</v>
      </c>
      <c r="X276" s="245">
        <v>0</v>
      </c>
      <c r="Y276" s="245">
        <v>0</v>
      </c>
      <c r="Z276" s="245">
        <v>0</v>
      </c>
      <c r="AA276" s="245">
        <v>0</v>
      </c>
      <c r="AB276" s="245">
        <v>0</v>
      </c>
      <c r="AC276" s="245">
        <v>0</v>
      </c>
      <c r="AD276" s="245">
        <v>0</v>
      </c>
      <c r="AE276" s="245">
        <v>0</v>
      </c>
      <c r="AF276" s="245">
        <v>0</v>
      </c>
      <c r="AG276" s="245">
        <v>0</v>
      </c>
      <c r="AH276" s="245">
        <v>0</v>
      </c>
      <c r="AI276" s="245">
        <v>0</v>
      </c>
      <c r="AJ276" s="245">
        <v>0</v>
      </c>
      <c r="AK276" s="245">
        <v>0</v>
      </c>
      <c r="AL276" s="245">
        <v>0</v>
      </c>
      <c r="AM276" s="245">
        <v>0</v>
      </c>
      <c r="AN276" s="245">
        <v>0</v>
      </c>
      <c r="AO276" s="245">
        <v>0</v>
      </c>
      <c r="AP276" s="245">
        <v>0</v>
      </c>
      <c r="AQ276" s="245">
        <v>0</v>
      </c>
      <c r="AR276" s="245">
        <v>0</v>
      </c>
      <c r="AS276" s="245">
        <v>0</v>
      </c>
      <c r="AT276" s="245">
        <v>0</v>
      </c>
      <c r="AU276" s="245">
        <v>0</v>
      </c>
      <c r="AV276" s="245">
        <v>0</v>
      </c>
      <c r="AW276" s="245">
        <v>0</v>
      </c>
      <c r="AX276" s="245">
        <v>0</v>
      </c>
      <c r="AY276" s="245">
        <v>0</v>
      </c>
      <c r="AZ276" s="245">
        <v>0</v>
      </c>
      <c r="BA276" s="245">
        <v>0</v>
      </c>
      <c r="BB276" s="245">
        <v>0</v>
      </c>
      <c r="BC276" s="245">
        <v>1024.1300000000001</v>
      </c>
      <c r="BD276" s="245">
        <v>0</v>
      </c>
      <c r="BE276" s="245">
        <v>0</v>
      </c>
      <c r="BF276" s="245">
        <v>0</v>
      </c>
      <c r="BG276" s="245">
        <v>0</v>
      </c>
      <c r="BH276" s="245">
        <v>0</v>
      </c>
      <c r="BI276" s="245">
        <v>0</v>
      </c>
      <c r="BJ276" s="245">
        <v>0</v>
      </c>
      <c r="BK276" s="245">
        <v>0</v>
      </c>
      <c r="BL276" s="245">
        <v>0</v>
      </c>
      <c r="BM276" s="245">
        <v>0</v>
      </c>
      <c r="BN276" s="245">
        <v>0</v>
      </c>
      <c r="BO276" s="245">
        <v>0</v>
      </c>
      <c r="BP276" s="245">
        <v>0</v>
      </c>
      <c r="BQ276" s="245">
        <v>38</v>
      </c>
      <c r="BR276" s="245">
        <v>0</v>
      </c>
      <c r="BS276" s="245">
        <v>0</v>
      </c>
      <c r="BT276" s="245">
        <v>0</v>
      </c>
      <c r="BU276" s="245">
        <v>0</v>
      </c>
      <c r="BV276" s="245">
        <v>0</v>
      </c>
      <c r="BW276" s="245">
        <v>0</v>
      </c>
      <c r="BX276" s="245">
        <v>0</v>
      </c>
      <c r="BY276" s="245">
        <v>0</v>
      </c>
      <c r="BZ276" s="245">
        <v>0</v>
      </c>
      <c r="CA276" s="245">
        <v>0</v>
      </c>
      <c r="CB276" s="245">
        <v>0</v>
      </c>
      <c r="CC276" s="245">
        <v>0</v>
      </c>
      <c r="CD276" s="245">
        <v>0</v>
      </c>
      <c r="CE276" s="245">
        <v>0</v>
      </c>
      <c r="CF276" s="245">
        <v>0</v>
      </c>
      <c r="CG276" s="245">
        <v>0</v>
      </c>
      <c r="CH276" s="245">
        <v>0</v>
      </c>
      <c r="CI276" s="245">
        <v>0</v>
      </c>
      <c r="CJ276" s="245">
        <v>0</v>
      </c>
      <c r="CK276" s="245">
        <v>150</v>
      </c>
      <c r="CL276" s="245">
        <v>0</v>
      </c>
      <c r="CM276" s="245">
        <v>0</v>
      </c>
      <c r="CN276" s="245">
        <v>0</v>
      </c>
      <c r="CO276" s="245">
        <v>0</v>
      </c>
      <c r="CP276" s="245">
        <v>0</v>
      </c>
      <c r="CQ276" s="245">
        <v>3</v>
      </c>
      <c r="CR276" s="245">
        <v>0</v>
      </c>
      <c r="CS276" s="245">
        <v>3</v>
      </c>
      <c r="CT276" s="245">
        <v>0</v>
      </c>
      <c r="CU276" s="245">
        <v>0</v>
      </c>
      <c r="CV276" s="245">
        <v>0</v>
      </c>
      <c r="CW276" s="245">
        <v>0</v>
      </c>
      <c r="CX276" s="245">
        <v>0</v>
      </c>
      <c r="CY276" s="245">
        <v>3</v>
      </c>
      <c r="CZ276" s="245">
        <v>40</v>
      </c>
      <c r="DA276" s="245">
        <v>40</v>
      </c>
      <c r="DB276" s="245">
        <v>0</v>
      </c>
      <c r="DC276" s="245">
        <v>500</v>
      </c>
      <c r="DD276" s="245">
        <v>0</v>
      </c>
      <c r="DE276" s="245">
        <v>150</v>
      </c>
      <c r="DF276" s="245">
        <v>0</v>
      </c>
      <c r="DG276" s="245">
        <v>0</v>
      </c>
      <c r="DH276" s="245">
        <v>0</v>
      </c>
      <c r="DI276" s="245">
        <v>0</v>
      </c>
      <c r="DJ276" s="245">
        <v>0</v>
      </c>
      <c r="DK276" s="245">
        <v>0</v>
      </c>
      <c r="DL276" s="245">
        <v>0</v>
      </c>
      <c r="DM276" s="245">
        <v>0</v>
      </c>
      <c r="DN276" s="245">
        <v>0</v>
      </c>
      <c r="DO276" s="245">
        <v>0</v>
      </c>
      <c r="DP276" s="245">
        <v>0</v>
      </c>
      <c r="DQ276" s="245">
        <v>0</v>
      </c>
      <c r="DR276" s="245">
        <v>0</v>
      </c>
      <c r="DS276" s="245">
        <v>884.3</v>
      </c>
      <c r="DT276" s="245">
        <v>0</v>
      </c>
      <c r="DU276" s="245">
        <v>294.8</v>
      </c>
      <c r="DV276" s="245">
        <v>0</v>
      </c>
      <c r="DW276" s="245">
        <v>0</v>
      </c>
      <c r="DX276" s="245">
        <v>0</v>
      </c>
      <c r="DY276" s="245">
        <v>0</v>
      </c>
      <c r="DZ276" s="245">
        <v>0</v>
      </c>
      <c r="EA276" s="245">
        <v>0</v>
      </c>
      <c r="EB276" s="245">
        <v>0</v>
      </c>
      <c r="EC276" s="245">
        <v>0</v>
      </c>
      <c r="ED276" s="245">
        <v>0</v>
      </c>
      <c r="EE276" s="245">
        <v>0</v>
      </c>
      <c r="EF276" s="245">
        <v>0</v>
      </c>
      <c r="EG276" s="245">
        <v>0</v>
      </c>
      <c r="EH276" s="245">
        <v>0</v>
      </c>
      <c r="EI276" s="245">
        <v>294.5</v>
      </c>
      <c r="EJ276" s="245">
        <v>0</v>
      </c>
      <c r="EK276" s="245">
        <v>4</v>
      </c>
      <c r="EL276" s="245">
        <v>0</v>
      </c>
      <c r="EM276" s="245">
        <v>0</v>
      </c>
      <c r="EN276" s="245">
        <v>0</v>
      </c>
      <c r="EO276" s="245">
        <v>0</v>
      </c>
      <c r="EP276" s="245">
        <v>0</v>
      </c>
      <c r="EQ276" s="245">
        <v>0</v>
      </c>
      <c r="ER276" s="245">
        <v>0</v>
      </c>
      <c r="ES276" s="245">
        <v>0</v>
      </c>
      <c r="ET276" s="245">
        <v>0</v>
      </c>
      <c r="EU276" s="245">
        <v>0</v>
      </c>
      <c r="EV276" s="245">
        <v>0</v>
      </c>
      <c r="EW276" s="245">
        <v>0</v>
      </c>
      <c r="EX276" s="245">
        <v>280</v>
      </c>
      <c r="EY276" s="245">
        <v>0</v>
      </c>
      <c r="EZ276" s="245">
        <v>0</v>
      </c>
      <c r="FA276" s="245">
        <v>0</v>
      </c>
      <c r="FB276" s="245">
        <v>0</v>
      </c>
      <c r="FC276" s="245">
        <v>0</v>
      </c>
      <c r="FD276" s="245">
        <v>0</v>
      </c>
      <c r="FE276" s="245">
        <v>0</v>
      </c>
      <c r="FF276" s="245">
        <v>0</v>
      </c>
      <c r="FG276" s="245">
        <v>0</v>
      </c>
      <c r="FH276" s="245">
        <v>0</v>
      </c>
      <c r="FI276" s="245">
        <v>0</v>
      </c>
      <c r="FJ276" s="245">
        <v>0</v>
      </c>
      <c r="FK276" s="245">
        <v>0</v>
      </c>
      <c r="FL276" s="245">
        <v>0</v>
      </c>
      <c r="FM276" s="245">
        <v>0</v>
      </c>
      <c r="FN276" s="245">
        <v>0</v>
      </c>
      <c r="FO276" s="245">
        <v>0</v>
      </c>
      <c r="FP276" s="245">
        <v>0</v>
      </c>
      <c r="FQ276" s="245">
        <v>0</v>
      </c>
      <c r="FR276" s="245">
        <v>0</v>
      </c>
      <c r="FS276" s="245">
        <v>0</v>
      </c>
      <c r="FT276" s="245">
        <v>0</v>
      </c>
      <c r="FU276" s="245">
        <v>0</v>
      </c>
      <c r="FV276" s="245">
        <v>0</v>
      </c>
      <c r="FW276" s="245">
        <v>0</v>
      </c>
      <c r="FX276" s="245">
        <v>0</v>
      </c>
      <c r="FY276" s="245">
        <v>0</v>
      </c>
      <c r="FZ276" s="245">
        <v>0</v>
      </c>
      <c r="GA276" s="245">
        <v>0</v>
      </c>
      <c r="GB276" s="245">
        <v>0</v>
      </c>
      <c r="GC276" s="245">
        <v>0</v>
      </c>
      <c r="GD276" s="245">
        <v>0</v>
      </c>
      <c r="GE276" s="245">
        <v>0</v>
      </c>
      <c r="GF276" s="245">
        <v>0</v>
      </c>
      <c r="GG276" s="245">
        <v>0</v>
      </c>
      <c r="GH276" s="245">
        <v>0</v>
      </c>
      <c r="GI276" s="245">
        <v>121</v>
      </c>
      <c r="GJ276" s="245">
        <v>0</v>
      </c>
      <c r="GK276" s="245">
        <v>2.2999999999999998</v>
      </c>
      <c r="GL276" s="245">
        <v>0</v>
      </c>
      <c r="GM276" s="245">
        <v>0</v>
      </c>
      <c r="GN276" s="245">
        <v>0</v>
      </c>
      <c r="GO276" s="245">
        <v>0</v>
      </c>
      <c r="GP276" s="245">
        <v>0</v>
      </c>
      <c r="GQ276" s="245">
        <v>0</v>
      </c>
      <c r="GR276" s="245">
        <v>0</v>
      </c>
      <c r="GS276" s="245">
        <v>0</v>
      </c>
      <c r="GT276" s="245">
        <v>0</v>
      </c>
      <c r="GU276" s="245">
        <v>0</v>
      </c>
      <c r="GV276" s="245">
        <v>0</v>
      </c>
      <c r="GW276" s="245">
        <v>0</v>
      </c>
      <c r="GX276" s="245">
        <v>0</v>
      </c>
      <c r="GY276" s="245">
        <v>0</v>
      </c>
      <c r="GZ276" s="245">
        <v>0</v>
      </c>
      <c r="HA276" s="245">
        <v>0</v>
      </c>
      <c r="HB276" s="245">
        <v>0</v>
      </c>
      <c r="HC276" s="245">
        <v>0</v>
      </c>
      <c r="HD276" s="245">
        <v>0</v>
      </c>
      <c r="HE276" s="245">
        <v>0</v>
      </c>
      <c r="HF276" s="245">
        <v>0</v>
      </c>
      <c r="HG276" s="245">
        <v>0</v>
      </c>
      <c r="HH276" s="245">
        <v>0</v>
      </c>
      <c r="HI276" s="245">
        <v>1</v>
      </c>
      <c r="HJ276" s="245">
        <v>1</v>
      </c>
      <c r="HK276" s="245">
        <v>0</v>
      </c>
      <c r="HL276" s="245">
        <v>0</v>
      </c>
      <c r="HM276" s="245">
        <v>0</v>
      </c>
      <c r="HN276" s="245">
        <v>0</v>
      </c>
      <c r="HO276" s="245">
        <v>0</v>
      </c>
      <c r="HP276" s="245">
        <v>0</v>
      </c>
      <c r="HQ276" s="245">
        <v>0</v>
      </c>
      <c r="HR276" s="245">
        <v>0</v>
      </c>
      <c r="HS276" s="245">
        <v>0</v>
      </c>
      <c r="HT276" s="245">
        <v>0</v>
      </c>
      <c r="HU276" s="245">
        <v>0</v>
      </c>
      <c r="HV276" s="245">
        <v>0</v>
      </c>
      <c r="HW276" s="245">
        <v>0</v>
      </c>
      <c r="HX276" s="245">
        <v>0</v>
      </c>
      <c r="HY276" s="245">
        <v>0</v>
      </c>
      <c r="HZ276" s="245">
        <v>0</v>
      </c>
      <c r="IA276" s="245">
        <v>0</v>
      </c>
      <c r="IB276" s="245">
        <v>0</v>
      </c>
      <c r="IC276" s="245">
        <v>0</v>
      </c>
      <c r="ID276" s="245">
        <v>0</v>
      </c>
      <c r="IE276" s="245">
        <v>0</v>
      </c>
      <c r="IF276" s="245">
        <v>0</v>
      </c>
      <c r="IG276" s="245">
        <v>0</v>
      </c>
      <c r="IH276" s="245">
        <v>0</v>
      </c>
      <c r="II276" s="245">
        <v>0</v>
      </c>
      <c r="IJ276" s="245">
        <v>0</v>
      </c>
      <c r="IK276" s="245">
        <v>0</v>
      </c>
      <c r="IL276" s="245">
        <v>0</v>
      </c>
      <c r="IM276" s="245">
        <v>0</v>
      </c>
      <c r="IN276" s="245">
        <v>0</v>
      </c>
      <c r="IO276" s="245">
        <v>0</v>
      </c>
      <c r="IP276" s="245">
        <v>0</v>
      </c>
      <c r="IQ276" s="245">
        <v>0</v>
      </c>
      <c r="IR276" s="245">
        <v>0</v>
      </c>
      <c r="IS276" s="245">
        <v>0</v>
      </c>
      <c r="IT276" s="245">
        <v>0</v>
      </c>
      <c r="IU276" s="245">
        <v>0</v>
      </c>
      <c r="IV276" s="245">
        <v>0</v>
      </c>
      <c r="IW276" s="245">
        <v>0</v>
      </c>
      <c r="IX276" s="245">
        <v>0</v>
      </c>
      <c r="IY276" s="245">
        <v>0</v>
      </c>
      <c r="IZ276" s="245">
        <v>0</v>
      </c>
      <c r="JA276" s="245">
        <v>0</v>
      </c>
    </row>
    <row r="277" spans="1:261" s="246" customFormat="1" ht="56.25" x14ac:dyDescent="0.3">
      <c r="A277" s="300">
        <v>267</v>
      </c>
      <c r="B277" s="295" t="s">
        <v>824</v>
      </c>
      <c r="C277" s="295" t="s">
        <v>834</v>
      </c>
      <c r="D277" s="295">
        <v>247690986</v>
      </c>
      <c r="E277" s="220">
        <f t="shared" si="39"/>
        <v>24427.065000000002</v>
      </c>
      <c r="F277" s="220">
        <f t="shared" si="40"/>
        <v>4327.34</v>
      </c>
      <c r="G277" s="220">
        <f t="shared" si="41"/>
        <v>0</v>
      </c>
      <c r="H277" s="220">
        <f t="shared" si="42"/>
        <v>19087.725000000002</v>
      </c>
      <c r="I277" s="220">
        <f t="shared" si="43"/>
        <v>1012</v>
      </c>
      <c r="J277" s="245">
        <v>2</v>
      </c>
      <c r="K277" s="245">
        <v>2</v>
      </c>
      <c r="L277" s="245">
        <v>0</v>
      </c>
      <c r="M277" s="245">
        <v>0</v>
      </c>
      <c r="N277" s="245">
        <v>0</v>
      </c>
      <c r="O277" s="245">
        <v>0</v>
      </c>
      <c r="P277" s="245">
        <v>623</v>
      </c>
      <c r="Q277" s="245">
        <v>0</v>
      </c>
      <c r="R277" s="245">
        <v>0</v>
      </c>
      <c r="S277" s="245">
        <v>0</v>
      </c>
      <c r="T277" s="245">
        <v>0</v>
      </c>
      <c r="U277" s="245">
        <v>0</v>
      </c>
      <c r="V277" s="245">
        <v>0</v>
      </c>
      <c r="W277" s="245">
        <v>0</v>
      </c>
      <c r="X277" s="245">
        <v>0</v>
      </c>
      <c r="Y277" s="245">
        <v>126.15</v>
      </c>
      <c r="Z277" s="245">
        <v>0</v>
      </c>
      <c r="AA277" s="245">
        <v>0</v>
      </c>
      <c r="AB277" s="245">
        <v>0</v>
      </c>
      <c r="AC277" s="245">
        <v>10</v>
      </c>
      <c r="AD277" s="245">
        <v>0</v>
      </c>
      <c r="AE277" s="245">
        <v>0</v>
      </c>
      <c r="AF277" s="245">
        <v>0</v>
      </c>
      <c r="AG277" s="245">
        <v>0</v>
      </c>
      <c r="AH277" s="245">
        <v>0</v>
      </c>
      <c r="AI277" s="245">
        <v>0</v>
      </c>
      <c r="AJ277" s="245">
        <v>0</v>
      </c>
      <c r="AK277" s="245">
        <v>0</v>
      </c>
      <c r="AL277" s="245">
        <v>0</v>
      </c>
      <c r="AM277" s="245">
        <v>0</v>
      </c>
      <c r="AN277" s="245">
        <v>0</v>
      </c>
      <c r="AO277" s="245">
        <v>0</v>
      </c>
      <c r="AP277" s="245">
        <v>0</v>
      </c>
      <c r="AQ277" s="245">
        <v>0</v>
      </c>
      <c r="AR277" s="245">
        <v>0</v>
      </c>
      <c r="AS277" s="245">
        <v>0</v>
      </c>
      <c r="AT277" s="245">
        <v>0</v>
      </c>
      <c r="AU277" s="245">
        <v>0</v>
      </c>
      <c r="AV277" s="245">
        <v>0</v>
      </c>
      <c r="AW277" s="245">
        <v>0</v>
      </c>
      <c r="AX277" s="245">
        <v>0</v>
      </c>
      <c r="AY277" s="245">
        <v>0</v>
      </c>
      <c r="AZ277" s="245">
        <v>0</v>
      </c>
      <c r="BA277" s="245">
        <v>0</v>
      </c>
      <c r="BB277" s="245">
        <v>0</v>
      </c>
      <c r="BC277" s="245">
        <v>18773.174999999999</v>
      </c>
      <c r="BD277" s="245">
        <v>0</v>
      </c>
      <c r="BE277" s="245">
        <v>0</v>
      </c>
      <c r="BF277" s="245">
        <v>0</v>
      </c>
      <c r="BG277" s="245">
        <v>127</v>
      </c>
      <c r="BH277" s="245">
        <v>0</v>
      </c>
      <c r="BI277" s="245">
        <v>0</v>
      </c>
      <c r="BJ277" s="245">
        <v>0</v>
      </c>
      <c r="BK277" s="245">
        <v>0</v>
      </c>
      <c r="BL277" s="245">
        <v>0</v>
      </c>
      <c r="BM277" s="245">
        <v>0</v>
      </c>
      <c r="BN277" s="245">
        <v>0</v>
      </c>
      <c r="BO277" s="245">
        <v>0</v>
      </c>
      <c r="BP277" s="245">
        <v>0</v>
      </c>
      <c r="BQ277" s="245">
        <v>207</v>
      </c>
      <c r="BR277" s="245">
        <v>0</v>
      </c>
      <c r="BS277" s="245">
        <v>0</v>
      </c>
      <c r="BT277" s="245">
        <v>0</v>
      </c>
      <c r="BU277" s="245">
        <v>0</v>
      </c>
      <c r="BV277" s="245">
        <v>0</v>
      </c>
      <c r="BW277" s="245">
        <v>0</v>
      </c>
      <c r="BX277" s="245">
        <v>0</v>
      </c>
      <c r="BY277" s="245">
        <v>0</v>
      </c>
      <c r="BZ277" s="245">
        <v>0</v>
      </c>
      <c r="CA277" s="245">
        <v>0</v>
      </c>
      <c r="CB277" s="245">
        <v>0</v>
      </c>
      <c r="CC277" s="245">
        <v>0</v>
      </c>
      <c r="CD277" s="245">
        <v>0</v>
      </c>
      <c r="CE277" s="245">
        <v>0</v>
      </c>
      <c r="CF277" s="245">
        <v>0</v>
      </c>
      <c r="CG277" s="245">
        <v>0</v>
      </c>
      <c r="CH277" s="245">
        <v>0</v>
      </c>
      <c r="CI277" s="245">
        <v>0</v>
      </c>
      <c r="CJ277" s="245">
        <v>190</v>
      </c>
      <c r="CK277" s="245">
        <v>190</v>
      </c>
      <c r="CL277" s="245">
        <v>0</v>
      </c>
      <c r="CM277" s="245">
        <v>0</v>
      </c>
      <c r="CN277" s="245">
        <v>1</v>
      </c>
      <c r="CO277" s="245">
        <v>0</v>
      </c>
      <c r="CP277" s="245">
        <v>0</v>
      </c>
      <c r="CQ277" s="245">
        <v>28</v>
      </c>
      <c r="CR277" s="245">
        <v>6</v>
      </c>
      <c r="CS277" s="245">
        <v>10</v>
      </c>
      <c r="CT277" s="245">
        <v>0</v>
      </c>
      <c r="CU277" s="245">
        <v>0</v>
      </c>
      <c r="CV277" s="245">
        <v>0</v>
      </c>
      <c r="CW277" s="245">
        <v>0</v>
      </c>
      <c r="CX277" s="245">
        <v>6</v>
      </c>
      <c r="CY277" s="245">
        <v>0</v>
      </c>
      <c r="CZ277" s="245">
        <v>36</v>
      </c>
      <c r="DA277" s="245">
        <v>36</v>
      </c>
      <c r="DB277" s="245">
        <v>0</v>
      </c>
      <c r="DC277" s="245">
        <v>970</v>
      </c>
      <c r="DD277" s="245">
        <v>0</v>
      </c>
      <c r="DE277" s="245">
        <v>0</v>
      </c>
      <c r="DF277" s="245">
        <v>0</v>
      </c>
      <c r="DG277" s="245">
        <v>0</v>
      </c>
      <c r="DH277" s="245">
        <v>0</v>
      </c>
      <c r="DI277" s="245">
        <v>0</v>
      </c>
      <c r="DJ277" s="245">
        <v>0</v>
      </c>
      <c r="DK277" s="245">
        <v>0</v>
      </c>
      <c r="DL277" s="245">
        <v>0</v>
      </c>
      <c r="DM277" s="245">
        <v>0</v>
      </c>
      <c r="DN277" s="245">
        <v>0</v>
      </c>
      <c r="DO277" s="245">
        <v>0</v>
      </c>
      <c r="DP277" s="245">
        <v>0</v>
      </c>
      <c r="DQ277" s="245">
        <v>0</v>
      </c>
      <c r="DR277" s="245">
        <v>0</v>
      </c>
      <c r="DS277" s="245">
        <v>2665.34</v>
      </c>
      <c r="DT277" s="245">
        <v>0</v>
      </c>
      <c r="DU277" s="245">
        <v>0</v>
      </c>
      <c r="DV277" s="245">
        <v>0</v>
      </c>
      <c r="DW277" s="245">
        <v>0</v>
      </c>
      <c r="DX277" s="245">
        <v>0</v>
      </c>
      <c r="DY277" s="245">
        <v>0</v>
      </c>
      <c r="DZ277" s="245">
        <v>0</v>
      </c>
      <c r="EA277" s="245">
        <v>0</v>
      </c>
      <c r="EB277" s="245">
        <v>0</v>
      </c>
      <c r="EC277" s="245">
        <v>0</v>
      </c>
      <c r="ED277" s="245">
        <v>0</v>
      </c>
      <c r="EE277" s="245">
        <v>0</v>
      </c>
      <c r="EF277" s="245">
        <v>0</v>
      </c>
      <c r="EG277" s="245">
        <v>0</v>
      </c>
      <c r="EH277" s="245">
        <v>0</v>
      </c>
      <c r="EI277" s="245">
        <v>701.41</v>
      </c>
      <c r="EJ277" s="245">
        <v>0</v>
      </c>
      <c r="EK277" s="245">
        <v>3.8</v>
      </c>
      <c r="EL277" s="245">
        <v>0</v>
      </c>
      <c r="EM277" s="245">
        <v>0</v>
      </c>
      <c r="EN277" s="245">
        <v>0</v>
      </c>
      <c r="EO277" s="245">
        <v>0</v>
      </c>
      <c r="EP277" s="245">
        <v>0</v>
      </c>
      <c r="EQ277" s="245">
        <v>0</v>
      </c>
      <c r="ER277" s="245">
        <v>0</v>
      </c>
      <c r="ES277" s="245">
        <v>0</v>
      </c>
      <c r="ET277" s="245">
        <v>0</v>
      </c>
      <c r="EU277" s="245">
        <v>0</v>
      </c>
      <c r="EV277" s="245">
        <v>0</v>
      </c>
      <c r="EW277" s="245">
        <v>150</v>
      </c>
      <c r="EX277" s="245">
        <v>239</v>
      </c>
      <c r="EY277" s="245">
        <v>0</v>
      </c>
      <c r="EZ277" s="245">
        <v>0</v>
      </c>
      <c r="FA277" s="245">
        <v>692</v>
      </c>
      <c r="FB277" s="245">
        <v>0</v>
      </c>
      <c r="FC277" s="245">
        <v>0</v>
      </c>
      <c r="FD277" s="245">
        <v>0</v>
      </c>
      <c r="FE277" s="245">
        <v>0</v>
      </c>
      <c r="FF277" s="245">
        <v>0</v>
      </c>
      <c r="FG277" s="245">
        <v>0</v>
      </c>
      <c r="FH277" s="245">
        <v>0</v>
      </c>
      <c r="FI277" s="245">
        <v>0</v>
      </c>
      <c r="FJ277" s="245">
        <v>0</v>
      </c>
      <c r="FK277" s="245">
        <v>0</v>
      </c>
      <c r="FL277" s="245">
        <v>0</v>
      </c>
      <c r="FM277" s="245">
        <v>0</v>
      </c>
      <c r="FN277" s="245">
        <v>0</v>
      </c>
      <c r="FO277" s="245">
        <v>0</v>
      </c>
      <c r="FP277" s="245">
        <v>0</v>
      </c>
      <c r="FQ277" s="245">
        <v>0</v>
      </c>
      <c r="FR277" s="245">
        <v>0</v>
      </c>
      <c r="FS277" s="245">
        <v>0</v>
      </c>
      <c r="FT277" s="245">
        <v>0</v>
      </c>
      <c r="FU277" s="245">
        <v>0</v>
      </c>
      <c r="FV277" s="245">
        <v>0</v>
      </c>
      <c r="FW277" s="245">
        <v>0</v>
      </c>
      <c r="FX277" s="245">
        <v>0</v>
      </c>
      <c r="FY277" s="245">
        <v>0</v>
      </c>
      <c r="FZ277" s="245">
        <v>0</v>
      </c>
      <c r="GA277" s="245">
        <v>0</v>
      </c>
      <c r="GB277" s="245">
        <v>0</v>
      </c>
      <c r="GC277" s="245">
        <v>0</v>
      </c>
      <c r="GD277" s="245">
        <v>0</v>
      </c>
      <c r="GE277" s="245">
        <v>0</v>
      </c>
      <c r="GF277" s="245">
        <v>0</v>
      </c>
      <c r="GG277" s="245">
        <v>0</v>
      </c>
      <c r="GH277" s="245">
        <v>0</v>
      </c>
      <c r="GI277" s="245">
        <v>730</v>
      </c>
      <c r="GJ277" s="245">
        <v>0</v>
      </c>
      <c r="GK277" s="245">
        <v>1.5</v>
      </c>
      <c r="GL277" s="245">
        <v>0</v>
      </c>
      <c r="GM277" s="245">
        <v>0</v>
      </c>
      <c r="GN277" s="245">
        <v>0</v>
      </c>
      <c r="GO277" s="245">
        <v>0</v>
      </c>
      <c r="GP277" s="245">
        <v>0</v>
      </c>
      <c r="GQ277" s="245">
        <v>0</v>
      </c>
      <c r="GR277" s="245">
        <v>0</v>
      </c>
      <c r="GS277" s="245">
        <v>0</v>
      </c>
      <c r="GT277" s="245">
        <v>0</v>
      </c>
      <c r="GU277" s="245">
        <v>0</v>
      </c>
      <c r="GV277" s="245">
        <v>0</v>
      </c>
      <c r="GW277" s="245">
        <v>0</v>
      </c>
      <c r="GX277" s="245">
        <v>0</v>
      </c>
      <c r="GY277" s="245">
        <v>0</v>
      </c>
      <c r="GZ277" s="245">
        <v>0</v>
      </c>
      <c r="HA277" s="245">
        <v>0</v>
      </c>
      <c r="HB277" s="245">
        <v>0</v>
      </c>
      <c r="HC277" s="245">
        <v>0</v>
      </c>
      <c r="HD277" s="245">
        <v>0</v>
      </c>
      <c r="HE277" s="245">
        <v>0</v>
      </c>
      <c r="HF277" s="245">
        <v>0</v>
      </c>
      <c r="HG277" s="245">
        <v>0</v>
      </c>
      <c r="HH277" s="245">
        <v>0</v>
      </c>
      <c r="HI277" s="245">
        <v>1</v>
      </c>
      <c r="HJ277" s="245">
        <v>1</v>
      </c>
      <c r="HK277" s="245">
        <v>0</v>
      </c>
      <c r="HL277" s="245">
        <v>0</v>
      </c>
      <c r="HM277" s="245">
        <v>0</v>
      </c>
      <c r="HN277" s="245">
        <v>0</v>
      </c>
      <c r="HO277" s="245">
        <v>0</v>
      </c>
      <c r="HP277" s="245">
        <v>0</v>
      </c>
      <c r="HQ277" s="245">
        <v>0</v>
      </c>
      <c r="HR277" s="245">
        <v>0</v>
      </c>
      <c r="HS277" s="245">
        <v>0</v>
      </c>
      <c r="HT277" s="245">
        <v>0</v>
      </c>
      <c r="HU277" s="245">
        <v>0</v>
      </c>
      <c r="HV277" s="245">
        <v>0</v>
      </c>
      <c r="HW277" s="245">
        <v>0</v>
      </c>
      <c r="HX277" s="245">
        <v>188.4</v>
      </c>
      <c r="HY277" s="245">
        <v>0</v>
      </c>
      <c r="HZ277" s="245">
        <v>0</v>
      </c>
      <c r="IA277" s="245">
        <v>0</v>
      </c>
      <c r="IB277" s="245">
        <v>0</v>
      </c>
      <c r="IC277" s="245">
        <v>0</v>
      </c>
      <c r="ID277" s="245">
        <v>0</v>
      </c>
      <c r="IE277" s="245">
        <v>0</v>
      </c>
      <c r="IF277" s="245">
        <v>0</v>
      </c>
      <c r="IG277" s="245">
        <v>0</v>
      </c>
      <c r="IH277" s="245">
        <v>0</v>
      </c>
      <c r="II277" s="245">
        <v>0</v>
      </c>
      <c r="IJ277" s="245">
        <v>0</v>
      </c>
      <c r="IK277" s="245">
        <v>0</v>
      </c>
      <c r="IL277" s="245">
        <v>0</v>
      </c>
      <c r="IM277" s="245">
        <v>0</v>
      </c>
      <c r="IN277" s="245">
        <v>0</v>
      </c>
      <c r="IO277" s="245">
        <v>0</v>
      </c>
      <c r="IP277" s="245">
        <v>0</v>
      </c>
      <c r="IQ277" s="245">
        <v>0</v>
      </c>
      <c r="IR277" s="245">
        <v>0</v>
      </c>
      <c r="IS277" s="245">
        <v>0</v>
      </c>
      <c r="IT277" s="245">
        <v>0</v>
      </c>
      <c r="IU277" s="245">
        <v>0</v>
      </c>
      <c r="IV277" s="245">
        <v>0</v>
      </c>
      <c r="IW277" s="245">
        <v>0</v>
      </c>
      <c r="IX277" s="245">
        <v>0</v>
      </c>
      <c r="IY277" s="245">
        <v>0</v>
      </c>
      <c r="IZ277" s="245">
        <v>0</v>
      </c>
      <c r="JA277" s="245">
        <v>0</v>
      </c>
    </row>
    <row r="278" spans="1:261" ht="56.25" x14ac:dyDescent="0.3">
      <c r="A278" s="300">
        <v>268</v>
      </c>
      <c r="B278" s="295" t="s">
        <v>824</v>
      </c>
      <c r="C278" s="295" t="s">
        <v>835</v>
      </c>
      <c r="D278" s="295">
        <v>247690981</v>
      </c>
      <c r="E278" s="220">
        <f t="shared" si="39"/>
        <v>12796.653</v>
      </c>
      <c r="F278" s="220">
        <f t="shared" si="40"/>
        <v>2510</v>
      </c>
      <c r="G278" s="220">
        <f t="shared" si="41"/>
        <v>0</v>
      </c>
      <c r="H278" s="220">
        <f t="shared" si="42"/>
        <v>10106.653</v>
      </c>
      <c r="I278" s="220">
        <f t="shared" si="43"/>
        <v>180</v>
      </c>
      <c r="J278" s="245">
        <v>2</v>
      </c>
      <c r="K278" s="245">
        <v>2</v>
      </c>
      <c r="L278" s="245">
        <v>0</v>
      </c>
      <c r="M278" s="245">
        <v>0</v>
      </c>
      <c r="N278" s="245">
        <v>0</v>
      </c>
      <c r="O278" s="245">
        <v>0</v>
      </c>
      <c r="P278" s="245">
        <v>0</v>
      </c>
      <c r="Q278" s="245">
        <v>0</v>
      </c>
      <c r="R278" s="245">
        <v>0</v>
      </c>
      <c r="S278" s="245">
        <v>0</v>
      </c>
      <c r="T278" s="245">
        <v>0</v>
      </c>
      <c r="U278" s="245">
        <v>0</v>
      </c>
      <c r="V278" s="245">
        <v>0</v>
      </c>
      <c r="W278" s="245">
        <v>0</v>
      </c>
      <c r="X278" s="245">
        <v>0</v>
      </c>
      <c r="Y278" s="245">
        <v>350</v>
      </c>
      <c r="Z278" s="245">
        <v>0</v>
      </c>
      <c r="AA278" s="245">
        <v>0</v>
      </c>
      <c r="AB278" s="245">
        <v>0</v>
      </c>
      <c r="AC278" s="245">
        <v>16</v>
      </c>
      <c r="AD278" s="245">
        <v>0</v>
      </c>
      <c r="AE278" s="245">
        <v>0</v>
      </c>
      <c r="AF278" s="245">
        <v>0</v>
      </c>
      <c r="AG278" s="245">
        <v>0</v>
      </c>
      <c r="AH278" s="245">
        <v>0</v>
      </c>
      <c r="AI278" s="245">
        <v>0</v>
      </c>
      <c r="AJ278" s="245">
        <v>0</v>
      </c>
      <c r="AK278" s="245">
        <v>0</v>
      </c>
      <c r="AL278" s="245">
        <v>0</v>
      </c>
      <c r="AM278" s="245">
        <v>0</v>
      </c>
      <c r="AN278" s="245">
        <v>0</v>
      </c>
      <c r="AO278" s="245">
        <v>0</v>
      </c>
      <c r="AP278" s="245">
        <v>0</v>
      </c>
      <c r="AQ278" s="245">
        <v>0</v>
      </c>
      <c r="AR278" s="245">
        <v>0</v>
      </c>
      <c r="AS278" s="245">
        <v>0</v>
      </c>
      <c r="AT278" s="245">
        <v>0</v>
      </c>
      <c r="AU278" s="245">
        <v>0</v>
      </c>
      <c r="AV278" s="245">
        <v>0</v>
      </c>
      <c r="AW278" s="245">
        <v>0</v>
      </c>
      <c r="AX278" s="245">
        <v>0</v>
      </c>
      <c r="AY278" s="245">
        <v>0</v>
      </c>
      <c r="AZ278" s="245">
        <v>0</v>
      </c>
      <c r="BA278" s="245">
        <v>0</v>
      </c>
      <c r="BB278" s="245">
        <v>0</v>
      </c>
      <c r="BC278" s="245">
        <v>9568.2530000000006</v>
      </c>
      <c r="BD278" s="245">
        <v>0</v>
      </c>
      <c r="BE278" s="245">
        <v>0</v>
      </c>
      <c r="BF278" s="245">
        <v>0</v>
      </c>
      <c r="BG278" s="245">
        <v>262</v>
      </c>
      <c r="BH278" s="245">
        <v>0</v>
      </c>
      <c r="BI278" s="245">
        <v>0</v>
      </c>
      <c r="BJ278" s="245">
        <v>0</v>
      </c>
      <c r="BK278" s="245">
        <v>0</v>
      </c>
      <c r="BL278" s="245">
        <v>0</v>
      </c>
      <c r="BM278" s="245">
        <v>0</v>
      </c>
      <c r="BN278" s="245">
        <v>0</v>
      </c>
      <c r="BO278" s="245">
        <v>0</v>
      </c>
      <c r="BP278" s="245">
        <v>0</v>
      </c>
      <c r="BQ278" s="245">
        <v>128</v>
      </c>
      <c r="BR278" s="245">
        <v>0</v>
      </c>
      <c r="BS278" s="245">
        <v>1</v>
      </c>
      <c r="BT278" s="245">
        <v>0</v>
      </c>
      <c r="BU278" s="245">
        <v>1</v>
      </c>
      <c r="BV278" s="245">
        <v>0</v>
      </c>
      <c r="BW278" s="245">
        <v>0</v>
      </c>
      <c r="BX278" s="245">
        <v>0</v>
      </c>
      <c r="BY278" s="245">
        <v>16</v>
      </c>
      <c r="BZ278" s="245">
        <v>0</v>
      </c>
      <c r="CA278" s="245">
        <v>0</v>
      </c>
      <c r="CB278" s="245">
        <v>0</v>
      </c>
      <c r="CC278" s="245">
        <v>0</v>
      </c>
      <c r="CD278" s="245">
        <v>0</v>
      </c>
      <c r="CE278" s="245">
        <v>11</v>
      </c>
      <c r="CF278" s="245">
        <v>0</v>
      </c>
      <c r="CG278" s="245">
        <v>0</v>
      </c>
      <c r="CH278" s="245">
        <v>0</v>
      </c>
      <c r="CI278" s="245">
        <v>0</v>
      </c>
      <c r="CJ278" s="245">
        <v>0</v>
      </c>
      <c r="CK278" s="245">
        <v>75</v>
      </c>
      <c r="CL278" s="245">
        <v>0</v>
      </c>
      <c r="CM278" s="245">
        <v>0</v>
      </c>
      <c r="CN278" s="245">
        <v>1</v>
      </c>
      <c r="CO278" s="245">
        <v>0</v>
      </c>
      <c r="CP278" s="245">
        <v>0</v>
      </c>
      <c r="CQ278" s="245">
        <v>16</v>
      </c>
      <c r="CR278" s="245">
        <v>0</v>
      </c>
      <c r="CS278" s="245">
        <v>4</v>
      </c>
      <c r="CT278" s="245">
        <v>0</v>
      </c>
      <c r="CU278" s="245">
        <v>0</v>
      </c>
      <c r="CV278" s="245">
        <v>0</v>
      </c>
      <c r="CW278" s="245">
        <v>0</v>
      </c>
      <c r="CX278" s="245">
        <v>0</v>
      </c>
      <c r="CY278" s="245">
        <v>3</v>
      </c>
      <c r="CZ278" s="245">
        <v>30</v>
      </c>
      <c r="DA278" s="245">
        <v>30</v>
      </c>
      <c r="DB278" s="245">
        <v>0</v>
      </c>
      <c r="DC278" s="245">
        <v>465</v>
      </c>
      <c r="DD278" s="245">
        <v>0</v>
      </c>
      <c r="DE278" s="245">
        <v>0</v>
      </c>
      <c r="DF278" s="245">
        <v>0</v>
      </c>
      <c r="DG278" s="245">
        <v>0</v>
      </c>
      <c r="DH278" s="245">
        <v>0</v>
      </c>
      <c r="DI278" s="245">
        <v>0</v>
      </c>
      <c r="DJ278" s="245">
        <v>0</v>
      </c>
      <c r="DK278" s="245">
        <v>0</v>
      </c>
      <c r="DL278" s="245">
        <v>0</v>
      </c>
      <c r="DM278" s="245">
        <v>0</v>
      </c>
      <c r="DN278" s="245">
        <v>0</v>
      </c>
      <c r="DO278" s="245">
        <v>0</v>
      </c>
      <c r="DP278" s="245">
        <v>0</v>
      </c>
      <c r="DQ278" s="245">
        <v>0</v>
      </c>
      <c r="DR278" s="245">
        <v>0</v>
      </c>
      <c r="DS278" s="245">
        <v>2045</v>
      </c>
      <c r="DT278" s="245">
        <v>0</v>
      </c>
      <c r="DU278" s="245">
        <v>0</v>
      </c>
      <c r="DV278" s="245">
        <v>0</v>
      </c>
      <c r="DW278" s="245">
        <v>0</v>
      </c>
      <c r="DX278" s="245">
        <v>0</v>
      </c>
      <c r="DY278" s="245">
        <v>0</v>
      </c>
      <c r="DZ278" s="245">
        <v>0</v>
      </c>
      <c r="EA278" s="245">
        <v>0</v>
      </c>
      <c r="EB278" s="245">
        <v>0</v>
      </c>
      <c r="EC278" s="245">
        <v>0</v>
      </c>
      <c r="ED278" s="245">
        <v>0</v>
      </c>
      <c r="EE278" s="245">
        <v>0</v>
      </c>
      <c r="EF278" s="245">
        <v>0</v>
      </c>
      <c r="EG278" s="245">
        <v>0</v>
      </c>
      <c r="EH278" s="245">
        <v>0</v>
      </c>
      <c r="EI278" s="245">
        <v>392</v>
      </c>
      <c r="EJ278" s="245">
        <v>0</v>
      </c>
      <c r="EK278" s="245">
        <v>4</v>
      </c>
      <c r="EL278" s="245">
        <v>0</v>
      </c>
      <c r="EM278" s="245">
        <v>0</v>
      </c>
      <c r="EN278" s="245">
        <v>0</v>
      </c>
      <c r="EO278" s="245">
        <v>0</v>
      </c>
      <c r="EP278" s="245">
        <v>0</v>
      </c>
      <c r="EQ278" s="245">
        <v>0</v>
      </c>
      <c r="ER278" s="245">
        <v>0</v>
      </c>
      <c r="ES278" s="245">
        <v>0</v>
      </c>
      <c r="ET278" s="245">
        <v>0</v>
      </c>
      <c r="EU278" s="245">
        <v>0</v>
      </c>
      <c r="EV278" s="245">
        <v>0</v>
      </c>
      <c r="EW278" s="245">
        <v>0</v>
      </c>
      <c r="EX278" s="245">
        <v>164</v>
      </c>
      <c r="EY278" s="245">
        <v>0</v>
      </c>
      <c r="EZ278" s="245">
        <v>0</v>
      </c>
      <c r="FA278" s="245">
        <v>0</v>
      </c>
      <c r="FB278" s="245">
        <v>0</v>
      </c>
      <c r="FC278" s="245">
        <v>0</v>
      </c>
      <c r="FD278" s="245">
        <v>0</v>
      </c>
      <c r="FE278" s="245">
        <v>0</v>
      </c>
      <c r="FF278" s="245">
        <v>0</v>
      </c>
      <c r="FG278" s="245">
        <v>0</v>
      </c>
      <c r="FH278" s="245">
        <v>0</v>
      </c>
      <c r="FI278" s="245">
        <v>0</v>
      </c>
      <c r="FJ278" s="245">
        <v>0</v>
      </c>
      <c r="FK278" s="245">
        <v>0</v>
      </c>
      <c r="FL278" s="245">
        <v>0</v>
      </c>
      <c r="FM278" s="245">
        <v>0</v>
      </c>
      <c r="FN278" s="245">
        <v>0</v>
      </c>
      <c r="FO278" s="245">
        <v>0</v>
      </c>
      <c r="FP278" s="245">
        <v>0</v>
      </c>
      <c r="FQ278" s="245">
        <v>0</v>
      </c>
      <c r="FR278" s="245">
        <v>0</v>
      </c>
      <c r="FS278" s="245">
        <v>0</v>
      </c>
      <c r="FT278" s="245">
        <v>0</v>
      </c>
      <c r="FU278" s="245">
        <v>0</v>
      </c>
      <c r="FV278" s="245">
        <v>0</v>
      </c>
      <c r="FW278" s="245">
        <v>0</v>
      </c>
      <c r="FX278" s="245">
        <v>0</v>
      </c>
      <c r="FY278" s="245">
        <v>0</v>
      </c>
      <c r="FZ278" s="245">
        <v>0</v>
      </c>
      <c r="GA278" s="245">
        <v>0</v>
      </c>
      <c r="GB278" s="245">
        <v>0</v>
      </c>
      <c r="GC278" s="245">
        <v>0</v>
      </c>
      <c r="GD278" s="245">
        <v>0</v>
      </c>
      <c r="GE278" s="245">
        <v>0</v>
      </c>
      <c r="GF278" s="245">
        <v>0</v>
      </c>
      <c r="GG278" s="245">
        <v>0</v>
      </c>
      <c r="GH278" s="245">
        <v>0</v>
      </c>
      <c r="GI278" s="245">
        <v>82</v>
      </c>
      <c r="GJ278" s="245">
        <v>0</v>
      </c>
      <c r="GK278" s="245">
        <v>2</v>
      </c>
      <c r="GL278" s="245">
        <v>2</v>
      </c>
      <c r="GM278" s="245">
        <v>0</v>
      </c>
      <c r="GN278" s="245">
        <v>0</v>
      </c>
      <c r="GO278" s="245">
        <v>0</v>
      </c>
      <c r="GP278" s="245">
        <v>0</v>
      </c>
      <c r="GQ278" s="245">
        <v>0</v>
      </c>
      <c r="GR278" s="245">
        <v>0</v>
      </c>
      <c r="GS278" s="245">
        <v>0</v>
      </c>
      <c r="GT278" s="245">
        <v>0</v>
      </c>
      <c r="GU278" s="245">
        <v>0</v>
      </c>
      <c r="GV278" s="245">
        <v>0</v>
      </c>
      <c r="GW278" s="245">
        <v>0</v>
      </c>
      <c r="GX278" s="245">
        <v>0</v>
      </c>
      <c r="GY278" s="245">
        <v>0</v>
      </c>
      <c r="GZ278" s="245">
        <v>0</v>
      </c>
      <c r="HA278" s="245">
        <v>0</v>
      </c>
      <c r="HB278" s="245">
        <v>0</v>
      </c>
      <c r="HC278" s="245">
        <v>0</v>
      </c>
      <c r="HD278" s="245">
        <v>0</v>
      </c>
      <c r="HE278" s="245">
        <v>0</v>
      </c>
      <c r="HF278" s="245">
        <v>0</v>
      </c>
      <c r="HG278" s="245">
        <v>0</v>
      </c>
      <c r="HH278" s="245">
        <v>0</v>
      </c>
      <c r="HI278" s="245">
        <v>1</v>
      </c>
      <c r="HJ278" s="245">
        <v>1</v>
      </c>
      <c r="HK278" s="245">
        <v>0</v>
      </c>
      <c r="HL278" s="245">
        <v>0</v>
      </c>
      <c r="HM278" s="245">
        <v>0</v>
      </c>
      <c r="HN278" s="245">
        <v>0</v>
      </c>
      <c r="HO278" s="245">
        <v>0</v>
      </c>
      <c r="HP278" s="245">
        <v>0</v>
      </c>
      <c r="HQ278" s="245">
        <v>0</v>
      </c>
      <c r="HR278" s="245">
        <v>0</v>
      </c>
      <c r="HS278" s="245">
        <v>0</v>
      </c>
      <c r="HT278" s="245">
        <v>0</v>
      </c>
      <c r="HU278" s="245">
        <v>0</v>
      </c>
      <c r="HV278" s="245">
        <v>0</v>
      </c>
      <c r="HW278" s="245">
        <v>0</v>
      </c>
      <c r="HX278" s="245">
        <v>188.4</v>
      </c>
      <c r="HY278" s="245">
        <v>0</v>
      </c>
      <c r="HZ278" s="245">
        <v>0</v>
      </c>
      <c r="IA278" s="245">
        <v>0</v>
      </c>
      <c r="IB278" s="245">
        <v>0</v>
      </c>
      <c r="IC278" s="245">
        <v>0</v>
      </c>
      <c r="ID278" s="245">
        <v>0</v>
      </c>
      <c r="IE278" s="245">
        <v>0</v>
      </c>
      <c r="IF278" s="245">
        <v>0</v>
      </c>
      <c r="IG278" s="245">
        <v>0</v>
      </c>
      <c r="IH278" s="245">
        <v>0</v>
      </c>
      <c r="II278" s="245">
        <v>0</v>
      </c>
      <c r="IJ278" s="245">
        <v>0</v>
      </c>
      <c r="IK278" s="245">
        <v>0</v>
      </c>
      <c r="IL278" s="245">
        <v>0</v>
      </c>
      <c r="IM278" s="245">
        <v>0</v>
      </c>
      <c r="IN278" s="245">
        <v>0</v>
      </c>
      <c r="IO278" s="245">
        <v>0</v>
      </c>
      <c r="IP278" s="245">
        <v>0</v>
      </c>
      <c r="IQ278" s="245">
        <v>0</v>
      </c>
      <c r="IR278" s="245">
        <v>0</v>
      </c>
      <c r="IS278" s="245">
        <v>0</v>
      </c>
      <c r="IT278" s="245">
        <v>0</v>
      </c>
      <c r="IU278" s="245">
        <v>0</v>
      </c>
      <c r="IV278" s="245">
        <v>0</v>
      </c>
      <c r="IW278" s="245">
        <v>0</v>
      </c>
      <c r="IX278" s="245">
        <v>0</v>
      </c>
      <c r="IY278" s="245">
        <v>0</v>
      </c>
      <c r="IZ278" s="245">
        <v>0</v>
      </c>
      <c r="JA278" s="245">
        <v>0</v>
      </c>
    </row>
    <row r="279" spans="1:261" ht="56.25" x14ac:dyDescent="0.3">
      <c r="A279" s="300">
        <v>269</v>
      </c>
      <c r="B279" s="295" t="s">
        <v>824</v>
      </c>
      <c r="C279" s="295" t="s">
        <v>836</v>
      </c>
      <c r="D279" s="295">
        <v>247690985</v>
      </c>
      <c r="E279" s="220">
        <f t="shared" si="39"/>
        <v>31305.257000000001</v>
      </c>
      <c r="F279" s="220">
        <f t="shared" si="40"/>
        <v>4281</v>
      </c>
      <c r="G279" s="220">
        <f t="shared" si="41"/>
        <v>0</v>
      </c>
      <c r="H279" s="220">
        <f t="shared" si="42"/>
        <v>26578.967000000001</v>
      </c>
      <c r="I279" s="220">
        <f t="shared" si="43"/>
        <v>445.29</v>
      </c>
      <c r="J279" s="245">
        <v>3</v>
      </c>
      <c r="K279" s="245">
        <v>3</v>
      </c>
      <c r="L279" s="245">
        <v>0</v>
      </c>
      <c r="M279" s="245">
        <v>0</v>
      </c>
      <c r="N279" s="245">
        <v>0</v>
      </c>
      <c r="O279" s="245">
        <v>0</v>
      </c>
      <c r="P279" s="245">
        <v>0</v>
      </c>
      <c r="Q279" s="245">
        <v>0</v>
      </c>
      <c r="R279" s="245">
        <v>0</v>
      </c>
      <c r="S279" s="245">
        <v>0</v>
      </c>
      <c r="T279" s="245">
        <v>0</v>
      </c>
      <c r="U279" s="245">
        <v>0</v>
      </c>
      <c r="V279" s="245">
        <v>0</v>
      </c>
      <c r="W279" s="245">
        <v>0</v>
      </c>
      <c r="X279" s="245">
        <v>0</v>
      </c>
      <c r="Y279" s="245">
        <v>300</v>
      </c>
      <c r="Z279" s="245">
        <v>0</v>
      </c>
      <c r="AA279" s="245">
        <v>0</v>
      </c>
      <c r="AB279" s="245">
        <v>0</v>
      </c>
      <c r="AC279" s="245">
        <v>14</v>
      </c>
      <c r="AD279" s="245">
        <v>0</v>
      </c>
      <c r="AE279" s="245">
        <v>0</v>
      </c>
      <c r="AF279" s="245">
        <v>0</v>
      </c>
      <c r="AG279" s="245">
        <v>0</v>
      </c>
      <c r="AH279" s="245">
        <v>0</v>
      </c>
      <c r="AI279" s="245">
        <v>0</v>
      </c>
      <c r="AJ279" s="245">
        <v>0</v>
      </c>
      <c r="AK279" s="245">
        <v>0</v>
      </c>
      <c r="AL279" s="245">
        <v>0</v>
      </c>
      <c r="AM279" s="245">
        <v>0</v>
      </c>
      <c r="AN279" s="245">
        <v>0</v>
      </c>
      <c r="AO279" s="245">
        <v>0</v>
      </c>
      <c r="AP279" s="245">
        <v>0</v>
      </c>
      <c r="AQ279" s="245">
        <v>0</v>
      </c>
      <c r="AR279" s="245">
        <v>0</v>
      </c>
      <c r="AS279" s="245">
        <v>0</v>
      </c>
      <c r="AT279" s="245">
        <v>0</v>
      </c>
      <c r="AU279" s="245">
        <v>0</v>
      </c>
      <c r="AV279" s="245">
        <v>0</v>
      </c>
      <c r="AW279" s="245">
        <v>0</v>
      </c>
      <c r="AX279" s="245">
        <v>0</v>
      </c>
      <c r="AY279" s="245">
        <v>0</v>
      </c>
      <c r="AZ279" s="245">
        <v>0</v>
      </c>
      <c r="BA279" s="245">
        <v>0</v>
      </c>
      <c r="BB279" s="245">
        <v>0</v>
      </c>
      <c r="BC279" s="245">
        <v>26078.967000000001</v>
      </c>
      <c r="BD279" s="245">
        <v>0</v>
      </c>
      <c r="BE279" s="245">
        <v>0</v>
      </c>
      <c r="BF279" s="245">
        <v>0</v>
      </c>
      <c r="BG279" s="245">
        <v>188</v>
      </c>
      <c r="BH279" s="245">
        <v>0</v>
      </c>
      <c r="BI279" s="245">
        <v>0</v>
      </c>
      <c r="BJ279" s="245">
        <v>0</v>
      </c>
      <c r="BK279" s="245">
        <v>0</v>
      </c>
      <c r="BL279" s="245">
        <v>0</v>
      </c>
      <c r="BM279" s="245">
        <v>0</v>
      </c>
      <c r="BN279" s="245">
        <v>0</v>
      </c>
      <c r="BO279" s="245">
        <v>0</v>
      </c>
      <c r="BP279" s="245">
        <v>0</v>
      </c>
      <c r="BQ279" s="245">
        <v>50</v>
      </c>
      <c r="BR279" s="245">
        <v>0</v>
      </c>
      <c r="BS279" s="245">
        <v>1</v>
      </c>
      <c r="BT279" s="245">
        <v>0</v>
      </c>
      <c r="BU279" s="245">
        <v>1</v>
      </c>
      <c r="BV279" s="245">
        <v>0</v>
      </c>
      <c r="BW279" s="245">
        <v>0</v>
      </c>
      <c r="BX279" s="245">
        <v>0</v>
      </c>
      <c r="BY279" s="245">
        <v>16</v>
      </c>
      <c r="BZ279" s="245">
        <v>0</v>
      </c>
      <c r="CA279" s="245">
        <v>0</v>
      </c>
      <c r="CB279" s="245">
        <v>0</v>
      </c>
      <c r="CC279" s="245">
        <v>0</v>
      </c>
      <c r="CD279" s="245">
        <v>0</v>
      </c>
      <c r="CE279" s="245">
        <v>11</v>
      </c>
      <c r="CF279" s="245">
        <v>0</v>
      </c>
      <c r="CG279" s="245">
        <v>0</v>
      </c>
      <c r="CH279" s="245">
        <v>0</v>
      </c>
      <c r="CI279" s="245">
        <v>0</v>
      </c>
      <c r="CJ279" s="245">
        <v>0</v>
      </c>
      <c r="CK279" s="245">
        <v>280</v>
      </c>
      <c r="CL279" s="245">
        <v>0</v>
      </c>
      <c r="CM279" s="245">
        <v>0</v>
      </c>
      <c r="CN279" s="245">
        <v>0</v>
      </c>
      <c r="CO279" s="245">
        <v>0</v>
      </c>
      <c r="CP279" s="245">
        <v>0</v>
      </c>
      <c r="CQ279" s="245">
        <v>27</v>
      </c>
      <c r="CR279" s="245">
        <v>4</v>
      </c>
      <c r="CS279" s="245">
        <v>6</v>
      </c>
      <c r="CT279" s="245">
        <v>0</v>
      </c>
      <c r="CU279" s="245">
        <v>0</v>
      </c>
      <c r="CV279" s="245">
        <v>0</v>
      </c>
      <c r="CW279" s="245">
        <v>0</v>
      </c>
      <c r="CX279" s="245">
        <v>3</v>
      </c>
      <c r="CY279" s="245">
        <v>0</v>
      </c>
      <c r="CZ279" s="245">
        <v>32</v>
      </c>
      <c r="DA279" s="245">
        <v>32</v>
      </c>
      <c r="DB279" s="245">
        <v>0</v>
      </c>
      <c r="DC279" s="245">
        <v>800</v>
      </c>
      <c r="DD279" s="245">
        <v>0</v>
      </c>
      <c r="DE279" s="245">
        <v>0</v>
      </c>
      <c r="DF279" s="245">
        <v>0</v>
      </c>
      <c r="DG279" s="245">
        <v>0</v>
      </c>
      <c r="DH279" s="245">
        <v>0</v>
      </c>
      <c r="DI279" s="245">
        <v>0</v>
      </c>
      <c r="DJ279" s="245">
        <v>0</v>
      </c>
      <c r="DK279" s="245">
        <v>0</v>
      </c>
      <c r="DL279" s="245">
        <v>0</v>
      </c>
      <c r="DM279" s="245">
        <v>200</v>
      </c>
      <c r="DN279" s="245">
        <v>0</v>
      </c>
      <c r="DO279" s="245">
        <v>0</v>
      </c>
      <c r="DP279" s="245">
        <v>0</v>
      </c>
      <c r="DQ279" s="245">
        <v>0</v>
      </c>
      <c r="DR279" s="245">
        <v>0</v>
      </c>
      <c r="DS279" s="245">
        <v>3481</v>
      </c>
      <c r="DT279" s="245">
        <v>0</v>
      </c>
      <c r="DU279" s="245">
        <v>0</v>
      </c>
      <c r="DV279" s="245">
        <v>0</v>
      </c>
      <c r="DW279" s="245">
        <v>0</v>
      </c>
      <c r="DX279" s="245">
        <v>0</v>
      </c>
      <c r="DY279" s="245">
        <v>0</v>
      </c>
      <c r="DZ279" s="245">
        <v>0</v>
      </c>
      <c r="EA279" s="245">
        <v>0</v>
      </c>
      <c r="EB279" s="245">
        <v>0</v>
      </c>
      <c r="EC279" s="245">
        <v>0</v>
      </c>
      <c r="ED279" s="245">
        <v>0</v>
      </c>
      <c r="EE279" s="245">
        <v>0</v>
      </c>
      <c r="EF279" s="245">
        <v>0</v>
      </c>
      <c r="EG279" s="245">
        <v>0</v>
      </c>
      <c r="EH279" s="245">
        <v>0</v>
      </c>
      <c r="EI279" s="245">
        <v>633</v>
      </c>
      <c r="EJ279" s="245">
        <v>0</v>
      </c>
      <c r="EK279" s="245">
        <v>4</v>
      </c>
      <c r="EL279" s="245">
        <v>0</v>
      </c>
      <c r="EM279" s="245">
        <v>0</v>
      </c>
      <c r="EN279" s="245">
        <v>0</v>
      </c>
      <c r="EO279" s="245">
        <v>0</v>
      </c>
      <c r="EP279" s="245">
        <v>0</v>
      </c>
      <c r="EQ279" s="245">
        <v>0</v>
      </c>
      <c r="ER279" s="245">
        <v>0</v>
      </c>
      <c r="ES279" s="245">
        <v>0</v>
      </c>
      <c r="ET279" s="245">
        <v>0</v>
      </c>
      <c r="EU279" s="245">
        <v>0</v>
      </c>
      <c r="EV279" s="245">
        <v>0</v>
      </c>
      <c r="EW279" s="245">
        <v>0</v>
      </c>
      <c r="EX279" s="245">
        <v>429.29</v>
      </c>
      <c r="EY279" s="245">
        <v>0</v>
      </c>
      <c r="EZ279" s="245">
        <v>0</v>
      </c>
      <c r="FA279" s="245">
        <v>0</v>
      </c>
      <c r="FB279" s="245">
        <v>0</v>
      </c>
      <c r="FC279" s="245">
        <v>0</v>
      </c>
      <c r="FD279" s="245">
        <v>0</v>
      </c>
      <c r="FE279" s="245">
        <v>0</v>
      </c>
      <c r="FF279" s="245">
        <v>0</v>
      </c>
      <c r="FG279" s="245">
        <v>0</v>
      </c>
      <c r="FH279" s="245">
        <v>0</v>
      </c>
      <c r="FI279" s="245">
        <v>0</v>
      </c>
      <c r="FJ279" s="245">
        <v>0</v>
      </c>
      <c r="FK279" s="245">
        <v>0</v>
      </c>
      <c r="FL279" s="245">
        <v>0</v>
      </c>
      <c r="FM279" s="245">
        <v>0</v>
      </c>
      <c r="FN279" s="245">
        <v>0</v>
      </c>
      <c r="FO279" s="245">
        <v>0</v>
      </c>
      <c r="FP279" s="245">
        <v>0</v>
      </c>
      <c r="FQ279" s="245">
        <v>0</v>
      </c>
      <c r="FR279" s="245">
        <v>0</v>
      </c>
      <c r="FS279" s="245">
        <v>0</v>
      </c>
      <c r="FT279" s="245">
        <v>0</v>
      </c>
      <c r="FU279" s="245">
        <v>0</v>
      </c>
      <c r="FV279" s="245">
        <v>0</v>
      </c>
      <c r="FW279" s="245">
        <v>0</v>
      </c>
      <c r="FX279" s="245">
        <v>0</v>
      </c>
      <c r="FY279" s="245">
        <v>0</v>
      </c>
      <c r="FZ279" s="245">
        <v>0</v>
      </c>
      <c r="GA279" s="245">
        <v>0</v>
      </c>
      <c r="GB279" s="245">
        <v>0</v>
      </c>
      <c r="GC279" s="245">
        <v>0</v>
      </c>
      <c r="GD279" s="245">
        <v>0</v>
      </c>
      <c r="GE279" s="245">
        <v>0</v>
      </c>
      <c r="GF279" s="245">
        <v>0</v>
      </c>
      <c r="GG279" s="245">
        <v>0</v>
      </c>
      <c r="GH279" s="245">
        <v>0</v>
      </c>
      <c r="GI279" s="245">
        <v>428</v>
      </c>
      <c r="GJ279" s="245">
        <v>0</v>
      </c>
      <c r="GK279" s="245">
        <v>1</v>
      </c>
      <c r="GL279" s="245">
        <v>0</v>
      </c>
      <c r="GM279" s="245">
        <v>0</v>
      </c>
      <c r="GN279" s="245">
        <v>0</v>
      </c>
      <c r="GO279" s="245">
        <v>0</v>
      </c>
      <c r="GP279" s="245">
        <v>0</v>
      </c>
      <c r="GQ279" s="245">
        <v>0</v>
      </c>
      <c r="GR279" s="245">
        <v>0</v>
      </c>
      <c r="GS279" s="245">
        <v>0</v>
      </c>
      <c r="GT279" s="245">
        <v>0</v>
      </c>
      <c r="GU279" s="245">
        <v>0</v>
      </c>
      <c r="GV279" s="245">
        <v>0</v>
      </c>
      <c r="GW279" s="245">
        <v>0</v>
      </c>
      <c r="GX279" s="245">
        <v>0</v>
      </c>
      <c r="GY279" s="245">
        <v>0</v>
      </c>
      <c r="GZ279" s="245">
        <v>0</v>
      </c>
      <c r="HA279" s="245">
        <v>0</v>
      </c>
      <c r="HB279" s="245">
        <v>0</v>
      </c>
      <c r="HC279" s="245">
        <v>0</v>
      </c>
      <c r="HD279" s="245">
        <v>0</v>
      </c>
      <c r="HE279" s="245">
        <v>0</v>
      </c>
      <c r="HF279" s="245">
        <v>0</v>
      </c>
      <c r="HG279" s="245">
        <v>0</v>
      </c>
      <c r="HH279" s="245">
        <v>0</v>
      </c>
      <c r="HI279" s="245">
        <v>0</v>
      </c>
      <c r="HJ279" s="245">
        <v>0</v>
      </c>
      <c r="HK279" s="245">
        <v>0</v>
      </c>
      <c r="HL279" s="245">
        <v>0</v>
      </c>
      <c r="HM279" s="245">
        <v>0</v>
      </c>
      <c r="HN279" s="245">
        <v>0</v>
      </c>
      <c r="HO279" s="245">
        <v>0</v>
      </c>
      <c r="HP279" s="245">
        <v>0</v>
      </c>
      <c r="HQ279" s="245">
        <v>0</v>
      </c>
      <c r="HR279" s="245">
        <v>0</v>
      </c>
      <c r="HS279" s="245">
        <v>0</v>
      </c>
      <c r="HT279" s="245">
        <v>0</v>
      </c>
      <c r="HU279" s="245">
        <v>0</v>
      </c>
      <c r="HV279" s="245">
        <v>0</v>
      </c>
      <c r="HW279" s="245">
        <v>0</v>
      </c>
      <c r="HX279" s="245">
        <v>0</v>
      </c>
      <c r="HY279" s="245">
        <v>0</v>
      </c>
      <c r="HZ279" s="245">
        <v>0</v>
      </c>
      <c r="IA279" s="245">
        <v>0</v>
      </c>
      <c r="IB279" s="245">
        <v>0</v>
      </c>
      <c r="IC279" s="245">
        <v>0</v>
      </c>
      <c r="ID279" s="245">
        <v>0</v>
      </c>
      <c r="IE279" s="245">
        <v>0</v>
      </c>
      <c r="IF279" s="245">
        <v>0</v>
      </c>
      <c r="IG279" s="245">
        <v>0</v>
      </c>
      <c r="IH279" s="245">
        <v>0</v>
      </c>
      <c r="II279" s="245">
        <v>0</v>
      </c>
      <c r="IJ279" s="245">
        <v>0</v>
      </c>
      <c r="IK279" s="245">
        <v>0</v>
      </c>
      <c r="IL279" s="245">
        <v>0</v>
      </c>
      <c r="IM279" s="245">
        <v>0</v>
      </c>
      <c r="IN279" s="245">
        <v>0</v>
      </c>
      <c r="IO279" s="245">
        <v>0</v>
      </c>
      <c r="IP279" s="245">
        <v>0</v>
      </c>
      <c r="IQ279" s="245">
        <v>0</v>
      </c>
      <c r="IR279" s="245">
        <v>0</v>
      </c>
      <c r="IS279" s="245">
        <v>0</v>
      </c>
      <c r="IT279" s="245">
        <v>0</v>
      </c>
      <c r="IU279" s="245">
        <v>0</v>
      </c>
      <c r="IV279" s="245">
        <v>0</v>
      </c>
      <c r="IW279" s="245">
        <v>0</v>
      </c>
      <c r="IX279" s="245">
        <v>0</v>
      </c>
      <c r="IY279" s="245">
        <v>0</v>
      </c>
      <c r="IZ279" s="245">
        <v>0</v>
      </c>
      <c r="JA279" s="245">
        <v>0</v>
      </c>
    </row>
    <row r="280" spans="1:261" ht="56.25" x14ac:dyDescent="0.3">
      <c r="A280" s="300">
        <v>270</v>
      </c>
      <c r="B280" s="295" t="s">
        <v>824</v>
      </c>
      <c r="C280" s="295" t="s">
        <v>837</v>
      </c>
      <c r="D280" s="295">
        <v>247690969</v>
      </c>
      <c r="E280" s="220">
        <f t="shared" si="39"/>
        <v>22781.864000000001</v>
      </c>
      <c r="F280" s="220">
        <f t="shared" si="40"/>
        <v>2088.6</v>
      </c>
      <c r="G280" s="220">
        <f t="shared" si="41"/>
        <v>0</v>
      </c>
      <c r="H280" s="220">
        <f t="shared" si="42"/>
        <v>20132.264000000003</v>
      </c>
      <c r="I280" s="220">
        <f t="shared" si="43"/>
        <v>561</v>
      </c>
      <c r="J280" s="245">
        <v>2</v>
      </c>
      <c r="K280" s="245">
        <v>2</v>
      </c>
      <c r="L280" s="245">
        <v>0</v>
      </c>
      <c r="M280" s="245">
        <v>0</v>
      </c>
      <c r="N280" s="245">
        <v>0</v>
      </c>
      <c r="O280" s="245">
        <v>0</v>
      </c>
      <c r="P280" s="245">
        <v>0</v>
      </c>
      <c r="Q280" s="245">
        <v>0</v>
      </c>
      <c r="R280" s="245">
        <v>0</v>
      </c>
      <c r="S280" s="245">
        <v>0</v>
      </c>
      <c r="T280" s="245">
        <v>0</v>
      </c>
      <c r="U280" s="245">
        <v>0</v>
      </c>
      <c r="V280" s="245">
        <v>0</v>
      </c>
      <c r="W280" s="245">
        <v>0</v>
      </c>
      <c r="X280" s="245">
        <v>0</v>
      </c>
      <c r="Y280" s="245">
        <v>390</v>
      </c>
      <c r="Z280" s="245">
        <v>0</v>
      </c>
      <c r="AA280" s="245">
        <v>0</v>
      </c>
      <c r="AB280" s="245">
        <v>0</v>
      </c>
      <c r="AC280" s="245">
        <v>10</v>
      </c>
      <c r="AD280" s="245">
        <v>0</v>
      </c>
      <c r="AE280" s="245">
        <v>1</v>
      </c>
      <c r="AF280" s="245">
        <v>0</v>
      </c>
      <c r="AG280" s="245">
        <v>0</v>
      </c>
      <c r="AH280" s="245">
        <v>0</v>
      </c>
      <c r="AI280" s="245">
        <v>0</v>
      </c>
      <c r="AJ280" s="245">
        <v>0</v>
      </c>
      <c r="AK280" s="245">
        <v>0</v>
      </c>
      <c r="AL280" s="245">
        <v>0</v>
      </c>
      <c r="AM280" s="245">
        <v>0</v>
      </c>
      <c r="AN280" s="245">
        <v>0</v>
      </c>
      <c r="AO280" s="245">
        <v>0</v>
      </c>
      <c r="AP280" s="245">
        <v>0</v>
      </c>
      <c r="AQ280" s="245">
        <v>0</v>
      </c>
      <c r="AR280" s="245">
        <v>0</v>
      </c>
      <c r="AS280" s="245">
        <v>0</v>
      </c>
      <c r="AT280" s="245">
        <v>0</v>
      </c>
      <c r="AU280" s="245">
        <v>385</v>
      </c>
      <c r="AV280" s="245">
        <v>0</v>
      </c>
      <c r="AW280" s="245">
        <v>0</v>
      </c>
      <c r="AX280" s="245">
        <v>0</v>
      </c>
      <c r="AY280" s="245">
        <v>0</v>
      </c>
      <c r="AZ280" s="245">
        <v>0</v>
      </c>
      <c r="BA280" s="245">
        <v>2</v>
      </c>
      <c r="BB280" s="245">
        <v>0</v>
      </c>
      <c r="BC280" s="245">
        <v>18722.864000000001</v>
      </c>
      <c r="BD280" s="245">
        <v>0</v>
      </c>
      <c r="BE280" s="245">
        <v>0</v>
      </c>
      <c r="BF280" s="245">
        <v>0</v>
      </c>
      <c r="BG280" s="245">
        <v>58</v>
      </c>
      <c r="BH280" s="245">
        <v>0</v>
      </c>
      <c r="BI280" s="245">
        <v>0</v>
      </c>
      <c r="BJ280" s="245">
        <v>0</v>
      </c>
      <c r="BK280" s="245">
        <v>0</v>
      </c>
      <c r="BL280" s="245">
        <v>0</v>
      </c>
      <c r="BM280" s="245">
        <v>0</v>
      </c>
      <c r="BN280" s="245">
        <v>0</v>
      </c>
      <c r="BO280" s="245">
        <v>0</v>
      </c>
      <c r="BP280" s="245">
        <v>0</v>
      </c>
      <c r="BQ280" s="245">
        <v>153</v>
      </c>
      <c r="BR280" s="245">
        <v>0</v>
      </c>
      <c r="BS280" s="245">
        <v>1</v>
      </c>
      <c r="BT280" s="245">
        <v>0</v>
      </c>
      <c r="BU280" s="245">
        <v>1</v>
      </c>
      <c r="BV280" s="245">
        <v>0</v>
      </c>
      <c r="BW280" s="245">
        <v>0</v>
      </c>
      <c r="BX280" s="245">
        <v>0</v>
      </c>
      <c r="BY280" s="245">
        <v>16</v>
      </c>
      <c r="BZ280" s="245">
        <v>0</v>
      </c>
      <c r="CA280" s="245">
        <v>0</v>
      </c>
      <c r="CB280" s="245">
        <v>0</v>
      </c>
      <c r="CC280" s="245">
        <v>0</v>
      </c>
      <c r="CD280" s="245">
        <v>0</v>
      </c>
      <c r="CE280" s="245">
        <v>11</v>
      </c>
      <c r="CF280" s="245">
        <v>0</v>
      </c>
      <c r="CG280" s="245">
        <v>0</v>
      </c>
      <c r="CH280" s="245">
        <v>0</v>
      </c>
      <c r="CI280" s="245">
        <v>0</v>
      </c>
      <c r="CJ280" s="245">
        <v>250</v>
      </c>
      <c r="CK280" s="245">
        <v>280</v>
      </c>
      <c r="CL280" s="245">
        <v>0</v>
      </c>
      <c r="CM280" s="245">
        <v>0</v>
      </c>
      <c r="CN280" s="245">
        <v>0</v>
      </c>
      <c r="CO280" s="245">
        <v>0</v>
      </c>
      <c r="CP280" s="245">
        <v>0</v>
      </c>
      <c r="CQ280" s="245">
        <v>18</v>
      </c>
      <c r="CR280" s="245">
        <v>2</v>
      </c>
      <c r="CS280" s="245">
        <v>12</v>
      </c>
      <c r="CT280" s="245">
        <v>0</v>
      </c>
      <c r="CU280" s="245">
        <v>0</v>
      </c>
      <c r="CV280" s="245">
        <v>0</v>
      </c>
      <c r="CW280" s="245">
        <v>0</v>
      </c>
      <c r="CX280" s="245">
        <v>2</v>
      </c>
      <c r="CY280" s="245">
        <v>12</v>
      </c>
      <c r="CZ280" s="245">
        <v>38</v>
      </c>
      <c r="DA280" s="245">
        <v>38</v>
      </c>
      <c r="DB280" s="245">
        <v>0</v>
      </c>
      <c r="DC280" s="245">
        <v>570</v>
      </c>
      <c r="DD280" s="245">
        <v>0</v>
      </c>
      <c r="DE280" s="245">
        <v>0</v>
      </c>
      <c r="DF280" s="245">
        <v>0</v>
      </c>
      <c r="DG280" s="245">
        <v>0</v>
      </c>
      <c r="DH280" s="245">
        <v>0</v>
      </c>
      <c r="DI280" s="245">
        <v>0</v>
      </c>
      <c r="DJ280" s="245">
        <v>0</v>
      </c>
      <c r="DK280" s="245">
        <v>0</v>
      </c>
      <c r="DL280" s="245">
        <v>0</v>
      </c>
      <c r="DM280" s="245">
        <v>0</v>
      </c>
      <c r="DN280" s="245">
        <v>0</v>
      </c>
      <c r="DO280" s="245">
        <v>0</v>
      </c>
      <c r="DP280" s="245">
        <v>0</v>
      </c>
      <c r="DQ280" s="245">
        <v>0</v>
      </c>
      <c r="DR280" s="245">
        <v>0</v>
      </c>
      <c r="DS280" s="245">
        <v>1518.6</v>
      </c>
      <c r="DT280" s="245">
        <v>0</v>
      </c>
      <c r="DU280" s="245">
        <v>506.2</v>
      </c>
      <c r="DV280" s="245">
        <v>0</v>
      </c>
      <c r="DW280" s="245">
        <v>0</v>
      </c>
      <c r="DX280" s="245">
        <v>0</v>
      </c>
      <c r="DY280" s="245">
        <v>0</v>
      </c>
      <c r="DZ280" s="245">
        <v>0</v>
      </c>
      <c r="EA280" s="245">
        <v>0</v>
      </c>
      <c r="EB280" s="245">
        <v>0</v>
      </c>
      <c r="EC280" s="245">
        <v>0</v>
      </c>
      <c r="ED280" s="245">
        <v>0</v>
      </c>
      <c r="EE280" s="245">
        <v>0</v>
      </c>
      <c r="EF280" s="245">
        <v>0</v>
      </c>
      <c r="EG280" s="245">
        <v>0</v>
      </c>
      <c r="EH280" s="245">
        <v>0</v>
      </c>
      <c r="EI280" s="245">
        <v>491</v>
      </c>
      <c r="EJ280" s="245">
        <v>0</v>
      </c>
      <c r="EK280" s="245">
        <v>4.5</v>
      </c>
      <c r="EL280" s="245">
        <v>0</v>
      </c>
      <c r="EM280" s="245">
        <v>0</v>
      </c>
      <c r="EN280" s="245">
        <v>0</v>
      </c>
      <c r="EO280" s="245">
        <v>0</v>
      </c>
      <c r="EP280" s="245">
        <v>0</v>
      </c>
      <c r="EQ280" s="245">
        <v>0</v>
      </c>
      <c r="ER280" s="245">
        <v>0</v>
      </c>
      <c r="ES280" s="245">
        <v>0</v>
      </c>
      <c r="ET280" s="245">
        <v>0</v>
      </c>
      <c r="EU280" s="245">
        <v>0</v>
      </c>
      <c r="EV280" s="245">
        <v>0</v>
      </c>
      <c r="EW280" s="245">
        <v>80</v>
      </c>
      <c r="EX280" s="245">
        <v>465</v>
      </c>
      <c r="EY280" s="245">
        <v>0</v>
      </c>
      <c r="EZ280" s="245">
        <v>0</v>
      </c>
      <c r="FA280" s="245">
        <v>0</v>
      </c>
      <c r="FB280" s="245">
        <v>0</v>
      </c>
      <c r="FC280" s="245">
        <v>0</v>
      </c>
      <c r="FD280" s="245">
        <v>0</v>
      </c>
      <c r="FE280" s="245">
        <v>0</v>
      </c>
      <c r="FF280" s="245">
        <v>0</v>
      </c>
      <c r="FG280" s="245">
        <v>0</v>
      </c>
      <c r="FH280" s="245">
        <v>0</v>
      </c>
      <c r="FI280" s="245">
        <v>0</v>
      </c>
      <c r="FJ280" s="245">
        <v>0</v>
      </c>
      <c r="FK280" s="245">
        <v>0</v>
      </c>
      <c r="FL280" s="245">
        <v>0</v>
      </c>
      <c r="FM280" s="245">
        <v>0</v>
      </c>
      <c r="FN280" s="245">
        <v>0</v>
      </c>
      <c r="FO280" s="245">
        <v>0</v>
      </c>
      <c r="FP280" s="245">
        <v>0</v>
      </c>
      <c r="FQ280" s="245">
        <v>0</v>
      </c>
      <c r="FR280" s="245">
        <v>0</v>
      </c>
      <c r="FS280" s="245">
        <v>0</v>
      </c>
      <c r="FT280" s="245">
        <v>0</v>
      </c>
      <c r="FU280" s="245">
        <v>0</v>
      </c>
      <c r="FV280" s="245">
        <v>0</v>
      </c>
      <c r="FW280" s="245">
        <v>0</v>
      </c>
      <c r="FX280" s="245">
        <v>0</v>
      </c>
      <c r="FY280" s="245">
        <v>0</v>
      </c>
      <c r="FZ280" s="245">
        <v>0</v>
      </c>
      <c r="GA280" s="245">
        <v>0</v>
      </c>
      <c r="GB280" s="245">
        <v>0</v>
      </c>
      <c r="GC280" s="245">
        <v>0</v>
      </c>
      <c r="GD280" s="245">
        <v>0</v>
      </c>
      <c r="GE280" s="245">
        <v>0</v>
      </c>
      <c r="GF280" s="245">
        <v>0</v>
      </c>
      <c r="GG280" s="245">
        <v>0</v>
      </c>
      <c r="GH280" s="245">
        <v>0</v>
      </c>
      <c r="GI280" s="245">
        <v>390</v>
      </c>
      <c r="GJ280" s="245">
        <v>0</v>
      </c>
      <c r="GK280" s="245">
        <v>1.37</v>
      </c>
      <c r="GL280" s="245">
        <v>0</v>
      </c>
      <c r="GM280" s="245">
        <v>0</v>
      </c>
      <c r="GN280" s="245">
        <v>0</v>
      </c>
      <c r="GO280" s="245">
        <v>0</v>
      </c>
      <c r="GP280" s="245">
        <v>0</v>
      </c>
      <c r="GQ280" s="245">
        <v>0</v>
      </c>
      <c r="GR280" s="245">
        <v>0</v>
      </c>
      <c r="GS280" s="245">
        <v>0</v>
      </c>
      <c r="GT280" s="245">
        <v>0</v>
      </c>
      <c r="GU280" s="245">
        <v>0</v>
      </c>
      <c r="GV280" s="245">
        <v>0</v>
      </c>
      <c r="GW280" s="245">
        <v>0</v>
      </c>
      <c r="GX280" s="245">
        <v>0</v>
      </c>
      <c r="GY280" s="245">
        <v>0</v>
      </c>
      <c r="GZ280" s="245">
        <v>0</v>
      </c>
      <c r="HA280" s="245">
        <v>0</v>
      </c>
      <c r="HB280" s="245">
        <v>0</v>
      </c>
      <c r="HC280" s="245">
        <v>0</v>
      </c>
      <c r="HD280" s="245">
        <v>0</v>
      </c>
      <c r="HE280" s="245">
        <v>0</v>
      </c>
      <c r="HF280" s="245">
        <v>0</v>
      </c>
      <c r="HG280" s="245">
        <v>0</v>
      </c>
      <c r="HH280" s="245">
        <v>0</v>
      </c>
      <c r="HI280" s="245">
        <v>2</v>
      </c>
      <c r="HJ280" s="245">
        <v>2</v>
      </c>
      <c r="HK280" s="245">
        <v>0</v>
      </c>
      <c r="HL280" s="245">
        <v>0</v>
      </c>
      <c r="HM280" s="245">
        <v>0</v>
      </c>
      <c r="HN280" s="245">
        <v>0</v>
      </c>
      <c r="HO280" s="245">
        <v>0</v>
      </c>
      <c r="HP280" s="245">
        <v>0</v>
      </c>
      <c r="HQ280" s="245">
        <v>0</v>
      </c>
      <c r="HR280" s="245">
        <v>0</v>
      </c>
      <c r="HS280" s="245">
        <v>0</v>
      </c>
      <c r="HT280" s="245">
        <v>0</v>
      </c>
      <c r="HU280" s="245">
        <v>0</v>
      </c>
      <c r="HV280" s="245">
        <v>0</v>
      </c>
      <c r="HW280" s="245">
        <v>0</v>
      </c>
      <c r="HX280" s="245">
        <v>128.19999999999999</v>
      </c>
      <c r="HY280" s="245">
        <v>0</v>
      </c>
      <c r="HZ280" s="245">
        <v>0</v>
      </c>
      <c r="IA280" s="245">
        <v>0</v>
      </c>
      <c r="IB280" s="245">
        <v>0</v>
      </c>
      <c r="IC280" s="245">
        <v>0</v>
      </c>
      <c r="ID280" s="245">
        <v>0</v>
      </c>
      <c r="IE280" s="245">
        <v>0</v>
      </c>
      <c r="IF280" s="245">
        <v>0</v>
      </c>
      <c r="IG280" s="245">
        <v>0</v>
      </c>
      <c r="IH280" s="245">
        <v>0</v>
      </c>
      <c r="II280" s="245">
        <v>0</v>
      </c>
      <c r="IJ280" s="245">
        <v>0</v>
      </c>
      <c r="IK280" s="245">
        <v>0</v>
      </c>
      <c r="IL280" s="245">
        <v>0</v>
      </c>
      <c r="IM280" s="245">
        <v>0</v>
      </c>
      <c r="IN280" s="245">
        <v>0</v>
      </c>
      <c r="IO280" s="245">
        <v>0</v>
      </c>
      <c r="IP280" s="245">
        <v>0</v>
      </c>
      <c r="IQ280" s="245">
        <v>0</v>
      </c>
      <c r="IR280" s="245">
        <v>0</v>
      </c>
      <c r="IS280" s="245">
        <v>0</v>
      </c>
      <c r="IT280" s="245">
        <v>0</v>
      </c>
      <c r="IU280" s="245">
        <v>0</v>
      </c>
      <c r="IV280" s="245">
        <v>0</v>
      </c>
      <c r="IW280" s="245">
        <v>0</v>
      </c>
      <c r="IX280" s="245">
        <v>0</v>
      </c>
      <c r="IY280" s="245">
        <v>0</v>
      </c>
      <c r="IZ280" s="245">
        <v>0</v>
      </c>
      <c r="JA280" s="245">
        <v>0</v>
      </c>
    </row>
    <row r="281" spans="1:261" ht="56.25" x14ac:dyDescent="0.3">
      <c r="A281" s="300">
        <v>271</v>
      </c>
      <c r="B281" s="295" t="s">
        <v>824</v>
      </c>
      <c r="C281" s="295" t="s">
        <v>838</v>
      </c>
      <c r="D281" s="295">
        <v>1055086836</v>
      </c>
      <c r="E281" s="220">
        <f t="shared" si="39"/>
        <v>22808.61</v>
      </c>
      <c r="F281" s="220">
        <f t="shared" si="40"/>
        <v>5081.05</v>
      </c>
      <c r="G281" s="220">
        <f t="shared" si="41"/>
        <v>0</v>
      </c>
      <c r="H281" s="220">
        <f t="shared" si="42"/>
        <v>17067.560000000001</v>
      </c>
      <c r="I281" s="220">
        <f t="shared" si="43"/>
        <v>660</v>
      </c>
      <c r="J281" s="245">
        <v>3</v>
      </c>
      <c r="K281" s="245">
        <v>3</v>
      </c>
      <c r="L281" s="245">
        <v>0</v>
      </c>
      <c r="M281" s="245">
        <v>0</v>
      </c>
      <c r="N281" s="245">
        <v>0</v>
      </c>
      <c r="O281" s="245">
        <v>0</v>
      </c>
      <c r="P281" s="245">
        <v>0</v>
      </c>
      <c r="Q281" s="245">
        <v>0</v>
      </c>
      <c r="R281" s="245">
        <v>0</v>
      </c>
      <c r="S281" s="245">
        <v>0</v>
      </c>
      <c r="T281" s="245">
        <v>0</v>
      </c>
      <c r="U281" s="245">
        <v>0</v>
      </c>
      <c r="V281" s="245">
        <v>0</v>
      </c>
      <c r="W281" s="245">
        <v>392</v>
      </c>
      <c r="X281" s="245">
        <v>0</v>
      </c>
      <c r="Y281" s="245">
        <v>208</v>
      </c>
      <c r="Z281" s="245">
        <v>0</v>
      </c>
      <c r="AA281" s="245">
        <v>0</v>
      </c>
      <c r="AB281" s="245">
        <v>0</v>
      </c>
      <c r="AC281" s="245">
        <v>16</v>
      </c>
      <c r="AD281" s="245">
        <v>0</v>
      </c>
      <c r="AE281" s="245">
        <v>0</v>
      </c>
      <c r="AF281" s="245">
        <v>0</v>
      </c>
      <c r="AG281" s="245">
        <v>0</v>
      </c>
      <c r="AH281" s="245">
        <v>0</v>
      </c>
      <c r="AI281" s="245">
        <v>0</v>
      </c>
      <c r="AJ281" s="245">
        <v>0</v>
      </c>
      <c r="AK281" s="245">
        <v>0</v>
      </c>
      <c r="AL281" s="245">
        <v>0</v>
      </c>
      <c r="AM281" s="245">
        <v>0</v>
      </c>
      <c r="AN281" s="245">
        <v>0</v>
      </c>
      <c r="AO281" s="245">
        <v>0</v>
      </c>
      <c r="AP281" s="245">
        <v>0</v>
      </c>
      <c r="AQ281" s="245">
        <v>0</v>
      </c>
      <c r="AR281" s="245">
        <v>0</v>
      </c>
      <c r="AS281" s="245">
        <v>0</v>
      </c>
      <c r="AT281" s="245">
        <v>0</v>
      </c>
      <c r="AU281" s="245">
        <v>0</v>
      </c>
      <c r="AV281" s="245">
        <v>0</v>
      </c>
      <c r="AW281" s="245">
        <v>0</v>
      </c>
      <c r="AX281" s="245">
        <v>0</v>
      </c>
      <c r="AY281" s="245">
        <v>0</v>
      </c>
      <c r="AZ281" s="245">
        <v>0</v>
      </c>
      <c r="BA281" s="245">
        <v>0</v>
      </c>
      <c r="BB281" s="245">
        <v>0</v>
      </c>
      <c r="BC281" s="245">
        <v>15802.19</v>
      </c>
      <c r="BD281" s="245">
        <v>0</v>
      </c>
      <c r="BE281" s="245">
        <v>0</v>
      </c>
      <c r="BF281" s="245">
        <v>0</v>
      </c>
      <c r="BG281" s="245">
        <v>508</v>
      </c>
      <c r="BH281" s="245">
        <v>0</v>
      </c>
      <c r="BI281" s="245">
        <v>0</v>
      </c>
      <c r="BJ281" s="245">
        <v>0</v>
      </c>
      <c r="BK281" s="245">
        <v>0</v>
      </c>
      <c r="BL281" s="245">
        <v>0</v>
      </c>
      <c r="BM281" s="245">
        <v>0</v>
      </c>
      <c r="BN281" s="245">
        <v>0</v>
      </c>
      <c r="BO281" s="245">
        <v>0</v>
      </c>
      <c r="BP281" s="245">
        <v>0</v>
      </c>
      <c r="BQ281" s="245">
        <v>344</v>
      </c>
      <c r="BR281" s="245">
        <v>0</v>
      </c>
      <c r="BS281" s="245">
        <v>0</v>
      </c>
      <c r="BT281" s="245">
        <v>0</v>
      </c>
      <c r="BU281" s="245">
        <v>0</v>
      </c>
      <c r="BV281" s="245">
        <v>0</v>
      </c>
      <c r="BW281" s="245">
        <v>0</v>
      </c>
      <c r="BX281" s="245">
        <v>0</v>
      </c>
      <c r="BY281" s="245">
        <v>0</v>
      </c>
      <c r="BZ281" s="245">
        <v>0</v>
      </c>
      <c r="CA281" s="245">
        <v>0</v>
      </c>
      <c r="CB281" s="245">
        <v>0</v>
      </c>
      <c r="CC281" s="245">
        <v>0</v>
      </c>
      <c r="CD281" s="245">
        <v>0</v>
      </c>
      <c r="CE281" s="245">
        <v>0</v>
      </c>
      <c r="CF281" s="245">
        <v>0</v>
      </c>
      <c r="CG281" s="245">
        <v>0</v>
      </c>
      <c r="CH281" s="245">
        <v>0</v>
      </c>
      <c r="CI281" s="245">
        <v>0</v>
      </c>
      <c r="CJ281" s="245">
        <v>0</v>
      </c>
      <c r="CK281" s="245">
        <v>240</v>
      </c>
      <c r="CL281" s="245">
        <v>0</v>
      </c>
      <c r="CM281" s="245">
        <v>0</v>
      </c>
      <c r="CN281" s="245">
        <v>0</v>
      </c>
      <c r="CO281" s="245">
        <v>0</v>
      </c>
      <c r="CP281" s="245">
        <v>0</v>
      </c>
      <c r="CQ281" s="245">
        <v>21</v>
      </c>
      <c r="CR281" s="245">
        <v>12</v>
      </c>
      <c r="CS281" s="245">
        <v>19</v>
      </c>
      <c r="CT281" s="245">
        <v>0</v>
      </c>
      <c r="CU281" s="245">
        <v>0</v>
      </c>
      <c r="CV281" s="245">
        <v>0</v>
      </c>
      <c r="CW281" s="245">
        <v>0</v>
      </c>
      <c r="CX281" s="245">
        <v>3</v>
      </c>
      <c r="CY281" s="245">
        <v>4</v>
      </c>
      <c r="CZ281" s="245">
        <v>162</v>
      </c>
      <c r="DA281" s="245">
        <v>162</v>
      </c>
      <c r="DB281" s="245">
        <v>0</v>
      </c>
      <c r="DC281" s="245">
        <v>3456</v>
      </c>
      <c r="DD281" s="245">
        <v>0</v>
      </c>
      <c r="DE281" s="245">
        <v>0</v>
      </c>
      <c r="DF281" s="245">
        <v>0</v>
      </c>
      <c r="DG281" s="245">
        <v>0</v>
      </c>
      <c r="DH281" s="245">
        <v>0</v>
      </c>
      <c r="DI281" s="245">
        <v>0</v>
      </c>
      <c r="DJ281" s="245">
        <v>0</v>
      </c>
      <c r="DK281" s="245">
        <v>0</v>
      </c>
      <c r="DL281" s="245">
        <v>0</v>
      </c>
      <c r="DM281" s="245">
        <v>0</v>
      </c>
      <c r="DN281" s="245">
        <v>0</v>
      </c>
      <c r="DO281" s="245">
        <v>0</v>
      </c>
      <c r="DP281" s="245">
        <v>0</v>
      </c>
      <c r="DQ281" s="245">
        <v>0</v>
      </c>
      <c r="DR281" s="245">
        <v>0</v>
      </c>
      <c r="DS281" s="245">
        <v>1625.05</v>
      </c>
      <c r="DT281" s="245">
        <v>0</v>
      </c>
      <c r="DU281" s="245">
        <v>449.37</v>
      </c>
      <c r="DV281" s="245">
        <v>0</v>
      </c>
      <c r="DW281" s="245">
        <v>0</v>
      </c>
      <c r="DX281" s="245">
        <v>0</v>
      </c>
      <c r="DY281" s="245">
        <v>0</v>
      </c>
      <c r="DZ281" s="245">
        <v>0</v>
      </c>
      <c r="EA281" s="245">
        <v>0</v>
      </c>
      <c r="EB281" s="245">
        <v>0</v>
      </c>
      <c r="EC281" s="245">
        <v>0</v>
      </c>
      <c r="ED281" s="245">
        <v>0</v>
      </c>
      <c r="EE281" s="245">
        <v>0</v>
      </c>
      <c r="EF281" s="245">
        <v>0</v>
      </c>
      <c r="EG281" s="245">
        <v>0</v>
      </c>
      <c r="EH281" s="245">
        <v>0</v>
      </c>
      <c r="EI281" s="245">
        <v>517.75</v>
      </c>
      <c r="EJ281" s="245">
        <v>0</v>
      </c>
      <c r="EK281" s="245">
        <v>4</v>
      </c>
      <c r="EL281" s="245">
        <v>0</v>
      </c>
      <c r="EM281" s="245">
        <v>0</v>
      </c>
      <c r="EN281" s="245">
        <v>0</v>
      </c>
      <c r="EO281" s="245">
        <v>0</v>
      </c>
      <c r="EP281" s="245">
        <v>0</v>
      </c>
      <c r="EQ281" s="245">
        <v>0</v>
      </c>
      <c r="ER281" s="245">
        <v>0</v>
      </c>
      <c r="ES281" s="245">
        <v>0</v>
      </c>
      <c r="ET281" s="245">
        <v>0</v>
      </c>
      <c r="EU281" s="245">
        <v>0</v>
      </c>
      <c r="EV281" s="245">
        <v>0</v>
      </c>
      <c r="EW281" s="245">
        <v>80</v>
      </c>
      <c r="EX281" s="245">
        <v>580</v>
      </c>
      <c r="EY281" s="245">
        <v>0</v>
      </c>
      <c r="EZ281" s="245">
        <v>0</v>
      </c>
      <c r="FA281" s="245">
        <v>0</v>
      </c>
      <c r="FB281" s="245">
        <v>0</v>
      </c>
      <c r="FC281" s="245">
        <v>0</v>
      </c>
      <c r="FD281" s="245">
        <v>0</v>
      </c>
      <c r="FE281" s="245">
        <v>0</v>
      </c>
      <c r="FF281" s="245">
        <v>0</v>
      </c>
      <c r="FG281" s="245">
        <v>0</v>
      </c>
      <c r="FH281" s="245">
        <v>0</v>
      </c>
      <c r="FI281" s="245">
        <v>0</v>
      </c>
      <c r="FJ281" s="245">
        <v>0</v>
      </c>
      <c r="FK281" s="245">
        <v>0</v>
      </c>
      <c r="FL281" s="245">
        <v>0</v>
      </c>
      <c r="FM281" s="245">
        <v>0</v>
      </c>
      <c r="FN281" s="245">
        <v>0</v>
      </c>
      <c r="FO281" s="245">
        <v>0</v>
      </c>
      <c r="FP281" s="245">
        <v>0</v>
      </c>
      <c r="FQ281" s="245">
        <v>0</v>
      </c>
      <c r="FR281" s="245">
        <v>0</v>
      </c>
      <c r="FS281" s="245">
        <v>0</v>
      </c>
      <c r="FT281" s="245">
        <v>0</v>
      </c>
      <c r="FU281" s="245">
        <v>0</v>
      </c>
      <c r="FV281" s="245">
        <v>0</v>
      </c>
      <c r="FW281" s="245">
        <v>0</v>
      </c>
      <c r="FX281" s="245">
        <v>0</v>
      </c>
      <c r="FY281" s="245">
        <v>0</v>
      </c>
      <c r="FZ281" s="245">
        <v>0</v>
      </c>
      <c r="GA281" s="245">
        <v>0</v>
      </c>
      <c r="GB281" s="245">
        <v>0</v>
      </c>
      <c r="GC281" s="245">
        <v>0</v>
      </c>
      <c r="GD281" s="245">
        <v>0</v>
      </c>
      <c r="GE281" s="245">
        <v>0</v>
      </c>
      <c r="GF281" s="245">
        <v>0</v>
      </c>
      <c r="GG281" s="245">
        <v>0</v>
      </c>
      <c r="GH281" s="245">
        <v>0</v>
      </c>
      <c r="GI281" s="245">
        <v>580</v>
      </c>
      <c r="GJ281" s="245">
        <v>0</v>
      </c>
      <c r="GK281" s="245">
        <v>1.29</v>
      </c>
      <c r="GL281" s="245">
        <v>0</v>
      </c>
      <c r="GM281" s="245">
        <v>0</v>
      </c>
      <c r="GN281" s="245">
        <v>0</v>
      </c>
      <c r="GO281" s="245">
        <v>0</v>
      </c>
      <c r="GP281" s="245">
        <v>0</v>
      </c>
      <c r="GQ281" s="245">
        <v>0</v>
      </c>
      <c r="GR281" s="245">
        <v>0</v>
      </c>
      <c r="GS281" s="245">
        <v>0</v>
      </c>
      <c r="GT281" s="245">
        <v>0</v>
      </c>
      <c r="GU281" s="245">
        <v>0</v>
      </c>
      <c r="GV281" s="245">
        <v>0</v>
      </c>
      <c r="GW281" s="245">
        <v>0</v>
      </c>
      <c r="GX281" s="245">
        <v>0</v>
      </c>
      <c r="GY281" s="245">
        <v>0</v>
      </c>
      <c r="GZ281" s="245">
        <v>0</v>
      </c>
      <c r="HA281" s="245">
        <v>0</v>
      </c>
      <c r="HB281" s="245">
        <v>0</v>
      </c>
      <c r="HC281" s="245">
        <v>0</v>
      </c>
      <c r="HD281" s="245">
        <v>0</v>
      </c>
      <c r="HE281" s="245">
        <v>0</v>
      </c>
      <c r="HF281" s="245">
        <v>0</v>
      </c>
      <c r="HG281" s="245">
        <v>0</v>
      </c>
      <c r="HH281" s="245">
        <v>0</v>
      </c>
      <c r="HI281" s="245">
        <v>3</v>
      </c>
      <c r="HJ281" s="245">
        <v>3</v>
      </c>
      <c r="HK281" s="245">
        <v>0</v>
      </c>
      <c r="HL281" s="245">
        <v>0</v>
      </c>
      <c r="HM281" s="245">
        <v>0</v>
      </c>
      <c r="HN281" s="245">
        <v>0</v>
      </c>
      <c r="HO281" s="245">
        <v>0</v>
      </c>
      <c r="HP281" s="245">
        <v>0</v>
      </c>
      <c r="HQ281" s="245">
        <v>0</v>
      </c>
      <c r="HR281" s="245">
        <v>0</v>
      </c>
      <c r="HS281" s="245">
        <v>0</v>
      </c>
      <c r="HT281" s="245">
        <v>0</v>
      </c>
      <c r="HU281" s="245">
        <v>0</v>
      </c>
      <c r="HV281" s="245">
        <v>0</v>
      </c>
      <c r="HW281" s="245">
        <v>0</v>
      </c>
      <c r="HX281" s="245">
        <v>216</v>
      </c>
      <c r="HY281" s="245">
        <v>0</v>
      </c>
      <c r="HZ281" s="245">
        <v>0</v>
      </c>
      <c r="IA281" s="245">
        <v>0</v>
      </c>
      <c r="IB281" s="245">
        <v>0</v>
      </c>
      <c r="IC281" s="245">
        <v>0</v>
      </c>
      <c r="ID281" s="245">
        <v>0</v>
      </c>
      <c r="IE281" s="245">
        <v>0</v>
      </c>
      <c r="IF281" s="245">
        <v>0</v>
      </c>
      <c r="IG281" s="245">
        <v>0</v>
      </c>
      <c r="IH281" s="245">
        <v>0</v>
      </c>
      <c r="II281" s="245">
        <v>0</v>
      </c>
      <c r="IJ281" s="245">
        <v>0</v>
      </c>
      <c r="IK281" s="245">
        <v>0</v>
      </c>
      <c r="IL281" s="245">
        <v>0</v>
      </c>
      <c r="IM281" s="245">
        <v>0</v>
      </c>
      <c r="IN281" s="245">
        <v>0</v>
      </c>
      <c r="IO281" s="245">
        <v>0</v>
      </c>
      <c r="IP281" s="245">
        <v>0</v>
      </c>
      <c r="IQ281" s="245">
        <v>0</v>
      </c>
      <c r="IR281" s="245">
        <v>0</v>
      </c>
      <c r="IS281" s="245">
        <v>0</v>
      </c>
      <c r="IT281" s="245">
        <v>0</v>
      </c>
      <c r="IU281" s="245">
        <v>0</v>
      </c>
      <c r="IV281" s="245">
        <v>0</v>
      </c>
      <c r="IW281" s="245">
        <v>0</v>
      </c>
      <c r="IX281" s="245">
        <v>0</v>
      </c>
      <c r="IY281" s="245">
        <v>0</v>
      </c>
      <c r="IZ281" s="245">
        <v>0</v>
      </c>
      <c r="JA281" s="245">
        <v>0</v>
      </c>
    </row>
    <row r="282" spans="1:261" ht="56.25" x14ac:dyDescent="0.3">
      <c r="A282" s="300">
        <v>272</v>
      </c>
      <c r="B282" s="295" t="s">
        <v>824</v>
      </c>
      <c r="C282" s="295" t="s">
        <v>839</v>
      </c>
      <c r="D282" s="295">
        <v>247690982</v>
      </c>
      <c r="E282" s="220">
        <f t="shared" si="39"/>
        <v>8430.375</v>
      </c>
      <c r="F282" s="220">
        <f t="shared" si="40"/>
        <v>1095</v>
      </c>
      <c r="G282" s="220">
        <f t="shared" si="41"/>
        <v>0</v>
      </c>
      <c r="H282" s="220">
        <f t="shared" si="42"/>
        <v>7335.375</v>
      </c>
      <c r="I282" s="220">
        <f t="shared" si="43"/>
        <v>0</v>
      </c>
      <c r="J282" s="245">
        <v>2</v>
      </c>
      <c r="K282" s="245">
        <v>2</v>
      </c>
      <c r="L282" s="245">
        <v>0</v>
      </c>
      <c r="M282" s="245">
        <v>0</v>
      </c>
      <c r="N282" s="245">
        <v>0</v>
      </c>
      <c r="O282" s="245">
        <v>0</v>
      </c>
      <c r="P282" s="245">
        <v>0</v>
      </c>
      <c r="Q282" s="245">
        <v>0</v>
      </c>
      <c r="R282" s="245">
        <v>0</v>
      </c>
      <c r="S282" s="245">
        <v>0</v>
      </c>
      <c r="T282" s="245">
        <v>0</v>
      </c>
      <c r="U282" s="245">
        <v>0</v>
      </c>
      <c r="V282" s="245">
        <v>0</v>
      </c>
      <c r="W282" s="245">
        <v>160</v>
      </c>
      <c r="X282" s="245">
        <v>0</v>
      </c>
      <c r="Y282" s="245">
        <v>300</v>
      </c>
      <c r="Z282" s="245">
        <v>0</v>
      </c>
      <c r="AA282" s="245">
        <v>0</v>
      </c>
      <c r="AB282" s="245">
        <v>0</v>
      </c>
      <c r="AC282" s="245">
        <v>12</v>
      </c>
      <c r="AD282" s="245">
        <v>0</v>
      </c>
      <c r="AE282" s="245">
        <v>0</v>
      </c>
      <c r="AF282" s="245">
        <v>0</v>
      </c>
      <c r="AG282" s="245">
        <v>0</v>
      </c>
      <c r="AH282" s="245">
        <v>0</v>
      </c>
      <c r="AI282" s="245">
        <v>0</v>
      </c>
      <c r="AJ282" s="245">
        <v>0</v>
      </c>
      <c r="AK282" s="245">
        <v>0</v>
      </c>
      <c r="AL282" s="245">
        <v>0</v>
      </c>
      <c r="AM282" s="245">
        <v>0</v>
      </c>
      <c r="AN282" s="245">
        <v>0</v>
      </c>
      <c r="AO282" s="245">
        <v>0</v>
      </c>
      <c r="AP282" s="245">
        <v>0</v>
      </c>
      <c r="AQ282" s="245">
        <v>0</v>
      </c>
      <c r="AR282" s="245">
        <v>0</v>
      </c>
      <c r="AS282" s="245">
        <v>0</v>
      </c>
      <c r="AT282" s="245">
        <v>0</v>
      </c>
      <c r="AU282" s="245">
        <v>0</v>
      </c>
      <c r="AV282" s="245">
        <v>0</v>
      </c>
      <c r="AW282" s="245">
        <v>0</v>
      </c>
      <c r="AX282" s="245">
        <v>0</v>
      </c>
      <c r="AY282" s="245">
        <v>0</v>
      </c>
      <c r="AZ282" s="245">
        <v>0</v>
      </c>
      <c r="BA282" s="245">
        <v>0</v>
      </c>
      <c r="BB282" s="245">
        <v>0</v>
      </c>
      <c r="BC282" s="245">
        <v>6804.1750000000002</v>
      </c>
      <c r="BD282" s="245">
        <v>0</v>
      </c>
      <c r="BE282" s="245">
        <v>0</v>
      </c>
      <c r="BF282" s="245">
        <v>0</v>
      </c>
      <c r="BG282" s="245">
        <v>63</v>
      </c>
      <c r="BH282" s="245">
        <v>0</v>
      </c>
      <c r="BI282" s="245">
        <v>0</v>
      </c>
      <c r="BJ282" s="245">
        <v>0</v>
      </c>
      <c r="BK282" s="245">
        <v>0</v>
      </c>
      <c r="BL282" s="245">
        <v>0</v>
      </c>
      <c r="BM282" s="245">
        <v>0</v>
      </c>
      <c r="BN282" s="245">
        <v>0</v>
      </c>
      <c r="BO282" s="245">
        <v>0</v>
      </c>
      <c r="BP282" s="245">
        <v>0</v>
      </c>
      <c r="BQ282" s="245">
        <v>27</v>
      </c>
      <c r="BR282" s="245">
        <v>0</v>
      </c>
      <c r="BS282" s="245">
        <v>0</v>
      </c>
      <c r="BT282" s="245">
        <v>0</v>
      </c>
      <c r="BU282" s="245">
        <v>0</v>
      </c>
      <c r="BV282" s="245">
        <v>0</v>
      </c>
      <c r="BW282" s="245">
        <v>0</v>
      </c>
      <c r="BX282" s="245">
        <v>0</v>
      </c>
      <c r="BY282" s="245">
        <v>0</v>
      </c>
      <c r="BZ282" s="245">
        <v>0</v>
      </c>
      <c r="CA282" s="245">
        <v>0</v>
      </c>
      <c r="CB282" s="245">
        <v>0</v>
      </c>
      <c r="CC282" s="245">
        <v>0</v>
      </c>
      <c r="CD282" s="245">
        <v>0</v>
      </c>
      <c r="CE282" s="245">
        <v>0</v>
      </c>
      <c r="CF282" s="245">
        <v>0</v>
      </c>
      <c r="CG282" s="245">
        <v>0</v>
      </c>
      <c r="CH282" s="245">
        <v>0</v>
      </c>
      <c r="CI282" s="245">
        <v>0</v>
      </c>
      <c r="CJ282" s="245">
        <v>0</v>
      </c>
      <c r="CK282" s="245">
        <v>150</v>
      </c>
      <c r="CL282" s="245">
        <v>0</v>
      </c>
      <c r="CM282" s="245">
        <v>0</v>
      </c>
      <c r="CN282" s="245">
        <v>0</v>
      </c>
      <c r="CO282" s="245">
        <v>0</v>
      </c>
      <c r="CP282" s="245">
        <v>0</v>
      </c>
      <c r="CQ282" s="245">
        <v>11</v>
      </c>
      <c r="CR282" s="245">
        <v>3</v>
      </c>
      <c r="CS282" s="245">
        <v>9</v>
      </c>
      <c r="CT282" s="245">
        <v>0</v>
      </c>
      <c r="CU282" s="245">
        <v>0</v>
      </c>
      <c r="CV282" s="245">
        <v>0</v>
      </c>
      <c r="CW282" s="245">
        <v>0</v>
      </c>
      <c r="CX282" s="245">
        <v>5</v>
      </c>
      <c r="CY282" s="245">
        <v>0</v>
      </c>
      <c r="CZ282" s="245">
        <v>15</v>
      </c>
      <c r="DA282" s="245">
        <v>15</v>
      </c>
      <c r="DB282" s="245">
        <v>0</v>
      </c>
      <c r="DC282" s="245">
        <v>200</v>
      </c>
      <c r="DD282" s="245">
        <v>0</v>
      </c>
      <c r="DE282" s="245">
        <v>0</v>
      </c>
      <c r="DF282" s="245">
        <v>0</v>
      </c>
      <c r="DG282" s="245">
        <v>0</v>
      </c>
      <c r="DH282" s="245">
        <v>0</v>
      </c>
      <c r="DI282" s="245">
        <v>0</v>
      </c>
      <c r="DJ282" s="245">
        <v>0</v>
      </c>
      <c r="DK282" s="245">
        <v>0</v>
      </c>
      <c r="DL282" s="245">
        <v>0</v>
      </c>
      <c r="DM282" s="245">
        <v>0</v>
      </c>
      <c r="DN282" s="245">
        <v>0</v>
      </c>
      <c r="DO282" s="245">
        <v>0</v>
      </c>
      <c r="DP282" s="245">
        <v>0</v>
      </c>
      <c r="DQ282" s="245">
        <v>0</v>
      </c>
      <c r="DR282" s="245">
        <v>0</v>
      </c>
      <c r="DS282" s="245">
        <v>895</v>
      </c>
      <c r="DT282" s="245">
        <v>0</v>
      </c>
      <c r="DU282" s="245">
        <v>0</v>
      </c>
      <c r="DV282" s="245">
        <v>0</v>
      </c>
      <c r="DW282" s="245">
        <v>0</v>
      </c>
      <c r="DX282" s="245">
        <v>0</v>
      </c>
      <c r="DY282" s="245">
        <v>0</v>
      </c>
      <c r="DZ282" s="245">
        <v>0</v>
      </c>
      <c r="EA282" s="245">
        <v>0</v>
      </c>
      <c r="EB282" s="245">
        <v>0</v>
      </c>
      <c r="EC282" s="245">
        <v>0</v>
      </c>
      <c r="ED282" s="245">
        <v>0</v>
      </c>
      <c r="EE282" s="245">
        <v>0</v>
      </c>
      <c r="EF282" s="245">
        <v>0</v>
      </c>
      <c r="EG282" s="245">
        <v>0</v>
      </c>
      <c r="EH282" s="245">
        <v>0</v>
      </c>
      <c r="EI282" s="245">
        <v>218</v>
      </c>
      <c r="EJ282" s="245">
        <v>0</v>
      </c>
      <c r="EK282" s="245">
        <v>4.0999999999999996</v>
      </c>
      <c r="EL282" s="245">
        <v>0</v>
      </c>
      <c r="EM282" s="245">
        <v>0</v>
      </c>
      <c r="EN282" s="245">
        <v>0</v>
      </c>
      <c r="EO282" s="245">
        <v>0</v>
      </c>
      <c r="EP282" s="245">
        <v>0</v>
      </c>
      <c r="EQ282" s="245">
        <v>0</v>
      </c>
      <c r="ER282" s="245">
        <v>0</v>
      </c>
      <c r="ES282" s="245">
        <v>0</v>
      </c>
      <c r="ET282" s="245">
        <v>0</v>
      </c>
      <c r="EU282" s="245">
        <v>0</v>
      </c>
      <c r="EV282" s="245">
        <v>0</v>
      </c>
      <c r="EW282" s="245">
        <v>0</v>
      </c>
      <c r="EX282" s="245">
        <v>0</v>
      </c>
      <c r="EY282" s="245">
        <v>0</v>
      </c>
      <c r="EZ282" s="245">
        <v>0</v>
      </c>
      <c r="FA282" s="245">
        <v>0</v>
      </c>
      <c r="FB282" s="245">
        <v>0</v>
      </c>
      <c r="FC282" s="245">
        <v>0</v>
      </c>
      <c r="FD282" s="245">
        <v>0</v>
      </c>
      <c r="FE282" s="245">
        <v>0</v>
      </c>
      <c r="FF282" s="245">
        <v>0</v>
      </c>
      <c r="FG282" s="245">
        <v>0</v>
      </c>
      <c r="FH282" s="245">
        <v>0</v>
      </c>
      <c r="FI282" s="245">
        <v>0</v>
      </c>
      <c r="FJ282" s="245">
        <v>0</v>
      </c>
      <c r="FK282" s="245">
        <v>0</v>
      </c>
      <c r="FL282" s="245">
        <v>0</v>
      </c>
      <c r="FM282" s="245">
        <v>0</v>
      </c>
      <c r="FN282" s="245">
        <v>0</v>
      </c>
      <c r="FO282" s="245">
        <v>0</v>
      </c>
      <c r="FP282" s="245">
        <v>0</v>
      </c>
      <c r="FQ282" s="245">
        <v>0</v>
      </c>
      <c r="FR282" s="245">
        <v>0</v>
      </c>
      <c r="FS282" s="245">
        <v>0</v>
      </c>
      <c r="FT282" s="245">
        <v>0</v>
      </c>
      <c r="FU282" s="245">
        <v>0</v>
      </c>
      <c r="FV282" s="245">
        <v>0</v>
      </c>
      <c r="FW282" s="245">
        <v>0</v>
      </c>
      <c r="FX282" s="245">
        <v>0</v>
      </c>
      <c r="FY282" s="245">
        <v>0</v>
      </c>
      <c r="FZ282" s="245">
        <v>0</v>
      </c>
      <c r="GA282" s="245">
        <v>0</v>
      </c>
      <c r="GB282" s="245">
        <v>0</v>
      </c>
      <c r="GC282" s="245">
        <v>0</v>
      </c>
      <c r="GD282" s="245">
        <v>0</v>
      </c>
      <c r="GE282" s="245">
        <v>0</v>
      </c>
      <c r="GF282" s="245">
        <v>0</v>
      </c>
      <c r="GG282" s="245">
        <v>0</v>
      </c>
      <c r="GH282" s="245">
        <v>0</v>
      </c>
      <c r="GI282" s="245">
        <v>0</v>
      </c>
      <c r="GJ282" s="245">
        <v>0</v>
      </c>
      <c r="GK282" s="245">
        <v>0</v>
      </c>
      <c r="GL282" s="245">
        <v>0</v>
      </c>
      <c r="GM282" s="245">
        <v>0</v>
      </c>
      <c r="GN282" s="245">
        <v>0</v>
      </c>
      <c r="GO282" s="245">
        <v>0</v>
      </c>
      <c r="GP282" s="245">
        <v>0</v>
      </c>
      <c r="GQ282" s="245">
        <v>0</v>
      </c>
      <c r="GR282" s="245">
        <v>0</v>
      </c>
      <c r="GS282" s="245">
        <v>0</v>
      </c>
      <c r="GT282" s="245">
        <v>0</v>
      </c>
      <c r="GU282" s="245">
        <v>0</v>
      </c>
      <c r="GV282" s="245">
        <v>0</v>
      </c>
      <c r="GW282" s="245">
        <v>0</v>
      </c>
      <c r="GX282" s="245">
        <v>0</v>
      </c>
      <c r="GY282" s="245">
        <v>0</v>
      </c>
      <c r="GZ282" s="245">
        <v>0</v>
      </c>
      <c r="HA282" s="245">
        <v>0</v>
      </c>
      <c r="HB282" s="245">
        <v>0</v>
      </c>
      <c r="HC282" s="245">
        <v>0</v>
      </c>
      <c r="HD282" s="245">
        <v>0</v>
      </c>
      <c r="HE282" s="245">
        <v>0</v>
      </c>
      <c r="HF282" s="245">
        <v>0</v>
      </c>
      <c r="HG282" s="245">
        <v>0</v>
      </c>
      <c r="HH282" s="245">
        <v>0</v>
      </c>
      <c r="HI282" s="245">
        <v>1</v>
      </c>
      <c r="HJ282" s="245">
        <v>1</v>
      </c>
      <c r="HK282" s="245">
        <v>0</v>
      </c>
      <c r="HL282" s="245">
        <v>0</v>
      </c>
      <c r="HM282" s="245">
        <v>0</v>
      </c>
      <c r="HN282" s="245">
        <v>0</v>
      </c>
      <c r="HO282" s="245">
        <v>0</v>
      </c>
      <c r="HP282" s="245">
        <v>0</v>
      </c>
      <c r="HQ282" s="245">
        <v>0</v>
      </c>
      <c r="HR282" s="245">
        <v>0</v>
      </c>
      <c r="HS282" s="245">
        <v>0</v>
      </c>
      <c r="HT282" s="245">
        <v>0</v>
      </c>
      <c r="HU282" s="245">
        <v>0</v>
      </c>
      <c r="HV282" s="245">
        <v>0</v>
      </c>
      <c r="HW282" s="245">
        <v>0</v>
      </c>
      <c r="HX282" s="245">
        <v>71.2</v>
      </c>
      <c r="HY282" s="245">
        <v>0</v>
      </c>
      <c r="HZ282" s="245">
        <v>0</v>
      </c>
      <c r="IA282" s="245">
        <v>0</v>
      </c>
      <c r="IB282" s="245">
        <v>0</v>
      </c>
      <c r="IC282" s="245">
        <v>0</v>
      </c>
      <c r="ID282" s="245">
        <v>0</v>
      </c>
      <c r="IE282" s="245">
        <v>0</v>
      </c>
      <c r="IF282" s="245">
        <v>0</v>
      </c>
      <c r="IG282" s="245">
        <v>0</v>
      </c>
      <c r="IH282" s="245">
        <v>0</v>
      </c>
      <c r="II282" s="245">
        <v>0</v>
      </c>
      <c r="IJ282" s="245">
        <v>0</v>
      </c>
      <c r="IK282" s="245">
        <v>0</v>
      </c>
      <c r="IL282" s="245">
        <v>0</v>
      </c>
      <c r="IM282" s="245">
        <v>0</v>
      </c>
      <c r="IN282" s="245">
        <v>0</v>
      </c>
      <c r="IO282" s="245">
        <v>0</v>
      </c>
      <c r="IP282" s="245">
        <v>0</v>
      </c>
      <c r="IQ282" s="245">
        <v>0</v>
      </c>
      <c r="IR282" s="245">
        <v>0</v>
      </c>
      <c r="IS282" s="245">
        <v>0</v>
      </c>
      <c r="IT282" s="245">
        <v>0</v>
      </c>
      <c r="IU282" s="245">
        <v>0</v>
      </c>
      <c r="IV282" s="245">
        <v>0</v>
      </c>
      <c r="IW282" s="245">
        <v>0</v>
      </c>
      <c r="IX282" s="245">
        <v>0</v>
      </c>
      <c r="IY282" s="245">
        <v>0</v>
      </c>
      <c r="IZ282" s="245">
        <v>0</v>
      </c>
      <c r="JA282" s="245">
        <v>0</v>
      </c>
    </row>
    <row r="283" spans="1:261" ht="56.25" x14ac:dyDescent="0.3">
      <c r="A283" s="300">
        <v>273</v>
      </c>
      <c r="B283" s="295" t="s">
        <v>824</v>
      </c>
      <c r="C283" s="295" t="s">
        <v>840</v>
      </c>
      <c r="D283" s="295">
        <v>247691190</v>
      </c>
      <c r="E283" s="220">
        <f t="shared" si="39"/>
        <v>22503.602999999999</v>
      </c>
      <c r="F283" s="220">
        <f t="shared" si="40"/>
        <v>4342</v>
      </c>
      <c r="G283" s="220">
        <f t="shared" si="41"/>
        <v>0</v>
      </c>
      <c r="H283" s="220">
        <f t="shared" si="42"/>
        <v>17079.102999999999</v>
      </c>
      <c r="I283" s="220">
        <f t="shared" si="43"/>
        <v>1082.5</v>
      </c>
      <c r="J283" s="245">
        <v>3</v>
      </c>
      <c r="K283" s="245">
        <v>3</v>
      </c>
      <c r="L283" s="245">
        <v>0</v>
      </c>
      <c r="M283" s="245">
        <v>0</v>
      </c>
      <c r="N283" s="245">
        <v>0</v>
      </c>
      <c r="O283" s="245">
        <v>0</v>
      </c>
      <c r="P283" s="245">
        <v>0</v>
      </c>
      <c r="Q283" s="245">
        <v>0</v>
      </c>
      <c r="R283" s="245">
        <v>0</v>
      </c>
      <c r="S283" s="245">
        <v>0</v>
      </c>
      <c r="T283" s="245">
        <v>0</v>
      </c>
      <c r="U283" s="245">
        <v>0</v>
      </c>
      <c r="V283" s="245">
        <v>0</v>
      </c>
      <c r="W283" s="245">
        <v>0</v>
      </c>
      <c r="X283" s="245">
        <v>0</v>
      </c>
      <c r="Y283" s="245">
        <v>389</v>
      </c>
      <c r="Z283" s="245">
        <v>0</v>
      </c>
      <c r="AA283" s="245">
        <v>0</v>
      </c>
      <c r="AB283" s="245">
        <v>0</v>
      </c>
      <c r="AC283" s="245">
        <v>28</v>
      </c>
      <c r="AD283" s="245">
        <v>0</v>
      </c>
      <c r="AE283" s="245">
        <v>1</v>
      </c>
      <c r="AF283" s="245">
        <v>0</v>
      </c>
      <c r="AG283" s="245">
        <v>0</v>
      </c>
      <c r="AH283" s="245">
        <v>0</v>
      </c>
      <c r="AI283" s="245">
        <v>0</v>
      </c>
      <c r="AJ283" s="245">
        <v>0</v>
      </c>
      <c r="AK283" s="245">
        <v>0</v>
      </c>
      <c r="AL283" s="245">
        <v>0</v>
      </c>
      <c r="AM283" s="245">
        <v>0</v>
      </c>
      <c r="AN283" s="245">
        <v>0</v>
      </c>
      <c r="AO283" s="245">
        <v>0</v>
      </c>
      <c r="AP283" s="245">
        <v>0</v>
      </c>
      <c r="AQ283" s="245">
        <v>0</v>
      </c>
      <c r="AR283" s="245">
        <v>0</v>
      </c>
      <c r="AS283" s="245">
        <v>200</v>
      </c>
      <c r="AT283" s="245">
        <v>0</v>
      </c>
      <c r="AU283" s="245">
        <v>0</v>
      </c>
      <c r="AV283" s="245">
        <v>0</v>
      </c>
      <c r="AW283" s="245">
        <v>0</v>
      </c>
      <c r="AX283" s="245">
        <v>0</v>
      </c>
      <c r="AY283" s="245">
        <v>0</v>
      </c>
      <c r="AZ283" s="245">
        <v>0</v>
      </c>
      <c r="BA283" s="245">
        <v>2</v>
      </c>
      <c r="BB283" s="245">
        <v>0</v>
      </c>
      <c r="BC283" s="245">
        <v>16220.102999999999</v>
      </c>
      <c r="BD283" s="245">
        <v>0</v>
      </c>
      <c r="BE283" s="245">
        <v>0</v>
      </c>
      <c r="BF283" s="245">
        <v>0</v>
      </c>
      <c r="BG283" s="245">
        <v>171</v>
      </c>
      <c r="BH283" s="245">
        <v>0</v>
      </c>
      <c r="BI283" s="245">
        <v>0</v>
      </c>
      <c r="BJ283" s="245">
        <v>0</v>
      </c>
      <c r="BK283" s="245">
        <v>0</v>
      </c>
      <c r="BL283" s="245">
        <v>0</v>
      </c>
      <c r="BM283" s="245">
        <v>0</v>
      </c>
      <c r="BN283" s="245">
        <v>0</v>
      </c>
      <c r="BO283" s="245">
        <v>0</v>
      </c>
      <c r="BP283" s="245">
        <v>0</v>
      </c>
      <c r="BQ283" s="245">
        <v>142</v>
      </c>
      <c r="BR283" s="245">
        <v>0</v>
      </c>
      <c r="BS283" s="245">
        <v>1</v>
      </c>
      <c r="BT283" s="245">
        <v>0</v>
      </c>
      <c r="BU283" s="245">
        <v>1</v>
      </c>
      <c r="BV283" s="245">
        <v>0</v>
      </c>
      <c r="BW283" s="245">
        <v>0</v>
      </c>
      <c r="BX283" s="245">
        <v>0</v>
      </c>
      <c r="BY283" s="245">
        <v>16</v>
      </c>
      <c r="BZ283" s="245">
        <v>0</v>
      </c>
      <c r="CA283" s="245">
        <v>0</v>
      </c>
      <c r="CB283" s="245">
        <v>0</v>
      </c>
      <c r="CC283" s="245">
        <v>0</v>
      </c>
      <c r="CD283" s="245">
        <v>0</v>
      </c>
      <c r="CE283" s="245">
        <v>0</v>
      </c>
      <c r="CF283" s="245">
        <v>0</v>
      </c>
      <c r="CG283" s="245">
        <v>0</v>
      </c>
      <c r="CH283" s="245">
        <v>0</v>
      </c>
      <c r="CI283" s="245">
        <v>0</v>
      </c>
      <c r="CJ283" s="245">
        <v>0</v>
      </c>
      <c r="CK283" s="245">
        <v>300</v>
      </c>
      <c r="CL283" s="245">
        <v>0</v>
      </c>
      <c r="CM283" s="245">
        <v>0</v>
      </c>
      <c r="CN283" s="245">
        <v>1</v>
      </c>
      <c r="CO283" s="245">
        <v>0</v>
      </c>
      <c r="CP283" s="245">
        <v>0</v>
      </c>
      <c r="CQ283" s="245">
        <v>14</v>
      </c>
      <c r="CR283" s="245">
        <v>10</v>
      </c>
      <c r="CS283" s="245">
        <v>23</v>
      </c>
      <c r="CT283" s="245">
        <v>0</v>
      </c>
      <c r="CU283" s="245">
        <v>0</v>
      </c>
      <c r="CV283" s="245">
        <v>0</v>
      </c>
      <c r="CW283" s="245">
        <v>0</v>
      </c>
      <c r="CX283" s="245">
        <v>6</v>
      </c>
      <c r="CY283" s="245">
        <v>2</v>
      </c>
      <c r="CZ283" s="245">
        <v>88</v>
      </c>
      <c r="DA283" s="245">
        <v>8</v>
      </c>
      <c r="DB283" s="245">
        <v>0</v>
      </c>
      <c r="DC283" s="245">
        <v>1650</v>
      </c>
      <c r="DD283" s="245">
        <v>0</v>
      </c>
      <c r="DE283" s="245">
        <v>0</v>
      </c>
      <c r="DF283" s="245">
        <v>0</v>
      </c>
      <c r="DG283" s="245">
        <v>0</v>
      </c>
      <c r="DH283" s="245">
        <v>0</v>
      </c>
      <c r="DI283" s="245">
        <v>0</v>
      </c>
      <c r="DJ283" s="245">
        <v>0</v>
      </c>
      <c r="DK283" s="245">
        <v>0</v>
      </c>
      <c r="DL283" s="245">
        <v>0</v>
      </c>
      <c r="DM283" s="245">
        <v>0</v>
      </c>
      <c r="DN283" s="245">
        <v>0</v>
      </c>
      <c r="DO283" s="245">
        <v>0</v>
      </c>
      <c r="DP283" s="245">
        <v>0</v>
      </c>
      <c r="DQ283" s="245">
        <v>0</v>
      </c>
      <c r="DR283" s="245">
        <v>0</v>
      </c>
      <c r="DS283" s="245">
        <v>2692</v>
      </c>
      <c r="DT283" s="245">
        <v>0</v>
      </c>
      <c r="DU283" s="245">
        <v>0</v>
      </c>
      <c r="DV283" s="245">
        <v>0</v>
      </c>
      <c r="DW283" s="245">
        <v>0</v>
      </c>
      <c r="DX283" s="245">
        <v>0</v>
      </c>
      <c r="DY283" s="245">
        <v>0</v>
      </c>
      <c r="DZ283" s="245">
        <v>0</v>
      </c>
      <c r="EA283" s="245">
        <v>0</v>
      </c>
      <c r="EB283" s="245">
        <v>0</v>
      </c>
      <c r="EC283" s="245">
        <v>0</v>
      </c>
      <c r="ED283" s="245">
        <v>0</v>
      </c>
      <c r="EE283" s="245">
        <v>0</v>
      </c>
      <c r="EF283" s="245">
        <v>0</v>
      </c>
      <c r="EG283" s="245">
        <v>0</v>
      </c>
      <c r="EH283" s="245">
        <v>0</v>
      </c>
      <c r="EI283" s="245">
        <v>730</v>
      </c>
      <c r="EJ283" s="245">
        <v>0</v>
      </c>
      <c r="EK283" s="245">
        <v>3.6</v>
      </c>
      <c r="EL283" s="245">
        <v>0</v>
      </c>
      <c r="EM283" s="245">
        <v>0</v>
      </c>
      <c r="EN283" s="245">
        <v>0</v>
      </c>
      <c r="EO283" s="245">
        <v>0</v>
      </c>
      <c r="EP283" s="245">
        <v>0</v>
      </c>
      <c r="EQ283" s="245">
        <v>0</v>
      </c>
      <c r="ER283" s="245">
        <v>0</v>
      </c>
      <c r="ES283" s="245">
        <v>0</v>
      </c>
      <c r="ET283" s="245">
        <v>0</v>
      </c>
      <c r="EU283" s="245">
        <v>0</v>
      </c>
      <c r="EV283" s="245">
        <v>0</v>
      </c>
      <c r="EW283" s="245">
        <v>294</v>
      </c>
      <c r="EX283" s="245">
        <v>772.5</v>
      </c>
      <c r="EY283" s="245">
        <v>0</v>
      </c>
      <c r="EZ283" s="245">
        <v>0</v>
      </c>
      <c r="FA283" s="245">
        <v>0</v>
      </c>
      <c r="FB283" s="245">
        <v>0</v>
      </c>
      <c r="FC283" s="245">
        <v>0</v>
      </c>
      <c r="FD283" s="245">
        <v>0</v>
      </c>
      <c r="FE283" s="245">
        <v>0</v>
      </c>
      <c r="FF283" s="245">
        <v>0</v>
      </c>
      <c r="FG283" s="245">
        <v>0</v>
      </c>
      <c r="FH283" s="245">
        <v>0</v>
      </c>
      <c r="FI283" s="245">
        <v>0</v>
      </c>
      <c r="FJ283" s="245">
        <v>0</v>
      </c>
      <c r="FK283" s="245">
        <v>0</v>
      </c>
      <c r="FL283" s="245">
        <v>0</v>
      </c>
      <c r="FM283" s="245">
        <v>0</v>
      </c>
      <c r="FN283" s="245">
        <v>0</v>
      </c>
      <c r="FO283" s="245">
        <v>0</v>
      </c>
      <c r="FP283" s="245">
        <v>0</v>
      </c>
      <c r="FQ283" s="245">
        <v>0</v>
      </c>
      <c r="FR283" s="245">
        <v>0</v>
      </c>
      <c r="FS283" s="245">
        <v>0</v>
      </c>
      <c r="FT283" s="245">
        <v>0</v>
      </c>
      <c r="FU283" s="245">
        <v>0</v>
      </c>
      <c r="FV283" s="245">
        <v>0</v>
      </c>
      <c r="FW283" s="245">
        <v>0</v>
      </c>
      <c r="FX283" s="245">
        <v>0</v>
      </c>
      <c r="FY283" s="245">
        <v>0</v>
      </c>
      <c r="FZ283" s="245">
        <v>0</v>
      </c>
      <c r="GA283" s="245">
        <v>0</v>
      </c>
      <c r="GB283" s="245">
        <v>0</v>
      </c>
      <c r="GC283" s="245">
        <v>0</v>
      </c>
      <c r="GD283" s="245">
        <v>0</v>
      </c>
      <c r="GE283" s="245">
        <v>0</v>
      </c>
      <c r="GF283" s="245">
        <v>0</v>
      </c>
      <c r="GG283" s="245">
        <v>0</v>
      </c>
      <c r="GH283" s="245">
        <v>0</v>
      </c>
      <c r="GI283" s="245">
        <v>809</v>
      </c>
      <c r="GJ283" s="245">
        <v>0</v>
      </c>
      <c r="GK283" s="245">
        <v>1.2</v>
      </c>
      <c r="GL283" s="245">
        <v>0</v>
      </c>
      <c r="GM283" s="245">
        <v>0</v>
      </c>
      <c r="GN283" s="245">
        <v>0</v>
      </c>
      <c r="GO283" s="245">
        <v>0</v>
      </c>
      <c r="GP283" s="245">
        <v>0</v>
      </c>
      <c r="GQ283" s="245">
        <v>0</v>
      </c>
      <c r="GR283" s="245">
        <v>0</v>
      </c>
      <c r="GS283" s="245">
        <v>0</v>
      </c>
      <c r="GT283" s="245">
        <v>0</v>
      </c>
      <c r="GU283" s="245">
        <v>0</v>
      </c>
      <c r="GV283" s="245">
        <v>0</v>
      </c>
      <c r="GW283" s="245">
        <v>0</v>
      </c>
      <c r="GX283" s="245">
        <v>0</v>
      </c>
      <c r="GY283" s="245">
        <v>0</v>
      </c>
      <c r="GZ283" s="245">
        <v>0</v>
      </c>
      <c r="HA283" s="245">
        <v>0</v>
      </c>
      <c r="HB283" s="245">
        <v>0</v>
      </c>
      <c r="HC283" s="245">
        <v>0</v>
      </c>
      <c r="HD283" s="245">
        <v>0</v>
      </c>
      <c r="HE283" s="245">
        <v>0</v>
      </c>
      <c r="HF283" s="245">
        <v>0</v>
      </c>
      <c r="HG283" s="245">
        <v>0</v>
      </c>
      <c r="HH283" s="245">
        <v>0</v>
      </c>
      <c r="HI283" s="245">
        <v>3</v>
      </c>
      <c r="HJ283" s="245">
        <v>3</v>
      </c>
      <c r="HK283" s="245">
        <v>0</v>
      </c>
      <c r="HL283" s="245">
        <v>0</v>
      </c>
      <c r="HM283" s="245">
        <v>0</v>
      </c>
      <c r="HN283" s="245">
        <v>0</v>
      </c>
      <c r="HO283" s="245">
        <v>0</v>
      </c>
      <c r="HP283" s="245">
        <v>0</v>
      </c>
      <c r="HQ283" s="245">
        <v>0</v>
      </c>
      <c r="HR283" s="245">
        <v>0</v>
      </c>
      <c r="HS283" s="245">
        <v>0</v>
      </c>
      <c r="HT283" s="245">
        <v>0</v>
      </c>
      <c r="HU283" s="245">
        <v>0</v>
      </c>
      <c r="HV283" s="245">
        <v>0</v>
      </c>
      <c r="HW283" s="245">
        <v>0</v>
      </c>
      <c r="HX283" s="245">
        <v>270</v>
      </c>
      <c r="HY283" s="245">
        <v>0</v>
      </c>
      <c r="HZ283" s="245">
        <v>0</v>
      </c>
      <c r="IA283" s="245">
        <v>0</v>
      </c>
      <c r="IB283" s="245">
        <v>0</v>
      </c>
      <c r="IC283" s="245">
        <v>0</v>
      </c>
      <c r="ID283" s="245">
        <v>0</v>
      </c>
      <c r="IE283" s="245">
        <v>0</v>
      </c>
      <c r="IF283" s="245">
        <v>0</v>
      </c>
      <c r="IG283" s="245">
        <v>0</v>
      </c>
      <c r="IH283" s="245">
        <v>0</v>
      </c>
      <c r="II283" s="245">
        <v>0</v>
      </c>
      <c r="IJ283" s="245">
        <v>0</v>
      </c>
      <c r="IK283" s="245">
        <v>0</v>
      </c>
      <c r="IL283" s="245">
        <v>0</v>
      </c>
      <c r="IM283" s="245">
        <v>0</v>
      </c>
      <c r="IN283" s="245">
        <v>0</v>
      </c>
      <c r="IO283" s="245">
        <v>0</v>
      </c>
      <c r="IP283" s="245">
        <v>0</v>
      </c>
      <c r="IQ283" s="245">
        <v>0</v>
      </c>
      <c r="IR283" s="245">
        <v>0</v>
      </c>
      <c r="IS283" s="245">
        <v>0</v>
      </c>
      <c r="IT283" s="245">
        <v>0</v>
      </c>
      <c r="IU283" s="245">
        <v>0</v>
      </c>
      <c r="IV283" s="245">
        <v>0</v>
      </c>
      <c r="IW283" s="245">
        <v>0</v>
      </c>
      <c r="IX283" s="245">
        <v>0</v>
      </c>
      <c r="IY283" s="245">
        <v>0</v>
      </c>
      <c r="IZ283" s="245">
        <v>0</v>
      </c>
      <c r="JA283" s="245">
        <v>0</v>
      </c>
    </row>
    <row r="284" spans="1:261" s="246" customFormat="1" ht="56.25" x14ac:dyDescent="0.3">
      <c r="A284" s="300">
        <v>274</v>
      </c>
      <c r="B284" s="295" t="s">
        <v>824</v>
      </c>
      <c r="C284" s="295" t="s">
        <v>841</v>
      </c>
      <c r="D284" s="295">
        <v>247691192</v>
      </c>
      <c r="E284" s="220">
        <f t="shared" si="39"/>
        <v>28750.662000000004</v>
      </c>
      <c r="F284" s="220">
        <f t="shared" si="40"/>
        <v>4151.26</v>
      </c>
      <c r="G284" s="220">
        <f t="shared" si="41"/>
        <v>0</v>
      </c>
      <c r="H284" s="220">
        <f t="shared" si="42"/>
        <v>23812.402000000002</v>
      </c>
      <c r="I284" s="220">
        <f t="shared" si="43"/>
        <v>787</v>
      </c>
      <c r="J284" s="245">
        <v>2</v>
      </c>
      <c r="K284" s="245">
        <v>2</v>
      </c>
      <c r="L284" s="245">
        <v>0</v>
      </c>
      <c r="M284" s="245">
        <v>0</v>
      </c>
      <c r="N284" s="245">
        <v>0</v>
      </c>
      <c r="O284" s="245">
        <v>0</v>
      </c>
      <c r="P284" s="245">
        <v>0</v>
      </c>
      <c r="Q284" s="245">
        <v>0</v>
      </c>
      <c r="R284" s="245">
        <v>0</v>
      </c>
      <c r="S284" s="245">
        <v>0</v>
      </c>
      <c r="T284" s="245">
        <v>0</v>
      </c>
      <c r="U284" s="245">
        <v>0</v>
      </c>
      <c r="V284" s="245">
        <v>0</v>
      </c>
      <c r="W284" s="245">
        <v>0</v>
      </c>
      <c r="X284" s="245">
        <v>0</v>
      </c>
      <c r="Y284" s="245">
        <v>450</v>
      </c>
      <c r="Z284" s="245">
        <v>0</v>
      </c>
      <c r="AA284" s="245">
        <v>0</v>
      </c>
      <c r="AB284" s="245">
        <v>0</v>
      </c>
      <c r="AC284" s="245">
        <v>16</v>
      </c>
      <c r="AD284" s="245">
        <v>0</v>
      </c>
      <c r="AE284" s="245">
        <v>1</v>
      </c>
      <c r="AF284" s="245">
        <v>0</v>
      </c>
      <c r="AG284" s="245">
        <v>0</v>
      </c>
      <c r="AH284" s="245">
        <v>0</v>
      </c>
      <c r="AI284" s="245">
        <v>0</v>
      </c>
      <c r="AJ284" s="245">
        <v>0</v>
      </c>
      <c r="AK284" s="245">
        <v>200</v>
      </c>
      <c r="AL284" s="245">
        <v>0</v>
      </c>
      <c r="AM284" s="245">
        <v>0</v>
      </c>
      <c r="AN284" s="245">
        <v>0</v>
      </c>
      <c r="AO284" s="245">
        <v>0</v>
      </c>
      <c r="AP284" s="245">
        <v>0</v>
      </c>
      <c r="AQ284" s="245">
        <v>0</v>
      </c>
      <c r="AR284" s="245">
        <v>0</v>
      </c>
      <c r="AS284" s="245">
        <v>0</v>
      </c>
      <c r="AT284" s="245">
        <v>0</v>
      </c>
      <c r="AU284" s="245">
        <v>200</v>
      </c>
      <c r="AV284" s="245">
        <v>0</v>
      </c>
      <c r="AW284" s="245">
        <v>0</v>
      </c>
      <c r="AX284" s="245">
        <v>0</v>
      </c>
      <c r="AY284" s="245">
        <v>0</v>
      </c>
      <c r="AZ284" s="245">
        <v>0</v>
      </c>
      <c r="BA284" s="245">
        <v>4</v>
      </c>
      <c r="BB284" s="245">
        <v>0</v>
      </c>
      <c r="BC284" s="245">
        <v>22575.002</v>
      </c>
      <c r="BD284" s="245">
        <v>0</v>
      </c>
      <c r="BE284" s="245">
        <v>0</v>
      </c>
      <c r="BF284" s="245">
        <v>0</v>
      </c>
      <c r="BG284" s="245">
        <v>210</v>
      </c>
      <c r="BH284" s="245">
        <v>0</v>
      </c>
      <c r="BI284" s="245">
        <v>0</v>
      </c>
      <c r="BJ284" s="245">
        <v>0</v>
      </c>
      <c r="BK284" s="245">
        <v>0</v>
      </c>
      <c r="BL284" s="245">
        <v>0</v>
      </c>
      <c r="BM284" s="245">
        <v>0</v>
      </c>
      <c r="BN284" s="245">
        <v>0</v>
      </c>
      <c r="BO284" s="245">
        <v>0</v>
      </c>
      <c r="BP284" s="245">
        <v>0</v>
      </c>
      <c r="BQ284" s="245">
        <v>144</v>
      </c>
      <c r="BR284" s="245">
        <v>0</v>
      </c>
      <c r="BS284" s="245">
        <v>1</v>
      </c>
      <c r="BT284" s="245">
        <v>0</v>
      </c>
      <c r="BU284" s="245">
        <v>1</v>
      </c>
      <c r="BV284" s="245">
        <v>0</v>
      </c>
      <c r="BW284" s="245">
        <v>0</v>
      </c>
      <c r="BX284" s="245">
        <v>0</v>
      </c>
      <c r="BY284" s="245">
        <v>12</v>
      </c>
      <c r="BZ284" s="245">
        <v>0</v>
      </c>
      <c r="CA284" s="245">
        <v>0</v>
      </c>
      <c r="CB284" s="245">
        <v>0</v>
      </c>
      <c r="CC284" s="245">
        <v>0</v>
      </c>
      <c r="CD284" s="245">
        <v>0</v>
      </c>
      <c r="CE284" s="245">
        <v>11</v>
      </c>
      <c r="CF284" s="245">
        <v>0</v>
      </c>
      <c r="CG284" s="245">
        <v>0</v>
      </c>
      <c r="CH284" s="245">
        <v>0</v>
      </c>
      <c r="CI284" s="245">
        <v>0</v>
      </c>
      <c r="CJ284" s="245">
        <v>0</v>
      </c>
      <c r="CK284" s="245">
        <v>450</v>
      </c>
      <c r="CL284" s="245">
        <v>0</v>
      </c>
      <c r="CM284" s="245">
        <v>0</v>
      </c>
      <c r="CN284" s="245">
        <v>1</v>
      </c>
      <c r="CO284" s="245">
        <v>0</v>
      </c>
      <c r="CP284" s="245">
        <v>0</v>
      </c>
      <c r="CQ284" s="245">
        <v>38</v>
      </c>
      <c r="CR284" s="245">
        <v>5</v>
      </c>
      <c r="CS284" s="245">
        <v>11</v>
      </c>
      <c r="CT284" s="245">
        <v>0</v>
      </c>
      <c r="CU284" s="245">
        <v>0</v>
      </c>
      <c r="CV284" s="245">
        <v>0</v>
      </c>
      <c r="CW284" s="245">
        <v>0</v>
      </c>
      <c r="CX284" s="245">
        <v>3</v>
      </c>
      <c r="CY284" s="245">
        <v>3</v>
      </c>
      <c r="CZ284" s="245">
        <v>115</v>
      </c>
      <c r="DA284" s="245">
        <v>115</v>
      </c>
      <c r="DB284" s="245">
        <v>0</v>
      </c>
      <c r="DC284" s="245">
        <v>1525</v>
      </c>
      <c r="DD284" s="245">
        <v>0</v>
      </c>
      <c r="DE284" s="245">
        <v>0</v>
      </c>
      <c r="DF284" s="245">
        <v>0</v>
      </c>
      <c r="DG284" s="245">
        <v>0</v>
      </c>
      <c r="DH284" s="245">
        <v>0</v>
      </c>
      <c r="DI284" s="245">
        <v>0</v>
      </c>
      <c r="DJ284" s="245">
        <v>0</v>
      </c>
      <c r="DK284" s="245">
        <v>0</v>
      </c>
      <c r="DL284" s="245">
        <v>0</v>
      </c>
      <c r="DM284" s="245">
        <v>0</v>
      </c>
      <c r="DN284" s="245">
        <v>0</v>
      </c>
      <c r="DO284" s="245">
        <v>0</v>
      </c>
      <c r="DP284" s="245">
        <v>0</v>
      </c>
      <c r="DQ284" s="245">
        <v>0</v>
      </c>
      <c r="DR284" s="245">
        <v>0</v>
      </c>
      <c r="DS284" s="245">
        <v>2626.26</v>
      </c>
      <c r="DT284" s="245">
        <v>0</v>
      </c>
      <c r="DU284" s="245">
        <v>0</v>
      </c>
      <c r="DV284" s="245">
        <v>0</v>
      </c>
      <c r="DW284" s="245">
        <v>0</v>
      </c>
      <c r="DX284" s="245">
        <v>0</v>
      </c>
      <c r="DY284" s="245">
        <v>0</v>
      </c>
      <c r="DZ284" s="245">
        <v>0</v>
      </c>
      <c r="EA284" s="245">
        <v>0</v>
      </c>
      <c r="EB284" s="245">
        <v>0</v>
      </c>
      <c r="EC284" s="245">
        <v>0</v>
      </c>
      <c r="ED284" s="245">
        <v>0</v>
      </c>
      <c r="EE284" s="245">
        <v>0</v>
      </c>
      <c r="EF284" s="245">
        <v>0</v>
      </c>
      <c r="EG284" s="245">
        <v>0</v>
      </c>
      <c r="EH284" s="245">
        <v>0</v>
      </c>
      <c r="EI284" s="245">
        <v>728</v>
      </c>
      <c r="EJ284" s="245">
        <v>0</v>
      </c>
      <c r="EK284" s="245">
        <v>3.6</v>
      </c>
      <c r="EL284" s="245">
        <v>0</v>
      </c>
      <c r="EM284" s="245">
        <v>0</v>
      </c>
      <c r="EN284" s="245">
        <v>0</v>
      </c>
      <c r="EO284" s="245">
        <v>0</v>
      </c>
      <c r="EP284" s="245">
        <v>0</v>
      </c>
      <c r="EQ284" s="245">
        <v>0</v>
      </c>
      <c r="ER284" s="245">
        <v>0</v>
      </c>
      <c r="ES284" s="245">
        <v>0</v>
      </c>
      <c r="ET284" s="245">
        <v>0</v>
      </c>
      <c r="EU284" s="245">
        <v>0</v>
      </c>
      <c r="EV284" s="245">
        <v>0</v>
      </c>
      <c r="EW284" s="245">
        <v>210</v>
      </c>
      <c r="EX284" s="245">
        <v>565</v>
      </c>
      <c r="EY284" s="245">
        <v>0</v>
      </c>
      <c r="EZ284" s="245">
        <v>0</v>
      </c>
      <c r="FA284" s="245">
        <v>0</v>
      </c>
      <c r="FB284" s="245">
        <v>0</v>
      </c>
      <c r="FC284" s="245">
        <v>0</v>
      </c>
      <c r="FD284" s="245">
        <v>0</v>
      </c>
      <c r="FE284" s="245">
        <v>0</v>
      </c>
      <c r="FF284" s="245">
        <v>0</v>
      </c>
      <c r="FG284" s="245">
        <v>0</v>
      </c>
      <c r="FH284" s="245">
        <v>0</v>
      </c>
      <c r="FI284" s="245">
        <v>0</v>
      </c>
      <c r="FJ284" s="245">
        <v>0</v>
      </c>
      <c r="FK284" s="245">
        <v>0</v>
      </c>
      <c r="FL284" s="245">
        <v>0</v>
      </c>
      <c r="FM284" s="245">
        <v>0</v>
      </c>
      <c r="FN284" s="245">
        <v>0</v>
      </c>
      <c r="FO284" s="245">
        <v>0</v>
      </c>
      <c r="FP284" s="245">
        <v>0</v>
      </c>
      <c r="FQ284" s="245">
        <v>0</v>
      </c>
      <c r="FR284" s="245">
        <v>0</v>
      </c>
      <c r="FS284" s="245">
        <v>0</v>
      </c>
      <c r="FT284" s="245">
        <v>0</v>
      </c>
      <c r="FU284" s="245">
        <v>0</v>
      </c>
      <c r="FV284" s="245">
        <v>0</v>
      </c>
      <c r="FW284" s="245">
        <v>0</v>
      </c>
      <c r="FX284" s="245">
        <v>0</v>
      </c>
      <c r="FY284" s="245">
        <v>0</v>
      </c>
      <c r="FZ284" s="245">
        <v>0</v>
      </c>
      <c r="GA284" s="245">
        <v>0</v>
      </c>
      <c r="GB284" s="245">
        <v>0</v>
      </c>
      <c r="GC284" s="245">
        <v>0</v>
      </c>
      <c r="GD284" s="245">
        <v>0</v>
      </c>
      <c r="GE284" s="245">
        <v>0</v>
      </c>
      <c r="GF284" s="245">
        <v>0</v>
      </c>
      <c r="GG284" s="245">
        <v>0</v>
      </c>
      <c r="GH284" s="245">
        <v>0</v>
      </c>
      <c r="GI284" s="245">
        <v>665</v>
      </c>
      <c r="GJ284" s="245">
        <v>0</v>
      </c>
      <c r="GK284" s="245">
        <v>1.25</v>
      </c>
      <c r="GL284" s="245">
        <v>0</v>
      </c>
      <c r="GM284" s="245">
        <v>0</v>
      </c>
      <c r="GN284" s="245">
        <v>0</v>
      </c>
      <c r="GO284" s="245">
        <v>0</v>
      </c>
      <c r="GP284" s="245">
        <v>0</v>
      </c>
      <c r="GQ284" s="245">
        <v>0</v>
      </c>
      <c r="GR284" s="245">
        <v>0</v>
      </c>
      <c r="GS284" s="245">
        <v>0</v>
      </c>
      <c r="GT284" s="245">
        <v>0</v>
      </c>
      <c r="GU284" s="245">
        <v>0</v>
      </c>
      <c r="GV284" s="245">
        <v>0</v>
      </c>
      <c r="GW284" s="245">
        <v>0</v>
      </c>
      <c r="GX284" s="245">
        <v>0</v>
      </c>
      <c r="GY284" s="245">
        <v>0</v>
      </c>
      <c r="GZ284" s="245">
        <v>0</v>
      </c>
      <c r="HA284" s="245">
        <v>0</v>
      </c>
      <c r="HB284" s="245">
        <v>0</v>
      </c>
      <c r="HC284" s="245">
        <v>0</v>
      </c>
      <c r="HD284" s="245">
        <v>0</v>
      </c>
      <c r="HE284" s="245">
        <v>0</v>
      </c>
      <c r="HF284" s="245">
        <v>0</v>
      </c>
      <c r="HG284" s="245">
        <v>0</v>
      </c>
      <c r="HH284" s="245">
        <v>0</v>
      </c>
      <c r="HI284" s="245">
        <v>2</v>
      </c>
      <c r="HJ284" s="245">
        <v>2</v>
      </c>
      <c r="HK284" s="245">
        <v>0</v>
      </c>
      <c r="HL284" s="245">
        <v>0</v>
      </c>
      <c r="HM284" s="245">
        <v>0</v>
      </c>
      <c r="HN284" s="245">
        <v>0</v>
      </c>
      <c r="HO284" s="245">
        <v>0</v>
      </c>
      <c r="HP284" s="245">
        <v>0</v>
      </c>
      <c r="HQ284" s="245">
        <v>0</v>
      </c>
      <c r="HR284" s="245">
        <v>0</v>
      </c>
      <c r="HS284" s="245">
        <v>0</v>
      </c>
      <c r="HT284" s="245">
        <v>0</v>
      </c>
      <c r="HU284" s="245">
        <v>0</v>
      </c>
      <c r="HV284" s="245">
        <v>0</v>
      </c>
      <c r="HW284" s="245">
        <v>0</v>
      </c>
      <c r="HX284" s="245">
        <v>387.4</v>
      </c>
      <c r="HY284" s="245">
        <v>0</v>
      </c>
      <c r="HZ284" s="245">
        <v>0</v>
      </c>
      <c r="IA284" s="245">
        <v>0</v>
      </c>
      <c r="IB284" s="245">
        <v>0</v>
      </c>
      <c r="IC284" s="245">
        <v>0</v>
      </c>
      <c r="ID284" s="245">
        <v>0</v>
      </c>
      <c r="IE284" s="245">
        <v>0</v>
      </c>
      <c r="IF284" s="245">
        <v>0</v>
      </c>
      <c r="IG284" s="245">
        <v>0</v>
      </c>
      <c r="IH284" s="245">
        <v>0</v>
      </c>
      <c r="II284" s="245">
        <v>0</v>
      </c>
      <c r="IJ284" s="245">
        <v>0</v>
      </c>
      <c r="IK284" s="245">
        <v>0</v>
      </c>
      <c r="IL284" s="245">
        <v>0</v>
      </c>
      <c r="IM284" s="245">
        <v>0</v>
      </c>
      <c r="IN284" s="245">
        <v>0</v>
      </c>
      <c r="IO284" s="245">
        <v>0</v>
      </c>
      <c r="IP284" s="245">
        <v>0</v>
      </c>
      <c r="IQ284" s="245">
        <v>0</v>
      </c>
      <c r="IR284" s="245">
        <v>0</v>
      </c>
      <c r="IS284" s="245">
        <v>0</v>
      </c>
      <c r="IT284" s="245">
        <v>0</v>
      </c>
      <c r="IU284" s="245">
        <v>0</v>
      </c>
      <c r="IV284" s="245">
        <v>0</v>
      </c>
      <c r="IW284" s="245">
        <v>0</v>
      </c>
      <c r="IX284" s="245">
        <v>0</v>
      </c>
      <c r="IY284" s="245">
        <v>0</v>
      </c>
      <c r="IZ284" s="245">
        <v>0</v>
      </c>
      <c r="JA284" s="245">
        <v>0</v>
      </c>
    </row>
    <row r="285" spans="1:261" ht="56.25" x14ac:dyDescent="0.3">
      <c r="A285" s="300">
        <v>275</v>
      </c>
      <c r="B285" s="295" t="s">
        <v>824</v>
      </c>
      <c r="C285" s="295" t="s">
        <v>842</v>
      </c>
      <c r="D285" s="295">
        <v>247690992</v>
      </c>
      <c r="E285" s="220">
        <f t="shared" si="39"/>
        <v>30078.784</v>
      </c>
      <c r="F285" s="220">
        <f t="shared" si="40"/>
        <v>4046.5</v>
      </c>
      <c r="G285" s="220">
        <f t="shared" si="41"/>
        <v>0</v>
      </c>
      <c r="H285" s="220">
        <f t="shared" si="42"/>
        <v>25720.284</v>
      </c>
      <c r="I285" s="220">
        <f t="shared" si="43"/>
        <v>312</v>
      </c>
      <c r="J285" s="245">
        <v>2</v>
      </c>
      <c r="K285" s="245">
        <v>2</v>
      </c>
      <c r="L285" s="245">
        <v>0</v>
      </c>
      <c r="M285" s="245">
        <v>0</v>
      </c>
      <c r="N285" s="245">
        <v>0</v>
      </c>
      <c r="O285" s="245">
        <v>0</v>
      </c>
      <c r="P285" s="245">
        <v>0</v>
      </c>
      <c r="Q285" s="245">
        <v>0</v>
      </c>
      <c r="R285" s="245">
        <v>0</v>
      </c>
      <c r="S285" s="245">
        <v>0</v>
      </c>
      <c r="T285" s="245">
        <v>0</v>
      </c>
      <c r="U285" s="245">
        <v>0</v>
      </c>
      <c r="V285" s="245">
        <v>0</v>
      </c>
      <c r="W285" s="245">
        <v>300</v>
      </c>
      <c r="X285" s="245">
        <v>0</v>
      </c>
      <c r="Y285" s="245">
        <v>100</v>
      </c>
      <c r="Z285" s="245">
        <v>0</v>
      </c>
      <c r="AA285" s="245">
        <v>0</v>
      </c>
      <c r="AB285" s="245">
        <v>0</v>
      </c>
      <c r="AC285" s="245">
        <v>12</v>
      </c>
      <c r="AD285" s="245">
        <v>0</v>
      </c>
      <c r="AE285" s="245">
        <v>0</v>
      </c>
      <c r="AF285" s="245">
        <v>0</v>
      </c>
      <c r="AG285" s="245">
        <v>0</v>
      </c>
      <c r="AH285" s="245">
        <v>0</v>
      </c>
      <c r="AI285" s="245">
        <v>0</v>
      </c>
      <c r="AJ285" s="245">
        <v>0</v>
      </c>
      <c r="AK285" s="245">
        <v>0</v>
      </c>
      <c r="AL285" s="245">
        <v>0</v>
      </c>
      <c r="AM285" s="245">
        <v>0</v>
      </c>
      <c r="AN285" s="245">
        <v>0</v>
      </c>
      <c r="AO285" s="245">
        <v>0</v>
      </c>
      <c r="AP285" s="245">
        <v>0</v>
      </c>
      <c r="AQ285" s="245">
        <v>0</v>
      </c>
      <c r="AR285" s="245">
        <v>0</v>
      </c>
      <c r="AS285" s="245">
        <v>0</v>
      </c>
      <c r="AT285" s="245">
        <v>0</v>
      </c>
      <c r="AU285" s="245">
        <v>0</v>
      </c>
      <c r="AV285" s="245">
        <v>0</v>
      </c>
      <c r="AW285" s="245">
        <v>0</v>
      </c>
      <c r="AX285" s="245">
        <v>0</v>
      </c>
      <c r="AY285" s="245">
        <v>0</v>
      </c>
      <c r="AZ285" s="245">
        <v>0</v>
      </c>
      <c r="BA285" s="245">
        <v>0</v>
      </c>
      <c r="BB285" s="245">
        <v>0</v>
      </c>
      <c r="BC285" s="245">
        <v>25104.883999999998</v>
      </c>
      <c r="BD285" s="245">
        <v>0</v>
      </c>
      <c r="BE285" s="245">
        <v>0</v>
      </c>
      <c r="BF285" s="245">
        <v>0</v>
      </c>
      <c r="BG285" s="245">
        <v>95</v>
      </c>
      <c r="BH285" s="245">
        <v>0</v>
      </c>
      <c r="BI285" s="245">
        <v>0</v>
      </c>
      <c r="BJ285" s="245">
        <v>0</v>
      </c>
      <c r="BK285" s="245">
        <v>0</v>
      </c>
      <c r="BL285" s="245">
        <v>0</v>
      </c>
      <c r="BM285" s="245">
        <v>0</v>
      </c>
      <c r="BN285" s="245">
        <v>0</v>
      </c>
      <c r="BO285" s="245">
        <v>0</v>
      </c>
      <c r="BP285" s="245">
        <v>0</v>
      </c>
      <c r="BQ285" s="245">
        <v>207</v>
      </c>
      <c r="BR285" s="245">
        <v>0</v>
      </c>
      <c r="BS285" s="245">
        <v>1</v>
      </c>
      <c r="BT285" s="245">
        <v>0</v>
      </c>
      <c r="BU285" s="245">
        <v>1</v>
      </c>
      <c r="BV285" s="245">
        <v>0</v>
      </c>
      <c r="BW285" s="245">
        <v>0</v>
      </c>
      <c r="BX285" s="245">
        <v>0</v>
      </c>
      <c r="BY285" s="245">
        <v>12</v>
      </c>
      <c r="BZ285" s="245">
        <v>0</v>
      </c>
      <c r="CA285" s="245">
        <v>0</v>
      </c>
      <c r="CB285" s="245">
        <v>0</v>
      </c>
      <c r="CC285" s="245">
        <v>0</v>
      </c>
      <c r="CD285" s="245">
        <v>0</v>
      </c>
      <c r="CE285" s="245">
        <v>11</v>
      </c>
      <c r="CF285" s="245">
        <v>0</v>
      </c>
      <c r="CG285" s="245">
        <v>0</v>
      </c>
      <c r="CH285" s="245">
        <v>0</v>
      </c>
      <c r="CI285" s="245">
        <v>0</v>
      </c>
      <c r="CJ285" s="245">
        <v>150</v>
      </c>
      <c r="CK285" s="245">
        <v>325</v>
      </c>
      <c r="CL285" s="245">
        <v>0</v>
      </c>
      <c r="CM285" s="245">
        <v>0</v>
      </c>
      <c r="CN285" s="245">
        <v>1</v>
      </c>
      <c r="CO285" s="245">
        <v>0</v>
      </c>
      <c r="CP285" s="245">
        <v>0</v>
      </c>
      <c r="CQ285" s="245">
        <v>32</v>
      </c>
      <c r="CR285" s="245">
        <v>3</v>
      </c>
      <c r="CS285" s="245">
        <v>12</v>
      </c>
      <c r="CT285" s="245">
        <v>0</v>
      </c>
      <c r="CU285" s="245">
        <v>0</v>
      </c>
      <c r="CV285" s="245">
        <v>0</v>
      </c>
      <c r="CW285" s="245">
        <v>0</v>
      </c>
      <c r="CX285" s="245">
        <v>3</v>
      </c>
      <c r="CY285" s="245">
        <v>5</v>
      </c>
      <c r="CZ285" s="245">
        <v>34</v>
      </c>
      <c r="DA285" s="245">
        <v>34</v>
      </c>
      <c r="DB285" s="245">
        <v>0</v>
      </c>
      <c r="DC285" s="245">
        <v>570</v>
      </c>
      <c r="DD285" s="245">
        <v>0</v>
      </c>
      <c r="DE285" s="245">
        <v>0</v>
      </c>
      <c r="DF285" s="245">
        <v>0</v>
      </c>
      <c r="DG285" s="245">
        <v>0</v>
      </c>
      <c r="DH285" s="245">
        <v>0</v>
      </c>
      <c r="DI285" s="245">
        <v>0</v>
      </c>
      <c r="DJ285" s="245">
        <v>0</v>
      </c>
      <c r="DK285" s="245">
        <v>0</v>
      </c>
      <c r="DL285" s="245">
        <v>0</v>
      </c>
      <c r="DM285" s="245">
        <v>0</v>
      </c>
      <c r="DN285" s="245">
        <v>0</v>
      </c>
      <c r="DO285" s="245">
        <v>0</v>
      </c>
      <c r="DP285" s="245">
        <v>0</v>
      </c>
      <c r="DQ285" s="245">
        <v>0</v>
      </c>
      <c r="DR285" s="245">
        <v>0</v>
      </c>
      <c r="DS285" s="245">
        <v>3476.5</v>
      </c>
      <c r="DT285" s="245">
        <v>0</v>
      </c>
      <c r="DU285" s="245">
        <v>0</v>
      </c>
      <c r="DV285" s="245">
        <v>0</v>
      </c>
      <c r="DW285" s="245">
        <v>0</v>
      </c>
      <c r="DX285" s="245">
        <v>0</v>
      </c>
      <c r="DY285" s="245">
        <v>0</v>
      </c>
      <c r="DZ285" s="245">
        <v>0</v>
      </c>
      <c r="EA285" s="245">
        <v>0</v>
      </c>
      <c r="EB285" s="245">
        <v>0</v>
      </c>
      <c r="EC285" s="245">
        <v>0</v>
      </c>
      <c r="ED285" s="245">
        <v>0</v>
      </c>
      <c r="EE285" s="245">
        <v>0</v>
      </c>
      <c r="EF285" s="245">
        <v>0</v>
      </c>
      <c r="EG285" s="245">
        <v>0</v>
      </c>
      <c r="EH285" s="245">
        <v>0</v>
      </c>
      <c r="EI285" s="245">
        <v>908</v>
      </c>
      <c r="EJ285" s="245">
        <v>0</v>
      </c>
      <c r="EK285" s="245">
        <v>3.65</v>
      </c>
      <c r="EL285" s="245">
        <v>0</v>
      </c>
      <c r="EM285" s="245">
        <v>0</v>
      </c>
      <c r="EN285" s="245">
        <v>0</v>
      </c>
      <c r="EO285" s="245">
        <v>0</v>
      </c>
      <c r="EP285" s="245">
        <v>0</v>
      </c>
      <c r="EQ285" s="245">
        <v>0</v>
      </c>
      <c r="ER285" s="245">
        <v>0</v>
      </c>
      <c r="ES285" s="245">
        <v>0</v>
      </c>
      <c r="ET285" s="245">
        <v>0</v>
      </c>
      <c r="EU285" s="245">
        <v>0</v>
      </c>
      <c r="EV285" s="245">
        <v>0</v>
      </c>
      <c r="EW285" s="245">
        <v>0</v>
      </c>
      <c r="EX285" s="245">
        <v>300</v>
      </c>
      <c r="EY285" s="245">
        <v>0</v>
      </c>
      <c r="EZ285" s="245">
        <v>0</v>
      </c>
      <c r="FA285" s="245">
        <v>0</v>
      </c>
      <c r="FB285" s="245">
        <v>0</v>
      </c>
      <c r="FC285" s="245">
        <v>0</v>
      </c>
      <c r="FD285" s="245">
        <v>0</v>
      </c>
      <c r="FE285" s="245">
        <v>0</v>
      </c>
      <c r="FF285" s="245">
        <v>0</v>
      </c>
      <c r="FG285" s="245">
        <v>0</v>
      </c>
      <c r="FH285" s="245">
        <v>0</v>
      </c>
      <c r="FI285" s="245">
        <v>0</v>
      </c>
      <c r="FJ285" s="245">
        <v>0</v>
      </c>
      <c r="FK285" s="245">
        <v>0</v>
      </c>
      <c r="FL285" s="245">
        <v>0</v>
      </c>
      <c r="FM285" s="245">
        <v>0</v>
      </c>
      <c r="FN285" s="245">
        <v>0</v>
      </c>
      <c r="FO285" s="245">
        <v>0</v>
      </c>
      <c r="FP285" s="245">
        <v>0</v>
      </c>
      <c r="FQ285" s="245">
        <v>0</v>
      </c>
      <c r="FR285" s="245">
        <v>0</v>
      </c>
      <c r="FS285" s="245">
        <v>0</v>
      </c>
      <c r="FT285" s="245">
        <v>0</v>
      </c>
      <c r="FU285" s="245">
        <v>0</v>
      </c>
      <c r="FV285" s="245">
        <v>0</v>
      </c>
      <c r="FW285" s="245">
        <v>0</v>
      </c>
      <c r="FX285" s="245">
        <v>0</v>
      </c>
      <c r="FY285" s="245">
        <v>0</v>
      </c>
      <c r="FZ285" s="245">
        <v>0</v>
      </c>
      <c r="GA285" s="245">
        <v>0</v>
      </c>
      <c r="GB285" s="245">
        <v>0</v>
      </c>
      <c r="GC285" s="245">
        <v>0</v>
      </c>
      <c r="GD285" s="245">
        <v>0</v>
      </c>
      <c r="GE285" s="245">
        <v>0</v>
      </c>
      <c r="GF285" s="245">
        <v>0</v>
      </c>
      <c r="GG285" s="245">
        <v>0</v>
      </c>
      <c r="GH285" s="245">
        <v>0</v>
      </c>
      <c r="GI285" s="245">
        <v>150</v>
      </c>
      <c r="GJ285" s="245">
        <v>0</v>
      </c>
      <c r="GK285" s="245">
        <v>2</v>
      </c>
      <c r="GL285" s="245">
        <v>0</v>
      </c>
      <c r="GM285" s="245">
        <v>0</v>
      </c>
      <c r="GN285" s="245">
        <v>0</v>
      </c>
      <c r="GO285" s="245">
        <v>0</v>
      </c>
      <c r="GP285" s="245">
        <v>0</v>
      </c>
      <c r="GQ285" s="245">
        <v>0</v>
      </c>
      <c r="GR285" s="245">
        <v>0</v>
      </c>
      <c r="GS285" s="245">
        <v>0</v>
      </c>
      <c r="GT285" s="245">
        <v>0</v>
      </c>
      <c r="GU285" s="245">
        <v>0</v>
      </c>
      <c r="GV285" s="245">
        <v>0</v>
      </c>
      <c r="GW285" s="245">
        <v>0</v>
      </c>
      <c r="GX285" s="245">
        <v>0</v>
      </c>
      <c r="GY285" s="245">
        <v>0</v>
      </c>
      <c r="GZ285" s="245">
        <v>0</v>
      </c>
      <c r="HA285" s="245">
        <v>0</v>
      </c>
      <c r="HB285" s="245">
        <v>0</v>
      </c>
      <c r="HC285" s="245">
        <v>0</v>
      </c>
      <c r="HD285" s="245">
        <v>0</v>
      </c>
      <c r="HE285" s="245">
        <v>0</v>
      </c>
      <c r="HF285" s="245">
        <v>0</v>
      </c>
      <c r="HG285" s="245">
        <v>0</v>
      </c>
      <c r="HH285" s="245">
        <v>0</v>
      </c>
      <c r="HI285" s="245">
        <v>3</v>
      </c>
      <c r="HJ285" s="245">
        <v>3</v>
      </c>
      <c r="HK285" s="245">
        <v>0</v>
      </c>
      <c r="HL285" s="245">
        <v>0</v>
      </c>
      <c r="HM285" s="245">
        <v>0</v>
      </c>
      <c r="HN285" s="245">
        <v>0</v>
      </c>
      <c r="HO285" s="245">
        <v>0</v>
      </c>
      <c r="HP285" s="245">
        <v>0</v>
      </c>
      <c r="HQ285" s="245">
        <v>0</v>
      </c>
      <c r="HR285" s="245">
        <v>0</v>
      </c>
      <c r="HS285" s="245">
        <v>0</v>
      </c>
      <c r="HT285" s="245">
        <v>0</v>
      </c>
      <c r="HU285" s="245">
        <v>0</v>
      </c>
      <c r="HV285" s="245">
        <v>0</v>
      </c>
      <c r="HW285" s="245">
        <v>0</v>
      </c>
      <c r="HX285" s="245">
        <v>215.4</v>
      </c>
      <c r="HY285" s="245">
        <v>0</v>
      </c>
      <c r="HZ285" s="245">
        <v>0</v>
      </c>
      <c r="IA285" s="245">
        <v>0</v>
      </c>
      <c r="IB285" s="245">
        <v>0</v>
      </c>
      <c r="IC285" s="245">
        <v>0</v>
      </c>
      <c r="ID285" s="245">
        <v>0</v>
      </c>
      <c r="IE285" s="245">
        <v>0</v>
      </c>
      <c r="IF285" s="245">
        <v>0</v>
      </c>
      <c r="IG285" s="245">
        <v>0</v>
      </c>
      <c r="IH285" s="245">
        <v>0</v>
      </c>
      <c r="II285" s="245">
        <v>0</v>
      </c>
      <c r="IJ285" s="245">
        <v>0</v>
      </c>
      <c r="IK285" s="245">
        <v>0</v>
      </c>
      <c r="IL285" s="245">
        <v>0</v>
      </c>
      <c r="IM285" s="245">
        <v>0</v>
      </c>
      <c r="IN285" s="245">
        <v>0</v>
      </c>
      <c r="IO285" s="245">
        <v>0</v>
      </c>
      <c r="IP285" s="245">
        <v>0</v>
      </c>
      <c r="IQ285" s="245">
        <v>0</v>
      </c>
      <c r="IR285" s="245">
        <v>0</v>
      </c>
      <c r="IS285" s="245">
        <v>0</v>
      </c>
      <c r="IT285" s="245">
        <v>0</v>
      </c>
      <c r="IU285" s="245">
        <v>0</v>
      </c>
      <c r="IV285" s="245">
        <v>0</v>
      </c>
      <c r="IW285" s="245">
        <v>0</v>
      </c>
      <c r="IX285" s="245">
        <v>0</v>
      </c>
      <c r="IY285" s="245">
        <v>0</v>
      </c>
      <c r="IZ285" s="245">
        <v>0</v>
      </c>
      <c r="JA285" s="245">
        <v>0</v>
      </c>
    </row>
    <row r="286" spans="1:261" ht="56.25" x14ac:dyDescent="0.3">
      <c r="A286" s="300">
        <v>276</v>
      </c>
      <c r="B286" s="295" t="s">
        <v>824</v>
      </c>
      <c r="C286" s="295" t="s">
        <v>850</v>
      </c>
      <c r="D286" s="295">
        <v>247691025</v>
      </c>
      <c r="E286" s="220">
        <f t="shared" si="39"/>
        <v>27279</v>
      </c>
      <c r="F286" s="220">
        <f t="shared" si="40"/>
        <v>5702.33</v>
      </c>
      <c r="G286" s="220">
        <f t="shared" si="41"/>
        <v>0</v>
      </c>
      <c r="H286" s="220">
        <f t="shared" si="42"/>
        <v>20876.669999999998</v>
      </c>
      <c r="I286" s="220">
        <f t="shared" si="43"/>
        <v>700</v>
      </c>
      <c r="J286" s="245">
        <v>1</v>
      </c>
      <c r="K286" s="367" t="s">
        <v>858</v>
      </c>
      <c r="L286" s="245">
        <v>0</v>
      </c>
      <c r="M286" s="245">
        <v>0</v>
      </c>
      <c r="N286" s="245">
        <v>0</v>
      </c>
      <c r="O286" s="245">
        <v>0</v>
      </c>
      <c r="P286" s="245">
        <v>0</v>
      </c>
      <c r="Q286" s="245">
        <v>0</v>
      </c>
      <c r="R286" s="245">
        <v>0</v>
      </c>
      <c r="S286" s="245">
        <v>0</v>
      </c>
      <c r="T286" s="245">
        <v>0</v>
      </c>
      <c r="U286" s="245">
        <v>431.5</v>
      </c>
      <c r="V286" s="245">
        <v>0</v>
      </c>
      <c r="W286" s="245">
        <v>0</v>
      </c>
      <c r="X286" s="245">
        <v>0</v>
      </c>
      <c r="Y286" s="245">
        <v>0</v>
      </c>
      <c r="Z286" s="245">
        <v>0</v>
      </c>
      <c r="AA286" s="245">
        <v>0</v>
      </c>
      <c r="AB286" s="245">
        <v>0</v>
      </c>
      <c r="AC286" s="245">
        <v>15</v>
      </c>
      <c r="AD286" s="245">
        <v>0</v>
      </c>
      <c r="AE286" s="245">
        <v>2</v>
      </c>
      <c r="AF286" s="245">
        <v>0</v>
      </c>
      <c r="AG286" s="245">
        <v>0</v>
      </c>
      <c r="AH286" s="245">
        <v>0</v>
      </c>
      <c r="AI286" s="245">
        <v>0</v>
      </c>
      <c r="AJ286" s="245">
        <v>0</v>
      </c>
      <c r="AK286" s="245">
        <v>490</v>
      </c>
      <c r="AL286" s="245">
        <v>0</v>
      </c>
      <c r="AM286" s="245">
        <v>0</v>
      </c>
      <c r="AN286" s="245">
        <v>0</v>
      </c>
      <c r="AO286" s="245">
        <v>0</v>
      </c>
      <c r="AP286" s="245">
        <v>0</v>
      </c>
      <c r="AQ286" s="245">
        <v>700</v>
      </c>
      <c r="AR286" s="245">
        <v>0</v>
      </c>
      <c r="AS286" s="245">
        <v>0</v>
      </c>
      <c r="AT286" s="245">
        <v>0</v>
      </c>
      <c r="AU286" s="245">
        <v>0</v>
      </c>
      <c r="AV286" s="245">
        <v>0</v>
      </c>
      <c r="AW286" s="245">
        <v>0</v>
      </c>
      <c r="AX286" s="245">
        <v>0</v>
      </c>
      <c r="AY286" s="245">
        <v>0</v>
      </c>
      <c r="AZ286" s="245">
        <v>0</v>
      </c>
      <c r="BA286" s="245">
        <v>16</v>
      </c>
      <c r="BB286" s="245">
        <v>0</v>
      </c>
      <c r="BC286" s="245">
        <v>18619.169999999998</v>
      </c>
      <c r="BD286" s="245">
        <v>0</v>
      </c>
      <c r="BE286" s="245">
        <v>0</v>
      </c>
      <c r="BF286" s="245">
        <v>0</v>
      </c>
      <c r="BG286" s="245">
        <v>36</v>
      </c>
      <c r="BH286" s="245">
        <v>0</v>
      </c>
      <c r="BI286" s="245">
        <v>400</v>
      </c>
      <c r="BJ286" s="245">
        <v>0</v>
      </c>
      <c r="BK286" s="245">
        <v>10.5</v>
      </c>
      <c r="BL286" s="245">
        <v>0</v>
      </c>
      <c r="BM286" s="245">
        <v>0</v>
      </c>
      <c r="BN286" s="245">
        <v>0</v>
      </c>
      <c r="BO286" s="245">
        <v>0</v>
      </c>
      <c r="BP286" s="245">
        <v>0</v>
      </c>
      <c r="BQ286" s="245">
        <v>160</v>
      </c>
      <c r="BR286" s="245">
        <v>0</v>
      </c>
      <c r="BS286" s="245">
        <v>3</v>
      </c>
      <c r="BT286" s="245">
        <v>3</v>
      </c>
      <c r="BU286" s="245">
        <v>0</v>
      </c>
      <c r="BV286" s="245">
        <v>0</v>
      </c>
      <c r="BW286" s="245">
        <v>0</v>
      </c>
      <c r="BX286" s="245">
        <v>135</v>
      </c>
      <c r="BY286" s="245">
        <v>0</v>
      </c>
      <c r="BZ286" s="245">
        <v>0</v>
      </c>
      <c r="CA286" s="245">
        <v>0</v>
      </c>
      <c r="CB286" s="245">
        <v>0</v>
      </c>
      <c r="CC286" s="245">
        <v>0</v>
      </c>
      <c r="CD286" s="245">
        <v>19504</v>
      </c>
      <c r="CE286" s="245">
        <v>0</v>
      </c>
      <c r="CF286" s="245">
        <v>0</v>
      </c>
      <c r="CG286" s="245">
        <v>0</v>
      </c>
      <c r="CH286" s="245">
        <v>0</v>
      </c>
      <c r="CI286" s="245">
        <v>0</v>
      </c>
      <c r="CJ286" s="245">
        <v>270</v>
      </c>
      <c r="CK286" s="245">
        <v>0</v>
      </c>
      <c r="CL286" s="245">
        <v>0</v>
      </c>
      <c r="CM286" s="245">
        <v>0</v>
      </c>
      <c r="CN286" s="245">
        <v>1</v>
      </c>
      <c r="CO286" s="245">
        <v>0</v>
      </c>
      <c r="CP286" s="245">
        <v>0</v>
      </c>
      <c r="CQ286" s="245">
        <v>13</v>
      </c>
      <c r="CR286" s="245">
        <v>19</v>
      </c>
      <c r="CS286" s="245">
        <v>0</v>
      </c>
      <c r="CT286" s="245">
        <v>0</v>
      </c>
      <c r="CU286" s="245">
        <v>0</v>
      </c>
      <c r="CV286" s="245">
        <v>0</v>
      </c>
      <c r="CW286" s="245">
        <v>0</v>
      </c>
      <c r="CX286" s="245">
        <v>5</v>
      </c>
      <c r="CY286" s="245">
        <v>0</v>
      </c>
      <c r="CZ286" s="245">
        <v>72</v>
      </c>
      <c r="DA286" s="245">
        <v>72</v>
      </c>
      <c r="DB286" s="245">
        <v>0</v>
      </c>
      <c r="DC286" s="245">
        <v>1116.3</v>
      </c>
      <c r="DD286" s="245">
        <v>0</v>
      </c>
      <c r="DE286" s="245">
        <v>0</v>
      </c>
      <c r="DF286" s="245">
        <v>0</v>
      </c>
      <c r="DG286" s="245">
        <v>0</v>
      </c>
      <c r="DH286" s="245">
        <v>0</v>
      </c>
      <c r="DI286" s="245">
        <v>0</v>
      </c>
      <c r="DJ286" s="245">
        <v>0</v>
      </c>
      <c r="DK286" s="245">
        <v>0</v>
      </c>
      <c r="DL286" s="245">
        <v>0</v>
      </c>
      <c r="DM286" s="245">
        <v>0</v>
      </c>
      <c r="DN286" s="245">
        <v>0</v>
      </c>
      <c r="DO286" s="245">
        <v>0</v>
      </c>
      <c r="DP286" s="245">
        <v>0</v>
      </c>
      <c r="DQ286" s="245">
        <v>0</v>
      </c>
      <c r="DR286" s="245">
        <v>0</v>
      </c>
      <c r="DS286" s="245">
        <v>3836.03</v>
      </c>
      <c r="DT286" s="245">
        <v>0</v>
      </c>
      <c r="DU286" s="245">
        <v>0</v>
      </c>
      <c r="DV286" s="245">
        <v>0</v>
      </c>
      <c r="DW286" s="245">
        <v>0</v>
      </c>
      <c r="DX286" s="245">
        <v>0</v>
      </c>
      <c r="DY286" s="245">
        <v>0</v>
      </c>
      <c r="DZ286" s="245">
        <v>0</v>
      </c>
      <c r="EA286" s="245">
        <v>0</v>
      </c>
      <c r="EB286" s="245">
        <v>0</v>
      </c>
      <c r="EC286" s="245">
        <v>0</v>
      </c>
      <c r="ED286" s="245">
        <v>0</v>
      </c>
      <c r="EE286" s="245">
        <v>0</v>
      </c>
      <c r="EF286" s="245">
        <v>0</v>
      </c>
      <c r="EG286" s="245">
        <v>0</v>
      </c>
      <c r="EH286" s="245">
        <v>0</v>
      </c>
      <c r="EI286" s="245">
        <v>892.1</v>
      </c>
      <c r="EJ286" s="245">
        <v>0</v>
      </c>
      <c r="EK286" s="245">
        <v>4.3</v>
      </c>
      <c r="EL286" s="245">
        <v>0</v>
      </c>
      <c r="EM286" s="245">
        <v>0</v>
      </c>
      <c r="EN286" s="245">
        <v>750</v>
      </c>
      <c r="EO286" s="245">
        <v>0</v>
      </c>
      <c r="EP286" s="245">
        <v>0</v>
      </c>
      <c r="EQ286" s="245">
        <v>0</v>
      </c>
      <c r="ER286" s="245">
        <v>0</v>
      </c>
      <c r="ES286" s="245">
        <v>0</v>
      </c>
      <c r="ET286" s="245">
        <v>234</v>
      </c>
      <c r="EU286" s="245">
        <v>0</v>
      </c>
      <c r="EV286" s="245">
        <v>0</v>
      </c>
      <c r="EW286" s="245">
        <v>700</v>
      </c>
      <c r="EX286" s="245">
        <v>0</v>
      </c>
      <c r="EY286" s="245">
        <v>0</v>
      </c>
      <c r="EZ286" s="245">
        <v>0</v>
      </c>
      <c r="FA286" s="245">
        <v>0</v>
      </c>
      <c r="FB286" s="245">
        <v>0</v>
      </c>
      <c r="FC286" s="245">
        <v>0</v>
      </c>
      <c r="FD286" s="245">
        <v>0</v>
      </c>
      <c r="FE286" s="245">
        <v>0</v>
      </c>
      <c r="FF286" s="245">
        <v>164</v>
      </c>
      <c r="FG286" s="245">
        <v>0</v>
      </c>
      <c r="FH286" s="245">
        <v>0</v>
      </c>
      <c r="FI286" s="245">
        <v>0</v>
      </c>
      <c r="FJ286" s="245">
        <v>0</v>
      </c>
      <c r="FK286" s="245">
        <v>0</v>
      </c>
      <c r="FL286" s="245">
        <v>0</v>
      </c>
      <c r="FM286" s="245">
        <v>0</v>
      </c>
      <c r="FN286" s="245">
        <v>0</v>
      </c>
      <c r="FO286" s="245">
        <v>0</v>
      </c>
      <c r="FP286" s="245">
        <v>0</v>
      </c>
      <c r="FQ286" s="245">
        <v>0</v>
      </c>
      <c r="FR286" s="245">
        <v>0</v>
      </c>
      <c r="FS286" s="245">
        <v>0</v>
      </c>
      <c r="FT286" s="245">
        <v>0</v>
      </c>
      <c r="FU286" s="245">
        <v>0</v>
      </c>
      <c r="FV286" s="245">
        <v>0</v>
      </c>
      <c r="FW286" s="245">
        <v>0</v>
      </c>
      <c r="FX286" s="245">
        <v>0</v>
      </c>
      <c r="FY286" s="245">
        <v>0</v>
      </c>
      <c r="FZ286" s="245">
        <v>0</v>
      </c>
      <c r="GA286" s="245">
        <v>0</v>
      </c>
      <c r="GB286" s="245">
        <v>0</v>
      </c>
      <c r="GC286" s="245">
        <v>0</v>
      </c>
      <c r="GD286" s="245">
        <v>0</v>
      </c>
      <c r="GE286" s="245">
        <v>0</v>
      </c>
      <c r="GF286" s="245">
        <v>0</v>
      </c>
      <c r="GG286" s="245">
        <v>0</v>
      </c>
      <c r="GH286" s="245">
        <v>0</v>
      </c>
      <c r="GI286" s="245">
        <v>723</v>
      </c>
      <c r="GJ286" s="245">
        <v>0</v>
      </c>
      <c r="GK286" s="245">
        <v>2.38</v>
      </c>
      <c r="GL286" s="245">
        <v>0</v>
      </c>
      <c r="GM286" s="245">
        <v>0</v>
      </c>
      <c r="GN286" s="245">
        <v>0</v>
      </c>
      <c r="GO286" s="245">
        <v>0</v>
      </c>
      <c r="GP286" s="245">
        <v>0</v>
      </c>
      <c r="GQ286" s="245">
        <v>0</v>
      </c>
      <c r="GR286" s="245">
        <v>0</v>
      </c>
      <c r="GS286" s="245">
        <v>0</v>
      </c>
      <c r="GT286" s="245">
        <v>0</v>
      </c>
      <c r="GU286" s="245">
        <v>0</v>
      </c>
      <c r="GV286" s="245">
        <v>0</v>
      </c>
      <c r="GW286" s="245">
        <v>0</v>
      </c>
      <c r="GX286" s="245">
        <v>0</v>
      </c>
      <c r="GY286" s="245">
        <v>0</v>
      </c>
      <c r="GZ286" s="245">
        <v>0</v>
      </c>
      <c r="HA286" s="245">
        <v>0</v>
      </c>
      <c r="HB286" s="245">
        <v>0</v>
      </c>
      <c r="HC286" s="245">
        <v>0</v>
      </c>
      <c r="HD286" s="245">
        <v>0</v>
      </c>
      <c r="HE286" s="245">
        <v>0</v>
      </c>
      <c r="HF286" s="245">
        <v>0</v>
      </c>
      <c r="HG286" s="245">
        <v>0</v>
      </c>
      <c r="HH286" s="245">
        <v>0</v>
      </c>
      <c r="HI286" s="245">
        <v>3</v>
      </c>
      <c r="HJ286" s="245">
        <v>3</v>
      </c>
      <c r="HK286" s="245">
        <v>0</v>
      </c>
      <c r="HL286" s="245">
        <v>0</v>
      </c>
      <c r="HM286" s="245">
        <v>0</v>
      </c>
      <c r="HN286" s="245">
        <v>0</v>
      </c>
      <c r="HO286" s="245">
        <v>0</v>
      </c>
      <c r="HP286" s="245">
        <v>0</v>
      </c>
      <c r="HQ286" s="245">
        <v>0</v>
      </c>
      <c r="HR286" s="245">
        <v>103</v>
      </c>
      <c r="HS286" s="245">
        <v>0</v>
      </c>
      <c r="HT286" s="245">
        <v>0</v>
      </c>
      <c r="HU286" s="245">
        <v>0</v>
      </c>
      <c r="HV286" s="245">
        <v>0</v>
      </c>
      <c r="HW286" s="245">
        <v>0</v>
      </c>
      <c r="HX286" s="245">
        <v>0</v>
      </c>
      <c r="HY286" s="245">
        <v>0</v>
      </c>
      <c r="HZ286" s="245">
        <v>0</v>
      </c>
      <c r="IA286" s="245">
        <v>0</v>
      </c>
      <c r="IB286" s="245">
        <v>0</v>
      </c>
      <c r="IC286" s="245">
        <v>0</v>
      </c>
      <c r="ID286" s="245">
        <v>0</v>
      </c>
      <c r="IE286" s="245">
        <v>0</v>
      </c>
      <c r="IF286" s="245">
        <v>0</v>
      </c>
      <c r="IG286" s="245">
        <v>0</v>
      </c>
      <c r="IH286" s="245">
        <v>0</v>
      </c>
      <c r="II286" s="245">
        <v>0</v>
      </c>
      <c r="IJ286" s="245">
        <v>0</v>
      </c>
      <c r="IK286" s="245">
        <v>0</v>
      </c>
      <c r="IL286" s="245">
        <v>0</v>
      </c>
      <c r="IM286" s="245">
        <v>0</v>
      </c>
      <c r="IN286" s="245">
        <v>0</v>
      </c>
      <c r="IO286" s="245">
        <v>0</v>
      </c>
      <c r="IP286" s="245">
        <v>0</v>
      </c>
      <c r="IQ286" s="245">
        <v>0</v>
      </c>
      <c r="IR286" s="245">
        <v>0</v>
      </c>
      <c r="IS286" s="245">
        <v>0</v>
      </c>
      <c r="IT286" s="245">
        <v>0</v>
      </c>
      <c r="IU286" s="245">
        <v>0</v>
      </c>
      <c r="IV286" s="245">
        <v>0</v>
      </c>
      <c r="IW286" s="245">
        <v>0</v>
      </c>
      <c r="IX286" s="245">
        <v>0</v>
      </c>
      <c r="IY286" s="245">
        <v>0</v>
      </c>
      <c r="IZ286" s="245">
        <v>0</v>
      </c>
      <c r="JA286" s="245">
        <v>0</v>
      </c>
    </row>
    <row r="287" spans="1:261" ht="56.25" x14ac:dyDescent="0.3">
      <c r="A287" s="300">
        <v>277</v>
      </c>
      <c r="B287" s="295" t="s">
        <v>824</v>
      </c>
      <c r="C287" s="295" t="s">
        <v>851</v>
      </c>
      <c r="D287" s="295">
        <v>247691021</v>
      </c>
      <c r="E287" s="220">
        <f t="shared" si="39"/>
        <v>26695.040000000001</v>
      </c>
      <c r="F287" s="220">
        <f t="shared" si="40"/>
        <v>3668.4</v>
      </c>
      <c r="G287" s="220">
        <f t="shared" si="41"/>
        <v>0</v>
      </c>
      <c r="H287" s="220">
        <f t="shared" si="42"/>
        <v>22151.64</v>
      </c>
      <c r="I287" s="220">
        <f t="shared" si="43"/>
        <v>875</v>
      </c>
      <c r="J287" s="245">
        <v>2</v>
      </c>
      <c r="K287" s="367" t="s">
        <v>859</v>
      </c>
      <c r="L287" s="245">
        <v>0</v>
      </c>
      <c r="M287" s="245">
        <v>0</v>
      </c>
      <c r="N287" s="245">
        <v>0</v>
      </c>
      <c r="O287" s="245">
        <v>0</v>
      </c>
      <c r="P287" s="245">
        <v>0</v>
      </c>
      <c r="Q287" s="245">
        <v>0</v>
      </c>
      <c r="R287" s="245">
        <v>0</v>
      </c>
      <c r="S287" s="245">
        <v>0</v>
      </c>
      <c r="T287" s="245">
        <v>0</v>
      </c>
      <c r="U287" s="245">
        <v>0</v>
      </c>
      <c r="V287" s="245">
        <v>0</v>
      </c>
      <c r="W287" s="245">
        <v>0</v>
      </c>
      <c r="X287" s="245">
        <v>0</v>
      </c>
      <c r="Y287" s="245">
        <v>973</v>
      </c>
      <c r="Z287" s="245">
        <v>0</v>
      </c>
      <c r="AA287" s="245">
        <v>0</v>
      </c>
      <c r="AB287" s="245">
        <v>0</v>
      </c>
      <c r="AC287" s="245">
        <v>11</v>
      </c>
      <c r="AD287" s="245">
        <v>0</v>
      </c>
      <c r="AE287" s="245">
        <v>0</v>
      </c>
      <c r="AF287" s="245">
        <v>0</v>
      </c>
      <c r="AG287" s="245">
        <v>0</v>
      </c>
      <c r="AH287" s="245">
        <v>0</v>
      </c>
      <c r="AI287" s="245">
        <v>0</v>
      </c>
      <c r="AJ287" s="245">
        <v>0</v>
      </c>
      <c r="AK287" s="245">
        <v>0</v>
      </c>
      <c r="AL287" s="245">
        <v>0</v>
      </c>
      <c r="AM287" s="245">
        <v>0</v>
      </c>
      <c r="AN287" s="245">
        <v>0</v>
      </c>
      <c r="AO287" s="245">
        <v>0</v>
      </c>
      <c r="AP287" s="245">
        <v>0</v>
      </c>
      <c r="AQ287" s="245">
        <v>0</v>
      </c>
      <c r="AR287" s="245">
        <v>0</v>
      </c>
      <c r="AS287" s="245">
        <v>0</v>
      </c>
      <c r="AT287" s="245">
        <v>0</v>
      </c>
      <c r="AU287" s="245">
        <v>0</v>
      </c>
      <c r="AV287" s="245">
        <v>0</v>
      </c>
      <c r="AW287" s="245">
        <v>0</v>
      </c>
      <c r="AX287" s="245">
        <v>0</v>
      </c>
      <c r="AY287" s="245">
        <v>0</v>
      </c>
      <c r="AZ287" s="245">
        <v>0</v>
      </c>
      <c r="BA287" s="245">
        <v>0</v>
      </c>
      <c r="BB287" s="245">
        <v>0</v>
      </c>
      <c r="BC287" s="245">
        <v>20905.64</v>
      </c>
      <c r="BD287" s="245">
        <v>0</v>
      </c>
      <c r="BE287" s="245">
        <v>0</v>
      </c>
      <c r="BF287" s="245">
        <v>0</v>
      </c>
      <c r="BG287" s="245">
        <v>250</v>
      </c>
      <c r="BH287" s="245">
        <v>0</v>
      </c>
      <c r="BI287" s="245">
        <v>0</v>
      </c>
      <c r="BJ287" s="245">
        <v>0</v>
      </c>
      <c r="BK287" s="245">
        <v>0</v>
      </c>
      <c r="BL287" s="245">
        <v>0</v>
      </c>
      <c r="BM287" s="245">
        <v>0</v>
      </c>
      <c r="BN287" s="245">
        <v>0</v>
      </c>
      <c r="BO287" s="245">
        <v>0</v>
      </c>
      <c r="BP287" s="245">
        <v>0</v>
      </c>
      <c r="BQ287" s="245">
        <v>0</v>
      </c>
      <c r="BR287" s="245">
        <v>0</v>
      </c>
      <c r="BS287" s="245">
        <v>1</v>
      </c>
      <c r="BT287" s="245">
        <v>1</v>
      </c>
      <c r="BU287" s="245">
        <v>0</v>
      </c>
      <c r="BV287" s="245">
        <v>0</v>
      </c>
      <c r="BW287" s="245">
        <v>0</v>
      </c>
      <c r="BX287" s="245">
        <v>40</v>
      </c>
      <c r="BY287" s="245">
        <v>0</v>
      </c>
      <c r="BZ287" s="245">
        <v>0</v>
      </c>
      <c r="CA287" s="245">
        <v>0</v>
      </c>
      <c r="CB287" s="245">
        <v>0</v>
      </c>
      <c r="CC287" s="245">
        <v>0</v>
      </c>
      <c r="CD287" s="245">
        <v>2514.1999999999998</v>
      </c>
      <c r="CE287" s="245">
        <v>0</v>
      </c>
      <c r="CF287" s="245">
        <v>0</v>
      </c>
      <c r="CG287" s="245">
        <v>0</v>
      </c>
      <c r="CH287" s="245">
        <v>0</v>
      </c>
      <c r="CI287" s="245">
        <v>0</v>
      </c>
      <c r="CJ287" s="245">
        <v>59.7</v>
      </c>
      <c r="CK287" s="245">
        <v>0</v>
      </c>
      <c r="CL287" s="245">
        <v>0</v>
      </c>
      <c r="CM287" s="245">
        <v>0</v>
      </c>
      <c r="CN287" s="245">
        <v>1</v>
      </c>
      <c r="CO287" s="245">
        <v>0</v>
      </c>
      <c r="CP287" s="245">
        <v>0</v>
      </c>
      <c r="CQ287" s="245">
        <v>12</v>
      </c>
      <c r="CR287" s="245">
        <v>15</v>
      </c>
      <c r="CS287" s="245">
        <v>0</v>
      </c>
      <c r="CT287" s="245">
        <v>0</v>
      </c>
      <c r="CU287" s="245">
        <v>0</v>
      </c>
      <c r="CV287" s="245">
        <v>0</v>
      </c>
      <c r="CW287" s="245">
        <v>0</v>
      </c>
      <c r="CX287" s="245">
        <v>10</v>
      </c>
      <c r="CY287" s="245">
        <v>0</v>
      </c>
      <c r="CZ287" s="245">
        <v>44</v>
      </c>
      <c r="DA287" s="245">
        <v>44</v>
      </c>
      <c r="DB287" s="245">
        <v>0</v>
      </c>
      <c r="DC287" s="245">
        <v>848.1</v>
      </c>
      <c r="DD287" s="245">
        <v>0</v>
      </c>
      <c r="DE287" s="245">
        <v>0</v>
      </c>
      <c r="DF287" s="245">
        <v>0</v>
      </c>
      <c r="DG287" s="245">
        <v>0</v>
      </c>
      <c r="DH287" s="245">
        <v>0</v>
      </c>
      <c r="DI287" s="245">
        <v>0</v>
      </c>
      <c r="DJ287" s="245">
        <v>0</v>
      </c>
      <c r="DK287" s="245">
        <v>0</v>
      </c>
      <c r="DL287" s="245">
        <v>0</v>
      </c>
      <c r="DM287" s="245">
        <v>0</v>
      </c>
      <c r="DN287" s="245">
        <v>0</v>
      </c>
      <c r="DO287" s="245">
        <v>0</v>
      </c>
      <c r="DP287" s="245">
        <v>0</v>
      </c>
      <c r="DQ287" s="245">
        <v>0</v>
      </c>
      <c r="DR287" s="245">
        <v>0</v>
      </c>
      <c r="DS287" s="245">
        <v>2820.3</v>
      </c>
      <c r="DT287" s="245">
        <v>0</v>
      </c>
      <c r="DU287" s="245">
        <v>0</v>
      </c>
      <c r="DV287" s="245">
        <v>0</v>
      </c>
      <c r="DW287" s="245">
        <v>0</v>
      </c>
      <c r="DX287" s="245">
        <v>0</v>
      </c>
      <c r="DY287" s="245">
        <v>0</v>
      </c>
      <c r="DZ287" s="245">
        <v>0</v>
      </c>
      <c r="EA287" s="245">
        <v>0</v>
      </c>
      <c r="EB287" s="245">
        <v>0</v>
      </c>
      <c r="EC287" s="245">
        <v>0</v>
      </c>
      <c r="ED287" s="245">
        <v>0</v>
      </c>
      <c r="EE287" s="245">
        <v>0</v>
      </c>
      <c r="EF287" s="245">
        <v>0</v>
      </c>
      <c r="EG287" s="245">
        <v>0</v>
      </c>
      <c r="EH287" s="245">
        <v>0</v>
      </c>
      <c r="EI287" s="245">
        <v>653.6</v>
      </c>
      <c r="EJ287" s="245">
        <v>0</v>
      </c>
      <c r="EK287" s="245">
        <v>4.3</v>
      </c>
      <c r="EL287" s="245">
        <v>0</v>
      </c>
      <c r="EM287" s="245">
        <v>0</v>
      </c>
      <c r="EN287" s="245">
        <v>0</v>
      </c>
      <c r="EO287" s="245">
        <v>0</v>
      </c>
      <c r="EP287" s="245">
        <v>0</v>
      </c>
      <c r="EQ287" s="245">
        <v>0</v>
      </c>
      <c r="ER287" s="245">
        <v>0</v>
      </c>
      <c r="ES287" s="245">
        <v>0</v>
      </c>
      <c r="ET287" s="245">
        <v>215</v>
      </c>
      <c r="EU287" s="245">
        <v>0</v>
      </c>
      <c r="EV287" s="245">
        <v>0</v>
      </c>
      <c r="EW287" s="245">
        <v>875</v>
      </c>
      <c r="EX287" s="245">
        <v>0</v>
      </c>
      <c r="EY287" s="245">
        <v>0</v>
      </c>
      <c r="EZ287" s="245">
        <v>0</v>
      </c>
      <c r="FA287" s="245">
        <v>0</v>
      </c>
      <c r="FB287" s="245">
        <v>0</v>
      </c>
      <c r="FC287" s="245">
        <v>0</v>
      </c>
      <c r="FD287" s="245">
        <v>0</v>
      </c>
      <c r="FE287" s="245">
        <v>0</v>
      </c>
      <c r="FF287" s="245">
        <v>0</v>
      </c>
      <c r="FG287" s="245">
        <v>0</v>
      </c>
      <c r="FH287" s="245">
        <v>0</v>
      </c>
      <c r="FI287" s="245">
        <v>0</v>
      </c>
      <c r="FJ287" s="245">
        <v>0</v>
      </c>
      <c r="FK287" s="245">
        <v>0</v>
      </c>
      <c r="FL287" s="245">
        <v>0</v>
      </c>
      <c r="FM287" s="245">
        <v>0</v>
      </c>
      <c r="FN287" s="245">
        <v>0</v>
      </c>
      <c r="FO287" s="245">
        <v>0</v>
      </c>
      <c r="FP287" s="245">
        <v>0</v>
      </c>
      <c r="FQ287" s="245">
        <v>0</v>
      </c>
      <c r="FR287" s="245">
        <v>0</v>
      </c>
      <c r="FS287" s="245">
        <v>0</v>
      </c>
      <c r="FT287" s="245">
        <v>0</v>
      </c>
      <c r="FU287" s="245">
        <v>0</v>
      </c>
      <c r="FV287" s="245">
        <v>0</v>
      </c>
      <c r="FW287" s="245">
        <v>0</v>
      </c>
      <c r="FX287" s="245">
        <v>0</v>
      </c>
      <c r="FY287" s="245">
        <v>0</v>
      </c>
      <c r="FZ287" s="245">
        <v>0</v>
      </c>
      <c r="GA287" s="245">
        <v>0</v>
      </c>
      <c r="GB287" s="245">
        <v>0</v>
      </c>
      <c r="GC287" s="245">
        <v>0</v>
      </c>
      <c r="GD287" s="245">
        <v>0</v>
      </c>
      <c r="GE287" s="245">
        <v>0</v>
      </c>
      <c r="GF287" s="245">
        <v>0</v>
      </c>
      <c r="GG287" s="245">
        <v>0</v>
      </c>
      <c r="GH287" s="245">
        <v>0</v>
      </c>
      <c r="GI287" s="245">
        <v>261</v>
      </c>
      <c r="GJ287" s="245">
        <v>0</v>
      </c>
      <c r="GK287" s="245">
        <v>4.17</v>
      </c>
      <c r="GL287" s="245">
        <v>0</v>
      </c>
      <c r="GM287" s="245">
        <v>0</v>
      </c>
      <c r="GN287" s="245">
        <v>0</v>
      </c>
      <c r="GO287" s="245">
        <v>0</v>
      </c>
      <c r="GP287" s="245">
        <v>0</v>
      </c>
      <c r="GQ287" s="245">
        <v>0</v>
      </c>
      <c r="GR287" s="245">
        <v>0</v>
      </c>
      <c r="GS287" s="245">
        <v>0</v>
      </c>
      <c r="GT287" s="245">
        <v>0</v>
      </c>
      <c r="GU287" s="245">
        <v>0</v>
      </c>
      <c r="GV287" s="245">
        <v>0</v>
      </c>
      <c r="GW287" s="245">
        <v>0</v>
      </c>
      <c r="GX287" s="245">
        <v>0</v>
      </c>
      <c r="GY287" s="245">
        <v>0</v>
      </c>
      <c r="GZ287" s="245">
        <v>0</v>
      </c>
      <c r="HA287" s="245">
        <v>0</v>
      </c>
      <c r="HB287" s="245">
        <v>0</v>
      </c>
      <c r="HC287" s="245">
        <v>0</v>
      </c>
      <c r="HD287" s="245">
        <v>0</v>
      </c>
      <c r="HE287" s="245">
        <v>0</v>
      </c>
      <c r="HF287" s="245">
        <v>0</v>
      </c>
      <c r="HG287" s="245">
        <v>0</v>
      </c>
      <c r="HH287" s="245">
        <v>0</v>
      </c>
      <c r="HI287" s="245">
        <v>2</v>
      </c>
      <c r="HJ287" s="245">
        <v>2</v>
      </c>
      <c r="HK287" s="245">
        <v>0</v>
      </c>
      <c r="HL287" s="245">
        <v>0</v>
      </c>
      <c r="HM287" s="245">
        <v>0</v>
      </c>
      <c r="HN287" s="245">
        <v>0</v>
      </c>
      <c r="HO287" s="245">
        <v>0</v>
      </c>
      <c r="HP287" s="245">
        <v>0</v>
      </c>
      <c r="HQ287" s="245">
        <v>0</v>
      </c>
      <c r="HR287" s="245">
        <v>18</v>
      </c>
      <c r="HS287" s="245">
        <v>0</v>
      </c>
      <c r="HT287" s="245">
        <v>0</v>
      </c>
      <c r="HU287" s="245">
        <v>0</v>
      </c>
      <c r="HV287" s="245">
        <v>0</v>
      </c>
      <c r="HW287" s="245">
        <v>0</v>
      </c>
      <c r="HX287" s="245">
        <v>0</v>
      </c>
      <c r="HY287" s="245">
        <v>0</v>
      </c>
      <c r="HZ287" s="245">
        <v>0</v>
      </c>
      <c r="IA287" s="245">
        <v>0</v>
      </c>
      <c r="IB287" s="245">
        <v>0</v>
      </c>
      <c r="IC287" s="245">
        <v>0</v>
      </c>
      <c r="ID287" s="245">
        <v>0</v>
      </c>
      <c r="IE287" s="245">
        <v>0</v>
      </c>
      <c r="IF287" s="245">
        <v>0</v>
      </c>
      <c r="IG287" s="245">
        <v>0</v>
      </c>
      <c r="IH287" s="245">
        <v>0</v>
      </c>
      <c r="II287" s="245">
        <v>0</v>
      </c>
      <c r="IJ287" s="245">
        <v>0</v>
      </c>
      <c r="IK287" s="245">
        <v>0</v>
      </c>
      <c r="IL287" s="245">
        <v>0</v>
      </c>
      <c r="IM287" s="245">
        <v>0</v>
      </c>
      <c r="IN287" s="245">
        <v>0</v>
      </c>
      <c r="IO287" s="245">
        <v>0</v>
      </c>
      <c r="IP287" s="245">
        <v>0</v>
      </c>
      <c r="IQ287" s="245">
        <v>0</v>
      </c>
      <c r="IR287" s="245">
        <v>0</v>
      </c>
      <c r="IS287" s="245">
        <v>0</v>
      </c>
      <c r="IT287" s="245">
        <v>0</v>
      </c>
      <c r="IU287" s="245">
        <v>0</v>
      </c>
      <c r="IV287" s="245">
        <v>0</v>
      </c>
      <c r="IW287" s="245">
        <v>0</v>
      </c>
      <c r="IX287" s="245">
        <v>0</v>
      </c>
      <c r="IY287" s="245">
        <v>0</v>
      </c>
      <c r="IZ287" s="245">
        <v>0</v>
      </c>
      <c r="JA287" s="245">
        <v>0</v>
      </c>
    </row>
    <row r="288" spans="1:261" ht="56.25" x14ac:dyDescent="0.3">
      <c r="A288" s="300">
        <v>278</v>
      </c>
      <c r="B288" s="295" t="s">
        <v>824</v>
      </c>
      <c r="C288" s="295" t="s">
        <v>852</v>
      </c>
      <c r="D288" s="295">
        <v>247691033</v>
      </c>
      <c r="E288" s="220">
        <f t="shared" si="39"/>
        <v>27151.87</v>
      </c>
      <c r="F288" s="220">
        <f t="shared" si="40"/>
        <v>3804.2</v>
      </c>
      <c r="G288" s="220">
        <f t="shared" si="41"/>
        <v>0</v>
      </c>
      <c r="H288" s="220">
        <f t="shared" si="42"/>
        <v>21529.67</v>
      </c>
      <c r="I288" s="220">
        <f t="shared" si="43"/>
        <v>1818</v>
      </c>
      <c r="J288" s="245">
        <v>2</v>
      </c>
      <c r="K288" s="367" t="s">
        <v>859</v>
      </c>
      <c r="L288" s="245">
        <v>0</v>
      </c>
      <c r="M288" s="245">
        <v>0</v>
      </c>
      <c r="N288" s="245">
        <v>0</v>
      </c>
      <c r="O288" s="245">
        <v>0</v>
      </c>
      <c r="P288" s="245">
        <v>0</v>
      </c>
      <c r="Q288" s="245">
        <v>0</v>
      </c>
      <c r="R288" s="245">
        <v>0</v>
      </c>
      <c r="S288" s="245">
        <v>0</v>
      </c>
      <c r="T288" s="245">
        <v>0</v>
      </c>
      <c r="U288" s="245">
        <v>450</v>
      </c>
      <c r="V288" s="245">
        <v>0</v>
      </c>
      <c r="W288" s="245">
        <v>0</v>
      </c>
      <c r="X288" s="245">
        <v>0</v>
      </c>
      <c r="Y288" s="245">
        <v>600</v>
      </c>
      <c r="Z288" s="245">
        <v>0</v>
      </c>
      <c r="AA288" s="245">
        <v>0</v>
      </c>
      <c r="AB288" s="245">
        <v>0</v>
      </c>
      <c r="AC288" s="245">
        <v>22</v>
      </c>
      <c r="AD288" s="245">
        <v>0</v>
      </c>
      <c r="AE288" s="245">
        <v>0</v>
      </c>
      <c r="AF288" s="245">
        <v>0</v>
      </c>
      <c r="AG288" s="245">
        <v>0</v>
      </c>
      <c r="AH288" s="245">
        <v>0</v>
      </c>
      <c r="AI288" s="245">
        <v>0</v>
      </c>
      <c r="AJ288" s="245">
        <v>0</v>
      </c>
      <c r="AK288" s="245">
        <v>0</v>
      </c>
      <c r="AL288" s="245">
        <v>0</v>
      </c>
      <c r="AM288" s="245">
        <v>0</v>
      </c>
      <c r="AN288" s="245">
        <v>0</v>
      </c>
      <c r="AO288" s="245">
        <v>0</v>
      </c>
      <c r="AP288" s="245">
        <v>0</v>
      </c>
      <c r="AQ288" s="245">
        <v>0</v>
      </c>
      <c r="AR288" s="245">
        <v>0</v>
      </c>
      <c r="AS288" s="245">
        <v>0</v>
      </c>
      <c r="AT288" s="245">
        <v>0</v>
      </c>
      <c r="AU288" s="245">
        <v>0</v>
      </c>
      <c r="AV288" s="245">
        <v>0</v>
      </c>
      <c r="AW288" s="245">
        <v>0</v>
      </c>
      <c r="AX288" s="245">
        <v>0</v>
      </c>
      <c r="AY288" s="245">
        <v>0</v>
      </c>
      <c r="AZ288" s="245">
        <v>0</v>
      </c>
      <c r="BA288" s="245">
        <v>0</v>
      </c>
      <c r="BB288" s="245">
        <v>0</v>
      </c>
      <c r="BC288" s="245">
        <v>19431.55</v>
      </c>
      <c r="BD288" s="245">
        <v>0</v>
      </c>
      <c r="BE288" s="245">
        <v>0</v>
      </c>
      <c r="BF288" s="245">
        <v>0</v>
      </c>
      <c r="BG288" s="245">
        <v>10</v>
      </c>
      <c r="BH288" s="245">
        <v>0</v>
      </c>
      <c r="BI288" s="245">
        <v>0</v>
      </c>
      <c r="BJ288" s="245">
        <v>0</v>
      </c>
      <c r="BK288" s="245">
        <v>0</v>
      </c>
      <c r="BL288" s="245">
        <v>0</v>
      </c>
      <c r="BM288" s="245">
        <v>0</v>
      </c>
      <c r="BN288" s="245">
        <v>0</v>
      </c>
      <c r="BO288" s="245">
        <v>0</v>
      </c>
      <c r="BP288" s="245">
        <v>0</v>
      </c>
      <c r="BQ288" s="245">
        <v>40</v>
      </c>
      <c r="BR288" s="245">
        <v>0</v>
      </c>
      <c r="BS288" s="245">
        <v>1</v>
      </c>
      <c r="BT288" s="245">
        <v>1</v>
      </c>
      <c r="BU288" s="245">
        <v>0</v>
      </c>
      <c r="BV288" s="245">
        <v>0</v>
      </c>
      <c r="BW288" s="245">
        <v>0</v>
      </c>
      <c r="BX288" s="245">
        <v>55</v>
      </c>
      <c r="BY288" s="245">
        <v>0</v>
      </c>
      <c r="BZ288" s="245">
        <v>0</v>
      </c>
      <c r="CA288" s="245">
        <v>0</v>
      </c>
      <c r="CB288" s="245">
        <v>0</v>
      </c>
      <c r="CC288" s="245">
        <v>0</v>
      </c>
      <c r="CD288" s="245">
        <v>2194.1999999999998</v>
      </c>
      <c r="CE288" s="245">
        <v>0</v>
      </c>
      <c r="CF288" s="245">
        <v>0</v>
      </c>
      <c r="CG288" s="245">
        <v>0</v>
      </c>
      <c r="CH288" s="245">
        <v>0</v>
      </c>
      <c r="CI288" s="245">
        <v>0</v>
      </c>
      <c r="CJ288" s="245">
        <v>66.7</v>
      </c>
      <c r="CK288" s="245">
        <v>0</v>
      </c>
      <c r="CL288" s="245">
        <v>0</v>
      </c>
      <c r="CM288" s="245">
        <v>0</v>
      </c>
      <c r="CN288" s="245">
        <v>1</v>
      </c>
      <c r="CO288" s="245">
        <v>0</v>
      </c>
      <c r="CP288" s="245">
        <v>0</v>
      </c>
      <c r="CQ288" s="245">
        <v>22</v>
      </c>
      <c r="CR288" s="245">
        <v>21</v>
      </c>
      <c r="CS288" s="245">
        <v>0</v>
      </c>
      <c r="CT288" s="245">
        <v>0</v>
      </c>
      <c r="CU288" s="245">
        <v>0</v>
      </c>
      <c r="CV288" s="245">
        <v>0</v>
      </c>
      <c r="CW288" s="245">
        <v>0</v>
      </c>
      <c r="CX288" s="245">
        <v>15</v>
      </c>
      <c r="CY288" s="245">
        <v>0</v>
      </c>
      <c r="CZ288" s="245">
        <v>61</v>
      </c>
      <c r="DA288" s="245">
        <v>61</v>
      </c>
      <c r="DB288" s="245">
        <v>0</v>
      </c>
      <c r="DC288" s="245">
        <v>1121</v>
      </c>
      <c r="DD288" s="245">
        <v>0</v>
      </c>
      <c r="DE288" s="245">
        <v>0</v>
      </c>
      <c r="DF288" s="245">
        <v>0</v>
      </c>
      <c r="DG288" s="245">
        <v>0</v>
      </c>
      <c r="DH288" s="245">
        <v>0</v>
      </c>
      <c r="DI288" s="245">
        <v>0</v>
      </c>
      <c r="DJ288" s="245">
        <v>0</v>
      </c>
      <c r="DK288" s="245">
        <v>0</v>
      </c>
      <c r="DL288" s="245">
        <v>0</v>
      </c>
      <c r="DM288" s="245">
        <v>0</v>
      </c>
      <c r="DN288" s="245">
        <v>0</v>
      </c>
      <c r="DO288" s="245">
        <v>0</v>
      </c>
      <c r="DP288" s="245">
        <v>0</v>
      </c>
      <c r="DQ288" s="245">
        <v>0</v>
      </c>
      <c r="DR288" s="245">
        <v>0</v>
      </c>
      <c r="DS288" s="245">
        <v>2683.2</v>
      </c>
      <c r="DT288" s="245">
        <v>0</v>
      </c>
      <c r="DU288" s="245">
        <v>0</v>
      </c>
      <c r="DV288" s="245">
        <v>0</v>
      </c>
      <c r="DW288" s="245">
        <v>0</v>
      </c>
      <c r="DX288" s="245">
        <v>0</v>
      </c>
      <c r="DY288" s="245">
        <v>0</v>
      </c>
      <c r="DZ288" s="245">
        <v>0</v>
      </c>
      <c r="EA288" s="245">
        <v>0</v>
      </c>
      <c r="EB288" s="245">
        <v>0</v>
      </c>
      <c r="EC288" s="245">
        <v>0</v>
      </c>
      <c r="ED288" s="245">
        <v>0</v>
      </c>
      <c r="EE288" s="245">
        <v>0</v>
      </c>
      <c r="EF288" s="245">
        <v>0</v>
      </c>
      <c r="EG288" s="245">
        <v>0</v>
      </c>
      <c r="EH288" s="245">
        <v>0</v>
      </c>
      <c r="EI288" s="245">
        <v>624</v>
      </c>
      <c r="EJ288" s="245">
        <v>0</v>
      </c>
      <c r="EK288" s="245">
        <v>4.3</v>
      </c>
      <c r="EL288" s="245">
        <v>0</v>
      </c>
      <c r="EM288" s="245">
        <v>0</v>
      </c>
      <c r="EN288" s="245">
        <v>0</v>
      </c>
      <c r="EO288" s="245">
        <v>0</v>
      </c>
      <c r="EP288" s="245">
        <v>0</v>
      </c>
      <c r="EQ288" s="245">
        <v>0</v>
      </c>
      <c r="ER288" s="245">
        <v>0</v>
      </c>
      <c r="ES288" s="245">
        <v>0</v>
      </c>
      <c r="ET288" s="245">
        <v>978.12</v>
      </c>
      <c r="EU288" s="245">
        <v>0</v>
      </c>
      <c r="EV288" s="245">
        <v>0</v>
      </c>
      <c r="EW288" s="245">
        <v>1818</v>
      </c>
      <c r="EX288" s="245">
        <v>0</v>
      </c>
      <c r="EY288" s="245">
        <v>0</v>
      </c>
      <c r="EZ288" s="245">
        <v>0</v>
      </c>
      <c r="FA288" s="245">
        <v>0</v>
      </c>
      <c r="FB288" s="245">
        <v>0</v>
      </c>
      <c r="FC288" s="245">
        <v>0</v>
      </c>
      <c r="FD288" s="245">
        <v>0</v>
      </c>
      <c r="FE288" s="245">
        <v>0</v>
      </c>
      <c r="FF288" s="245">
        <v>0</v>
      </c>
      <c r="FG288" s="245">
        <v>0</v>
      </c>
      <c r="FH288" s="245">
        <v>0</v>
      </c>
      <c r="FI288" s="245">
        <v>0</v>
      </c>
      <c r="FJ288" s="245">
        <v>0</v>
      </c>
      <c r="FK288" s="245">
        <v>0</v>
      </c>
      <c r="FL288" s="245">
        <v>0</v>
      </c>
      <c r="FM288" s="245">
        <v>0</v>
      </c>
      <c r="FN288" s="245">
        <v>0</v>
      </c>
      <c r="FO288" s="245">
        <v>0</v>
      </c>
      <c r="FP288" s="245">
        <v>0</v>
      </c>
      <c r="FQ288" s="245">
        <v>0</v>
      </c>
      <c r="FR288" s="245">
        <v>0</v>
      </c>
      <c r="FS288" s="245">
        <v>0</v>
      </c>
      <c r="FT288" s="245">
        <v>0</v>
      </c>
      <c r="FU288" s="245">
        <v>0</v>
      </c>
      <c r="FV288" s="245">
        <v>0</v>
      </c>
      <c r="FW288" s="245">
        <v>0</v>
      </c>
      <c r="FX288" s="245">
        <v>0</v>
      </c>
      <c r="FY288" s="245">
        <v>0</v>
      </c>
      <c r="FZ288" s="245">
        <v>0</v>
      </c>
      <c r="GA288" s="245">
        <v>0</v>
      </c>
      <c r="GB288" s="245">
        <v>0</v>
      </c>
      <c r="GC288" s="245">
        <v>0</v>
      </c>
      <c r="GD288" s="245">
        <v>0</v>
      </c>
      <c r="GE288" s="245">
        <v>0</v>
      </c>
      <c r="GF288" s="245">
        <v>0</v>
      </c>
      <c r="GG288" s="245">
        <v>0</v>
      </c>
      <c r="GH288" s="245">
        <v>0</v>
      </c>
      <c r="GI288" s="245">
        <v>1179</v>
      </c>
      <c r="GJ288" s="245">
        <v>0</v>
      </c>
      <c r="GK288" s="245">
        <v>4.05</v>
      </c>
      <c r="GL288" s="245">
        <v>0</v>
      </c>
      <c r="GM288" s="245">
        <v>0</v>
      </c>
      <c r="GN288" s="245">
        <v>0</v>
      </c>
      <c r="GO288" s="245">
        <v>0</v>
      </c>
      <c r="GP288" s="245">
        <v>0</v>
      </c>
      <c r="GQ288" s="245">
        <v>0</v>
      </c>
      <c r="GR288" s="245">
        <v>0</v>
      </c>
      <c r="GS288" s="245">
        <v>0</v>
      </c>
      <c r="GT288" s="245">
        <v>0</v>
      </c>
      <c r="GU288" s="245">
        <v>0</v>
      </c>
      <c r="GV288" s="245">
        <v>0</v>
      </c>
      <c r="GW288" s="245">
        <v>0</v>
      </c>
      <c r="GX288" s="245">
        <v>0</v>
      </c>
      <c r="GY288" s="245">
        <v>0</v>
      </c>
      <c r="GZ288" s="245">
        <v>0</v>
      </c>
      <c r="HA288" s="245">
        <v>0</v>
      </c>
      <c r="HB288" s="245">
        <v>0</v>
      </c>
      <c r="HC288" s="245">
        <v>0</v>
      </c>
      <c r="HD288" s="245">
        <v>0</v>
      </c>
      <c r="HE288" s="245">
        <v>0</v>
      </c>
      <c r="HF288" s="245">
        <v>0</v>
      </c>
      <c r="HG288" s="245">
        <v>0</v>
      </c>
      <c r="HH288" s="245">
        <v>0</v>
      </c>
      <c r="HI288" s="245">
        <v>1</v>
      </c>
      <c r="HJ288" s="245">
        <v>1</v>
      </c>
      <c r="HK288" s="245">
        <v>0</v>
      </c>
      <c r="HL288" s="245">
        <v>0</v>
      </c>
      <c r="HM288" s="245">
        <v>0</v>
      </c>
      <c r="HN288" s="245">
        <v>0</v>
      </c>
      <c r="HO288" s="245">
        <v>0</v>
      </c>
      <c r="HP288" s="245">
        <v>0</v>
      </c>
      <c r="HQ288" s="245">
        <v>0</v>
      </c>
      <c r="HR288" s="245">
        <v>15</v>
      </c>
      <c r="HS288" s="245">
        <v>0</v>
      </c>
      <c r="HT288" s="245">
        <v>0</v>
      </c>
      <c r="HU288" s="245">
        <v>0</v>
      </c>
      <c r="HV288" s="245">
        <v>0</v>
      </c>
      <c r="HW288" s="245">
        <v>0</v>
      </c>
      <c r="HX288" s="245">
        <v>0</v>
      </c>
      <c r="HY288" s="245">
        <v>0</v>
      </c>
      <c r="HZ288" s="245">
        <v>0</v>
      </c>
      <c r="IA288" s="245">
        <v>0</v>
      </c>
      <c r="IB288" s="245">
        <v>0</v>
      </c>
      <c r="IC288" s="245">
        <v>0</v>
      </c>
      <c r="ID288" s="245">
        <v>0</v>
      </c>
      <c r="IE288" s="245">
        <v>0</v>
      </c>
      <c r="IF288" s="245">
        <v>0</v>
      </c>
      <c r="IG288" s="245">
        <v>0</v>
      </c>
      <c r="IH288" s="245">
        <v>0</v>
      </c>
      <c r="II288" s="245">
        <v>0</v>
      </c>
      <c r="IJ288" s="245">
        <v>0</v>
      </c>
      <c r="IK288" s="245">
        <v>0</v>
      </c>
      <c r="IL288" s="245">
        <v>0</v>
      </c>
      <c r="IM288" s="245">
        <v>0</v>
      </c>
      <c r="IN288" s="245">
        <v>0</v>
      </c>
      <c r="IO288" s="245">
        <v>0</v>
      </c>
      <c r="IP288" s="245">
        <v>0</v>
      </c>
      <c r="IQ288" s="245">
        <v>0</v>
      </c>
      <c r="IR288" s="245">
        <v>0</v>
      </c>
      <c r="IS288" s="245">
        <v>0</v>
      </c>
      <c r="IT288" s="245">
        <v>0</v>
      </c>
      <c r="IU288" s="245">
        <v>0</v>
      </c>
      <c r="IV288" s="245">
        <v>0</v>
      </c>
      <c r="IW288" s="245">
        <v>0</v>
      </c>
      <c r="IX288" s="245">
        <v>0</v>
      </c>
      <c r="IY288" s="245">
        <v>0</v>
      </c>
      <c r="IZ288" s="245">
        <v>0</v>
      </c>
      <c r="JA288" s="245">
        <v>0</v>
      </c>
    </row>
    <row r="289" spans="1:261" ht="56.25" x14ac:dyDescent="0.3">
      <c r="A289" s="300">
        <v>279</v>
      </c>
      <c r="B289" s="295" t="s">
        <v>824</v>
      </c>
      <c r="C289" s="295" t="s">
        <v>853</v>
      </c>
      <c r="D289" s="295">
        <v>247691036</v>
      </c>
      <c r="E289" s="220">
        <f t="shared" si="39"/>
        <v>26445.300000000003</v>
      </c>
      <c r="F289" s="220">
        <f t="shared" si="40"/>
        <v>3161</v>
      </c>
      <c r="G289" s="220">
        <f t="shared" si="41"/>
        <v>0</v>
      </c>
      <c r="H289" s="220">
        <f t="shared" si="42"/>
        <v>23194.400000000001</v>
      </c>
      <c r="I289" s="220">
        <f t="shared" si="43"/>
        <v>89.9</v>
      </c>
      <c r="J289" s="245">
        <v>2</v>
      </c>
      <c r="K289" s="367" t="s">
        <v>859</v>
      </c>
      <c r="L289" s="245">
        <v>0</v>
      </c>
      <c r="M289" s="245">
        <v>0</v>
      </c>
      <c r="N289" s="245">
        <v>0</v>
      </c>
      <c r="O289" s="245">
        <v>0</v>
      </c>
      <c r="P289" s="245">
        <v>0</v>
      </c>
      <c r="Q289" s="245">
        <v>0</v>
      </c>
      <c r="R289" s="245">
        <v>0</v>
      </c>
      <c r="S289" s="245">
        <v>0</v>
      </c>
      <c r="T289" s="245">
        <v>0</v>
      </c>
      <c r="U289" s="245">
        <v>429.5</v>
      </c>
      <c r="V289" s="245">
        <v>0</v>
      </c>
      <c r="W289" s="245">
        <v>0</v>
      </c>
      <c r="X289" s="245">
        <v>0</v>
      </c>
      <c r="Y289" s="245">
        <v>390</v>
      </c>
      <c r="Z289" s="245">
        <v>0</v>
      </c>
      <c r="AA289" s="245">
        <v>0</v>
      </c>
      <c r="AB289" s="245">
        <v>0</v>
      </c>
      <c r="AC289" s="245">
        <v>24</v>
      </c>
      <c r="AD289" s="245">
        <v>0</v>
      </c>
      <c r="AE289" s="245">
        <v>1</v>
      </c>
      <c r="AF289" s="245">
        <v>0</v>
      </c>
      <c r="AG289" s="245">
        <v>0</v>
      </c>
      <c r="AH289" s="245">
        <v>0</v>
      </c>
      <c r="AI289" s="245">
        <v>0</v>
      </c>
      <c r="AJ289" s="245">
        <v>0</v>
      </c>
      <c r="AK289" s="245">
        <v>0</v>
      </c>
      <c r="AL289" s="245">
        <v>0</v>
      </c>
      <c r="AM289" s="245">
        <v>0</v>
      </c>
      <c r="AN289" s="245">
        <v>0</v>
      </c>
      <c r="AO289" s="245">
        <v>0</v>
      </c>
      <c r="AP289" s="245">
        <v>0</v>
      </c>
      <c r="AQ289" s="245">
        <v>200</v>
      </c>
      <c r="AR289" s="245">
        <v>0</v>
      </c>
      <c r="AS289" s="245">
        <v>0</v>
      </c>
      <c r="AT289" s="245">
        <v>0</v>
      </c>
      <c r="AU289" s="245">
        <v>0</v>
      </c>
      <c r="AV289" s="245">
        <v>0</v>
      </c>
      <c r="AW289" s="245">
        <v>0</v>
      </c>
      <c r="AX289" s="245">
        <v>0</v>
      </c>
      <c r="AY289" s="245">
        <v>0</v>
      </c>
      <c r="AZ289" s="245">
        <v>0</v>
      </c>
      <c r="BA289" s="245">
        <v>6</v>
      </c>
      <c r="BB289" s="245">
        <v>0</v>
      </c>
      <c r="BC289" s="245">
        <v>20309.900000000001</v>
      </c>
      <c r="BD289" s="245">
        <v>0</v>
      </c>
      <c r="BE289" s="245">
        <v>0</v>
      </c>
      <c r="BF289" s="245">
        <v>0</v>
      </c>
      <c r="BG289" s="245">
        <v>15</v>
      </c>
      <c r="BH289" s="245">
        <v>0</v>
      </c>
      <c r="BI289" s="245">
        <v>700</v>
      </c>
      <c r="BJ289" s="245">
        <v>0</v>
      </c>
      <c r="BK289" s="245">
        <v>50</v>
      </c>
      <c r="BL289" s="245">
        <v>0</v>
      </c>
      <c r="BM289" s="245">
        <v>0</v>
      </c>
      <c r="BN289" s="245">
        <v>0</v>
      </c>
      <c r="BO289" s="245">
        <v>0</v>
      </c>
      <c r="BP289" s="245">
        <v>0</v>
      </c>
      <c r="BQ289" s="245">
        <v>80</v>
      </c>
      <c r="BR289" s="245">
        <v>0</v>
      </c>
      <c r="BS289" s="245">
        <v>1</v>
      </c>
      <c r="BT289" s="245">
        <v>1</v>
      </c>
      <c r="BU289" s="245">
        <v>0</v>
      </c>
      <c r="BV289" s="245">
        <v>0</v>
      </c>
      <c r="BW289" s="245">
        <v>0</v>
      </c>
      <c r="BX289" s="245">
        <v>30</v>
      </c>
      <c r="BY289" s="245">
        <v>0</v>
      </c>
      <c r="BZ289" s="245">
        <v>0</v>
      </c>
      <c r="CA289" s="245">
        <v>0</v>
      </c>
      <c r="CB289" s="245">
        <v>0</v>
      </c>
      <c r="CC289" s="245">
        <v>0</v>
      </c>
      <c r="CD289" s="245">
        <v>1950.4</v>
      </c>
      <c r="CE289" s="245">
        <v>0</v>
      </c>
      <c r="CF289" s="245">
        <v>0</v>
      </c>
      <c r="CG289" s="245">
        <v>0</v>
      </c>
      <c r="CH289" s="245">
        <v>0</v>
      </c>
      <c r="CI289" s="245">
        <v>0</v>
      </c>
      <c r="CJ289" s="245">
        <v>281</v>
      </c>
      <c r="CK289" s="245">
        <v>0</v>
      </c>
      <c r="CL289" s="245">
        <v>0</v>
      </c>
      <c r="CM289" s="245">
        <v>0</v>
      </c>
      <c r="CN289" s="245">
        <v>1</v>
      </c>
      <c r="CO289" s="245">
        <v>0</v>
      </c>
      <c r="CP289" s="245">
        <v>0</v>
      </c>
      <c r="CQ289" s="245">
        <v>20</v>
      </c>
      <c r="CR289" s="245">
        <v>29</v>
      </c>
      <c r="CS289" s="245">
        <v>0</v>
      </c>
      <c r="CT289" s="245">
        <v>0</v>
      </c>
      <c r="CU289" s="245">
        <v>0</v>
      </c>
      <c r="CV289" s="245">
        <v>8</v>
      </c>
      <c r="CW289" s="245">
        <v>0</v>
      </c>
      <c r="CX289" s="245">
        <v>31</v>
      </c>
      <c r="CY289" s="245">
        <v>0</v>
      </c>
      <c r="CZ289" s="245">
        <v>43</v>
      </c>
      <c r="DA289" s="245">
        <v>43</v>
      </c>
      <c r="DB289" s="245">
        <v>0</v>
      </c>
      <c r="DC289" s="245">
        <v>691</v>
      </c>
      <c r="DD289" s="245">
        <v>0</v>
      </c>
      <c r="DE289" s="245">
        <v>0</v>
      </c>
      <c r="DF289" s="245">
        <v>0</v>
      </c>
      <c r="DG289" s="245">
        <v>0</v>
      </c>
      <c r="DH289" s="245">
        <v>0</v>
      </c>
      <c r="DI289" s="245">
        <v>0</v>
      </c>
      <c r="DJ289" s="245">
        <v>0</v>
      </c>
      <c r="DK289" s="245">
        <v>0</v>
      </c>
      <c r="DL289" s="245">
        <v>0</v>
      </c>
      <c r="DM289" s="245">
        <v>0</v>
      </c>
      <c r="DN289" s="245">
        <v>0</v>
      </c>
      <c r="DO289" s="245">
        <v>0</v>
      </c>
      <c r="DP289" s="245">
        <v>0</v>
      </c>
      <c r="DQ289" s="245">
        <v>0</v>
      </c>
      <c r="DR289" s="245">
        <v>0</v>
      </c>
      <c r="DS289" s="245">
        <v>2330</v>
      </c>
      <c r="DT289" s="245">
        <v>0</v>
      </c>
      <c r="DU289" s="245">
        <v>0</v>
      </c>
      <c r="DV289" s="245">
        <v>0</v>
      </c>
      <c r="DW289" s="245">
        <v>0</v>
      </c>
      <c r="DX289" s="245">
        <v>0</v>
      </c>
      <c r="DY289" s="245">
        <v>0</v>
      </c>
      <c r="DZ289" s="245">
        <v>0</v>
      </c>
      <c r="EA289" s="245">
        <v>0</v>
      </c>
      <c r="EB289" s="245">
        <v>0</v>
      </c>
      <c r="EC289" s="245">
        <v>0</v>
      </c>
      <c r="ED289" s="245">
        <v>0</v>
      </c>
      <c r="EE289" s="245">
        <v>0</v>
      </c>
      <c r="EF289" s="245">
        <v>0</v>
      </c>
      <c r="EG289" s="245">
        <v>0</v>
      </c>
      <c r="EH289" s="245">
        <v>0</v>
      </c>
      <c r="EI289" s="245">
        <v>541.79999999999995</v>
      </c>
      <c r="EJ289" s="245">
        <v>0</v>
      </c>
      <c r="EK289" s="245">
        <v>4.3</v>
      </c>
      <c r="EL289" s="245">
        <v>0</v>
      </c>
      <c r="EM289" s="245">
        <v>0</v>
      </c>
      <c r="EN289" s="245">
        <v>140</v>
      </c>
      <c r="EO289" s="245">
        <v>0</v>
      </c>
      <c r="EP289" s="245">
        <v>0</v>
      </c>
      <c r="EQ289" s="245">
        <v>0</v>
      </c>
      <c r="ER289" s="245">
        <v>0</v>
      </c>
      <c r="ES289" s="245">
        <v>0</v>
      </c>
      <c r="ET289" s="245">
        <v>1796</v>
      </c>
      <c r="EU289" s="245">
        <v>0</v>
      </c>
      <c r="EV289" s="245">
        <v>0</v>
      </c>
      <c r="EW289" s="245">
        <v>89.9</v>
      </c>
      <c r="EX289" s="245">
        <v>0</v>
      </c>
      <c r="EY289" s="245">
        <v>0</v>
      </c>
      <c r="EZ289" s="245">
        <v>0</v>
      </c>
      <c r="FA289" s="245">
        <v>0</v>
      </c>
      <c r="FB289" s="245">
        <v>0</v>
      </c>
      <c r="FC289" s="245">
        <v>0</v>
      </c>
      <c r="FD289" s="245">
        <v>0</v>
      </c>
      <c r="FE289" s="245">
        <v>0</v>
      </c>
      <c r="FF289" s="245">
        <v>0</v>
      </c>
      <c r="FG289" s="245">
        <v>0</v>
      </c>
      <c r="FH289" s="245">
        <v>0</v>
      </c>
      <c r="FI289" s="245">
        <v>0</v>
      </c>
      <c r="FJ289" s="245">
        <v>0</v>
      </c>
      <c r="FK289" s="245">
        <v>0</v>
      </c>
      <c r="FL289" s="245">
        <v>0</v>
      </c>
      <c r="FM289" s="245">
        <v>0</v>
      </c>
      <c r="FN289" s="245">
        <v>0</v>
      </c>
      <c r="FO289" s="245">
        <v>0</v>
      </c>
      <c r="FP289" s="245">
        <v>0</v>
      </c>
      <c r="FQ289" s="245">
        <v>0</v>
      </c>
      <c r="FR289" s="245">
        <v>0</v>
      </c>
      <c r="FS289" s="245">
        <v>0</v>
      </c>
      <c r="FT289" s="245">
        <v>0</v>
      </c>
      <c r="FU289" s="245">
        <v>0</v>
      </c>
      <c r="FV289" s="245">
        <v>0</v>
      </c>
      <c r="FW289" s="245">
        <v>0</v>
      </c>
      <c r="FX289" s="245">
        <v>0</v>
      </c>
      <c r="FY289" s="245">
        <v>0</v>
      </c>
      <c r="FZ289" s="245">
        <v>0</v>
      </c>
      <c r="GA289" s="245">
        <v>0</v>
      </c>
      <c r="GB289" s="245">
        <v>0</v>
      </c>
      <c r="GC289" s="245">
        <v>0</v>
      </c>
      <c r="GD289" s="245">
        <v>0</v>
      </c>
      <c r="GE289" s="245">
        <v>0</v>
      </c>
      <c r="GF289" s="245">
        <v>0</v>
      </c>
      <c r="GG289" s="245">
        <v>0</v>
      </c>
      <c r="GH289" s="245">
        <v>0</v>
      </c>
      <c r="GI289" s="245">
        <v>933</v>
      </c>
      <c r="GJ289" s="245">
        <v>0</v>
      </c>
      <c r="GK289" s="245">
        <v>1.81</v>
      </c>
      <c r="GL289" s="245">
        <v>0</v>
      </c>
      <c r="GM289" s="245">
        <v>0</v>
      </c>
      <c r="GN289" s="245">
        <v>0</v>
      </c>
      <c r="GO289" s="245">
        <v>0</v>
      </c>
      <c r="GP289" s="245">
        <v>0</v>
      </c>
      <c r="GQ289" s="245">
        <v>0</v>
      </c>
      <c r="GR289" s="245">
        <v>0</v>
      </c>
      <c r="GS289" s="245">
        <v>0</v>
      </c>
      <c r="GT289" s="245">
        <v>0</v>
      </c>
      <c r="GU289" s="245">
        <v>0</v>
      </c>
      <c r="GV289" s="245">
        <v>0</v>
      </c>
      <c r="GW289" s="245">
        <v>0</v>
      </c>
      <c r="GX289" s="245">
        <v>0</v>
      </c>
      <c r="GY289" s="245">
        <v>0</v>
      </c>
      <c r="GZ289" s="245">
        <v>0</v>
      </c>
      <c r="HA289" s="245">
        <v>0</v>
      </c>
      <c r="HB289" s="245">
        <v>0</v>
      </c>
      <c r="HC289" s="245">
        <v>0</v>
      </c>
      <c r="HD289" s="245">
        <v>0</v>
      </c>
      <c r="HE289" s="245">
        <v>0</v>
      </c>
      <c r="HF289" s="245">
        <v>0</v>
      </c>
      <c r="HG289" s="245">
        <v>0</v>
      </c>
      <c r="HH289" s="245">
        <v>0</v>
      </c>
      <c r="HI289" s="245">
        <v>1</v>
      </c>
      <c r="HJ289" s="245">
        <v>1</v>
      </c>
      <c r="HK289" s="245">
        <v>0</v>
      </c>
      <c r="HL289" s="245">
        <v>0</v>
      </c>
      <c r="HM289" s="245">
        <v>0</v>
      </c>
      <c r="HN289" s="245">
        <v>0</v>
      </c>
      <c r="HO289" s="245">
        <v>0</v>
      </c>
      <c r="HP289" s="245">
        <v>0</v>
      </c>
      <c r="HQ289" s="245">
        <v>0</v>
      </c>
      <c r="HR289" s="245">
        <v>39</v>
      </c>
      <c r="HS289" s="245">
        <v>0</v>
      </c>
      <c r="HT289" s="245">
        <v>0</v>
      </c>
      <c r="HU289" s="245">
        <v>0</v>
      </c>
      <c r="HV289" s="245">
        <v>0</v>
      </c>
      <c r="HW289" s="245">
        <v>0</v>
      </c>
      <c r="HX289" s="245">
        <v>0</v>
      </c>
      <c r="HY289" s="245">
        <v>0</v>
      </c>
      <c r="HZ289" s="245">
        <v>0</v>
      </c>
      <c r="IA289" s="245">
        <v>0</v>
      </c>
      <c r="IB289" s="245">
        <v>0</v>
      </c>
      <c r="IC289" s="245">
        <v>0</v>
      </c>
      <c r="ID289" s="245">
        <v>0</v>
      </c>
      <c r="IE289" s="245">
        <v>0</v>
      </c>
      <c r="IF289" s="245">
        <v>0</v>
      </c>
      <c r="IG289" s="245">
        <v>0</v>
      </c>
      <c r="IH289" s="245">
        <v>0</v>
      </c>
      <c r="II289" s="245">
        <v>0</v>
      </c>
      <c r="IJ289" s="245">
        <v>0</v>
      </c>
      <c r="IK289" s="245">
        <v>0</v>
      </c>
      <c r="IL289" s="245">
        <v>0</v>
      </c>
      <c r="IM289" s="245">
        <v>0</v>
      </c>
      <c r="IN289" s="245">
        <v>0</v>
      </c>
      <c r="IO289" s="245">
        <v>0</v>
      </c>
      <c r="IP289" s="245">
        <v>0</v>
      </c>
      <c r="IQ289" s="245">
        <v>0</v>
      </c>
      <c r="IR289" s="245">
        <v>0</v>
      </c>
      <c r="IS289" s="245">
        <v>0</v>
      </c>
      <c r="IT289" s="245">
        <v>0</v>
      </c>
      <c r="IU289" s="245">
        <v>0</v>
      </c>
      <c r="IV289" s="245">
        <v>0</v>
      </c>
      <c r="IW289" s="245">
        <v>0</v>
      </c>
      <c r="IX289" s="245">
        <v>0</v>
      </c>
      <c r="IY289" s="245">
        <v>0</v>
      </c>
      <c r="IZ289" s="245">
        <v>0</v>
      </c>
      <c r="JA289" s="245">
        <v>0</v>
      </c>
    </row>
    <row r="290" spans="1:261" ht="56.25" x14ac:dyDescent="0.3">
      <c r="A290" s="300">
        <v>280</v>
      </c>
      <c r="B290" s="295" t="s">
        <v>824</v>
      </c>
      <c r="C290" s="295" t="s">
        <v>854</v>
      </c>
      <c r="D290" s="295">
        <v>247691052</v>
      </c>
      <c r="E290" s="220">
        <f t="shared" si="39"/>
        <v>19090.55</v>
      </c>
      <c r="F290" s="220">
        <f t="shared" si="40"/>
        <v>2579</v>
      </c>
      <c r="G290" s="220">
        <f t="shared" si="41"/>
        <v>0</v>
      </c>
      <c r="H290" s="220">
        <f t="shared" si="42"/>
        <v>16061.55</v>
      </c>
      <c r="I290" s="220">
        <f t="shared" si="43"/>
        <v>450</v>
      </c>
      <c r="J290" s="245">
        <v>1</v>
      </c>
      <c r="K290" s="367" t="s">
        <v>858</v>
      </c>
      <c r="L290" s="245">
        <v>0</v>
      </c>
      <c r="M290" s="245">
        <v>0</v>
      </c>
      <c r="N290" s="245">
        <v>0</v>
      </c>
      <c r="O290" s="245">
        <v>0</v>
      </c>
      <c r="P290" s="245">
        <v>0</v>
      </c>
      <c r="Q290" s="245">
        <v>0</v>
      </c>
      <c r="R290" s="245">
        <v>0</v>
      </c>
      <c r="S290" s="245">
        <v>0</v>
      </c>
      <c r="T290" s="245">
        <v>0</v>
      </c>
      <c r="U290" s="245">
        <v>0</v>
      </c>
      <c r="V290" s="245">
        <v>0</v>
      </c>
      <c r="W290" s="245">
        <v>0</v>
      </c>
      <c r="X290" s="245">
        <v>0</v>
      </c>
      <c r="Y290" s="245">
        <v>775</v>
      </c>
      <c r="Z290" s="245">
        <v>0</v>
      </c>
      <c r="AA290" s="245">
        <v>0</v>
      </c>
      <c r="AB290" s="245">
        <v>0</v>
      </c>
      <c r="AC290" s="245">
        <v>3</v>
      </c>
      <c r="AD290" s="245">
        <v>0</v>
      </c>
      <c r="AE290" s="245">
        <v>1</v>
      </c>
      <c r="AF290" s="245">
        <v>0</v>
      </c>
      <c r="AG290" s="245">
        <v>0</v>
      </c>
      <c r="AH290" s="245">
        <v>0</v>
      </c>
      <c r="AI290" s="245">
        <v>0</v>
      </c>
      <c r="AJ290" s="245">
        <v>0</v>
      </c>
      <c r="AK290" s="245">
        <v>0</v>
      </c>
      <c r="AL290" s="245">
        <v>0</v>
      </c>
      <c r="AM290" s="245">
        <v>0</v>
      </c>
      <c r="AN290" s="245">
        <v>0</v>
      </c>
      <c r="AO290" s="245">
        <v>0</v>
      </c>
      <c r="AP290" s="245">
        <v>0</v>
      </c>
      <c r="AQ290" s="245">
        <v>455</v>
      </c>
      <c r="AR290" s="245">
        <v>0</v>
      </c>
      <c r="AS290" s="245">
        <v>0</v>
      </c>
      <c r="AT290" s="245">
        <v>0</v>
      </c>
      <c r="AU290" s="245">
        <v>0</v>
      </c>
      <c r="AV290" s="245">
        <v>0</v>
      </c>
      <c r="AW290" s="245">
        <v>0</v>
      </c>
      <c r="AX290" s="245">
        <v>0</v>
      </c>
      <c r="AY290" s="245">
        <v>0</v>
      </c>
      <c r="AZ290" s="245">
        <v>0</v>
      </c>
      <c r="BA290" s="245">
        <v>5</v>
      </c>
      <c r="BB290" s="245">
        <v>0</v>
      </c>
      <c r="BC290" s="245">
        <v>13940.15</v>
      </c>
      <c r="BD290" s="245">
        <v>0</v>
      </c>
      <c r="BE290" s="245">
        <v>0</v>
      </c>
      <c r="BF290" s="245">
        <v>0</v>
      </c>
      <c r="BG290" s="245">
        <v>27</v>
      </c>
      <c r="BH290" s="245">
        <v>0</v>
      </c>
      <c r="BI290" s="245">
        <v>0</v>
      </c>
      <c r="BJ290" s="245">
        <v>0</v>
      </c>
      <c r="BK290" s="245">
        <v>0</v>
      </c>
      <c r="BL290" s="245">
        <v>0</v>
      </c>
      <c r="BM290" s="245">
        <v>0</v>
      </c>
      <c r="BN290" s="245">
        <v>0</v>
      </c>
      <c r="BO290" s="245">
        <v>0</v>
      </c>
      <c r="BP290" s="245">
        <v>0</v>
      </c>
      <c r="BQ290" s="245">
        <v>0</v>
      </c>
      <c r="BR290" s="245">
        <v>0</v>
      </c>
      <c r="BS290" s="245">
        <v>1</v>
      </c>
      <c r="BT290" s="245">
        <v>1</v>
      </c>
      <c r="BU290" s="245">
        <v>0</v>
      </c>
      <c r="BV290" s="245">
        <v>0</v>
      </c>
      <c r="BW290" s="245">
        <v>0</v>
      </c>
      <c r="BX290" s="245">
        <v>36</v>
      </c>
      <c r="BY290" s="245">
        <v>0</v>
      </c>
      <c r="BZ290" s="245">
        <v>0</v>
      </c>
      <c r="CA290" s="245">
        <v>0</v>
      </c>
      <c r="CB290" s="245">
        <v>0</v>
      </c>
      <c r="CC290" s="245">
        <v>0</v>
      </c>
      <c r="CD290" s="245">
        <v>2749</v>
      </c>
      <c r="CE290" s="245">
        <v>0</v>
      </c>
      <c r="CF290" s="245">
        <v>0</v>
      </c>
      <c r="CG290" s="245">
        <v>0</v>
      </c>
      <c r="CH290" s="245">
        <v>0</v>
      </c>
      <c r="CI290" s="245">
        <v>0</v>
      </c>
      <c r="CJ290" s="245">
        <v>56</v>
      </c>
      <c r="CK290" s="245">
        <v>0</v>
      </c>
      <c r="CL290" s="245">
        <v>0</v>
      </c>
      <c r="CM290" s="245">
        <v>0</v>
      </c>
      <c r="CN290" s="245">
        <v>1</v>
      </c>
      <c r="CO290" s="245">
        <v>0</v>
      </c>
      <c r="CP290" s="245">
        <v>0</v>
      </c>
      <c r="CQ290" s="245">
        <v>20</v>
      </c>
      <c r="CR290" s="245">
        <v>17</v>
      </c>
      <c r="CS290" s="245">
        <v>0</v>
      </c>
      <c r="CT290" s="245">
        <v>0</v>
      </c>
      <c r="CU290" s="245">
        <v>0</v>
      </c>
      <c r="CV290" s="245">
        <v>0</v>
      </c>
      <c r="CW290" s="245">
        <v>0</v>
      </c>
      <c r="CX290" s="245">
        <v>19</v>
      </c>
      <c r="CY290" s="245">
        <v>0</v>
      </c>
      <c r="CZ290" s="245">
        <v>41</v>
      </c>
      <c r="DA290" s="245">
        <v>41</v>
      </c>
      <c r="DB290" s="245">
        <v>0</v>
      </c>
      <c r="DC290" s="245">
        <v>952</v>
      </c>
      <c r="DD290" s="245">
        <v>0</v>
      </c>
      <c r="DE290" s="245">
        <v>0</v>
      </c>
      <c r="DF290" s="245">
        <v>0</v>
      </c>
      <c r="DG290" s="245">
        <v>0</v>
      </c>
      <c r="DH290" s="245">
        <v>0</v>
      </c>
      <c r="DI290" s="245">
        <v>0</v>
      </c>
      <c r="DJ290" s="245">
        <v>0</v>
      </c>
      <c r="DK290" s="245">
        <v>0</v>
      </c>
      <c r="DL290" s="245">
        <v>0</v>
      </c>
      <c r="DM290" s="245">
        <v>0</v>
      </c>
      <c r="DN290" s="245">
        <v>0</v>
      </c>
      <c r="DO290" s="245">
        <v>0</v>
      </c>
      <c r="DP290" s="245">
        <v>0</v>
      </c>
      <c r="DQ290" s="245">
        <v>0</v>
      </c>
      <c r="DR290" s="245">
        <v>0</v>
      </c>
      <c r="DS290" s="245">
        <v>1627</v>
      </c>
      <c r="DT290" s="245">
        <v>0</v>
      </c>
      <c r="DU290" s="245">
        <v>0</v>
      </c>
      <c r="DV290" s="245">
        <v>0</v>
      </c>
      <c r="DW290" s="245">
        <v>0</v>
      </c>
      <c r="DX290" s="245">
        <v>0</v>
      </c>
      <c r="DY290" s="245">
        <v>0</v>
      </c>
      <c r="DZ290" s="245">
        <v>0</v>
      </c>
      <c r="EA290" s="245">
        <v>0</v>
      </c>
      <c r="EB290" s="245">
        <v>0</v>
      </c>
      <c r="EC290" s="245">
        <v>0</v>
      </c>
      <c r="ED290" s="245">
        <v>0</v>
      </c>
      <c r="EE290" s="245">
        <v>0</v>
      </c>
      <c r="EF290" s="245">
        <v>0</v>
      </c>
      <c r="EG290" s="245">
        <v>0</v>
      </c>
      <c r="EH290" s="245">
        <v>0</v>
      </c>
      <c r="EI290" s="245">
        <v>379.3</v>
      </c>
      <c r="EJ290" s="245">
        <v>0</v>
      </c>
      <c r="EK290" s="245">
        <v>4.3</v>
      </c>
      <c r="EL290" s="245">
        <v>0</v>
      </c>
      <c r="EM290" s="245">
        <v>0</v>
      </c>
      <c r="EN290" s="245">
        <v>0</v>
      </c>
      <c r="EO290" s="245">
        <v>0</v>
      </c>
      <c r="EP290" s="245">
        <v>0</v>
      </c>
      <c r="EQ290" s="245">
        <v>0</v>
      </c>
      <c r="ER290" s="245">
        <v>0</v>
      </c>
      <c r="ES290" s="245">
        <v>0</v>
      </c>
      <c r="ET290" s="245">
        <v>835.4</v>
      </c>
      <c r="EU290" s="245">
        <v>0</v>
      </c>
      <c r="EV290" s="245">
        <v>0</v>
      </c>
      <c r="EW290" s="245">
        <v>450</v>
      </c>
      <c r="EX290" s="245">
        <v>0</v>
      </c>
      <c r="EY290" s="245">
        <v>0</v>
      </c>
      <c r="EZ290" s="245">
        <v>0</v>
      </c>
      <c r="FA290" s="245">
        <v>0</v>
      </c>
      <c r="FB290" s="245">
        <v>0</v>
      </c>
      <c r="FC290" s="245">
        <v>0</v>
      </c>
      <c r="FD290" s="245">
        <v>0</v>
      </c>
      <c r="FE290" s="245">
        <v>0</v>
      </c>
      <c r="FF290" s="245">
        <v>0</v>
      </c>
      <c r="FG290" s="245">
        <v>0</v>
      </c>
      <c r="FH290" s="245">
        <v>0</v>
      </c>
      <c r="FI290" s="245">
        <v>0</v>
      </c>
      <c r="FJ290" s="245">
        <v>0</v>
      </c>
      <c r="FK290" s="245">
        <v>0</v>
      </c>
      <c r="FL290" s="245">
        <v>0</v>
      </c>
      <c r="FM290" s="245">
        <v>0</v>
      </c>
      <c r="FN290" s="245">
        <v>0</v>
      </c>
      <c r="FO290" s="245">
        <v>0</v>
      </c>
      <c r="FP290" s="245">
        <v>0</v>
      </c>
      <c r="FQ290" s="245">
        <v>0</v>
      </c>
      <c r="FR290" s="245">
        <v>0</v>
      </c>
      <c r="FS290" s="245">
        <v>0</v>
      </c>
      <c r="FT290" s="245">
        <v>0</v>
      </c>
      <c r="FU290" s="245">
        <v>0</v>
      </c>
      <c r="FV290" s="245">
        <v>0</v>
      </c>
      <c r="FW290" s="245">
        <v>0</v>
      </c>
      <c r="FX290" s="245">
        <v>0</v>
      </c>
      <c r="FY290" s="245">
        <v>0</v>
      </c>
      <c r="FZ290" s="245">
        <v>0</v>
      </c>
      <c r="GA290" s="245">
        <v>0</v>
      </c>
      <c r="GB290" s="245">
        <v>0</v>
      </c>
      <c r="GC290" s="245">
        <v>0</v>
      </c>
      <c r="GD290" s="245">
        <v>0</v>
      </c>
      <c r="GE290" s="245">
        <v>0</v>
      </c>
      <c r="GF290" s="245">
        <v>0</v>
      </c>
      <c r="GG290" s="245">
        <v>0</v>
      </c>
      <c r="GH290" s="245">
        <v>0</v>
      </c>
      <c r="GI290" s="245">
        <v>477</v>
      </c>
      <c r="GJ290" s="245">
        <v>0</v>
      </c>
      <c r="GK290" s="245">
        <v>3</v>
      </c>
      <c r="GL290" s="245">
        <v>0</v>
      </c>
      <c r="GM290" s="245">
        <v>0</v>
      </c>
      <c r="GN290" s="245">
        <v>0</v>
      </c>
      <c r="GO290" s="245">
        <v>0</v>
      </c>
      <c r="GP290" s="245">
        <v>0</v>
      </c>
      <c r="GQ290" s="245">
        <v>0</v>
      </c>
      <c r="GR290" s="245">
        <v>0</v>
      </c>
      <c r="GS290" s="245">
        <v>0</v>
      </c>
      <c r="GT290" s="245">
        <v>0</v>
      </c>
      <c r="GU290" s="245">
        <v>0</v>
      </c>
      <c r="GV290" s="245">
        <v>0</v>
      </c>
      <c r="GW290" s="245">
        <v>0</v>
      </c>
      <c r="GX290" s="245">
        <v>0</v>
      </c>
      <c r="GY290" s="245">
        <v>0</v>
      </c>
      <c r="GZ290" s="245">
        <v>0</v>
      </c>
      <c r="HA290" s="245">
        <v>0</v>
      </c>
      <c r="HB290" s="245">
        <v>0</v>
      </c>
      <c r="HC290" s="245">
        <v>0</v>
      </c>
      <c r="HD290" s="245">
        <v>0</v>
      </c>
      <c r="HE290" s="245">
        <v>0</v>
      </c>
      <c r="HF290" s="245">
        <v>0</v>
      </c>
      <c r="HG290" s="245">
        <v>0</v>
      </c>
      <c r="HH290" s="245">
        <v>0</v>
      </c>
      <c r="HI290" s="245">
        <v>1</v>
      </c>
      <c r="HJ290" s="245">
        <v>1</v>
      </c>
      <c r="HK290" s="245">
        <v>0</v>
      </c>
      <c r="HL290" s="245">
        <v>0</v>
      </c>
      <c r="HM290" s="245">
        <v>0</v>
      </c>
      <c r="HN290" s="245">
        <v>0</v>
      </c>
      <c r="HO290" s="245">
        <v>0</v>
      </c>
      <c r="HP290" s="245">
        <v>0</v>
      </c>
      <c r="HQ290" s="245">
        <v>0</v>
      </c>
      <c r="HR290" s="245">
        <v>20</v>
      </c>
      <c r="HS290" s="245">
        <v>0</v>
      </c>
      <c r="HT290" s="245">
        <v>0</v>
      </c>
      <c r="HU290" s="245">
        <v>0</v>
      </c>
      <c r="HV290" s="245">
        <v>0</v>
      </c>
      <c r="HW290" s="245">
        <v>0</v>
      </c>
      <c r="HX290" s="245">
        <v>0</v>
      </c>
      <c r="HY290" s="245">
        <v>0</v>
      </c>
      <c r="HZ290" s="245">
        <v>0</v>
      </c>
      <c r="IA290" s="245">
        <v>0</v>
      </c>
      <c r="IB290" s="245">
        <v>0</v>
      </c>
      <c r="IC290" s="245">
        <v>0</v>
      </c>
      <c r="ID290" s="245">
        <v>0</v>
      </c>
      <c r="IE290" s="245">
        <v>0</v>
      </c>
      <c r="IF290" s="245">
        <v>0</v>
      </c>
      <c r="IG290" s="245">
        <v>0</v>
      </c>
      <c r="IH290" s="245">
        <v>0</v>
      </c>
      <c r="II290" s="245">
        <v>0</v>
      </c>
      <c r="IJ290" s="245">
        <v>0</v>
      </c>
      <c r="IK290" s="245">
        <v>0</v>
      </c>
      <c r="IL290" s="245">
        <v>0</v>
      </c>
      <c r="IM290" s="245">
        <v>0</v>
      </c>
      <c r="IN290" s="245">
        <v>0</v>
      </c>
      <c r="IO290" s="245">
        <v>0</v>
      </c>
      <c r="IP290" s="245">
        <v>0</v>
      </c>
      <c r="IQ290" s="245">
        <v>0</v>
      </c>
      <c r="IR290" s="245">
        <v>0</v>
      </c>
      <c r="IS290" s="245">
        <v>0</v>
      </c>
      <c r="IT290" s="245">
        <v>0</v>
      </c>
      <c r="IU290" s="245">
        <v>0</v>
      </c>
      <c r="IV290" s="245">
        <v>0</v>
      </c>
      <c r="IW290" s="245">
        <v>0</v>
      </c>
      <c r="IX290" s="245">
        <v>0</v>
      </c>
      <c r="IY290" s="245">
        <v>0</v>
      </c>
      <c r="IZ290" s="245">
        <v>0</v>
      </c>
      <c r="JA290" s="245">
        <v>0</v>
      </c>
    </row>
    <row r="291" spans="1:261" ht="56.25" x14ac:dyDescent="0.3">
      <c r="A291" s="300">
        <v>281</v>
      </c>
      <c r="B291" s="295" t="s">
        <v>824</v>
      </c>
      <c r="C291" s="295" t="s">
        <v>855</v>
      </c>
      <c r="D291" s="295">
        <v>247691053</v>
      </c>
      <c r="E291" s="220">
        <f t="shared" si="39"/>
        <v>30232.38</v>
      </c>
      <c r="F291" s="220">
        <f t="shared" si="40"/>
        <v>6180.2</v>
      </c>
      <c r="G291" s="220">
        <f t="shared" si="41"/>
        <v>0</v>
      </c>
      <c r="H291" s="220">
        <f t="shared" si="42"/>
        <v>23452.18</v>
      </c>
      <c r="I291" s="220">
        <f t="shared" si="43"/>
        <v>600</v>
      </c>
      <c r="J291" s="245">
        <v>2</v>
      </c>
      <c r="K291" s="367" t="s">
        <v>859</v>
      </c>
      <c r="L291" s="245">
        <v>0</v>
      </c>
      <c r="M291" s="245">
        <v>0</v>
      </c>
      <c r="N291" s="245">
        <v>0</v>
      </c>
      <c r="O291" s="245">
        <v>0</v>
      </c>
      <c r="P291" s="245">
        <v>0</v>
      </c>
      <c r="Q291" s="245">
        <v>0</v>
      </c>
      <c r="R291" s="245">
        <v>0</v>
      </c>
      <c r="S291" s="245">
        <v>0</v>
      </c>
      <c r="T291" s="245">
        <v>0</v>
      </c>
      <c r="U291" s="245">
        <v>0</v>
      </c>
      <c r="V291" s="245">
        <v>0</v>
      </c>
      <c r="W291" s="245">
        <v>625</v>
      </c>
      <c r="X291" s="245">
        <v>0</v>
      </c>
      <c r="Y291" s="245">
        <v>113</v>
      </c>
      <c r="Z291" s="245">
        <v>0</v>
      </c>
      <c r="AA291" s="245">
        <v>0</v>
      </c>
      <c r="AB291" s="245">
        <v>0</v>
      </c>
      <c r="AC291" s="245">
        <v>11</v>
      </c>
      <c r="AD291" s="245">
        <v>0</v>
      </c>
      <c r="AE291" s="245">
        <v>0</v>
      </c>
      <c r="AF291" s="245">
        <v>0</v>
      </c>
      <c r="AG291" s="245">
        <v>0</v>
      </c>
      <c r="AH291" s="245">
        <v>0</v>
      </c>
      <c r="AI291" s="245">
        <v>0</v>
      </c>
      <c r="AJ291" s="245">
        <v>0</v>
      </c>
      <c r="AK291" s="245">
        <v>0</v>
      </c>
      <c r="AL291" s="245">
        <v>0</v>
      </c>
      <c r="AM291" s="245">
        <v>0</v>
      </c>
      <c r="AN291" s="245">
        <v>0</v>
      </c>
      <c r="AO291" s="245">
        <v>0</v>
      </c>
      <c r="AP291" s="245">
        <v>0</v>
      </c>
      <c r="AQ291" s="245">
        <v>0</v>
      </c>
      <c r="AR291" s="245">
        <v>0</v>
      </c>
      <c r="AS291" s="245">
        <v>0</v>
      </c>
      <c r="AT291" s="245">
        <v>0</v>
      </c>
      <c r="AU291" s="245">
        <v>0</v>
      </c>
      <c r="AV291" s="245">
        <v>0</v>
      </c>
      <c r="AW291" s="245">
        <v>0</v>
      </c>
      <c r="AX291" s="245">
        <v>0</v>
      </c>
      <c r="AY291" s="245">
        <v>0</v>
      </c>
      <c r="AZ291" s="245">
        <v>0</v>
      </c>
      <c r="BA291" s="245">
        <v>0</v>
      </c>
      <c r="BB291" s="245">
        <v>0</v>
      </c>
      <c r="BC291" s="245">
        <v>21380.68</v>
      </c>
      <c r="BD291" s="245">
        <v>0</v>
      </c>
      <c r="BE291" s="245">
        <v>0</v>
      </c>
      <c r="BF291" s="245">
        <v>0</v>
      </c>
      <c r="BG291" s="245">
        <v>23</v>
      </c>
      <c r="BH291" s="245">
        <v>0</v>
      </c>
      <c r="BI291" s="245">
        <v>700</v>
      </c>
      <c r="BJ291" s="245">
        <v>0</v>
      </c>
      <c r="BK291" s="245">
        <v>50</v>
      </c>
      <c r="BL291" s="245">
        <v>0</v>
      </c>
      <c r="BM291" s="245">
        <v>0</v>
      </c>
      <c r="BN291" s="245">
        <v>0</v>
      </c>
      <c r="BO291" s="245">
        <v>0</v>
      </c>
      <c r="BP291" s="245">
        <v>0</v>
      </c>
      <c r="BQ291" s="245">
        <v>110</v>
      </c>
      <c r="BR291" s="245">
        <v>0</v>
      </c>
      <c r="BS291" s="245">
        <v>2</v>
      </c>
      <c r="BT291" s="245">
        <v>2</v>
      </c>
      <c r="BU291" s="245">
        <v>0</v>
      </c>
      <c r="BV291" s="245">
        <v>0</v>
      </c>
      <c r="BW291" s="245">
        <v>0</v>
      </c>
      <c r="BX291" s="245">
        <v>48</v>
      </c>
      <c r="BY291" s="245">
        <v>0</v>
      </c>
      <c r="BZ291" s="245">
        <v>0</v>
      </c>
      <c r="CA291" s="245">
        <v>0</v>
      </c>
      <c r="CB291" s="245">
        <v>0</v>
      </c>
      <c r="CC291" s="245">
        <v>0</v>
      </c>
      <c r="CD291" s="245">
        <v>3005</v>
      </c>
      <c r="CE291" s="245">
        <v>0</v>
      </c>
      <c r="CF291" s="245">
        <v>0</v>
      </c>
      <c r="CG291" s="245">
        <v>0</v>
      </c>
      <c r="CH291" s="245">
        <v>0</v>
      </c>
      <c r="CI291" s="245">
        <v>0</v>
      </c>
      <c r="CJ291" s="245">
        <v>128</v>
      </c>
      <c r="CK291" s="245">
        <v>0</v>
      </c>
      <c r="CL291" s="245">
        <v>0</v>
      </c>
      <c r="CM291" s="245">
        <v>0</v>
      </c>
      <c r="CN291" s="245">
        <v>1</v>
      </c>
      <c r="CO291" s="245">
        <v>0</v>
      </c>
      <c r="CP291" s="245">
        <v>0</v>
      </c>
      <c r="CQ291" s="245">
        <v>14</v>
      </c>
      <c r="CR291" s="245">
        <v>18</v>
      </c>
      <c r="CS291" s="245">
        <v>0</v>
      </c>
      <c r="CT291" s="245">
        <v>0</v>
      </c>
      <c r="CU291" s="245">
        <v>0</v>
      </c>
      <c r="CV291" s="245">
        <v>1</v>
      </c>
      <c r="CW291" s="245">
        <v>0</v>
      </c>
      <c r="CX291" s="245">
        <v>19</v>
      </c>
      <c r="CY291" s="245">
        <v>0</v>
      </c>
      <c r="CZ291" s="245">
        <v>138</v>
      </c>
      <c r="DA291" s="245">
        <v>138</v>
      </c>
      <c r="DB291" s="245">
        <v>0</v>
      </c>
      <c r="DC291" s="245">
        <v>2052.1999999999998</v>
      </c>
      <c r="DD291" s="245">
        <v>0</v>
      </c>
      <c r="DE291" s="245">
        <v>0</v>
      </c>
      <c r="DF291" s="245">
        <v>0</v>
      </c>
      <c r="DG291" s="245">
        <v>0</v>
      </c>
      <c r="DH291" s="245">
        <v>0</v>
      </c>
      <c r="DI291" s="245">
        <v>0</v>
      </c>
      <c r="DJ291" s="245">
        <v>0</v>
      </c>
      <c r="DK291" s="245">
        <v>0</v>
      </c>
      <c r="DL291" s="245">
        <v>0</v>
      </c>
      <c r="DM291" s="245">
        <v>0</v>
      </c>
      <c r="DN291" s="245">
        <v>0</v>
      </c>
      <c r="DO291" s="245">
        <v>0</v>
      </c>
      <c r="DP291" s="245">
        <v>0</v>
      </c>
      <c r="DQ291" s="245">
        <v>0</v>
      </c>
      <c r="DR291" s="245">
        <v>0</v>
      </c>
      <c r="DS291" s="245">
        <v>4128</v>
      </c>
      <c r="DT291" s="245">
        <v>0</v>
      </c>
      <c r="DU291" s="245">
        <v>0</v>
      </c>
      <c r="DV291" s="245">
        <v>0</v>
      </c>
      <c r="DW291" s="245">
        <v>0</v>
      </c>
      <c r="DX291" s="245">
        <v>0</v>
      </c>
      <c r="DY291" s="245">
        <v>0</v>
      </c>
      <c r="DZ291" s="245">
        <v>0</v>
      </c>
      <c r="EA291" s="245">
        <v>0</v>
      </c>
      <c r="EB291" s="245">
        <v>0</v>
      </c>
      <c r="EC291" s="245">
        <v>0</v>
      </c>
      <c r="ED291" s="245">
        <v>0</v>
      </c>
      <c r="EE291" s="245">
        <v>0</v>
      </c>
      <c r="EF291" s="245">
        <v>0</v>
      </c>
      <c r="EG291" s="245">
        <v>0</v>
      </c>
      <c r="EH291" s="245">
        <v>0</v>
      </c>
      <c r="EI291" s="245">
        <v>960</v>
      </c>
      <c r="EJ291" s="245">
        <v>0</v>
      </c>
      <c r="EK291" s="245">
        <v>4.3</v>
      </c>
      <c r="EL291" s="245">
        <v>0</v>
      </c>
      <c r="EM291" s="245">
        <v>0</v>
      </c>
      <c r="EN291" s="245">
        <v>0</v>
      </c>
      <c r="EO291" s="245">
        <v>0</v>
      </c>
      <c r="EP291" s="245">
        <v>0</v>
      </c>
      <c r="EQ291" s="245">
        <v>0</v>
      </c>
      <c r="ER291" s="245">
        <v>0</v>
      </c>
      <c r="ES291" s="245">
        <v>0</v>
      </c>
      <c r="ET291" s="245">
        <v>674.5</v>
      </c>
      <c r="EU291" s="245">
        <v>0</v>
      </c>
      <c r="EV291" s="245">
        <v>0</v>
      </c>
      <c r="EW291" s="245">
        <v>600</v>
      </c>
      <c r="EX291" s="245">
        <v>0</v>
      </c>
      <c r="EY291" s="245">
        <v>0</v>
      </c>
      <c r="EZ291" s="245">
        <v>0</v>
      </c>
      <c r="FA291" s="245">
        <v>0</v>
      </c>
      <c r="FB291" s="245">
        <v>0</v>
      </c>
      <c r="FC291" s="245">
        <v>0</v>
      </c>
      <c r="FD291" s="245">
        <v>0</v>
      </c>
      <c r="FE291" s="245">
        <v>0</v>
      </c>
      <c r="FF291" s="245">
        <v>506</v>
      </c>
      <c r="FG291" s="245">
        <v>0</v>
      </c>
      <c r="FH291" s="245">
        <v>0</v>
      </c>
      <c r="FI291" s="245">
        <v>0</v>
      </c>
      <c r="FJ291" s="245">
        <v>0</v>
      </c>
      <c r="FK291" s="245">
        <v>0</v>
      </c>
      <c r="FL291" s="245">
        <v>0</v>
      </c>
      <c r="FM291" s="245">
        <v>0</v>
      </c>
      <c r="FN291" s="245">
        <v>0</v>
      </c>
      <c r="FO291" s="245">
        <v>0</v>
      </c>
      <c r="FP291" s="245">
        <v>0</v>
      </c>
      <c r="FQ291" s="245">
        <v>0</v>
      </c>
      <c r="FR291" s="245">
        <v>0</v>
      </c>
      <c r="FS291" s="245">
        <v>0</v>
      </c>
      <c r="FT291" s="245">
        <v>0</v>
      </c>
      <c r="FU291" s="245">
        <v>0</v>
      </c>
      <c r="FV291" s="245">
        <v>0</v>
      </c>
      <c r="FW291" s="245">
        <v>0</v>
      </c>
      <c r="FX291" s="245">
        <v>0</v>
      </c>
      <c r="FY291" s="245">
        <v>0</v>
      </c>
      <c r="FZ291" s="245">
        <v>0</v>
      </c>
      <c r="GA291" s="245">
        <v>0</v>
      </c>
      <c r="GB291" s="245">
        <v>0</v>
      </c>
      <c r="GC291" s="245">
        <v>0</v>
      </c>
      <c r="GD291" s="245">
        <v>0</v>
      </c>
      <c r="GE291" s="245">
        <v>0</v>
      </c>
      <c r="GF291" s="245">
        <v>0</v>
      </c>
      <c r="GG291" s="245">
        <v>0</v>
      </c>
      <c r="GH291" s="245">
        <v>0</v>
      </c>
      <c r="GI291" s="245">
        <v>773</v>
      </c>
      <c r="GJ291" s="245">
        <v>0</v>
      </c>
      <c r="GK291" s="245">
        <v>2.19</v>
      </c>
      <c r="GL291" s="245">
        <v>0</v>
      </c>
      <c r="GM291" s="245">
        <v>0</v>
      </c>
      <c r="GN291" s="245">
        <v>0</v>
      </c>
      <c r="GO291" s="245">
        <v>0</v>
      </c>
      <c r="GP291" s="245">
        <v>0</v>
      </c>
      <c r="GQ291" s="245">
        <v>0</v>
      </c>
      <c r="GR291" s="245">
        <v>0</v>
      </c>
      <c r="GS291" s="245">
        <v>0</v>
      </c>
      <c r="GT291" s="245">
        <v>0</v>
      </c>
      <c r="GU291" s="245">
        <v>0</v>
      </c>
      <c r="GV291" s="245">
        <v>0</v>
      </c>
      <c r="GW291" s="245">
        <v>0</v>
      </c>
      <c r="GX291" s="245">
        <v>0</v>
      </c>
      <c r="GY291" s="245">
        <v>0</v>
      </c>
      <c r="GZ291" s="245">
        <v>0</v>
      </c>
      <c r="HA291" s="245">
        <v>0</v>
      </c>
      <c r="HB291" s="245">
        <v>0</v>
      </c>
      <c r="HC291" s="245">
        <v>0</v>
      </c>
      <c r="HD291" s="245">
        <v>0</v>
      </c>
      <c r="HE291" s="245">
        <v>0</v>
      </c>
      <c r="HF291" s="245">
        <v>0</v>
      </c>
      <c r="HG291" s="245">
        <v>0</v>
      </c>
      <c r="HH291" s="245">
        <v>0</v>
      </c>
      <c r="HI291" s="245">
        <v>2</v>
      </c>
      <c r="HJ291" s="245">
        <v>2</v>
      </c>
      <c r="HK291" s="245">
        <v>0</v>
      </c>
      <c r="HL291" s="245">
        <v>0</v>
      </c>
      <c r="HM291" s="245">
        <v>0</v>
      </c>
      <c r="HN291" s="245">
        <v>0</v>
      </c>
      <c r="HO291" s="245">
        <v>0</v>
      </c>
      <c r="HP291" s="245">
        <v>0</v>
      </c>
      <c r="HQ291" s="245">
        <v>0</v>
      </c>
      <c r="HR291" s="245">
        <v>105</v>
      </c>
      <c r="HS291" s="245">
        <v>0</v>
      </c>
      <c r="HT291" s="245">
        <v>0</v>
      </c>
      <c r="HU291" s="245">
        <v>0</v>
      </c>
      <c r="HV291" s="245">
        <v>0</v>
      </c>
      <c r="HW291" s="245">
        <v>0</v>
      </c>
      <c r="HX291" s="245">
        <v>0</v>
      </c>
      <c r="HY291" s="245">
        <v>0</v>
      </c>
      <c r="HZ291" s="245">
        <v>0</v>
      </c>
      <c r="IA291" s="245">
        <v>0</v>
      </c>
      <c r="IB291" s="245">
        <v>0</v>
      </c>
      <c r="IC291" s="245">
        <v>0</v>
      </c>
      <c r="ID291" s="245">
        <v>0</v>
      </c>
      <c r="IE291" s="245">
        <v>0</v>
      </c>
      <c r="IF291" s="245">
        <v>0</v>
      </c>
      <c r="IG291" s="245">
        <v>0</v>
      </c>
      <c r="IH291" s="245">
        <v>0</v>
      </c>
      <c r="II291" s="245">
        <v>0</v>
      </c>
      <c r="IJ291" s="245">
        <v>0</v>
      </c>
      <c r="IK291" s="245">
        <v>0</v>
      </c>
      <c r="IL291" s="245">
        <v>0</v>
      </c>
      <c r="IM291" s="245">
        <v>0</v>
      </c>
      <c r="IN291" s="245">
        <v>0</v>
      </c>
      <c r="IO291" s="245">
        <v>0</v>
      </c>
      <c r="IP291" s="245">
        <v>0</v>
      </c>
      <c r="IQ291" s="245">
        <v>0</v>
      </c>
      <c r="IR291" s="245">
        <v>0</v>
      </c>
      <c r="IS291" s="245">
        <v>0</v>
      </c>
      <c r="IT291" s="245">
        <v>0</v>
      </c>
      <c r="IU291" s="245">
        <v>0</v>
      </c>
      <c r="IV291" s="245">
        <v>0</v>
      </c>
      <c r="IW291" s="245">
        <v>0</v>
      </c>
      <c r="IX291" s="245">
        <v>0</v>
      </c>
      <c r="IY291" s="245">
        <v>0</v>
      </c>
      <c r="IZ291" s="245">
        <v>0</v>
      </c>
      <c r="JA291" s="245">
        <v>0</v>
      </c>
    </row>
    <row r="292" spans="1:261" s="246" customFormat="1" ht="56.25" x14ac:dyDescent="0.3">
      <c r="A292" s="300">
        <v>282</v>
      </c>
      <c r="B292" s="295" t="s">
        <v>824</v>
      </c>
      <c r="C292" s="295" t="s">
        <v>856</v>
      </c>
      <c r="D292" s="295">
        <v>247690943</v>
      </c>
      <c r="E292" s="220">
        <f t="shared" si="39"/>
        <v>30021.851999999999</v>
      </c>
      <c r="F292" s="220">
        <f t="shared" si="40"/>
        <v>4266.1000000000004</v>
      </c>
      <c r="G292" s="220">
        <f t="shared" si="41"/>
        <v>0</v>
      </c>
      <c r="H292" s="220">
        <f t="shared" si="42"/>
        <v>25755.752</v>
      </c>
      <c r="I292" s="220">
        <f t="shared" si="43"/>
        <v>0</v>
      </c>
      <c r="J292" s="245">
        <v>1</v>
      </c>
      <c r="K292" s="367" t="s">
        <v>858</v>
      </c>
      <c r="L292" s="245">
        <v>0</v>
      </c>
      <c r="M292" s="245">
        <v>0</v>
      </c>
      <c r="N292" s="245">
        <v>0</v>
      </c>
      <c r="O292" s="245">
        <v>0</v>
      </c>
      <c r="P292" s="245">
        <v>0</v>
      </c>
      <c r="Q292" s="245">
        <v>0</v>
      </c>
      <c r="R292" s="245">
        <v>0</v>
      </c>
      <c r="S292" s="245">
        <v>0</v>
      </c>
      <c r="T292" s="245">
        <v>0</v>
      </c>
      <c r="U292" s="245">
        <v>500</v>
      </c>
      <c r="V292" s="245">
        <v>0</v>
      </c>
      <c r="W292" s="245">
        <v>0</v>
      </c>
      <c r="X292" s="245">
        <v>0</v>
      </c>
      <c r="Y292" s="245">
        <v>0</v>
      </c>
      <c r="Z292" s="245">
        <v>0</v>
      </c>
      <c r="AA292" s="245">
        <v>0</v>
      </c>
      <c r="AB292" s="245">
        <v>0</v>
      </c>
      <c r="AC292" s="245">
        <v>4</v>
      </c>
      <c r="AD292" s="245">
        <v>0</v>
      </c>
      <c r="AE292" s="245">
        <v>1</v>
      </c>
      <c r="AF292" s="245">
        <v>0</v>
      </c>
      <c r="AG292" s="245">
        <v>0</v>
      </c>
      <c r="AH292" s="245">
        <v>0</v>
      </c>
      <c r="AI292" s="245">
        <v>0</v>
      </c>
      <c r="AJ292" s="245">
        <v>0</v>
      </c>
      <c r="AK292" s="245">
        <v>0</v>
      </c>
      <c r="AL292" s="245">
        <v>0</v>
      </c>
      <c r="AM292" s="245">
        <v>0</v>
      </c>
      <c r="AN292" s="245">
        <v>0</v>
      </c>
      <c r="AO292" s="245">
        <v>0</v>
      </c>
      <c r="AP292" s="245">
        <v>0</v>
      </c>
      <c r="AQ292" s="245">
        <v>200</v>
      </c>
      <c r="AR292" s="245">
        <v>0</v>
      </c>
      <c r="AS292" s="245">
        <v>0</v>
      </c>
      <c r="AT292" s="245">
        <v>0</v>
      </c>
      <c r="AU292" s="245">
        <v>0</v>
      </c>
      <c r="AV292" s="245">
        <v>0</v>
      </c>
      <c r="AW292" s="245">
        <v>0</v>
      </c>
      <c r="AX292" s="245">
        <v>0</v>
      </c>
      <c r="AY292" s="245">
        <v>0</v>
      </c>
      <c r="AZ292" s="245">
        <v>0</v>
      </c>
      <c r="BA292" s="245">
        <v>0</v>
      </c>
      <c r="BB292" s="245">
        <v>0</v>
      </c>
      <c r="BC292" s="245">
        <v>25005.752</v>
      </c>
      <c r="BD292" s="245">
        <v>0</v>
      </c>
      <c r="BE292" s="245">
        <v>0</v>
      </c>
      <c r="BF292" s="245">
        <v>0</v>
      </c>
      <c r="BG292" s="245">
        <v>67</v>
      </c>
      <c r="BH292" s="245">
        <v>0</v>
      </c>
      <c r="BI292" s="245">
        <v>0</v>
      </c>
      <c r="BJ292" s="245">
        <v>0</v>
      </c>
      <c r="BK292" s="245">
        <v>0</v>
      </c>
      <c r="BL292" s="245">
        <v>0</v>
      </c>
      <c r="BM292" s="245">
        <v>0</v>
      </c>
      <c r="BN292" s="245">
        <v>0</v>
      </c>
      <c r="BO292" s="245">
        <v>0</v>
      </c>
      <c r="BP292" s="245">
        <v>0</v>
      </c>
      <c r="BQ292" s="245">
        <v>0</v>
      </c>
      <c r="BR292" s="245">
        <v>0</v>
      </c>
      <c r="BS292" s="245">
        <v>1</v>
      </c>
      <c r="BT292" s="245">
        <v>1</v>
      </c>
      <c r="BU292" s="245">
        <v>0</v>
      </c>
      <c r="BV292" s="245">
        <v>0</v>
      </c>
      <c r="BW292" s="245">
        <v>0</v>
      </c>
      <c r="BX292" s="245">
        <v>50</v>
      </c>
      <c r="BY292" s="245">
        <v>0</v>
      </c>
      <c r="BZ292" s="245">
        <v>0</v>
      </c>
      <c r="CA292" s="245">
        <v>0</v>
      </c>
      <c r="CB292" s="245">
        <v>0</v>
      </c>
      <c r="CC292" s="245">
        <v>0</v>
      </c>
      <c r="CD292" s="251">
        <v>2325</v>
      </c>
      <c r="CE292" s="245">
        <v>0</v>
      </c>
      <c r="CF292" s="245">
        <v>0</v>
      </c>
      <c r="CG292" s="245">
        <v>0</v>
      </c>
      <c r="CH292" s="245">
        <v>0</v>
      </c>
      <c r="CI292" s="245">
        <v>0</v>
      </c>
      <c r="CJ292" s="245">
        <v>120</v>
      </c>
      <c r="CK292" s="245">
        <v>0</v>
      </c>
      <c r="CL292" s="245">
        <v>0</v>
      </c>
      <c r="CM292" s="245">
        <v>0</v>
      </c>
      <c r="CN292" s="245">
        <v>1</v>
      </c>
      <c r="CO292" s="245">
        <v>0</v>
      </c>
      <c r="CP292" s="245">
        <v>0</v>
      </c>
      <c r="CQ292" s="245">
        <v>32</v>
      </c>
      <c r="CR292" s="245">
        <v>34</v>
      </c>
      <c r="CS292" s="245">
        <v>0</v>
      </c>
      <c r="CT292" s="245">
        <v>0</v>
      </c>
      <c r="CU292" s="245">
        <v>0</v>
      </c>
      <c r="CV292" s="245">
        <v>0</v>
      </c>
      <c r="CW292" s="245">
        <v>0</v>
      </c>
      <c r="CX292" s="245">
        <v>6</v>
      </c>
      <c r="CY292" s="245">
        <v>0</v>
      </c>
      <c r="CZ292" s="245">
        <v>12</v>
      </c>
      <c r="DA292" s="245">
        <v>12</v>
      </c>
      <c r="DB292" s="245">
        <v>0</v>
      </c>
      <c r="DC292" s="245">
        <v>250</v>
      </c>
      <c r="DD292" s="245">
        <v>0</v>
      </c>
      <c r="DE292" s="245">
        <v>0</v>
      </c>
      <c r="DF292" s="245">
        <v>0</v>
      </c>
      <c r="DG292" s="245">
        <v>0</v>
      </c>
      <c r="DH292" s="245">
        <v>0</v>
      </c>
      <c r="DI292" s="245">
        <v>0</v>
      </c>
      <c r="DJ292" s="245">
        <v>0</v>
      </c>
      <c r="DK292" s="245">
        <v>0</v>
      </c>
      <c r="DL292" s="245">
        <v>0</v>
      </c>
      <c r="DM292" s="245">
        <v>0</v>
      </c>
      <c r="DN292" s="245">
        <v>0</v>
      </c>
      <c r="DO292" s="245">
        <v>0</v>
      </c>
      <c r="DP292" s="245">
        <v>0</v>
      </c>
      <c r="DQ292" s="245">
        <v>0</v>
      </c>
      <c r="DR292" s="245">
        <v>0</v>
      </c>
      <c r="DS292" s="245">
        <v>3843.5</v>
      </c>
      <c r="DT292" s="245">
        <v>0</v>
      </c>
      <c r="DU292" s="245">
        <v>0</v>
      </c>
      <c r="DV292" s="245">
        <v>0</v>
      </c>
      <c r="DW292" s="245">
        <v>0</v>
      </c>
      <c r="DX292" s="245">
        <v>0</v>
      </c>
      <c r="DY292" s="245">
        <v>0</v>
      </c>
      <c r="DZ292" s="245">
        <v>0</v>
      </c>
      <c r="EA292" s="245">
        <v>0</v>
      </c>
      <c r="EB292" s="245">
        <v>0</v>
      </c>
      <c r="EC292" s="245">
        <v>0</v>
      </c>
      <c r="ED292" s="245">
        <v>0</v>
      </c>
      <c r="EE292" s="245">
        <v>0</v>
      </c>
      <c r="EF292" s="245">
        <v>0</v>
      </c>
      <c r="EG292" s="245">
        <v>0</v>
      </c>
      <c r="EH292" s="245">
        <v>0</v>
      </c>
      <c r="EI292" s="245">
        <v>798.7</v>
      </c>
      <c r="EJ292" s="245">
        <v>0</v>
      </c>
      <c r="EK292" s="245">
        <v>4.25</v>
      </c>
      <c r="EL292" s="245">
        <v>0</v>
      </c>
      <c r="EM292" s="245">
        <v>0</v>
      </c>
      <c r="EN292" s="245">
        <v>172.6</v>
      </c>
      <c r="EO292" s="245">
        <v>0</v>
      </c>
      <c r="EP292" s="245">
        <v>0</v>
      </c>
      <c r="EQ292" s="245">
        <v>0</v>
      </c>
      <c r="ER292" s="245">
        <v>0</v>
      </c>
      <c r="ES292" s="245">
        <v>0</v>
      </c>
      <c r="ET292" s="245">
        <v>0</v>
      </c>
      <c r="EU292" s="245">
        <v>0</v>
      </c>
      <c r="EV292" s="245">
        <v>0</v>
      </c>
      <c r="EW292" s="245">
        <v>0</v>
      </c>
      <c r="EX292" s="245">
        <v>0</v>
      </c>
      <c r="EY292" s="245">
        <v>0</v>
      </c>
      <c r="EZ292" s="245">
        <v>0</v>
      </c>
      <c r="FA292" s="245">
        <v>0</v>
      </c>
      <c r="FB292" s="245">
        <v>0</v>
      </c>
      <c r="FC292" s="245">
        <v>0</v>
      </c>
      <c r="FD292" s="245">
        <v>0</v>
      </c>
      <c r="FE292" s="245">
        <v>0</v>
      </c>
      <c r="FF292" s="245">
        <v>0</v>
      </c>
      <c r="FG292" s="245">
        <v>0</v>
      </c>
      <c r="FH292" s="245">
        <v>0</v>
      </c>
      <c r="FI292" s="245">
        <v>0</v>
      </c>
      <c r="FJ292" s="245">
        <v>0</v>
      </c>
      <c r="FK292" s="245">
        <v>0</v>
      </c>
      <c r="FL292" s="245">
        <v>0</v>
      </c>
      <c r="FM292" s="245">
        <v>0</v>
      </c>
      <c r="FN292" s="245">
        <v>0</v>
      </c>
      <c r="FO292" s="245">
        <v>0</v>
      </c>
      <c r="FP292" s="245">
        <v>0</v>
      </c>
      <c r="FQ292" s="245">
        <v>0</v>
      </c>
      <c r="FR292" s="245">
        <v>0</v>
      </c>
      <c r="FS292" s="245">
        <v>0</v>
      </c>
      <c r="FT292" s="245">
        <v>0</v>
      </c>
      <c r="FU292" s="245">
        <v>0</v>
      </c>
      <c r="FV292" s="245">
        <v>0</v>
      </c>
      <c r="FW292" s="245">
        <v>0</v>
      </c>
      <c r="FX292" s="245">
        <v>0</v>
      </c>
      <c r="FY292" s="245">
        <v>0</v>
      </c>
      <c r="FZ292" s="245">
        <v>0</v>
      </c>
      <c r="GA292" s="245">
        <v>0</v>
      </c>
      <c r="GB292" s="245">
        <v>0</v>
      </c>
      <c r="GC292" s="245">
        <v>0</v>
      </c>
      <c r="GD292" s="245">
        <v>0</v>
      </c>
      <c r="GE292" s="245">
        <v>0</v>
      </c>
      <c r="GF292" s="245">
        <v>0</v>
      </c>
      <c r="GG292" s="245">
        <v>0</v>
      </c>
      <c r="GH292" s="245">
        <v>0</v>
      </c>
      <c r="GI292" s="245">
        <v>115</v>
      </c>
      <c r="GJ292" s="245">
        <v>0</v>
      </c>
      <c r="GK292" s="366">
        <v>1.5</v>
      </c>
      <c r="GL292" s="245">
        <v>0</v>
      </c>
      <c r="GM292" s="245">
        <v>0</v>
      </c>
      <c r="GN292" s="245">
        <v>0</v>
      </c>
      <c r="GO292" s="245">
        <v>0</v>
      </c>
      <c r="GP292" s="245">
        <v>0</v>
      </c>
      <c r="GQ292" s="245">
        <v>0</v>
      </c>
      <c r="GR292" s="245">
        <v>0</v>
      </c>
      <c r="GS292" s="245">
        <v>0</v>
      </c>
      <c r="GT292" s="245">
        <v>0</v>
      </c>
      <c r="GU292" s="245">
        <v>0</v>
      </c>
      <c r="GV292" s="245">
        <v>0</v>
      </c>
      <c r="GW292" s="245">
        <v>0</v>
      </c>
      <c r="GX292" s="245">
        <v>0</v>
      </c>
      <c r="GY292" s="245">
        <v>0</v>
      </c>
      <c r="GZ292" s="245">
        <v>0</v>
      </c>
      <c r="HA292" s="245">
        <v>0</v>
      </c>
      <c r="HB292" s="245">
        <v>0</v>
      </c>
      <c r="HC292" s="245">
        <v>0</v>
      </c>
      <c r="HD292" s="245">
        <v>0</v>
      </c>
      <c r="HE292" s="245">
        <v>0</v>
      </c>
      <c r="HF292" s="245">
        <v>0</v>
      </c>
      <c r="HG292" s="245">
        <v>0</v>
      </c>
      <c r="HH292" s="245">
        <v>0</v>
      </c>
      <c r="HI292" s="245">
        <v>1</v>
      </c>
      <c r="HJ292" s="245">
        <v>1</v>
      </c>
      <c r="HK292" s="245">
        <v>0</v>
      </c>
      <c r="HL292" s="245">
        <v>0</v>
      </c>
      <c r="HM292" s="245">
        <v>0</v>
      </c>
      <c r="HN292" s="245">
        <v>0</v>
      </c>
      <c r="HO292" s="245">
        <v>0</v>
      </c>
      <c r="HP292" s="245">
        <v>0</v>
      </c>
      <c r="HQ292" s="245">
        <v>0</v>
      </c>
      <c r="HR292" s="245">
        <v>0</v>
      </c>
      <c r="HS292" s="245">
        <v>0</v>
      </c>
      <c r="HT292" s="245">
        <v>0</v>
      </c>
      <c r="HU292" s="245">
        <v>0</v>
      </c>
      <c r="HV292" s="245">
        <v>0</v>
      </c>
      <c r="HW292" s="245">
        <v>0</v>
      </c>
      <c r="HX292" s="245">
        <v>0</v>
      </c>
      <c r="HY292" s="245">
        <v>0</v>
      </c>
      <c r="HZ292" s="245">
        <v>0</v>
      </c>
      <c r="IA292" s="245">
        <v>0</v>
      </c>
      <c r="IB292" s="245">
        <v>0</v>
      </c>
      <c r="IC292" s="245">
        <v>0</v>
      </c>
      <c r="ID292" s="245">
        <v>0</v>
      </c>
      <c r="IE292" s="245">
        <v>0</v>
      </c>
      <c r="IF292" s="245">
        <v>0</v>
      </c>
      <c r="IG292" s="245">
        <v>0</v>
      </c>
      <c r="IH292" s="245">
        <v>0</v>
      </c>
      <c r="II292" s="245">
        <v>0</v>
      </c>
      <c r="IJ292" s="245">
        <v>0</v>
      </c>
      <c r="IK292" s="245">
        <v>0</v>
      </c>
      <c r="IL292" s="245">
        <v>0</v>
      </c>
      <c r="IM292" s="245">
        <v>0</v>
      </c>
      <c r="IN292" s="245">
        <v>0</v>
      </c>
      <c r="IO292" s="245">
        <v>0</v>
      </c>
      <c r="IP292" s="245">
        <v>0</v>
      </c>
      <c r="IQ292" s="245">
        <v>0</v>
      </c>
      <c r="IR292" s="245">
        <v>0</v>
      </c>
      <c r="IS292" s="245">
        <v>0</v>
      </c>
      <c r="IT292" s="245">
        <v>0</v>
      </c>
      <c r="IU292" s="245">
        <v>0</v>
      </c>
      <c r="IV292" s="245">
        <v>0</v>
      </c>
      <c r="IW292" s="245">
        <v>0</v>
      </c>
      <c r="IX292" s="245">
        <v>0</v>
      </c>
      <c r="IY292" s="245">
        <v>0</v>
      </c>
      <c r="IZ292" s="245">
        <v>0</v>
      </c>
      <c r="JA292" s="245">
        <v>0</v>
      </c>
    </row>
    <row r="293" spans="1:261" ht="56.25" x14ac:dyDescent="0.3">
      <c r="A293" s="300">
        <v>283</v>
      </c>
      <c r="B293" s="295" t="s">
        <v>824</v>
      </c>
      <c r="C293" s="295" t="s">
        <v>857</v>
      </c>
      <c r="D293" s="295">
        <v>247690947</v>
      </c>
      <c r="E293" s="220">
        <f t="shared" si="39"/>
        <v>4485.74</v>
      </c>
      <c r="F293" s="220">
        <f t="shared" si="40"/>
        <v>0</v>
      </c>
      <c r="G293" s="220">
        <f t="shared" si="41"/>
        <v>0</v>
      </c>
      <c r="H293" s="220">
        <f t="shared" si="42"/>
        <v>4485.74</v>
      </c>
      <c r="I293" s="220">
        <f t="shared" si="43"/>
        <v>0</v>
      </c>
      <c r="J293" s="245">
        <v>0</v>
      </c>
      <c r="K293" s="245">
        <v>0</v>
      </c>
      <c r="L293" s="245">
        <v>0</v>
      </c>
      <c r="M293" s="245">
        <v>0</v>
      </c>
      <c r="N293" s="245">
        <v>0</v>
      </c>
      <c r="O293" s="245">
        <v>0</v>
      </c>
      <c r="P293" s="245">
        <v>0</v>
      </c>
      <c r="Q293" s="245">
        <v>0</v>
      </c>
      <c r="R293" s="245">
        <v>0</v>
      </c>
      <c r="S293" s="245">
        <v>0</v>
      </c>
      <c r="T293" s="245">
        <v>0</v>
      </c>
      <c r="U293" s="245">
        <v>0</v>
      </c>
      <c r="V293" s="245">
        <v>0</v>
      </c>
      <c r="W293" s="245">
        <v>0</v>
      </c>
      <c r="X293" s="245">
        <v>0</v>
      </c>
      <c r="Y293" s="245">
        <v>0</v>
      </c>
      <c r="Z293" s="245">
        <v>0</v>
      </c>
      <c r="AA293" s="245">
        <v>0</v>
      </c>
      <c r="AB293" s="245">
        <v>0</v>
      </c>
      <c r="AC293" s="245">
        <v>0</v>
      </c>
      <c r="AD293" s="245">
        <v>0</v>
      </c>
      <c r="AE293" s="245">
        <v>0</v>
      </c>
      <c r="AF293" s="245">
        <v>0</v>
      </c>
      <c r="AG293" s="245">
        <v>0</v>
      </c>
      <c r="AH293" s="245">
        <v>0</v>
      </c>
      <c r="AI293" s="245">
        <v>0</v>
      </c>
      <c r="AJ293" s="245">
        <v>0</v>
      </c>
      <c r="AK293" s="245">
        <v>0</v>
      </c>
      <c r="AL293" s="245">
        <v>0</v>
      </c>
      <c r="AM293" s="245">
        <v>0</v>
      </c>
      <c r="AN293" s="245">
        <v>0</v>
      </c>
      <c r="AO293" s="245">
        <v>0</v>
      </c>
      <c r="AP293" s="245">
        <v>0</v>
      </c>
      <c r="AQ293" s="245">
        <v>0</v>
      </c>
      <c r="AR293" s="245">
        <v>0</v>
      </c>
      <c r="AS293" s="245">
        <v>0</v>
      </c>
      <c r="AT293" s="245">
        <v>0</v>
      </c>
      <c r="AU293" s="245">
        <v>0</v>
      </c>
      <c r="AV293" s="245">
        <v>0</v>
      </c>
      <c r="AW293" s="245">
        <v>0</v>
      </c>
      <c r="AX293" s="245">
        <v>0</v>
      </c>
      <c r="AY293" s="245">
        <v>0</v>
      </c>
      <c r="AZ293" s="245">
        <v>0</v>
      </c>
      <c r="BA293" s="245">
        <v>0</v>
      </c>
      <c r="BB293" s="245">
        <v>0</v>
      </c>
      <c r="BC293" s="245">
        <v>4204.74</v>
      </c>
      <c r="BD293" s="245">
        <v>0</v>
      </c>
      <c r="BE293" s="245">
        <v>0</v>
      </c>
      <c r="BF293" s="245">
        <v>0</v>
      </c>
      <c r="BG293" s="245">
        <v>23</v>
      </c>
      <c r="BH293" s="245">
        <v>0</v>
      </c>
      <c r="BI293" s="245">
        <v>0</v>
      </c>
      <c r="BJ293" s="245">
        <v>0</v>
      </c>
      <c r="BK293" s="245">
        <v>0</v>
      </c>
      <c r="BL293" s="245">
        <v>0</v>
      </c>
      <c r="BM293" s="245">
        <v>0</v>
      </c>
      <c r="BN293" s="245">
        <v>0</v>
      </c>
      <c r="BO293" s="245">
        <v>0</v>
      </c>
      <c r="BP293" s="245">
        <v>0</v>
      </c>
      <c r="BQ293" s="245">
        <v>0</v>
      </c>
      <c r="BR293" s="245">
        <v>0</v>
      </c>
      <c r="BS293" s="245">
        <v>0</v>
      </c>
      <c r="BT293" s="245">
        <v>0</v>
      </c>
      <c r="BU293" s="245">
        <v>0</v>
      </c>
      <c r="BV293" s="245">
        <v>0</v>
      </c>
      <c r="BW293" s="245">
        <v>0</v>
      </c>
      <c r="BX293" s="245">
        <v>0</v>
      </c>
      <c r="BY293" s="245">
        <v>0</v>
      </c>
      <c r="BZ293" s="245">
        <v>0</v>
      </c>
      <c r="CA293" s="245">
        <v>0</v>
      </c>
      <c r="CB293" s="245">
        <v>0</v>
      </c>
      <c r="CC293" s="245">
        <v>0</v>
      </c>
      <c r="CD293" s="245">
        <v>0</v>
      </c>
      <c r="CE293" s="245">
        <v>0</v>
      </c>
      <c r="CF293" s="245">
        <v>0</v>
      </c>
      <c r="CG293" s="245">
        <v>0</v>
      </c>
      <c r="CH293" s="245">
        <v>0</v>
      </c>
      <c r="CI293" s="245">
        <v>0</v>
      </c>
      <c r="CJ293" s="245">
        <v>0</v>
      </c>
      <c r="CK293" s="245">
        <v>0</v>
      </c>
      <c r="CL293" s="245">
        <v>0</v>
      </c>
      <c r="CM293" s="245">
        <v>0</v>
      </c>
      <c r="CN293" s="245">
        <v>1</v>
      </c>
      <c r="CO293" s="245">
        <v>0</v>
      </c>
      <c r="CP293" s="245">
        <v>0</v>
      </c>
      <c r="CQ293" s="245">
        <v>10</v>
      </c>
      <c r="CR293" s="245">
        <v>5</v>
      </c>
      <c r="CS293" s="245">
        <v>0</v>
      </c>
      <c r="CT293" s="245">
        <v>0</v>
      </c>
      <c r="CU293" s="245">
        <v>0</v>
      </c>
      <c r="CV293" s="245">
        <v>0</v>
      </c>
      <c r="CW293" s="245">
        <v>0</v>
      </c>
      <c r="CX293" s="245">
        <v>0</v>
      </c>
      <c r="CY293" s="245">
        <v>0</v>
      </c>
      <c r="CZ293" s="245">
        <v>0</v>
      </c>
      <c r="DA293" s="245">
        <v>0</v>
      </c>
      <c r="DB293" s="245">
        <v>0</v>
      </c>
      <c r="DC293" s="245">
        <v>0</v>
      </c>
      <c r="DD293" s="245">
        <v>0</v>
      </c>
      <c r="DE293" s="245">
        <v>0</v>
      </c>
      <c r="DF293" s="245">
        <v>0</v>
      </c>
      <c r="DG293" s="245">
        <v>0</v>
      </c>
      <c r="DH293" s="245">
        <v>0</v>
      </c>
      <c r="DI293" s="245">
        <v>0</v>
      </c>
      <c r="DJ293" s="245">
        <v>0</v>
      </c>
      <c r="DK293" s="245">
        <v>0</v>
      </c>
      <c r="DL293" s="245">
        <v>0</v>
      </c>
      <c r="DM293" s="245">
        <v>0</v>
      </c>
      <c r="DN293" s="245">
        <v>0</v>
      </c>
      <c r="DO293" s="245">
        <v>0</v>
      </c>
      <c r="DP293" s="245">
        <v>0</v>
      </c>
      <c r="DQ293" s="245">
        <v>0</v>
      </c>
      <c r="DR293" s="245">
        <v>0</v>
      </c>
      <c r="DS293" s="245">
        <v>0</v>
      </c>
      <c r="DT293" s="245">
        <v>0</v>
      </c>
      <c r="DU293" s="245">
        <v>0</v>
      </c>
      <c r="DV293" s="245">
        <v>0</v>
      </c>
      <c r="DW293" s="245">
        <v>0</v>
      </c>
      <c r="DX293" s="245">
        <v>0</v>
      </c>
      <c r="DY293" s="245">
        <v>0</v>
      </c>
      <c r="DZ293" s="245">
        <v>0</v>
      </c>
      <c r="EA293" s="245">
        <v>281</v>
      </c>
      <c r="EB293" s="245">
        <v>0</v>
      </c>
      <c r="EC293" s="245">
        <v>0</v>
      </c>
      <c r="ED293" s="245">
        <v>0</v>
      </c>
      <c r="EE293" s="245">
        <v>0</v>
      </c>
      <c r="EF293" s="245">
        <v>0</v>
      </c>
      <c r="EG293" s="245">
        <v>0</v>
      </c>
      <c r="EH293" s="245">
        <v>0</v>
      </c>
      <c r="EI293" s="245">
        <v>140.5</v>
      </c>
      <c r="EJ293" s="245">
        <v>0</v>
      </c>
      <c r="EK293" s="245">
        <v>2</v>
      </c>
      <c r="EL293" s="245">
        <v>0</v>
      </c>
      <c r="EM293" s="245">
        <v>0</v>
      </c>
      <c r="EN293" s="245">
        <v>0</v>
      </c>
      <c r="EO293" s="245">
        <v>0</v>
      </c>
      <c r="EP293" s="245">
        <v>0</v>
      </c>
      <c r="EQ293" s="245">
        <v>0</v>
      </c>
      <c r="ER293" s="245">
        <v>0</v>
      </c>
      <c r="ES293" s="245">
        <v>0</v>
      </c>
      <c r="ET293" s="245">
        <v>0</v>
      </c>
      <c r="EU293" s="245">
        <v>0</v>
      </c>
      <c r="EV293" s="245">
        <v>0</v>
      </c>
      <c r="EW293" s="245">
        <v>0</v>
      </c>
      <c r="EX293" s="245">
        <v>0</v>
      </c>
      <c r="EY293" s="245">
        <v>0</v>
      </c>
      <c r="EZ293" s="245">
        <v>0</v>
      </c>
      <c r="FA293" s="245">
        <v>0</v>
      </c>
      <c r="FB293" s="245">
        <v>0</v>
      </c>
      <c r="FC293" s="245">
        <v>0</v>
      </c>
      <c r="FD293" s="245">
        <v>0</v>
      </c>
      <c r="FE293" s="245">
        <v>0</v>
      </c>
      <c r="FF293" s="245">
        <v>0</v>
      </c>
      <c r="FG293" s="245">
        <v>0</v>
      </c>
      <c r="FH293" s="245">
        <v>0</v>
      </c>
      <c r="FI293" s="245">
        <v>0</v>
      </c>
      <c r="FJ293" s="245">
        <v>0</v>
      </c>
      <c r="FK293" s="245">
        <v>0</v>
      </c>
      <c r="FL293" s="245">
        <v>0</v>
      </c>
      <c r="FM293" s="245">
        <v>0</v>
      </c>
      <c r="FN293" s="245">
        <v>0</v>
      </c>
      <c r="FO293" s="245">
        <v>0</v>
      </c>
      <c r="FP293" s="245">
        <v>0</v>
      </c>
      <c r="FQ293" s="245">
        <v>0</v>
      </c>
      <c r="FR293" s="245">
        <v>0</v>
      </c>
      <c r="FS293" s="245">
        <v>0</v>
      </c>
      <c r="FT293" s="245">
        <v>0</v>
      </c>
      <c r="FU293" s="245">
        <v>0</v>
      </c>
      <c r="FV293" s="245">
        <v>0</v>
      </c>
      <c r="FW293" s="245">
        <v>0</v>
      </c>
      <c r="FX293" s="245">
        <v>0</v>
      </c>
      <c r="FY293" s="245">
        <v>0</v>
      </c>
      <c r="FZ293" s="245">
        <v>0</v>
      </c>
      <c r="GA293" s="245">
        <v>0</v>
      </c>
      <c r="GB293" s="245">
        <v>0</v>
      </c>
      <c r="GC293" s="245">
        <v>0</v>
      </c>
      <c r="GD293" s="245">
        <v>0</v>
      </c>
      <c r="GE293" s="245">
        <v>0</v>
      </c>
      <c r="GF293" s="245">
        <v>0</v>
      </c>
      <c r="GG293" s="245">
        <v>0</v>
      </c>
      <c r="GH293" s="245">
        <v>0</v>
      </c>
      <c r="GI293" s="245">
        <v>0</v>
      </c>
      <c r="GJ293" s="245">
        <v>0</v>
      </c>
      <c r="GK293" s="245">
        <v>0</v>
      </c>
      <c r="GL293" s="245">
        <v>0</v>
      </c>
      <c r="GM293" s="245">
        <v>0</v>
      </c>
      <c r="GN293" s="245">
        <v>0</v>
      </c>
      <c r="GO293" s="245">
        <v>0</v>
      </c>
      <c r="GP293" s="245">
        <v>0</v>
      </c>
      <c r="GQ293" s="245">
        <v>0</v>
      </c>
      <c r="GR293" s="245">
        <v>0</v>
      </c>
      <c r="GS293" s="245">
        <v>0</v>
      </c>
      <c r="GT293" s="245">
        <v>0</v>
      </c>
      <c r="GU293" s="245">
        <v>0</v>
      </c>
      <c r="GV293" s="245">
        <v>0</v>
      </c>
      <c r="GW293" s="245">
        <v>0</v>
      </c>
      <c r="GX293" s="245">
        <v>0</v>
      </c>
      <c r="GY293" s="245">
        <v>0</v>
      </c>
      <c r="GZ293" s="245">
        <v>0</v>
      </c>
      <c r="HA293" s="245">
        <v>0</v>
      </c>
      <c r="HB293" s="245">
        <v>0</v>
      </c>
      <c r="HC293" s="245">
        <v>0</v>
      </c>
      <c r="HD293" s="245">
        <v>0</v>
      </c>
      <c r="HE293" s="245">
        <v>0</v>
      </c>
      <c r="HF293" s="245">
        <v>0</v>
      </c>
      <c r="HG293" s="245">
        <v>0</v>
      </c>
      <c r="HH293" s="245">
        <v>0</v>
      </c>
      <c r="HI293" s="245">
        <v>0</v>
      </c>
      <c r="HJ293" s="245">
        <v>0</v>
      </c>
      <c r="HK293" s="245">
        <v>0</v>
      </c>
      <c r="HL293" s="245">
        <v>0</v>
      </c>
      <c r="HM293" s="245">
        <v>0</v>
      </c>
      <c r="HN293" s="245">
        <v>0</v>
      </c>
      <c r="HO293" s="245">
        <v>0</v>
      </c>
      <c r="HP293" s="245">
        <v>0</v>
      </c>
      <c r="HQ293" s="245">
        <v>0</v>
      </c>
      <c r="HR293" s="245">
        <v>0</v>
      </c>
      <c r="HS293" s="245">
        <v>0</v>
      </c>
      <c r="HT293" s="245">
        <v>0</v>
      </c>
      <c r="HU293" s="245">
        <v>0</v>
      </c>
      <c r="HV293" s="245">
        <v>0</v>
      </c>
      <c r="HW293" s="245">
        <v>0</v>
      </c>
      <c r="HX293" s="245">
        <v>0</v>
      </c>
      <c r="HY293" s="245">
        <v>0</v>
      </c>
      <c r="HZ293" s="245">
        <v>0</v>
      </c>
      <c r="IA293" s="245">
        <v>0</v>
      </c>
      <c r="IB293" s="245">
        <v>0</v>
      </c>
      <c r="IC293" s="245">
        <v>0</v>
      </c>
      <c r="ID293" s="245">
        <v>0</v>
      </c>
      <c r="IE293" s="245">
        <v>0</v>
      </c>
      <c r="IF293" s="245">
        <v>0</v>
      </c>
      <c r="IG293" s="245">
        <v>0</v>
      </c>
      <c r="IH293" s="245">
        <v>0</v>
      </c>
      <c r="II293" s="245">
        <v>0</v>
      </c>
      <c r="IJ293" s="245">
        <v>0</v>
      </c>
      <c r="IK293" s="245">
        <v>0</v>
      </c>
      <c r="IL293" s="245">
        <v>0</v>
      </c>
      <c r="IM293" s="245">
        <v>0</v>
      </c>
      <c r="IN293" s="245">
        <v>0</v>
      </c>
      <c r="IO293" s="245">
        <v>0</v>
      </c>
      <c r="IP293" s="245">
        <v>0</v>
      </c>
      <c r="IQ293" s="245">
        <v>0</v>
      </c>
      <c r="IR293" s="245">
        <v>0</v>
      </c>
      <c r="IS293" s="245">
        <v>0</v>
      </c>
      <c r="IT293" s="245">
        <v>0</v>
      </c>
      <c r="IU293" s="245">
        <v>0</v>
      </c>
      <c r="IV293" s="245">
        <v>0</v>
      </c>
      <c r="IW293" s="245">
        <v>0</v>
      </c>
      <c r="IX293" s="245">
        <v>0</v>
      </c>
      <c r="IY293" s="245">
        <v>0</v>
      </c>
      <c r="IZ293" s="245">
        <v>0</v>
      </c>
      <c r="JA293" s="245">
        <v>0</v>
      </c>
    </row>
    <row r="294" spans="1:261" ht="56.25" x14ac:dyDescent="0.3">
      <c r="A294" s="300">
        <v>284</v>
      </c>
      <c r="B294" s="295" t="s">
        <v>860</v>
      </c>
      <c r="C294" s="295" t="s">
        <v>861</v>
      </c>
      <c r="D294" s="295">
        <v>247691137</v>
      </c>
      <c r="E294" s="220">
        <f t="shared" si="39"/>
        <v>40901.479999999996</v>
      </c>
      <c r="F294" s="220">
        <f t="shared" si="40"/>
        <v>8883</v>
      </c>
      <c r="G294" s="220">
        <f t="shared" si="41"/>
        <v>0</v>
      </c>
      <c r="H294" s="220">
        <f t="shared" si="42"/>
        <v>32018.48</v>
      </c>
      <c r="I294" s="220">
        <f t="shared" si="43"/>
        <v>0</v>
      </c>
      <c r="J294" s="245">
        <v>2</v>
      </c>
      <c r="K294" s="245">
        <v>2</v>
      </c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>
        <v>1560</v>
      </c>
      <c r="X294" s="245"/>
      <c r="Y294" s="245">
        <v>1640</v>
      </c>
      <c r="Z294" s="245"/>
      <c r="AA294" s="245"/>
      <c r="AB294" s="245"/>
      <c r="AC294" s="245">
        <v>13</v>
      </c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>
        <v>28795.68</v>
      </c>
      <c r="BD294" s="245"/>
      <c r="BE294" s="245"/>
      <c r="BF294" s="245"/>
      <c r="BG294" s="245">
        <v>199</v>
      </c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>
        <v>35</v>
      </c>
      <c r="BR294" s="245"/>
      <c r="BS294" s="245">
        <v>2</v>
      </c>
      <c r="BT294" s="245"/>
      <c r="BU294" s="245"/>
      <c r="BV294" s="245"/>
      <c r="BW294" s="245"/>
      <c r="BX294" s="245">
        <v>22.8</v>
      </c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>
        <v>135</v>
      </c>
      <c r="CK294" s="245"/>
      <c r="CL294" s="245"/>
      <c r="CM294" s="245"/>
      <c r="CN294" s="245">
        <v>1</v>
      </c>
      <c r="CO294" s="245"/>
      <c r="CP294" s="245"/>
      <c r="CQ294" s="245"/>
      <c r="CR294" s="245">
        <v>20</v>
      </c>
      <c r="CS294" s="245"/>
      <c r="CT294" s="245"/>
      <c r="CU294" s="245"/>
      <c r="CV294" s="245"/>
      <c r="CW294" s="245"/>
      <c r="CX294" s="245">
        <v>16</v>
      </c>
      <c r="CY294" s="245"/>
      <c r="CZ294" s="245">
        <v>56</v>
      </c>
      <c r="DA294" s="245">
        <v>56</v>
      </c>
      <c r="DB294" s="245"/>
      <c r="DC294" s="245">
        <v>1067</v>
      </c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>
        <v>5985</v>
      </c>
      <c r="DT294" s="245"/>
      <c r="DU294" s="245"/>
      <c r="DV294" s="245"/>
      <c r="DW294" s="245"/>
      <c r="DX294" s="245"/>
      <c r="DY294" s="245"/>
      <c r="DZ294" s="245"/>
      <c r="EA294" s="245"/>
      <c r="EB294" s="245"/>
      <c r="EC294" s="245"/>
      <c r="ED294" s="245"/>
      <c r="EE294" s="245"/>
      <c r="EF294" s="245"/>
      <c r="EG294" s="245"/>
      <c r="EH294" s="245"/>
      <c r="EI294" s="245">
        <v>1025</v>
      </c>
      <c r="EJ294" s="245"/>
      <c r="EK294" s="245">
        <v>5.56</v>
      </c>
      <c r="EL294" s="245"/>
      <c r="EM294" s="245">
        <v>375</v>
      </c>
      <c r="EN294" s="245"/>
      <c r="EO294" s="245"/>
      <c r="EP294" s="245"/>
      <c r="EQ294" s="245"/>
      <c r="ER294" s="245"/>
      <c r="ES294" s="245"/>
      <c r="ET294" s="245"/>
      <c r="EU294" s="245"/>
      <c r="EV294" s="245"/>
      <c r="EW294" s="245"/>
      <c r="EX294" s="245"/>
      <c r="EY294" s="245"/>
      <c r="EZ294" s="245"/>
      <c r="FA294" s="245"/>
      <c r="FB294" s="245"/>
      <c r="FC294" s="245"/>
      <c r="FD294" s="245"/>
      <c r="FE294" s="245"/>
      <c r="FF294" s="245"/>
      <c r="FG294" s="245"/>
      <c r="FH294" s="245"/>
      <c r="FI294" s="245"/>
      <c r="FJ294" s="245"/>
      <c r="FK294" s="245"/>
      <c r="FL294" s="245"/>
      <c r="FM294" s="245"/>
      <c r="FN294" s="245"/>
      <c r="FO294" s="245"/>
      <c r="FP294" s="245"/>
      <c r="FQ294" s="245"/>
      <c r="FR294" s="245"/>
      <c r="FS294" s="245"/>
      <c r="FT294" s="245"/>
      <c r="FU294" s="245"/>
      <c r="FV294" s="245"/>
      <c r="FW294" s="245"/>
      <c r="FX294" s="245"/>
      <c r="FY294" s="245"/>
      <c r="FZ294" s="245"/>
      <c r="GA294" s="245"/>
      <c r="GB294" s="245"/>
      <c r="GC294" s="245"/>
      <c r="GD294" s="245"/>
      <c r="GE294" s="245"/>
      <c r="GF294" s="245"/>
      <c r="GG294" s="245"/>
      <c r="GH294" s="245"/>
      <c r="GI294" s="245">
        <v>250</v>
      </c>
      <c r="GJ294" s="245"/>
      <c r="GK294" s="245">
        <v>1.5</v>
      </c>
      <c r="GL294" s="245"/>
      <c r="GM294" s="245">
        <v>1456</v>
      </c>
      <c r="GN294" s="245"/>
      <c r="GO294" s="245"/>
      <c r="GP294" s="245"/>
      <c r="GQ294" s="245"/>
      <c r="GR294" s="245"/>
      <c r="GS294" s="245"/>
      <c r="GT294" s="245"/>
      <c r="GU294" s="245"/>
      <c r="GV294" s="245"/>
      <c r="GW294" s="245"/>
      <c r="GX294" s="245"/>
      <c r="GY294" s="245"/>
      <c r="GZ294" s="245"/>
      <c r="HA294" s="245"/>
      <c r="HB294" s="245"/>
      <c r="HC294" s="245"/>
      <c r="HD294" s="245"/>
      <c r="HE294" s="245">
        <v>713</v>
      </c>
      <c r="HF294" s="245"/>
      <c r="HG294" s="245">
        <v>1.94</v>
      </c>
      <c r="HH294" s="245"/>
      <c r="HI294" s="245">
        <v>0</v>
      </c>
      <c r="HJ294" s="245"/>
      <c r="HK294" s="245"/>
      <c r="HL294" s="245"/>
      <c r="HM294" s="245"/>
      <c r="HN294" s="245"/>
      <c r="HO294" s="245"/>
      <c r="HP294" s="245"/>
      <c r="HQ294" s="245"/>
      <c r="HR294" s="245"/>
      <c r="HS294" s="245"/>
      <c r="HT294" s="245"/>
      <c r="HU294" s="245"/>
      <c r="HV294" s="245"/>
      <c r="HW294" s="245"/>
      <c r="HX294" s="245"/>
      <c r="HY294" s="245"/>
      <c r="HZ294" s="245"/>
      <c r="IA294" s="245"/>
      <c r="IB294" s="245"/>
      <c r="IC294" s="245"/>
      <c r="ID294" s="245"/>
      <c r="IE294" s="245"/>
      <c r="IF294" s="245"/>
      <c r="IG294" s="245"/>
      <c r="IH294" s="245"/>
      <c r="II294" s="245"/>
      <c r="IJ294" s="245"/>
      <c r="IK294" s="245"/>
      <c r="IL294" s="245"/>
      <c r="IM294" s="245"/>
      <c r="IN294" s="245"/>
      <c r="IO294" s="245"/>
      <c r="IP294" s="245"/>
      <c r="IQ294" s="245"/>
      <c r="IR294" s="245"/>
      <c r="IS294" s="245"/>
      <c r="IT294" s="245"/>
      <c r="IU294" s="245"/>
      <c r="IV294" s="245"/>
      <c r="IW294" s="245"/>
      <c r="IX294" s="245"/>
      <c r="IY294" s="245"/>
      <c r="IZ294" s="245"/>
      <c r="JA294" s="245"/>
    </row>
    <row r="295" spans="1:261" ht="37.5" x14ac:dyDescent="0.3">
      <c r="A295" s="300">
        <v>285</v>
      </c>
      <c r="B295" s="295" t="s">
        <v>860</v>
      </c>
      <c r="C295" s="295" t="s">
        <v>862</v>
      </c>
      <c r="D295" s="295">
        <v>247691133</v>
      </c>
      <c r="E295" s="220">
        <f t="shared" si="39"/>
        <v>14026.912</v>
      </c>
      <c r="F295" s="220">
        <f t="shared" si="40"/>
        <v>3436.7000000000003</v>
      </c>
      <c r="G295" s="220">
        <f t="shared" si="41"/>
        <v>0</v>
      </c>
      <c r="H295" s="220">
        <f t="shared" si="42"/>
        <v>10590.212</v>
      </c>
      <c r="I295" s="220">
        <f t="shared" si="43"/>
        <v>0</v>
      </c>
      <c r="J295" s="245">
        <v>2</v>
      </c>
      <c r="K295" s="245">
        <v>2</v>
      </c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>
        <v>550</v>
      </c>
      <c r="X295" s="245"/>
      <c r="Y295" s="245">
        <v>350</v>
      </c>
      <c r="Z295" s="245"/>
      <c r="AA295" s="245"/>
      <c r="AB295" s="245"/>
      <c r="AC295" s="245">
        <v>9</v>
      </c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>
        <v>9690.2119999999995</v>
      </c>
      <c r="BD295" s="245"/>
      <c r="BE295" s="245"/>
      <c r="BF295" s="245"/>
      <c r="BG295" s="245">
        <v>66</v>
      </c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>
        <v>40</v>
      </c>
      <c r="BR295" s="245"/>
      <c r="BS295" s="245">
        <v>0</v>
      </c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>
        <v>1</v>
      </c>
      <c r="CO295" s="245"/>
      <c r="CP295" s="245"/>
      <c r="CQ295" s="245"/>
      <c r="CR295" s="245">
        <v>10</v>
      </c>
      <c r="CS295" s="245"/>
      <c r="CT295" s="245"/>
      <c r="CU295" s="245"/>
      <c r="CV295" s="245"/>
      <c r="CW295" s="245"/>
      <c r="CX295" s="245">
        <v>10</v>
      </c>
      <c r="CY295" s="245"/>
      <c r="CZ295" s="245">
        <v>70</v>
      </c>
      <c r="DA295" s="245">
        <v>70</v>
      </c>
      <c r="DB295" s="245"/>
      <c r="DC295" s="245">
        <v>1259.3</v>
      </c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>
        <v>1902.5</v>
      </c>
      <c r="DT295" s="245"/>
      <c r="DU295" s="245"/>
      <c r="DV295" s="245"/>
      <c r="DW295" s="245"/>
      <c r="DX295" s="245"/>
      <c r="DY295" s="245"/>
      <c r="DZ295" s="245"/>
      <c r="EA295" s="245"/>
      <c r="EB295" s="245"/>
      <c r="EC295" s="245"/>
      <c r="ED295" s="245"/>
      <c r="EE295" s="245"/>
      <c r="EF295" s="245"/>
      <c r="EG295" s="245"/>
      <c r="EH295" s="245"/>
      <c r="EI295" s="245">
        <v>365</v>
      </c>
      <c r="EJ295" s="245"/>
      <c r="EK295" s="366">
        <v>5.13</v>
      </c>
      <c r="EL295" s="245"/>
      <c r="EM295" s="245">
        <v>0</v>
      </c>
      <c r="EN295" s="245"/>
      <c r="EO295" s="245"/>
      <c r="EP295" s="245"/>
      <c r="EQ295" s="245"/>
      <c r="ER295" s="245"/>
      <c r="ES295" s="245"/>
      <c r="ET295" s="245"/>
      <c r="EU295" s="245"/>
      <c r="EV295" s="245"/>
      <c r="EW295" s="245"/>
      <c r="EX295" s="245"/>
      <c r="EY295" s="245"/>
      <c r="EZ295" s="245"/>
      <c r="FA295" s="245"/>
      <c r="FB295" s="245"/>
      <c r="FC295" s="245"/>
      <c r="FD295" s="245"/>
      <c r="FE295" s="245"/>
      <c r="FF295" s="245"/>
      <c r="FG295" s="245"/>
      <c r="FH295" s="245"/>
      <c r="FI295" s="245"/>
      <c r="FJ295" s="245"/>
      <c r="FK295" s="245"/>
      <c r="FL295" s="245"/>
      <c r="FM295" s="245"/>
      <c r="FN295" s="245"/>
      <c r="FO295" s="245"/>
      <c r="FP295" s="245"/>
      <c r="FQ295" s="245"/>
      <c r="FR295" s="245"/>
      <c r="FS295" s="245"/>
      <c r="FT295" s="245"/>
      <c r="FU295" s="245"/>
      <c r="FV295" s="245"/>
      <c r="FW295" s="245"/>
      <c r="FX295" s="245"/>
      <c r="FY295" s="245"/>
      <c r="FZ295" s="245"/>
      <c r="GA295" s="245"/>
      <c r="GB295" s="245"/>
      <c r="GC295" s="245"/>
      <c r="GD295" s="245"/>
      <c r="GE295" s="245"/>
      <c r="GF295" s="245"/>
      <c r="GG295" s="245"/>
      <c r="GH295" s="245"/>
      <c r="GI295" s="245"/>
      <c r="GJ295" s="245"/>
      <c r="GK295" s="245"/>
      <c r="GL295" s="245"/>
      <c r="GM295" s="245">
        <v>274.89999999999998</v>
      </c>
      <c r="GN295" s="245"/>
      <c r="GO295" s="245"/>
      <c r="GP295" s="245"/>
      <c r="GQ295" s="245"/>
      <c r="GR295" s="245"/>
      <c r="GS295" s="245"/>
      <c r="GT295" s="245"/>
      <c r="GU295" s="245"/>
      <c r="GV295" s="245"/>
      <c r="GW295" s="245"/>
      <c r="GX295" s="245"/>
      <c r="GY295" s="245"/>
      <c r="GZ295" s="245"/>
      <c r="HA295" s="245"/>
      <c r="HB295" s="245"/>
      <c r="HC295" s="245"/>
      <c r="HD295" s="245"/>
      <c r="HE295" s="245">
        <v>170</v>
      </c>
      <c r="HF295" s="245"/>
      <c r="HG295" s="245">
        <v>1.83</v>
      </c>
      <c r="HH295" s="245"/>
      <c r="HI295" s="245">
        <v>0</v>
      </c>
      <c r="HJ295" s="245"/>
      <c r="HK295" s="245"/>
      <c r="HL295" s="245"/>
      <c r="HM295" s="245"/>
      <c r="HN295" s="245"/>
      <c r="HO295" s="245"/>
      <c r="HP295" s="245"/>
      <c r="HQ295" s="245"/>
      <c r="HR295" s="245"/>
      <c r="HS295" s="245"/>
      <c r="HT295" s="245"/>
      <c r="HU295" s="245"/>
      <c r="HV295" s="245"/>
      <c r="HW295" s="245"/>
      <c r="HX295" s="245"/>
      <c r="HY295" s="245"/>
      <c r="HZ295" s="245"/>
      <c r="IA295" s="245"/>
      <c r="IB295" s="245"/>
      <c r="IC295" s="245"/>
      <c r="ID295" s="245"/>
      <c r="IE295" s="245"/>
      <c r="IF295" s="245"/>
      <c r="IG295" s="245"/>
      <c r="IH295" s="245"/>
      <c r="II295" s="245"/>
      <c r="IJ295" s="245"/>
      <c r="IK295" s="245"/>
      <c r="IL295" s="245"/>
      <c r="IM295" s="245"/>
      <c r="IN295" s="245"/>
      <c r="IO295" s="245"/>
      <c r="IP295" s="245"/>
      <c r="IQ295" s="245"/>
      <c r="IR295" s="245"/>
      <c r="IS295" s="245"/>
      <c r="IT295" s="245"/>
      <c r="IU295" s="245"/>
      <c r="IV295" s="245"/>
      <c r="IW295" s="245"/>
      <c r="IX295" s="245"/>
      <c r="IY295" s="245"/>
      <c r="IZ295" s="245"/>
      <c r="JA295" s="245"/>
    </row>
    <row r="296" spans="1:261" ht="37.5" x14ac:dyDescent="0.3">
      <c r="A296" s="300">
        <v>286</v>
      </c>
      <c r="B296" s="295" t="s">
        <v>860</v>
      </c>
      <c r="C296" s="295" t="s">
        <v>863</v>
      </c>
      <c r="D296" s="295">
        <v>247691140</v>
      </c>
      <c r="E296" s="220">
        <f t="shared" si="39"/>
        <v>17326.93</v>
      </c>
      <c r="F296" s="220">
        <f t="shared" si="40"/>
        <v>2605.5</v>
      </c>
      <c r="G296" s="220">
        <f t="shared" si="41"/>
        <v>0</v>
      </c>
      <c r="H296" s="220">
        <f t="shared" si="42"/>
        <v>14721.429999999998</v>
      </c>
      <c r="I296" s="220">
        <f t="shared" si="43"/>
        <v>0</v>
      </c>
      <c r="J296" s="245">
        <v>0</v>
      </c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>
        <v>0</v>
      </c>
      <c r="AD296" s="245"/>
      <c r="AE296" s="245">
        <v>0</v>
      </c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>
        <v>14711.13</v>
      </c>
      <c r="BD296" s="245"/>
      <c r="BE296" s="245"/>
      <c r="BF296" s="245"/>
      <c r="BG296" s="245">
        <v>55</v>
      </c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>
        <v>27</v>
      </c>
      <c r="BR296" s="245"/>
      <c r="BS296" s="245">
        <v>1</v>
      </c>
      <c r="BT296" s="245"/>
      <c r="BU296" s="245"/>
      <c r="BV296" s="245"/>
      <c r="BW296" s="245"/>
      <c r="BX296" s="245">
        <v>10.3</v>
      </c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>
        <v>10</v>
      </c>
      <c r="CK296" s="245"/>
      <c r="CL296" s="245"/>
      <c r="CM296" s="245"/>
      <c r="CN296" s="245">
        <v>1</v>
      </c>
      <c r="CO296" s="245"/>
      <c r="CP296" s="245"/>
      <c r="CQ296" s="245"/>
      <c r="CR296" s="245">
        <v>8</v>
      </c>
      <c r="CS296" s="245"/>
      <c r="CT296" s="245"/>
      <c r="CU296" s="245"/>
      <c r="CV296" s="245"/>
      <c r="CW296" s="245"/>
      <c r="CX296" s="245">
        <v>2</v>
      </c>
      <c r="CY296" s="245"/>
      <c r="CZ296" s="245">
        <v>30</v>
      </c>
      <c r="DA296" s="245">
        <v>30</v>
      </c>
      <c r="DB296" s="245"/>
      <c r="DC296" s="245">
        <v>490</v>
      </c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>
        <v>1640.5</v>
      </c>
      <c r="DT296" s="245"/>
      <c r="DU296" s="245"/>
      <c r="DV296" s="245"/>
      <c r="DW296" s="245"/>
      <c r="DX296" s="245"/>
      <c r="DY296" s="245"/>
      <c r="DZ296" s="245"/>
      <c r="EA296" s="245"/>
      <c r="EB296" s="245"/>
      <c r="EC296" s="245"/>
      <c r="ED296" s="245"/>
      <c r="EE296" s="245"/>
      <c r="EF296" s="245"/>
      <c r="EG296" s="245"/>
      <c r="EH296" s="245"/>
      <c r="EI296" s="245">
        <v>359</v>
      </c>
      <c r="EJ296" s="245"/>
      <c r="EK296" s="245">
        <v>4.5</v>
      </c>
      <c r="EL296" s="245"/>
      <c r="EM296" s="245">
        <v>0</v>
      </c>
      <c r="EN296" s="245"/>
      <c r="EO296" s="245"/>
      <c r="EP296" s="245"/>
      <c r="EQ296" s="245"/>
      <c r="ER296" s="245"/>
      <c r="ES296" s="245"/>
      <c r="ET296" s="245"/>
      <c r="EU296" s="245"/>
      <c r="EV296" s="245"/>
      <c r="EW296" s="245"/>
      <c r="EX296" s="245"/>
      <c r="EY296" s="245"/>
      <c r="EZ296" s="245"/>
      <c r="FA296" s="245"/>
      <c r="FB296" s="245"/>
      <c r="FC296" s="245"/>
      <c r="FD296" s="245"/>
      <c r="FE296" s="245"/>
      <c r="FF296" s="245"/>
      <c r="FG296" s="245"/>
      <c r="FH296" s="245"/>
      <c r="FI296" s="245"/>
      <c r="FJ296" s="245"/>
      <c r="FK296" s="245"/>
      <c r="FL296" s="245"/>
      <c r="FM296" s="245"/>
      <c r="FN296" s="245"/>
      <c r="FO296" s="245"/>
      <c r="FP296" s="245"/>
      <c r="FQ296" s="245"/>
      <c r="FR296" s="245"/>
      <c r="FS296" s="245"/>
      <c r="FT296" s="245"/>
      <c r="FU296" s="245"/>
      <c r="FV296" s="245"/>
      <c r="FW296" s="245"/>
      <c r="FX296" s="245"/>
      <c r="FY296" s="245"/>
      <c r="FZ296" s="245"/>
      <c r="GA296" s="245"/>
      <c r="GB296" s="245"/>
      <c r="GC296" s="245"/>
      <c r="GD296" s="245"/>
      <c r="GE296" s="245"/>
      <c r="GF296" s="245"/>
      <c r="GG296" s="245"/>
      <c r="GH296" s="245"/>
      <c r="GI296" s="245">
        <v>0</v>
      </c>
      <c r="GJ296" s="245"/>
      <c r="GK296" s="245">
        <v>0</v>
      </c>
      <c r="GL296" s="245"/>
      <c r="GM296" s="245">
        <v>475</v>
      </c>
      <c r="GN296" s="245"/>
      <c r="GO296" s="245"/>
      <c r="GP296" s="245"/>
      <c r="GQ296" s="245"/>
      <c r="GR296" s="245"/>
      <c r="GS296" s="245"/>
      <c r="GT296" s="245"/>
      <c r="GU296" s="245"/>
      <c r="GV296" s="245"/>
      <c r="GW296" s="245"/>
      <c r="GX296" s="245"/>
      <c r="GY296" s="245"/>
      <c r="GZ296" s="245"/>
      <c r="HA296" s="245"/>
      <c r="HB296" s="245"/>
      <c r="HC296" s="245"/>
      <c r="HD296" s="245"/>
      <c r="HE296" s="245">
        <v>190</v>
      </c>
      <c r="HF296" s="245"/>
      <c r="HG296" s="245">
        <v>2.5</v>
      </c>
      <c r="HH296" s="245"/>
      <c r="HI296" s="245">
        <v>0</v>
      </c>
      <c r="HJ296" s="245"/>
      <c r="HK296" s="245"/>
      <c r="HL296" s="245"/>
      <c r="HM296" s="245"/>
      <c r="HN296" s="245"/>
      <c r="HO296" s="245"/>
      <c r="HP296" s="245"/>
      <c r="HQ296" s="245"/>
      <c r="HR296" s="245"/>
      <c r="HS296" s="245"/>
      <c r="HT296" s="245"/>
      <c r="HU296" s="245"/>
      <c r="HV296" s="245"/>
      <c r="HW296" s="245"/>
      <c r="HX296" s="245"/>
      <c r="HY296" s="245"/>
      <c r="HZ296" s="245"/>
      <c r="IA296" s="245"/>
      <c r="IB296" s="245"/>
      <c r="IC296" s="245"/>
      <c r="ID296" s="245"/>
      <c r="IE296" s="245"/>
      <c r="IF296" s="245"/>
      <c r="IG296" s="245"/>
      <c r="IH296" s="245"/>
      <c r="II296" s="245"/>
      <c r="IJ296" s="245"/>
      <c r="IK296" s="245"/>
      <c r="IL296" s="245"/>
      <c r="IM296" s="245"/>
      <c r="IN296" s="245"/>
      <c r="IO296" s="245"/>
      <c r="IP296" s="245"/>
      <c r="IQ296" s="245"/>
      <c r="IR296" s="245"/>
      <c r="IS296" s="245"/>
      <c r="IT296" s="245"/>
      <c r="IU296" s="245"/>
      <c r="IV296" s="245"/>
      <c r="IW296" s="245"/>
      <c r="IX296" s="245"/>
      <c r="IY296" s="245"/>
      <c r="IZ296" s="245"/>
      <c r="JA296" s="245"/>
    </row>
    <row r="297" spans="1:261" ht="37.5" x14ac:dyDescent="0.3">
      <c r="A297" s="300">
        <v>287</v>
      </c>
      <c r="B297" s="295" t="s">
        <v>860</v>
      </c>
      <c r="C297" s="295" t="s">
        <v>864</v>
      </c>
      <c r="D297" s="295">
        <v>247691127</v>
      </c>
      <c r="E297" s="220">
        <f t="shared" si="39"/>
        <v>27714.912999999997</v>
      </c>
      <c r="F297" s="220">
        <f t="shared" si="40"/>
        <v>6038</v>
      </c>
      <c r="G297" s="220">
        <f t="shared" si="41"/>
        <v>0</v>
      </c>
      <c r="H297" s="220">
        <f t="shared" si="42"/>
        <v>21676.912999999997</v>
      </c>
      <c r="I297" s="220">
        <f t="shared" si="43"/>
        <v>0</v>
      </c>
      <c r="J297" s="245">
        <v>1</v>
      </c>
      <c r="K297" s="245">
        <v>1</v>
      </c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>
        <v>430</v>
      </c>
      <c r="Z297" s="245"/>
      <c r="AA297" s="245"/>
      <c r="AB297" s="245"/>
      <c r="AC297" s="245">
        <v>7</v>
      </c>
      <c r="AD297" s="245"/>
      <c r="AE297" s="245">
        <v>0</v>
      </c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>
        <v>20898.312999999998</v>
      </c>
      <c r="BD297" s="245"/>
      <c r="BE297" s="245"/>
      <c r="BF297" s="245"/>
      <c r="BG297" s="245">
        <v>76</v>
      </c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>
        <v>20</v>
      </c>
      <c r="BR297" s="245"/>
      <c r="BS297" s="245">
        <v>1</v>
      </c>
      <c r="BT297" s="245"/>
      <c r="BU297" s="245"/>
      <c r="BV297" s="245"/>
      <c r="BW297" s="245"/>
      <c r="BX297" s="245">
        <v>14.6</v>
      </c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>
        <v>10</v>
      </c>
      <c r="CK297" s="245"/>
      <c r="CL297" s="245"/>
      <c r="CM297" s="245"/>
      <c r="CN297" s="245">
        <v>1</v>
      </c>
      <c r="CO297" s="245"/>
      <c r="CP297" s="245"/>
      <c r="CQ297" s="245"/>
      <c r="CR297" s="245">
        <v>8</v>
      </c>
      <c r="CS297" s="245"/>
      <c r="CT297" s="245"/>
      <c r="CU297" s="245"/>
      <c r="CV297" s="245"/>
      <c r="CW297" s="245"/>
      <c r="CX297" s="245">
        <v>4</v>
      </c>
      <c r="CY297" s="245"/>
      <c r="CZ297" s="245">
        <v>71</v>
      </c>
      <c r="DA297" s="245">
        <v>71</v>
      </c>
      <c r="DB297" s="245"/>
      <c r="DC297" s="245">
        <v>1345</v>
      </c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>
        <v>3827</v>
      </c>
      <c r="DT297" s="245"/>
      <c r="DU297" s="245"/>
      <c r="DV297" s="245"/>
      <c r="DW297" s="245"/>
      <c r="DX297" s="245"/>
      <c r="DY297" s="245"/>
      <c r="DZ297" s="245"/>
      <c r="EA297" s="245"/>
      <c r="EB297" s="245"/>
      <c r="EC297" s="245"/>
      <c r="ED297" s="245"/>
      <c r="EE297" s="245"/>
      <c r="EF297" s="245"/>
      <c r="EG297" s="245"/>
      <c r="EH297" s="245"/>
      <c r="EI297" s="245">
        <v>746</v>
      </c>
      <c r="EJ297" s="245"/>
      <c r="EK297" s="245">
        <v>4.8499999999999996</v>
      </c>
      <c r="EL297" s="245"/>
      <c r="EM297" s="245">
        <v>389</v>
      </c>
      <c r="EN297" s="245"/>
      <c r="EO297" s="245"/>
      <c r="EP297" s="245"/>
      <c r="EQ297" s="245"/>
      <c r="ER297" s="245"/>
      <c r="ES297" s="245"/>
      <c r="ET297" s="245"/>
      <c r="EU297" s="245"/>
      <c r="EV297" s="245"/>
      <c r="EW297" s="245"/>
      <c r="EX297" s="245"/>
      <c r="EY297" s="245"/>
      <c r="EZ297" s="245"/>
      <c r="FA297" s="245"/>
      <c r="FB297" s="245"/>
      <c r="FC297" s="245"/>
      <c r="FD297" s="245"/>
      <c r="FE297" s="245"/>
      <c r="FF297" s="245"/>
      <c r="FG297" s="245"/>
      <c r="FH297" s="245"/>
      <c r="FI297" s="245"/>
      <c r="FJ297" s="245"/>
      <c r="FK297" s="245"/>
      <c r="FL297" s="245"/>
      <c r="FM297" s="245"/>
      <c r="FN297" s="245"/>
      <c r="FO297" s="245"/>
      <c r="FP297" s="245"/>
      <c r="FQ297" s="245"/>
      <c r="FR297" s="245"/>
      <c r="FS297" s="245"/>
      <c r="FT297" s="245"/>
      <c r="FU297" s="245"/>
      <c r="FV297" s="245"/>
      <c r="FW297" s="245"/>
      <c r="FX297" s="245"/>
      <c r="FY297" s="245"/>
      <c r="FZ297" s="245"/>
      <c r="GA297" s="245"/>
      <c r="GB297" s="245"/>
      <c r="GC297" s="245"/>
      <c r="GD297" s="245"/>
      <c r="GE297" s="245"/>
      <c r="GF297" s="245"/>
      <c r="GG297" s="245"/>
      <c r="GH297" s="245"/>
      <c r="GI297" s="245">
        <v>341</v>
      </c>
      <c r="GJ297" s="245"/>
      <c r="GK297" s="245">
        <v>1.25</v>
      </c>
      <c r="GL297" s="245"/>
      <c r="GM297" s="245">
        <v>477</v>
      </c>
      <c r="GN297" s="245"/>
      <c r="GO297" s="245">
        <v>334</v>
      </c>
      <c r="GP297" s="245"/>
      <c r="GQ297" s="245"/>
      <c r="GR297" s="245"/>
      <c r="GS297" s="245"/>
      <c r="GT297" s="245"/>
      <c r="GU297" s="245"/>
      <c r="GV297" s="245"/>
      <c r="GW297" s="245"/>
      <c r="GX297" s="245"/>
      <c r="GY297" s="245"/>
      <c r="GZ297" s="245"/>
      <c r="HA297" s="245"/>
      <c r="HB297" s="245"/>
      <c r="HC297" s="245"/>
      <c r="HD297" s="245"/>
      <c r="HE297" s="245">
        <v>567</v>
      </c>
      <c r="HF297" s="245"/>
      <c r="HG297" s="245">
        <v>1.52</v>
      </c>
      <c r="HH297" s="245"/>
      <c r="HI297" s="245">
        <v>0</v>
      </c>
      <c r="HJ297" s="245"/>
      <c r="HK297" s="245"/>
      <c r="HL297" s="245"/>
      <c r="HM297" s="245"/>
      <c r="HN297" s="245"/>
      <c r="HO297" s="245"/>
      <c r="HP297" s="245"/>
      <c r="HQ297" s="245"/>
      <c r="HR297" s="245"/>
      <c r="HS297" s="245"/>
      <c r="HT297" s="245"/>
      <c r="HU297" s="245"/>
      <c r="HV297" s="245"/>
      <c r="HW297" s="245"/>
      <c r="HX297" s="245"/>
      <c r="HY297" s="245"/>
      <c r="HZ297" s="245"/>
      <c r="IA297" s="245"/>
      <c r="IB297" s="245"/>
      <c r="IC297" s="245"/>
      <c r="ID297" s="245"/>
      <c r="IE297" s="245"/>
      <c r="IF297" s="245"/>
      <c r="IG297" s="245"/>
      <c r="IH297" s="245"/>
      <c r="II297" s="245"/>
      <c r="IJ297" s="245"/>
      <c r="IK297" s="245"/>
      <c r="IL297" s="245"/>
      <c r="IM297" s="245"/>
      <c r="IN297" s="245"/>
      <c r="IO297" s="245"/>
      <c r="IP297" s="245"/>
      <c r="IQ297" s="245"/>
      <c r="IR297" s="245"/>
      <c r="IS297" s="245"/>
      <c r="IT297" s="245"/>
      <c r="IU297" s="245"/>
      <c r="IV297" s="245"/>
      <c r="IW297" s="245"/>
      <c r="IX297" s="245"/>
      <c r="IY297" s="245"/>
      <c r="IZ297" s="245"/>
      <c r="JA297" s="245"/>
    </row>
    <row r="298" spans="1:261" ht="37.5" x14ac:dyDescent="0.3">
      <c r="A298" s="300">
        <v>288</v>
      </c>
      <c r="B298" s="295" t="s">
        <v>860</v>
      </c>
      <c r="C298" s="295" t="s">
        <v>865</v>
      </c>
      <c r="D298" s="295">
        <v>247691128</v>
      </c>
      <c r="E298" s="220">
        <f t="shared" si="39"/>
        <v>13354.9</v>
      </c>
      <c r="F298" s="220">
        <f t="shared" si="40"/>
        <v>2195.5</v>
      </c>
      <c r="G298" s="220">
        <f t="shared" si="41"/>
        <v>0</v>
      </c>
      <c r="H298" s="220">
        <f t="shared" si="42"/>
        <v>11159.4</v>
      </c>
      <c r="I298" s="220">
        <f t="shared" si="43"/>
        <v>0</v>
      </c>
      <c r="J298" s="245">
        <v>1</v>
      </c>
      <c r="K298" s="245">
        <v>1</v>
      </c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>
        <v>220</v>
      </c>
      <c r="Z298" s="245"/>
      <c r="AA298" s="245"/>
      <c r="AB298" s="245"/>
      <c r="AC298" s="245">
        <v>7</v>
      </c>
      <c r="AD298" s="245"/>
      <c r="AE298" s="245">
        <v>0</v>
      </c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>
        <v>10918.4</v>
      </c>
      <c r="BD298" s="245"/>
      <c r="BE298" s="245"/>
      <c r="BF298" s="245"/>
      <c r="BG298" s="245">
        <v>50</v>
      </c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>
        <v>25</v>
      </c>
      <c r="BR298" s="245"/>
      <c r="BS298" s="245">
        <v>1</v>
      </c>
      <c r="BT298" s="245"/>
      <c r="BU298" s="245"/>
      <c r="BV298" s="245"/>
      <c r="BW298" s="245"/>
      <c r="BX298" s="245">
        <v>21</v>
      </c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>
        <v>105</v>
      </c>
      <c r="CK298" s="245"/>
      <c r="CL298" s="245"/>
      <c r="CM298" s="245"/>
      <c r="CN298" s="245">
        <v>1</v>
      </c>
      <c r="CO298" s="245"/>
      <c r="CP298" s="245"/>
      <c r="CQ298" s="245"/>
      <c r="CR298" s="245">
        <v>12</v>
      </c>
      <c r="CS298" s="245"/>
      <c r="CT298" s="245"/>
      <c r="CU298" s="245"/>
      <c r="CV298" s="245"/>
      <c r="CW298" s="245"/>
      <c r="CX298" s="245">
        <v>3</v>
      </c>
      <c r="CY298" s="245"/>
      <c r="CZ298" s="245">
        <v>50</v>
      </c>
      <c r="DA298" s="245">
        <v>50</v>
      </c>
      <c r="DB298" s="245"/>
      <c r="DC298" s="245">
        <v>596</v>
      </c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>
        <v>1310</v>
      </c>
      <c r="DT298" s="245"/>
      <c r="DU298" s="245"/>
      <c r="DV298" s="245"/>
      <c r="DW298" s="245"/>
      <c r="DX298" s="245"/>
      <c r="DY298" s="245"/>
      <c r="DZ298" s="245"/>
      <c r="EA298" s="245"/>
      <c r="EB298" s="245"/>
      <c r="EC298" s="245"/>
      <c r="ED298" s="245"/>
      <c r="EE298" s="245"/>
      <c r="EF298" s="245"/>
      <c r="EG298" s="245"/>
      <c r="EH298" s="245"/>
      <c r="EI298" s="245">
        <v>295</v>
      </c>
      <c r="EJ298" s="245"/>
      <c r="EK298" s="245">
        <v>4.5</v>
      </c>
      <c r="EL298" s="245"/>
      <c r="EM298" s="245">
        <v>250.5</v>
      </c>
      <c r="EN298" s="245"/>
      <c r="EO298" s="245"/>
      <c r="EP298" s="245"/>
      <c r="EQ298" s="245"/>
      <c r="ER298" s="245"/>
      <c r="ES298" s="245"/>
      <c r="ET298" s="245"/>
      <c r="EU298" s="245"/>
      <c r="EV298" s="245"/>
      <c r="EW298" s="245"/>
      <c r="EX298" s="245"/>
      <c r="EY298" s="245"/>
      <c r="EZ298" s="245"/>
      <c r="FA298" s="245"/>
      <c r="FB298" s="245"/>
      <c r="FC298" s="245"/>
      <c r="FD298" s="245"/>
      <c r="FE298" s="245"/>
      <c r="FF298" s="245"/>
      <c r="FG298" s="245"/>
      <c r="FH298" s="245"/>
      <c r="FI298" s="245"/>
      <c r="FJ298" s="245"/>
      <c r="FK298" s="245"/>
      <c r="FL298" s="245"/>
      <c r="FM298" s="245"/>
      <c r="FN298" s="245"/>
      <c r="FO298" s="245"/>
      <c r="FP298" s="245"/>
      <c r="FQ298" s="245"/>
      <c r="FR298" s="245"/>
      <c r="FS298" s="245"/>
      <c r="FT298" s="245"/>
      <c r="FU298" s="245"/>
      <c r="FV298" s="245"/>
      <c r="FW298" s="245"/>
      <c r="FX298" s="245"/>
      <c r="FY298" s="245"/>
      <c r="FZ298" s="245"/>
      <c r="GA298" s="245"/>
      <c r="GB298" s="245"/>
      <c r="GC298" s="245"/>
      <c r="GD298" s="245"/>
      <c r="GE298" s="245"/>
      <c r="GF298" s="245"/>
      <c r="GG298" s="245"/>
      <c r="GH298" s="245"/>
      <c r="GI298" s="245">
        <v>191</v>
      </c>
      <c r="GJ298" s="245"/>
      <c r="GK298" s="245">
        <v>1.35</v>
      </c>
      <c r="GL298" s="245"/>
      <c r="GM298" s="245">
        <v>39</v>
      </c>
      <c r="GN298" s="245"/>
      <c r="GO298" s="245"/>
      <c r="GP298" s="245"/>
      <c r="GQ298" s="245"/>
      <c r="GR298" s="245"/>
      <c r="GS298" s="245"/>
      <c r="GT298" s="245"/>
      <c r="GU298" s="245"/>
      <c r="GV298" s="245"/>
      <c r="GW298" s="245"/>
      <c r="GX298" s="245"/>
      <c r="GY298" s="245"/>
      <c r="GZ298" s="245"/>
      <c r="HA298" s="245"/>
      <c r="HB298" s="245"/>
      <c r="HC298" s="245"/>
      <c r="HD298" s="245"/>
      <c r="HE298" s="245">
        <v>39</v>
      </c>
      <c r="HF298" s="245"/>
      <c r="HG298" s="245">
        <v>1</v>
      </c>
      <c r="HH298" s="245"/>
      <c r="HI298" s="245">
        <v>0</v>
      </c>
      <c r="HJ298" s="245"/>
      <c r="HK298" s="245"/>
      <c r="HL298" s="245"/>
      <c r="HM298" s="245"/>
      <c r="HN298" s="245"/>
      <c r="HO298" s="245"/>
      <c r="HP298" s="245"/>
      <c r="HQ298" s="245"/>
      <c r="HR298" s="245"/>
      <c r="HS298" s="245"/>
      <c r="HT298" s="245"/>
      <c r="HU298" s="245"/>
      <c r="HV298" s="245"/>
      <c r="HW298" s="245"/>
      <c r="HX298" s="245"/>
      <c r="HY298" s="245"/>
      <c r="HZ298" s="245"/>
      <c r="IA298" s="245"/>
      <c r="IB298" s="245"/>
      <c r="IC298" s="245"/>
      <c r="ID298" s="245"/>
      <c r="IE298" s="245"/>
      <c r="IF298" s="245"/>
      <c r="IG298" s="245"/>
      <c r="IH298" s="245"/>
      <c r="II298" s="245"/>
      <c r="IJ298" s="245"/>
      <c r="IK298" s="245"/>
      <c r="IL298" s="245"/>
      <c r="IM298" s="245"/>
      <c r="IN298" s="245"/>
      <c r="IO298" s="245"/>
      <c r="IP298" s="245"/>
      <c r="IQ298" s="245"/>
      <c r="IR298" s="245"/>
      <c r="IS298" s="245"/>
      <c r="IT298" s="245"/>
      <c r="IU298" s="245"/>
      <c r="IV298" s="245"/>
      <c r="IW298" s="245"/>
      <c r="IX298" s="245"/>
      <c r="IY298" s="245"/>
      <c r="IZ298" s="245"/>
      <c r="JA298" s="245"/>
    </row>
    <row r="299" spans="1:261" s="246" customFormat="1" ht="37.5" x14ac:dyDescent="0.3">
      <c r="A299" s="300">
        <v>289</v>
      </c>
      <c r="B299" s="295" t="s">
        <v>860</v>
      </c>
      <c r="C299" s="295" t="s">
        <v>866</v>
      </c>
      <c r="D299" s="295">
        <v>247691129</v>
      </c>
      <c r="E299" s="220">
        <f t="shared" si="39"/>
        <v>22781.992999999999</v>
      </c>
      <c r="F299" s="220">
        <f t="shared" si="40"/>
        <v>3494.4</v>
      </c>
      <c r="G299" s="220">
        <f t="shared" si="41"/>
        <v>0</v>
      </c>
      <c r="H299" s="220">
        <f t="shared" si="42"/>
        <v>19287.592999999997</v>
      </c>
      <c r="I299" s="220">
        <f t="shared" si="43"/>
        <v>0</v>
      </c>
      <c r="J299" s="245">
        <v>1</v>
      </c>
      <c r="K299" s="245">
        <v>1</v>
      </c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>
        <v>600</v>
      </c>
      <c r="Z299" s="245"/>
      <c r="AA299" s="245"/>
      <c r="AB299" s="245"/>
      <c r="AC299" s="245">
        <v>4</v>
      </c>
      <c r="AD299" s="245"/>
      <c r="AE299" s="245">
        <v>0</v>
      </c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>
        <v>18667.992999999999</v>
      </c>
      <c r="BD299" s="245"/>
      <c r="BE299" s="245"/>
      <c r="BF299" s="245"/>
      <c r="BG299" s="245">
        <v>127</v>
      </c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>
        <v>60</v>
      </c>
      <c r="BR299" s="245"/>
      <c r="BS299" s="245">
        <v>1</v>
      </c>
      <c r="BT299" s="245"/>
      <c r="BU299" s="245"/>
      <c r="BV299" s="245"/>
      <c r="BW299" s="245"/>
      <c r="BX299" s="245">
        <v>19.600000000000001</v>
      </c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>
        <v>135</v>
      </c>
      <c r="CK299" s="245"/>
      <c r="CL299" s="245"/>
      <c r="CM299" s="245"/>
      <c r="CN299" s="245">
        <v>1</v>
      </c>
      <c r="CO299" s="245"/>
      <c r="CP299" s="245"/>
      <c r="CQ299" s="245"/>
      <c r="CR299" s="245">
        <v>8</v>
      </c>
      <c r="CS299" s="245"/>
      <c r="CT299" s="245"/>
      <c r="CU299" s="245"/>
      <c r="CV299" s="245"/>
      <c r="CW299" s="245"/>
      <c r="CX299" s="245">
        <v>6</v>
      </c>
      <c r="CY299" s="245"/>
      <c r="CZ299" s="245">
        <v>27</v>
      </c>
      <c r="DA299" s="245">
        <v>27</v>
      </c>
      <c r="DB299" s="245"/>
      <c r="DC299" s="245">
        <v>367.5</v>
      </c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>
        <v>1917.5</v>
      </c>
      <c r="DT299" s="245"/>
      <c r="DU299" s="245"/>
      <c r="DV299" s="245"/>
      <c r="DW299" s="245"/>
      <c r="DX299" s="245"/>
      <c r="DY299" s="245"/>
      <c r="DZ299" s="245"/>
      <c r="EA299" s="245"/>
      <c r="EB299" s="245"/>
      <c r="EC299" s="245"/>
      <c r="ED299" s="245"/>
      <c r="EE299" s="245"/>
      <c r="EF299" s="245"/>
      <c r="EG299" s="245"/>
      <c r="EH299" s="245"/>
      <c r="EI299" s="245">
        <v>375</v>
      </c>
      <c r="EJ299" s="245"/>
      <c r="EK299" s="245">
        <v>5.17</v>
      </c>
      <c r="EL299" s="245"/>
      <c r="EM299" s="245">
        <v>986.4</v>
      </c>
      <c r="EN299" s="245"/>
      <c r="EO299" s="245"/>
      <c r="EP299" s="245"/>
      <c r="EQ299" s="245"/>
      <c r="ER299" s="245"/>
      <c r="ES299" s="245"/>
      <c r="ET299" s="245"/>
      <c r="EU299" s="245"/>
      <c r="EV299" s="245"/>
      <c r="EW299" s="245"/>
      <c r="EX299" s="245"/>
      <c r="EY299" s="245"/>
      <c r="EZ299" s="245"/>
      <c r="FA299" s="245"/>
      <c r="FB299" s="245"/>
      <c r="FC299" s="245"/>
      <c r="FD299" s="245"/>
      <c r="FE299" s="245"/>
      <c r="FF299" s="245"/>
      <c r="FG299" s="245"/>
      <c r="FH299" s="245"/>
      <c r="FI299" s="245"/>
      <c r="FJ299" s="245"/>
      <c r="FK299" s="245"/>
      <c r="FL299" s="245"/>
      <c r="FM299" s="245"/>
      <c r="FN299" s="245"/>
      <c r="FO299" s="245"/>
      <c r="FP299" s="245"/>
      <c r="FQ299" s="245"/>
      <c r="FR299" s="245"/>
      <c r="FS299" s="245"/>
      <c r="FT299" s="245"/>
      <c r="FU299" s="245"/>
      <c r="FV299" s="245"/>
      <c r="FW299" s="245"/>
      <c r="FX299" s="245"/>
      <c r="FY299" s="245"/>
      <c r="FZ299" s="245"/>
      <c r="GA299" s="245"/>
      <c r="GB299" s="245"/>
      <c r="GC299" s="245"/>
      <c r="GD299" s="245"/>
      <c r="GE299" s="245"/>
      <c r="GF299" s="245"/>
      <c r="GG299" s="245"/>
      <c r="GH299" s="245"/>
      <c r="GI299" s="245">
        <v>822</v>
      </c>
      <c r="GJ299" s="245"/>
      <c r="GK299" s="245">
        <v>1.2</v>
      </c>
      <c r="GL299" s="245"/>
      <c r="GM299" s="245">
        <v>223</v>
      </c>
      <c r="GN299" s="245"/>
      <c r="GO299" s="245"/>
      <c r="GP299" s="245"/>
      <c r="GQ299" s="245"/>
      <c r="GR299" s="245"/>
      <c r="GS299" s="245"/>
      <c r="GT299" s="245"/>
      <c r="GU299" s="245"/>
      <c r="GV299" s="245"/>
      <c r="GW299" s="245"/>
      <c r="GX299" s="245"/>
      <c r="GY299" s="245"/>
      <c r="GZ299" s="245"/>
      <c r="HA299" s="245"/>
      <c r="HB299" s="245"/>
      <c r="HC299" s="245"/>
      <c r="HD299" s="245"/>
      <c r="HE299" s="245">
        <v>196</v>
      </c>
      <c r="HF299" s="245"/>
      <c r="HG299" s="245">
        <v>1.25</v>
      </c>
      <c r="HH299" s="245"/>
      <c r="HI299" s="245">
        <v>0</v>
      </c>
      <c r="HJ299" s="245"/>
      <c r="HK299" s="245"/>
      <c r="HL299" s="245"/>
      <c r="HM299" s="245"/>
      <c r="HN299" s="245"/>
      <c r="HO299" s="245"/>
      <c r="HP299" s="245"/>
      <c r="HQ299" s="245"/>
      <c r="HR299" s="245"/>
      <c r="HS299" s="245"/>
      <c r="HT299" s="245"/>
      <c r="HU299" s="245"/>
      <c r="HV299" s="245"/>
      <c r="HW299" s="245"/>
      <c r="HX299" s="245"/>
      <c r="HY299" s="245"/>
      <c r="HZ299" s="245"/>
      <c r="IA299" s="245"/>
      <c r="IB299" s="245"/>
      <c r="IC299" s="245"/>
      <c r="ID299" s="245"/>
      <c r="IE299" s="245"/>
      <c r="IF299" s="245"/>
      <c r="IG299" s="245"/>
      <c r="IH299" s="245"/>
      <c r="II299" s="245"/>
      <c r="IJ299" s="245"/>
      <c r="IK299" s="245"/>
      <c r="IL299" s="245"/>
      <c r="IM299" s="245"/>
      <c r="IN299" s="245"/>
      <c r="IO299" s="245"/>
      <c r="IP299" s="245"/>
      <c r="IQ299" s="245"/>
      <c r="IR299" s="245"/>
      <c r="IS299" s="245"/>
      <c r="IT299" s="245"/>
      <c r="IU299" s="245"/>
      <c r="IV299" s="245"/>
      <c r="IW299" s="245"/>
      <c r="IX299" s="245"/>
      <c r="IY299" s="245"/>
      <c r="IZ299" s="245"/>
      <c r="JA299" s="245"/>
    </row>
    <row r="300" spans="1:261" ht="56.25" x14ac:dyDescent="0.3">
      <c r="A300" s="300">
        <v>290</v>
      </c>
      <c r="B300" s="295" t="s">
        <v>860</v>
      </c>
      <c r="C300" s="295" t="s">
        <v>867</v>
      </c>
      <c r="D300" s="295">
        <v>247691135</v>
      </c>
      <c r="E300" s="220">
        <f t="shared" si="39"/>
        <v>37881.345000000001</v>
      </c>
      <c r="F300" s="220">
        <f t="shared" si="40"/>
        <v>8856.5</v>
      </c>
      <c r="G300" s="220">
        <f t="shared" si="41"/>
        <v>0</v>
      </c>
      <c r="H300" s="220">
        <f t="shared" si="42"/>
        <v>29024.845000000001</v>
      </c>
      <c r="I300" s="220">
        <f t="shared" si="43"/>
        <v>0</v>
      </c>
      <c r="J300" s="348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>
        <v>0</v>
      </c>
      <c r="AD300" s="245"/>
      <c r="AE300" s="245">
        <v>0</v>
      </c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>
        <v>28979.505000000001</v>
      </c>
      <c r="BD300" s="245"/>
      <c r="BE300" s="245"/>
      <c r="BF300" s="245"/>
      <c r="BG300" s="245">
        <v>125</v>
      </c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>
        <v>75</v>
      </c>
      <c r="BR300" s="245"/>
      <c r="BS300" s="245">
        <v>1</v>
      </c>
      <c r="BT300" s="245"/>
      <c r="BU300" s="245"/>
      <c r="BV300" s="245"/>
      <c r="BW300" s="245"/>
      <c r="BX300" s="245">
        <v>10.34</v>
      </c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>
        <v>10</v>
      </c>
      <c r="CK300" s="245"/>
      <c r="CL300" s="245"/>
      <c r="CM300" s="245"/>
      <c r="CN300" s="245">
        <v>1</v>
      </c>
      <c r="CO300" s="245"/>
      <c r="CP300" s="245"/>
      <c r="CQ300" s="245"/>
      <c r="CR300" s="245">
        <v>8</v>
      </c>
      <c r="CS300" s="245"/>
      <c r="CT300" s="245"/>
      <c r="CU300" s="245"/>
      <c r="CV300" s="245"/>
      <c r="CW300" s="245"/>
      <c r="CX300" s="245">
        <v>2</v>
      </c>
      <c r="CY300" s="245"/>
      <c r="CZ300" s="245">
        <v>94</v>
      </c>
      <c r="DA300" s="245">
        <v>94</v>
      </c>
      <c r="DB300" s="245"/>
      <c r="DC300" s="245">
        <v>2321</v>
      </c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>
        <v>4938</v>
      </c>
      <c r="DT300" s="245"/>
      <c r="DU300" s="245"/>
      <c r="DV300" s="245"/>
      <c r="DW300" s="245"/>
      <c r="DX300" s="245"/>
      <c r="DY300" s="245"/>
      <c r="DZ300" s="245"/>
      <c r="EA300" s="245"/>
      <c r="EB300" s="245"/>
      <c r="EC300" s="245"/>
      <c r="ED300" s="245"/>
      <c r="EE300" s="245"/>
      <c r="EF300" s="245"/>
      <c r="EG300" s="245"/>
      <c r="EH300" s="245"/>
      <c r="EI300" s="245">
        <v>849</v>
      </c>
      <c r="EJ300" s="245"/>
      <c r="EK300" s="245">
        <v>5.89</v>
      </c>
      <c r="EL300" s="245"/>
      <c r="EM300" s="245">
        <v>784.5</v>
      </c>
      <c r="EN300" s="245"/>
      <c r="EO300" s="245"/>
      <c r="EP300" s="245"/>
      <c r="EQ300" s="245"/>
      <c r="ER300" s="245"/>
      <c r="ES300" s="245"/>
      <c r="ET300" s="245"/>
      <c r="EU300" s="245"/>
      <c r="EV300" s="245"/>
      <c r="EW300" s="245"/>
      <c r="EX300" s="245"/>
      <c r="EY300" s="245"/>
      <c r="EZ300" s="245"/>
      <c r="FA300" s="245"/>
      <c r="FB300" s="245"/>
      <c r="FC300" s="245"/>
      <c r="FD300" s="245"/>
      <c r="FE300" s="245"/>
      <c r="FF300" s="245"/>
      <c r="FG300" s="245"/>
      <c r="FH300" s="245"/>
      <c r="FI300" s="245"/>
      <c r="FJ300" s="245"/>
      <c r="FK300" s="245"/>
      <c r="FL300" s="245"/>
      <c r="FM300" s="245"/>
      <c r="FN300" s="245"/>
      <c r="FO300" s="245"/>
      <c r="FP300" s="245"/>
      <c r="FQ300" s="245"/>
      <c r="FR300" s="245"/>
      <c r="FS300" s="245"/>
      <c r="FT300" s="245"/>
      <c r="FU300" s="245"/>
      <c r="FV300" s="245"/>
      <c r="FW300" s="245"/>
      <c r="FX300" s="245"/>
      <c r="FY300" s="245"/>
      <c r="FZ300" s="245"/>
      <c r="GA300" s="245"/>
      <c r="GB300" s="245"/>
      <c r="GC300" s="245">
        <v>35</v>
      </c>
      <c r="GD300" s="245"/>
      <c r="GE300" s="245"/>
      <c r="GF300" s="245"/>
      <c r="GG300" s="245"/>
      <c r="GH300" s="245"/>
      <c r="GI300" s="245">
        <v>448</v>
      </c>
      <c r="GJ300" s="245"/>
      <c r="GK300" s="366">
        <v>1.4</v>
      </c>
      <c r="GL300" s="245"/>
      <c r="GM300" s="245">
        <v>813</v>
      </c>
      <c r="GN300" s="245"/>
      <c r="GO300" s="245"/>
      <c r="GP300" s="245"/>
      <c r="GQ300" s="245"/>
      <c r="GR300" s="245"/>
      <c r="GS300" s="245"/>
      <c r="GT300" s="245"/>
      <c r="GU300" s="245"/>
      <c r="GV300" s="245"/>
      <c r="GW300" s="245"/>
      <c r="GX300" s="245"/>
      <c r="GY300" s="245"/>
      <c r="GZ300" s="245"/>
      <c r="HA300" s="245"/>
      <c r="HB300" s="245"/>
      <c r="HC300" s="245"/>
      <c r="HD300" s="245"/>
      <c r="HE300" s="245">
        <v>355</v>
      </c>
      <c r="HF300" s="245"/>
      <c r="HG300" s="245">
        <v>2.33</v>
      </c>
      <c r="HH300" s="245"/>
      <c r="HI300" s="245">
        <v>0</v>
      </c>
      <c r="HJ300" s="245"/>
      <c r="HK300" s="245"/>
      <c r="HL300" s="245"/>
      <c r="HM300" s="245"/>
      <c r="HN300" s="245"/>
      <c r="HO300" s="245"/>
      <c r="HP300" s="245"/>
      <c r="HQ300" s="245"/>
      <c r="HR300" s="245"/>
      <c r="HS300" s="245"/>
      <c r="HT300" s="245"/>
      <c r="HU300" s="245"/>
      <c r="HV300" s="245"/>
      <c r="HW300" s="245"/>
      <c r="HX300" s="245"/>
      <c r="HY300" s="245"/>
      <c r="HZ300" s="245"/>
      <c r="IA300" s="245"/>
      <c r="IB300" s="245"/>
      <c r="IC300" s="245"/>
      <c r="ID300" s="245"/>
      <c r="IE300" s="245"/>
      <c r="IF300" s="245"/>
      <c r="IG300" s="245"/>
      <c r="IH300" s="245"/>
      <c r="II300" s="245"/>
      <c r="IJ300" s="245"/>
      <c r="IK300" s="245"/>
      <c r="IL300" s="245"/>
      <c r="IM300" s="245"/>
      <c r="IN300" s="245"/>
      <c r="IO300" s="245"/>
      <c r="IP300" s="245"/>
      <c r="IQ300" s="245"/>
      <c r="IR300" s="245"/>
      <c r="IS300" s="245"/>
      <c r="IT300" s="245"/>
      <c r="IU300" s="245"/>
      <c r="IV300" s="245"/>
      <c r="IW300" s="245"/>
      <c r="IX300" s="245"/>
      <c r="IY300" s="245"/>
      <c r="IZ300" s="245"/>
      <c r="JA300" s="245"/>
    </row>
    <row r="301" spans="1:261" s="246" customFormat="1" ht="37.5" x14ac:dyDescent="0.3">
      <c r="A301" s="300">
        <v>291</v>
      </c>
      <c r="B301" s="295" t="s">
        <v>860</v>
      </c>
      <c r="C301" s="295" t="s">
        <v>868</v>
      </c>
      <c r="D301" s="295">
        <v>247691130</v>
      </c>
      <c r="E301" s="220">
        <f t="shared" si="39"/>
        <v>21623.154000000002</v>
      </c>
      <c r="F301" s="220">
        <f t="shared" si="40"/>
        <v>4132</v>
      </c>
      <c r="G301" s="220">
        <f t="shared" si="41"/>
        <v>0</v>
      </c>
      <c r="H301" s="220">
        <f t="shared" si="42"/>
        <v>17491.154000000002</v>
      </c>
      <c r="I301" s="220">
        <f t="shared" si="43"/>
        <v>0</v>
      </c>
      <c r="J301" s="245">
        <v>1</v>
      </c>
      <c r="K301" s="245">
        <v>1</v>
      </c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>
        <v>870</v>
      </c>
      <c r="Z301" s="245"/>
      <c r="AA301" s="245"/>
      <c r="AB301" s="245"/>
      <c r="AC301" s="245">
        <v>15</v>
      </c>
      <c r="AD301" s="245"/>
      <c r="AE301" s="245">
        <v>1</v>
      </c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>
        <v>800</v>
      </c>
      <c r="AT301" s="245"/>
      <c r="AU301" s="245"/>
      <c r="AV301" s="245"/>
      <c r="AW301" s="245"/>
      <c r="AX301" s="245"/>
      <c r="AY301" s="245"/>
      <c r="AZ301" s="245"/>
      <c r="BA301" s="245">
        <v>0</v>
      </c>
      <c r="BB301" s="245"/>
      <c r="BC301" s="245">
        <v>15779.154</v>
      </c>
      <c r="BD301" s="245"/>
      <c r="BE301" s="245"/>
      <c r="BF301" s="245"/>
      <c r="BG301" s="245">
        <v>90</v>
      </c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>
        <v>18</v>
      </c>
      <c r="BR301" s="245"/>
      <c r="BS301" s="245">
        <v>1</v>
      </c>
      <c r="BT301" s="245"/>
      <c r="BU301" s="245"/>
      <c r="BV301" s="245"/>
      <c r="BW301" s="245"/>
      <c r="BX301" s="245">
        <v>42</v>
      </c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>
        <v>272</v>
      </c>
      <c r="CK301" s="245"/>
      <c r="CL301" s="245"/>
      <c r="CM301" s="245"/>
      <c r="CN301" s="245">
        <v>1</v>
      </c>
      <c r="CO301" s="245"/>
      <c r="CP301" s="245"/>
      <c r="CQ301" s="245"/>
      <c r="CR301" s="245">
        <v>8</v>
      </c>
      <c r="CS301" s="245"/>
      <c r="CT301" s="245"/>
      <c r="CU301" s="245"/>
      <c r="CV301" s="245"/>
      <c r="CW301" s="245"/>
      <c r="CX301" s="245">
        <v>11</v>
      </c>
      <c r="CY301" s="245"/>
      <c r="CZ301" s="245">
        <v>72</v>
      </c>
      <c r="DA301" s="245">
        <v>72</v>
      </c>
      <c r="DB301" s="245"/>
      <c r="DC301" s="245">
        <v>1274</v>
      </c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>
        <v>1747</v>
      </c>
      <c r="DT301" s="245"/>
      <c r="DU301" s="245"/>
      <c r="DV301" s="245"/>
      <c r="DW301" s="245"/>
      <c r="DX301" s="245"/>
      <c r="DY301" s="245"/>
      <c r="DZ301" s="245"/>
      <c r="EA301" s="245"/>
      <c r="EB301" s="245"/>
      <c r="EC301" s="245"/>
      <c r="ED301" s="245"/>
      <c r="EE301" s="245"/>
      <c r="EF301" s="245"/>
      <c r="EG301" s="245"/>
      <c r="EH301" s="245"/>
      <c r="EI301" s="245">
        <v>303</v>
      </c>
      <c r="EJ301" s="245"/>
      <c r="EK301" s="245">
        <v>6</v>
      </c>
      <c r="EL301" s="245"/>
      <c r="EM301" s="245">
        <v>468</v>
      </c>
      <c r="EN301" s="245"/>
      <c r="EO301" s="245"/>
      <c r="EP301" s="245"/>
      <c r="EQ301" s="245"/>
      <c r="ER301" s="245"/>
      <c r="ES301" s="245"/>
      <c r="ET301" s="245"/>
      <c r="EU301" s="245"/>
      <c r="EV301" s="245"/>
      <c r="EW301" s="245"/>
      <c r="EX301" s="245"/>
      <c r="EY301" s="245"/>
      <c r="EZ301" s="245"/>
      <c r="FA301" s="245"/>
      <c r="FB301" s="245"/>
      <c r="FC301" s="245"/>
      <c r="FD301" s="245"/>
      <c r="FE301" s="245"/>
      <c r="FF301" s="245"/>
      <c r="FG301" s="245"/>
      <c r="FH301" s="245"/>
      <c r="FI301" s="245"/>
      <c r="FJ301" s="245"/>
      <c r="FK301" s="245"/>
      <c r="FL301" s="245"/>
      <c r="FM301" s="245"/>
      <c r="FN301" s="245"/>
      <c r="FO301" s="245"/>
      <c r="FP301" s="245"/>
      <c r="FQ301" s="245"/>
      <c r="FR301" s="245"/>
      <c r="FS301" s="245"/>
      <c r="FT301" s="245"/>
      <c r="FU301" s="245"/>
      <c r="FV301" s="245"/>
      <c r="FW301" s="245"/>
      <c r="FX301" s="245"/>
      <c r="FY301" s="245"/>
      <c r="FZ301" s="245"/>
      <c r="GA301" s="245"/>
      <c r="GB301" s="245"/>
      <c r="GC301" s="245"/>
      <c r="GD301" s="245"/>
      <c r="GE301" s="245"/>
      <c r="GF301" s="245"/>
      <c r="GG301" s="245"/>
      <c r="GH301" s="245"/>
      <c r="GI301" s="245">
        <v>264</v>
      </c>
      <c r="GJ301" s="245"/>
      <c r="GK301" s="245">
        <v>1.75</v>
      </c>
      <c r="GL301" s="245"/>
      <c r="GM301" s="245">
        <v>643</v>
      </c>
      <c r="GN301" s="245"/>
      <c r="GO301" s="245"/>
      <c r="GP301" s="245"/>
      <c r="GQ301" s="245"/>
      <c r="GR301" s="245"/>
      <c r="GS301" s="245"/>
      <c r="GT301" s="245"/>
      <c r="GU301" s="245"/>
      <c r="GV301" s="245"/>
      <c r="GW301" s="245"/>
      <c r="GX301" s="245"/>
      <c r="GY301" s="245"/>
      <c r="GZ301" s="245"/>
      <c r="HA301" s="245"/>
      <c r="HB301" s="245"/>
      <c r="HC301" s="245"/>
      <c r="HD301" s="245"/>
      <c r="HE301" s="245">
        <v>424</v>
      </c>
      <c r="HF301" s="245"/>
      <c r="HG301" s="245">
        <v>1.52</v>
      </c>
      <c r="HH301" s="245"/>
      <c r="HI301" s="245">
        <v>0</v>
      </c>
      <c r="HJ301" s="245"/>
      <c r="HK301" s="245"/>
      <c r="HL301" s="245"/>
      <c r="HM301" s="245"/>
      <c r="HN301" s="245"/>
      <c r="HO301" s="245"/>
      <c r="HP301" s="245"/>
      <c r="HQ301" s="245"/>
      <c r="HR301" s="245"/>
      <c r="HS301" s="245"/>
      <c r="HT301" s="245"/>
      <c r="HU301" s="245"/>
      <c r="HV301" s="245"/>
      <c r="HW301" s="245"/>
      <c r="HX301" s="245"/>
      <c r="HY301" s="245"/>
      <c r="HZ301" s="245"/>
      <c r="IA301" s="245"/>
      <c r="IB301" s="245"/>
      <c r="IC301" s="245"/>
      <c r="ID301" s="245"/>
      <c r="IE301" s="245"/>
      <c r="IF301" s="245"/>
      <c r="IG301" s="245"/>
      <c r="IH301" s="245"/>
      <c r="II301" s="245"/>
      <c r="IJ301" s="245"/>
      <c r="IK301" s="245"/>
      <c r="IL301" s="245"/>
      <c r="IM301" s="245"/>
      <c r="IN301" s="245"/>
      <c r="IO301" s="245"/>
      <c r="IP301" s="245"/>
      <c r="IQ301" s="245"/>
      <c r="IR301" s="245"/>
      <c r="IS301" s="245"/>
      <c r="IT301" s="245"/>
      <c r="IU301" s="245"/>
      <c r="IV301" s="245"/>
      <c r="IW301" s="245"/>
      <c r="IX301" s="245"/>
      <c r="IY301" s="245"/>
      <c r="IZ301" s="245"/>
      <c r="JA301" s="245"/>
    </row>
    <row r="302" spans="1:261" s="246" customFormat="1" ht="37.5" x14ac:dyDescent="0.3">
      <c r="A302" s="300">
        <v>292</v>
      </c>
      <c r="B302" s="295" t="s">
        <v>860</v>
      </c>
      <c r="C302" s="295" t="s">
        <v>869</v>
      </c>
      <c r="D302" s="295">
        <v>247691132</v>
      </c>
      <c r="E302" s="220">
        <f t="shared" si="39"/>
        <v>16149.300000000003</v>
      </c>
      <c r="F302" s="220">
        <f t="shared" si="40"/>
        <v>3813.8</v>
      </c>
      <c r="G302" s="220">
        <f t="shared" si="41"/>
        <v>0</v>
      </c>
      <c r="H302" s="220">
        <f t="shared" si="42"/>
        <v>12335.500000000002</v>
      </c>
      <c r="I302" s="220">
        <f t="shared" si="43"/>
        <v>0</v>
      </c>
      <c r="J302" s="245">
        <v>1</v>
      </c>
      <c r="K302" s="245">
        <v>1</v>
      </c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>
        <v>276</v>
      </c>
      <c r="Z302" s="245"/>
      <c r="AA302" s="245"/>
      <c r="AB302" s="245"/>
      <c r="AC302" s="245">
        <v>8</v>
      </c>
      <c r="AD302" s="245"/>
      <c r="AE302" s="245">
        <v>0</v>
      </c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>
        <v>0</v>
      </c>
      <c r="AY302" s="245"/>
      <c r="AZ302" s="245"/>
      <c r="BA302" s="245"/>
      <c r="BB302" s="245"/>
      <c r="BC302" s="245">
        <v>11959.7</v>
      </c>
      <c r="BD302" s="245"/>
      <c r="BE302" s="245"/>
      <c r="BF302" s="245"/>
      <c r="BG302" s="245">
        <v>65</v>
      </c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>
        <v>34</v>
      </c>
      <c r="BR302" s="245"/>
      <c r="BS302" s="245">
        <v>1</v>
      </c>
      <c r="BT302" s="245"/>
      <c r="BU302" s="245"/>
      <c r="BV302" s="245"/>
      <c r="BW302" s="245"/>
      <c r="BX302" s="245">
        <v>18.2</v>
      </c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>
        <v>22</v>
      </c>
      <c r="CK302" s="245"/>
      <c r="CL302" s="245"/>
      <c r="CM302" s="245"/>
      <c r="CN302" s="245">
        <v>1</v>
      </c>
      <c r="CO302" s="245"/>
      <c r="CP302" s="245"/>
      <c r="CQ302" s="245"/>
      <c r="CR302" s="245">
        <v>8</v>
      </c>
      <c r="CS302" s="245"/>
      <c r="CT302" s="245"/>
      <c r="CU302" s="245"/>
      <c r="CV302" s="245"/>
      <c r="CW302" s="245"/>
      <c r="CX302" s="245">
        <v>6</v>
      </c>
      <c r="CY302" s="245"/>
      <c r="CZ302" s="245">
        <v>77</v>
      </c>
      <c r="DA302" s="245">
        <v>77</v>
      </c>
      <c r="DB302" s="245"/>
      <c r="DC302" s="245">
        <v>1143</v>
      </c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>
        <v>2120</v>
      </c>
      <c r="DT302" s="245"/>
      <c r="DU302" s="245"/>
      <c r="DV302" s="245"/>
      <c r="DW302" s="245"/>
      <c r="DX302" s="245"/>
      <c r="DY302" s="245"/>
      <c r="DZ302" s="245"/>
      <c r="EA302" s="245"/>
      <c r="EB302" s="245"/>
      <c r="EC302" s="245"/>
      <c r="ED302" s="245"/>
      <c r="EE302" s="245"/>
      <c r="EF302" s="245"/>
      <c r="EG302" s="245"/>
      <c r="EH302" s="245"/>
      <c r="EI302" s="245">
        <v>397</v>
      </c>
      <c r="EJ302" s="245"/>
      <c r="EK302" s="245">
        <v>5.25</v>
      </c>
      <c r="EL302" s="245"/>
      <c r="EM302" s="245">
        <v>46.8</v>
      </c>
      <c r="EN302" s="245"/>
      <c r="EO302" s="245"/>
      <c r="EP302" s="245"/>
      <c r="EQ302" s="245"/>
      <c r="ER302" s="245"/>
      <c r="ES302" s="245">
        <v>81.599999999999994</v>
      </c>
      <c r="ET302" s="245"/>
      <c r="EU302" s="245"/>
      <c r="EV302" s="245"/>
      <c r="EW302" s="245"/>
      <c r="EX302" s="245"/>
      <c r="EY302" s="245"/>
      <c r="EZ302" s="245"/>
      <c r="FA302" s="245"/>
      <c r="FB302" s="245"/>
      <c r="FC302" s="245"/>
      <c r="FD302" s="245"/>
      <c r="FE302" s="245"/>
      <c r="FF302" s="245"/>
      <c r="FG302" s="245"/>
      <c r="FH302" s="245"/>
      <c r="FI302" s="245"/>
      <c r="FJ302" s="245"/>
      <c r="FK302" s="245"/>
      <c r="FL302" s="245"/>
      <c r="FM302" s="245"/>
      <c r="FN302" s="245"/>
      <c r="FO302" s="245"/>
      <c r="FP302" s="245"/>
      <c r="FQ302" s="245"/>
      <c r="FR302" s="245"/>
      <c r="FS302" s="245"/>
      <c r="FT302" s="245"/>
      <c r="FU302" s="245"/>
      <c r="FV302" s="245"/>
      <c r="FW302" s="245"/>
      <c r="FX302" s="245"/>
      <c r="FY302" s="245"/>
      <c r="FZ302" s="245"/>
      <c r="GA302" s="245"/>
      <c r="GB302" s="245"/>
      <c r="GC302" s="245"/>
      <c r="GD302" s="245"/>
      <c r="GE302" s="245"/>
      <c r="GF302" s="245"/>
      <c r="GG302" s="245"/>
      <c r="GH302" s="245"/>
      <c r="GI302" s="245">
        <v>107</v>
      </c>
      <c r="GJ302" s="245"/>
      <c r="GK302" s="366">
        <v>1.2</v>
      </c>
      <c r="GL302" s="245"/>
      <c r="GM302" s="245">
        <v>504</v>
      </c>
      <c r="GN302" s="245"/>
      <c r="GO302" s="245"/>
      <c r="GP302" s="245"/>
      <c r="GQ302" s="245"/>
      <c r="GR302" s="245"/>
      <c r="GS302" s="245"/>
      <c r="GT302" s="245"/>
      <c r="GU302" s="245"/>
      <c r="GV302" s="245"/>
      <c r="GW302" s="245"/>
      <c r="GX302" s="245"/>
      <c r="GY302" s="245"/>
      <c r="GZ302" s="245"/>
      <c r="HA302" s="245"/>
      <c r="HB302" s="245"/>
      <c r="HC302" s="245"/>
      <c r="HD302" s="245"/>
      <c r="HE302" s="245">
        <v>504</v>
      </c>
      <c r="HF302" s="245"/>
      <c r="HG302" s="245">
        <v>1</v>
      </c>
      <c r="HH302" s="245"/>
      <c r="HI302" s="245">
        <v>0</v>
      </c>
      <c r="HJ302" s="245"/>
      <c r="HK302" s="245"/>
      <c r="HL302" s="245"/>
      <c r="HM302" s="245"/>
      <c r="HN302" s="245"/>
      <c r="HO302" s="245"/>
      <c r="HP302" s="245"/>
      <c r="HQ302" s="245"/>
      <c r="HR302" s="245"/>
      <c r="HS302" s="245"/>
      <c r="HT302" s="245"/>
      <c r="HU302" s="245"/>
      <c r="HV302" s="245"/>
      <c r="HW302" s="245"/>
      <c r="HX302" s="245"/>
      <c r="HY302" s="245"/>
      <c r="HZ302" s="245"/>
      <c r="IA302" s="245"/>
      <c r="IB302" s="245"/>
      <c r="IC302" s="245"/>
      <c r="ID302" s="245"/>
      <c r="IE302" s="245"/>
      <c r="IF302" s="245"/>
      <c r="IG302" s="245"/>
      <c r="IH302" s="245"/>
      <c r="II302" s="245"/>
      <c r="IJ302" s="245"/>
      <c r="IK302" s="245"/>
      <c r="IL302" s="245"/>
      <c r="IM302" s="245"/>
      <c r="IN302" s="245"/>
      <c r="IO302" s="245"/>
      <c r="IP302" s="245"/>
      <c r="IQ302" s="245"/>
      <c r="IR302" s="245"/>
      <c r="IS302" s="245"/>
      <c r="IT302" s="245"/>
      <c r="IU302" s="245"/>
      <c r="IV302" s="245"/>
      <c r="IW302" s="245"/>
      <c r="IX302" s="245"/>
      <c r="IY302" s="245"/>
      <c r="IZ302" s="245"/>
      <c r="JA302" s="245"/>
    </row>
    <row r="303" spans="1:261" s="246" customFormat="1" ht="37.5" x14ac:dyDescent="0.3">
      <c r="A303" s="300">
        <v>293</v>
      </c>
      <c r="B303" s="295" t="s">
        <v>860</v>
      </c>
      <c r="C303" s="295" t="s">
        <v>870</v>
      </c>
      <c r="D303" s="295">
        <v>247691131</v>
      </c>
      <c r="E303" s="220">
        <f t="shared" si="39"/>
        <v>38164.9</v>
      </c>
      <c r="F303" s="220">
        <f t="shared" si="40"/>
        <v>6493.5</v>
      </c>
      <c r="G303" s="220">
        <f t="shared" si="41"/>
        <v>0</v>
      </c>
      <c r="H303" s="220">
        <f t="shared" si="42"/>
        <v>31671.4</v>
      </c>
      <c r="I303" s="220">
        <f t="shared" si="43"/>
        <v>0</v>
      </c>
      <c r="J303" s="245">
        <v>1</v>
      </c>
      <c r="K303" s="245">
        <v>1</v>
      </c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245">
        <v>600</v>
      </c>
      <c r="Z303" s="362"/>
      <c r="AA303" s="362"/>
      <c r="AB303" s="362"/>
      <c r="AC303" s="245">
        <v>8</v>
      </c>
      <c r="AD303" s="362"/>
      <c r="AE303" s="365">
        <v>0</v>
      </c>
      <c r="AF303" s="362"/>
      <c r="AG303" s="362"/>
      <c r="AH303" s="362"/>
      <c r="AI303" s="362"/>
      <c r="AJ303" s="362"/>
      <c r="AK303" s="362"/>
      <c r="AL303" s="362"/>
      <c r="AM303" s="362"/>
      <c r="AN303" s="362"/>
      <c r="AO303" s="362"/>
      <c r="AP303" s="362"/>
      <c r="AQ303" s="362"/>
      <c r="AR303" s="362"/>
      <c r="AS303" s="362"/>
      <c r="AT303" s="362"/>
      <c r="AU303" s="362"/>
      <c r="AV303" s="362"/>
      <c r="AW303" s="362"/>
      <c r="AX303" s="362"/>
      <c r="AY303" s="362"/>
      <c r="AZ303" s="362"/>
      <c r="BA303" s="362"/>
      <c r="BB303" s="362"/>
      <c r="BC303" s="245">
        <v>30868.400000000001</v>
      </c>
      <c r="BD303" s="362"/>
      <c r="BE303" s="362"/>
      <c r="BF303" s="362"/>
      <c r="BG303" s="245">
        <v>163</v>
      </c>
      <c r="BH303" s="362"/>
      <c r="BI303" s="362"/>
      <c r="BJ303" s="362"/>
      <c r="BK303" s="362"/>
      <c r="BL303" s="362"/>
      <c r="BM303" s="362"/>
      <c r="BN303" s="362"/>
      <c r="BO303" s="362"/>
      <c r="BP303" s="362"/>
      <c r="BQ303" s="245">
        <v>45</v>
      </c>
      <c r="BR303" s="362"/>
      <c r="BS303" s="245">
        <v>1</v>
      </c>
      <c r="BT303" s="362"/>
      <c r="BU303" s="362"/>
      <c r="BV303" s="362"/>
      <c r="BW303" s="362"/>
      <c r="BX303" s="245">
        <v>21</v>
      </c>
      <c r="BY303" s="362"/>
      <c r="BZ303" s="362"/>
      <c r="CA303" s="362"/>
      <c r="CB303" s="362"/>
      <c r="CC303" s="362"/>
      <c r="CD303" s="362"/>
      <c r="CE303" s="362"/>
      <c r="CF303" s="362"/>
      <c r="CG303" s="362"/>
      <c r="CH303" s="348"/>
      <c r="CI303" s="348"/>
      <c r="CJ303" s="364">
        <v>15</v>
      </c>
      <c r="CK303" s="348"/>
      <c r="CL303" s="348"/>
      <c r="CM303" s="348"/>
      <c r="CN303" s="364">
        <v>1</v>
      </c>
      <c r="CO303" s="348"/>
      <c r="CP303" s="348"/>
      <c r="CQ303" s="348"/>
      <c r="CR303" s="364">
        <v>4</v>
      </c>
      <c r="CS303" s="348"/>
      <c r="CT303" s="348"/>
      <c r="CU303" s="348"/>
      <c r="CV303" s="348"/>
      <c r="CW303" s="348"/>
      <c r="CX303" s="364">
        <v>4</v>
      </c>
      <c r="CY303" s="348"/>
      <c r="CZ303" s="364">
        <v>55</v>
      </c>
      <c r="DA303" s="364">
        <v>55</v>
      </c>
      <c r="DB303" s="348"/>
      <c r="DC303" s="364">
        <v>732</v>
      </c>
      <c r="DD303" s="348"/>
      <c r="DE303" s="348"/>
      <c r="DF303" s="348"/>
      <c r="DG303" s="348"/>
      <c r="DH303" s="348"/>
      <c r="DI303" s="348"/>
      <c r="DJ303" s="348"/>
      <c r="DK303" s="348"/>
      <c r="DL303" s="348"/>
      <c r="DM303" s="348"/>
      <c r="DN303" s="348"/>
      <c r="DO303" s="348"/>
      <c r="DP303" s="348"/>
      <c r="DQ303" s="348"/>
      <c r="DR303" s="348"/>
      <c r="DS303" s="364">
        <v>4444</v>
      </c>
      <c r="DT303" s="348"/>
      <c r="DU303" s="348"/>
      <c r="DV303" s="348"/>
      <c r="DW303" s="349"/>
      <c r="DX303" s="349"/>
      <c r="DY303" s="348"/>
      <c r="DZ303" s="348"/>
      <c r="EA303" s="348"/>
      <c r="EB303" s="348"/>
      <c r="EC303" s="348"/>
      <c r="ED303" s="348"/>
      <c r="EE303" s="348"/>
      <c r="EF303" s="348"/>
      <c r="EG303" s="348"/>
      <c r="EH303" s="348"/>
      <c r="EI303" s="245">
        <v>810</v>
      </c>
      <c r="EJ303" s="348"/>
      <c r="EK303" s="364">
        <v>5.8</v>
      </c>
      <c r="EL303" s="348"/>
      <c r="EM303" s="364"/>
      <c r="EN303" s="348"/>
      <c r="EO303" s="348"/>
      <c r="EP303" s="348"/>
      <c r="EQ303" s="348"/>
      <c r="ER303" s="348"/>
      <c r="ES303" s="245">
        <v>98</v>
      </c>
      <c r="ET303" s="348"/>
      <c r="EU303" s="348"/>
      <c r="EV303" s="348"/>
      <c r="EW303" s="348"/>
      <c r="EX303" s="348"/>
      <c r="EY303" s="348"/>
      <c r="EZ303" s="348"/>
      <c r="FA303" s="348"/>
      <c r="FB303" s="348"/>
      <c r="FC303" s="348"/>
      <c r="FD303" s="348"/>
      <c r="FE303" s="348"/>
      <c r="FF303" s="348"/>
      <c r="FG303" s="348"/>
      <c r="FH303" s="348"/>
      <c r="FI303" s="348"/>
      <c r="FJ303" s="348"/>
      <c r="FK303" s="348"/>
      <c r="FL303" s="348"/>
      <c r="FM303" s="348"/>
      <c r="FN303" s="348"/>
      <c r="FO303" s="348"/>
      <c r="FP303" s="348"/>
      <c r="FQ303" s="348"/>
      <c r="FR303" s="348"/>
      <c r="FS303" s="348"/>
      <c r="FT303" s="348"/>
      <c r="FU303" s="348"/>
      <c r="FV303" s="348"/>
      <c r="FW303" s="348"/>
      <c r="FX303" s="348"/>
      <c r="FY303" s="348"/>
      <c r="FZ303" s="348"/>
      <c r="GA303" s="348"/>
      <c r="GB303" s="348"/>
      <c r="GC303" s="348"/>
      <c r="GD303" s="348"/>
      <c r="GE303" s="348"/>
      <c r="GF303" s="348"/>
      <c r="GG303" s="348"/>
      <c r="GH303" s="348"/>
      <c r="GI303" s="364">
        <v>98</v>
      </c>
      <c r="GJ303" s="348"/>
      <c r="GK303" s="364">
        <v>1</v>
      </c>
      <c r="GL303" s="348"/>
      <c r="GM303" s="364">
        <v>1317.5</v>
      </c>
      <c r="GN303" s="348"/>
      <c r="GO303" s="245">
        <v>84</v>
      </c>
      <c r="GP303" s="348"/>
      <c r="GQ303" s="348"/>
      <c r="GR303" s="348"/>
      <c r="GS303" s="348"/>
      <c r="GT303" s="348"/>
      <c r="GU303" s="348"/>
      <c r="GV303" s="348"/>
      <c r="GW303" s="348"/>
      <c r="GX303" s="348"/>
      <c r="GY303" s="245"/>
      <c r="GZ303" s="348"/>
      <c r="HA303" s="348"/>
      <c r="HB303" s="348"/>
      <c r="HC303" s="245"/>
      <c r="HD303" s="348"/>
      <c r="HE303" s="245">
        <v>609</v>
      </c>
      <c r="HF303" s="348"/>
      <c r="HG303" s="245">
        <v>2.19</v>
      </c>
      <c r="HH303" s="348"/>
      <c r="HI303" s="364">
        <v>0</v>
      </c>
      <c r="HJ303" s="348"/>
      <c r="HK303" s="348"/>
      <c r="HL303" s="348"/>
      <c r="HM303" s="348"/>
      <c r="HN303" s="348"/>
      <c r="HO303" s="348"/>
      <c r="HP303" s="348"/>
      <c r="HQ303" s="348"/>
      <c r="HR303" s="348"/>
      <c r="HS303" s="348"/>
      <c r="HT303" s="348"/>
      <c r="HU303" s="348"/>
      <c r="HV303" s="348"/>
      <c r="HW303" s="348"/>
      <c r="HX303" s="348"/>
      <c r="HY303" s="348"/>
      <c r="HZ303" s="348"/>
      <c r="IA303" s="348"/>
      <c r="IB303" s="348"/>
      <c r="IC303" s="348"/>
      <c r="ID303" s="348"/>
      <c r="IE303" s="348"/>
      <c r="IF303" s="348"/>
      <c r="IG303" s="348"/>
      <c r="IH303" s="348"/>
      <c r="II303" s="348"/>
      <c r="IJ303" s="348"/>
      <c r="IK303" s="348"/>
      <c r="IL303" s="348"/>
      <c r="IM303" s="348"/>
      <c r="IN303" s="348"/>
      <c r="IO303" s="348"/>
      <c r="IP303" s="348"/>
      <c r="IQ303" s="348"/>
      <c r="IR303" s="348"/>
      <c r="IS303" s="348"/>
      <c r="IT303" s="348"/>
      <c r="IU303" s="348"/>
      <c r="IV303" s="348"/>
      <c r="IW303" s="348"/>
      <c r="IX303" s="348"/>
      <c r="IY303" s="348"/>
      <c r="IZ303" s="348"/>
      <c r="JA303" s="348"/>
    </row>
    <row r="304" spans="1:261" ht="20.25" x14ac:dyDescent="0.3">
      <c r="A304" s="300">
        <v>294</v>
      </c>
      <c r="B304" s="295" t="s">
        <v>872</v>
      </c>
      <c r="C304" s="295" t="s">
        <v>873</v>
      </c>
      <c r="D304" s="295">
        <v>247691166</v>
      </c>
      <c r="E304" s="220">
        <f t="shared" si="39"/>
        <v>18259</v>
      </c>
      <c r="F304" s="220">
        <f t="shared" si="40"/>
        <v>5510</v>
      </c>
      <c r="G304" s="220">
        <f t="shared" si="41"/>
        <v>40</v>
      </c>
      <c r="H304" s="220">
        <f t="shared" si="42"/>
        <v>12679</v>
      </c>
      <c r="I304" s="220">
        <f t="shared" si="43"/>
        <v>30</v>
      </c>
      <c r="J304" s="245">
        <v>3</v>
      </c>
      <c r="K304" s="245">
        <v>3</v>
      </c>
      <c r="L304" s="245">
        <v>0</v>
      </c>
      <c r="M304" s="245">
        <v>0</v>
      </c>
      <c r="N304" s="245">
        <v>0</v>
      </c>
      <c r="O304" s="245">
        <v>0</v>
      </c>
      <c r="P304" s="245">
        <v>0</v>
      </c>
      <c r="Q304" s="245">
        <v>0</v>
      </c>
      <c r="R304" s="245">
        <v>0</v>
      </c>
      <c r="S304" s="245">
        <v>0</v>
      </c>
      <c r="T304" s="245">
        <v>0</v>
      </c>
      <c r="U304" s="245">
        <v>0</v>
      </c>
      <c r="V304" s="245">
        <v>0</v>
      </c>
      <c r="W304" s="245">
        <v>669</v>
      </c>
      <c r="X304" s="245">
        <v>0</v>
      </c>
      <c r="Y304" s="245">
        <v>0</v>
      </c>
      <c r="Z304" s="245">
        <v>0</v>
      </c>
      <c r="AA304" s="245">
        <v>0</v>
      </c>
      <c r="AB304" s="245">
        <v>0</v>
      </c>
      <c r="AC304" s="362">
        <v>15</v>
      </c>
      <c r="AD304" s="245">
        <v>0</v>
      </c>
      <c r="AE304" s="245">
        <v>0</v>
      </c>
      <c r="AF304" s="245">
        <v>0</v>
      </c>
      <c r="AG304" s="245">
        <v>0</v>
      </c>
      <c r="AH304" s="245">
        <v>0</v>
      </c>
      <c r="AI304" s="245">
        <v>0</v>
      </c>
      <c r="AJ304" s="245">
        <v>0</v>
      </c>
      <c r="AK304" s="245">
        <v>0</v>
      </c>
      <c r="AL304" s="245">
        <v>0</v>
      </c>
      <c r="AM304" s="245">
        <v>0</v>
      </c>
      <c r="AN304" s="245">
        <v>0</v>
      </c>
      <c r="AO304" s="245">
        <v>0</v>
      </c>
      <c r="AP304" s="245">
        <v>0</v>
      </c>
      <c r="AQ304" s="245">
        <v>0</v>
      </c>
      <c r="AR304" s="245">
        <v>0</v>
      </c>
      <c r="AS304" s="245">
        <v>0</v>
      </c>
      <c r="AT304" s="245">
        <v>0</v>
      </c>
      <c r="AU304" s="245">
        <v>0</v>
      </c>
      <c r="AV304" s="245">
        <v>0</v>
      </c>
      <c r="AW304" s="245">
        <v>0</v>
      </c>
      <c r="AX304" s="245">
        <v>0</v>
      </c>
      <c r="AY304" s="245">
        <v>0</v>
      </c>
      <c r="AZ304" s="245">
        <v>0</v>
      </c>
      <c r="BA304" s="245">
        <v>0</v>
      </c>
      <c r="BB304" s="245">
        <v>0</v>
      </c>
      <c r="BC304" s="245">
        <v>10610</v>
      </c>
      <c r="BD304" s="245">
        <v>0</v>
      </c>
      <c r="BE304" s="245">
        <v>0</v>
      </c>
      <c r="BF304" s="245">
        <v>0</v>
      </c>
      <c r="BG304" s="363">
        <v>84</v>
      </c>
      <c r="BH304" s="245">
        <v>0</v>
      </c>
      <c r="BI304" s="245">
        <v>0</v>
      </c>
      <c r="BJ304" s="245">
        <v>0</v>
      </c>
      <c r="BK304" s="245">
        <v>0</v>
      </c>
      <c r="BL304" s="245">
        <v>0</v>
      </c>
      <c r="BM304" s="245">
        <v>0</v>
      </c>
      <c r="BN304" s="245">
        <v>0</v>
      </c>
      <c r="BO304" s="245">
        <v>0</v>
      </c>
      <c r="BP304" s="245">
        <v>0</v>
      </c>
      <c r="BQ304" s="363">
        <v>320</v>
      </c>
      <c r="BR304" s="245">
        <v>0</v>
      </c>
      <c r="BS304" s="363">
        <v>2</v>
      </c>
      <c r="BT304" s="245">
        <v>0</v>
      </c>
      <c r="BU304" s="363">
        <v>2</v>
      </c>
      <c r="BV304" s="245">
        <v>0</v>
      </c>
      <c r="BW304" s="363">
        <v>40</v>
      </c>
      <c r="BX304" s="245">
        <v>0</v>
      </c>
      <c r="BY304" s="363">
        <v>30</v>
      </c>
      <c r="BZ304" s="245">
        <v>0</v>
      </c>
      <c r="CA304" s="245">
        <v>0</v>
      </c>
      <c r="CB304" s="245">
        <v>0</v>
      </c>
      <c r="CC304" s="245">
        <v>0</v>
      </c>
      <c r="CD304" s="245">
        <v>0</v>
      </c>
      <c r="CE304" s="245">
        <v>0</v>
      </c>
      <c r="CF304" s="245">
        <v>0</v>
      </c>
      <c r="CG304" s="245">
        <v>0</v>
      </c>
      <c r="CH304" s="245">
        <v>0</v>
      </c>
      <c r="CI304" s="245">
        <v>0</v>
      </c>
      <c r="CJ304" s="245">
        <v>0</v>
      </c>
      <c r="CK304" s="245">
        <v>134</v>
      </c>
      <c r="CL304" s="245">
        <v>0</v>
      </c>
      <c r="CM304" s="245">
        <v>0</v>
      </c>
      <c r="CN304" s="245">
        <v>32</v>
      </c>
      <c r="CO304" s="245">
        <v>0</v>
      </c>
      <c r="CP304" s="245">
        <v>0</v>
      </c>
      <c r="CQ304" s="245">
        <v>0</v>
      </c>
      <c r="CR304" s="245">
        <v>27</v>
      </c>
      <c r="CS304" s="245">
        <v>0</v>
      </c>
      <c r="CT304" s="245">
        <v>0</v>
      </c>
      <c r="CU304" s="245">
        <v>0</v>
      </c>
      <c r="CV304" s="245">
        <v>0</v>
      </c>
      <c r="CW304" s="245">
        <v>0</v>
      </c>
      <c r="CX304" s="245">
        <v>28</v>
      </c>
      <c r="CY304" s="245">
        <v>0</v>
      </c>
      <c r="CZ304" s="245">
        <v>165</v>
      </c>
      <c r="DA304" s="245">
        <v>165</v>
      </c>
      <c r="DB304" s="245">
        <v>0</v>
      </c>
      <c r="DC304" s="363">
        <v>2310</v>
      </c>
      <c r="DD304" s="245">
        <v>0</v>
      </c>
      <c r="DE304" s="245">
        <v>0</v>
      </c>
      <c r="DF304" s="245">
        <v>0</v>
      </c>
      <c r="DG304" s="245">
        <v>0</v>
      </c>
      <c r="DH304" s="245">
        <v>0</v>
      </c>
      <c r="DI304" s="245">
        <v>0</v>
      </c>
      <c r="DJ304" s="245">
        <v>0</v>
      </c>
      <c r="DK304" s="245">
        <v>0</v>
      </c>
      <c r="DL304" s="245">
        <v>0</v>
      </c>
      <c r="DM304" s="245">
        <v>0</v>
      </c>
      <c r="DN304" s="245">
        <v>0</v>
      </c>
      <c r="DO304" s="245">
        <v>0</v>
      </c>
      <c r="DP304" s="245">
        <v>0</v>
      </c>
      <c r="DQ304" s="245">
        <v>0</v>
      </c>
      <c r="DR304" s="245">
        <v>0</v>
      </c>
      <c r="DS304" s="363">
        <v>3200</v>
      </c>
      <c r="DT304" s="245">
        <v>0</v>
      </c>
      <c r="DU304" s="245">
        <v>0</v>
      </c>
      <c r="DV304" s="245">
        <v>0</v>
      </c>
      <c r="DW304" s="245">
        <v>0</v>
      </c>
      <c r="DX304" s="245">
        <v>0</v>
      </c>
      <c r="DY304" s="245">
        <v>0</v>
      </c>
      <c r="DZ304" s="245">
        <v>0</v>
      </c>
      <c r="EA304" s="245">
        <v>0</v>
      </c>
      <c r="EB304" s="245">
        <v>0</v>
      </c>
      <c r="EC304" s="245">
        <v>0</v>
      </c>
      <c r="ED304" s="245">
        <v>0</v>
      </c>
      <c r="EE304" s="245">
        <v>0</v>
      </c>
      <c r="EF304" s="245">
        <v>0</v>
      </c>
      <c r="EG304" s="245">
        <v>0</v>
      </c>
      <c r="EH304" s="245">
        <v>0</v>
      </c>
      <c r="EI304" s="363">
        <v>914.28499999999997</v>
      </c>
      <c r="EJ304" s="245">
        <v>0</v>
      </c>
      <c r="EK304" s="358">
        <v>3.5</v>
      </c>
      <c r="EL304" s="245">
        <v>0</v>
      </c>
      <c r="EM304" s="245">
        <v>0</v>
      </c>
      <c r="EN304" s="245">
        <v>0</v>
      </c>
      <c r="EO304" s="245">
        <v>0</v>
      </c>
      <c r="EP304" s="245">
        <v>0</v>
      </c>
      <c r="EQ304" s="245">
        <v>0</v>
      </c>
      <c r="ER304" s="245">
        <v>0</v>
      </c>
      <c r="ES304" s="245">
        <v>1400</v>
      </c>
      <c r="ET304" s="245">
        <v>0</v>
      </c>
      <c r="EU304" s="245">
        <v>0</v>
      </c>
      <c r="EV304" s="245">
        <v>0</v>
      </c>
      <c r="EW304" s="245">
        <v>0</v>
      </c>
      <c r="EX304" s="245">
        <v>0</v>
      </c>
      <c r="EY304" s="245">
        <v>0</v>
      </c>
      <c r="EZ304" s="245">
        <v>0</v>
      </c>
      <c r="FA304" s="245">
        <v>0</v>
      </c>
      <c r="FB304" s="245">
        <v>0</v>
      </c>
      <c r="FC304" s="245">
        <v>0</v>
      </c>
      <c r="FD304" s="245">
        <v>0</v>
      </c>
      <c r="FE304" s="245">
        <v>0</v>
      </c>
      <c r="FF304" s="245">
        <v>0</v>
      </c>
      <c r="FG304" s="245">
        <v>0</v>
      </c>
      <c r="FH304" s="245">
        <v>0</v>
      </c>
      <c r="FI304" s="245">
        <v>0</v>
      </c>
      <c r="FJ304" s="245">
        <v>0</v>
      </c>
      <c r="FK304" s="245">
        <v>0</v>
      </c>
      <c r="FL304" s="245">
        <v>0</v>
      </c>
      <c r="FM304" s="245">
        <v>0</v>
      </c>
      <c r="FN304" s="245">
        <v>0</v>
      </c>
      <c r="FO304" s="245">
        <v>0</v>
      </c>
      <c r="FP304" s="245">
        <v>0</v>
      </c>
      <c r="FQ304" s="245">
        <v>0</v>
      </c>
      <c r="FR304" s="245">
        <v>0</v>
      </c>
      <c r="FS304" s="245">
        <v>0</v>
      </c>
      <c r="FT304" s="245">
        <v>0</v>
      </c>
      <c r="FU304" s="245">
        <v>0</v>
      </c>
      <c r="FV304" s="245">
        <v>0</v>
      </c>
      <c r="FW304" s="245">
        <v>0</v>
      </c>
      <c r="FX304" s="245">
        <v>0</v>
      </c>
      <c r="FY304" s="245">
        <v>0</v>
      </c>
      <c r="FZ304" s="245">
        <v>0</v>
      </c>
      <c r="GA304" s="245">
        <v>0</v>
      </c>
      <c r="GB304" s="245">
        <v>0</v>
      </c>
      <c r="GC304" s="245">
        <v>0</v>
      </c>
      <c r="GD304" s="245">
        <v>0</v>
      </c>
      <c r="GE304" s="245">
        <v>0</v>
      </c>
      <c r="GF304" s="245">
        <v>0</v>
      </c>
      <c r="GG304" s="245">
        <v>0</v>
      </c>
      <c r="GH304" s="245">
        <v>0</v>
      </c>
      <c r="GI304" s="245">
        <v>932</v>
      </c>
      <c r="GJ304" s="245">
        <v>0</v>
      </c>
      <c r="GK304" s="301" t="s">
        <v>928</v>
      </c>
      <c r="GL304" s="245">
        <v>0</v>
      </c>
      <c r="GM304" s="245">
        <v>0</v>
      </c>
      <c r="GN304" s="245">
        <v>0</v>
      </c>
      <c r="GO304" s="245">
        <v>0</v>
      </c>
      <c r="GP304" s="245">
        <v>0</v>
      </c>
      <c r="GQ304" s="245">
        <v>0</v>
      </c>
      <c r="GR304" s="245">
        <v>0</v>
      </c>
      <c r="GS304" s="245">
        <v>0</v>
      </c>
      <c r="GT304" s="245">
        <v>0</v>
      </c>
      <c r="GU304" s="245">
        <v>0</v>
      </c>
      <c r="GV304" s="245">
        <v>0</v>
      </c>
      <c r="GW304" s="245">
        <v>0</v>
      </c>
      <c r="GX304" s="245">
        <v>0</v>
      </c>
      <c r="GY304" s="245">
        <v>0</v>
      </c>
      <c r="GZ304" s="245">
        <v>0</v>
      </c>
      <c r="HA304" s="245">
        <v>0</v>
      </c>
      <c r="HB304" s="245">
        <v>0</v>
      </c>
      <c r="HC304" s="245">
        <v>0</v>
      </c>
      <c r="HD304" s="245">
        <v>0</v>
      </c>
      <c r="HE304" s="245">
        <v>0</v>
      </c>
      <c r="HF304" s="245"/>
      <c r="HG304" s="245">
        <v>0</v>
      </c>
      <c r="HH304" s="245"/>
      <c r="HI304" s="245">
        <v>0</v>
      </c>
      <c r="HJ304" s="245">
        <v>0</v>
      </c>
      <c r="HK304" s="245">
        <v>0</v>
      </c>
      <c r="HL304" s="245">
        <v>0</v>
      </c>
      <c r="HM304" s="245">
        <v>0</v>
      </c>
      <c r="HN304" s="245">
        <v>0</v>
      </c>
      <c r="HO304" s="245">
        <v>0</v>
      </c>
      <c r="HP304" s="245">
        <v>0</v>
      </c>
      <c r="HQ304" s="245">
        <v>0</v>
      </c>
      <c r="HR304" s="245">
        <v>0</v>
      </c>
      <c r="HS304" s="245">
        <v>0</v>
      </c>
      <c r="HT304" s="245">
        <v>0</v>
      </c>
      <c r="HU304" s="245">
        <v>0</v>
      </c>
      <c r="HV304" s="245">
        <v>0</v>
      </c>
      <c r="HW304" s="245">
        <v>0</v>
      </c>
      <c r="HX304" s="245">
        <v>0</v>
      </c>
      <c r="HY304" s="245">
        <v>0</v>
      </c>
      <c r="HZ304" s="245">
        <v>0</v>
      </c>
      <c r="IA304" s="245">
        <v>0</v>
      </c>
      <c r="IB304" s="245">
        <v>0</v>
      </c>
      <c r="IC304" s="245">
        <v>0</v>
      </c>
      <c r="ID304" s="245">
        <v>0</v>
      </c>
      <c r="IE304" s="245">
        <v>0</v>
      </c>
      <c r="IF304" s="245">
        <v>0</v>
      </c>
      <c r="IG304" s="245">
        <v>0</v>
      </c>
      <c r="IH304" s="245">
        <v>0</v>
      </c>
      <c r="II304" s="245">
        <v>0</v>
      </c>
      <c r="IJ304" s="245">
        <v>0</v>
      </c>
      <c r="IK304" s="245">
        <v>0</v>
      </c>
      <c r="IL304" s="245">
        <v>0</v>
      </c>
      <c r="IM304" s="245">
        <v>0</v>
      </c>
      <c r="IN304" s="245">
        <v>0</v>
      </c>
      <c r="IO304" s="245">
        <v>0</v>
      </c>
      <c r="IP304" s="245">
        <v>0</v>
      </c>
      <c r="IQ304" s="245">
        <v>0</v>
      </c>
      <c r="IR304" s="245">
        <v>0</v>
      </c>
      <c r="IS304" s="245">
        <v>0</v>
      </c>
      <c r="IT304" s="245">
        <v>0</v>
      </c>
      <c r="IU304" s="245">
        <v>0</v>
      </c>
      <c r="IV304" s="245">
        <v>0</v>
      </c>
      <c r="IW304" s="245">
        <v>0</v>
      </c>
      <c r="IX304" s="245">
        <v>0</v>
      </c>
      <c r="IY304" s="245">
        <v>0</v>
      </c>
      <c r="IZ304" s="245">
        <v>0</v>
      </c>
      <c r="JA304" s="245">
        <v>0</v>
      </c>
    </row>
    <row r="305" spans="1:261" ht="20.25" x14ac:dyDescent="0.3">
      <c r="A305" s="300">
        <v>295</v>
      </c>
      <c r="B305" s="295" t="s">
        <v>872</v>
      </c>
      <c r="C305" s="295" t="s">
        <v>874</v>
      </c>
      <c r="D305" s="295">
        <v>247691168</v>
      </c>
      <c r="E305" s="220">
        <f t="shared" si="39"/>
        <v>20507</v>
      </c>
      <c r="F305" s="220">
        <f t="shared" si="40"/>
        <v>864</v>
      </c>
      <c r="G305" s="220">
        <f t="shared" si="41"/>
        <v>20</v>
      </c>
      <c r="H305" s="220">
        <f t="shared" si="42"/>
        <v>19608</v>
      </c>
      <c r="I305" s="220">
        <f t="shared" si="43"/>
        <v>15</v>
      </c>
      <c r="J305" s="245">
        <v>2</v>
      </c>
      <c r="K305" s="245">
        <v>2</v>
      </c>
      <c r="L305" s="245">
        <v>0</v>
      </c>
      <c r="M305" s="245">
        <v>0</v>
      </c>
      <c r="N305" s="245">
        <v>0</v>
      </c>
      <c r="O305" s="245">
        <v>0</v>
      </c>
      <c r="P305" s="245">
        <v>0</v>
      </c>
      <c r="Q305" s="245">
        <v>0</v>
      </c>
      <c r="R305" s="245">
        <v>0</v>
      </c>
      <c r="S305" s="245">
        <v>0</v>
      </c>
      <c r="T305" s="245">
        <v>0</v>
      </c>
      <c r="U305" s="245">
        <v>0</v>
      </c>
      <c r="V305" s="245">
        <v>0</v>
      </c>
      <c r="W305" s="245">
        <v>427</v>
      </c>
      <c r="X305" s="245">
        <v>0</v>
      </c>
      <c r="Y305" s="245">
        <v>0</v>
      </c>
      <c r="Z305" s="245">
        <v>0</v>
      </c>
      <c r="AA305" s="245">
        <v>0</v>
      </c>
      <c r="AB305" s="245">
        <v>0</v>
      </c>
      <c r="AC305" s="362">
        <v>8</v>
      </c>
      <c r="AD305" s="245">
        <v>0</v>
      </c>
      <c r="AE305" s="245">
        <v>0</v>
      </c>
      <c r="AF305" s="245">
        <v>0</v>
      </c>
      <c r="AG305" s="245">
        <v>0</v>
      </c>
      <c r="AH305" s="245">
        <v>0</v>
      </c>
      <c r="AI305" s="245">
        <v>0</v>
      </c>
      <c r="AJ305" s="245">
        <v>0</v>
      </c>
      <c r="AK305" s="245">
        <v>0</v>
      </c>
      <c r="AL305" s="245">
        <v>0</v>
      </c>
      <c r="AM305" s="245">
        <v>0</v>
      </c>
      <c r="AN305" s="245">
        <v>0</v>
      </c>
      <c r="AO305" s="245">
        <v>0</v>
      </c>
      <c r="AP305" s="245">
        <v>0</v>
      </c>
      <c r="AQ305" s="245">
        <v>0</v>
      </c>
      <c r="AR305" s="245">
        <v>0</v>
      </c>
      <c r="AS305" s="245">
        <v>0</v>
      </c>
      <c r="AT305" s="245">
        <v>0</v>
      </c>
      <c r="AU305" s="245">
        <v>0</v>
      </c>
      <c r="AV305" s="245">
        <v>0</v>
      </c>
      <c r="AW305" s="245">
        <v>0</v>
      </c>
      <c r="AX305" s="245">
        <v>0</v>
      </c>
      <c r="AY305" s="245">
        <v>0</v>
      </c>
      <c r="AZ305" s="245">
        <v>0</v>
      </c>
      <c r="BA305" s="245">
        <v>0</v>
      </c>
      <c r="BB305" s="245">
        <v>0</v>
      </c>
      <c r="BC305" s="245">
        <v>18127.080000000002</v>
      </c>
      <c r="BD305" s="245">
        <v>0</v>
      </c>
      <c r="BE305" s="245">
        <v>0</v>
      </c>
      <c r="BF305" s="245">
        <v>0</v>
      </c>
      <c r="BG305" s="363">
        <v>123</v>
      </c>
      <c r="BH305" s="245">
        <v>0</v>
      </c>
      <c r="BI305" s="245">
        <v>0</v>
      </c>
      <c r="BJ305" s="245">
        <v>0</v>
      </c>
      <c r="BK305" s="245">
        <v>0</v>
      </c>
      <c r="BL305" s="245">
        <v>0</v>
      </c>
      <c r="BM305" s="245">
        <v>0</v>
      </c>
      <c r="BN305" s="245">
        <v>0</v>
      </c>
      <c r="BO305" s="245">
        <v>0</v>
      </c>
      <c r="BP305" s="245">
        <v>0</v>
      </c>
      <c r="BQ305" s="363">
        <v>50</v>
      </c>
      <c r="BR305" s="245">
        <v>0</v>
      </c>
      <c r="BS305" s="363">
        <v>1</v>
      </c>
      <c r="BT305" s="245">
        <v>0</v>
      </c>
      <c r="BU305" s="363">
        <v>1</v>
      </c>
      <c r="BV305" s="245">
        <v>0</v>
      </c>
      <c r="BW305" s="363">
        <v>20</v>
      </c>
      <c r="BX305" s="245">
        <v>0</v>
      </c>
      <c r="BY305" s="363">
        <v>15</v>
      </c>
      <c r="BZ305" s="245">
        <v>0</v>
      </c>
      <c r="CA305" s="245">
        <v>0</v>
      </c>
      <c r="CB305" s="245">
        <v>0</v>
      </c>
      <c r="CC305" s="245">
        <v>0</v>
      </c>
      <c r="CD305" s="245">
        <v>0</v>
      </c>
      <c r="CE305" s="245">
        <v>0</v>
      </c>
      <c r="CF305" s="245">
        <v>0</v>
      </c>
      <c r="CG305" s="245">
        <v>0</v>
      </c>
      <c r="CH305" s="245">
        <v>0</v>
      </c>
      <c r="CI305" s="245">
        <v>0</v>
      </c>
      <c r="CJ305" s="245">
        <v>0</v>
      </c>
      <c r="CK305" s="245">
        <v>229</v>
      </c>
      <c r="CL305" s="245">
        <v>0</v>
      </c>
      <c r="CM305" s="245">
        <v>0</v>
      </c>
      <c r="CN305" s="245">
        <v>2</v>
      </c>
      <c r="CO305" s="245">
        <v>0</v>
      </c>
      <c r="CP305" s="245">
        <v>0</v>
      </c>
      <c r="CQ305" s="245">
        <v>0</v>
      </c>
      <c r="CR305" s="245">
        <v>27</v>
      </c>
      <c r="CS305" s="245">
        <v>0</v>
      </c>
      <c r="CT305" s="245">
        <v>0</v>
      </c>
      <c r="CU305" s="245">
        <v>0</v>
      </c>
      <c r="CV305" s="245">
        <v>0</v>
      </c>
      <c r="CW305" s="245">
        <v>0</v>
      </c>
      <c r="CX305" s="245">
        <v>28</v>
      </c>
      <c r="CY305" s="245">
        <v>0</v>
      </c>
      <c r="CZ305" s="245">
        <v>16</v>
      </c>
      <c r="DA305" s="245">
        <v>16</v>
      </c>
      <c r="DB305" s="245">
        <v>0</v>
      </c>
      <c r="DC305" s="363">
        <v>320</v>
      </c>
      <c r="DD305" s="245">
        <v>0</v>
      </c>
      <c r="DE305" s="245">
        <v>0</v>
      </c>
      <c r="DF305" s="245">
        <v>0</v>
      </c>
      <c r="DG305" s="245">
        <v>0</v>
      </c>
      <c r="DH305" s="245">
        <v>0</v>
      </c>
      <c r="DI305" s="245">
        <v>0</v>
      </c>
      <c r="DJ305" s="245">
        <v>0</v>
      </c>
      <c r="DK305" s="245">
        <v>0</v>
      </c>
      <c r="DL305" s="245">
        <v>0</v>
      </c>
      <c r="DM305" s="245">
        <v>0</v>
      </c>
      <c r="DN305" s="245">
        <v>0</v>
      </c>
      <c r="DO305" s="245">
        <v>0</v>
      </c>
      <c r="DP305" s="245">
        <v>0</v>
      </c>
      <c r="DQ305" s="245">
        <v>0</v>
      </c>
      <c r="DR305" s="245">
        <v>0</v>
      </c>
      <c r="DS305" s="363">
        <v>544</v>
      </c>
      <c r="DT305" s="245">
        <v>0</v>
      </c>
      <c r="DU305" s="245">
        <v>0</v>
      </c>
      <c r="DV305" s="245">
        <v>0</v>
      </c>
      <c r="DW305" s="245">
        <v>0</v>
      </c>
      <c r="DX305" s="245">
        <v>0</v>
      </c>
      <c r="DY305" s="245">
        <v>0</v>
      </c>
      <c r="DZ305" s="245">
        <v>0</v>
      </c>
      <c r="EA305" s="245">
        <v>0</v>
      </c>
      <c r="EB305" s="245">
        <v>0</v>
      </c>
      <c r="EC305" s="245">
        <v>0</v>
      </c>
      <c r="ED305" s="245">
        <v>0</v>
      </c>
      <c r="EE305" s="245">
        <v>0</v>
      </c>
      <c r="EF305" s="245">
        <v>0</v>
      </c>
      <c r="EG305" s="245">
        <v>0</v>
      </c>
      <c r="EH305" s="245">
        <v>0</v>
      </c>
      <c r="EI305" s="363">
        <v>155</v>
      </c>
      <c r="EJ305" s="245">
        <v>0</v>
      </c>
      <c r="EK305" s="363">
        <v>3.5</v>
      </c>
      <c r="EL305" s="245">
        <v>0</v>
      </c>
      <c r="EM305" s="245">
        <v>0</v>
      </c>
      <c r="EN305" s="245">
        <v>0</v>
      </c>
      <c r="EO305" s="245">
        <v>0</v>
      </c>
      <c r="EP305" s="245">
        <v>0</v>
      </c>
      <c r="EQ305" s="245">
        <v>0</v>
      </c>
      <c r="ER305" s="245">
        <v>0</v>
      </c>
      <c r="ES305" s="245">
        <v>1053.92</v>
      </c>
      <c r="ET305" s="245">
        <v>0</v>
      </c>
      <c r="EU305" s="245">
        <v>0</v>
      </c>
      <c r="EV305" s="245">
        <v>0</v>
      </c>
      <c r="EW305" s="245">
        <v>0</v>
      </c>
      <c r="EX305" s="245">
        <v>0</v>
      </c>
      <c r="EY305" s="245">
        <v>0</v>
      </c>
      <c r="EZ305" s="245">
        <v>0</v>
      </c>
      <c r="FA305" s="245">
        <v>0</v>
      </c>
      <c r="FB305" s="245">
        <v>0</v>
      </c>
      <c r="FC305" s="245">
        <v>0</v>
      </c>
      <c r="FD305" s="245">
        <v>0</v>
      </c>
      <c r="FE305" s="245">
        <v>0</v>
      </c>
      <c r="FF305" s="245">
        <v>0</v>
      </c>
      <c r="FG305" s="245">
        <v>0</v>
      </c>
      <c r="FH305" s="245">
        <v>0</v>
      </c>
      <c r="FI305" s="245">
        <v>0</v>
      </c>
      <c r="FJ305" s="245">
        <v>0</v>
      </c>
      <c r="FK305" s="245">
        <v>0</v>
      </c>
      <c r="FL305" s="245">
        <v>0</v>
      </c>
      <c r="FM305" s="245">
        <v>0</v>
      </c>
      <c r="FN305" s="245">
        <v>0</v>
      </c>
      <c r="FO305" s="245">
        <v>0</v>
      </c>
      <c r="FP305" s="245">
        <v>0</v>
      </c>
      <c r="FQ305" s="245">
        <v>0</v>
      </c>
      <c r="FR305" s="245">
        <v>0</v>
      </c>
      <c r="FS305" s="245">
        <v>0</v>
      </c>
      <c r="FT305" s="245">
        <v>0</v>
      </c>
      <c r="FU305" s="245">
        <v>0</v>
      </c>
      <c r="FV305" s="245">
        <v>0</v>
      </c>
      <c r="FW305" s="245">
        <v>0</v>
      </c>
      <c r="FX305" s="245">
        <v>0</v>
      </c>
      <c r="FY305" s="245">
        <v>0</v>
      </c>
      <c r="FZ305" s="245">
        <v>0</v>
      </c>
      <c r="GA305" s="245">
        <v>0</v>
      </c>
      <c r="GB305" s="245">
        <v>0</v>
      </c>
      <c r="GC305" s="245">
        <v>0</v>
      </c>
      <c r="GD305" s="245">
        <v>0</v>
      </c>
      <c r="GE305" s="245">
        <v>0</v>
      </c>
      <c r="GF305" s="245">
        <v>0</v>
      </c>
      <c r="GG305" s="245">
        <v>0</v>
      </c>
      <c r="GH305" s="245">
        <v>0</v>
      </c>
      <c r="GI305" s="245">
        <v>700</v>
      </c>
      <c r="GJ305" s="245">
        <v>0</v>
      </c>
      <c r="GK305" s="245">
        <v>1.5</v>
      </c>
      <c r="GL305" s="245">
        <v>0</v>
      </c>
      <c r="GM305" s="245">
        <v>0</v>
      </c>
      <c r="GN305" s="245">
        <v>0</v>
      </c>
      <c r="GO305" s="245">
        <v>0</v>
      </c>
      <c r="GP305" s="245">
        <v>0</v>
      </c>
      <c r="GQ305" s="245">
        <v>0</v>
      </c>
      <c r="GR305" s="245">
        <v>0</v>
      </c>
      <c r="GS305" s="245">
        <v>0</v>
      </c>
      <c r="GT305" s="245">
        <v>0</v>
      </c>
      <c r="GU305" s="245">
        <v>0</v>
      </c>
      <c r="GV305" s="245">
        <v>0</v>
      </c>
      <c r="GW305" s="245">
        <v>0</v>
      </c>
      <c r="GX305" s="245">
        <v>0</v>
      </c>
      <c r="GY305" s="245">
        <v>0</v>
      </c>
      <c r="GZ305" s="245">
        <v>0</v>
      </c>
      <c r="HA305" s="245">
        <v>0</v>
      </c>
      <c r="HB305" s="245">
        <v>0</v>
      </c>
      <c r="HC305" s="245">
        <v>0</v>
      </c>
      <c r="HD305" s="245">
        <v>0</v>
      </c>
      <c r="HE305" s="245">
        <v>0</v>
      </c>
      <c r="HF305" s="245">
        <v>0</v>
      </c>
      <c r="HG305" s="245">
        <v>0</v>
      </c>
      <c r="HH305" s="245">
        <v>0</v>
      </c>
      <c r="HI305" s="245">
        <v>0</v>
      </c>
      <c r="HJ305" s="245">
        <v>0</v>
      </c>
      <c r="HK305" s="245">
        <v>0</v>
      </c>
      <c r="HL305" s="245">
        <v>0</v>
      </c>
      <c r="HM305" s="245">
        <v>0</v>
      </c>
      <c r="HN305" s="245">
        <v>0</v>
      </c>
      <c r="HO305" s="245">
        <v>0</v>
      </c>
      <c r="HP305" s="245">
        <v>0</v>
      </c>
      <c r="HQ305" s="245">
        <v>0</v>
      </c>
      <c r="HR305" s="245">
        <v>0</v>
      </c>
      <c r="HS305" s="245">
        <v>0</v>
      </c>
      <c r="HT305" s="245">
        <v>0</v>
      </c>
      <c r="HU305" s="245">
        <v>0</v>
      </c>
      <c r="HV305" s="245">
        <v>0</v>
      </c>
      <c r="HW305" s="245">
        <v>0</v>
      </c>
      <c r="HX305" s="245">
        <v>0</v>
      </c>
      <c r="HY305" s="245">
        <v>0</v>
      </c>
      <c r="HZ305" s="245">
        <v>0</v>
      </c>
      <c r="IA305" s="245">
        <v>0</v>
      </c>
      <c r="IB305" s="245">
        <v>0</v>
      </c>
      <c r="IC305" s="245">
        <v>0</v>
      </c>
      <c r="ID305" s="245">
        <v>0</v>
      </c>
      <c r="IE305" s="245">
        <v>0</v>
      </c>
      <c r="IF305" s="245">
        <v>0</v>
      </c>
      <c r="IG305" s="245">
        <v>0</v>
      </c>
      <c r="IH305" s="245">
        <v>0</v>
      </c>
      <c r="II305" s="245">
        <v>0</v>
      </c>
      <c r="IJ305" s="245">
        <v>0</v>
      </c>
      <c r="IK305" s="245">
        <v>0</v>
      </c>
      <c r="IL305" s="245">
        <v>0</v>
      </c>
      <c r="IM305" s="245">
        <v>0</v>
      </c>
      <c r="IN305" s="245">
        <v>0</v>
      </c>
      <c r="IO305" s="245">
        <v>0</v>
      </c>
      <c r="IP305" s="245">
        <v>0</v>
      </c>
      <c r="IQ305" s="245">
        <v>0</v>
      </c>
      <c r="IR305" s="245">
        <v>0</v>
      </c>
      <c r="IS305" s="245">
        <v>0</v>
      </c>
      <c r="IT305" s="245">
        <v>0</v>
      </c>
      <c r="IU305" s="245">
        <v>0</v>
      </c>
      <c r="IV305" s="245">
        <v>0</v>
      </c>
      <c r="IW305" s="245">
        <v>0</v>
      </c>
      <c r="IX305" s="245">
        <v>0</v>
      </c>
      <c r="IY305" s="245">
        <v>0</v>
      </c>
      <c r="IZ305" s="245">
        <v>0</v>
      </c>
      <c r="JA305" s="245">
        <v>0</v>
      </c>
    </row>
    <row r="306" spans="1:261" ht="56.25" x14ac:dyDescent="0.3">
      <c r="A306" s="300">
        <v>296</v>
      </c>
      <c r="B306" s="295" t="s">
        <v>872</v>
      </c>
      <c r="C306" s="295" t="s">
        <v>875</v>
      </c>
      <c r="D306" s="295">
        <v>247691167</v>
      </c>
      <c r="E306" s="220">
        <f t="shared" si="39"/>
        <v>22217.999999999996</v>
      </c>
      <c r="F306" s="220">
        <f t="shared" si="40"/>
        <v>4086</v>
      </c>
      <c r="G306" s="220">
        <f t="shared" si="41"/>
        <v>20</v>
      </c>
      <c r="H306" s="220">
        <f t="shared" si="42"/>
        <v>18096.999999999996</v>
      </c>
      <c r="I306" s="220">
        <f t="shared" si="43"/>
        <v>15</v>
      </c>
      <c r="J306" s="245">
        <v>1</v>
      </c>
      <c r="K306" s="245">
        <v>1</v>
      </c>
      <c r="L306" s="245">
        <v>0</v>
      </c>
      <c r="M306" s="245">
        <v>0</v>
      </c>
      <c r="N306" s="245">
        <v>0</v>
      </c>
      <c r="O306" s="245">
        <v>0</v>
      </c>
      <c r="P306" s="245">
        <v>0</v>
      </c>
      <c r="Q306" s="245">
        <v>0</v>
      </c>
      <c r="R306" s="245">
        <v>0</v>
      </c>
      <c r="S306" s="245">
        <v>0</v>
      </c>
      <c r="T306" s="245">
        <v>0</v>
      </c>
      <c r="U306" s="245">
        <v>200</v>
      </c>
      <c r="V306" s="245">
        <v>0</v>
      </c>
      <c r="W306" s="245">
        <v>0</v>
      </c>
      <c r="X306" s="245">
        <v>0</v>
      </c>
      <c r="Y306" s="245">
        <v>0</v>
      </c>
      <c r="Z306" s="245">
        <v>0</v>
      </c>
      <c r="AA306" s="245">
        <v>0</v>
      </c>
      <c r="AB306" s="245">
        <v>0</v>
      </c>
      <c r="AC306" s="362">
        <v>4</v>
      </c>
      <c r="AD306" s="245">
        <v>0</v>
      </c>
      <c r="AE306" s="245">
        <v>0</v>
      </c>
      <c r="AF306" s="245">
        <v>0</v>
      </c>
      <c r="AG306" s="245">
        <v>0</v>
      </c>
      <c r="AH306" s="245">
        <v>0</v>
      </c>
      <c r="AI306" s="245">
        <v>0</v>
      </c>
      <c r="AJ306" s="245">
        <v>0</v>
      </c>
      <c r="AK306" s="245">
        <v>0</v>
      </c>
      <c r="AL306" s="245">
        <v>0</v>
      </c>
      <c r="AM306" s="245">
        <v>0</v>
      </c>
      <c r="AN306" s="245">
        <v>0</v>
      </c>
      <c r="AO306" s="245">
        <v>0</v>
      </c>
      <c r="AP306" s="245">
        <v>0</v>
      </c>
      <c r="AQ306" s="245">
        <v>0</v>
      </c>
      <c r="AR306" s="245">
        <v>0</v>
      </c>
      <c r="AS306" s="245">
        <v>0</v>
      </c>
      <c r="AT306" s="245">
        <v>0</v>
      </c>
      <c r="AU306" s="245">
        <v>0</v>
      </c>
      <c r="AV306" s="245">
        <v>0</v>
      </c>
      <c r="AW306" s="245">
        <v>0</v>
      </c>
      <c r="AX306" s="245">
        <v>0</v>
      </c>
      <c r="AY306" s="245">
        <v>0</v>
      </c>
      <c r="AZ306" s="245">
        <v>0</v>
      </c>
      <c r="BA306" s="245">
        <v>0</v>
      </c>
      <c r="BB306" s="245">
        <v>0</v>
      </c>
      <c r="BC306" s="245">
        <v>16601.099999999999</v>
      </c>
      <c r="BD306" s="245">
        <v>0</v>
      </c>
      <c r="BE306" s="245">
        <v>0</v>
      </c>
      <c r="BF306" s="245">
        <v>0</v>
      </c>
      <c r="BG306" s="363">
        <v>117</v>
      </c>
      <c r="BH306" s="245">
        <v>0</v>
      </c>
      <c r="BI306" s="245">
        <v>0</v>
      </c>
      <c r="BJ306" s="245">
        <v>0</v>
      </c>
      <c r="BK306" s="245">
        <v>0</v>
      </c>
      <c r="BL306" s="245">
        <v>0</v>
      </c>
      <c r="BM306" s="245">
        <v>0</v>
      </c>
      <c r="BN306" s="245">
        <v>0</v>
      </c>
      <c r="BO306" s="245">
        <v>0</v>
      </c>
      <c r="BP306" s="245">
        <v>0</v>
      </c>
      <c r="BQ306" s="363">
        <v>166</v>
      </c>
      <c r="BR306" s="245">
        <v>0</v>
      </c>
      <c r="BS306" s="363">
        <v>1</v>
      </c>
      <c r="BT306" s="245">
        <v>0</v>
      </c>
      <c r="BU306" s="363">
        <v>1</v>
      </c>
      <c r="BV306" s="245">
        <v>0</v>
      </c>
      <c r="BW306" s="363">
        <v>20</v>
      </c>
      <c r="BX306" s="245">
        <v>0</v>
      </c>
      <c r="BY306" s="363">
        <v>15</v>
      </c>
      <c r="BZ306" s="245">
        <v>0</v>
      </c>
      <c r="CA306" s="245">
        <v>0</v>
      </c>
      <c r="CB306" s="245">
        <v>0</v>
      </c>
      <c r="CC306" s="245">
        <v>0</v>
      </c>
      <c r="CD306" s="245">
        <v>0</v>
      </c>
      <c r="CE306" s="245">
        <v>0</v>
      </c>
      <c r="CF306" s="245">
        <v>0</v>
      </c>
      <c r="CG306" s="245">
        <v>0</v>
      </c>
      <c r="CH306" s="245">
        <v>0</v>
      </c>
      <c r="CI306" s="245">
        <v>0</v>
      </c>
      <c r="CJ306" s="245">
        <v>0</v>
      </c>
      <c r="CK306" s="245">
        <v>0</v>
      </c>
      <c r="CL306" s="245">
        <v>0</v>
      </c>
      <c r="CM306" s="245">
        <v>0</v>
      </c>
      <c r="CN306" s="245">
        <v>1</v>
      </c>
      <c r="CO306" s="245">
        <v>0</v>
      </c>
      <c r="CP306" s="245">
        <v>0</v>
      </c>
      <c r="CQ306" s="245">
        <v>0</v>
      </c>
      <c r="CR306" s="245">
        <v>34</v>
      </c>
      <c r="CS306" s="245">
        <v>0</v>
      </c>
      <c r="CT306" s="245">
        <v>0</v>
      </c>
      <c r="CU306" s="245">
        <v>0</v>
      </c>
      <c r="CV306" s="245">
        <v>0</v>
      </c>
      <c r="CW306" s="245">
        <v>0</v>
      </c>
      <c r="CX306" s="245">
        <v>34</v>
      </c>
      <c r="CY306" s="245">
        <v>0</v>
      </c>
      <c r="CZ306" s="245">
        <v>96</v>
      </c>
      <c r="DA306" s="245">
        <v>96</v>
      </c>
      <c r="DB306" s="245">
        <v>0</v>
      </c>
      <c r="DC306" s="363">
        <v>1346</v>
      </c>
      <c r="DD306" s="245">
        <v>0</v>
      </c>
      <c r="DE306" s="245">
        <v>0</v>
      </c>
      <c r="DF306" s="245">
        <v>0</v>
      </c>
      <c r="DG306" s="245">
        <v>0</v>
      </c>
      <c r="DH306" s="245">
        <v>0</v>
      </c>
      <c r="DI306" s="245">
        <v>0</v>
      </c>
      <c r="DJ306" s="245">
        <v>0</v>
      </c>
      <c r="DK306" s="245">
        <v>0</v>
      </c>
      <c r="DL306" s="245">
        <v>0</v>
      </c>
      <c r="DM306" s="245">
        <v>0</v>
      </c>
      <c r="DN306" s="245">
        <v>0</v>
      </c>
      <c r="DO306" s="245">
        <v>0</v>
      </c>
      <c r="DP306" s="245">
        <v>0</v>
      </c>
      <c r="DQ306" s="245">
        <v>0</v>
      </c>
      <c r="DR306" s="245">
        <v>0</v>
      </c>
      <c r="DS306" s="363">
        <v>2740</v>
      </c>
      <c r="DT306" s="245">
        <v>0</v>
      </c>
      <c r="DU306" s="245">
        <v>0</v>
      </c>
      <c r="DV306" s="245">
        <v>0</v>
      </c>
      <c r="DW306" s="245">
        <v>0</v>
      </c>
      <c r="DX306" s="245">
        <v>0</v>
      </c>
      <c r="DY306" s="245">
        <v>0</v>
      </c>
      <c r="DZ306" s="245">
        <v>0</v>
      </c>
      <c r="EA306" s="245">
        <v>0</v>
      </c>
      <c r="EB306" s="245">
        <v>0</v>
      </c>
      <c r="EC306" s="245">
        <v>0</v>
      </c>
      <c r="ED306" s="245">
        <v>0</v>
      </c>
      <c r="EE306" s="245">
        <v>0</v>
      </c>
      <c r="EF306" s="245">
        <v>0</v>
      </c>
      <c r="EG306" s="245">
        <v>0</v>
      </c>
      <c r="EH306" s="245">
        <v>0</v>
      </c>
      <c r="EI306" s="363">
        <v>658</v>
      </c>
      <c r="EJ306" s="245">
        <v>0</v>
      </c>
      <c r="EK306" s="363">
        <v>4</v>
      </c>
      <c r="EL306" s="245">
        <v>0</v>
      </c>
      <c r="EM306" s="245">
        <v>0</v>
      </c>
      <c r="EN306" s="245">
        <v>0</v>
      </c>
      <c r="EO306" s="245">
        <v>0</v>
      </c>
      <c r="EP306" s="245">
        <v>0</v>
      </c>
      <c r="EQ306" s="245">
        <v>0</v>
      </c>
      <c r="ER306" s="245">
        <v>0</v>
      </c>
      <c r="ES306" s="245">
        <v>1018.8</v>
      </c>
      <c r="ET306" s="245">
        <v>0</v>
      </c>
      <c r="EU306" s="245">
        <v>0</v>
      </c>
      <c r="EV306" s="245">
        <v>0</v>
      </c>
      <c r="EW306" s="245">
        <v>0</v>
      </c>
      <c r="EX306" s="245">
        <v>0</v>
      </c>
      <c r="EY306" s="245">
        <v>0</v>
      </c>
      <c r="EZ306" s="245">
        <v>0</v>
      </c>
      <c r="FA306" s="245">
        <v>0</v>
      </c>
      <c r="FB306" s="245">
        <v>0</v>
      </c>
      <c r="FC306" s="245">
        <v>0</v>
      </c>
      <c r="FD306" s="245">
        <v>0</v>
      </c>
      <c r="FE306" s="245">
        <v>0</v>
      </c>
      <c r="FF306" s="245">
        <v>0</v>
      </c>
      <c r="FG306" s="245">
        <v>0</v>
      </c>
      <c r="FH306" s="245">
        <v>0</v>
      </c>
      <c r="FI306" s="245">
        <v>0</v>
      </c>
      <c r="FJ306" s="245">
        <v>0</v>
      </c>
      <c r="FK306" s="245">
        <v>0</v>
      </c>
      <c r="FL306" s="245">
        <v>0</v>
      </c>
      <c r="FM306" s="245">
        <v>0</v>
      </c>
      <c r="FN306" s="245">
        <v>0</v>
      </c>
      <c r="FO306" s="245">
        <v>0</v>
      </c>
      <c r="FP306" s="245">
        <v>0</v>
      </c>
      <c r="FQ306" s="245">
        <v>0</v>
      </c>
      <c r="FR306" s="245">
        <v>0</v>
      </c>
      <c r="FS306" s="245">
        <v>0</v>
      </c>
      <c r="FT306" s="245">
        <v>0</v>
      </c>
      <c r="FU306" s="245">
        <v>0</v>
      </c>
      <c r="FV306" s="245">
        <v>0</v>
      </c>
      <c r="FW306" s="245">
        <v>0</v>
      </c>
      <c r="FX306" s="245">
        <v>0</v>
      </c>
      <c r="FY306" s="245">
        <v>0</v>
      </c>
      <c r="FZ306" s="245">
        <v>0</v>
      </c>
      <c r="GA306" s="245">
        <v>0</v>
      </c>
      <c r="GB306" s="245">
        <v>0</v>
      </c>
      <c r="GC306" s="245">
        <v>0</v>
      </c>
      <c r="GD306" s="245">
        <v>277.10000000000002</v>
      </c>
      <c r="GE306" s="245">
        <v>0</v>
      </c>
      <c r="GF306" s="245">
        <v>0</v>
      </c>
      <c r="GG306" s="245">
        <v>0</v>
      </c>
      <c r="GH306" s="245">
        <v>0</v>
      </c>
      <c r="GI306" s="245">
        <v>3874</v>
      </c>
      <c r="GJ306" s="245">
        <v>0</v>
      </c>
      <c r="GK306" s="245">
        <v>1.5</v>
      </c>
      <c r="GL306" s="245">
        <v>0</v>
      </c>
      <c r="GM306" s="245">
        <v>0</v>
      </c>
      <c r="GN306" s="245">
        <v>0</v>
      </c>
      <c r="GO306" s="245">
        <v>0</v>
      </c>
      <c r="GP306" s="245">
        <v>0</v>
      </c>
      <c r="GQ306" s="245">
        <v>0</v>
      </c>
      <c r="GR306" s="245">
        <v>0</v>
      </c>
      <c r="GS306" s="245">
        <v>0</v>
      </c>
      <c r="GT306" s="245">
        <v>0</v>
      </c>
      <c r="GU306" s="245">
        <v>0</v>
      </c>
      <c r="GV306" s="245">
        <v>0</v>
      </c>
      <c r="GW306" s="245">
        <v>0</v>
      </c>
      <c r="GX306" s="245">
        <v>0</v>
      </c>
      <c r="GY306" s="245">
        <v>0</v>
      </c>
      <c r="GZ306" s="245">
        <v>0</v>
      </c>
      <c r="HA306" s="245">
        <v>0</v>
      </c>
      <c r="HB306" s="245">
        <v>0</v>
      </c>
      <c r="HC306" s="245">
        <v>0</v>
      </c>
      <c r="HD306" s="245">
        <v>0</v>
      </c>
      <c r="HE306" s="245">
        <v>0</v>
      </c>
      <c r="HF306" s="245">
        <v>0</v>
      </c>
      <c r="HG306" s="245">
        <v>0</v>
      </c>
      <c r="HH306" s="245">
        <v>0</v>
      </c>
      <c r="HI306" s="245">
        <v>0</v>
      </c>
      <c r="HJ306" s="245">
        <v>0</v>
      </c>
      <c r="HK306" s="245">
        <v>0</v>
      </c>
      <c r="HL306" s="245">
        <v>0</v>
      </c>
      <c r="HM306" s="245">
        <v>0</v>
      </c>
      <c r="HN306" s="245">
        <v>0</v>
      </c>
      <c r="HO306" s="245">
        <v>0</v>
      </c>
      <c r="HP306" s="245">
        <v>0</v>
      </c>
      <c r="HQ306" s="245">
        <v>0</v>
      </c>
      <c r="HR306" s="245">
        <v>0</v>
      </c>
      <c r="HS306" s="245">
        <v>0</v>
      </c>
      <c r="HT306" s="245">
        <v>0</v>
      </c>
      <c r="HU306" s="245">
        <v>0</v>
      </c>
      <c r="HV306" s="245">
        <v>0</v>
      </c>
      <c r="HW306" s="245">
        <v>0</v>
      </c>
      <c r="HX306" s="245">
        <v>0</v>
      </c>
      <c r="HY306" s="245">
        <v>0</v>
      </c>
      <c r="HZ306" s="245">
        <v>0</v>
      </c>
      <c r="IA306" s="245">
        <v>0</v>
      </c>
      <c r="IB306" s="245">
        <v>0</v>
      </c>
      <c r="IC306" s="245">
        <v>0</v>
      </c>
      <c r="ID306" s="245">
        <v>0</v>
      </c>
      <c r="IE306" s="245">
        <v>0</v>
      </c>
      <c r="IF306" s="245">
        <v>0</v>
      </c>
      <c r="IG306" s="245">
        <v>0</v>
      </c>
      <c r="IH306" s="245">
        <v>0</v>
      </c>
      <c r="II306" s="245">
        <v>0</v>
      </c>
      <c r="IJ306" s="245">
        <v>0</v>
      </c>
      <c r="IK306" s="245">
        <v>0</v>
      </c>
      <c r="IL306" s="245">
        <v>0</v>
      </c>
      <c r="IM306" s="245">
        <v>0</v>
      </c>
      <c r="IN306" s="245">
        <v>0</v>
      </c>
      <c r="IO306" s="245">
        <v>0</v>
      </c>
      <c r="IP306" s="245">
        <v>0</v>
      </c>
      <c r="IQ306" s="245">
        <v>0</v>
      </c>
      <c r="IR306" s="245">
        <v>0</v>
      </c>
      <c r="IS306" s="245">
        <v>0</v>
      </c>
      <c r="IT306" s="245">
        <v>0</v>
      </c>
      <c r="IU306" s="245">
        <v>0</v>
      </c>
      <c r="IV306" s="245">
        <v>0</v>
      </c>
      <c r="IW306" s="245">
        <v>0</v>
      </c>
      <c r="IX306" s="245">
        <v>0</v>
      </c>
      <c r="IY306" s="245">
        <v>0</v>
      </c>
      <c r="IZ306" s="245">
        <v>0</v>
      </c>
      <c r="JA306" s="245">
        <v>0</v>
      </c>
    </row>
    <row r="307" spans="1:261" ht="56.25" x14ac:dyDescent="0.3">
      <c r="A307" s="300">
        <v>297</v>
      </c>
      <c r="B307" s="295" t="s">
        <v>872</v>
      </c>
      <c r="C307" s="295" t="s">
        <v>876</v>
      </c>
      <c r="D307" s="295">
        <v>247691169</v>
      </c>
      <c r="E307" s="220">
        <f t="shared" si="39"/>
        <v>23595</v>
      </c>
      <c r="F307" s="220">
        <f t="shared" si="40"/>
        <v>4447</v>
      </c>
      <c r="G307" s="220">
        <f t="shared" si="41"/>
        <v>20</v>
      </c>
      <c r="H307" s="220">
        <f t="shared" si="42"/>
        <v>19113</v>
      </c>
      <c r="I307" s="220">
        <f t="shared" si="43"/>
        <v>15</v>
      </c>
      <c r="J307" s="245">
        <v>1</v>
      </c>
      <c r="K307" s="245">
        <v>1</v>
      </c>
      <c r="L307" s="245">
        <v>0</v>
      </c>
      <c r="M307" s="245">
        <v>0</v>
      </c>
      <c r="N307" s="245">
        <v>0</v>
      </c>
      <c r="O307" s="245">
        <v>0</v>
      </c>
      <c r="P307" s="245">
        <v>0</v>
      </c>
      <c r="Q307" s="245">
        <v>0</v>
      </c>
      <c r="R307" s="245">
        <v>0</v>
      </c>
      <c r="S307" s="245">
        <v>0</v>
      </c>
      <c r="T307" s="245">
        <v>0</v>
      </c>
      <c r="U307" s="245">
        <v>300</v>
      </c>
      <c r="V307" s="245">
        <v>0</v>
      </c>
      <c r="W307" s="245">
        <v>0</v>
      </c>
      <c r="X307" s="245">
        <v>0</v>
      </c>
      <c r="Y307" s="245">
        <v>0</v>
      </c>
      <c r="Z307" s="245">
        <v>0</v>
      </c>
      <c r="AA307" s="245">
        <v>0</v>
      </c>
      <c r="AB307" s="245">
        <v>0</v>
      </c>
      <c r="AC307" s="362">
        <v>3</v>
      </c>
      <c r="AD307" s="245">
        <v>0</v>
      </c>
      <c r="AE307" s="245">
        <v>0</v>
      </c>
      <c r="AF307" s="245">
        <v>0</v>
      </c>
      <c r="AG307" s="245">
        <v>0</v>
      </c>
      <c r="AH307" s="245">
        <v>0</v>
      </c>
      <c r="AI307" s="245">
        <v>0</v>
      </c>
      <c r="AJ307" s="245">
        <v>0</v>
      </c>
      <c r="AK307" s="245">
        <v>0</v>
      </c>
      <c r="AL307" s="245">
        <v>0</v>
      </c>
      <c r="AM307" s="245">
        <v>0</v>
      </c>
      <c r="AN307" s="245">
        <v>0</v>
      </c>
      <c r="AO307" s="245">
        <v>0</v>
      </c>
      <c r="AP307" s="245">
        <v>0</v>
      </c>
      <c r="AQ307" s="245">
        <v>0</v>
      </c>
      <c r="AR307" s="245">
        <v>0</v>
      </c>
      <c r="AS307" s="245">
        <v>0</v>
      </c>
      <c r="AT307" s="245">
        <v>0</v>
      </c>
      <c r="AU307" s="245">
        <v>0</v>
      </c>
      <c r="AV307" s="245">
        <v>0</v>
      </c>
      <c r="AW307" s="245">
        <v>0</v>
      </c>
      <c r="AX307" s="245">
        <v>0</v>
      </c>
      <c r="AY307" s="245">
        <v>0</v>
      </c>
      <c r="AZ307" s="245">
        <v>0</v>
      </c>
      <c r="BA307" s="245">
        <v>0</v>
      </c>
      <c r="BB307" s="245">
        <v>0</v>
      </c>
      <c r="BC307" s="245">
        <v>16986.5</v>
      </c>
      <c r="BD307" s="245">
        <v>0</v>
      </c>
      <c r="BE307" s="245">
        <v>0</v>
      </c>
      <c r="BF307" s="245">
        <v>0</v>
      </c>
      <c r="BG307" s="363">
        <v>16</v>
      </c>
      <c r="BH307" s="245">
        <v>0</v>
      </c>
      <c r="BI307" s="245">
        <v>0</v>
      </c>
      <c r="BJ307" s="245">
        <v>0</v>
      </c>
      <c r="BK307" s="245">
        <v>0</v>
      </c>
      <c r="BL307" s="245">
        <v>0</v>
      </c>
      <c r="BM307" s="245">
        <v>0</v>
      </c>
      <c r="BN307" s="245">
        <v>0</v>
      </c>
      <c r="BO307" s="245">
        <v>0</v>
      </c>
      <c r="BP307" s="245">
        <v>0</v>
      </c>
      <c r="BQ307" s="363">
        <v>50</v>
      </c>
      <c r="BR307" s="245">
        <v>0</v>
      </c>
      <c r="BS307" s="363">
        <v>1</v>
      </c>
      <c r="BT307" s="245">
        <v>0</v>
      </c>
      <c r="BU307" s="363">
        <v>1</v>
      </c>
      <c r="BV307" s="245">
        <v>0</v>
      </c>
      <c r="BW307" s="363">
        <v>20</v>
      </c>
      <c r="BX307" s="245">
        <v>0</v>
      </c>
      <c r="BY307" s="363">
        <v>15</v>
      </c>
      <c r="BZ307" s="245">
        <v>0</v>
      </c>
      <c r="CA307" s="245">
        <v>0</v>
      </c>
      <c r="CB307" s="245">
        <v>0</v>
      </c>
      <c r="CC307" s="245">
        <v>0</v>
      </c>
      <c r="CD307" s="245">
        <v>0</v>
      </c>
      <c r="CE307" s="245">
        <v>0</v>
      </c>
      <c r="CF307" s="245">
        <v>0</v>
      </c>
      <c r="CG307" s="245">
        <v>0</v>
      </c>
      <c r="CH307" s="245">
        <v>0</v>
      </c>
      <c r="CI307" s="245">
        <v>0</v>
      </c>
      <c r="CJ307" s="245">
        <v>0</v>
      </c>
      <c r="CK307" s="245">
        <v>0</v>
      </c>
      <c r="CL307" s="245">
        <v>0</v>
      </c>
      <c r="CM307" s="245">
        <v>0</v>
      </c>
      <c r="CN307" s="245">
        <v>1</v>
      </c>
      <c r="CO307" s="245">
        <v>0</v>
      </c>
      <c r="CP307" s="245">
        <v>0</v>
      </c>
      <c r="CQ307" s="245">
        <v>0</v>
      </c>
      <c r="CR307" s="245">
        <v>29</v>
      </c>
      <c r="CS307" s="245">
        <v>0</v>
      </c>
      <c r="CT307" s="245">
        <v>0</v>
      </c>
      <c r="CU307" s="245">
        <v>0</v>
      </c>
      <c r="CV307" s="245">
        <v>0</v>
      </c>
      <c r="CW307" s="245">
        <v>0</v>
      </c>
      <c r="CX307" s="245">
        <v>30</v>
      </c>
      <c r="CY307" s="245">
        <v>0</v>
      </c>
      <c r="CZ307" s="245">
        <v>203</v>
      </c>
      <c r="DA307" s="245">
        <v>203</v>
      </c>
      <c r="DB307" s="245">
        <v>0</v>
      </c>
      <c r="DC307" s="363">
        <v>2143</v>
      </c>
      <c r="DD307" s="245">
        <v>0</v>
      </c>
      <c r="DE307" s="245">
        <v>0</v>
      </c>
      <c r="DF307" s="245">
        <v>0</v>
      </c>
      <c r="DG307" s="245">
        <v>0</v>
      </c>
      <c r="DH307" s="245">
        <v>0</v>
      </c>
      <c r="DI307" s="245">
        <v>0</v>
      </c>
      <c r="DJ307" s="245">
        <v>0</v>
      </c>
      <c r="DK307" s="245">
        <v>0</v>
      </c>
      <c r="DL307" s="245">
        <v>0</v>
      </c>
      <c r="DM307" s="245">
        <v>0</v>
      </c>
      <c r="DN307" s="245">
        <v>0</v>
      </c>
      <c r="DO307" s="245">
        <v>0</v>
      </c>
      <c r="DP307" s="245">
        <v>0</v>
      </c>
      <c r="DQ307" s="245">
        <v>0</v>
      </c>
      <c r="DR307" s="245">
        <v>0</v>
      </c>
      <c r="DS307" s="363">
        <v>2304</v>
      </c>
      <c r="DT307" s="245">
        <v>0</v>
      </c>
      <c r="DU307" s="245">
        <v>0</v>
      </c>
      <c r="DV307" s="245">
        <v>0</v>
      </c>
      <c r="DW307" s="245">
        <v>0</v>
      </c>
      <c r="DX307" s="245">
        <v>0</v>
      </c>
      <c r="DY307" s="245">
        <v>0</v>
      </c>
      <c r="DZ307" s="245">
        <v>0</v>
      </c>
      <c r="EA307" s="245">
        <v>0</v>
      </c>
      <c r="EB307" s="245">
        <v>0</v>
      </c>
      <c r="EC307" s="245">
        <v>0</v>
      </c>
      <c r="ED307" s="245">
        <v>0</v>
      </c>
      <c r="EE307" s="245">
        <v>0</v>
      </c>
      <c r="EF307" s="245">
        <v>0</v>
      </c>
      <c r="EG307" s="245">
        <v>0</v>
      </c>
      <c r="EH307" s="245">
        <v>0</v>
      </c>
      <c r="EI307" s="363">
        <v>450</v>
      </c>
      <c r="EJ307" s="245">
        <v>0</v>
      </c>
      <c r="EK307" s="363">
        <v>3.5</v>
      </c>
      <c r="EL307" s="245">
        <v>0</v>
      </c>
      <c r="EM307" s="245">
        <v>0</v>
      </c>
      <c r="EN307" s="245">
        <v>0</v>
      </c>
      <c r="EO307" s="245">
        <v>0</v>
      </c>
      <c r="EP307" s="245">
        <v>0</v>
      </c>
      <c r="EQ307" s="245">
        <v>0</v>
      </c>
      <c r="ER307" s="245">
        <v>0</v>
      </c>
      <c r="ES307" s="245">
        <v>1826.5</v>
      </c>
      <c r="ET307" s="245">
        <v>0</v>
      </c>
      <c r="EU307" s="245">
        <v>0</v>
      </c>
      <c r="EV307" s="245">
        <v>0</v>
      </c>
      <c r="EW307" s="245">
        <v>0</v>
      </c>
      <c r="EX307" s="245">
        <v>0</v>
      </c>
      <c r="EY307" s="245">
        <v>0</v>
      </c>
      <c r="EZ307" s="245">
        <v>0</v>
      </c>
      <c r="FA307" s="245">
        <v>0</v>
      </c>
      <c r="FB307" s="245">
        <v>0</v>
      </c>
      <c r="FC307" s="245">
        <v>0</v>
      </c>
      <c r="FD307" s="245">
        <v>0</v>
      </c>
      <c r="FE307" s="245">
        <v>0</v>
      </c>
      <c r="FF307" s="245">
        <v>0</v>
      </c>
      <c r="FG307" s="245">
        <v>0</v>
      </c>
      <c r="FH307" s="245">
        <v>0</v>
      </c>
      <c r="FI307" s="245">
        <v>0</v>
      </c>
      <c r="FJ307" s="245">
        <v>0</v>
      </c>
      <c r="FK307" s="245">
        <v>0</v>
      </c>
      <c r="FL307" s="245">
        <v>0</v>
      </c>
      <c r="FM307" s="245">
        <v>0</v>
      </c>
      <c r="FN307" s="245">
        <v>0</v>
      </c>
      <c r="FO307" s="245">
        <v>0</v>
      </c>
      <c r="FP307" s="245">
        <v>0</v>
      </c>
      <c r="FQ307" s="245">
        <v>0</v>
      </c>
      <c r="FR307" s="245">
        <v>0</v>
      </c>
      <c r="FS307" s="245">
        <v>0</v>
      </c>
      <c r="FT307" s="245">
        <v>0</v>
      </c>
      <c r="FU307" s="245">
        <v>0</v>
      </c>
      <c r="FV307" s="245">
        <v>0</v>
      </c>
      <c r="FW307" s="245">
        <v>0</v>
      </c>
      <c r="FX307" s="245">
        <v>0</v>
      </c>
      <c r="FY307" s="245">
        <v>0</v>
      </c>
      <c r="FZ307" s="245">
        <v>0</v>
      </c>
      <c r="GA307" s="245">
        <v>0</v>
      </c>
      <c r="GB307" s="245">
        <v>0</v>
      </c>
      <c r="GC307" s="245">
        <v>0</v>
      </c>
      <c r="GD307" s="245">
        <v>0</v>
      </c>
      <c r="GE307" s="245">
        <v>0</v>
      </c>
      <c r="GF307" s="245">
        <v>0</v>
      </c>
      <c r="GG307" s="245">
        <v>0</v>
      </c>
      <c r="GH307" s="245">
        <v>0</v>
      </c>
      <c r="GI307" s="245">
        <v>1217</v>
      </c>
      <c r="GJ307" s="245">
        <v>0</v>
      </c>
      <c r="GK307" s="245">
        <v>1.5</v>
      </c>
      <c r="GL307" s="245">
        <v>0</v>
      </c>
      <c r="GM307" s="245">
        <v>0</v>
      </c>
      <c r="GN307" s="245">
        <v>0</v>
      </c>
      <c r="GO307" s="245">
        <v>0</v>
      </c>
      <c r="GP307" s="245">
        <v>0</v>
      </c>
      <c r="GQ307" s="245">
        <v>0</v>
      </c>
      <c r="GR307" s="245">
        <v>0</v>
      </c>
      <c r="GS307" s="245">
        <v>0</v>
      </c>
      <c r="GT307" s="245">
        <v>0</v>
      </c>
      <c r="GU307" s="245">
        <v>0</v>
      </c>
      <c r="GV307" s="245">
        <v>0</v>
      </c>
      <c r="GW307" s="245">
        <v>0</v>
      </c>
      <c r="GX307" s="245">
        <v>0</v>
      </c>
      <c r="GY307" s="245">
        <v>0</v>
      </c>
      <c r="GZ307" s="245">
        <v>0</v>
      </c>
      <c r="HA307" s="245">
        <v>0</v>
      </c>
      <c r="HB307" s="245">
        <v>0</v>
      </c>
      <c r="HC307" s="245">
        <v>0</v>
      </c>
      <c r="HD307" s="245">
        <v>0</v>
      </c>
      <c r="HE307" s="245">
        <v>0</v>
      </c>
      <c r="HF307" s="245">
        <v>0</v>
      </c>
      <c r="HG307" s="245">
        <v>0</v>
      </c>
      <c r="HH307" s="245">
        <v>0</v>
      </c>
      <c r="HI307" s="245">
        <v>0</v>
      </c>
      <c r="HJ307" s="245">
        <v>0</v>
      </c>
      <c r="HK307" s="245">
        <v>0</v>
      </c>
      <c r="HL307" s="245">
        <v>0</v>
      </c>
      <c r="HM307" s="245">
        <v>0</v>
      </c>
      <c r="HN307" s="245">
        <v>0</v>
      </c>
      <c r="HO307" s="245">
        <v>0</v>
      </c>
      <c r="HP307" s="245">
        <v>0</v>
      </c>
      <c r="HQ307" s="245">
        <v>0</v>
      </c>
      <c r="HR307" s="245">
        <v>0</v>
      </c>
      <c r="HS307" s="245">
        <v>0</v>
      </c>
      <c r="HT307" s="245">
        <v>0</v>
      </c>
      <c r="HU307" s="245">
        <v>0</v>
      </c>
      <c r="HV307" s="245">
        <v>0</v>
      </c>
      <c r="HW307" s="245">
        <v>0</v>
      </c>
      <c r="HX307" s="245">
        <v>0</v>
      </c>
      <c r="HY307" s="245">
        <v>0</v>
      </c>
      <c r="HZ307" s="245">
        <v>0</v>
      </c>
      <c r="IA307" s="245">
        <v>0</v>
      </c>
      <c r="IB307" s="245">
        <v>0</v>
      </c>
      <c r="IC307" s="245">
        <v>0</v>
      </c>
      <c r="ID307" s="245">
        <v>0</v>
      </c>
      <c r="IE307" s="245">
        <v>0</v>
      </c>
      <c r="IF307" s="245">
        <v>0</v>
      </c>
      <c r="IG307" s="245">
        <v>0</v>
      </c>
      <c r="IH307" s="245">
        <v>0</v>
      </c>
      <c r="II307" s="245">
        <v>0</v>
      </c>
      <c r="IJ307" s="245">
        <v>0</v>
      </c>
      <c r="IK307" s="245">
        <v>0</v>
      </c>
      <c r="IL307" s="245">
        <v>0</v>
      </c>
      <c r="IM307" s="245">
        <v>0</v>
      </c>
      <c r="IN307" s="245">
        <v>0</v>
      </c>
      <c r="IO307" s="245">
        <v>0</v>
      </c>
      <c r="IP307" s="245">
        <v>0</v>
      </c>
      <c r="IQ307" s="245">
        <v>0</v>
      </c>
      <c r="IR307" s="245">
        <v>0</v>
      </c>
      <c r="IS307" s="245">
        <v>0</v>
      </c>
      <c r="IT307" s="245">
        <v>0</v>
      </c>
      <c r="IU307" s="245">
        <v>0</v>
      </c>
      <c r="IV307" s="245">
        <v>0</v>
      </c>
      <c r="IW307" s="245">
        <v>0</v>
      </c>
      <c r="IX307" s="245">
        <v>0</v>
      </c>
      <c r="IY307" s="245">
        <v>0</v>
      </c>
      <c r="IZ307" s="245">
        <v>0</v>
      </c>
      <c r="JA307" s="245">
        <v>0</v>
      </c>
    </row>
    <row r="308" spans="1:261" ht="20.25" x14ac:dyDescent="0.3">
      <c r="A308" s="300">
        <v>298</v>
      </c>
      <c r="B308" s="295" t="s">
        <v>872</v>
      </c>
      <c r="C308" s="295" t="s">
        <v>877</v>
      </c>
      <c r="D308" s="295">
        <v>247691170</v>
      </c>
      <c r="E308" s="220">
        <f t="shared" si="39"/>
        <v>2717</v>
      </c>
      <c r="F308" s="220">
        <f t="shared" si="40"/>
        <v>885</v>
      </c>
      <c r="G308" s="220">
        <f t="shared" si="41"/>
        <v>0</v>
      </c>
      <c r="H308" s="220">
        <f t="shared" si="42"/>
        <v>1832</v>
      </c>
      <c r="I308" s="220">
        <f t="shared" si="43"/>
        <v>0</v>
      </c>
      <c r="J308" s="245">
        <v>1</v>
      </c>
      <c r="K308" s="245">
        <v>1</v>
      </c>
      <c r="L308" s="245">
        <v>0</v>
      </c>
      <c r="M308" s="245">
        <v>0</v>
      </c>
      <c r="N308" s="245">
        <v>0</v>
      </c>
      <c r="O308" s="245">
        <v>0</v>
      </c>
      <c r="P308" s="245">
        <v>0</v>
      </c>
      <c r="Q308" s="245">
        <v>0</v>
      </c>
      <c r="R308" s="245">
        <v>0</v>
      </c>
      <c r="S308" s="245">
        <v>0</v>
      </c>
      <c r="T308" s="245">
        <v>0</v>
      </c>
      <c r="U308" s="245">
        <v>279</v>
      </c>
      <c r="V308" s="245">
        <v>0</v>
      </c>
      <c r="W308" s="245">
        <v>0</v>
      </c>
      <c r="X308" s="245">
        <v>0</v>
      </c>
      <c r="Y308" s="245">
        <v>0</v>
      </c>
      <c r="Z308" s="245">
        <v>0</v>
      </c>
      <c r="AA308" s="245">
        <v>0</v>
      </c>
      <c r="AB308" s="245">
        <v>0</v>
      </c>
      <c r="AC308" s="362">
        <v>5</v>
      </c>
      <c r="AD308" s="245">
        <v>0</v>
      </c>
      <c r="AE308" s="245">
        <v>0</v>
      </c>
      <c r="AF308" s="245">
        <v>0</v>
      </c>
      <c r="AG308" s="245">
        <v>0</v>
      </c>
      <c r="AH308" s="245">
        <v>0</v>
      </c>
      <c r="AI308" s="245">
        <v>0</v>
      </c>
      <c r="AJ308" s="245">
        <v>0</v>
      </c>
      <c r="AK308" s="245">
        <v>0</v>
      </c>
      <c r="AL308" s="245">
        <v>0</v>
      </c>
      <c r="AM308" s="245">
        <v>0</v>
      </c>
      <c r="AN308" s="245">
        <v>0</v>
      </c>
      <c r="AO308" s="245">
        <v>0</v>
      </c>
      <c r="AP308" s="245">
        <v>0</v>
      </c>
      <c r="AQ308" s="245">
        <v>0</v>
      </c>
      <c r="AR308" s="245">
        <v>0</v>
      </c>
      <c r="AS308" s="245">
        <v>0</v>
      </c>
      <c r="AT308" s="245">
        <v>0</v>
      </c>
      <c r="AU308" s="245">
        <v>0</v>
      </c>
      <c r="AV308" s="245">
        <v>0</v>
      </c>
      <c r="AW308" s="245">
        <v>0</v>
      </c>
      <c r="AX308" s="245">
        <v>0</v>
      </c>
      <c r="AY308" s="245">
        <v>0</v>
      </c>
      <c r="AZ308" s="245">
        <v>0</v>
      </c>
      <c r="BA308" s="245">
        <v>0</v>
      </c>
      <c r="BB308" s="245">
        <v>0</v>
      </c>
      <c r="BC308" s="245">
        <v>1293</v>
      </c>
      <c r="BD308" s="245">
        <v>0</v>
      </c>
      <c r="BE308" s="245">
        <v>0</v>
      </c>
      <c r="BF308" s="245">
        <v>0</v>
      </c>
      <c r="BG308" s="363">
        <v>16</v>
      </c>
      <c r="BH308" s="245">
        <v>0</v>
      </c>
      <c r="BI308" s="245">
        <v>0</v>
      </c>
      <c r="BJ308" s="245">
        <v>0</v>
      </c>
      <c r="BK308" s="245">
        <v>0</v>
      </c>
      <c r="BL308" s="245">
        <v>0</v>
      </c>
      <c r="BM308" s="245">
        <v>0</v>
      </c>
      <c r="BN308" s="245">
        <v>0</v>
      </c>
      <c r="BO308" s="245">
        <v>0</v>
      </c>
      <c r="BP308" s="245">
        <v>0</v>
      </c>
      <c r="BQ308" s="363">
        <v>22</v>
      </c>
      <c r="BR308" s="245">
        <v>0</v>
      </c>
      <c r="BS308" s="363">
        <v>0</v>
      </c>
      <c r="BT308" s="245">
        <v>0</v>
      </c>
      <c r="BU308" s="363">
        <v>0</v>
      </c>
      <c r="BV308" s="245">
        <v>0</v>
      </c>
      <c r="BW308" s="363">
        <v>0</v>
      </c>
      <c r="BX308" s="245">
        <v>0</v>
      </c>
      <c r="BY308" s="363">
        <v>0</v>
      </c>
      <c r="BZ308" s="245">
        <v>0</v>
      </c>
      <c r="CA308" s="245">
        <v>0</v>
      </c>
      <c r="CB308" s="245">
        <v>0</v>
      </c>
      <c r="CC308" s="245">
        <v>0</v>
      </c>
      <c r="CD308" s="245">
        <v>0</v>
      </c>
      <c r="CE308" s="245">
        <v>0</v>
      </c>
      <c r="CF308" s="245">
        <v>0</v>
      </c>
      <c r="CG308" s="245">
        <v>0</v>
      </c>
      <c r="CH308" s="245">
        <v>0</v>
      </c>
      <c r="CI308" s="245">
        <v>0</v>
      </c>
      <c r="CJ308" s="245">
        <v>0</v>
      </c>
      <c r="CK308" s="245">
        <v>0</v>
      </c>
      <c r="CL308" s="245">
        <v>0</v>
      </c>
      <c r="CM308" s="245">
        <v>0</v>
      </c>
      <c r="CN308" s="245">
        <v>1</v>
      </c>
      <c r="CO308" s="245">
        <v>0</v>
      </c>
      <c r="CP308" s="245">
        <v>0</v>
      </c>
      <c r="CQ308" s="245">
        <v>0</v>
      </c>
      <c r="CR308" s="245">
        <v>11</v>
      </c>
      <c r="CS308" s="245">
        <v>0</v>
      </c>
      <c r="CT308" s="245">
        <v>0</v>
      </c>
      <c r="CU308" s="245">
        <v>0</v>
      </c>
      <c r="CV308" s="245">
        <v>0</v>
      </c>
      <c r="CW308" s="245">
        <v>0</v>
      </c>
      <c r="CX308" s="245">
        <v>9</v>
      </c>
      <c r="CY308" s="245">
        <v>0</v>
      </c>
      <c r="CZ308" s="245">
        <v>35</v>
      </c>
      <c r="DA308" s="245">
        <v>35</v>
      </c>
      <c r="DB308" s="245">
        <v>0</v>
      </c>
      <c r="DC308" s="363">
        <v>500</v>
      </c>
      <c r="DD308" s="245">
        <v>0</v>
      </c>
      <c r="DE308" s="245">
        <v>0</v>
      </c>
      <c r="DF308" s="245">
        <v>0</v>
      </c>
      <c r="DG308" s="245">
        <v>0</v>
      </c>
      <c r="DH308" s="245">
        <v>0</v>
      </c>
      <c r="DI308" s="245">
        <v>0</v>
      </c>
      <c r="DJ308" s="245">
        <v>0</v>
      </c>
      <c r="DK308" s="245">
        <v>0</v>
      </c>
      <c r="DL308" s="245">
        <v>0</v>
      </c>
      <c r="DM308" s="245">
        <v>0</v>
      </c>
      <c r="DN308" s="245">
        <v>0</v>
      </c>
      <c r="DO308" s="245">
        <v>0</v>
      </c>
      <c r="DP308" s="245">
        <v>0</v>
      </c>
      <c r="DQ308" s="245">
        <v>0</v>
      </c>
      <c r="DR308" s="245">
        <v>0</v>
      </c>
      <c r="DS308" s="363">
        <v>385</v>
      </c>
      <c r="DT308" s="245">
        <v>0</v>
      </c>
      <c r="DU308" s="245">
        <v>0</v>
      </c>
      <c r="DV308" s="245">
        <v>0</v>
      </c>
      <c r="DW308" s="245">
        <v>0</v>
      </c>
      <c r="DX308" s="245">
        <v>0</v>
      </c>
      <c r="DY308" s="245">
        <v>0</v>
      </c>
      <c r="DZ308" s="245">
        <v>0</v>
      </c>
      <c r="EA308" s="245">
        <v>0</v>
      </c>
      <c r="EB308" s="245">
        <v>0</v>
      </c>
      <c r="EC308" s="245">
        <v>0</v>
      </c>
      <c r="ED308" s="245">
        <v>0</v>
      </c>
      <c r="EE308" s="245">
        <v>0</v>
      </c>
      <c r="EF308" s="245">
        <v>0</v>
      </c>
      <c r="EG308" s="245">
        <v>0</v>
      </c>
      <c r="EH308" s="245">
        <v>0</v>
      </c>
      <c r="EI308" s="363">
        <v>90</v>
      </c>
      <c r="EJ308" s="245">
        <v>0</v>
      </c>
      <c r="EK308" s="363">
        <v>3.5</v>
      </c>
      <c r="EL308" s="245">
        <v>0</v>
      </c>
      <c r="EM308" s="245">
        <v>0</v>
      </c>
      <c r="EN308" s="245">
        <v>0</v>
      </c>
      <c r="EO308" s="245">
        <v>0</v>
      </c>
      <c r="EP308" s="245">
        <v>0</v>
      </c>
      <c r="EQ308" s="245">
        <v>0</v>
      </c>
      <c r="ER308" s="245">
        <v>0</v>
      </c>
      <c r="ES308" s="245">
        <v>260</v>
      </c>
      <c r="ET308" s="245">
        <v>0</v>
      </c>
      <c r="EU308" s="245">
        <v>0</v>
      </c>
      <c r="EV308" s="245">
        <v>0</v>
      </c>
      <c r="EW308" s="245">
        <v>0</v>
      </c>
      <c r="EX308" s="245">
        <v>0</v>
      </c>
      <c r="EY308" s="245">
        <v>0</v>
      </c>
      <c r="EZ308" s="245">
        <v>0</v>
      </c>
      <c r="FA308" s="245">
        <v>0</v>
      </c>
      <c r="FB308" s="245">
        <v>0</v>
      </c>
      <c r="FC308" s="245">
        <v>0</v>
      </c>
      <c r="FD308" s="245">
        <v>0</v>
      </c>
      <c r="FE308" s="245">
        <v>0</v>
      </c>
      <c r="FF308" s="245">
        <v>0</v>
      </c>
      <c r="FG308" s="245">
        <v>0</v>
      </c>
      <c r="FH308" s="245">
        <v>0</v>
      </c>
      <c r="FI308" s="245">
        <v>0</v>
      </c>
      <c r="FJ308" s="245">
        <v>0</v>
      </c>
      <c r="FK308" s="245">
        <v>0</v>
      </c>
      <c r="FL308" s="245">
        <v>0</v>
      </c>
      <c r="FM308" s="245">
        <v>0</v>
      </c>
      <c r="FN308" s="245">
        <v>0</v>
      </c>
      <c r="FO308" s="245">
        <v>0</v>
      </c>
      <c r="FP308" s="245">
        <v>0</v>
      </c>
      <c r="FQ308" s="245">
        <v>0</v>
      </c>
      <c r="FR308" s="245">
        <v>0</v>
      </c>
      <c r="FS308" s="245">
        <v>0</v>
      </c>
      <c r="FT308" s="245">
        <v>0</v>
      </c>
      <c r="FU308" s="245">
        <v>0</v>
      </c>
      <c r="FV308" s="245">
        <v>0</v>
      </c>
      <c r="FW308" s="245">
        <v>0</v>
      </c>
      <c r="FX308" s="245">
        <v>0</v>
      </c>
      <c r="FY308" s="245">
        <v>0</v>
      </c>
      <c r="FZ308" s="245">
        <v>0</v>
      </c>
      <c r="GA308" s="245">
        <v>0</v>
      </c>
      <c r="GB308" s="245">
        <v>0</v>
      </c>
      <c r="GC308" s="245">
        <v>0</v>
      </c>
      <c r="GD308" s="245">
        <v>0</v>
      </c>
      <c r="GE308" s="245">
        <v>0</v>
      </c>
      <c r="GF308" s="245">
        <v>0</v>
      </c>
      <c r="GG308" s="245">
        <v>0</v>
      </c>
      <c r="GH308" s="245">
        <v>0</v>
      </c>
      <c r="GI308" s="245">
        <v>173</v>
      </c>
      <c r="GJ308" s="245">
        <v>0</v>
      </c>
      <c r="GK308" s="245">
        <v>1.5</v>
      </c>
      <c r="GL308" s="245">
        <v>0</v>
      </c>
      <c r="GM308" s="245">
        <v>0</v>
      </c>
      <c r="GN308" s="245">
        <v>0</v>
      </c>
      <c r="GO308" s="245">
        <v>0</v>
      </c>
      <c r="GP308" s="245">
        <v>0</v>
      </c>
      <c r="GQ308" s="245">
        <v>0</v>
      </c>
      <c r="GR308" s="245">
        <v>0</v>
      </c>
      <c r="GS308" s="245">
        <v>0</v>
      </c>
      <c r="GT308" s="245">
        <v>0</v>
      </c>
      <c r="GU308" s="245">
        <v>0</v>
      </c>
      <c r="GV308" s="245">
        <v>0</v>
      </c>
      <c r="GW308" s="245">
        <v>0</v>
      </c>
      <c r="GX308" s="245">
        <v>0</v>
      </c>
      <c r="GY308" s="245">
        <v>0</v>
      </c>
      <c r="GZ308" s="245">
        <v>0</v>
      </c>
      <c r="HA308" s="245">
        <v>0</v>
      </c>
      <c r="HB308" s="245">
        <v>0</v>
      </c>
      <c r="HC308" s="245">
        <v>0</v>
      </c>
      <c r="HD308" s="245">
        <v>0</v>
      </c>
      <c r="HE308" s="245">
        <v>0</v>
      </c>
      <c r="HF308" s="245">
        <v>0</v>
      </c>
      <c r="HG308" s="245">
        <v>0</v>
      </c>
      <c r="HH308" s="245">
        <v>0</v>
      </c>
      <c r="HI308" s="245">
        <v>0</v>
      </c>
      <c r="HJ308" s="245">
        <v>0</v>
      </c>
      <c r="HK308" s="245">
        <v>0</v>
      </c>
      <c r="HL308" s="245">
        <v>0</v>
      </c>
      <c r="HM308" s="245">
        <v>0</v>
      </c>
      <c r="HN308" s="245">
        <v>0</v>
      </c>
      <c r="HO308" s="245">
        <v>0</v>
      </c>
      <c r="HP308" s="245">
        <v>0</v>
      </c>
      <c r="HQ308" s="245">
        <v>0</v>
      </c>
      <c r="HR308" s="245">
        <v>0</v>
      </c>
      <c r="HS308" s="245">
        <v>0</v>
      </c>
      <c r="HT308" s="245">
        <v>0</v>
      </c>
      <c r="HU308" s="245">
        <v>0</v>
      </c>
      <c r="HV308" s="245">
        <v>0</v>
      </c>
      <c r="HW308" s="245">
        <v>0</v>
      </c>
      <c r="HX308" s="245">
        <v>0</v>
      </c>
      <c r="HY308" s="245">
        <v>0</v>
      </c>
      <c r="HZ308" s="245">
        <v>0</v>
      </c>
      <c r="IA308" s="245">
        <v>0</v>
      </c>
      <c r="IB308" s="245">
        <v>0</v>
      </c>
      <c r="IC308" s="245">
        <v>0</v>
      </c>
      <c r="ID308" s="245">
        <v>0</v>
      </c>
      <c r="IE308" s="245">
        <v>0</v>
      </c>
      <c r="IF308" s="245">
        <v>0</v>
      </c>
      <c r="IG308" s="245">
        <v>0</v>
      </c>
      <c r="IH308" s="245">
        <v>0</v>
      </c>
      <c r="II308" s="245">
        <v>0</v>
      </c>
      <c r="IJ308" s="245">
        <v>0</v>
      </c>
      <c r="IK308" s="245">
        <v>0</v>
      </c>
      <c r="IL308" s="245">
        <v>0</v>
      </c>
      <c r="IM308" s="245">
        <v>0</v>
      </c>
      <c r="IN308" s="245">
        <v>0</v>
      </c>
      <c r="IO308" s="245">
        <v>0</v>
      </c>
      <c r="IP308" s="245">
        <v>0</v>
      </c>
      <c r="IQ308" s="245">
        <v>0</v>
      </c>
      <c r="IR308" s="245">
        <v>0</v>
      </c>
      <c r="IS308" s="245">
        <v>0</v>
      </c>
      <c r="IT308" s="245">
        <v>0</v>
      </c>
      <c r="IU308" s="245">
        <v>0</v>
      </c>
      <c r="IV308" s="245">
        <v>0</v>
      </c>
      <c r="IW308" s="245">
        <v>0</v>
      </c>
      <c r="IX308" s="245">
        <v>0</v>
      </c>
      <c r="IY308" s="245">
        <v>0</v>
      </c>
      <c r="IZ308" s="245">
        <v>0</v>
      </c>
      <c r="JA308" s="245">
        <v>0</v>
      </c>
    </row>
    <row r="309" spans="1:261" ht="20.25" x14ac:dyDescent="0.3">
      <c r="A309" s="300">
        <v>299</v>
      </c>
      <c r="B309" s="295" t="s">
        <v>872</v>
      </c>
      <c r="C309" s="295" t="s">
        <v>878</v>
      </c>
      <c r="D309" s="295">
        <v>247691175</v>
      </c>
      <c r="E309" s="220">
        <f t="shared" si="39"/>
        <v>9346</v>
      </c>
      <c r="F309" s="220">
        <f t="shared" si="40"/>
        <v>2000</v>
      </c>
      <c r="G309" s="220">
        <f t="shared" si="41"/>
        <v>40</v>
      </c>
      <c r="H309" s="220">
        <f t="shared" si="42"/>
        <v>7266</v>
      </c>
      <c r="I309" s="220">
        <f t="shared" si="43"/>
        <v>40</v>
      </c>
      <c r="J309" s="245">
        <v>1</v>
      </c>
      <c r="K309" s="245">
        <v>1</v>
      </c>
      <c r="L309" s="245">
        <v>0</v>
      </c>
      <c r="M309" s="245">
        <v>0</v>
      </c>
      <c r="N309" s="245">
        <v>0</v>
      </c>
      <c r="O309" s="245">
        <v>0</v>
      </c>
      <c r="P309" s="245">
        <v>0</v>
      </c>
      <c r="Q309" s="245">
        <v>0</v>
      </c>
      <c r="R309" s="245">
        <v>0</v>
      </c>
      <c r="S309" s="245">
        <v>0</v>
      </c>
      <c r="T309" s="245">
        <v>0</v>
      </c>
      <c r="U309" s="245">
        <v>0</v>
      </c>
      <c r="V309" s="245">
        <v>0</v>
      </c>
      <c r="W309" s="245">
        <v>140</v>
      </c>
      <c r="X309" s="245">
        <v>0</v>
      </c>
      <c r="Y309" s="245">
        <v>0</v>
      </c>
      <c r="Z309" s="245">
        <v>0</v>
      </c>
      <c r="AA309" s="245">
        <v>0</v>
      </c>
      <c r="AB309" s="245">
        <v>0</v>
      </c>
      <c r="AC309" s="362">
        <v>2</v>
      </c>
      <c r="AD309" s="245">
        <v>0</v>
      </c>
      <c r="AE309" s="245">
        <v>0</v>
      </c>
      <c r="AF309" s="245">
        <v>0</v>
      </c>
      <c r="AG309" s="245">
        <v>0</v>
      </c>
      <c r="AH309" s="245">
        <v>0</v>
      </c>
      <c r="AI309" s="245">
        <v>0</v>
      </c>
      <c r="AJ309" s="245">
        <v>0</v>
      </c>
      <c r="AK309" s="245">
        <v>0</v>
      </c>
      <c r="AL309" s="245">
        <v>0</v>
      </c>
      <c r="AM309" s="245">
        <v>0</v>
      </c>
      <c r="AN309" s="245">
        <v>0</v>
      </c>
      <c r="AO309" s="245">
        <v>0</v>
      </c>
      <c r="AP309" s="245">
        <v>0</v>
      </c>
      <c r="AQ309" s="245">
        <v>0</v>
      </c>
      <c r="AR309" s="245">
        <v>0</v>
      </c>
      <c r="AS309" s="245">
        <v>0</v>
      </c>
      <c r="AT309" s="245">
        <v>0</v>
      </c>
      <c r="AU309" s="245">
        <v>0</v>
      </c>
      <c r="AV309" s="245">
        <v>0</v>
      </c>
      <c r="AW309" s="245">
        <v>0</v>
      </c>
      <c r="AX309" s="245">
        <v>0</v>
      </c>
      <c r="AY309" s="245">
        <v>0</v>
      </c>
      <c r="AZ309" s="245">
        <v>0</v>
      </c>
      <c r="BA309" s="245">
        <v>0</v>
      </c>
      <c r="BB309" s="245">
        <v>0</v>
      </c>
      <c r="BC309" s="245">
        <v>6509</v>
      </c>
      <c r="BD309" s="245">
        <v>0</v>
      </c>
      <c r="BE309" s="245">
        <v>0</v>
      </c>
      <c r="BF309" s="245">
        <v>0</v>
      </c>
      <c r="BG309" s="363">
        <v>18</v>
      </c>
      <c r="BH309" s="245">
        <v>0</v>
      </c>
      <c r="BI309" s="245">
        <v>0</v>
      </c>
      <c r="BJ309" s="245">
        <v>0</v>
      </c>
      <c r="BK309" s="245">
        <v>0</v>
      </c>
      <c r="BL309" s="245">
        <v>0</v>
      </c>
      <c r="BM309" s="245">
        <v>0</v>
      </c>
      <c r="BN309" s="245">
        <v>0</v>
      </c>
      <c r="BO309" s="245">
        <v>0</v>
      </c>
      <c r="BP309" s="245">
        <v>0</v>
      </c>
      <c r="BQ309" s="363">
        <v>96</v>
      </c>
      <c r="BR309" s="245">
        <v>0</v>
      </c>
      <c r="BS309" s="363">
        <v>1</v>
      </c>
      <c r="BT309" s="245">
        <v>0</v>
      </c>
      <c r="BU309" s="363">
        <v>1</v>
      </c>
      <c r="BV309" s="245">
        <v>0</v>
      </c>
      <c r="BW309" s="363">
        <v>40</v>
      </c>
      <c r="BX309" s="245">
        <v>0</v>
      </c>
      <c r="BY309" s="363">
        <v>40</v>
      </c>
      <c r="BZ309" s="245">
        <v>0</v>
      </c>
      <c r="CA309" s="245">
        <v>0</v>
      </c>
      <c r="CB309" s="245">
        <v>0</v>
      </c>
      <c r="CC309" s="245">
        <v>0</v>
      </c>
      <c r="CD309" s="245">
        <v>0</v>
      </c>
      <c r="CE309" s="245">
        <v>0</v>
      </c>
      <c r="CF309" s="245">
        <v>0</v>
      </c>
      <c r="CG309" s="245">
        <v>0</v>
      </c>
      <c r="CH309" s="245">
        <v>0</v>
      </c>
      <c r="CI309" s="245">
        <v>0</v>
      </c>
      <c r="CJ309" s="245">
        <v>0</v>
      </c>
      <c r="CK309" s="245">
        <v>201</v>
      </c>
      <c r="CL309" s="245">
        <v>0</v>
      </c>
      <c r="CM309" s="245">
        <v>0</v>
      </c>
      <c r="CN309" s="245">
        <v>1</v>
      </c>
      <c r="CO309" s="245">
        <v>0</v>
      </c>
      <c r="CP309" s="245">
        <v>0</v>
      </c>
      <c r="CQ309" s="245">
        <v>0</v>
      </c>
      <c r="CR309" s="245">
        <v>46</v>
      </c>
      <c r="CS309" s="245">
        <v>0</v>
      </c>
      <c r="CT309" s="245">
        <v>0</v>
      </c>
      <c r="CU309" s="245">
        <v>0</v>
      </c>
      <c r="CV309" s="245">
        <v>0</v>
      </c>
      <c r="CW309" s="245">
        <v>0</v>
      </c>
      <c r="CX309" s="245">
        <v>27</v>
      </c>
      <c r="CY309" s="245">
        <v>0</v>
      </c>
      <c r="CZ309" s="245">
        <v>71</v>
      </c>
      <c r="DA309" s="245">
        <v>71</v>
      </c>
      <c r="DB309" s="245">
        <v>0</v>
      </c>
      <c r="DC309" s="363">
        <v>1005</v>
      </c>
      <c r="DD309" s="245">
        <v>0</v>
      </c>
      <c r="DE309" s="245">
        <v>0</v>
      </c>
      <c r="DF309" s="245">
        <v>0</v>
      </c>
      <c r="DG309" s="245">
        <v>0</v>
      </c>
      <c r="DH309" s="245">
        <v>0</v>
      </c>
      <c r="DI309" s="245">
        <v>0</v>
      </c>
      <c r="DJ309" s="245">
        <v>0</v>
      </c>
      <c r="DK309" s="245">
        <v>0</v>
      </c>
      <c r="DL309" s="245">
        <v>0</v>
      </c>
      <c r="DM309" s="245">
        <v>0</v>
      </c>
      <c r="DN309" s="245">
        <v>0</v>
      </c>
      <c r="DO309" s="245">
        <v>0</v>
      </c>
      <c r="DP309" s="245">
        <v>0</v>
      </c>
      <c r="DQ309" s="245">
        <v>0</v>
      </c>
      <c r="DR309" s="245">
        <v>0</v>
      </c>
      <c r="DS309" s="363">
        <v>995</v>
      </c>
      <c r="DT309" s="245">
        <v>0</v>
      </c>
      <c r="DU309" s="245">
        <v>0</v>
      </c>
      <c r="DV309" s="245">
        <v>0</v>
      </c>
      <c r="DW309" s="245">
        <v>0</v>
      </c>
      <c r="DX309" s="245">
        <v>0</v>
      </c>
      <c r="DY309" s="245">
        <v>0</v>
      </c>
      <c r="DZ309" s="245">
        <v>0</v>
      </c>
      <c r="EA309" s="245">
        <v>0</v>
      </c>
      <c r="EB309" s="245">
        <v>0</v>
      </c>
      <c r="EC309" s="245">
        <v>0</v>
      </c>
      <c r="ED309" s="245">
        <v>0</v>
      </c>
      <c r="EE309" s="245">
        <v>0</v>
      </c>
      <c r="EF309" s="245">
        <v>0</v>
      </c>
      <c r="EG309" s="245">
        <v>0</v>
      </c>
      <c r="EH309" s="245">
        <v>0</v>
      </c>
      <c r="EI309" s="363">
        <v>284</v>
      </c>
      <c r="EJ309" s="245">
        <v>0</v>
      </c>
      <c r="EK309" s="363">
        <v>3.5</v>
      </c>
      <c r="EL309" s="245">
        <v>0</v>
      </c>
      <c r="EM309" s="245">
        <v>0</v>
      </c>
      <c r="EN309" s="245">
        <v>0</v>
      </c>
      <c r="EO309" s="245">
        <v>0</v>
      </c>
      <c r="EP309" s="245">
        <v>0</v>
      </c>
      <c r="EQ309" s="245">
        <v>0</v>
      </c>
      <c r="ER309" s="245">
        <v>0</v>
      </c>
      <c r="ES309" s="245">
        <v>617</v>
      </c>
      <c r="ET309" s="245">
        <v>0</v>
      </c>
      <c r="EU309" s="245">
        <v>0</v>
      </c>
      <c r="EV309" s="245">
        <v>0</v>
      </c>
      <c r="EW309" s="245">
        <v>0</v>
      </c>
      <c r="EX309" s="245">
        <v>0</v>
      </c>
      <c r="EY309" s="245">
        <v>0</v>
      </c>
      <c r="EZ309" s="245">
        <v>0</v>
      </c>
      <c r="FA309" s="245">
        <v>0</v>
      </c>
      <c r="FB309" s="245">
        <v>0</v>
      </c>
      <c r="FC309" s="245">
        <v>0</v>
      </c>
      <c r="FD309" s="245">
        <v>0</v>
      </c>
      <c r="FE309" s="245">
        <v>0</v>
      </c>
      <c r="FF309" s="245">
        <v>0</v>
      </c>
      <c r="FG309" s="245">
        <v>0</v>
      </c>
      <c r="FH309" s="245">
        <v>0</v>
      </c>
      <c r="FI309" s="245">
        <v>0</v>
      </c>
      <c r="FJ309" s="245">
        <v>0</v>
      </c>
      <c r="FK309" s="245">
        <v>0</v>
      </c>
      <c r="FL309" s="245">
        <v>0</v>
      </c>
      <c r="FM309" s="245">
        <v>0</v>
      </c>
      <c r="FN309" s="245">
        <v>0</v>
      </c>
      <c r="FO309" s="245">
        <v>0</v>
      </c>
      <c r="FP309" s="245">
        <v>0</v>
      </c>
      <c r="FQ309" s="245">
        <v>0</v>
      </c>
      <c r="FR309" s="245">
        <v>0</v>
      </c>
      <c r="FS309" s="245">
        <v>0</v>
      </c>
      <c r="FT309" s="245">
        <v>0</v>
      </c>
      <c r="FU309" s="245">
        <v>0</v>
      </c>
      <c r="FV309" s="245">
        <v>0</v>
      </c>
      <c r="FW309" s="245">
        <v>0</v>
      </c>
      <c r="FX309" s="245">
        <v>0</v>
      </c>
      <c r="FY309" s="245">
        <v>0</v>
      </c>
      <c r="FZ309" s="245">
        <v>0</v>
      </c>
      <c r="GA309" s="245">
        <v>0</v>
      </c>
      <c r="GB309" s="245">
        <v>0</v>
      </c>
      <c r="GC309" s="245">
        <v>0</v>
      </c>
      <c r="GD309" s="245">
        <v>0</v>
      </c>
      <c r="GE309" s="245">
        <v>0</v>
      </c>
      <c r="GF309" s="245">
        <v>0</v>
      </c>
      <c r="GG309" s="245">
        <v>0</v>
      </c>
      <c r="GH309" s="245">
        <v>0</v>
      </c>
      <c r="GI309" s="245">
        <v>411</v>
      </c>
      <c r="GJ309" s="245">
        <v>0</v>
      </c>
      <c r="GK309" s="245">
        <v>1.5</v>
      </c>
      <c r="GL309" s="245">
        <v>0</v>
      </c>
      <c r="GM309" s="245">
        <v>0</v>
      </c>
      <c r="GN309" s="245">
        <v>0</v>
      </c>
      <c r="GO309" s="245">
        <v>0</v>
      </c>
      <c r="GP309" s="245">
        <v>0</v>
      </c>
      <c r="GQ309" s="245">
        <v>0</v>
      </c>
      <c r="GR309" s="245">
        <v>0</v>
      </c>
      <c r="GS309" s="245">
        <v>0</v>
      </c>
      <c r="GT309" s="245">
        <v>0</v>
      </c>
      <c r="GU309" s="245">
        <v>0</v>
      </c>
      <c r="GV309" s="245">
        <v>0</v>
      </c>
      <c r="GW309" s="245">
        <v>0</v>
      </c>
      <c r="GX309" s="245">
        <v>0</v>
      </c>
      <c r="GY309" s="245">
        <v>0</v>
      </c>
      <c r="GZ309" s="245">
        <v>0</v>
      </c>
      <c r="HA309" s="245">
        <v>0</v>
      </c>
      <c r="HB309" s="245">
        <v>0</v>
      </c>
      <c r="HC309" s="245">
        <v>0</v>
      </c>
      <c r="HD309" s="245">
        <v>0</v>
      </c>
      <c r="HE309" s="245">
        <v>0</v>
      </c>
      <c r="HF309" s="245">
        <v>0</v>
      </c>
      <c r="HG309" s="245">
        <v>0</v>
      </c>
      <c r="HH309" s="245">
        <v>0</v>
      </c>
      <c r="HI309" s="245">
        <v>0</v>
      </c>
      <c r="HJ309" s="245">
        <v>0</v>
      </c>
      <c r="HK309" s="245">
        <v>0</v>
      </c>
      <c r="HL309" s="245">
        <v>0</v>
      </c>
      <c r="HM309" s="245">
        <v>0</v>
      </c>
      <c r="HN309" s="245">
        <v>0</v>
      </c>
      <c r="HO309" s="245">
        <v>0</v>
      </c>
      <c r="HP309" s="245">
        <v>0</v>
      </c>
      <c r="HQ309" s="245">
        <v>0</v>
      </c>
      <c r="HR309" s="245">
        <v>0</v>
      </c>
      <c r="HS309" s="245">
        <v>0</v>
      </c>
      <c r="HT309" s="245">
        <v>0</v>
      </c>
      <c r="HU309" s="245">
        <v>0</v>
      </c>
      <c r="HV309" s="245">
        <v>0</v>
      </c>
      <c r="HW309" s="245">
        <v>0</v>
      </c>
      <c r="HX309" s="245">
        <v>0</v>
      </c>
      <c r="HY309" s="245">
        <v>0</v>
      </c>
      <c r="HZ309" s="245">
        <v>0</v>
      </c>
      <c r="IA309" s="245">
        <v>0</v>
      </c>
      <c r="IB309" s="245">
        <v>0</v>
      </c>
      <c r="IC309" s="245">
        <v>0</v>
      </c>
      <c r="ID309" s="245">
        <v>0</v>
      </c>
      <c r="IE309" s="245">
        <v>0</v>
      </c>
      <c r="IF309" s="245">
        <v>0</v>
      </c>
      <c r="IG309" s="245">
        <v>0</v>
      </c>
      <c r="IH309" s="245">
        <v>0</v>
      </c>
      <c r="II309" s="245">
        <v>0</v>
      </c>
      <c r="IJ309" s="245">
        <v>0</v>
      </c>
      <c r="IK309" s="245">
        <v>0</v>
      </c>
      <c r="IL309" s="245">
        <v>0</v>
      </c>
      <c r="IM309" s="245">
        <v>0</v>
      </c>
      <c r="IN309" s="245">
        <v>0</v>
      </c>
      <c r="IO309" s="245">
        <v>0</v>
      </c>
      <c r="IP309" s="245">
        <v>0</v>
      </c>
      <c r="IQ309" s="245">
        <v>0</v>
      </c>
      <c r="IR309" s="245">
        <v>0</v>
      </c>
      <c r="IS309" s="245">
        <v>0</v>
      </c>
      <c r="IT309" s="245">
        <v>0</v>
      </c>
      <c r="IU309" s="245">
        <v>0</v>
      </c>
      <c r="IV309" s="245">
        <v>0</v>
      </c>
      <c r="IW309" s="245">
        <v>0</v>
      </c>
      <c r="IX309" s="245">
        <v>0</v>
      </c>
      <c r="IY309" s="245">
        <v>0</v>
      </c>
      <c r="IZ309" s="245">
        <v>0</v>
      </c>
      <c r="JA309" s="245">
        <v>0</v>
      </c>
    </row>
    <row r="310" spans="1:261" ht="56.25" x14ac:dyDescent="0.3">
      <c r="A310" s="300">
        <v>300</v>
      </c>
      <c r="B310" s="295" t="s">
        <v>872</v>
      </c>
      <c r="C310" s="295" t="s">
        <v>879</v>
      </c>
      <c r="D310" s="295">
        <v>247691171</v>
      </c>
      <c r="E310" s="220">
        <f t="shared" si="39"/>
        <v>19400</v>
      </c>
      <c r="F310" s="220">
        <f t="shared" si="40"/>
        <v>656.59</v>
      </c>
      <c r="G310" s="220">
        <f t="shared" si="41"/>
        <v>30</v>
      </c>
      <c r="H310" s="220">
        <f t="shared" si="42"/>
        <v>18693.41</v>
      </c>
      <c r="I310" s="220">
        <f t="shared" si="43"/>
        <v>20</v>
      </c>
      <c r="J310" s="245">
        <v>1</v>
      </c>
      <c r="K310" s="245">
        <v>1</v>
      </c>
      <c r="L310" s="245">
        <v>0</v>
      </c>
      <c r="M310" s="245">
        <v>0</v>
      </c>
      <c r="N310" s="245">
        <v>0</v>
      </c>
      <c r="O310" s="245">
        <v>0</v>
      </c>
      <c r="P310" s="245">
        <v>0</v>
      </c>
      <c r="Q310" s="245">
        <v>0</v>
      </c>
      <c r="R310" s="245">
        <v>0</v>
      </c>
      <c r="S310" s="245">
        <v>0</v>
      </c>
      <c r="T310" s="245">
        <v>0</v>
      </c>
      <c r="U310" s="245">
        <v>0</v>
      </c>
      <c r="V310" s="245">
        <v>0</v>
      </c>
      <c r="W310" s="245">
        <v>150</v>
      </c>
      <c r="X310" s="245">
        <v>0</v>
      </c>
      <c r="Y310" s="245">
        <v>0</v>
      </c>
      <c r="Z310" s="245">
        <v>0</v>
      </c>
      <c r="AA310" s="245">
        <v>0</v>
      </c>
      <c r="AB310" s="245">
        <v>0</v>
      </c>
      <c r="AC310" s="362">
        <v>2</v>
      </c>
      <c r="AD310" s="245">
        <v>0</v>
      </c>
      <c r="AE310" s="245">
        <v>0</v>
      </c>
      <c r="AF310" s="245">
        <v>0</v>
      </c>
      <c r="AG310" s="245">
        <v>0</v>
      </c>
      <c r="AH310" s="245">
        <v>0</v>
      </c>
      <c r="AI310" s="245">
        <v>0</v>
      </c>
      <c r="AJ310" s="245">
        <v>0</v>
      </c>
      <c r="AK310" s="245">
        <v>0</v>
      </c>
      <c r="AL310" s="245">
        <v>0</v>
      </c>
      <c r="AM310" s="245">
        <v>0</v>
      </c>
      <c r="AN310" s="245">
        <v>0</v>
      </c>
      <c r="AO310" s="245">
        <v>0</v>
      </c>
      <c r="AP310" s="245">
        <v>0</v>
      </c>
      <c r="AQ310" s="245">
        <v>0</v>
      </c>
      <c r="AR310" s="245">
        <v>0</v>
      </c>
      <c r="AS310" s="245">
        <v>0</v>
      </c>
      <c r="AT310" s="245">
        <v>0</v>
      </c>
      <c r="AU310" s="245">
        <v>0</v>
      </c>
      <c r="AV310" s="245">
        <v>0</v>
      </c>
      <c r="AW310" s="245">
        <v>0</v>
      </c>
      <c r="AX310" s="245">
        <v>0</v>
      </c>
      <c r="AY310" s="245">
        <v>0</v>
      </c>
      <c r="AZ310" s="245">
        <v>0</v>
      </c>
      <c r="BA310" s="245">
        <v>0</v>
      </c>
      <c r="BB310" s="245">
        <v>0</v>
      </c>
      <c r="BC310" s="245">
        <v>17788.05</v>
      </c>
      <c r="BD310" s="245">
        <v>0</v>
      </c>
      <c r="BE310" s="245">
        <v>0</v>
      </c>
      <c r="BF310" s="245">
        <v>0</v>
      </c>
      <c r="BG310" s="363">
        <v>173</v>
      </c>
      <c r="BH310" s="245">
        <v>0</v>
      </c>
      <c r="BI310" s="245">
        <v>0</v>
      </c>
      <c r="BJ310" s="245">
        <v>0</v>
      </c>
      <c r="BK310" s="245">
        <v>0</v>
      </c>
      <c r="BL310" s="245">
        <v>0</v>
      </c>
      <c r="BM310" s="245">
        <v>0</v>
      </c>
      <c r="BN310" s="245">
        <v>0</v>
      </c>
      <c r="BO310" s="245">
        <v>0</v>
      </c>
      <c r="BP310" s="245">
        <v>0</v>
      </c>
      <c r="BQ310" s="363">
        <v>286</v>
      </c>
      <c r="BR310" s="245">
        <v>0</v>
      </c>
      <c r="BS310" s="363">
        <v>1</v>
      </c>
      <c r="BT310" s="245">
        <v>0</v>
      </c>
      <c r="BU310" s="363">
        <v>1</v>
      </c>
      <c r="BV310" s="245">
        <v>0</v>
      </c>
      <c r="BW310" s="363">
        <v>30</v>
      </c>
      <c r="BX310" s="245">
        <v>0</v>
      </c>
      <c r="BY310" s="363">
        <v>20</v>
      </c>
      <c r="BZ310" s="245">
        <v>0</v>
      </c>
      <c r="CA310" s="245">
        <v>0</v>
      </c>
      <c r="CB310" s="245">
        <v>0</v>
      </c>
      <c r="CC310" s="245">
        <v>0</v>
      </c>
      <c r="CD310" s="245">
        <v>0</v>
      </c>
      <c r="CE310" s="245">
        <v>0</v>
      </c>
      <c r="CF310" s="245">
        <v>0</v>
      </c>
      <c r="CG310" s="245">
        <v>0</v>
      </c>
      <c r="CH310" s="245">
        <v>0</v>
      </c>
      <c r="CI310" s="245">
        <v>0</v>
      </c>
      <c r="CJ310" s="245">
        <v>0</v>
      </c>
      <c r="CK310" s="245">
        <v>0</v>
      </c>
      <c r="CL310" s="245">
        <v>0</v>
      </c>
      <c r="CM310" s="245">
        <v>0</v>
      </c>
      <c r="CN310" s="245">
        <v>1</v>
      </c>
      <c r="CO310" s="245">
        <v>0</v>
      </c>
      <c r="CP310" s="245">
        <v>0</v>
      </c>
      <c r="CQ310" s="245">
        <v>0</v>
      </c>
      <c r="CR310" s="245">
        <v>34</v>
      </c>
      <c r="CS310" s="245">
        <v>0</v>
      </c>
      <c r="CT310" s="245">
        <v>0</v>
      </c>
      <c r="CU310" s="245">
        <v>0</v>
      </c>
      <c r="CV310" s="245">
        <v>0</v>
      </c>
      <c r="CW310" s="245">
        <v>0</v>
      </c>
      <c r="CX310" s="245">
        <v>34</v>
      </c>
      <c r="CY310" s="245">
        <v>0</v>
      </c>
      <c r="CZ310" s="245">
        <v>28</v>
      </c>
      <c r="DA310" s="245">
        <v>28</v>
      </c>
      <c r="DB310" s="245">
        <v>0</v>
      </c>
      <c r="DC310" s="363">
        <v>400</v>
      </c>
      <c r="DD310" s="245">
        <v>0</v>
      </c>
      <c r="DE310" s="245">
        <v>0</v>
      </c>
      <c r="DF310" s="245">
        <v>0</v>
      </c>
      <c r="DG310" s="245">
        <v>0</v>
      </c>
      <c r="DH310" s="245">
        <v>0</v>
      </c>
      <c r="DI310" s="245">
        <v>0</v>
      </c>
      <c r="DJ310" s="245">
        <v>0</v>
      </c>
      <c r="DK310" s="245">
        <v>0</v>
      </c>
      <c r="DL310" s="245">
        <v>0</v>
      </c>
      <c r="DM310" s="245">
        <v>0</v>
      </c>
      <c r="DN310" s="245">
        <v>0</v>
      </c>
      <c r="DO310" s="245">
        <v>0</v>
      </c>
      <c r="DP310" s="245">
        <v>0</v>
      </c>
      <c r="DQ310" s="245">
        <v>0</v>
      </c>
      <c r="DR310" s="245">
        <v>0</v>
      </c>
      <c r="DS310" s="363">
        <v>130</v>
      </c>
      <c r="DT310" s="245">
        <v>0</v>
      </c>
      <c r="DU310" s="245">
        <v>0</v>
      </c>
      <c r="DV310" s="245">
        <v>0</v>
      </c>
      <c r="DW310" s="245">
        <v>0</v>
      </c>
      <c r="DX310" s="245">
        <v>0</v>
      </c>
      <c r="DY310" s="245">
        <v>0</v>
      </c>
      <c r="DZ310" s="245">
        <v>0</v>
      </c>
      <c r="EA310" s="245">
        <v>0</v>
      </c>
      <c r="EB310" s="245">
        <v>0</v>
      </c>
      <c r="EC310" s="245">
        <v>0</v>
      </c>
      <c r="ED310" s="245">
        <v>0</v>
      </c>
      <c r="EE310" s="245">
        <v>0</v>
      </c>
      <c r="EF310" s="245">
        <v>0</v>
      </c>
      <c r="EG310" s="245">
        <v>0</v>
      </c>
      <c r="EH310" s="245">
        <v>0</v>
      </c>
      <c r="EI310" s="363">
        <v>28.9</v>
      </c>
      <c r="EJ310" s="245">
        <v>0</v>
      </c>
      <c r="EK310" s="363">
        <v>4.5</v>
      </c>
      <c r="EL310" s="245">
        <v>0</v>
      </c>
      <c r="EM310" s="245">
        <v>0</v>
      </c>
      <c r="EN310" s="245">
        <v>126.59</v>
      </c>
      <c r="EO310" s="245">
        <v>0</v>
      </c>
      <c r="EP310" s="245">
        <v>0</v>
      </c>
      <c r="EQ310" s="245">
        <v>0</v>
      </c>
      <c r="ER310" s="245">
        <v>0</v>
      </c>
      <c r="ES310" s="245">
        <v>0</v>
      </c>
      <c r="ET310" s="245">
        <v>0</v>
      </c>
      <c r="EU310" s="245">
        <v>0</v>
      </c>
      <c r="EV310" s="245">
        <v>0</v>
      </c>
      <c r="EW310" s="245">
        <v>0</v>
      </c>
      <c r="EX310" s="245">
        <v>0</v>
      </c>
      <c r="EY310" s="245">
        <v>0</v>
      </c>
      <c r="EZ310" s="245">
        <v>0</v>
      </c>
      <c r="FA310" s="245">
        <v>0</v>
      </c>
      <c r="FB310" s="245">
        <v>0</v>
      </c>
      <c r="FC310" s="245">
        <v>0</v>
      </c>
      <c r="FD310" s="245">
        <v>0</v>
      </c>
      <c r="FE310" s="245">
        <v>0</v>
      </c>
      <c r="FF310" s="245">
        <v>0</v>
      </c>
      <c r="FG310" s="245">
        <v>0</v>
      </c>
      <c r="FH310" s="245">
        <v>0</v>
      </c>
      <c r="FI310" s="245">
        <v>0</v>
      </c>
      <c r="FJ310" s="245">
        <v>0</v>
      </c>
      <c r="FK310" s="245">
        <v>0</v>
      </c>
      <c r="FL310" s="245">
        <v>0</v>
      </c>
      <c r="FM310" s="245">
        <v>0</v>
      </c>
      <c r="FN310" s="245">
        <v>0</v>
      </c>
      <c r="FO310" s="245">
        <v>0</v>
      </c>
      <c r="FP310" s="245">
        <v>0</v>
      </c>
      <c r="FQ310" s="245">
        <v>0</v>
      </c>
      <c r="FR310" s="245">
        <v>0</v>
      </c>
      <c r="FS310" s="245">
        <v>0</v>
      </c>
      <c r="FT310" s="245">
        <v>0</v>
      </c>
      <c r="FU310" s="245">
        <v>0</v>
      </c>
      <c r="FV310" s="245">
        <v>0</v>
      </c>
      <c r="FW310" s="245">
        <v>0</v>
      </c>
      <c r="FX310" s="245">
        <v>0</v>
      </c>
      <c r="FY310" s="245">
        <v>0</v>
      </c>
      <c r="FZ310" s="245">
        <v>0</v>
      </c>
      <c r="GA310" s="245">
        <v>0</v>
      </c>
      <c r="GB310" s="245">
        <v>0</v>
      </c>
      <c r="GC310" s="245">
        <v>0</v>
      </c>
      <c r="GD310" s="245">
        <v>755.36</v>
      </c>
      <c r="GE310" s="245">
        <v>0</v>
      </c>
      <c r="GF310" s="245">
        <v>0</v>
      </c>
      <c r="GG310" s="245">
        <v>0</v>
      </c>
      <c r="GH310" s="245">
        <v>0</v>
      </c>
      <c r="GI310" s="245">
        <v>2531</v>
      </c>
      <c r="GJ310" s="245">
        <v>0</v>
      </c>
      <c r="GK310" s="245">
        <v>1.5</v>
      </c>
      <c r="GL310" s="245">
        <v>0</v>
      </c>
      <c r="GM310" s="245">
        <v>0</v>
      </c>
      <c r="GN310" s="245">
        <v>0</v>
      </c>
      <c r="GO310" s="245">
        <v>0</v>
      </c>
      <c r="GP310" s="245">
        <v>0</v>
      </c>
      <c r="GQ310" s="245">
        <v>0</v>
      </c>
      <c r="GR310" s="245">
        <v>0</v>
      </c>
      <c r="GS310" s="245">
        <v>0</v>
      </c>
      <c r="GT310" s="245">
        <v>0</v>
      </c>
      <c r="GU310" s="245">
        <v>0</v>
      </c>
      <c r="GV310" s="245">
        <v>0</v>
      </c>
      <c r="GW310" s="245">
        <v>0</v>
      </c>
      <c r="GX310" s="245">
        <v>0</v>
      </c>
      <c r="GY310" s="245">
        <v>0</v>
      </c>
      <c r="GZ310" s="245">
        <v>0</v>
      </c>
      <c r="HA310" s="245">
        <v>0</v>
      </c>
      <c r="HB310" s="245">
        <v>0</v>
      </c>
      <c r="HC310" s="245">
        <v>0</v>
      </c>
      <c r="HD310" s="245">
        <v>0</v>
      </c>
      <c r="HE310" s="245">
        <v>0</v>
      </c>
      <c r="HF310" s="245">
        <v>0</v>
      </c>
      <c r="HG310" s="245">
        <v>0</v>
      </c>
      <c r="HH310" s="245">
        <v>0</v>
      </c>
      <c r="HI310" s="245">
        <v>0</v>
      </c>
      <c r="HJ310" s="245">
        <v>0</v>
      </c>
      <c r="HK310" s="245">
        <v>0</v>
      </c>
      <c r="HL310" s="245">
        <v>0</v>
      </c>
      <c r="HM310" s="245">
        <v>0</v>
      </c>
      <c r="HN310" s="245">
        <v>0</v>
      </c>
      <c r="HO310" s="245">
        <v>0</v>
      </c>
      <c r="HP310" s="245">
        <v>0</v>
      </c>
      <c r="HQ310" s="245">
        <v>0</v>
      </c>
      <c r="HR310" s="245">
        <v>0</v>
      </c>
      <c r="HS310" s="245">
        <v>0</v>
      </c>
      <c r="HT310" s="245">
        <v>0</v>
      </c>
      <c r="HU310" s="245">
        <v>0</v>
      </c>
      <c r="HV310" s="245">
        <v>0</v>
      </c>
      <c r="HW310" s="245">
        <v>0</v>
      </c>
      <c r="HX310" s="245">
        <v>0</v>
      </c>
      <c r="HY310" s="245">
        <v>0</v>
      </c>
      <c r="HZ310" s="245">
        <v>0</v>
      </c>
      <c r="IA310" s="245">
        <v>0</v>
      </c>
      <c r="IB310" s="245">
        <v>0</v>
      </c>
      <c r="IC310" s="245">
        <v>0</v>
      </c>
      <c r="ID310" s="245">
        <v>0</v>
      </c>
      <c r="IE310" s="245">
        <v>0</v>
      </c>
      <c r="IF310" s="245">
        <v>0</v>
      </c>
      <c r="IG310" s="245">
        <v>0</v>
      </c>
      <c r="IH310" s="245">
        <v>0</v>
      </c>
      <c r="II310" s="245">
        <v>0</v>
      </c>
      <c r="IJ310" s="245">
        <v>0</v>
      </c>
      <c r="IK310" s="245">
        <v>0</v>
      </c>
      <c r="IL310" s="245">
        <v>0</v>
      </c>
      <c r="IM310" s="245">
        <v>0</v>
      </c>
      <c r="IN310" s="245">
        <v>0</v>
      </c>
      <c r="IO310" s="245">
        <v>0</v>
      </c>
      <c r="IP310" s="245">
        <v>0</v>
      </c>
      <c r="IQ310" s="245">
        <v>0</v>
      </c>
      <c r="IR310" s="245">
        <v>0</v>
      </c>
      <c r="IS310" s="245">
        <v>0</v>
      </c>
      <c r="IT310" s="245">
        <v>0</v>
      </c>
      <c r="IU310" s="245">
        <v>0</v>
      </c>
      <c r="IV310" s="245">
        <v>0</v>
      </c>
      <c r="IW310" s="245">
        <v>0</v>
      </c>
      <c r="IX310" s="245">
        <v>0</v>
      </c>
      <c r="IY310" s="245">
        <v>0</v>
      </c>
      <c r="IZ310" s="245">
        <v>0</v>
      </c>
      <c r="JA310" s="245">
        <v>0</v>
      </c>
    </row>
    <row r="311" spans="1:261" ht="20.25" x14ac:dyDescent="0.3">
      <c r="A311" s="300">
        <v>301</v>
      </c>
      <c r="B311" s="295" t="s">
        <v>872</v>
      </c>
      <c r="C311" s="295" t="s">
        <v>880</v>
      </c>
      <c r="D311" s="295">
        <v>247691173</v>
      </c>
      <c r="E311" s="220">
        <f t="shared" si="39"/>
        <v>8716</v>
      </c>
      <c r="F311" s="220">
        <f t="shared" si="40"/>
        <v>1537.35</v>
      </c>
      <c r="G311" s="220">
        <f t="shared" si="41"/>
        <v>20</v>
      </c>
      <c r="H311" s="220">
        <f t="shared" si="42"/>
        <v>7158.65</v>
      </c>
      <c r="I311" s="220">
        <f t="shared" si="43"/>
        <v>0</v>
      </c>
      <c r="J311" s="245">
        <v>1</v>
      </c>
      <c r="K311" s="245">
        <v>1</v>
      </c>
      <c r="L311" s="245">
        <v>0</v>
      </c>
      <c r="M311" s="245">
        <v>0</v>
      </c>
      <c r="N311" s="245">
        <v>0</v>
      </c>
      <c r="O311" s="245">
        <v>0</v>
      </c>
      <c r="P311" s="245">
        <v>0</v>
      </c>
      <c r="Q311" s="245">
        <v>0</v>
      </c>
      <c r="R311" s="245">
        <v>0</v>
      </c>
      <c r="S311" s="245">
        <v>0</v>
      </c>
      <c r="T311" s="245">
        <v>0</v>
      </c>
      <c r="U311" s="245">
        <v>0</v>
      </c>
      <c r="V311" s="245">
        <v>0</v>
      </c>
      <c r="W311" s="245">
        <v>150</v>
      </c>
      <c r="X311" s="245">
        <v>0</v>
      </c>
      <c r="Y311" s="245">
        <v>0</v>
      </c>
      <c r="Z311" s="245">
        <v>0</v>
      </c>
      <c r="AA311" s="245">
        <v>0</v>
      </c>
      <c r="AB311" s="245">
        <v>0</v>
      </c>
      <c r="AC311" s="362">
        <v>5</v>
      </c>
      <c r="AD311" s="245">
        <v>0</v>
      </c>
      <c r="AE311" s="245">
        <v>0</v>
      </c>
      <c r="AF311" s="245">
        <v>0</v>
      </c>
      <c r="AG311" s="245">
        <v>0</v>
      </c>
      <c r="AH311" s="245">
        <v>0</v>
      </c>
      <c r="AI311" s="245">
        <v>0</v>
      </c>
      <c r="AJ311" s="245">
        <v>0</v>
      </c>
      <c r="AK311" s="245">
        <v>0</v>
      </c>
      <c r="AL311" s="245">
        <v>0</v>
      </c>
      <c r="AM311" s="245">
        <v>0</v>
      </c>
      <c r="AN311" s="245">
        <v>0</v>
      </c>
      <c r="AO311" s="245">
        <v>0</v>
      </c>
      <c r="AP311" s="245">
        <v>0</v>
      </c>
      <c r="AQ311" s="245">
        <v>0</v>
      </c>
      <c r="AR311" s="245">
        <v>0</v>
      </c>
      <c r="AS311" s="245">
        <v>0</v>
      </c>
      <c r="AT311" s="245">
        <v>0</v>
      </c>
      <c r="AU311" s="245">
        <v>0</v>
      </c>
      <c r="AV311" s="245">
        <v>0</v>
      </c>
      <c r="AW311" s="245">
        <v>0</v>
      </c>
      <c r="AX311" s="245">
        <v>0</v>
      </c>
      <c r="AY311" s="245">
        <v>0</v>
      </c>
      <c r="AZ311" s="245">
        <v>0</v>
      </c>
      <c r="BA311" s="245">
        <v>0</v>
      </c>
      <c r="BB311" s="245">
        <v>0</v>
      </c>
      <c r="BC311" s="245">
        <v>7008.65</v>
      </c>
      <c r="BD311" s="245">
        <v>0</v>
      </c>
      <c r="BE311" s="245">
        <v>0</v>
      </c>
      <c r="BF311" s="245">
        <v>0</v>
      </c>
      <c r="BG311" s="363">
        <v>84</v>
      </c>
      <c r="BH311" s="245">
        <v>0</v>
      </c>
      <c r="BI311" s="245">
        <v>0</v>
      </c>
      <c r="BJ311" s="245">
        <v>0</v>
      </c>
      <c r="BK311" s="245">
        <v>0</v>
      </c>
      <c r="BL311" s="245">
        <v>0</v>
      </c>
      <c r="BM311" s="245">
        <v>0</v>
      </c>
      <c r="BN311" s="245">
        <v>0</v>
      </c>
      <c r="BO311" s="245">
        <v>0</v>
      </c>
      <c r="BP311" s="245">
        <v>0</v>
      </c>
      <c r="BQ311" s="363">
        <v>126</v>
      </c>
      <c r="BR311" s="245">
        <v>0</v>
      </c>
      <c r="BS311" s="363">
        <v>1</v>
      </c>
      <c r="BT311" s="245">
        <v>0</v>
      </c>
      <c r="BU311" s="363">
        <v>1</v>
      </c>
      <c r="BV311" s="245">
        <v>0</v>
      </c>
      <c r="BW311" s="363">
        <v>20</v>
      </c>
      <c r="BX311" s="245">
        <v>0</v>
      </c>
      <c r="BY311" s="363">
        <v>0</v>
      </c>
      <c r="BZ311" s="245">
        <v>0</v>
      </c>
      <c r="CA311" s="245">
        <v>0</v>
      </c>
      <c r="CB311" s="245">
        <v>0</v>
      </c>
      <c r="CC311" s="245">
        <v>0</v>
      </c>
      <c r="CD311" s="245">
        <v>0</v>
      </c>
      <c r="CE311" s="245">
        <v>0</v>
      </c>
      <c r="CF311" s="245">
        <v>0</v>
      </c>
      <c r="CG311" s="245">
        <v>0</v>
      </c>
      <c r="CH311" s="245">
        <v>0</v>
      </c>
      <c r="CI311" s="245">
        <v>0</v>
      </c>
      <c r="CJ311" s="245">
        <v>0</v>
      </c>
      <c r="CK311" s="245">
        <v>240</v>
      </c>
      <c r="CL311" s="245">
        <v>0</v>
      </c>
      <c r="CM311" s="245">
        <v>0</v>
      </c>
      <c r="CN311" s="245">
        <v>1</v>
      </c>
      <c r="CO311" s="245">
        <v>0</v>
      </c>
      <c r="CP311" s="245">
        <v>0</v>
      </c>
      <c r="CQ311" s="245">
        <v>0</v>
      </c>
      <c r="CR311" s="245">
        <v>15</v>
      </c>
      <c r="CS311" s="245">
        <v>0</v>
      </c>
      <c r="CT311" s="245">
        <v>0</v>
      </c>
      <c r="CU311" s="245">
        <v>0</v>
      </c>
      <c r="CV311" s="245">
        <v>0</v>
      </c>
      <c r="CW311" s="245">
        <v>0</v>
      </c>
      <c r="CX311" s="245">
        <v>15</v>
      </c>
      <c r="CY311" s="245">
        <v>0</v>
      </c>
      <c r="CZ311" s="245">
        <v>10</v>
      </c>
      <c r="DA311" s="245">
        <v>10</v>
      </c>
      <c r="DB311" s="245">
        <v>0</v>
      </c>
      <c r="DC311" s="363">
        <v>150</v>
      </c>
      <c r="DD311" s="245">
        <v>0</v>
      </c>
      <c r="DE311" s="245">
        <v>0</v>
      </c>
      <c r="DF311" s="245">
        <v>0</v>
      </c>
      <c r="DG311" s="245">
        <v>0</v>
      </c>
      <c r="DH311" s="245">
        <v>0</v>
      </c>
      <c r="DI311" s="245">
        <v>0</v>
      </c>
      <c r="DJ311" s="245">
        <v>0</v>
      </c>
      <c r="DK311" s="245">
        <v>0</v>
      </c>
      <c r="DL311" s="245">
        <v>0</v>
      </c>
      <c r="DM311" s="245">
        <v>0</v>
      </c>
      <c r="DN311" s="245">
        <v>0</v>
      </c>
      <c r="DO311" s="245">
        <v>0</v>
      </c>
      <c r="DP311" s="245">
        <v>0</v>
      </c>
      <c r="DQ311" s="245">
        <v>0</v>
      </c>
      <c r="DR311" s="245">
        <v>0</v>
      </c>
      <c r="DS311" s="363">
        <v>800</v>
      </c>
      <c r="DT311" s="245">
        <v>0</v>
      </c>
      <c r="DU311" s="245">
        <v>0</v>
      </c>
      <c r="DV311" s="245">
        <v>0</v>
      </c>
      <c r="DW311" s="245">
        <v>0</v>
      </c>
      <c r="DX311" s="245">
        <v>0</v>
      </c>
      <c r="DY311" s="245">
        <v>0</v>
      </c>
      <c r="DZ311" s="245">
        <v>0</v>
      </c>
      <c r="EA311" s="245">
        <v>0</v>
      </c>
      <c r="EB311" s="245">
        <v>0</v>
      </c>
      <c r="EC311" s="245">
        <v>0</v>
      </c>
      <c r="ED311" s="245">
        <v>0</v>
      </c>
      <c r="EE311" s="245">
        <v>0</v>
      </c>
      <c r="EF311" s="245">
        <v>0</v>
      </c>
      <c r="EG311" s="245">
        <v>0</v>
      </c>
      <c r="EH311" s="245">
        <v>0</v>
      </c>
      <c r="EI311" s="363">
        <v>200</v>
      </c>
      <c r="EJ311" s="245">
        <v>0</v>
      </c>
      <c r="EK311" s="363">
        <v>3</v>
      </c>
      <c r="EL311" s="245">
        <v>0</v>
      </c>
      <c r="EM311" s="245">
        <v>587.35</v>
      </c>
      <c r="EN311" s="245">
        <v>0</v>
      </c>
      <c r="EO311" s="245">
        <v>0</v>
      </c>
      <c r="EP311" s="245">
        <v>0</v>
      </c>
      <c r="EQ311" s="245">
        <v>0</v>
      </c>
      <c r="ER311" s="245">
        <v>0</v>
      </c>
      <c r="ES311" s="245">
        <v>0</v>
      </c>
      <c r="ET311" s="245">
        <v>0</v>
      </c>
      <c r="EU311" s="245">
        <v>0</v>
      </c>
      <c r="EV311" s="245">
        <v>0</v>
      </c>
      <c r="EW311" s="245">
        <v>0</v>
      </c>
      <c r="EX311" s="245">
        <v>0</v>
      </c>
      <c r="EY311" s="245">
        <v>0</v>
      </c>
      <c r="EZ311" s="245">
        <v>0</v>
      </c>
      <c r="FA311" s="245">
        <v>0</v>
      </c>
      <c r="FB311" s="245">
        <v>0</v>
      </c>
      <c r="FC311" s="245">
        <v>0</v>
      </c>
      <c r="FD311" s="245">
        <v>0</v>
      </c>
      <c r="FE311" s="245">
        <v>0</v>
      </c>
      <c r="FF311" s="245">
        <v>0</v>
      </c>
      <c r="FG311" s="245">
        <v>0</v>
      </c>
      <c r="FH311" s="245">
        <v>0</v>
      </c>
      <c r="FI311" s="245">
        <v>0</v>
      </c>
      <c r="FJ311" s="245">
        <v>0</v>
      </c>
      <c r="FK311" s="245">
        <v>0</v>
      </c>
      <c r="FL311" s="245">
        <v>0</v>
      </c>
      <c r="FM311" s="245">
        <v>0</v>
      </c>
      <c r="FN311" s="245">
        <v>0</v>
      </c>
      <c r="FO311" s="245">
        <v>0</v>
      </c>
      <c r="FP311" s="245">
        <v>0</v>
      </c>
      <c r="FQ311" s="245">
        <v>0</v>
      </c>
      <c r="FR311" s="245">
        <v>0</v>
      </c>
      <c r="FS311" s="245">
        <v>0</v>
      </c>
      <c r="FT311" s="245">
        <v>0</v>
      </c>
      <c r="FU311" s="245">
        <v>0</v>
      </c>
      <c r="FV311" s="245">
        <v>0</v>
      </c>
      <c r="FW311" s="245">
        <v>0</v>
      </c>
      <c r="FX311" s="245">
        <v>0</v>
      </c>
      <c r="FY311" s="245">
        <v>0</v>
      </c>
      <c r="FZ311" s="245">
        <v>0</v>
      </c>
      <c r="GA311" s="245">
        <v>0</v>
      </c>
      <c r="GB311" s="245">
        <v>0</v>
      </c>
      <c r="GC311" s="245">
        <v>0</v>
      </c>
      <c r="GD311" s="245">
        <v>0</v>
      </c>
      <c r="GE311" s="245">
        <v>0</v>
      </c>
      <c r="GF311" s="245">
        <v>0</v>
      </c>
      <c r="GG311" s="245">
        <v>0</v>
      </c>
      <c r="GH311" s="245">
        <v>0</v>
      </c>
      <c r="GI311" s="245">
        <v>391</v>
      </c>
      <c r="GJ311" s="245">
        <v>0</v>
      </c>
      <c r="GK311" s="245">
        <v>1.5</v>
      </c>
      <c r="GL311" s="245">
        <v>0</v>
      </c>
      <c r="GM311" s="245">
        <v>0</v>
      </c>
      <c r="GN311" s="245">
        <v>0</v>
      </c>
      <c r="GO311" s="245">
        <v>0</v>
      </c>
      <c r="GP311" s="245">
        <v>0</v>
      </c>
      <c r="GQ311" s="245">
        <v>0</v>
      </c>
      <c r="GR311" s="245">
        <v>0</v>
      </c>
      <c r="GS311" s="245">
        <v>0</v>
      </c>
      <c r="GT311" s="245">
        <v>0</v>
      </c>
      <c r="GU311" s="245">
        <v>0</v>
      </c>
      <c r="GV311" s="245">
        <v>0</v>
      </c>
      <c r="GW311" s="245">
        <v>0</v>
      </c>
      <c r="GX311" s="245">
        <v>0</v>
      </c>
      <c r="GY311" s="245">
        <v>0</v>
      </c>
      <c r="GZ311" s="245">
        <v>0</v>
      </c>
      <c r="HA311" s="245">
        <v>0</v>
      </c>
      <c r="HB311" s="245">
        <v>0</v>
      </c>
      <c r="HC311" s="245">
        <v>0</v>
      </c>
      <c r="HD311" s="245">
        <v>0</v>
      </c>
      <c r="HE311" s="245">
        <v>0</v>
      </c>
      <c r="HF311" s="245">
        <v>0</v>
      </c>
      <c r="HG311" s="245">
        <v>0</v>
      </c>
      <c r="HH311" s="245">
        <v>0</v>
      </c>
      <c r="HI311" s="245">
        <v>0</v>
      </c>
      <c r="HJ311" s="245">
        <v>0</v>
      </c>
      <c r="HK311" s="245">
        <v>0</v>
      </c>
      <c r="HL311" s="245">
        <v>0</v>
      </c>
      <c r="HM311" s="245">
        <v>0</v>
      </c>
      <c r="HN311" s="245">
        <v>0</v>
      </c>
      <c r="HO311" s="245">
        <v>0</v>
      </c>
      <c r="HP311" s="245">
        <v>0</v>
      </c>
      <c r="HQ311" s="245">
        <v>0</v>
      </c>
      <c r="HR311" s="245">
        <v>0</v>
      </c>
      <c r="HS311" s="245">
        <v>0</v>
      </c>
      <c r="HT311" s="245">
        <v>0</v>
      </c>
      <c r="HU311" s="245">
        <v>0</v>
      </c>
      <c r="HV311" s="245">
        <v>0</v>
      </c>
      <c r="HW311" s="245">
        <v>0</v>
      </c>
      <c r="HX311" s="245">
        <v>0</v>
      </c>
      <c r="HY311" s="245">
        <v>0</v>
      </c>
      <c r="HZ311" s="245">
        <v>0</v>
      </c>
      <c r="IA311" s="245">
        <v>0</v>
      </c>
      <c r="IB311" s="245">
        <v>0</v>
      </c>
      <c r="IC311" s="245">
        <v>0</v>
      </c>
      <c r="ID311" s="245">
        <v>0</v>
      </c>
      <c r="IE311" s="245">
        <v>0</v>
      </c>
      <c r="IF311" s="245">
        <v>0</v>
      </c>
      <c r="IG311" s="245">
        <v>0</v>
      </c>
      <c r="IH311" s="245">
        <v>0</v>
      </c>
      <c r="II311" s="245">
        <v>0</v>
      </c>
      <c r="IJ311" s="245">
        <v>0</v>
      </c>
      <c r="IK311" s="245">
        <v>0</v>
      </c>
      <c r="IL311" s="245">
        <v>0</v>
      </c>
      <c r="IM311" s="245">
        <v>0</v>
      </c>
      <c r="IN311" s="245">
        <v>0</v>
      </c>
      <c r="IO311" s="245">
        <v>0</v>
      </c>
      <c r="IP311" s="245">
        <v>0</v>
      </c>
      <c r="IQ311" s="245">
        <v>0</v>
      </c>
      <c r="IR311" s="245">
        <v>0</v>
      </c>
      <c r="IS311" s="245">
        <v>0</v>
      </c>
      <c r="IT311" s="245">
        <v>0</v>
      </c>
      <c r="IU311" s="245">
        <v>0</v>
      </c>
      <c r="IV311" s="245">
        <v>0</v>
      </c>
      <c r="IW311" s="245">
        <v>0</v>
      </c>
      <c r="IX311" s="245">
        <v>0</v>
      </c>
      <c r="IY311" s="245">
        <v>0</v>
      </c>
      <c r="IZ311" s="245">
        <v>0</v>
      </c>
      <c r="JA311" s="245">
        <v>0</v>
      </c>
    </row>
    <row r="312" spans="1:261" ht="37.5" x14ac:dyDescent="0.3">
      <c r="A312" s="300">
        <v>302</v>
      </c>
      <c r="B312" s="295" t="s">
        <v>872</v>
      </c>
      <c r="C312" s="295" t="s">
        <v>881</v>
      </c>
      <c r="D312" s="295">
        <v>247691174</v>
      </c>
      <c r="E312" s="220">
        <f t="shared" si="39"/>
        <v>17551</v>
      </c>
      <c r="F312" s="220">
        <f t="shared" si="40"/>
        <v>4768</v>
      </c>
      <c r="G312" s="220">
        <f t="shared" si="41"/>
        <v>40</v>
      </c>
      <c r="H312" s="220">
        <f t="shared" si="42"/>
        <v>12713</v>
      </c>
      <c r="I312" s="220">
        <f t="shared" si="43"/>
        <v>30</v>
      </c>
      <c r="J312" s="245">
        <v>2</v>
      </c>
      <c r="K312" s="245">
        <v>2</v>
      </c>
      <c r="L312" s="245">
        <v>0</v>
      </c>
      <c r="M312" s="245">
        <v>0</v>
      </c>
      <c r="N312" s="245">
        <v>0</v>
      </c>
      <c r="O312" s="245">
        <v>0</v>
      </c>
      <c r="P312" s="245">
        <v>0</v>
      </c>
      <c r="Q312" s="245">
        <v>0</v>
      </c>
      <c r="R312" s="245">
        <v>0</v>
      </c>
      <c r="S312" s="245">
        <v>0</v>
      </c>
      <c r="T312" s="245">
        <v>0</v>
      </c>
      <c r="U312" s="245">
        <v>450</v>
      </c>
      <c r="V312" s="245">
        <v>0</v>
      </c>
      <c r="W312" s="245">
        <v>217</v>
      </c>
      <c r="X312" s="245">
        <v>0</v>
      </c>
      <c r="Y312" s="245">
        <v>0</v>
      </c>
      <c r="Z312" s="245">
        <v>0</v>
      </c>
      <c r="AA312" s="245">
        <v>0</v>
      </c>
      <c r="AB312" s="245">
        <v>0</v>
      </c>
      <c r="AC312" s="362">
        <v>9</v>
      </c>
      <c r="AD312" s="245">
        <v>0</v>
      </c>
      <c r="AE312" s="245">
        <v>0</v>
      </c>
      <c r="AF312" s="245">
        <v>0</v>
      </c>
      <c r="AG312" s="245">
        <v>0</v>
      </c>
      <c r="AH312" s="245">
        <v>0</v>
      </c>
      <c r="AI312" s="245">
        <v>0</v>
      </c>
      <c r="AJ312" s="245">
        <v>0</v>
      </c>
      <c r="AK312" s="245">
        <v>0</v>
      </c>
      <c r="AL312" s="245">
        <v>0</v>
      </c>
      <c r="AM312" s="245">
        <v>0</v>
      </c>
      <c r="AN312" s="245">
        <v>0</v>
      </c>
      <c r="AO312" s="245">
        <v>0</v>
      </c>
      <c r="AP312" s="245">
        <v>0</v>
      </c>
      <c r="AQ312" s="245">
        <v>0</v>
      </c>
      <c r="AR312" s="245">
        <v>0</v>
      </c>
      <c r="AS312" s="245">
        <v>0</v>
      </c>
      <c r="AT312" s="245">
        <v>0</v>
      </c>
      <c r="AU312" s="245">
        <v>0</v>
      </c>
      <c r="AV312" s="245">
        <v>0</v>
      </c>
      <c r="AW312" s="245">
        <v>0</v>
      </c>
      <c r="AX312" s="245">
        <v>0</v>
      </c>
      <c r="AY312" s="245">
        <v>0</v>
      </c>
      <c r="AZ312" s="245">
        <v>0</v>
      </c>
      <c r="BA312" s="245">
        <v>0</v>
      </c>
      <c r="BB312" s="245">
        <v>0</v>
      </c>
      <c r="BC312" s="245">
        <v>11117.13</v>
      </c>
      <c r="BD312" s="245">
        <v>0</v>
      </c>
      <c r="BE312" s="245">
        <v>0</v>
      </c>
      <c r="BF312" s="245">
        <v>0</v>
      </c>
      <c r="BG312" s="363">
        <v>112</v>
      </c>
      <c r="BH312" s="245">
        <v>0</v>
      </c>
      <c r="BI312" s="245">
        <v>0</v>
      </c>
      <c r="BJ312" s="245">
        <v>0</v>
      </c>
      <c r="BK312" s="245">
        <v>0</v>
      </c>
      <c r="BL312" s="245">
        <v>0</v>
      </c>
      <c r="BM312" s="245">
        <v>0</v>
      </c>
      <c r="BN312" s="245">
        <v>0</v>
      </c>
      <c r="BO312" s="245">
        <v>0</v>
      </c>
      <c r="BP312" s="245">
        <v>0</v>
      </c>
      <c r="BQ312" s="363">
        <v>67</v>
      </c>
      <c r="BR312" s="245">
        <v>0</v>
      </c>
      <c r="BS312" s="363">
        <v>1</v>
      </c>
      <c r="BT312" s="245">
        <v>0</v>
      </c>
      <c r="BU312" s="363">
        <v>1</v>
      </c>
      <c r="BV312" s="245">
        <v>0</v>
      </c>
      <c r="BW312" s="363">
        <v>40</v>
      </c>
      <c r="BX312" s="245">
        <v>0</v>
      </c>
      <c r="BY312" s="363">
        <v>30</v>
      </c>
      <c r="BZ312" s="245">
        <v>0</v>
      </c>
      <c r="CA312" s="245">
        <v>0</v>
      </c>
      <c r="CB312" s="245">
        <v>0</v>
      </c>
      <c r="CC312" s="245">
        <v>0</v>
      </c>
      <c r="CD312" s="245">
        <v>0</v>
      </c>
      <c r="CE312" s="245">
        <v>0</v>
      </c>
      <c r="CF312" s="245">
        <v>0</v>
      </c>
      <c r="CG312" s="245">
        <v>0</v>
      </c>
      <c r="CH312" s="245">
        <v>0</v>
      </c>
      <c r="CI312" s="245">
        <v>0</v>
      </c>
      <c r="CJ312" s="245">
        <v>0</v>
      </c>
      <c r="CK312" s="245">
        <v>430</v>
      </c>
      <c r="CL312" s="245">
        <v>0</v>
      </c>
      <c r="CM312" s="245">
        <v>0</v>
      </c>
      <c r="CN312" s="245">
        <v>2</v>
      </c>
      <c r="CO312" s="245">
        <v>0</v>
      </c>
      <c r="CP312" s="245">
        <v>0</v>
      </c>
      <c r="CQ312" s="245">
        <v>0</v>
      </c>
      <c r="CR312" s="245">
        <v>17</v>
      </c>
      <c r="CS312" s="245">
        <v>0</v>
      </c>
      <c r="CT312" s="245">
        <v>0</v>
      </c>
      <c r="CU312" s="245">
        <v>0</v>
      </c>
      <c r="CV312" s="245">
        <v>0</v>
      </c>
      <c r="CW312" s="245">
        <v>0</v>
      </c>
      <c r="CX312" s="245">
        <v>17</v>
      </c>
      <c r="CY312" s="245">
        <v>0</v>
      </c>
      <c r="CZ312" s="245">
        <v>163</v>
      </c>
      <c r="DA312" s="245">
        <v>163</v>
      </c>
      <c r="DB312" s="245">
        <v>0</v>
      </c>
      <c r="DC312" s="363">
        <v>2298</v>
      </c>
      <c r="DD312" s="245">
        <v>0</v>
      </c>
      <c r="DE312" s="245">
        <v>0</v>
      </c>
      <c r="DF312" s="245">
        <v>0</v>
      </c>
      <c r="DG312" s="245">
        <v>0</v>
      </c>
      <c r="DH312" s="245">
        <v>0</v>
      </c>
      <c r="DI312" s="245">
        <v>0</v>
      </c>
      <c r="DJ312" s="245">
        <v>0</v>
      </c>
      <c r="DK312" s="245">
        <v>0</v>
      </c>
      <c r="DL312" s="245">
        <v>0</v>
      </c>
      <c r="DM312" s="245">
        <v>0</v>
      </c>
      <c r="DN312" s="245">
        <v>0</v>
      </c>
      <c r="DO312" s="245">
        <v>0</v>
      </c>
      <c r="DP312" s="245">
        <v>0</v>
      </c>
      <c r="DQ312" s="245">
        <v>0</v>
      </c>
      <c r="DR312" s="245">
        <v>0</v>
      </c>
      <c r="DS312" s="363">
        <v>2470</v>
      </c>
      <c r="DT312" s="245">
        <v>0</v>
      </c>
      <c r="DU312" s="245">
        <v>0</v>
      </c>
      <c r="DV312" s="245">
        <v>0</v>
      </c>
      <c r="DW312" s="245">
        <v>0</v>
      </c>
      <c r="DX312" s="245">
        <v>0</v>
      </c>
      <c r="DY312" s="245">
        <v>0</v>
      </c>
      <c r="DZ312" s="245">
        <v>0</v>
      </c>
      <c r="EA312" s="245">
        <v>0</v>
      </c>
      <c r="EB312" s="245">
        <v>0</v>
      </c>
      <c r="EC312" s="245">
        <v>0</v>
      </c>
      <c r="ED312" s="245">
        <v>0</v>
      </c>
      <c r="EE312" s="245">
        <v>0</v>
      </c>
      <c r="EF312" s="245">
        <v>0</v>
      </c>
      <c r="EG312" s="245">
        <v>0</v>
      </c>
      <c r="EH312" s="245">
        <v>0</v>
      </c>
      <c r="EI312" s="363">
        <v>2070</v>
      </c>
      <c r="EJ312" s="245">
        <v>0</v>
      </c>
      <c r="EK312" s="363">
        <v>3.5</v>
      </c>
      <c r="EL312" s="245">
        <v>0</v>
      </c>
      <c r="EM312" s="245">
        <v>0</v>
      </c>
      <c r="EN312" s="245">
        <v>0</v>
      </c>
      <c r="EO312" s="245">
        <v>0</v>
      </c>
      <c r="EP312" s="245">
        <v>0</v>
      </c>
      <c r="EQ312" s="245">
        <v>0</v>
      </c>
      <c r="ER312" s="245">
        <v>0</v>
      </c>
      <c r="ES312" s="245">
        <v>0</v>
      </c>
      <c r="ET312" s="245">
        <v>928.87</v>
      </c>
      <c r="EU312" s="245">
        <v>0</v>
      </c>
      <c r="EV312" s="245">
        <v>0</v>
      </c>
      <c r="EW312" s="245">
        <v>0</v>
      </c>
      <c r="EX312" s="245">
        <v>0</v>
      </c>
      <c r="EY312" s="245">
        <v>0</v>
      </c>
      <c r="EZ312" s="245">
        <v>0</v>
      </c>
      <c r="FA312" s="245">
        <v>0</v>
      </c>
      <c r="FB312" s="245">
        <v>0</v>
      </c>
      <c r="FC312" s="245">
        <v>0</v>
      </c>
      <c r="FD312" s="245">
        <v>0</v>
      </c>
      <c r="FE312" s="245">
        <v>0</v>
      </c>
      <c r="FF312" s="245">
        <v>0</v>
      </c>
      <c r="FG312" s="245">
        <v>0</v>
      </c>
      <c r="FH312" s="245">
        <v>0</v>
      </c>
      <c r="FI312" s="245">
        <v>0</v>
      </c>
      <c r="FJ312" s="245">
        <v>0</v>
      </c>
      <c r="FK312" s="245">
        <v>0</v>
      </c>
      <c r="FL312" s="245">
        <v>0</v>
      </c>
      <c r="FM312" s="245">
        <v>0</v>
      </c>
      <c r="FN312" s="245">
        <v>0</v>
      </c>
      <c r="FO312" s="245">
        <v>0</v>
      </c>
      <c r="FP312" s="245">
        <v>0</v>
      </c>
      <c r="FQ312" s="245">
        <v>0</v>
      </c>
      <c r="FR312" s="245">
        <v>0</v>
      </c>
      <c r="FS312" s="245">
        <v>0</v>
      </c>
      <c r="FT312" s="245">
        <v>0</v>
      </c>
      <c r="FU312" s="245">
        <v>0</v>
      </c>
      <c r="FV312" s="245">
        <v>0</v>
      </c>
      <c r="FW312" s="245">
        <v>0</v>
      </c>
      <c r="FX312" s="245">
        <v>0</v>
      </c>
      <c r="FY312" s="245">
        <v>0</v>
      </c>
      <c r="FZ312" s="245">
        <v>0</v>
      </c>
      <c r="GA312" s="245">
        <v>0</v>
      </c>
      <c r="GB312" s="245">
        <v>0</v>
      </c>
      <c r="GC312" s="245">
        <v>0</v>
      </c>
      <c r="GD312" s="245">
        <v>0</v>
      </c>
      <c r="GE312" s="245">
        <v>0</v>
      </c>
      <c r="GF312" s="245">
        <v>0</v>
      </c>
      <c r="GG312" s="245">
        <v>0</v>
      </c>
      <c r="GH312" s="245">
        <v>0</v>
      </c>
      <c r="GI312" s="245">
        <v>1381</v>
      </c>
      <c r="GJ312" s="245">
        <v>0</v>
      </c>
      <c r="GK312" s="245">
        <v>1.5</v>
      </c>
      <c r="GL312" s="245">
        <v>0</v>
      </c>
      <c r="GM312" s="245">
        <v>0</v>
      </c>
      <c r="GN312" s="245">
        <v>0</v>
      </c>
      <c r="GO312" s="245">
        <v>0</v>
      </c>
      <c r="GP312" s="245">
        <v>0</v>
      </c>
      <c r="GQ312" s="245">
        <v>0</v>
      </c>
      <c r="GR312" s="245">
        <v>0</v>
      </c>
      <c r="GS312" s="245">
        <v>0</v>
      </c>
      <c r="GT312" s="245">
        <v>0</v>
      </c>
      <c r="GU312" s="245">
        <v>0</v>
      </c>
      <c r="GV312" s="245">
        <v>0</v>
      </c>
      <c r="GW312" s="245">
        <v>0</v>
      </c>
      <c r="GX312" s="245">
        <v>0</v>
      </c>
      <c r="GY312" s="245">
        <v>0</v>
      </c>
      <c r="GZ312" s="245">
        <v>0</v>
      </c>
      <c r="HA312" s="245">
        <v>0</v>
      </c>
      <c r="HB312" s="245">
        <v>0</v>
      </c>
      <c r="HC312" s="245">
        <v>0</v>
      </c>
      <c r="HD312" s="245">
        <v>0</v>
      </c>
      <c r="HE312" s="245">
        <v>0</v>
      </c>
      <c r="HF312" s="245">
        <v>0</v>
      </c>
      <c r="HG312" s="245">
        <v>0</v>
      </c>
      <c r="HH312" s="245">
        <v>0</v>
      </c>
      <c r="HI312" s="245">
        <v>0</v>
      </c>
      <c r="HJ312" s="245">
        <v>0</v>
      </c>
      <c r="HK312" s="245">
        <v>0</v>
      </c>
      <c r="HL312" s="245">
        <v>0</v>
      </c>
      <c r="HM312" s="245">
        <v>0</v>
      </c>
      <c r="HN312" s="245">
        <v>0</v>
      </c>
      <c r="HO312" s="245">
        <v>0</v>
      </c>
      <c r="HP312" s="245">
        <v>0</v>
      </c>
      <c r="HQ312" s="245">
        <v>0</v>
      </c>
      <c r="HR312" s="245">
        <v>0</v>
      </c>
      <c r="HS312" s="245">
        <v>0</v>
      </c>
      <c r="HT312" s="245">
        <v>0</v>
      </c>
      <c r="HU312" s="245">
        <v>0</v>
      </c>
      <c r="HV312" s="245">
        <v>0</v>
      </c>
      <c r="HW312" s="245">
        <v>0</v>
      </c>
      <c r="HX312" s="245">
        <v>0</v>
      </c>
      <c r="HY312" s="245">
        <v>0</v>
      </c>
      <c r="HZ312" s="245">
        <v>0</v>
      </c>
      <c r="IA312" s="245">
        <v>0</v>
      </c>
      <c r="IB312" s="245">
        <v>0</v>
      </c>
      <c r="IC312" s="245">
        <v>0</v>
      </c>
      <c r="ID312" s="245">
        <v>0</v>
      </c>
      <c r="IE312" s="245">
        <v>0</v>
      </c>
      <c r="IF312" s="245">
        <v>0</v>
      </c>
      <c r="IG312" s="245">
        <v>0</v>
      </c>
      <c r="IH312" s="245">
        <v>0</v>
      </c>
      <c r="II312" s="245">
        <v>0</v>
      </c>
      <c r="IJ312" s="245">
        <v>0</v>
      </c>
      <c r="IK312" s="245">
        <v>0</v>
      </c>
      <c r="IL312" s="245">
        <v>0</v>
      </c>
      <c r="IM312" s="245">
        <v>0</v>
      </c>
      <c r="IN312" s="245">
        <v>0</v>
      </c>
      <c r="IO312" s="245">
        <v>0</v>
      </c>
      <c r="IP312" s="245">
        <v>0</v>
      </c>
      <c r="IQ312" s="245">
        <v>0</v>
      </c>
      <c r="IR312" s="245">
        <v>0</v>
      </c>
      <c r="IS312" s="245">
        <v>0</v>
      </c>
      <c r="IT312" s="245">
        <v>0</v>
      </c>
      <c r="IU312" s="245">
        <v>0</v>
      </c>
      <c r="IV312" s="245">
        <v>0</v>
      </c>
      <c r="IW312" s="245">
        <v>0</v>
      </c>
      <c r="IX312" s="245">
        <v>0</v>
      </c>
      <c r="IY312" s="245">
        <v>0</v>
      </c>
      <c r="IZ312" s="245">
        <v>0</v>
      </c>
      <c r="JA312" s="245">
        <v>0</v>
      </c>
    </row>
    <row r="313" spans="1:261" ht="20.25" x14ac:dyDescent="0.3">
      <c r="A313" s="300">
        <v>303</v>
      </c>
      <c r="B313" s="295" t="s">
        <v>872</v>
      </c>
      <c r="C313" s="295" t="s">
        <v>882</v>
      </c>
      <c r="D313" s="295">
        <v>247691172</v>
      </c>
      <c r="E313" s="220">
        <f t="shared" si="39"/>
        <v>8604</v>
      </c>
      <c r="F313" s="220">
        <f t="shared" si="40"/>
        <v>2073</v>
      </c>
      <c r="G313" s="220">
        <f t="shared" si="41"/>
        <v>40</v>
      </c>
      <c r="H313" s="220">
        <f t="shared" si="42"/>
        <v>6461</v>
      </c>
      <c r="I313" s="220">
        <f t="shared" si="43"/>
        <v>30</v>
      </c>
      <c r="J313" s="245">
        <v>1</v>
      </c>
      <c r="K313" s="245">
        <v>1</v>
      </c>
      <c r="L313" s="245">
        <v>0</v>
      </c>
      <c r="M313" s="245">
        <v>0</v>
      </c>
      <c r="N313" s="245">
        <v>0</v>
      </c>
      <c r="O313" s="245">
        <v>0</v>
      </c>
      <c r="P313" s="245">
        <v>0</v>
      </c>
      <c r="Q313" s="245">
        <v>0</v>
      </c>
      <c r="R313" s="245">
        <v>0</v>
      </c>
      <c r="S313" s="245">
        <v>0</v>
      </c>
      <c r="T313" s="245">
        <v>0</v>
      </c>
      <c r="U313" s="245">
        <v>0</v>
      </c>
      <c r="V313" s="245">
        <v>0</v>
      </c>
      <c r="W313" s="245">
        <v>700</v>
      </c>
      <c r="X313" s="245">
        <v>0</v>
      </c>
      <c r="Y313" s="245">
        <v>0</v>
      </c>
      <c r="Z313" s="245">
        <v>0</v>
      </c>
      <c r="AA313" s="245">
        <v>0</v>
      </c>
      <c r="AB313" s="245">
        <v>0</v>
      </c>
      <c r="AC313" s="362">
        <v>8</v>
      </c>
      <c r="AD313" s="245">
        <v>0</v>
      </c>
      <c r="AE313" s="245">
        <v>0</v>
      </c>
      <c r="AF313" s="245">
        <v>0</v>
      </c>
      <c r="AG313" s="245">
        <v>0</v>
      </c>
      <c r="AH313" s="245">
        <v>0</v>
      </c>
      <c r="AI313" s="245">
        <v>0</v>
      </c>
      <c r="AJ313" s="245">
        <v>0</v>
      </c>
      <c r="AK313" s="245">
        <v>0</v>
      </c>
      <c r="AL313" s="245">
        <v>0</v>
      </c>
      <c r="AM313" s="245">
        <v>0</v>
      </c>
      <c r="AN313" s="245">
        <v>0</v>
      </c>
      <c r="AO313" s="245">
        <v>0</v>
      </c>
      <c r="AP313" s="245">
        <v>0</v>
      </c>
      <c r="AQ313" s="245">
        <v>0</v>
      </c>
      <c r="AR313" s="245">
        <v>0</v>
      </c>
      <c r="AS313" s="245">
        <v>0</v>
      </c>
      <c r="AT313" s="245">
        <v>0</v>
      </c>
      <c r="AU313" s="245">
        <v>0</v>
      </c>
      <c r="AV313" s="245">
        <v>0</v>
      </c>
      <c r="AW313" s="245">
        <v>0</v>
      </c>
      <c r="AX313" s="245">
        <v>0</v>
      </c>
      <c r="AY313" s="245">
        <v>0</v>
      </c>
      <c r="AZ313" s="245">
        <v>0</v>
      </c>
      <c r="BA313" s="245">
        <v>0</v>
      </c>
      <c r="BB313" s="245">
        <v>0</v>
      </c>
      <c r="BC313" s="245">
        <v>4994</v>
      </c>
      <c r="BD313" s="245">
        <v>0</v>
      </c>
      <c r="BE313" s="245">
        <v>0</v>
      </c>
      <c r="BF313" s="245">
        <v>0</v>
      </c>
      <c r="BG313" s="363">
        <v>14</v>
      </c>
      <c r="BH313" s="245">
        <v>0</v>
      </c>
      <c r="BI313" s="245">
        <v>0</v>
      </c>
      <c r="BJ313" s="245">
        <v>0</v>
      </c>
      <c r="BK313" s="245">
        <v>0</v>
      </c>
      <c r="BL313" s="245">
        <v>0</v>
      </c>
      <c r="BM313" s="245">
        <v>0</v>
      </c>
      <c r="BN313" s="245">
        <v>0</v>
      </c>
      <c r="BO313" s="245">
        <v>0</v>
      </c>
      <c r="BP313" s="245">
        <v>0</v>
      </c>
      <c r="BQ313" s="363">
        <v>65</v>
      </c>
      <c r="BR313" s="245">
        <v>0</v>
      </c>
      <c r="BS313" s="363">
        <v>1</v>
      </c>
      <c r="BT313" s="245">
        <v>0</v>
      </c>
      <c r="BU313" s="363">
        <v>1</v>
      </c>
      <c r="BV313" s="245">
        <v>0</v>
      </c>
      <c r="BW313" s="363">
        <v>40</v>
      </c>
      <c r="BX313" s="245">
        <v>0</v>
      </c>
      <c r="BY313" s="363">
        <v>30</v>
      </c>
      <c r="BZ313" s="245">
        <v>0</v>
      </c>
      <c r="CA313" s="245">
        <v>0</v>
      </c>
      <c r="CB313" s="245">
        <v>0</v>
      </c>
      <c r="CC313" s="245">
        <v>0</v>
      </c>
      <c r="CD313" s="245">
        <v>0</v>
      </c>
      <c r="CE313" s="245">
        <v>0</v>
      </c>
      <c r="CF313" s="245">
        <v>0</v>
      </c>
      <c r="CG313" s="245">
        <v>0</v>
      </c>
      <c r="CH313" s="245">
        <v>0</v>
      </c>
      <c r="CI313" s="245">
        <v>0</v>
      </c>
      <c r="CJ313" s="245">
        <v>0</v>
      </c>
      <c r="CK313" s="245">
        <v>220</v>
      </c>
      <c r="CL313" s="245">
        <v>0</v>
      </c>
      <c r="CM313" s="245">
        <v>0</v>
      </c>
      <c r="CN313" s="245">
        <v>1</v>
      </c>
      <c r="CO313" s="245">
        <v>0</v>
      </c>
      <c r="CP313" s="245">
        <v>0</v>
      </c>
      <c r="CQ313" s="245">
        <v>0</v>
      </c>
      <c r="CR313" s="245">
        <v>17</v>
      </c>
      <c r="CS313" s="245">
        <v>0</v>
      </c>
      <c r="CT313" s="245">
        <v>0</v>
      </c>
      <c r="CU313" s="245">
        <v>0</v>
      </c>
      <c r="CV313" s="245">
        <v>0</v>
      </c>
      <c r="CW313" s="245">
        <v>0</v>
      </c>
      <c r="CX313" s="245">
        <v>17</v>
      </c>
      <c r="CY313" s="245">
        <v>0</v>
      </c>
      <c r="CZ313" s="245">
        <v>48</v>
      </c>
      <c r="DA313" s="245">
        <v>48</v>
      </c>
      <c r="DB313" s="245">
        <v>0</v>
      </c>
      <c r="DC313" s="363">
        <v>680</v>
      </c>
      <c r="DD313" s="245">
        <v>0</v>
      </c>
      <c r="DE313" s="245">
        <v>0</v>
      </c>
      <c r="DF313" s="245">
        <v>0</v>
      </c>
      <c r="DG313" s="245">
        <v>0</v>
      </c>
      <c r="DH313" s="245">
        <v>0</v>
      </c>
      <c r="DI313" s="245">
        <v>0</v>
      </c>
      <c r="DJ313" s="245">
        <v>0</v>
      </c>
      <c r="DK313" s="245">
        <v>0</v>
      </c>
      <c r="DL313" s="245">
        <v>0</v>
      </c>
      <c r="DM313" s="245">
        <v>0</v>
      </c>
      <c r="DN313" s="245">
        <v>0</v>
      </c>
      <c r="DO313" s="245">
        <v>0</v>
      </c>
      <c r="DP313" s="245">
        <v>0</v>
      </c>
      <c r="DQ313" s="245">
        <v>0</v>
      </c>
      <c r="DR313" s="245">
        <v>0</v>
      </c>
      <c r="DS313" s="363">
        <v>1393</v>
      </c>
      <c r="DT313" s="245">
        <v>0</v>
      </c>
      <c r="DU313" s="245">
        <v>0</v>
      </c>
      <c r="DV313" s="245">
        <v>0</v>
      </c>
      <c r="DW313" s="245">
        <v>0</v>
      </c>
      <c r="DX313" s="245">
        <v>0</v>
      </c>
      <c r="DY313" s="245">
        <v>0</v>
      </c>
      <c r="DZ313" s="245">
        <v>0</v>
      </c>
      <c r="EA313" s="245">
        <v>0</v>
      </c>
      <c r="EB313" s="245">
        <v>0</v>
      </c>
      <c r="EC313" s="245">
        <v>0</v>
      </c>
      <c r="ED313" s="245">
        <v>0</v>
      </c>
      <c r="EE313" s="245">
        <v>0</v>
      </c>
      <c r="EF313" s="245">
        <v>0</v>
      </c>
      <c r="EG313" s="245">
        <v>0</v>
      </c>
      <c r="EH313" s="245">
        <v>0</v>
      </c>
      <c r="EI313" s="363">
        <v>600</v>
      </c>
      <c r="EJ313" s="245">
        <v>0</v>
      </c>
      <c r="EK313" s="363">
        <v>3.5</v>
      </c>
      <c r="EL313" s="245">
        <v>0</v>
      </c>
      <c r="EM313" s="245">
        <v>0</v>
      </c>
      <c r="EN313" s="245">
        <v>0</v>
      </c>
      <c r="EO313" s="245">
        <v>0</v>
      </c>
      <c r="EP313" s="245">
        <v>0</v>
      </c>
      <c r="EQ313" s="245">
        <v>0</v>
      </c>
      <c r="ER313" s="245">
        <v>0</v>
      </c>
      <c r="ES313" s="245">
        <v>767</v>
      </c>
      <c r="ET313" s="245">
        <v>0</v>
      </c>
      <c r="EU313" s="245">
        <v>0</v>
      </c>
      <c r="EV313" s="245">
        <v>0</v>
      </c>
      <c r="EW313" s="245">
        <v>0</v>
      </c>
      <c r="EX313" s="245">
        <v>0</v>
      </c>
      <c r="EY313" s="245">
        <v>0</v>
      </c>
      <c r="EZ313" s="245">
        <v>0</v>
      </c>
      <c r="FA313" s="245">
        <v>0</v>
      </c>
      <c r="FB313" s="245">
        <v>0</v>
      </c>
      <c r="FC313" s="245">
        <v>0</v>
      </c>
      <c r="FD313" s="245">
        <v>0</v>
      </c>
      <c r="FE313" s="245">
        <v>0</v>
      </c>
      <c r="FF313" s="245">
        <v>0</v>
      </c>
      <c r="FG313" s="245">
        <v>0</v>
      </c>
      <c r="FH313" s="245">
        <v>0</v>
      </c>
      <c r="FI313" s="245">
        <v>0</v>
      </c>
      <c r="FJ313" s="245">
        <v>0</v>
      </c>
      <c r="FK313" s="245">
        <v>0</v>
      </c>
      <c r="FL313" s="245">
        <v>0</v>
      </c>
      <c r="FM313" s="245">
        <v>0</v>
      </c>
      <c r="FN313" s="245">
        <v>0</v>
      </c>
      <c r="FO313" s="245">
        <v>0</v>
      </c>
      <c r="FP313" s="245">
        <v>0</v>
      </c>
      <c r="FQ313" s="245">
        <v>0</v>
      </c>
      <c r="FR313" s="245">
        <v>0</v>
      </c>
      <c r="FS313" s="245">
        <v>0</v>
      </c>
      <c r="FT313" s="245">
        <v>0</v>
      </c>
      <c r="FU313" s="245">
        <v>0</v>
      </c>
      <c r="FV313" s="245">
        <v>0</v>
      </c>
      <c r="FW313" s="245">
        <v>0</v>
      </c>
      <c r="FX313" s="245">
        <v>0</v>
      </c>
      <c r="FY313" s="245">
        <v>0</v>
      </c>
      <c r="FZ313" s="245">
        <v>0</v>
      </c>
      <c r="GA313" s="245">
        <v>0</v>
      </c>
      <c r="GB313" s="245">
        <v>0</v>
      </c>
      <c r="GC313" s="245">
        <v>0</v>
      </c>
      <c r="GD313" s="245">
        <v>0</v>
      </c>
      <c r="GE313" s="245">
        <v>0</v>
      </c>
      <c r="GF313" s="245">
        <v>0</v>
      </c>
      <c r="GG313" s="245">
        <v>0</v>
      </c>
      <c r="GH313" s="245">
        <v>0</v>
      </c>
      <c r="GI313" s="245">
        <v>1357</v>
      </c>
      <c r="GJ313" s="245">
        <v>0</v>
      </c>
      <c r="GK313" s="245">
        <v>1.5</v>
      </c>
      <c r="GL313" s="245">
        <v>0</v>
      </c>
      <c r="GM313" s="245">
        <v>0</v>
      </c>
      <c r="GN313" s="245">
        <v>0</v>
      </c>
      <c r="GO313" s="245">
        <v>0</v>
      </c>
      <c r="GP313" s="245">
        <v>0</v>
      </c>
      <c r="GQ313" s="245">
        <v>0</v>
      </c>
      <c r="GR313" s="245">
        <v>0</v>
      </c>
      <c r="GS313" s="245">
        <v>0</v>
      </c>
      <c r="GT313" s="245">
        <v>0</v>
      </c>
      <c r="GU313" s="245">
        <v>0</v>
      </c>
      <c r="GV313" s="245">
        <v>0</v>
      </c>
      <c r="GW313" s="245">
        <v>0</v>
      </c>
      <c r="GX313" s="245">
        <v>0</v>
      </c>
      <c r="GY313" s="245">
        <v>0</v>
      </c>
      <c r="GZ313" s="245">
        <v>0</v>
      </c>
      <c r="HA313" s="245">
        <v>0</v>
      </c>
      <c r="HB313" s="245">
        <v>0</v>
      </c>
      <c r="HC313" s="245">
        <v>0</v>
      </c>
      <c r="HD313" s="245">
        <v>0</v>
      </c>
      <c r="HE313" s="245">
        <v>0</v>
      </c>
      <c r="HF313" s="245">
        <v>0</v>
      </c>
      <c r="HG313" s="245">
        <v>0</v>
      </c>
      <c r="HH313" s="245">
        <v>0</v>
      </c>
      <c r="HI313" s="245">
        <v>0</v>
      </c>
      <c r="HJ313" s="245">
        <v>0</v>
      </c>
      <c r="HK313" s="245">
        <v>0</v>
      </c>
      <c r="HL313" s="245">
        <v>0</v>
      </c>
      <c r="HM313" s="245">
        <v>0</v>
      </c>
      <c r="HN313" s="245">
        <v>0</v>
      </c>
      <c r="HO313" s="245">
        <v>0</v>
      </c>
      <c r="HP313" s="245">
        <v>0</v>
      </c>
      <c r="HQ313" s="245">
        <v>0</v>
      </c>
      <c r="HR313" s="245">
        <v>0</v>
      </c>
      <c r="HS313" s="245">
        <v>0</v>
      </c>
      <c r="HT313" s="245">
        <v>0</v>
      </c>
      <c r="HU313" s="245">
        <v>0</v>
      </c>
      <c r="HV313" s="245">
        <v>0</v>
      </c>
      <c r="HW313" s="245">
        <v>0</v>
      </c>
      <c r="HX313" s="245">
        <v>0</v>
      </c>
      <c r="HY313" s="245">
        <v>0</v>
      </c>
      <c r="HZ313" s="245">
        <v>0</v>
      </c>
      <c r="IA313" s="245">
        <v>0</v>
      </c>
      <c r="IB313" s="245">
        <v>0</v>
      </c>
      <c r="IC313" s="245">
        <v>0</v>
      </c>
      <c r="ID313" s="245">
        <v>0</v>
      </c>
      <c r="IE313" s="245">
        <v>0</v>
      </c>
      <c r="IF313" s="245">
        <v>0</v>
      </c>
      <c r="IG313" s="245">
        <v>0</v>
      </c>
      <c r="IH313" s="245">
        <v>0</v>
      </c>
      <c r="II313" s="245">
        <v>0</v>
      </c>
      <c r="IJ313" s="245">
        <v>0</v>
      </c>
      <c r="IK313" s="245">
        <v>0</v>
      </c>
      <c r="IL313" s="245">
        <v>0</v>
      </c>
      <c r="IM313" s="245">
        <v>0</v>
      </c>
      <c r="IN313" s="245">
        <v>0</v>
      </c>
      <c r="IO313" s="245">
        <v>0</v>
      </c>
      <c r="IP313" s="245">
        <v>0</v>
      </c>
      <c r="IQ313" s="245">
        <v>0</v>
      </c>
      <c r="IR313" s="245">
        <v>0</v>
      </c>
      <c r="IS313" s="245">
        <v>0</v>
      </c>
      <c r="IT313" s="245">
        <v>0</v>
      </c>
      <c r="IU313" s="245">
        <v>0</v>
      </c>
      <c r="IV313" s="245">
        <v>0</v>
      </c>
      <c r="IW313" s="245">
        <v>0</v>
      </c>
      <c r="IX313" s="245">
        <v>0</v>
      </c>
      <c r="IY313" s="245">
        <v>0</v>
      </c>
      <c r="IZ313" s="245">
        <v>0</v>
      </c>
      <c r="JA313" s="245">
        <v>0</v>
      </c>
    </row>
    <row r="314" spans="1:261" ht="37.5" x14ac:dyDescent="0.3">
      <c r="A314" s="300">
        <v>304</v>
      </c>
      <c r="B314" s="295" t="s">
        <v>872</v>
      </c>
      <c r="C314" s="295" t="s">
        <v>883</v>
      </c>
      <c r="D314" s="295">
        <v>247691176</v>
      </c>
      <c r="E314" s="220">
        <f t="shared" si="39"/>
        <v>17084</v>
      </c>
      <c r="F314" s="220">
        <f t="shared" si="40"/>
        <v>1832</v>
      </c>
      <c r="G314" s="220">
        <f t="shared" si="41"/>
        <v>40</v>
      </c>
      <c r="H314" s="220">
        <f t="shared" si="42"/>
        <v>15182</v>
      </c>
      <c r="I314" s="220">
        <f t="shared" si="43"/>
        <v>30</v>
      </c>
      <c r="J314" s="245">
        <v>0</v>
      </c>
      <c r="K314" s="245">
        <v>0</v>
      </c>
      <c r="L314" s="245">
        <v>0</v>
      </c>
      <c r="M314" s="245">
        <v>0</v>
      </c>
      <c r="N314" s="245">
        <v>0</v>
      </c>
      <c r="O314" s="245">
        <v>0</v>
      </c>
      <c r="P314" s="245">
        <v>0</v>
      </c>
      <c r="Q314" s="245">
        <v>0</v>
      </c>
      <c r="R314" s="245">
        <v>0</v>
      </c>
      <c r="S314" s="245">
        <v>0</v>
      </c>
      <c r="T314" s="245">
        <v>0</v>
      </c>
      <c r="U314" s="245">
        <v>0</v>
      </c>
      <c r="V314" s="245">
        <v>0</v>
      </c>
      <c r="W314" s="245">
        <v>0</v>
      </c>
      <c r="X314" s="245">
        <v>0</v>
      </c>
      <c r="Y314" s="245">
        <v>0</v>
      </c>
      <c r="Z314" s="245">
        <v>0</v>
      </c>
      <c r="AA314" s="245">
        <v>0</v>
      </c>
      <c r="AB314" s="245">
        <v>0</v>
      </c>
      <c r="AC314" s="362">
        <v>0</v>
      </c>
      <c r="AD314" s="245">
        <v>0</v>
      </c>
      <c r="AE314" s="245">
        <v>0</v>
      </c>
      <c r="AF314" s="245">
        <v>0</v>
      </c>
      <c r="AG314" s="245">
        <v>0</v>
      </c>
      <c r="AH314" s="245">
        <v>0</v>
      </c>
      <c r="AI314" s="245">
        <v>0</v>
      </c>
      <c r="AJ314" s="245">
        <v>0</v>
      </c>
      <c r="AK314" s="245">
        <v>0</v>
      </c>
      <c r="AL314" s="245">
        <v>0</v>
      </c>
      <c r="AM314" s="245">
        <v>0</v>
      </c>
      <c r="AN314" s="245">
        <v>0</v>
      </c>
      <c r="AO314" s="245">
        <v>0</v>
      </c>
      <c r="AP314" s="245">
        <v>0</v>
      </c>
      <c r="AQ314" s="245">
        <v>0</v>
      </c>
      <c r="AR314" s="245">
        <v>0</v>
      </c>
      <c r="AS314" s="245">
        <v>0</v>
      </c>
      <c r="AT314" s="245">
        <v>0</v>
      </c>
      <c r="AU314" s="245">
        <v>0</v>
      </c>
      <c r="AV314" s="245">
        <v>0</v>
      </c>
      <c r="AW314" s="245">
        <v>0</v>
      </c>
      <c r="AX314" s="245">
        <v>0</v>
      </c>
      <c r="AY314" s="245">
        <v>0</v>
      </c>
      <c r="AZ314" s="245">
        <v>0</v>
      </c>
      <c r="BA314" s="245">
        <v>0</v>
      </c>
      <c r="BB314" s="245">
        <v>0</v>
      </c>
      <c r="BC314" s="245">
        <v>14345.74</v>
      </c>
      <c r="BD314" s="245">
        <v>0</v>
      </c>
      <c r="BE314" s="245">
        <v>0</v>
      </c>
      <c r="BF314" s="245">
        <v>0</v>
      </c>
      <c r="BG314" s="363">
        <v>57</v>
      </c>
      <c r="BH314" s="245">
        <v>0</v>
      </c>
      <c r="BI314" s="245">
        <v>0</v>
      </c>
      <c r="BJ314" s="245">
        <v>0</v>
      </c>
      <c r="BK314" s="245">
        <v>0</v>
      </c>
      <c r="BL314" s="245">
        <v>0</v>
      </c>
      <c r="BM314" s="245">
        <v>0</v>
      </c>
      <c r="BN314" s="245">
        <v>0</v>
      </c>
      <c r="BO314" s="245">
        <v>0</v>
      </c>
      <c r="BP314" s="245">
        <v>0</v>
      </c>
      <c r="BQ314" s="363">
        <v>76</v>
      </c>
      <c r="BR314" s="245">
        <v>0</v>
      </c>
      <c r="BS314" s="363">
        <v>1</v>
      </c>
      <c r="BT314" s="245">
        <v>0</v>
      </c>
      <c r="BU314" s="363">
        <v>1</v>
      </c>
      <c r="BV314" s="245">
        <v>0</v>
      </c>
      <c r="BW314" s="363">
        <v>40</v>
      </c>
      <c r="BX314" s="245">
        <v>0</v>
      </c>
      <c r="BY314" s="363">
        <v>30</v>
      </c>
      <c r="BZ314" s="245">
        <v>0</v>
      </c>
      <c r="CA314" s="245">
        <v>0</v>
      </c>
      <c r="CB314" s="245">
        <v>0</v>
      </c>
      <c r="CC314" s="245">
        <v>0</v>
      </c>
      <c r="CD314" s="245">
        <v>0</v>
      </c>
      <c r="CE314" s="245">
        <v>0</v>
      </c>
      <c r="CF314" s="245">
        <v>0</v>
      </c>
      <c r="CG314" s="245">
        <v>0</v>
      </c>
      <c r="CH314" s="245">
        <v>0</v>
      </c>
      <c r="CI314" s="245">
        <v>0</v>
      </c>
      <c r="CJ314" s="245">
        <v>0</v>
      </c>
      <c r="CK314" s="245">
        <v>529</v>
      </c>
      <c r="CL314" s="245">
        <v>0</v>
      </c>
      <c r="CM314" s="245">
        <v>0</v>
      </c>
      <c r="CN314" s="245">
        <v>0</v>
      </c>
      <c r="CO314" s="245">
        <v>0</v>
      </c>
      <c r="CP314" s="245">
        <v>0</v>
      </c>
      <c r="CQ314" s="245">
        <v>0</v>
      </c>
      <c r="CR314" s="245">
        <v>13</v>
      </c>
      <c r="CS314" s="245">
        <v>0</v>
      </c>
      <c r="CT314" s="245">
        <v>0</v>
      </c>
      <c r="CU314" s="245">
        <v>0</v>
      </c>
      <c r="CV314" s="245">
        <v>0</v>
      </c>
      <c r="CW314" s="245">
        <v>0</v>
      </c>
      <c r="CX314" s="245">
        <v>16</v>
      </c>
      <c r="CY314" s="245">
        <v>0</v>
      </c>
      <c r="CZ314" s="245">
        <v>59</v>
      </c>
      <c r="DA314" s="245">
        <v>59</v>
      </c>
      <c r="DB314" s="245">
        <v>0</v>
      </c>
      <c r="DC314" s="363">
        <v>834</v>
      </c>
      <c r="DD314" s="245">
        <v>0</v>
      </c>
      <c r="DE314" s="245">
        <v>0</v>
      </c>
      <c r="DF314" s="245">
        <v>0</v>
      </c>
      <c r="DG314" s="245">
        <v>0</v>
      </c>
      <c r="DH314" s="245">
        <v>0</v>
      </c>
      <c r="DI314" s="245">
        <v>0</v>
      </c>
      <c r="DJ314" s="245">
        <v>0</v>
      </c>
      <c r="DK314" s="245">
        <v>0</v>
      </c>
      <c r="DL314" s="245">
        <v>0</v>
      </c>
      <c r="DM314" s="245">
        <v>0</v>
      </c>
      <c r="DN314" s="245">
        <v>0</v>
      </c>
      <c r="DO314" s="245">
        <v>0</v>
      </c>
      <c r="DP314" s="245">
        <v>0</v>
      </c>
      <c r="DQ314" s="245">
        <v>0</v>
      </c>
      <c r="DR314" s="245">
        <v>0</v>
      </c>
      <c r="DS314" s="363">
        <v>998</v>
      </c>
      <c r="DT314" s="245">
        <v>0</v>
      </c>
      <c r="DU314" s="245">
        <v>0</v>
      </c>
      <c r="DV314" s="245">
        <v>0</v>
      </c>
      <c r="DW314" s="245">
        <v>0</v>
      </c>
      <c r="DX314" s="245">
        <v>0</v>
      </c>
      <c r="DY314" s="245">
        <v>0</v>
      </c>
      <c r="DZ314" s="245">
        <v>0</v>
      </c>
      <c r="EA314" s="245">
        <v>0</v>
      </c>
      <c r="EB314" s="245">
        <v>0</v>
      </c>
      <c r="EC314" s="245">
        <v>0</v>
      </c>
      <c r="ED314" s="245">
        <v>0</v>
      </c>
      <c r="EE314" s="245">
        <v>0</v>
      </c>
      <c r="EF314" s="245">
        <v>0</v>
      </c>
      <c r="EG314" s="245">
        <v>0</v>
      </c>
      <c r="EH314" s="245">
        <v>0</v>
      </c>
      <c r="EI314" s="363">
        <v>332.666</v>
      </c>
      <c r="EJ314" s="245">
        <v>0</v>
      </c>
      <c r="EK314" s="363">
        <v>3</v>
      </c>
      <c r="EL314" s="245">
        <v>0</v>
      </c>
      <c r="EM314" s="245">
        <v>0</v>
      </c>
      <c r="EN314" s="245">
        <v>0</v>
      </c>
      <c r="EO314" s="245">
        <v>0</v>
      </c>
      <c r="EP314" s="245">
        <v>0</v>
      </c>
      <c r="EQ314" s="245">
        <v>0</v>
      </c>
      <c r="ER314" s="245">
        <v>0</v>
      </c>
      <c r="ES314" s="245">
        <v>836.26</v>
      </c>
      <c r="ET314" s="245">
        <v>0</v>
      </c>
      <c r="EU314" s="245">
        <v>0</v>
      </c>
      <c r="EV314" s="245">
        <v>0</v>
      </c>
      <c r="EW314" s="245">
        <v>0</v>
      </c>
      <c r="EX314" s="245">
        <v>0</v>
      </c>
      <c r="EY314" s="245">
        <v>0</v>
      </c>
      <c r="EZ314" s="245">
        <v>0</v>
      </c>
      <c r="FA314" s="245">
        <v>0</v>
      </c>
      <c r="FB314" s="245">
        <v>0</v>
      </c>
      <c r="FC314" s="245">
        <v>0</v>
      </c>
      <c r="FD314" s="245">
        <v>0</v>
      </c>
      <c r="FE314" s="245">
        <v>0</v>
      </c>
      <c r="FF314" s="245">
        <v>0</v>
      </c>
      <c r="FG314" s="245">
        <v>0</v>
      </c>
      <c r="FH314" s="245">
        <v>0</v>
      </c>
      <c r="FI314" s="245">
        <v>0</v>
      </c>
      <c r="FJ314" s="245">
        <v>0</v>
      </c>
      <c r="FK314" s="245">
        <v>0</v>
      </c>
      <c r="FL314" s="245">
        <v>0</v>
      </c>
      <c r="FM314" s="245">
        <v>0</v>
      </c>
      <c r="FN314" s="245">
        <v>0</v>
      </c>
      <c r="FO314" s="245">
        <v>0</v>
      </c>
      <c r="FP314" s="245">
        <v>0</v>
      </c>
      <c r="FQ314" s="245">
        <v>0</v>
      </c>
      <c r="FR314" s="245">
        <v>0</v>
      </c>
      <c r="FS314" s="245">
        <v>0</v>
      </c>
      <c r="FT314" s="245">
        <v>0</v>
      </c>
      <c r="FU314" s="245">
        <v>0</v>
      </c>
      <c r="FV314" s="245">
        <v>0</v>
      </c>
      <c r="FW314" s="245">
        <v>0</v>
      </c>
      <c r="FX314" s="245">
        <v>0</v>
      </c>
      <c r="FY314" s="245">
        <v>0</v>
      </c>
      <c r="FZ314" s="245">
        <v>0</v>
      </c>
      <c r="GA314" s="245">
        <v>0</v>
      </c>
      <c r="GB314" s="245">
        <v>0</v>
      </c>
      <c r="GC314" s="245">
        <v>0</v>
      </c>
      <c r="GD314" s="245">
        <v>0</v>
      </c>
      <c r="GE314" s="245">
        <v>0</v>
      </c>
      <c r="GF314" s="245">
        <v>0</v>
      </c>
      <c r="GG314" s="245">
        <v>0</v>
      </c>
      <c r="GH314" s="245">
        <v>0</v>
      </c>
      <c r="GI314" s="245">
        <v>556</v>
      </c>
      <c r="GJ314" s="245">
        <v>0</v>
      </c>
      <c r="GK314" s="245">
        <v>1.5</v>
      </c>
      <c r="GL314" s="245">
        <v>0</v>
      </c>
      <c r="GM314" s="245">
        <v>0</v>
      </c>
      <c r="GN314" s="245">
        <v>0</v>
      </c>
      <c r="GO314" s="245">
        <v>0</v>
      </c>
      <c r="GP314" s="245">
        <v>0</v>
      </c>
      <c r="GQ314" s="245">
        <v>0</v>
      </c>
      <c r="GR314" s="245">
        <v>0</v>
      </c>
      <c r="GS314" s="245">
        <v>0</v>
      </c>
      <c r="GT314" s="245">
        <v>0</v>
      </c>
      <c r="GU314" s="245">
        <v>0</v>
      </c>
      <c r="GV314" s="245">
        <v>0</v>
      </c>
      <c r="GW314" s="245">
        <v>0</v>
      </c>
      <c r="GX314" s="245">
        <v>0</v>
      </c>
      <c r="GY314" s="245">
        <v>0</v>
      </c>
      <c r="GZ314" s="245">
        <v>0</v>
      </c>
      <c r="HA314" s="245">
        <v>0</v>
      </c>
      <c r="HB314" s="245">
        <v>0</v>
      </c>
      <c r="HC314" s="245">
        <v>0</v>
      </c>
      <c r="HD314" s="245">
        <v>0</v>
      </c>
      <c r="HE314" s="245">
        <v>0</v>
      </c>
      <c r="HF314" s="245">
        <v>0</v>
      </c>
      <c r="HG314" s="245">
        <v>0</v>
      </c>
      <c r="HH314" s="245">
        <v>0</v>
      </c>
      <c r="HI314" s="245">
        <v>0</v>
      </c>
      <c r="HJ314" s="245">
        <v>0</v>
      </c>
      <c r="HK314" s="245">
        <v>0</v>
      </c>
      <c r="HL314" s="245">
        <v>0</v>
      </c>
      <c r="HM314" s="245">
        <v>0</v>
      </c>
      <c r="HN314" s="245">
        <v>0</v>
      </c>
      <c r="HO314" s="245">
        <v>0</v>
      </c>
      <c r="HP314" s="245">
        <v>0</v>
      </c>
      <c r="HQ314" s="245">
        <v>0</v>
      </c>
      <c r="HR314" s="245">
        <v>0</v>
      </c>
      <c r="HS314" s="245">
        <v>0</v>
      </c>
      <c r="HT314" s="245">
        <v>0</v>
      </c>
      <c r="HU314" s="245">
        <v>0</v>
      </c>
      <c r="HV314" s="245">
        <v>0</v>
      </c>
      <c r="HW314" s="245">
        <v>0</v>
      </c>
      <c r="HX314" s="245">
        <v>0</v>
      </c>
      <c r="HY314" s="245">
        <v>0</v>
      </c>
      <c r="HZ314" s="245">
        <v>0</v>
      </c>
      <c r="IA314" s="245">
        <v>0</v>
      </c>
      <c r="IB314" s="245">
        <v>0</v>
      </c>
      <c r="IC314" s="245">
        <v>0</v>
      </c>
      <c r="ID314" s="245">
        <v>0</v>
      </c>
      <c r="IE314" s="245">
        <v>0</v>
      </c>
      <c r="IF314" s="245">
        <v>0</v>
      </c>
      <c r="IG314" s="245">
        <v>0</v>
      </c>
      <c r="IH314" s="245">
        <v>0</v>
      </c>
      <c r="II314" s="245">
        <v>0</v>
      </c>
      <c r="IJ314" s="245">
        <v>0</v>
      </c>
      <c r="IK314" s="245">
        <v>0</v>
      </c>
      <c r="IL314" s="245">
        <v>0</v>
      </c>
      <c r="IM314" s="245">
        <v>0</v>
      </c>
      <c r="IN314" s="245">
        <v>0</v>
      </c>
      <c r="IO314" s="245">
        <v>0</v>
      </c>
      <c r="IP314" s="245">
        <v>0</v>
      </c>
      <c r="IQ314" s="245">
        <v>0</v>
      </c>
      <c r="IR314" s="245">
        <v>0</v>
      </c>
      <c r="IS314" s="245">
        <v>0</v>
      </c>
      <c r="IT314" s="245">
        <v>0</v>
      </c>
      <c r="IU314" s="245">
        <v>0</v>
      </c>
      <c r="IV314" s="245">
        <v>0</v>
      </c>
      <c r="IW314" s="245">
        <v>0</v>
      </c>
      <c r="IX314" s="245">
        <v>0</v>
      </c>
      <c r="IY314" s="245">
        <v>0</v>
      </c>
      <c r="IZ314" s="245">
        <v>0</v>
      </c>
      <c r="JA314" s="245">
        <v>0</v>
      </c>
    </row>
    <row r="315" spans="1:261" ht="37.5" x14ac:dyDescent="0.3">
      <c r="A315" s="300">
        <v>305</v>
      </c>
      <c r="B315" s="295" t="s">
        <v>872</v>
      </c>
      <c r="C315" s="295" t="s">
        <v>884</v>
      </c>
      <c r="D315" s="295">
        <v>247691165</v>
      </c>
      <c r="E315" s="220">
        <f t="shared" si="39"/>
        <v>15543</v>
      </c>
      <c r="F315" s="220">
        <f t="shared" si="40"/>
        <v>1726</v>
      </c>
      <c r="G315" s="220">
        <f t="shared" si="41"/>
        <v>50</v>
      </c>
      <c r="H315" s="220">
        <f t="shared" si="42"/>
        <v>13737</v>
      </c>
      <c r="I315" s="220">
        <f t="shared" si="43"/>
        <v>30</v>
      </c>
      <c r="J315" s="245">
        <v>1</v>
      </c>
      <c r="K315" s="245">
        <v>1</v>
      </c>
      <c r="L315" s="245">
        <v>0</v>
      </c>
      <c r="M315" s="245">
        <v>0</v>
      </c>
      <c r="N315" s="245">
        <v>0</v>
      </c>
      <c r="O315" s="245">
        <v>0</v>
      </c>
      <c r="P315" s="245">
        <v>0</v>
      </c>
      <c r="Q315" s="245">
        <v>0</v>
      </c>
      <c r="R315" s="245">
        <v>0</v>
      </c>
      <c r="S315" s="245">
        <v>0</v>
      </c>
      <c r="T315" s="245">
        <v>0</v>
      </c>
      <c r="U315" s="245">
        <v>0</v>
      </c>
      <c r="V315" s="245">
        <v>0</v>
      </c>
      <c r="W315" s="245">
        <v>277</v>
      </c>
      <c r="X315" s="245">
        <v>0</v>
      </c>
      <c r="Y315" s="245">
        <v>0</v>
      </c>
      <c r="Z315" s="245">
        <v>0</v>
      </c>
      <c r="AA315" s="245">
        <v>0</v>
      </c>
      <c r="AB315" s="245">
        <v>0</v>
      </c>
      <c r="AC315" s="362">
        <v>4</v>
      </c>
      <c r="AD315" s="245">
        <v>0</v>
      </c>
      <c r="AE315" s="245">
        <v>0</v>
      </c>
      <c r="AF315" s="245">
        <v>0</v>
      </c>
      <c r="AG315" s="245">
        <v>0</v>
      </c>
      <c r="AH315" s="245">
        <v>0</v>
      </c>
      <c r="AI315" s="245">
        <v>0</v>
      </c>
      <c r="AJ315" s="245">
        <v>0</v>
      </c>
      <c r="AK315" s="245">
        <v>0</v>
      </c>
      <c r="AL315" s="245">
        <v>0</v>
      </c>
      <c r="AM315" s="245">
        <v>0</v>
      </c>
      <c r="AN315" s="245">
        <v>0</v>
      </c>
      <c r="AO315" s="245">
        <v>0</v>
      </c>
      <c r="AP315" s="245">
        <v>0</v>
      </c>
      <c r="AQ315" s="245">
        <v>0</v>
      </c>
      <c r="AR315" s="245">
        <v>0</v>
      </c>
      <c r="AS315" s="245">
        <v>0</v>
      </c>
      <c r="AT315" s="245">
        <v>0</v>
      </c>
      <c r="AU315" s="245">
        <v>0</v>
      </c>
      <c r="AV315" s="245">
        <v>0</v>
      </c>
      <c r="AW315" s="245">
        <v>0</v>
      </c>
      <c r="AX315" s="245">
        <v>0</v>
      </c>
      <c r="AY315" s="245">
        <v>0</v>
      </c>
      <c r="AZ315" s="245">
        <v>0</v>
      </c>
      <c r="BA315" s="245">
        <v>0</v>
      </c>
      <c r="BB315" s="245">
        <v>0</v>
      </c>
      <c r="BC315" s="245">
        <v>12486</v>
      </c>
      <c r="BD315" s="245">
        <v>0</v>
      </c>
      <c r="BE315" s="245">
        <v>0</v>
      </c>
      <c r="BF315" s="245">
        <v>0</v>
      </c>
      <c r="BG315" s="363">
        <v>171</v>
      </c>
      <c r="BH315" s="245">
        <v>0</v>
      </c>
      <c r="BI315" s="245">
        <v>0</v>
      </c>
      <c r="BJ315" s="245">
        <v>0</v>
      </c>
      <c r="BK315" s="245">
        <v>0</v>
      </c>
      <c r="BL315" s="245">
        <v>0</v>
      </c>
      <c r="BM315" s="245">
        <v>0</v>
      </c>
      <c r="BN315" s="245">
        <v>0</v>
      </c>
      <c r="BO315" s="245">
        <v>0</v>
      </c>
      <c r="BP315" s="245">
        <v>0</v>
      </c>
      <c r="BQ315" s="363">
        <v>70</v>
      </c>
      <c r="BR315" s="245">
        <v>0</v>
      </c>
      <c r="BS315" s="363">
        <v>1</v>
      </c>
      <c r="BT315" s="245">
        <v>0</v>
      </c>
      <c r="BU315" s="363">
        <v>1</v>
      </c>
      <c r="BV315" s="245">
        <v>0</v>
      </c>
      <c r="BW315" s="363">
        <v>50</v>
      </c>
      <c r="BX315" s="245">
        <v>0</v>
      </c>
      <c r="BY315" s="363">
        <v>30</v>
      </c>
      <c r="BZ315" s="245">
        <v>0</v>
      </c>
      <c r="CA315" s="245">
        <v>0</v>
      </c>
      <c r="CB315" s="245">
        <v>0</v>
      </c>
      <c r="CC315" s="245">
        <v>0</v>
      </c>
      <c r="CD315" s="245">
        <v>0</v>
      </c>
      <c r="CE315" s="245">
        <v>0</v>
      </c>
      <c r="CF315" s="245">
        <v>0</v>
      </c>
      <c r="CG315" s="245">
        <v>0</v>
      </c>
      <c r="CH315" s="245">
        <v>0</v>
      </c>
      <c r="CI315" s="245">
        <v>0</v>
      </c>
      <c r="CJ315" s="245">
        <v>0</v>
      </c>
      <c r="CK315" s="245">
        <v>0</v>
      </c>
      <c r="CL315" s="245">
        <v>0</v>
      </c>
      <c r="CM315" s="245">
        <v>0</v>
      </c>
      <c r="CN315" s="245">
        <v>2</v>
      </c>
      <c r="CO315" s="245">
        <v>0</v>
      </c>
      <c r="CP315" s="245">
        <v>0</v>
      </c>
      <c r="CQ315" s="245">
        <v>0</v>
      </c>
      <c r="CR315" s="245">
        <v>12</v>
      </c>
      <c r="CS315" s="245">
        <v>0</v>
      </c>
      <c r="CT315" s="245">
        <v>0</v>
      </c>
      <c r="CU315" s="245">
        <v>0</v>
      </c>
      <c r="CV315" s="245">
        <v>0</v>
      </c>
      <c r="CW315" s="245">
        <v>0</v>
      </c>
      <c r="CX315" s="245">
        <v>12</v>
      </c>
      <c r="CY315" s="245">
        <v>0</v>
      </c>
      <c r="CZ315" s="245">
        <v>25</v>
      </c>
      <c r="DA315" s="245">
        <v>25</v>
      </c>
      <c r="DB315" s="245">
        <v>0</v>
      </c>
      <c r="DC315" s="363">
        <v>350</v>
      </c>
      <c r="DD315" s="245">
        <v>0</v>
      </c>
      <c r="DE315" s="245">
        <v>0</v>
      </c>
      <c r="DF315" s="245">
        <v>0</v>
      </c>
      <c r="DG315" s="245">
        <v>0</v>
      </c>
      <c r="DH315" s="245">
        <v>0</v>
      </c>
      <c r="DI315" s="245">
        <v>0</v>
      </c>
      <c r="DJ315" s="245">
        <v>0</v>
      </c>
      <c r="DK315" s="245">
        <v>0</v>
      </c>
      <c r="DL315" s="245">
        <v>0</v>
      </c>
      <c r="DM315" s="245">
        <v>0</v>
      </c>
      <c r="DN315" s="245">
        <v>0</v>
      </c>
      <c r="DO315" s="245">
        <v>0</v>
      </c>
      <c r="DP315" s="245">
        <v>0</v>
      </c>
      <c r="DQ315" s="245">
        <v>0</v>
      </c>
      <c r="DR315" s="245">
        <v>0</v>
      </c>
      <c r="DS315" s="363">
        <v>1376</v>
      </c>
      <c r="DT315" s="245">
        <v>0</v>
      </c>
      <c r="DU315" s="245">
        <v>0</v>
      </c>
      <c r="DV315" s="245">
        <v>0</v>
      </c>
      <c r="DW315" s="245">
        <v>0</v>
      </c>
      <c r="DX315" s="245">
        <v>0</v>
      </c>
      <c r="DY315" s="245">
        <v>0</v>
      </c>
      <c r="DZ315" s="245">
        <v>0</v>
      </c>
      <c r="EA315" s="245">
        <v>0</v>
      </c>
      <c r="EB315" s="245">
        <v>0</v>
      </c>
      <c r="EC315" s="245">
        <v>0</v>
      </c>
      <c r="ED315" s="245">
        <v>0</v>
      </c>
      <c r="EE315" s="245">
        <v>0</v>
      </c>
      <c r="EF315" s="245">
        <v>0</v>
      </c>
      <c r="EG315" s="245">
        <v>0</v>
      </c>
      <c r="EH315" s="245">
        <v>0</v>
      </c>
      <c r="EI315" s="363">
        <v>450</v>
      </c>
      <c r="EJ315" s="245">
        <v>0</v>
      </c>
      <c r="EK315" s="363">
        <v>4</v>
      </c>
      <c r="EL315" s="245">
        <v>0</v>
      </c>
      <c r="EM315" s="245">
        <v>0</v>
      </c>
      <c r="EN315" s="245">
        <v>0</v>
      </c>
      <c r="EO315" s="245">
        <v>0</v>
      </c>
      <c r="EP315" s="245">
        <v>0</v>
      </c>
      <c r="EQ315" s="245">
        <v>0</v>
      </c>
      <c r="ER315" s="245">
        <v>0</v>
      </c>
      <c r="ES315" s="245">
        <v>974</v>
      </c>
      <c r="ET315" s="245">
        <v>0</v>
      </c>
      <c r="EU315" s="245">
        <v>0</v>
      </c>
      <c r="EV315" s="245">
        <v>0</v>
      </c>
      <c r="EW315" s="245">
        <v>0</v>
      </c>
      <c r="EX315" s="245">
        <v>0</v>
      </c>
      <c r="EY315" s="245">
        <v>0</v>
      </c>
      <c r="EZ315" s="245">
        <v>0</v>
      </c>
      <c r="FA315" s="245">
        <v>0</v>
      </c>
      <c r="FB315" s="245">
        <v>0</v>
      </c>
      <c r="FC315" s="245">
        <v>0</v>
      </c>
      <c r="FD315" s="245">
        <v>0</v>
      </c>
      <c r="FE315" s="245">
        <v>0</v>
      </c>
      <c r="FF315" s="245">
        <v>0</v>
      </c>
      <c r="FG315" s="245">
        <v>0</v>
      </c>
      <c r="FH315" s="245">
        <v>0</v>
      </c>
      <c r="FI315" s="245">
        <v>0</v>
      </c>
      <c r="FJ315" s="245">
        <v>0</v>
      </c>
      <c r="FK315" s="245">
        <v>0</v>
      </c>
      <c r="FL315" s="245">
        <v>0</v>
      </c>
      <c r="FM315" s="245">
        <v>0</v>
      </c>
      <c r="FN315" s="245">
        <v>0</v>
      </c>
      <c r="FO315" s="245">
        <v>0</v>
      </c>
      <c r="FP315" s="245">
        <v>0</v>
      </c>
      <c r="FQ315" s="245">
        <v>0</v>
      </c>
      <c r="FR315" s="245">
        <v>0</v>
      </c>
      <c r="FS315" s="245">
        <v>0</v>
      </c>
      <c r="FT315" s="245">
        <v>0</v>
      </c>
      <c r="FU315" s="245">
        <v>0</v>
      </c>
      <c r="FV315" s="245">
        <v>0</v>
      </c>
      <c r="FW315" s="245">
        <v>0</v>
      </c>
      <c r="FX315" s="245">
        <v>0</v>
      </c>
      <c r="FY315" s="245">
        <v>0</v>
      </c>
      <c r="FZ315" s="245">
        <v>0</v>
      </c>
      <c r="GA315" s="245">
        <v>0</v>
      </c>
      <c r="GB315" s="245">
        <v>0</v>
      </c>
      <c r="GC315" s="245">
        <v>0</v>
      </c>
      <c r="GD315" s="245">
        <v>0</v>
      </c>
      <c r="GE315" s="245">
        <v>0</v>
      </c>
      <c r="GF315" s="245">
        <v>0</v>
      </c>
      <c r="GG315" s="245">
        <v>0</v>
      </c>
      <c r="GH315" s="245">
        <v>0</v>
      </c>
      <c r="GI315" s="245">
        <v>648</v>
      </c>
      <c r="GJ315" s="245">
        <v>0</v>
      </c>
      <c r="GK315" s="245">
        <v>1.5</v>
      </c>
      <c r="GL315" s="245">
        <v>0</v>
      </c>
      <c r="GM315" s="245">
        <v>0</v>
      </c>
      <c r="GN315" s="245">
        <v>0</v>
      </c>
      <c r="GO315" s="245">
        <v>0</v>
      </c>
      <c r="GP315" s="245">
        <v>0</v>
      </c>
      <c r="GQ315" s="245">
        <v>0</v>
      </c>
      <c r="GR315" s="245">
        <v>0</v>
      </c>
      <c r="GS315" s="245">
        <v>0</v>
      </c>
      <c r="GT315" s="245">
        <v>0</v>
      </c>
      <c r="GU315" s="245">
        <v>0</v>
      </c>
      <c r="GV315" s="245">
        <v>0</v>
      </c>
      <c r="GW315" s="245">
        <v>0</v>
      </c>
      <c r="GX315" s="245">
        <v>0</v>
      </c>
      <c r="GY315" s="245">
        <v>0</v>
      </c>
      <c r="GZ315" s="245">
        <v>0</v>
      </c>
      <c r="HA315" s="245">
        <v>0</v>
      </c>
      <c r="HB315" s="245">
        <v>0</v>
      </c>
      <c r="HC315" s="245">
        <v>0</v>
      </c>
      <c r="HD315" s="245">
        <v>0</v>
      </c>
      <c r="HE315" s="245">
        <v>0</v>
      </c>
      <c r="HF315" s="245">
        <v>0</v>
      </c>
      <c r="HG315" s="245">
        <v>0</v>
      </c>
      <c r="HH315" s="245">
        <v>0</v>
      </c>
      <c r="HI315" s="245">
        <v>0</v>
      </c>
      <c r="HJ315" s="245">
        <v>0</v>
      </c>
      <c r="HK315" s="245">
        <v>0</v>
      </c>
      <c r="HL315" s="245">
        <v>0</v>
      </c>
      <c r="HM315" s="245">
        <v>0</v>
      </c>
      <c r="HN315" s="245">
        <v>0</v>
      </c>
      <c r="HO315" s="245">
        <v>0</v>
      </c>
      <c r="HP315" s="245">
        <v>0</v>
      </c>
      <c r="HQ315" s="245">
        <v>0</v>
      </c>
      <c r="HR315" s="245">
        <v>0</v>
      </c>
      <c r="HS315" s="245">
        <v>0</v>
      </c>
      <c r="HT315" s="245">
        <v>0</v>
      </c>
      <c r="HU315" s="245">
        <v>0</v>
      </c>
      <c r="HV315" s="245">
        <v>0</v>
      </c>
      <c r="HW315" s="245">
        <v>0</v>
      </c>
      <c r="HX315" s="245">
        <v>0</v>
      </c>
      <c r="HY315" s="245">
        <v>0</v>
      </c>
      <c r="HZ315" s="245">
        <v>0</v>
      </c>
      <c r="IA315" s="245">
        <v>0</v>
      </c>
      <c r="IB315" s="245">
        <v>0</v>
      </c>
      <c r="IC315" s="245">
        <v>0</v>
      </c>
      <c r="ID315" s="245">
        <v>0</v>
      </c>
      <c r="IE315" s="245">
        <v>0</v>
      </c>
      <c r="IF315" s="245">
        <v>0</v>
      </c>
      <c r="IG315" s="245">
        <v>0</v>
      </c>
      <c r="IH315" s="245">
        <v>0</v>
      </c>
      <c r="II315" s="245">
        <v>0</v>
      </c>
      <c r="IJ315" s="245">
        <v>0</v>
      </c>
      <c r="IK315" s="245">
        <v>0</v>
      </c>
      <c r="IL315" s="245">
        <v>0</v>
      </c>
      <c r="IM315" s="245">
        <v>0</v>
      </c>
      <c r="IN315" s="245">
        <v>0</v>
      </c>
      <c r="IO315" s="245">
        <v>0</v>
      </c>
      <c r="IP315" s="245">
        <v>0</v>
      </c>
      <c r="IQ315" s="245">
        <v>0</v>
      </c>
      <c r="IR315" s="245">
        <v>0</v>
      </c>
      <c r="IS315" s="245">
        <v>0</v>
      </c>
      <c r="IT315" s="245">
        <v>0</v>
      </c>
      <c r="IU315" s="245">
        <v>0</v>
      </c>
      <c r="IV315" s="245">
        <v>0</v>
      </c>
      <c r="IW315" s="245">
        <v>0</v>
      </c>
      <c r="IX315" s="245">
        <v>0</v>
      </c>
      <c r="IY315" s="245">
        <v>0</v>
      </c>
      <c r="IZ315" s="245">
        <v>0</v>
      </c>
      <c r="JA315" s="245">
        <v>0</v>
      </c>
    </row>
    <row r="316" spans="1:261" ht="20.25" x14ac:dyDescent="0.3">
      <c r="A316" s="300">
        <v>306</v>
      </c>
      <c r="B316" s="295" t="s">
        <v>872</v>
      </c>
      <c r="C316" s="295" t="s">
        <v>885</v>
      </c>
      <c r="D316" s="295">
        <v>247691164</v>
      </c>
      <c r="E316" s="220">
        <f t="shared" si="39"/>
        <v>6710</v>
      </c>
      <c r="F316" s="220">
        <f t="shared" si="40"/>
        <v>1800</v>
      </c>
      <c r="G316" s="220">
        <f t="shared" si="41"/>
        <v>50</v>
      </c>
      <c r="H316" s="220">
        <f t="shared" si="42"/>
        <v>4830</v>
      </c>
      <c r="I316" s="220">
        <f t="shared" si="43"/>
        <v>30</v>
      </c>
      <c r="J316" s="245">
        <v>1</v>
      </c>
      <c r="K316" s="245">
        <v>1</v>
      </c>
      <c r="L316" s="245">
        <v>0</v>
      </c>
      <c r="M316" s="245">
        <v>0</v>
      </c>
      <c r="N316" s="245">
        <v>0</v>
      </c>
      <c r="O316" s="245">
        <v>0</v>
      </c>
      <c r="P316" s="245">
        <v>0</v>
      </c>
      <c r="Q316" s="245">
        <v>0</v>
      </c>
      <c r="R316" s="245">
        <v>0</v>
      </c>
      <c r="S316" s="245">
        <v>0</v>
      </c>
      <c r="T316" s="245">
        <v>0</v>
      </c>
      <c r="U316" s="245">
        <v>0</v>
      </c>
      <c r="V316" s="245">
        <v>0</v>
      </c>
      <c r="W316" s="245">
        <v>137</v>
      </c>
      <c r="X316" s="245">
        <v>0</v>
      </c>
      <c r="Y316" s="245">
        <v>0</v>
      </c>
      <c r="Z316" s="245">
        <v>0</v>
      </c>
      <c r="AA316" s="245">
        <v>0</v>
      </c>
      <c r="AB316" s="245">
        <v>0</v>
      </c>
      <c r="AC316" s="362">
        <v>2</v>
      </c>
      <c r="AD316" s="245">
        <v>0</v>
      </c>
      <c r="AE316" s="245">
        <v>0</v>
      </c>
      <c r="AF316" s="245">
        <v>0</v>
      </c>
      <c r="AG316" s="245">
        <v>0</v>
      </c>
      <c r="AH316" s="245">
        <v>0</v>
      </c>
      <c r="AI316" s="245">
        <v>0</v>
      </c>
      <c r="AJ316" s="245">
        <v>0</v>
      </c>
      <c r="AK316" s="245">
        <v>0</v>
      </c>
      <c r="AL316" s="245">
        <v>0</v>
      </c>
      <c r="AM316" s="245">
        <v>0</v>
      </c>
      <c r="AN316" s="245">
        <v>0</v>
      </c>
      <c r="AO316" s="245">
        <v>0</v>
      </c>
      <c r="AP316" s="245">
        <v>0</v>
      </c>
      <c r="AQ316" s="245">
        <v>0</v>
      </c>
      <c r="AR316" s="245">
        <v>0</v>
      </c>
      <c r="AS316" s="245">
        <v>0</v>
      </c>
      <c r="AT316" s="245">
        <v>0</v>
      </c>
      <c r="AU316" s="245">
        <v>0</v>
      </c>
      <c r="AV316" s="245">
        <v>0</v>
      </c>
      <c r="AW316" s="245">
        <v>0</v>
      </c>
      <c r="AX316" s="245">
        <v>0</v>
      </c>
      <c r="AY316" s="245">
        <v>0</v>
      </c>
      <c r="AZ316" s="245">
        <v>0</v>
      </c>
      <c r="BA316" s="245">
        <v>0</v>
      </c>
      <c r="BB316" s="245">
        <v>0</v>
      </c>
      <c r="BC316" s="245">
        <v>4366</v>
      </c>
      <c r="BD316" s="245">
        <v>0</v>
      </c>
      <c r="BE316" s="245">
        <v>0</v>
      </c>
      <c r="BF316" s="245">
        <v>0</v>
      </c>
      <c r="BG316" s="363">
        <v>10</v>
      </c>
      <c r="BH316" s="245">
        <v>0</v>
      </c>
      <c r="BI316" s="245">
        <v>0</v>
      </c>
      <c r="BJ316" s="245">
        <v>0</v>
      </c>
      <c r="BK316" s="245">
        <v>0</v>
      </c>
      <c r="BL316" s="245">
        <v>0</v>
      </c>
      <c r="BM316" s="245">
        <v>0</v>
      </c>
      <c r="BN316" s="245">
        <v>0</v>
      </c>
      <c r="BO316" s="245">
        <v>0</v>
      </c>
      <c r="BP316" s="245">
        <v>0</v>
      </c>
      <c r="BQ316" s="363">
        <v>62</v>
      </c>
      <c r="BR316" s="245">
        <v>0</v>
      </c>
      <c r="BS316" s="363">
        <v>1</v>
      </c>
      <c r="BT316" s="245">
        <v>0</v>
      </c>
      <c r="BU316" s="363">
        <v>1</v>
      </c>
      <c r="BV316" s="245">
        <v>0</v>
      </c>
      <c r="BW316" s="363">
        <v>50</v>
      </c>
      <c r="BX316" s="245">
        <v>0</v>
      </c>
      <c r="BY316" s="363">
        <v>30</v>
      </c>
      <c r="BZ316" s="245">
        <v>0</v>
      </c>
      <c r="CA316" s="245">
        <v>0</v>
      </c>
      <c r="CB316" s="245">
        <v>0</v>
      </c>
      <c r="CC316" s="245">
        <v>0</v>
      </c>
      <c r="CD316" s="245">
        <v>0</v>
      </c>
      <c r="CE316" s="245">
        <v>0</v>
      </c>
      <c r="CF316" s="245">
        <v>0</v>
      </c>
      <c r="CG316" s="245">
        <v>0</v>
      </c>
      <c r="CH316" s="245">
        <v>0</v>
      </c>
      <c r="CI316" s="245">
        <v>0</v>
      </c>
      <c r="CJ316" s="245">
        <v>0</v>
      </c>
      <c r="CK316" s="245">
        <v>120</v>
      </c>
      <c r="CL316" s="245">
        <v>0</v>
      </c>
      <c r="CM316" s="245">
        <v>0</v>
      </c>
      <c r="CN316" s="245">
        <v>1</v>
      </c>
      <c r="CO316" s="245">
        <v>0</v>
      </c>
      <c r="CP316" s="245">
        <v>0</v>
      </c>
      <c r="CQ316" s="245">
        <v>0</v>
      </c>
      <c r="CR316" s="245">
        <v>11</v>
      </c>
      <c r="CS316" s="245">
        <v>0</v>
      </c>
      <c r="CT316" s="245">
        <v>0</v>
      </c>
      <c r="CU316" s="245">
        <v>0</v>
      </c>
      <c r="CV316" s="245">
        <v>0</v>
      </c>
      <c r="CW316" s="245">
        <v>0</v>
      </c>
      <c r="CX316" s="245">
        <v>11</v>
      </c>
      <c r="CY316" s="245">
        <v>0</v>
      </c>
      <c r="CZ316" s="245">
        <v>14</v>
      </c>
      <c r="DA316" s="245">
        <v>14</v>
      </c>
      <c r="DB316" s="245">
        <v>0</v>
      </c>
      <c r="DC316" s="363">
        <v>200</v>
      </c>
      <c r="DD316" s="245">
        <v>0</v>
      </c>
      <c r="DE316" s="245">
        <v>0</v>
      </c>
      <c r="DF316" s="245">
        <v>0</v>
      </c>
      <c r="DG316" s="245">
        <v>0</v>
      </c>
      <c r="DH316" s="245">
        <v>0</v>
      </c>
      <c r="DI316" s="245">
        <v>0</v>
      </c>
      <c r="DJ316" s="245">
        <v>0</v>
      </c>
      <c r="DK316" s="245">
        <v>0</v>
      </c>
      <c r="DL316" s="245">
        <v>0</v>
      </c>
      <c r="DM316" s="245">
        <v>0</v>
      </c>
      <c r="DN316" s="245">
        <v>0</v>
      </c>
      <c r="DO316" s="245">
        <v>0</v>
      </c>
      <c r="DP316" s="245">
        <v>0</v>
      </c>
      <c r="DQ316" s="245">
        <v>0</v>
      </c>
      <c r="DR316" s="245">
        <v>0</v>
      </c>
      <c r="DS316" s="363">
        <v>1600</v>
      </c>
      <c r="DT316" s="245">
        <v>0</v>
      </c>
      <c r="DU316" s="245">
        <v>0</v>
      </c>
      <c r="DV316" s="245">
        <v>0</v>
      </c>
      <c r="DW316" s="245">
        <v>0</v>
      </c>
      <c r="DX316" s="245">
        <v>0</v>
      </c>
      <c r="DY316" s="245">
        <v>0</v>
      </c>
      <c r="DZ316" s="245">
        <v>0</v>
      </c>
      <c r="EA316" s="245">
        <v>0</v>
      </c>
      <c r="EB316" s="245">
        <v>0</v>
      </c>
      <c r="EC316" s="245">
        <v>0</v>
      </c>
      <c r="ED316" s="245">
        <v>0</v>
      </c>
      <c r="EE316" s="245">
        <v>0</v>
      </c>
      <c r="EF316" s="245">
        <v>0</v>
      </c>
      <c r="EG316" s="245">
        <v>0</v>
      </c>
      <c r="EH316" s="245">
        <v>0</v>
      </c>
      <c r="EI316" s="363">
        <v>400</v>
      </c>
      <c r="EJ316" s="245">
        <v>0</v>
      </c>
      <c r="EK316" s="363">
        <v>4</v>
      </c>
      <c r="EL316" s="245">
        <v>0</v>
      </c>
      <c r="EM316" s="363">
        <v>0</v>
      </c>
      <c r="EN316" s="245">
        <v>0</v>
      </c>
      <c r="EO316" s="245">
        <v>0</v>
      </c>
      <c r="EP316" s="245">
        <v>0</v>
      </c>
      <c r="EQ316" s="245">
        <v>0</v>
      </c>
      <c r="ER316" s="245">
        <v>0</v>
      </c>
      <c r="ES316" s="245">
        <v>327</v>
      </c>
      <c r="ET316" s="245">
        <v>0</v>
      </c>
      <c r="EU316" s="245">
        <v>0</v>
      </c>
      <c r="EV316" s="245">
        <v>0</v>
      </c>
      <c r="EW316" s="245">
        <v>0</v>
      </c>
      <c r="EX316" s="245">
        <v>0</v>
      </c>
      <c r="EY316" s="245">
        <v>0</v>
      </c>
      <c r="EZ316" s="245">
        <v>0</v>
      </c>
      <c r="FA316" s="245">
        <v>0</v>
      </c>
      <c r="FB316" s="245">
        <v>0</v>
      </c>
      <c r="FC316" s="245">
        <v>0</v>
      </c>
      <c r="FD316" s="245">
        <v>0</v>
      </c>
      <c r="FE316" s="245">
        <v>0</v>
      </c>
      <c r="FF316" s="245">
        <v>0</v>
      </c>
      <c r="FG316" s="245">
        <v>0</v>
      </c>
      <c r="FH316" s="245">
        <v>0</v>
      </c>
      <c r="FI316" s="245">
        <v>0</v>
      </c>
      <c r="FJ316" s="245">
        <v>0</v>
      </c>
      <c r="FK316" s="245">
        <v>0</v>
      </c>
      <c r="FL316" s="245">
        <v>0</v>
      </c>
      <c r="FM316" s="245">
        <v>0</v>
      </c>
      <c r="FN316" s="245">
        <v>0</v>
      </c>
      <c r="FO316" s="245">
        <v>0</v>
      </c>
      <c r="FP316" s="245">
        <v>0</v>
      </c>
      <c r="FQ316" s="245">
        <v>0</v>
      </c>
      <c r="FR316" s="245">
        <v>0</v>
      </c>
      <c r="FS316" s="245">
        <v>0</v>
      </c>
      <c r="FT316" s="245">
        <v>0</v>
      </c>
      <c r="FU316" s="245">
        <v>0</v>
      </c>
      <c r="FV316" s="245">
        <v>0</v>
      </c>
      <c r="FW316" s="245">
        <v>0</v>
      </c>
      <c r="FX316" s="245">
        <v>0</v>
      </c>
      <c r="FY316" s="245">
        <v>0</v>
      </c>
      <c r="FZ316" s="245">
        <v>0</v>
      </c>
      <c r="GA316" s="245">
        <v>0</v>
      </c>
      <c r="GB316" s="245">
        <v>0</v>
      </c>
      <c r="GC316" s="245">
        <v>0</v>
      </c>
      <c r="GD316" s="245">
        <v>0</v>
      </c>
      <c r="GE316" s="245">
        <v>0</v>
      </c>
      <c r="GF316" s="245">
        <v>0</v>
      </c>
      <c r="GG316" s="245">
        <v>0</v>
      </c>
      <c r="GH316" s="245">
        <v>0</v>
      </c>
      <c r="GI316" s="363">
        <v>938</v>
      </c>
      <c r="GJ316" s="245">
        <v>0</v>
      </c>
      <c r="GK316" s="363">
        <v>1.5</v>
      </c>
      <c r="GL316" s="245">
        <v>0</v>
      </c>
      <c r="GM316" s="245">
        <v>0</v>
      </c>
      <c r="GN316" s="245">
        <v>0</v>
      </c>
      <c r="GO316" s="245">
        <v>0</v>
      </c>
      <c r="GP316" s="245">
        <v>0</v>
      </c>
      <c r="GQ316" s="245">
        <v>0</v>
      </c>
      <c r="GR316" s="245">
        <v>0</v>
      </c>
      <c r="GS316" s="245">
        <v>0</v>
      </c>
      <c r="GT316" s="245">
        <v>0</v>
      </c>
      <c r="GU316" s="245">
        <v>0</v>
      </c>
      <c r="GV316" s="245">
        <v>0</v>
      </c>
      <c r="GW316" s="245">
        <v>0</v>
      </c>
      <c r="GX316" s="245">
        <v>0</v>
      </c>
      <c r="GY316" s="245">
        <v>0</v>
      </c>
      <c r="GZ316" s="245">
        <v>0</v>
      </c>
      <c r="HA316" s="245">
        <v>0</v>
      </c>
      <c r="HB316" s="245">
        <v>0</v>
      </c>
      <c r="HC316" s="245">
        <v>0</v>
      </c>
      <c r="HD316" s="245">
        <v>0</v>
      </c>
      <c r="HE316" s="245">
        <v>0</v>
      </c>
      <c r="HF316" s="245">
        <v>0</v>
      </c>
      <c r="HG316" s="245">
        <v>0</v>
      </c>
      <c r="HH316" s="245">
        <v>0</v>
      </c>
      <c r="HI316" s="245">
        <v>0</v>
      </c>
      <c r="HJ316" s="245">
        <v>0</v>
      </c>
      <c r="HK316" s="245">
        <v>0</v>
      </c>
      <c r="HL316" s="245">
        <v>0</v>
      </c>
      <c r="HM316" s="245">
        <v>0</v>
      </c>
      <c r="HN316" s="245">
        <v>0</v>
      </c>
      <c r="HO316" s="245">
        <v>0</v>
      </c>
      <c r="HP316" s="245">
        <v>0</v>
      </c>
      <c r="HQ316" s="245">
        <v>0</v>
      </c>
      <c r="HR316" s="245">
        <v>0</v>
      </c>
      <c r="HS316" s="245">
        <v>0</v>
      </c>
      <c r="HT316" s="245">
        <v>0</v>
      </c>
      <c r="HU316" s="245">
        <v>0</v>
      </c>
      <c r="HV316" s="245">
        <v>0</v>
      </c>
      <c r="HW316" s="245">
        <v>0</v>
      </c>
      <c r="HX316" s="245">
        <v>0</v>
      </c>
      <c r="HY316" s="245">
        <v>0</v>
      </c>
      <c r="HZ316" s="245">
        <v>0</v>
      </c>
      <c r="IA316" s="245">
        <v>0</v>
      </c>
      <c r="IB316" s="245">
        <v>0</v>
      </c>
      <c r="IC316" s="245">
        <v>0</v>
      </c>
      <c r="ID316" s="245">
        <v>0</v>
      </c>
      <c r="IE316" s="245">
        <v>0</v>
      </c>
      <c r="IF316" s="245">
        <v>0</v>
      </c>
      <c r="IG316" s="245">
        <v>0</v>
      </c>
      <c r="IH316" s="245">
        <v>0</v>
      </c>
      <c r="II316" s="245">
        <v>0</v>
      </c>
      <c r="IJ316" s="245">
        <v>0</v>
      </c>
      <c r="IK316" s="245">
        <v>0</v>
      </c>
      <c r="IL316" s="245">
        <v>0</v>
      </c>
      <c r="IM316" s="245">
        <v>0</v>
      </c>
      <c r="IN316" s="245">
        <v>0</v>
      </c>
      <c r="IO316" s="245">
        <v>0</v>
      </c>
      <c r="IP316" s="245">
        <v>0</v>
      </c>
      <c r="IQ316" s="245">
        <v>0</v>
      </c>
      <c r="IR316" s="245">
        <v>0</v>
      </c>
      <c r="IS316" s="245">
        <v>0</v>
      </c>
      <c r="IT316" s="245">
        <v>0</v>
      </c>
      <c r="IU316" s="245">
        <v>0</v>
      </c>
      <c r="IV316" s="245">
        <v>0</v>
      </c>
      <c r="IW316" s="245">
        <v>0</v>
      </c>
      <c r="IX316" s="245">
        <v>0</v>
      </c>
      <c r="IY316" s="245">
        <v>0</v>
      </c>
      <c r="IZ316" s="245">
        <v>0</v>
      </c>
      <c r="JA316" s="245">
        <v>0</v>
      </c>
    </row>
    <row r="317" spans="1:261" ht="37.5" x14ac:dyDescent="0.3">
      <c r="A317" s="300">
        <v>307</v>
      </c>
      <c r="B317" s="295" t="s">
        <v>872</v>
      </c>
      <c r="C317" s="295" t="s">
        <v>886</v>
      </c>
      <c r="D317" s="295">
        <v>247691163</v>
      </c>
      <c r="E317" s="220">
        <f t="shared" si="39"/>
        <v>24628</v>
      </c>
      <c r="F317" s="220">
        <f t="shared" si="40"/>
        <v>4089</v>
      </c>
      <c r="G317" s="220">
        <f t="shared" si="41"/>
        <v>50</v>
      </c>
      <c r="H317" s="220">
        <f t="shared" si="42"/>
        <v>20459</v>
      </c>
      <c r="I317" s="220">
        <f t="shared" si="43"/>
        <v>30</v>
      </c>
      <c r="J317" s="245">
        <v>1</v>
      </c>
      <c r="K317" s="245">
        <v>1</v>
      </c>
      <c r="L317" s="245">
        <v>0</v>
      </c>
      <c r="M317" s="245">
        <v>0</v>
      </c>
      <c r="N317" s="245">
        <v>0</v>
      </c>
      <c r="O317" s="245">
        <v>0</v>
      </c>
      <c r="P317" s="245">
        <v>0</v>
      </c>
      <c r="Q317" s="245">
        <v>0</v>
      </c>
      <c r="R317" s="245">
        <v>0</v>
      </c>
      <c r="S317" s="245">
        <v>0</v>
      </c>
      <c r="T317" s="245">
        <v>0</v>
      </c>
      <c r="U317" s="245">
        <v>0</v>
      </c>
      <c r="V317" s="245">
        <v>0</v>
      </c>
      <c r="W317" s="245">
        <v>434</v>
      </c>
      <c r="X317" s="245">
        <v>0</v>
      </c>
      <c r="Y317" s="245">
        <v>0</v>
      </c>
      <c r="Z317" s="245">
        <v>0</v>
      </c>
      <c r="AA317" s="245">
        <v>0</v>
      </c>
      <c r="AB317" s="245">
        <v>0</v>
      </c>
      <c r="AC317" s="362">
        <v>5</v>
      </c>
      <c r="AD317" s="245">
        <v>0</v>
      </c>
      <c r="AE317" s="245">
        <v>1</v>
      </c>
      <c r="AF317" s="245">
        <v>0</v>
      </c>
      <c r="AG317" s="245">
        <v>0</v>
      </c>
      <c r="AH317" s="245">
        <v>0</v>
      </c>
      <c r="AI317" s="245">
        <v>0</v>
      </c>
      <c r="AJ317" s="245">
        <v>0</v>
      </c>
      <c r="AK317" s="245">
        <v>450</v>
      </c>
      <c r="AL317" s="245">
        <v>0</v>
      </c>
      <c r="AM317" s="245">
        <v>0</v>
      </c>
      <c r="AN317" s="245">
        <v>0</v>
      </c>
      <c r="AO317" s="245">
        <v>0</v>
      </c>
      <c r="AP317" s="245">
        <v>0</v>
      </c>
      <c r="AQ317" s="245">
        <v>0</v>
      </c>
      <c r="AR317" s="245">
        <v>0</v>
      </c>
      <c r="AS317" s="245">
        <v>0</v>
      </c>
      <c r="AT317" s="245">
        <v>0</v>
      </c>
      <c r="AU317" s="245">
        <v>0</v>
      </c>
      <c r="AV317" s="245">
        <v>0</v>
      </c>
      <c r="AW317" s="245">
        <v>0</v>
      </c>
      <c r="AX317" s="245">
        <v>0</v>
      </c>
      <c r="AY317" s="245">
        <v>0</v>
      </c>
      <c r="AZ317" s="245">
        <v>0</v>
      </c>
      <c r="BA317" s="245">
        <v>0</v>
      </c>
      <c r="BB317" s="245">
        <v>0</v>
      </c>
      <c r="BC317" s="245">
        <v>18880.47</v>
      </c>
      <c r="BD317" s="245">
        <v>0</v>
      </c>
      <c r="BE317" s="245">
        <v>0</v>
      </c>
      <c r="BF317" s="245">
        <v>0</v>
      </c>
      <c r="BG317" s="363">
        <v>53</v>
      </c>
      <c r="BH317" s="245">
        <v>0</v>
      </c>
      <c r="BI317" s="245">
        <v>0</v>
      </c>
      <c r="BJ317" s="245">
        <v>0</v>
      </c>
      <c r="BK317" s="245">
        <v>0</v>
      </c>
      <c r="BL317" s="245">
        <v>0</v>
      </c>
      <c r="BM317" s="245">
        <v>0</v>
      </c>
      <c r="BN317" s="245">
        <v>0</v>
      </c>
      <c r="BO317" s="245">
        <v>0</v>
      </c>
      <c r="BP317" s="245">
        <v>0</v>
      </c>
      <c r="BQ317" s="363">
        <v>90</v>
      </c>
      <c r="BR317" s="245">
        <v>0</v>
      </c>
      <c r="BS317" s="363">
        <v>1</v>
      </c>
      <c r="BT317" s="245">
        <v>0</v>
      </c>
      <c r="BU317" s="363">
        <v>1</v>
      </c>
      <c r="BV317" s="245">
        <v>0</v>
      </c>
      <c r="BW317" s="363">
        <v>50</v>
      </c>
      <c r="BX317" s="245">
        <v>0</v>
      </c>
      <c r="BY317" s="363">
        <v>30</v>
      </c>
      <c r="BZ317" s="245">
        <v>0</v>
      </c>
      <c r="CA317" s="245">
        <v>0</v>
      </c>
      <c r="CB317" s="245">
        <v>0</v>
      </c>
      <c r="CC317" s="245">
        <v>0</v>
      </c>
      <c r="CD317" s="245">
        <v>0</v>
      </c>
      <c r="CE317" s="245">
        <v>0</v>
      </c>
      <c r="CF317" s="245">
        <v>0</v>
      </c>
      <c r="CG317" s="245">
        <v>0</v>
      </c>
      <c r="CH317" s="245">
        <v>0</v>
      </c>
      <c r="CI317" s="245">
        <v>0</v>
      </c>
      <c r="CJ317" s="245">
        <v>0</v>
      </c>
      <c r="CK317" s="245">
        <v>359</v>
      </c>
      <c r="CL317" s="245">
        <v>0</v>
      </c>
      <c r="CM317" s="245">
        <v>0</v>
      </c>
      <c r="CN317" s="245">
        <v>3</v>
      </c>
      <c r="CO317" s="245">
        <v>0</v>
      </c>
      <c r="CP317" s="245">
        <v>0</v>
      </c>
      <c r="CQ317" s="245">
        <v>0</v>
      </c>
      <c r="CR317" s="245">
        <v>20</v>
      </c>
      <c r="CS317" s="245">
        <v>0</v>
      </c>
      <c r="CT317" s="245">
        <v>0</v>
      </c>
      <c r="CU317" s="245">
        <v>0</v>
      </c>
      <c r="CV317" s="245">
        <v>0</v>
      </c>
      <c r="CW317" s="245">
        <v>0</v>
      </c>
      <c r="CX317" s="245">
        <v>20</v>
      </c>
      <c r="CY317" s="245">
        <v>0</v>
      </c>
      <c r="CZ317" s="245">
        <v>107</v>
      </c>
      <c r="DA317" s="245">
        <v>107</v>
      </c>
      <c r="DB317" s="245">
        <v>0</v>
      </c>
      <c r="DC317" s="363">
        <v>1500</v>
      </c>
      <c r="DD317" s="245">
        <v>0</v>
      </c>
      <c r="DE317" s="245">
        <v>0</v>
      </c>
      <c r="DF317" s="245">
        <v>0</v>
      </c>
      <c r="DG317" s="245">
        <v>0</v>
      </c>
      <c r="DH317" s="245">
        <v>0</v>
      </c>
      <c r="DI317" s="245">
        <v>0</v>
      </c>
      <c r="DJ317" s="245">
        <v>0</v>
      </c>
      <c r="DK317" s="245">
        <v>0</v>
      </c>
      <c r="DL317" s="245">
        <v>0</v>
      </c>
      <c r="DM317" s="245">
        <v>0</v>
      </c>
      <c r="DN317" s="245">
        <v>0</v>
      </c>
      <c r="DO317" s="245">
        <v>0</v>
      </c>
      <c r="DP317" s="245">
        <v>0</v>
      </c>
      <c r="DQ317" s="245">
        <v>0</v>
      </c>
      <c r="DR317" s="245">
        <v>0</v>
      </c>
      <c r="DS317" s="363">
        <v>2589</v>
      </c>
      <c r="DT317" s="245">
        <v>0</v>
      </c>
      <c r="DU317" s="245">
        <v>0</v>
      </c>
      <c r="DV317" s="245">
        <v>0</v>
      </c>
      <c r="DW317" s="245">
        <v>0</v>
      </c>
      <c r="DX317" s="245">
        <v>0</v>
      </c>
      <c r="DY317" s="245">
        <v>0</v>
      </c>
      <c r="DZ317" s="245">
        <v>0</v>
      </c>
      <c r="EA317" s="245">
        <v>0</v>
      </c>
      <c r="EB317" s="245">
        <v>0</v>
      </c>
      <c r="EC317" s="245">
        <v>0</v>
      </c>
      <c r="ED317" s="245">
        <v>0</v>
      </c>
      <c r="EE317" s="245">
        <v>0</v>
      </c>
      <c r="EF317" s="245">
        <v>0</v>
      </c>
      <c r="EG317" s="245">
        <v>0</v>
      </c>
      <c r="EH317" s="245">
        <v>0</v>
      </c>
      <c r="EI317" s="363">
        <v>739</v>
      </c>
      <c r="EJ317" s="245">
        <v>0</v>
      </c>
      <c r="EK317" s="363">
        <v>3.5</v>
      </c>
      <c r="EL317" s="245">
        <v>0</v>
      </c>
      <c r="EM317" s="363">
        <v>0</v>
      </c>
      <c r="EN317" s="245">
        <v>0</v>
      </c>
      <c r="EO317" s="245">
        <v>0</v>
      </c>
      <c r="EP317" s="245">
        <v>0</v>
      </c>
      <c r="EQ317" s="245">
        <v>0</v>
      </c>
      <c r="ER317" s="245">
        <v>0</v>
      </c>
      <c r="ES317" s="245">
        <v>694.53</v>
      </c>
      <c r="ET317" s="245">
        <v>0</v>
      </c>
      <c r="EU317" s="245">
        <v>0</v>
      </c>
      <c r="EV317" s="245">
        <v>0</v>
      </c>
      <c r="EW317" s="245">
        <v>0</v>
      </c>
      <c r="EX317" s="245">
        <v>0</v>
      </c>
      <c r="EY317" s="245">
        <v>0</v>
      </c>
      <c r="EZ317" s="245">
        <v>0</v>
      </c>
      <c r="FA317" s="245">
        <v>0</v>
      </c>
      <c r="FB317" s="245">
        <v>0</v>
      </c>
      <c r="FC317" s="245">
        <v>0</v>
      </c>
      <c r="FD317" s="245">
        <v>0</v>
      </c>
      <c r="FE317" s="245">
        <v>0</v>
      </c>
      <c r="FF317" s="245">
        <v>0</v>
      </c>
      <c r="FG317" s="245">
        <v>0</v>
      </c>
      <c r="FH317" s="245">
        <v>0</v>
      </c>
      <c r="FI317" s="245">
        <v>0</v>
      </c>
      <c r="FJ317" s="245">
        <v>0</v>
      </c>
      <c r="FK317" s="245">
        <v>0</v>
      </c>
      <c r="FL317" s="245">
        <v>0</v>
      </c>
      <c r="FM317" s="245">
        <v>0</v>
      </c>
      <c r="FN317" s="245">
        <v>0</v>
      </c>
      <c r="FO317" s="245">
        <v>0</v>
      </c>
      <c r="FP317" s="245">
        <v>0</v>
      </c>
      <c r="FQ317" s="245">
        <v>0</v>
      </c>
      <c r="FR317" s="245">
        <v>0</v>
      </c>
      <c r="FS317" s="245">
        <v>0</v>
      </c>
      <c r="FT317" s="245">
        <v>0</v>
      </c>
      <c r="FU317" s="245">
        <v>0</v>
      </c>
      <c r="FV317" s="245">
        <v>0</v>
      </c>
      <c r="FW317" s="245">
        <v>0</v>
      </c>
      <c r="FX317" s="245">
        <v>0</v>
      </c>
      <c r="FY317" s="245">
        <v>0</v>
      </c>
      <c r="FZ317" s="245">
        <v>0</v>
      </c>
      <c r="GA317" s="245">
        <v>0</v>
      </c>
      <c r="GB317" s="245">
        <v>0</v>
      </c>
      <c r="GC317" s="245">
        <v>0</v>
      </c>
      <c r="GD317" s="245">
        <v>0</v>
      </c>
      <c r="GE317" s="245">
        <v>0</v>
      </c>
      <c r="GF317" s="245">
        <v>0</v>
      </c>
      <c r="GG317" s="245">
        <v>0</v>
      </c>
      <c r="GH317" s="245">
        <v>0</v>
      </c>
      <c r="GI317" s="363">
        <v>462</v>
      </c>
      <c r="GJ317" s="245">
        <v>0</v>
      </c>
      <c r="GK317" s="363">
        <v>1.5</v>
      </c>
      <c r="GL317" s="245">
        <v>0</v>
      </c>
      <c r="GM317" s="245">
        <v>0</v>
      </c>
      <c r="GN317" s="245">
        <v>0</v>
      </c>
      <c r="GO317" s="245">
        <v>0</v>
      </c>
      <c r="GP317" s="245">
        <v>0</v>
      </c>
      <c r="GQ317" s="245">
        <v>0</v>
      </c>
      <c r="GR317" s="245">
        <v>0</v>
      </c>
      <c r="GS317" s="245">
        <v>0</v>
      </c>
      <c r="GT317" s="245">
        <v>0</v>
      </c>
      <c r="GU317" s="245">
        <v>0</v>
      </c>
      <c r="GV317" s="245">
        <v>0</v>
      </c>
      <c r="GW317" s="245">
        <v>0</v>
      </c>
      <c r="GX317" s="245">
        <v>0</v>
      </c>
      <c r="GY317" s="245">
        <v>0</v>
      </c>
      <c r="GZ317" s="245">
        <v>0</v>
      </c>
      <c r="HA317" s="245">
        <v>0</v>
      </c>
      <c r="HB317" s="245">
        <v>0</v>
      </c>
      <c r="HC317" s="245">
        <v>0</v>
      </c>
      <c r="HD317" s="245">
        <v>0</v>
      </c>
      <c r="HE317" s="245">
        <v>0</v>
      </c>
      <c r="HF317" s="245">
        <v>0</v>
      </c>
      <c r="HG317" s="245">
        <v>0</v>
      </c>
      <c r="HH317" s="245">
        <v>0</v>
      </c>
      <c r="HI317" s="245">
        <v>0</v>
      </c>
      <c r="HJ317" s="245">
        <v>0</v>
      </c>
      <c r="HK317" s="245">
        <v>0</v>
      </c>
      <c r="HL317" s="245">
        <v>0</v>
      </c>
      <c r="HM317" s="245">
        <v>0</v>
      </c>
      <c r="HN317" s="245">
        <v>0</v>
      </c>
      <c r="HO317" s="245">
        <v>0</v>
      </c>
      <c r="HP317" s="245">
        <v>0</v>
      </c>
      <c r="HQ317" s="245">
        <v>0</v>
      </c>
      <c r="HR317" s="245">
        <v>0</v>
      </c>
      <c r="HS317" s="245">
        <v>0</v>
      </c>
      <c r="HT317" s="245">
        <v>0</v>
      </c>
      <c r="HU317" s="245">
        <v>0</v>
      </c>
      <c r="HV317" s="245">
        <v>0</v>
      </c>
      <c r="HW317" s="245">
        <v>0</v>
      </c>
      <c r="HX317" s="245">
        <v>0</v>
      </c>
      <c r="HY317" s="245">
        <v>0</v>
      </c>
      <c r="HZ317" s="245">
        <v>0</v>
      </c>
      <c r="IA317" s="245">
        <v>0</v>
      </c>
      <c r="IB317" s="245">
        <v>0</v>
      </c>
      <c r="IC317" s="245">
        <v>0</v>
      </c>
      <c r="ID317" s="245">
        <v>0</v>
      </c>
      <c r="IE317" s="245">
        <v>0</v>
      </c>
      <c r="IF317" s="245">
        <v>0</v>
      </c>
      <c r="IG317" s="245">
        <v>0</v>
      </c>
      <c r="IH317" s="245">
        <v>0</v>
      </c>
      <c r="II317" s="245">
        <v>0</v>
      </c>
      <c r="IJ317" s="245">
        <v>0</v>
      </c>
      <c r="IK317" s="245">
        <v>0</v>
      </c>
      <c r="IL317" s="245">
        <v>0</v>
      </c>
      <c r="IM317" s="245">
        <v>0</v>
      </c>
      <c r="IN317" s="245">
        <v>0</v>
      </c>
      <c r="IO317" s="245">
        <v>0</v>
      </c>
      <c r="IP317" s="245">
        <v>0</v>
      </c>
      <c r="IQ317" s="245">
        <v>0</v>
      </c>
      <c r="IR317" s="245">
        <v>0</v>
      </c>
      <c r="IS317" s="245">
        <v>0</v>
      </c>
      <c r="IT317" s="245">
        <v>0</v>
      </c>
      <c r="IU317" s="245">
        <v>0</v>
      </c>
      <c r="IV317" s="245">
        <v>0</v>
      </c>
      <c r="IW317" s="245">
        <v>0</v>
      </c>
      <c r="IX317" s="245">
        <v>0</v>
      </c>
      <c r="IY317" s="245">
        <v>0</v>
      </c>
      <c r="IZ317" s="245">
        <v>0</v>
      </c>
      <c r="JA317" s="245">
        <v>0</v>
      </c>
    </row>
    <row r="318" spans="1:261" ht="20.25" x14ac:dyDescent="0.3">
      <c r="A318" s="300">
        <v>308</v>
      </c>
      <c r="B318" s="295" t="s">
        <v>872</v>
      </c>
      <c r="C318" s="295" t="s">
        <v>887</v>
      </c>
      <c r="D318" s="295">
        <v>247691162</v>
      </c>
      <c r="E318" s="220">
        <f t="shared" si="39"/>
        <v>20846</v>
      </c>
      <c r="F318" s="220">
        <f t="shared" si="40"/>
        <v>1583</v>
      </c>
      <c r="G318" s="220">
        <f t="shared" si="41"/>
        <v>50</v>
      </c>
      <c r="H318" s="220">
        <f t="shared" si="42"/>
        <v>19183</v>
      </c>
      <c r="I318" s="220">
        <f t="shared" si="43"/>
        <v>30</v>
      </c>
      <c r="J318" s="245">
        <v>1</v>
      </c>
      <c r="K318" s="245">
        <v>1</v>
      </c>
      <c r="L318" s="245">
        <v>0</v>
      </c>
      <c r="M318" s="245">
        <v>0</v>
      </c>
      <c r="N318" s="245">
        <v>0</v>
      </c>
      <c r="O318" s="245">
        <v>0</v>
      </c>
      <c r="P318" s="245">
        <v>0</v>
      </c>
      <c r="Q318" s="245">
        <v>0</v>
      </c>
      <c r="R318" s="245">
        <v>0</v>
      </c>
      <c r="S318" s="245">
        <v>0</v>
      </c>
      <c r="T318" s="245">
        <v>0</v>
      </c>
      <c r="U318" s="245">
        <v>707</v>
      </c>
      <c r="V318" s="245">
        <v>0</v>
      </c>
      <c r="W318" s="245">
        <v>0</v>
      </c>
      <c r="X318" s="245">
        <v>0</v>
      </c>
      <c r="Y318" s="245">
        <v>0</v>
      </c>
      <c r="Z318" s="245">
        <v>0</v>
      </c>
      <c r="AA318" s="245">
        <v>0</v>
      </c>
      <c r="AB318" s="245">
        <v>0</v>
      </c>
      <c r="AC318" s="362">
        <v>2</v>
      </c>
      <c r="AD318" s="245">
        <v>0</v>
      </c>
      <c r="AE318" s="245">
        <v>0</v>
      </c>
      <c r="AF318" s="245">
        <v>0</v>
      </c>
      <c r="AG318" s="245">
        <v>0</v>
      </c>
      <c r="AH318" s="245">
        <v>0</v>
      </c>
      <c r="AI318" s="245">
        <v>0</v>
      </c>
      <c r="AJ318" s="245">
        <v>0</v>
      </c>
      <c r="AK318" s="245">
        <v>0</v>
      </c>
      <c r="AL318" s="245">
        <v>0</v>
      </c>
      <c r="AM318" s="245">
        <v>0</v>
      </c>
      <c r="AN318" s="245">
        <v>0</v>
      </c>
      <c r="AO318" s="245">
        <v>0</v>
      </c>
      <c r="AP318" s="245">
        <v>0</v>
      </c>
      <c r="AQ318" s="245">
        <v>0</v>
      </c>
      <c r="AR318" s="245">
        <v>0</v>
      </c>
      <c r="AS318" s="245">
        <v>0</v>
      </c>
      <c r="AT318" s="245">
        <v>0</v>
      </c>
      <c r="AU318" s="245">
        <v>0</v>
      </c>
      <c r="AV318" s="245">
        <v>0</v>
      </c>
      <c r="AW318" s="245">
        <v>0</v>
      </c>
      <c r="AX318" s="245">
        <v>0</v>
      </c>
      <c r="AY318" s="245">
        <v>0</v>
      </c>
      <c r="AZ318" s="245">
        <v>0</v>
      </c>
      <c r="BA318" s="245">
        <v>0</v>
      </c>
      <c r="BB318" s="245">
        <v>0</v>
      </c>
      <c r="BC318" s="245">
        <v>17332.259999999998</v>
      </c>
      <c r="BD318" s="245">
        <v>0</v>
      </c>
      <c r="BE318" s="245">
        <v>0</v>
      </c>
      <c r="BF318" s="245">
        <v>0</v>
      </c>
      <c r="BG318" s="363">
        <v>57</v>
      </c>
      <c r="BH318" s="245">
        <v>0</v>
      </c>
      <c r="BI318" s="245">
        <v>0</v>
      </c>
      <c r="BJ318" s="245">
        <v>0</v>
      </c>
      <c r="BK318" s="245">
        <v>0</v>
      </c>
      <c r="BL318" s="245">
        <v>0</v>
      </c>
      <c r="BM318" s="245">
        <v>0</v>
      </c>
      <c r="BN318" s="245">
        <v>0</v>
      </c>
      <c r="BO318" s="245">
        <v>0</v>
      </c>
      <c r="BP318" s="245">
        <v>0</v>
      </c>
      <c r="BQ318" s="363">
        <v>70</v>
      </c>
      <c r="BR318" s="245">
        <v>0</v>
      </c>
      <c r="BS318" s="363">
        <v>1</v>
      </c>
      <c r="BT318" s="245">
        <v>0</v>
      </c>
      <c r="BU318" s="363">
        <v>1</v>
      </c>
      <c r="BV318" s="245">
        <v>0</v>
      </c>
      <c r="BW318" s="363">
        <v>50</v>
      </c>
      <c r="BX318" s="245">
        <v>0</v>
      </c>
      <c r="BY318" s="363">
        <v>30</v>
      </c>
      <c r="BZ318" s="245">
        <v>0</v>
      </c>
      <c r="CA318" s="245">
        <v>0</v>
      </c>
      <c r="CB318" s="245">
        <v>0</v>
      </c>
      <c r="CC318" s="245">
        <v>0</v>
      </c>
      <c r="CD318" s="245">
        <v>0</v>
      </c>
      <c r="CE318" s="245">
        <v>0</v>
      </c>
      <c r="CF318" s="245">
        <v>0</v>
      </c>
      <c r="CG318" s="245">
        <v>0</v>
      </c>
      <c r="CH318" s="245">
        <v>0</v>
      </c>
      <c r="CI318" s="245">
        <v>0</v>
      </c>
      <c r="CJ318" s="245">
        <v>0</v>
      </c>
      <c r="CK318" s="245">
        <v>0</v>
      </c>
      <c r="CL318" s="245">
        <v>0</v>
      </c>
      <c r="CM318" s="245">
        <v>0</v>
      </c>
      <c r="CN318" s="245">
        <v>1</v>
      </c>
      <c r="CO318" s="245">
        <v>0</v>
      </c>
      <c r="CP318" s="245">
        <v>0</v>
      </c>
      <c r="CQ318" s="245">
        <v>0</v>
      </c>
      <c r="CR318" s="245">
        <v>33</v>
      </c>
      <c r="CS318" s="245">
        <v>0</v>
      </c>
      <c r="CT318" s="245">
        <v>0</v>
      </c>
      <c r="CU318" s="245">
        <v>0</v>
      </c>
      <c r="CV318" s="245">
        <v>0</v>
      </c>
      <c r="CW318" s="245">
        <v>0</v>
      </c>
      <c r="CX318" s="245">
        <v>33</v>
      </c>
      <c r="CY318" s="245">
        <v>0</v>
      </c>
      <c r="CZ318" s="245">
        <v>59</v>
      </c>
      <c r="DA318" s="245">
        <v>59</v>
      </c>
      <c r="DB318" s="245">
        <v>0</v>
      </c>
      <c r="DC318" s="363">
        <v>834</v>
      </c>
      <c r="DD318" s="245">
        <v>0</v>
      </c>
      <c r="DE318" s="245">
        <v>0</v>
      </c>
      <c r="DF318" s="245">
        <v>0</v>
      </c>
      <c r="DG318" s="245">
        <v>0</v>
      </c>
      <c r="DH318" s="245">
        <v>0</v>
      </c>
      <c r="DI318" s="245">
        <v>0</v>
      </c>
      <c r="DJ318" s="245">
        <v>0</v>
      </c>
      <c r="DK318" s="245">
        <v>0</v>
      </c>
      <c r="DL318" s="245">
        <v>0</v>
      </c>
      <c r="DM318" s="245">
        <v>0</v>
      </c>
      <c r="DN318" s="245">
        <v>0</v>
      </c>
      <c r="DO318" s="245">
        <v>0</v>
      </c>
      <c r="DP318" s="245">
        <v>0</v>
      </c>
      <c r="DQ318" s="245">
        <v>0</v>
      </c>
      <c r="DR318" s="245">
        <v>0</v>
      </c>
      <c r="DS318" s="363">
        <v>749</v>
      </c>
      <c r="DT318" s="245">
        <v>0</v>
      </c>
      <c r="DU318" s="245">
        <v>0</v>
      </c>
      <c r="DV318" s="245">
        <v>0</v>
      </c>
      <c r="DW318" s="245">
        <v>0</v>
      </c>
      <c r="DX318" s="245">
        <v>0</v>
      </c>
      <c r="DY318" s="245">
        <v>0</v>
      </c>
      <c r="DZ318" s="245">
        <v>0</v>
      </c>
      <c r="EA318" s="245">
        <v>0</v>
      </c>
      <c r="EB318" s="245">
        <v>0</v>
      </c>
      <c r="EC318" s="245">
        <v>0</v>
      </c>
      <c r="ED318" s="245">
        <v>0</v>
      </c>
      <c r="EE318" s="245">
        <v>0</v>
      </c>
      <c r="EF318" s="245">
        <v>0</v>
      </c>
      <c r="EG318" s="245">
        <v>0</v>
      </c>
      <c r="EH318" s="245">
        <v>0</v>
      </c>
      <c r="EI318" s="363">
        <v>249.666</v>
      </c>
      <c r="EJ318" s="245">
        <v>0</v>
      </c>
      <c r="EK318" s="363">
        <v>3</v>
      </c>
      <c r="EL318" s="245">
        <v>0</v>
      </c>
      <c r="EM318" s="245">
        <v>0</v>
      </c>
      <c r="EN318" s="245">
        <v>0</v>
      </c>
      <c r="EO318" s="245">
        <v>0</v>
      </c>
      <c r="EP318" s="245">
        <v>0</v>
      </c>
      <c r="EQ318" s="245">
        <v>0</v>
      </c>
      <c r="ER318" s="245">
        <v>0</v>
      </c>
      <c r="ES318" s="245">
        <v>1143.74</v>
      </c>
      <c r="ET318" s="245">
        <v>0</v>
      </c>
      <c r="EU318" s="245">
        <v>0</v>
      </c>
      <c r="EV318" s="245">
        <v>0</v>
      </c>
      <c r="EW318" s="245">
        <v>0</v>
      </c>
      <c r="EX318" s="245">
        <v>0</v>
      </c>
      <c r="EY318" s="245">
        <v>0</v>
      </c>
      <c r="EZ318" s="245">
        <v>0</v>
      </c>
      <c r="FA318" s="245">
        <v>0</v>
      </c>
      <c r="FB318" s="245">
        <v>0</v>
      </c>
      <c r="FC318" s="245">
        <v>0</v>
      </c>
      <c r="FD318" s="245">
        <v>0</v>
      </c>
      <c r="FE318" s="245">
        <v>0</v>
      </c>
      <c r="FF318" s="245">
        <v>0</v>
      </c>
      <c r="FG318" s="245">
        <v>0</v>
      </c>
      <c r="FH318" s="245">
        <v>0</v>
      </c>
      <c r="FI318" s="245">
        <v>0</v>
      </c>
      <c r="FJ318" s="245">
        <v>0</v>
      </c>
      <c r="FK318" s="245">
        <v>0</v>
      </c>
      <c r="FL318" s="245">
        <v>0</v>
      </c>
      <c r="FM318" s="245">
        <v>0</v>
      </c>
      <c r="FN318" s="245">
        <v>0</v>
      </c>
      <c r="FO318" s="245">
        <v>0</v>
      </c>
      <c r="FP318" s="245">
        <v>0</v>
      </c>
      <c r="FQ318" s="245">
        <v>0</v>
      </c>
      <c r="FR318" s="245">
        <v>0</v>
      </c>
      <c r="FS318" s="245">
        <v>0</v>
      </c>
      <c r="FT318" s="245">
        <v>0</v>
      </c>
      <c r="FU318" s="245">
        <v>0</v>
      </c>
      <c r="FV318" s="245">
        <v>0</v>
      </c>
      <c r="FW318" s="245">
        <v>0</v>
      </c>
      <c r="FX318" s="245">
        <v>0</v>
      </c>
      <c r="FY318" s="245">
        <v>0</v>
      </c>
      <c r="FZ318" s="245">
        <v>0</v>
      </c>
      <c r="GA318" s="245">
        <v>0</v>
      </c>
      <c r="GB318" s="245">
        <v>0</v>
      </c>
      <c r="GC318" s="245">
        <v>0</v>
      </c>
      <c r="GD318" s="245">
        <v>0</v>
      </c>
      <c r="GE318" s="245">
        <v>0</v>
      </c>
      <c r="GF318" s="245">
        <v>0</v>
      </c>
      <c r="GG318" s="245">
        <v>0</v>
      </c>
      <c r="GH318" s="245">
        <v>0</v>
      </c>
      <c r="GI318" s="245">
        <v>761</v>
      </c>
      <c r="GJ318" s="245">
        <v>0</v>
      </c>
      <c r="GK318" s="245">
        <v>1.5</v>
      </c>
      <c r="GL318" s="245">
        <v>0</v>
      </c>
      <c r="GM318" s="245">
        <v>0</v>
      </c>
      <c r="GN318" s="245">
        <v>0</v>
      </c>
      <c r="GO318" s="245">
        <v>0</v>
      </c>
      <c r="GP318" s="245">
        <v>0</v>
      </c>
      <c r="GQ318" s="245">
        <v>0</v>
      </c>
      <c r="GR318" s="245">
        <v>0</v>
      </c>
      <c r="GS318" s="245">
        <v>0</v>
      </c>
      <c r="GT318" s="245">
        <v>0</v>
      </c>
      <c r="GU318" s="245">
        <v>0</v>
      </c>
      <c r="GV318" s="245">
        <v>0</v>
      </c>
      <c r="GW318" s="245">
        <v>0</v>
      </c>
      <c r="GX318" s="245">
        <v>0</v>
      </c>
      <c r="GY318" s="245">
        <v>0</v>
      </c>
      <c r="GZ318" s="245">
        <v>0</v>
      </c>
      <c r="HA318" s="245">
        <v>0</v>
      </c>
      <c r="HB318" s="245">
        <v>0</v>
      </c>
      <c r="HC318" s="245">
        <v>0</v>
      </c>
      <c r="HD318" s="245">
        <v>0</v>
      </c>
      <c r="HE318" s="245">
        <v>0</v>
      </c>
      <c r="HF318" s="245">
        <v>0</v>
      </c>
      <c r="HG318" s="245">
        <v>0</v>
      </c>
      <c r="HH318" s="245">
        <v>0</v>
      </c>
      <c r="HI318" s="245">
        <v>0</v>
      </c>
      <c r="HJ318" s="245">
        <v>0</v>
      </c>
      <c r="HK318" s="245">
        <v>0</v>
      </c>
      <c r="HL318" s="245">
        <v>0</v>
      </c>
      <c r="HM318" s="245">
        <v>0</v>
      </c>
      <c r="HN318" s="245">
        <v>0</v>
      </c>
      <c r="HO318" s="245">
        <v>0</v>
      </c>
      <c r="HP318" s="245">
        <v>0</v>
      </c>
      <c r="HQ318" s="245">
        <v>0</v>
      </c>
      <c r="HR318" s="245">
        <v>0</v>
      </c>
      <c r="HS318" s="245">
        <v>0</v>
      </c>
      <c r="HT318" s="245">
        <v>0</v>
      </c>
      <c r="HU318" s="245">
        <v>0</v>
      </c>
      <c r="HV318" s="245">
        <v>0</v>
      </c>
      <c r="HW318" s="245">
        <v>0</v>
      </c>
      <c r="HX318" s="245">
        <v>0</v>
      </c>
      <c r="HY318" s="245">
        <v>0</v>
      </c>
      <c r="HZ318" s="245">
        <v>0</v>
      </c>
      <c r="IA318" s="245">
        <v>0</v>
      </c>
      <c r="IB318" s="245">
        <v>0</v>
      </c>
      <c r="IC318" s="245">
        <v>0</v>
      </c>
      <c r="ID318" s="245">
        <v>0</v>
      </c>
      <c r="IE318" s="245">
        <v>0</v>
      </c>
      <c r="IF318" s="245">
        <v>0</v>
      </c>
      <c r="IG318" s="245">
        <v>0</v>
      </c>
      <c r="IH318" s="245">
        <v>0</v>
      </c>
      <c r="II318" s="245">
        <v>0</v>
      </c>
      <c r="IJ318" s="245">
        <v>0</v>
      </c>
      <c r="IK318" s="245">
        <v>0</v>
      </c>
      <c r="IL318" s="245">
        <v>0</v>
      </c>
      <c r="IM318" s="245">
        <v>0</v>
      </c>
      <c r="IN318" s="245">
        <v>0</v>
      </c>
      <c r="IO318" s="245">
        <v>0</v>
      </c>
      <c r="IP318" s="245">
        <v>0</v>
      </c>
      <c r="IQ318" s="245">
        <v>0</v>
      </c>
      <c r="IR318" s="245">
        <v>0</v>
      </c>
      <c r="IS318" s="245">
        <v>0</v>
      </c>
      <c r="IT318" s="245">
        <v>0</v>
      </c>
      <c r="IU318" s="245">
        <v>0</v>
      </c>
      <c r="IV318" s="245">
        <v>0</v>
      </c>
      <c r="IW318" s="245">
        <v>0</v>
      </c>
      <c r="IX318" s="245">
        <v>0</v>
      </c>
      <c r="IY318" s="245">
        <v>0</v>
      </c>
      <c r="IZ318" s="245">
        <v>0</v>
      </c>
      <c r="JA318" s="245">
        <v>0</v>
      </c>
    </row>
    <row r="319" spans="1:261" ht="37.5" x14ac:dyDescent="0.3">
      <c r="A319" s="300">
        <v>309</v>
      </c>
      <c r="B319" s="295" t="s">
        <v>872</v>
      </c>
      <c r="C319" s="295" t="s">
        <v>888</v>
      </c>
      <c r="D319" s="295">
        <v>247691149</v>
      </c>
      <c r="E319" s="220">
        <f t="shared" si="39"/>
        <v>9801</v>
      </c>
      <c r="F319" s="220">
        <f t="shared" si="40"/>
        <v>2180</v>
      </c>
      <c r="G319" s="220">
        <f t="shared" si="41"/>
        <v>50</v>
      </c>
      <c r="H319" s="220">
        <f t="shared" si="42"/>
        <v>7541</v>
      </c>
      <c r="I319" s="220">
        <f t="shared" si="43"/>
        <v>30</v>
      </c>
      <c r="J319" s="245">
        <v>1</v>
      </c>
      <c r="K319" s="245">
        <v>1</v>
      </c>
      <c r="L319" s="245">
        <v>0</v>
      </c>
      <c r="M319" s="245">
        <v>0</v>
      </c>
      <c r="N319" s="245">
        <v>0</v>
      </c>
      <c r="O319" s="245">
        <v>0</v>
      </c>
      <c r="P319" s="245">
        <v>0</v>
      </c>
      <c r="Q319" s="245">
        <v>0</v>
      </c>
      <c r="R319" s="245">
        <v>0</v>
      </c>
      <c r="S319" s="245">
        <v>0</v>
      </c>
      <c r="T319" s="245">
        <v>0</v>
      </c>
      <c r="U319" s="245">
        <v>0</v>
      </c>
      <c r="V319" s="245">
        <v>0</v>
      </c>
      <c r="W319" s="245">
        <v>600</v>
      </c>
      <c r="X319" s="245">
        <v>0</v>
      </c>
      <c r="Y319" s="245">
        <v>0</v>
      </c>
      <c r="Z319" s="245">
        <v>0</v>
      </c>
      <c r="AA319" s="245">
        <v>0</v>
      </c>
      <c r="AB319" s="245">
        <v>0</v>
      </c>
      <c r="AC319" s="362">
        <v>3</v>
      </c>
      <c r="AD319" s="245">
        <v>0</v>
      </c>
      <c r="AE319" s="245">
        <v>0</v>
      </c>
      <c r="AF319" s="245">
        <v>0</v>
      </c>
      <c r="AG319" s="245">
        <v>0</v>
      </c>
      <c r="AH319" s="245">
        <v>0</v>
      </c>
      <c r="AI319" s="245">
        <v>0</v>
      </c>
      <c r="AJ319" s="245">
        <v>0</v>
      </c>
      <c r="AK319" s="245">
        <v>0</v>
      </c>
      <c r="AL319" s="245">
        <v>0</v>
      </c>
      <c r="AM319" s="245">
        <v>0</v>
      </c>
      <c r="AN319" s="245">
        <v>0</v>
      </c>
      <c r="AO319" s="245">
        <v>0</v>
      </c>
      <c r="AP319" s="245">
        <v>0</v>
      </c>
      <c r="AQ319" s="245">
        <v>0</v>
      </c>
      <c r="AR319" s="245">
        <v>0</v>
      </c>
      <c r="AS319" s="245">
        <v>0</v>
      </c>
      <c r="AT319" s="245">
        <v>0</v>
      </c>
      <c r="AU319" s="245">
        <v>0</v>
      </c>
      <c r="AV319" s="245">
        <v>0</v>
      </c>
      <c r="AW319" s="245">
        <v>0</v>
      </c>
      <c r="AX319" s="245">
        <v>0</v>
      </c>
      <c r="AY319" s="245">
        <v>0</v>
      </c>
      <c r="AZ319" s="245">
        <v>0</v>
      </c>
      <c r="BA319" s="245">
        <v>0</v>
      </c>
      <c r="BB319" s="245">
        <v>0</v>
      </c>
      <c r="BC319" s="245">
        <v>6941</v>
      </c>
      <c r="BD319" s="245">
        <v>0</v>
      </c>
      <c r="BE319" s="245">
        <v>0</v>
      </c>
      <c r="BF319" s="245">
        <v>0</v>
      </c>
      <c r="BG319" s="363">
        <v>76</v>
      </c>
      <c r="BH319" s="245">
        <v>0</v>
      </c>
      <c r="BI319" s="245">
        <v>0</v>
      </c>
      <c r="BJ319" s="245">
        <v>0</v>
      </c>
      <c r="BK319" s="245">
        <v>0</v>
      </c>
      <c r="BL319" s="245">
        <v>0</v>
      </c>
      <c r="BM319" s="245">
        <v>0</v>
      </c>
      <c r="BN319" s="245">
        <v>0</v>
      </c>
      <c r="BO319" s="245">
        <v>0</v>
      </c>
      <c r="BP319" s="245">
        <v>0</v>
      </c>
      <c r="BQ319" s="363">
        <v>200</v>
      </c>
      <c r="BR319" s="245">
        <v>0</v>
      </c>
      <c r="BS319" s="363">
        <v>1</v>
      </c>
      <c r="BT319" s="245">
        <v>0</v>
      </c>
      <c r="BU319" s="363">
        <v>1</v>
      </c>
      <c r="BV319" s="245">
        <v>0</v>
      </c>
      <c r="BW319" s="363">
        <v>50</v>
      </c>
      <c r="BX319" s="245">
        <v>0</v>
      </c>
      <c r="BY319" s="363">
        <v>30</v>
      </c>
      <c r="BZ319" s="245">
        <v>0</v>
      </c>
      <c r="CA319" s="245">
        <v>0</v>
      </c>
      <c r="CB319" s="245">
        <v>0</v>
      </c>
      <c r="CC319" s="245">
        <v>0</v>
      </c>
      <c r="CD319" s="245">
        <v>0</v>
      </c>
      <c r="CE319" s="245">
        <v>0</v>
      </c>
      <c r="CF319" s="245">
        <v>0</v>
      </c>
      <c r="CG319" s="245">
        <v>0</v>
      </c>
      <c r="CH319" s="245">
        <v>0</v>
      </c>
      <c r="CI319" s="245">
        <v>0</v>
      </c>
      <c r="CJ319" s="245">
        <v>0</v>
      </c>
      <c r="CK319" s="245">
        <v>86</v>
      </c>
      <c r="CL319" s="245">
        <v>0</v>
      </c>
      <c r="CM319" s="245">
        <v>0</v>
      </c>
      <c r="CN319" s="245">
        <v>1</v>
      </c>
      <c r="CO319" s="245">
        <v>0</v>
      </c>
      <c r="CP319" s="245">
        <v>0</v>
      </c>
      <c r="CQ319" s="245">
        <v>0</v>
      </c>
      <c r="CR319" s="245">
        <v>12</v>
      </c>
      <c r="CS319" s="245">
        <v>0</v>
      </c>
      <c r="CT319" s="245">
        <v>0</v>
      </c>
      <c r="CU319" s="245">
        <v>0</v>
      </c>
      <c r="CV319" s="245">
        <v>0</v>
      </c>
      <c r="CW319" s="245">
        <v>0</v>
      </c>
      <c r="CX319" s="245">
        <v>18</v>
      </c>
      <c r="CY319" s="245">
        <v>0</v>
      </c>
      <c r="CZ319" s="245">
        <v>15</v>
      </c>
      <c r="DA319" s="245">
        <v>15</v>
      </c>
      <c r="DB319" s="245">
        <v>0</v>
      </c>
      <c r="DC319" s="363">
        <v>210</v>
      </c>
      <c r="DD319" s="245">
        <v>0</v>
      </c>
      <c r="DE319" s="245">
        <v>0</v>
      </c>
      <c r="DF319" s="245">
        <v>0</v>
      </c>
      <c r="DG319" s="245">
        <v>0</v>
      </c>
      <c r="DH319" s="245">
        <v>0</v>
      </c>
      <c r="DI319" s="245">
        <v>0</v>
      </c>
      <c r="DJ319" s="245">
        <v>0</v>
      </c>
      <c r="DK319" s="245">
        <v>0</v>
      </c>
      <c r="DL319" s="245">
        <v>0</v>
      </c>
      <c r="DM319" s="245">
        <v>0</v>
      </c>
      <c r="DN319" s="245">
        <v>0</v>
      </c>
      <c r="DO319" s="245">
        <v>0</v>
      </c>
      <c r="DP319" s="245">
        <v>0</v>
      </c>
      <c r="DQ319" s="245">
        <v>0</v>
      </c>
      <c r="DR319" s="245">
        <v>0</v>
      </c>
      <c r="DS319" s="363">
        <v>1227</v>
      </c>
      <c r="DT319" s="245">
        <v>0</v>
      </c>
      <c r="DU319" s="245">
        <v>0</v>
      </c>
      <c r="DV319" s="245">
        <v>0</v>
      </c>
      <c r="DW319" s="245">
        <v>0</v>
      </c>
      <c r="DX319" s="245">
        <v>0</v>
      </c>
      <c r="DY319" s="245">
        <v>0</v>
      </c>
      <c r="DZ319" s="245">
        <v>0</v>
      </c>
      <c r="EA319" s="245">
        <v>0</v>
      </c>
      <c r="EB319" s="245">
        <v>0</v>
      </c>
      <c r="EC319" s="245">
        <v>0</v>
      </c>
      <c r="ED319" s="245">
        <v>0</v>
      </c>
      <c r="EE319" s="245">
        <v>0</v>
      </c>
      <c r="EF319" s="245">
        <v>0</v>
      </c>
      <c r="EG319" s="245">
        <v>0</v>
      </c>
      <c r="EH319" s="245">
        <v>0</v>
      </c>
      <c r="EI319" s="363">
        <v>409</v>
      </c>
      <c r="EJ319" s="245">
        <v>0</v>
      </c>
      <c r="EK319" s="363">
        <v>3</v>
      </c>
      <c r="EL319" s="245">
        <v>0</v>
      </c>
      <c r="EM319" s="245">
        <v>0</v>
      </c>
      <c r="EN319" s="245">
        <v>0</v>
      </c>
      <c r="EO319" s="245">
        <v>0</v>
      </c>
      <c r="EP319" s="245">
        <v>0</v>
      </c>
      <c r="EQ319" s="245">
        <v>0</v>
      </c>
      <c r="ER319" s="245">
        <v>0</v>
      </c>
      <c r="ES319" s="245">
        <v>0</v>
      </c>
      <c r="ET319" s="245">
        <v>0</v>
      </c>
      <c r="EU319" s="245">
        <v>0</v>
      </c>
      <c r="EV319" s="245">
        <v>0</v>
      </c>
      <c r="EW319" s="245">
        <v>0</v>
      </c>
      <c r="EX319" s="245">
        <v>0</v>
      </c>
      <c r="EY319" s="245">
        <v>743</v>
      </c>
      <c r="EZ319" s="245">
        <v>0</v>
      </c>
      <c r="FA319" s="245">
        <v>0</v>
      </c>
      <c r="FB319" s="245">
        <v>0</v>
      </c>
      <c r="FC319" s="245">
        <v>0</v>
      </c>
      <c r="FD319" s="245">
        <v>0</v>
      </c>
      <c r="FE319" s="245">
        <v>0</v>
      </c>
      <c r="FF319" s="245">
        <v>0</v>
      </c>
      <c r="FG319" s="245">
        <v>0</v>
      </c>
      <c r="FH319" s="245">
        <v>0</v>
      </c>
      <c r="FI319" s="245">
        <v>0</v>
      </c>
      <c r="FJ319" s="245">
        <v>0</v>
      </c>
      <c r="FK319" s="245">
        <v>0</v>
      </c>
      <c r="FL319" s="245">
        <v>0</v>
      </c>
      <c r="FM319" s="245">
        <v>0</v>
      </c>
      <c r="FN319" s="245">
        <v>0</v>
      </c>
      <c r="FO319" s="245">
        <v>0</v>
      </c>
      <c r="FP319" s="245">
        <v>0</v>
      </c>
      <c r="FQ319" s="245">
        <v>0</v>
      </c>
      <c r="FR319" s="245">
        <v>0</v>
      </c>
      <c r="FS319" s="245">
        <v>0</v>
      </c>
      <c r="FT319" s="245">
        <v>0</v>
      </c>
      <c r="FU319" s="245">
        <v>0</v>
      </c>
      <c r="FV319" s="245">
        <v>0</v>
      </c>
      <c r="FW319" s="245">
        <v>0</v>
      </c>
      <c r="FX319" s="245">
        <v>0</v>
      </c>
      <c r="FY319" s="245">
        <v>0</v>
      </c>
      <c r="FZ319" s="245">
        <v>0</v>
      </c>
      <c r="GA319" s="245">
        <v>0</v>
      </c>
      <c r="GB319" s="245">
        <v>0</v>
      </c>
      <c r="GC319" s="245">
        <v>0</v>
      </c>
      <c r="GD319" s="245">
        <v>0</v>
      </c>
      <c r="GE319" s="245">
        <v>0</v>
      </c>
      <c r="GF319" s="245">
        <v>0</v>
      </c>
      <c r="GG319" s="245">
        <v>0</v>
      </c>
      <c r="GH319" s="245">
        <v>0</v>
      </c>
      <c r="GI319" s="245">
        <v>495</v>
      </c>
      <c r="GJ319" s="245">
        <v>0</v>
      </c>
      <c r="GK319" s="245">
        <v>1.5</v>
      </c>
      <c r="GL319" s="245"/>
      <c r="GM319" s="245">
        <v>0</v>
      </c>
      <c r="GN319" s="245">
        <v>0</v>
      </c>
      <c r="GO319" s="245">
        <v>0</v>
      </c>
      <c r="GP319" s="245">
        <v>0</v>
      </c>
      <c r="GQ319" s="245">
        <v>0</v>
      </c>
      <c r="GR319" s="245">
        <v>0</v>
      </c>
      <c r="GS319" s="245">
        <v>0</v>
      </c>
      <c r="GT319" s="245">
        <v>0</v>
      </c>
      <c r="GU319" s="245">
        <v>0</v>
      </c>
      <c r="GV319" s="245">
        <v>0</v>
      </c>
      <c r="GW319" s="245">
        <v>0</v>
      </c>
      <c r="GX319" s="245">
        <v>0</v>
      </c>
      <c r="GY319" s="245">
        <v>0</v>
      </c>
      <c r="GZ319" s="245">
        <v>0</v>
      </c>
      <c r="HA319" s="245">
        <v>0</v>
      </c>
      <c r="HB319" s="245">
        <v>0</v>
      </c>
      <c r="HC319" s="245">
        <v>0</v>
      </c>
      <c r="HD319" s="245">
        <v>0</v>
      </c>
      <c r="HE319" s="245">
        <v>0</v>
      </c>
      <c r="HF319" s="245">
        <v>0</v>
      </c>
      <c r="HG319" s="245">
        <v>0</v>
      </c>
      <c r="HH319" s="245">
        <v>0</v>
      </c>
      <c r="HI319" s="245">
        <v>0</v>
      </c>
      <c r="HJ319" s="245">
        <v>0</v>
      </c>
      <c r="HK319" s="245">
        <v>0</v>
      </c>
      <c r="HL319" s="245">
        <v>0</v>
      </c>
      <c r="HM319" s="245">
        <v>0</v>
      </c>
      <c r="HN319" s="245">
        <v>0</v>
      </c>
      <c r="HO319" s="245">
        <v>0</v>
      </c>
      <c r="HP319" s="245">
        <v>0</v>
      </c>
      <c r="HQ319" s="245">
        <v>0</v>
      </c>
      <c r="HR319" s="245">
        <v>0</v>
      </c>
      <c r="HS319" s="245">
        <v>0</v>
      </c>
      <c r="HT319" s="245">
        <v>0</v>
      </c>
      <c r="HU319" s="245">
        <v>0</v>
      </c>
      <c r="HV319" s="245">
        <v>0</v>
      </c>
      <c r="HW319" s="245">
        <v>0</v>
      </c>
      <c r="HX319" s="245">
        <v>0</v>
      </c>
      <c r="HY319" s="245">
        <v>0</v>
      </c>
      <c r="HZ319" s="245">
        <v>0</v>
      </c>
      <c r="IA319" s="245">
        <v>0</v>
      </c>
      <c r="IB319" s="245">
        <v>0</v>
      </c>
      <c r="IC319" s="245">
        <v>0</v>
      </c>
      <c r="ID319" s="245">
        <v>0</v>
      </c>
      <c r="IE319" s="245">
        <v>0</v>
      </c>
      <c r="IF319" s="245">
        <v>0</v>
      </c>
      <c r="IG319" s="245">
        <v>0</v>
      </c>
      <c r="IH319" s="245">
        <v>0</v>
      </c>
      <c r="II319" s="245">
        <v>0</v>
      </c>
      <c r="IJ319" s="245">
        <v>0</v>
      </c>
      <c r="IK319" s="245">
        <v>0</v>
      </c>
      <c r="IL319" s="245">
        <v>0</v>
      </c>
      <c r="IM319" s="245">
        <v>0</v>
      </c>
      <c r="IN319" s="245">
        <v>0</v>
      </c>
      <c r="IO319" s="245">
        <v>0</v>
      </c>
      <c r="IP319" s="245">
        <v>0</v>
      </c>
      <c r="IQ319" s="245">
        <v>0</v>
      </c>
      <c r="IR319" s="245">
        <v>0</v>
      </c>
      <c r="IS319" s="245">
        <v>0</v>
      </c>
      <c r="IT319" s="245">
        <v>0</v>
      </c>
      <c r="IU319" s="245">
        <v>0</v>
      </c>
      <c r="IV319" s="245">
        <v>0</v>
      </c>
      <c r="IW319" s="245">
        <v>0</v>
      </c>
      <c r="IX319" s="245">
        <v>0</v>
      </c>
      <c r="IY319" s="245">
        <v>0</v>
      </c>
      <c r="IZ319" s="245">
        <v>0</v>
      </c>
      <c r="JA319" s="245">
        <v>0</v>
      </c>
    </row>
    <row r="320" spans="1:261" ht="20.25" x14ac:dyDescent="0.3">
      <c r="A320" s="300">
        <v>310</v>
      </c>
      <c r="B320" s="295" t="s">
        <v>872</v>
      </c>
      <c r="C320" s="295" t="s">
        <v>889</v>
      </c>
      <c r="D320" s="295">
        <v>247691157</v>
      </c>
      <c r="E320" s="220">
        <f t="shared" si="39"/>
        <v>17240</v>
      </c>
      <c r="F320" s="220">
        <f t="shared" si="40"/>
        <v>1417</v>
      </c>
      <c r="G320" s="220">
        <f t="shared" si="41"/>
        <v>60</v>
      </c>
      <c r="H320" s="220">
        <f t="shared" si="42"/>
        <v>15728</v>
      </c>
      <c r="I320" s="220">
        <f t="shared" si="43"/>
        <v>35</v>
      </c>
      <c r="J320" s="245">
        <v>2</v>
      </c>
      <c r="K320" s="245">
        <v>2</v>
      </c>
      <c r="L320" s="245">
        <v>0</v>
      </c>
      <c r="M320" s="245">
        <v>0</v>
      </c>
      <c r="N320" s="245">
        <v>0</v>
      </c>
      <c r="O320" s="245">
        <v>176</v>
      </c>
      <c r="P320" s="245">
        <v>0</v>
      </c>
      <c r="Q320" s="245">
        <v>0</v>
      </c>
      <c r="R320" s="245">
        <v>0</v>
      </c>
      <c r="S320" s="245">
        <v>0</v>
      </c>
      <c r="T320" s="245">
        <v>0</v>
      </c>
      <c r="U320" s="245">
        <v>100</v>
      </c>
      <c r="V320" s="245">
        <v>0</v>
      </c>
      <c r="W320" s="245">
        <v>0</v>
      </c>
      <c r="X320" s="245">
        <v>0</v>
      </c>
      <c r="Y320" s="245">
        <v>0</v>
      </c>
      <c r="Z320" s="245">
        <v>0</v>
      </c>
      <c r="AA320" s="245">
        <v>0</v>
      </c>
      <c r="AB320" s="245">
        <v>0</v>
      </c>
      <c r="AC320" s="362">
        <v>6</v>
      </c>
      <c r="AD320" s="245">
        <v>0</v>
      </c>
      <c r="AE320" s="245">
        <v>0</v>
      </c>
      <c r="AF320" s="245">
        <v>0</v>
      </c>
      <c r="AG320" s="245">
        <v>0</v>
      </c>
      <c r="AH320" s="245">
        <v>0</v>
      </c>
      <c r="AI320" s="245">
        <v>0</v>
      </c>
      <c r="AJ320" s="245">
        <v>0</v>
      </c>
      <c r="AK320" s="245">
        <v>0</v>
      </c>
      <c r="AL320" s="245">
        <v>0</v>
      </c>
      <c r="AM320" s="245">
        <v>0</v>
      </c>
      <c r="AN320" s="245">
        <v>0</v>
      </c>
      <c r="AO320" s="245">
        <v>0</v>
      </c>
      <c r="AP320" s="245">
        <v>0</v>
      </c>
      <c r="AQ320" s="245">
        <v>0</v>
      </c>
      <c r="AR320" s="245">
        <v>0</v>
      </c>
      <c r="AS320" s="245">
        <v>0</v>
      </c>
      <c r="AT320" s="245">
        <v>0</v>
      </c>
      <c r="AU320" s="245">
        <v>0</v>
      </c>
      <c r="AV320" s="245">
        <v>0</v>
      </c>
      <c r="AW320" s="245">
        <v>0</v>
      </c>
      <c r="AX320" s="245">
        <v>0</v>
      </c>
      <c r="AY320" s="245">
        <v>0</v>
      </c>
      <c r="AZ320" s="245">
        <v>0</v>
      </c>
      <c r="BA320" s="245">
        <v>0</v>
      </c>
      <c r="BB320" s="245">
        <v>0</v>
      </c>
      <c r="BC320" s="245">
        <v>14266</v>
      </c>
      <c r="BD320" s="245">
        <v>0</v>
      </c>
      <c r="BE320" s="245">
        <v>0</v>
      </c>
      <c r="BF320" s="245">
        <v>0</v>
      </c>
      <c r="BG320" s="363">
        <v>218</v>
      </c>
      <c r="BH320" s="245">
        <v>0</v>
      </c>
      <c r="BI320" s="245">
        <v>0</v>
      </c>
      <c r="BJ320" s="245">
        <v>0</v>
      </c>
      <c r="BK320" s="245">
        <v>0</v>
      </c>
      <c r="BL320" s="245">
        <v>0</v>
      </c>
      <c r="BM320" s="245">
        <v>0</v>
      </c>
      <c r="BN320" s="245">
        <v>0</v>
      </c>
      <c r="BO320" s="245">
        <v>0</v>
      </c>
      <c r="BP320" s="245">
        <v>0</v>
      </c>
      <c r="BQ320" s="363">
        <v>280</v>
      </c>
      <c r="BR320" s="245">
        <v>0</v>
      </c>
      <c r="BS320" s="363">
        <v>1</v>
      </c>
      <c r="BT320" s="245">
        <v>0</v>
      </c>
      <c r="BU320" s="363">
        <v>1</v>
      </c>
      <c r="BV320" s="245">
        <v>0</v>
      </c>
      <c r="BW320" s="363">
        <v>60</v>
      </c>
      <c r="BX320" s="245">
        <v>0</v>
      </c>
      <c r="BY320" s="363">
        <v>35</v>
      </c>
      <c r="BZ320" s="245">
        <v>0</v>
      </c>
      <c r="CA320" s="245">
        <v>0</v>
      </c>
      <c r="CB320" s="245">
        <v>0</v>
      </c>
      <c r="CC320" s="245">
        <v>0</v>
      </c>
      <c r="CD320" s="245">
        <v>0</v>
      </c>
      <c r="CE320" s="245">
        <v>0</v>
      </c>
      <c r="CF320" s="245">
        <v>0</v>
      </c>
      <c r="CG320" s="245">
        <v>0</v>
      </c>
      <c r="CH320" s="245">
        <v>0</v>
      </c>
      <c r="CI320" s="245">
        <v>0</v>
      </c>
      <c r="CJ320" s="245">
        <v>0</v>
      </c>
      <c r="CK320" s="245">
        <v>0</v>
      </c>
      <c r="CL320" s="245">
        <v>0</v>
      </c>
      <c r="CM320" s="245">
        <v>0</v>
      </c>
      <c r="CN320" s="245">
        <v>2</v>
      </c>
      <c r="CO320" s="245">
        <v>0</v>
      </c>
      <c r="CP320" s="245">
        <v>0</v>
      </c>
      <c r="CQ320" s="245">
        <v>0</v>
      </c>
      <c r="CR320" s="245">
        <v>23</v>
      </c>
      <c r="CS320" s="245">
        <v>0</v>
      </c>
      <c r="CT320" s="245">
        <v>0</v>
      </c>
      <c r="CU320" s="245">
        <v>0</v>
      </c>
      <c r="CV320" s="245">
        <v>0</v>
      </c>
      <c r="CW320" s="245">
        <v>0</v>
      </c>
      <c r="CX320" s="245">
        <v>21</v>
      </c>
      <c r="CY320" s="245">
        <v>0</v>
      </c>
      <c r="CZ320" s="245">
        <v>31</v>
      </c>
      <c r="DA320" s="245">
        <v>31</v>
      </c>
      <c r="DB320" s="245">
        <v>0</v>
      </c>
      <c r="DC320" s="363">
        <v>445</v>
      </c>
      <c r="DD320" s="245">
        <v>0</v>
      </c>
      <c r="DE320" s="245">
        <v>0</v>
      </c>
      <c r="DF320" s="245">
        <v>0</v>
      </c>
      <c r="DG320" s="245">
        <v>0</v>
      </c>
      <c r="DH320" s="245">
        <v>0</v>
      </c>
      <c r="DI320" s="245">
        <v>0</v>
      </c>
      <c r="DJ320" s="245">
        <v>0</v>
      </c>
      <c r="DK320" s="245">
        <v>0</v>
      </c>
      <c r="DL320" s="245">
        <v>0</v>
      </c>
      <c r="DM320" s="245">
        <v>0</v>
      </c>
      <c r="DN320" s="245">
        <v>0</v>
      </c>
      <c r="DO320" s="245">
        <v>0</v>
      </c>
      <c r="DP320" s="245">
        <v>0</v>
      </c>
      <c r="DQ320" s="245">
        <v>0</v>
      </c>
      <c r="DR320" s="245">
        <v>0</v>
      </c>
      <c r="DS320" s="363">
        <v>972</v>
      </c>
      <c r="DT320" s="245">
        <v>0</v>
      </c>
      <c r="DU320" s="245">
        <v>0</v>
      </c>
      <c r="DV320" s="245">
        <v>0</v>
      </c>
      <c r="DW320" s="245">
        <v>0</v>
      </c>
      <c r="DX320" s="245">
        <v>0</v>
      </c>
      <c r="DY320" s="245">
        <v>0</v>
      </c>
      <c r="DZ320" s="245">
        <v>0</v>
      </c>
      <c r="EA320" s="245">
        <v>0</v>
      </c>
      <c r="EB320" s="245">
        <v>0</v>
      </c>
      <c r="EC320" s="245">
        <v>0</v>
      </c>
      <c r="ED320" s="245">
        <v>0</v>
      </c>
      <c r="EE320" s="245">
        <v>0</v>
      </c>
      <c r="EF320" s="245">
        <v>0</v>
      </c>
      <c r="EG320" s="245">
        <v>0</v>
      </c>
      <c r="EH320" s="245">
        <v>0</v>
      </c>
      <c r="EI320" s="363">
        <v>388.666</v>
      </c>
      <c r="EJ320" s="245">
        <v>0</v>
      </c>
      <c r="EK320" s="363">
        <v>3.25</v>
      </c>
      <c r="EL320" s="245">
        <v>0</v>
      </c>
      <c r="EM320" s="363"/>
      <c r="EN320" s="245">
        <v>0</v>
      </c>
      <c r="EO320" s="245">
        <v>0</v>
      </c>
      <c r="EP320" s="245">
        <v>0</v>
      </c>
      <c r="EQ320" s="245">
        <v>0</v>
      </c>
      <c r="ER320" s="245">
        <v>0</v>
      </c>
      <c r="ES320" s="245">
        <v>1186</v>
      </c>
      <c r="ET320" s="245">
        <v>0</v>
      </c>
      <c r="EU320" s="245">
        <v>0</v>
      </c>
      <c r="EV320" s="245">
        <v>0</v>
      </c>
      <c r="EW320" s="245">
        <v>0</v>
      </c>
      <c r="EX320" s="245">
        <v>0</v>
      </c>
      <c r="EY320" s="245">
        <v>0</v>
      </c>
      <c r="EZ320" s="245">
        <v>0</v>
      </c>
      <c r="FA320" s="245">
        <v>0</v>
      </c>
      <c r="FB320" s="245">
        <v>0</v>
      </c>
      <c r="FC320" s="245">
        <v>0</v>
      </c>
      <c r="FD320" s="245">
        <v>0</v>
      </c>
      <c r="FE320" s="245">
        <v>0</v>
      </c>
      <c r="FF320" s="245">
        <v>0</v>
      </c>
      <c r="FG320" s="245">
        <v>0</v>
      </c>
      <c r="FH320" s="245">
        <v>0</v>
      </c>
      <c r="FI320" s="245">
        <v>0</v>
      </c>
      <c r="FJ320" s="245">
        <v>0</v>
      </c>
      <c r="FK320" s="245">
        <v>0</v>
      </c>
      <c r="FL320" s="245">
        <v>0</v>
      </c>
      <c r="FM320" s="245">
        <v>0</v>
      </c>
      <c r="FN320" s="245">
        <v>0</v>
      </c>
      <c r="FO320" s="245">
        <v>0</v>
      </c>
      <c r="FP320" s="245">
        <v>0</v>
      </c>
      <c r="FQ320" s="245">
        <v>0</v>
      </c>
      <c r="FR320" s="245">
        <v>0</v>
      </c>
      <c r="FS320" s="245">
        <v>0</v>
      </c>
      <c r="FT320" s="245">
        <v>0</v>
      </c>
      <c r="FU320" s="245">
        <v>0</v>
      </c>
      <c r="FV320" s="245">
        <v>0</v>
      </c>
      <c r="FW320" s="245">
        <v>0</v>
      </c>
      <c r="FX320" s="245">
        <v>0</v>
      </c>
      <c r="FY320" s="245">
        <v>0</v>
      </c>
      <c r="FZ320" s="245">
        <v>0</v>
      </c>
      <c r="GA320" s="245">
        <v>0</v>
      </c>
      <c r="GB320" s="245">
        <v>0</v>
      </c>
      <c r="GC320" s="245">
        <v>0</v>
      </c>
      <c r="GD320" s="245">
        <v>0</v>
      </c>
      <c r="GE320" s="245">
        <v>0</v>
      </c>
      <c r="GF320" s="245">
        <v>0</v>
      </c>
      <c r="GG320" s="245">
        <v>0</v>
      </c>
      <c r="GH320" s="245">
        <v>0</v>
      </c>
      <c r="GI320" s="363">
        <v>791</v>
      </c>
      <c r="GJ320" s="245">
        <v>0</v>
      </c>
      <c r="GK320" s="363">
        <v>1.5</v>
      </c>
      <c r="GL320" s="245">
        <v>0</v>
      </c>
      <c r="GM320" s="245">
        <v>0</v>
      </c>
      <c r="GN320" s="245">
        <v>0</v>
      </c>
      <c r="GO320" s="245">
        <v>0</v>
      </c>
      <c r="GP320" s="245">
        <v>0</v>
      </c>
      <c r="GQ320" s="245">
        <v>0</v>
      </c>
      <c r="GR320" s="245">
        <v>0</v>
      </c>
      <c r="GS320" s="245">
        <v>0</v>
      </c>
      <c r="GT320" s="245">
        <v>0</v>
      </c>
      <c r="GU320" s="245">
        <v>0</v>
      </c>
      <c r="GV320" s="245">
        <v>0</v>
      </c>
      <c r="GW320" s="245">
        <v>0</v>
      </c>
      <c r="GX320" s="245">
        <v>0</v>
      </c>
      <c r="GY320" s="245">
        <v>0</v>
      </c>
      <c r="GZ320" s="245">
        <v>0</v>
      </c>
      <c r="HA320" s="245">
        <v>0</v>
      </c>
      <c r="HB320" s="245">
        <v>0</v>
      </c>
      <c r="HC320" s="245">
        <v>0</v>
      </c>
      <c r="HD320" s="245">
        <v>0</v>
      </c>
      <c r="HE320" s="245">
        <v>0</v>
      </c>
      <c r="HF320" s="245">
        <v>0</v>
      </c>
      <c r="HG320" s="245">
        <v>0</v>
      </c>
      <c r="HH320" s="245">
        <v>0</v>
      </c>
      <c r="HI320" s="245">
        <v>0</v>
      </c>
      <c r="HJ320" s="245">
        <v>0</v>
      </c>
      <c r="HK320" s="245">
        <v>0</v>
      </c>
      <c r="HL320" s="245">
        <v>0</v>
      </c>
      <c r="HM320" s="245">
        <v>0</v>
      </c>
      <c r="HN320" s="245">
        <v>0</v>
      </c>
      <c r="HO320" s="245">
        <v>0</v>
      </c>
      <c r="HP320" s="245">
        <v>0</v>
      </c>
      <c r="HQ320" s="245">
        <v>0</v>
      </c>
      <c r="HR320" s="245">
        <v>0</v>
      </c>
      <c r="HS320" s="245">
        <v>0</v>
      </c>
      <c r="HT320" s="245">
        <v>0</v>
      </c>
      <c r="HU320" s="245">
        <v>0</v>
      </c>
      <c r="HV320" s="245">
        <v>0</v>
      </c>
      <c r="HW320" s="245">
        <v>0</v>
      </c>
      <c r="HX320" s="245">
        <v>0</v>
      </c>
      <c r="HY320" s="245">
        <v>0</v>
      </c>
      <c r="HZ320" s="245">
        <v>0</v>
      </c>
      <c r="IA320" s="245">
        <v>0</v>
      </c>
      <c r="IB320" s="245">
        <v>0</v>
      </c>
      <c r="IC320" s="245">
        <v>0</v>
      </c>
      <c r="ID320" s="245">
        <v>0</v>
      </c>
      <c r="IE320" s="245">
        <v>0</v>
      </c>
      <c r="IF320" s="245">
        <v>0</v>
      </c>
      <c r="IG320" s="245">
        <v>0</v>
      </c>
      <c r="IH320" s="245">
        <v>0</v>
      </c>
      <c r="II320" s="245">
        <v>0</v>
      </c>
      <c r="IJ320" s="245">
        <v>0</v>
      </c>
      <c r="IK320" s="245">
        <v>0</v>
      </c>
      <c r="IL320" s="245">
        <v>0</v>
      </c>
      <c r="IM320" s="245">
        <v>0</v>
      </c>
      <c r="IN320" s="245">
        <v>0</v>
      </c>
      <c r="IO320" s="245">
        <v>0</v>
      </c>
      <c r="IP320" s="245">
        <v>0</v>
      </c>
      <c r="IQ320" s="245">
        <v>0</v>
      </c>
      <c r="IR320" s="245">
        <v>0</v>
      </c>
      <c r="IS320" s="245">
        <v>0</v>
      </c>
      <c r="IT320" s="245">
        <v>0</v>
      </c>
      <c r="IU320" s="245">
        <v>0</v>
      </c>
      <c r="IV320" s="245">
        <v>0</v>
      </c>
      <c r="IW320" s="245">
        <v>0</v>
      </c>
      <c r="IX320" s="245">
        <v>0</v>
      </c>
      <c r="IY320" s="245">
        <v>0</v>
      </c>
      <c r="IZ320" s="245">
        <v>0</v>
      </c>
      <c r="JA320" s="245">
        <v>0</v>
      </c>
    </row>
    <row r="321" spans="1:261" ht="20.25" x14ac:dyDescent="0.3">
      <c r="A321" s="300">
        <v>311</v>
      </c>
      <c r="B321" s="295" t="s">
        <v>872</v>
      </c>
      <c r="C321" s="295" t="s">
        <v>890</v>
      </c>
      <c r="D321" s="295">
        <v>247691153</v>
      </c>
      <c r="E321" s="220">
        <f t="shared" si="39"/>
        <v>22292</v>
      </c>
      <c r="F321" s="220">
        <f t="shared" si="40"/>
        <v>4063</v>
      </c>
      <c r="G321" s="220">
        <f t="shared" si="41"/>
        <v>60</v>
      </c>
      <c r="H321" s="220">
        <f t="shared" si="42"/>
        <v>18134</v>
      </c>
      <c r="I321" s="220">
        <f t="shared" si="43"/>
        <v>35</v>
      </c>
      <c r="J321" s="245">
        <v>2</v>
      </c>
      <c r="K321" s="245">
        <v>2</v>
      </c>
      <c r="L321" s="245">
        <v>0</v>
      </c>
      <c r="M321" s="245">
        <v>0</v>
      </c>
      <c r="N321" s="245">
        <v>0</v>
      </c>
      <c r="O321" s="245">
        <v>0</v>
      </c>
      <c r="P321" s="245">
        <v>0</v>
      </c>
      <c r="Q321" s="245">
        <v>0</v>
      </c>
      <c r="R321" s="245">
        <v>0</v>
      </c>
      <c r="S321" s="245">
        <v>0</v>
      </c>
      <c r="T321" s="245">
        <v>0</v>
      </c>
      <c r="U321" s="245">
        <v>0</v>
      </c>
      <c r="V321" s="245">
        <v>0</v>
      </c>
      <c r="W321" s="245">
        <v>563</v>
      </c>
      <c r="X321" s="245">
        <v>0</v>
      </c>
      <c r="Y321" s="245">
        <v>0</v>
      </c>
      <c r="Z321" s="245">
        <v>0</v>
      </c>
      <c r="AA321" s="245">
        <v>0</v>
      </c>
      <c r="AB321" s="245">
        <v>0</v>
      </c>
      <c r="AC321" s="362">
        <v>6</v>
      </c>
      <c r="AD321" s="245">
        <v>0</v>
      </c>
      <c r="AE321" s="245">
        <v>0</v>
      </c>
      <c r="AF321" s="245">
        <v>0</v>
      </c>
      <c r="AG321" s="245">
        <v>0</v>
      </c>
      <c r="AH321" s="245">
        <v>0</v>
      </c>
      <c r="AI321" s="245">
        <v>0</v>
      </c>
      <c r="AJ321" s="245">
        <v>0</v>
      </c>
      <c r="AK321" s="245">
        <v>0</v>
      </c>
      <c r="AL321" s="245">
        <v>0</v>
      </c>
      <c r="AM321" s="245">
        <v>0</v>
      </c>
      <c r="AN321" s="245">
        <v>0</v>
      </c>
      <c r="AO321" s="245">
        <v>0</v>
      </c>
      <c r="AP321" s="245">
        <v>0</v>
      </c>
      <c r="AQ321" s="245">
        <v>0</v>
      </c>
      <c r="AR321" s="245">
        <v>0</v>
      </c>
      <c r="AS321" s="245">
        <v>0</v>
      </c>
      <c r="AT321" s="245">
        <v>0</v>
      </c>
      <c r="AU321" s="245">
        <v>0</v>
      </c>
      <c r="AV321" s="245">
        <v>0</v>
      </c>
      <c r="AW321" s="245">
        <v>0</v>
      </c>
      <c r="AX321" s="245">
        <v>0</v>
      </c>
      <c r="AY321" s="245">
        <v>0</v>
      </c>
      <c r="AZ321" s="245">
        <v>0</v>
      </c>
      <c r="BA321" s="245">
        <v>0</v>
      </c>
      <c r="BB321" s="245">
        <v>0</v>
      </c>
      <c r="BC321" s="245">
        <v>16687</v>
      </c>
      <c r="BD321" s="245">
        <v>0</v>
      </c>
      <c r="BE321" s="245">
        <v>0</v>
      </c>
      <c r="BF321" s="245">
        <v>0</v>
      </c>
      <c r="BG321" s="363">
        <v>116</v>
      </c>
      <c r="BH321" s="245">
        <v>0</v>
      </c>
      <c r="BI321" s="245">
        <v>0</v>
      </c>
      <c r="BJ321" s="245">
        <v>0</v>
      </c>
      <c r="BK321" s="245">
        <v>0</v>
      </c>
      <c r="BL321" s="245">
        <v>0</v>
      </c>
      <c r="BM321" s="245">
        <v>0</v>
      </c>
      <c r="BN321" s="245">
        <v>0</v>
      </c>
      <c r="BO321" s="245">
        <v>0</v>
      </c>
      <c r="BP321" s="245">
        <v>0</v>
      </c>
      <c r="BQ321" s="363">
        <v>100</v>
      </c>
      <c r="BR321" s="245">
        <v>0</v>
      </c>
      <c r="BS321" s="363">
        <v>1</v>
      </c>
      <c r="BT321" s="245">
        <v>0</v>
      </c>
      <c r="BU321" s="363">
        <v>1</v>
      </c>
      <c r="BV321" s="245">
        <v>0</v>
      </c>
      <c r="BW321" s="363">
        <v>60</v>
      </c>
      <c r="BX321" s="245">
        <v>0</v>
      </c>
      <c r="BY321" s="363">
        <v>35</v>
      </c>
      <c r="BZ321" s="245">
        <v>0</v>
      </c>
      <c r="CA321" s="245">
        <v>0</v>
      </c>
      <c r="CB321" s="245">
        <v>0</v>
      </c>
      <c r="CC321" s="245">
        <v>0</v>
      </c>
      <c r="CD321" s="245">
        <v>0</v>
      </c>
      <c r="CE321" s="245">
        <v>0</v>
      </c>
      <c r="CF321" s="245">
        <v>0</v>
      </c>
      <c r="CG321" s="245">
        <v>0</v>
      </c>
      <c r="CH321" s="245">
        <v>0</v>
      </c>
      <c r="CI321" s="245">
        <v>0</v>
      </c>
      <c r="CJ321" s="245">
        <v>0</v>
      </c>
      <c r="CK321" s="245">
        <v>102</v>
      </c>
      <c r="CL321" s="245">
        <v>0</v>
      </c>
      <c r="CM321" s="245">
        <v>0</v>
      </c>
      <c r="CN321" s="245">
        <v>2</v>
      </c>
      <c r="CO321" s="245">
        <v>0</v>
      </c>
      <c r="CP321" s="245">
        <v>0</v>
      </c>
      <c r="CQ321" s="245">
        <v>0</v>
      </c>
      <c r="CR321" s="245">
        <v>121</v>
      </c>
      <c r="CS321" s="245">
        <v>0</v>
      </c>
      <c r="CT321" s="245">
        <v>0</v>
      </c>
      <c r="CU321" s="245">
        <v>0</v>
      </c>
      <c r="CV321" s="245">
        <v>0</v>
      </c>
      <c r="CW321" s="245">
        <v>0</v>
      </c>
      <c r="CX321" s="245">
        <v>32</v>
      </c>
      <c r="CY321" s="245">
        <v>0</v>
      </c>
      <c r="CZ321" s="245">
        <v>114</v>
      </c>
      <c r="DA321" s="245">
        <v>114</v>
      </c>
      <c r="DB321" s="245">
        <v>0</v>
      </c>
      <c r="DC321" s="363">
        <v>1600</v>
      </c>
      <c r="DD321" s="245">
        <v>0</v>
      </c>
      <c r="DE321" s="245">
        <v>0</v>
      </c>
      <c r="DF321" s="245">
        <v>0</v>
      </c>
      <c r="DG321" s="245">
        <v>0</v>
      </c>
      <c r="DH321" s="245">
        <v>0</v>
      </c>
      <c r="DI321" s="245">
        <v>0</v>
      </c>
      <c r="DJ321" s="245">
        <v>0</v>
      </c>
      <c r="DK321" s="245">
        <v>0</v>
      </c>
      <c r="DL321" s="245">
        <v>0</v>
      </c>
      <c r="DM321" s="245">
        <v>0</v>
      </c>
      <c r="DN321" s="245">
        <v>0</v>
      </c>
      <c r="DO321" s="245">
        <v>0</v>
      </c>
      <c r="DP321" s="245">
        <v>0</v>
      </c>
      <c r="DQ321" s="245">
        <v>0</v>
      </c>
      <c r="DR321" s="245">
        <v>0</v>
      </c>
      <c r="DS321" s="363">
        <v>2463</v>
      </c>
      <c r="DT321" s="245">
        <v>0</v>
      </c>
      <c r="DU321" s="245">
        <v>0</v>
      </c>
      <c r="DV321" s="245">
        <v>0</v>
      </c>
      <c r="DW321" s="245">
        <v>0</v>
      </c>
      <c r="DX321" s="245">
        <v>0</v>
      </c>
      <c r="DY321" s="245">
        <v>0</v>
      </c>
      <c r="DZ321" s="245">
        <v>0</v>
      </c>
      <c r="EA321" s="245">
        <v>0</v>
      </c>
      <c r="EB321" s="245">
        <v>0</v>
      </c>
      <c r="EC321" s="245">
        <v>0</v>
      </c>
      <c r="ED321" s="245">
        <v>0</v>
      </c>
      <c r="EE321" s="245">
        <v>0</v>
      </c>
      <c r="EF321" s="245">
        <v>0</v>
      </c>
      <c r="EG321" s="245">
        <v>0</v>
      </c>
      <c r="EH321" s="245">
        <v>0</v>
      </c>
      <c r="EI321" s="363">
        <v>820.99900000000002</v>
      </c>
      <c r="EJ321" s="245">
        <v>0</v>
      </c>
      <c r="EK321" s="363">
        <v>3</v>
      </c>
      <c r="EL321" s="245">
        <v>0</v>
      </c>
      <c r="EM321" s="245">
        <v>0</v>
      </c>
      <c r="EN321" s="245">
        <v>0</v>
      </c>
      <c r="EO321" s="245">
        <v>0</v>
      </c>
      <c r="EP321" s="245">
        <v>0</v>
      </c>
      <c r="EQ321" s="245">
        <v>0</v>
      </c>
      <c r="ER321" s="245">
        <v>0</v>
      </c>
      <c r="ES321" s="245">
        <v>884</v>
      </c>
      <c r="ET321" s="245">
        <v>0</v>
      </c>
      <c r="EU321" s="245">
        <v>0</v>
      </c>
      <c r="EV321" s="245">
        <v>0</v>
      </c>
      <c r="EW321" s="245">
        <v>0</v>
      </c>
      <c r="EX321" s="245">
        <v>0</v>
      </c>
      <c r="EY321" s="245">
        <v>0</v>
      </c>
      <c r="EZ321" s="245">
        <v>0</v>
      </c>
      <c r="FA321" s="245">
        <v>0</v>
      </c>
      <c r="FB321" s="245">
        <v>0</v>
      </c>
      <c r="FC321" s="245">
        <v>0</v>
      </c>
      <c r="FD321" s="245">
        <v>0</v>
      </c>
      <c r="FE321" s="245">
        <v>0</v>
      </c>
      <c r="FF321" s="245">
        <v>0</v>
      </c>
      <c r="FG321" s="245">
        <v>0</v>
      </c>
      <c r="FH321" s="245">
        <v>0</v>
      </c>
      <c r="FI321" s="245">
        <v>0</v>
      </c>
      <c r="FJ321" s="245">
        <v>0</v>
      </c>
      <c r="FK321" s="245">
        <v>0</v>
      </c>
      <c r="FL321" s="245">
        <v>0</v>
      </c>
      <c r="FM321" s="245">
        <v>0</v>
      </c>
      <c r="FN321" s="245">
        <v>0</v>
      </c>
      <c r="FO321" s="245">
        <v>0</v>
      </c>
      <c r="FP321" s="245">
        <v>0</v>
      </c>
      <c r="FQ321" s="245">
        <v>0</v>
      </c>
      <c r="FR321" s="245">
        <v>0</v>
      </c>
      <c r="FS321" s="245">
        <v>0</v>
      </c>
      <c r="FT321" s="245">
        <v>0</v>
      </c>
      <c r="FU321" s="245">
        <v>0</v>
      </c>
      <c r="FV321" s="245">
        <v>0</v>
      </c>
      <c r="FW321" s="245">
        <v>0</v>
      </c>
      <c r="FX321" s="245">
        <v>0</v>
      </c>
      <c r="FY321" s="245">
        <v>0</v>
      </c>
      <c r="FZ321" s="245">
        <v>0</v>
      </c>
      <c r="GA321" s="245">
        <v>0</v>
      </c>
      <c r="GB321" s="245">
        <v>0</v>
      </c>
      <c r="GC321" s="245">
        <v>0</v>
      </c>
      <c r="GD321" s="245">
        <v>0</v>
      </c>
      <c r="GE321" s="245">
        <v>0</v>
      </c>
      <c r="GF321" s="245">
        <v>0</v>
      </c>
      <c r="GG321" s="245">
        <v>0</v>
      </c>
      <c r="GH321" s="245">
        <v>0</v>
      </c>
      <c r="GI321" s="245">
        <v>589</v>
      </c>
      <c r="GJ321" s="245">
        <v>0</v>
      </c>
      <c r="GK321" s="245">
        <v>1.5</v>
      </c>
      <c r="GL321" s="245">
        <v>0</v>
      </c>
      <c r="GM321" s="245">
        <v>0</v>
      </c>
      <c r="GN321" s="245">
        <v>0</v>
      </c>
      <c r="GO321" s="245">
        <v>0</v>
      </c>
      <c r="GP321" s="245">
        <v>0</v>
      </c>
      <c r="GQ321" s="245">
        <v>0</v>
      </c>
      <c r="GR321" s="245">
        <v>0</v>
      </c>
      <c r="GS321" s="245">
        <v>0</v>
      </c>
      <c r="GT321" s="245">
        <v>0</v>
      </c>
      <c r="GU321" s="245">
        <v>0</v>
      </c>
      <c r="GV321" s="245">
        <v>0</v>
      </c>
      <c r="GW321" s="245">
        <v>0</v>
      </c>
      <c r="GX321" s="245">
        <v>0</v>
      </c>
      <c r="GY321" s="245">
        <v>0</v>
      </c>
      <c r="GZ321" s="245">
        <v>0</v>
      </c>
      <c r="HA321" s="245">
        <v>0</v>
      </c>
      <c r="HB321" s="245">
        <v>0</v>
      </c>
      <c r="HC321" s="245">
        <v>0</v>
      </c>
      <c r="HD321" s="245">
        <v>0</v>
      </c>
      <c r="HE321" s="245">
        <v>0</v>
      </c>
      <c r="HF321" s="245">
        <v>0</v>
      </c>
      <c r="HG321" s="245">
        <v>0</v>
      </c>
      <c r="HH321" s="245">
        <v>0</v>
      </c>
      <c r="HI321" s="245">
        <v>0</v>
      </c>
      <c r="HJ321" s="245">
        <v>0</v>
      </c>
      <c r="HK321" s="245">
        <v>0</v>
      </c>
      <c r="HL321" s="245">
        <v>0</v>
      </c>
      <c r="HM321" s="245">
        <v>0</v>
      </c>
      <c r="HN321" s="245">
        <v>0</v>
      </c>
      <c r="HO321" s="245">
        <v>0</v>
      </c>
      <c r="HP321" s="245">
        <v>0</v>
      </c>
      <c r="HQ321" s="245">
        <v>0</v>
      </c>
      <c r="HR321" s="245">
        <v>0</v>
      </c>
      <c r="HS321" s="245">
        <v>0</v>
      </c>
      <c r="HT321" s="245">
        <v>0</v>
      </c>
      <c r="HU321" s="245">
        <v>0</v>
      </c>
      <c r="HV321" s="245">
        <v>0</v>
      </c>
      <c r="HW321" s="245">
        <v>0</v>
      </c>
      <c r="HX321" s="245">
        <v>0</v>
      </c>
      <c r="HY321" s="245">
        <v>0</v>
      </c>
      <c r="HZ321" s="245">
        <v>0</v>
      </c>
      <c r="IA321" s="245">
        <v>0</v>
      </c>
      <c r="IB321" s="245">
        <v>0</v>
      </c>
      <c r="IC321" s="245">
        <v>0</v>
      </c>
      <c r="ID321" s="245">
        <v>0</v>
      </c>
      <c r="IE321" s="245">
        <v>0</v>
      </c>
      <c r="IF321" s="245">
        <v>0</v>
      </c>
      <c r="IG321" s="245">
        <v>0</v>
      </c>
      <c r="IH321" s="245">
        <v>0</v>
      </c>
      <c r="II321" s="245">
        <v>0</v>
      </c>
      <c r="IJ321" s="245">
        <v>0</v>
      </c>
      <c r="IK321" s="245">
        <v>0</v>
      </c>
      <c r="IL321" s="245">
        <v>0</v>
      </c>
      <c r="IM321" s="245">
        <v>0</v>
      </c>
      <c r="IN321" s="245">
        <v>0</v>
      </c>
      <c r="IO321" s="245">
        <v>0</v>
      </c>
      <c r="IP321" s="245">
        <v>0</v>
      </c>
      <c r="IQ321" s="245">
        <v>0</v>
      </c>
      <c r="IR321" s="245">
        <v>0</v>
      </c>
      <c r="IS321" s="245">
        <v>0</v>
      </c>
      <c r="IT321" s="245">
        <v>0</v>
      </c>
      <c r="IU321" s="245">
        <v>0</v>
      </c>
      <c r="IV321" s="245">
        <v>0</v>
      </c>
      <c r="IW321" s="245">
        <v>0</v>
      </c>
      <c r="IX321" s="245">
        <v>0</v>
      </c>
      <c r="IY321" s="245">
        <v>0</v>
      </c>
      <c r="IZ321" s="245">
        <v>0</v>
      </c>
      <c r="JA321" s="245">
        <v>0</v>
      </c>
    </row>
    <row r="322" spans="1:261" ht="20.25" x14ac:dyDescent="0.3">
      <c r="A322" s="300">
        <v>312</v>
      </c>
      <c r="B322" s="295" t="s">
        <v>872</v>
      </c>
      <c r="C322" s="295" t="s">
        <v>891</v>
      </c>
      <c r="D322" s="295">
        <v>247691148</v>
      </c>
      <c r="E322" s="220">
        <f t="shared" si="39"/>
        <v>3748</v>
      </c>
      <c r="F322" s="220">
        <f t="shared" si="40"/>
        <v>90</v>
      </c>
      <c r="G322" s="220">
        <f t="shared" si="41"/>
        <v>20</v>
      </c>
      <c r="H322" s="220">
        <f t="shared" si="42"/>
        <v>3623</v>
      </c>
      <c r="I322" s="220">
        <f t="shared" si="43"/>
        <v>15</v>
      </c>
      <c r="J322" s="245">
        <v>1</v>
      </c>
      <c r="K322" s="245">
        <v>1</v>
      </c>
      <c r="L322" s="245">
        <v>0</v>
      </c>
      <c r="M322" s="245">
        <v>0</v>
      </c>
      <c r="N322" s="245">
        <v>0</v>
      </c>
      <c r="O322" s="245">
        <v>0</v>
      </c>
      <c r="P322" s="245">
        <v>0</v>
      </c>
      <c r="Q322" s="245">
        <v>0</v>
      </c>
      <c r="R322" s="245">
        <v>0</v>
      </c>
      <c r="S322" s="245">
        <v>0</v>
      </c>
      <c r="T322" s="245">
        <v>0</v>
      </c>
      <c r="U322" s="245">
        <v>0</v>
      </c>
      <c r="V322" s="245">
        <v>0</v>
      </c>
      <c r="W322" s="245">
        <v>520</v>
      </c>
      <c r="X322" s="245">
        <v>0</v>
      </c>
      <c r="Y322" s="245">
        <v>0</v>
      </c>
      <c r="Z322" s="245">
        <v>0</v>
      </c>
      <c r="AA322" s="245">
        <v>0</v>
      </c>
      <c r="AB322" s="245">
        <v>0</v>
      </c>
      <c r="AC322" s="362">
        <v>3</v>
      </c>
      <c r="AD322" s="245">
        <v>0</v>
      </c>
      <c r="AE322" s="245">
        <v>0</v>
      </c>
      <c r="AF322" s="245">
        <v>0</v>
      </c>
      <c r="AG322" s="245">
        <v>0</v>
      </c>
      <c r="AH322" s="245">
        <v>0</v>
      </c>
      <c r="AI322" s="245">
        <v>0</v>
      </c>
      <c r="AJ322" s="245">
        <v>0</v>
      </c>
      <c r="AK322" s="245">
        <v>0</v>
      </c>
      <c r="AL322" s="245">
        <v>0</v>
      </c>
      <c r="AM322" s="245">
        <v>0</v>
      </c>
      <c r="AN322" s="245">
        <v>0</v>
      </c>
      <c r="AO322" s="245">
        <v>0</v>
      </c>
      <c r="AP322" s="245">
        <v>0</v>
      </c>
      <c r="AQ322" s="245">
        <v>0</v>
      </c>
      <c r="AR322" s="245">
        <v>0</v>
      </c>
      <c r="AS322" s="245">
        <v>0</v>
      </c>
      <c r="AT322" s="245">
        <v>0</v>
      </c>
      <c r="AU322" s="245">
        <v>0</v>
      </c>
      <c r="AV322" s="245">
        <v>0</v>
      </c>
      <c r="AW322" s="245">
        <v>0</v>
      </c>
      <c r="AX322" s="245">
        <v>0</v>
      </c>
      <c r="AY322" s="245">
        <v>0</v>
      </c>
      <c r="AZ322" s="245">
        <v>0</v>
      </c>
      <c r="BA322" s="245">
        <v>0</v>
      </c>
      <c r="BB322" s="245">
        <v>0</v>
      </c>
      <c r="BC322" s="245">
        <v>3061</v>
      </c>
      <c r="BD322" s="245">
        <v>0</v>
      </c>
      <c r="BE322" s="245">
        <v>0</v>
      </c>
      <c r="BF322" s="245">
        <v>0</v>
      </c>
      <c r="BG322" s="363">
        <v>6</v>
      </c>
      <c r="BH322" s="245">
        <v>0</v>
      </c>
      <c r="BI322" s="245">
        <v>0</v>
      </c>
      <c r="BJ322" s="245">
        <v>0</v>
      </c>
      <c r="BK322" s="245">
        <v>0</v>
      </c>
      <c r="BL322" s="245">
        <v>0</v>
      </c>
      <c r="BM322" s="245">
        <v>0</v>
      </c>
      <c r="BN322" s="245">
        <v>0</v>
      </c>
      <c r="BO322" s="245">
        <v>0</v>
      </c>
      <c r="BP322" s="245">
        <v>0</v>
      </c>
      <c r="BQ322" s="363">
        <v>6</v>
      </c>
      <c r="BR322" s="245">
        <v>0</v>
      </c>
      <c r="BS322" s="363">
        <v>1</v>
      </c>
      <c r="BT322" s="245">
        <v>0</v>
      </c>
      <c r="BU322" s="363">
        <v>1</v>
      </c>
      <c r="BV322" s="245">
        <v>0</v>
      </c>
      <c r="BW322" s="363">
        <v>20</v>
      </c>
      <c r="BX322" s="245">
        <v>0</v>
      </c>
      <c r="BY322" s="363">
        <v>15</v>
      </c>
      <c r="BZ322" s="245">
        <v>0</v>
      </c>
      <c r="CA322" s="245">
        <v>0</v>
      </c>
      <c r="CB322" s="245">
        <v>0</v>
      </c>
      <c r="CC322" s="245">
        <v>0</v>
      </c>
      <c r="CD322" s="245">
        <v>0</v>
      </c>
      <c r="CE322" s="245">
        <v>0</v>
      </c>
      <c r="CF322" s="245">
        <v>0</v>
      </c>
      <c r="CG322" s="245">
        <v>0</v>
      </c>
      <c r="CH322" s="245">
        <v>0</v>
      </c>
      <c r="CI322" s="245">
        <v>0</v>
      </c>
      <c r="CJ322" s="245">
        <v>0</v>
      </c>
      <c r="CK322" s="245">
        <v>0</v>
      </c>
      <c r="CL322" s="245">
        <v>0</v>
      </c>
      <c r="CM322" s="245">
        <v>0</v>
      </c>
      <c r="CN322" s="245">
        <v>1</v>
      </c>
      <c r="CO322" s="245">
        <v>0</v>
      </c>
      <c r="CP322" s="245">
        <v>0</v>
      </c>
      <c r="CQ322" s="245">
        <v>0</v>
      </c>
      <c r="CR322" s="245">
        <v>2</v>
      </c>
      <c r="CS322" s="245">
        <v>0</v>
      </c>
      <c r="CT322" s="245">
        <v>0</v>
      </c>
      <c r="CU322" s="245">
        <v>0</v>
      </c>
      <c r="CV322" s="245">
        <v>0</v>
      </c>
      <c r="CW322" s="245">
        <v>0</v>
      </c>
      <c r="CX322" s="245">
        <v>2</v>
      </c>
      <c r="CY322" s="245">
        <v>0</v>
      </c>
      <c r="CZ322" s="245">
        <v>6</v>
      </c>
      <c r="DA322" s="245">
        <v>6</v>
      </c>
      <c r="DB322" s="245">
        <v>0</v>
      </c>
      <c r="DC322" s="363">
        <v>90</v>
      </c>
      <c r="DD322" s="245">
        <v>0</v>
      </c>
      <c r="DE322" s="245">
        <v>0</v>
      </c>
      <c r="DF322" s="245">
        <v>0</v>
      </c>
      <c r="DG322" s="245">
        <v>0</v>
      </c>
      <c r="DH322" s="245">
        <v>0</v>
      </c>
      <c r="DI322" s="245">
        <v>0</v>
      </c>
      <c r="DJ322" s="245">
        <v>0</v>
      </c>
      <c r="DK322" s="245">
        <v>0</v>
      </c>
      <c r="DL322" s="245">
        <v>0</v>
      </c>
      <c r="DM322" s="245">
        <v>0</v>
      </c>
      <c r="DN322" s="245">
        <v>0</v>
      </c>
      <c r="DO322" s="245">
        <v>0</v>
      </c>
      <c r="DP322" s="245">
        <v>0</v>
      </c>
      <c r="DQ322" s="245">
        <v>0</v>
      </c>
      <c r="DR322" s="245">
        <v>0</v>
      </c>
      <c r="DS322" s="363">
        <v>0</v>
      </c>
      <c r="DT322" s="245">
        <v>0</v>
      </c>
      <c r="DU322" s="245">
        <v>0</v>
      </c>
      <c r="DV322" s="245">
        <v>0</v>
      </c>
      <c r="DW322" s="245">
        <v>0</v>
      </c>
      <c r="DX322" s="245">
        <v>0</v>
      </c>
      <c r="DY322" s="245">
        <v>0</v>
      </c>
      <c r="DZ322" s="245">
        <v>0</v>
      </c>
      <c r="EA322" s="245">
        <v>0</v>
      </c>
      <c r="EB322" s="245">
        <v>0</v>
      </c>
      <c r="EC322" s="245">
        <v>0</v>
      </c>
      <c r="ED322" s="245">
        <v>0</v>
      </c>
      <c r="EE322" s="245">
        <v>0</v>
      </c>
      <c r="EF322" s="245">
        <v>0</v>
      </c>
      <c r="EG322" s="245">
        <v>0</v>
      </c>
      <c r="EH322" s="245">
        <v>0</v>
      </c>
      <c r="EI322" s="363">
        <v>0</v>
      </c>
      <c r="EJ322" s="245">
        <v>0</v>
      </c>
      <c r="EK322" s="363"/>
      <c r="EL322" s="245">
        <v>0</v>
      </c>
      <c r="EM322" s="363">
        <v>0</v>
      </c>
      <c r="EN322" s="245">
        <v>0</v>
      </c>
      <c r="EO322" s="245">
        <v>0</v>
      </c>
      <c r="EP322" s="245">
        <v>0</v>
      </c>
      <c r="EQ322" s="245">
        <v>0</v>
      </c>
      <c r="ER322" s="245">
        <v>0</v>
      </c>
      <c r="ES322" s="245">
        <v>42</v>
      </c>
      <c r="ET322" s="245">
        <v>0</v>
      </c>
      <c r="EU322" s="245">
        <v>0</v>
      </c>
      <c r="EV322" s="245">
        <v>0</v>
      </c>
      <c r="EW322" s="245">
        <v>0</v>
      </c>
      <c r="EX322" s="245">
        <v>0</v>
      </c>
      <c r="EY322" s="245">
        <v>0</v>
      </c>
      <c r="EZ322" s="245">
        <v>0</v>
      </c>
      <c r="FA322" s="245">
        <v>0</v>
      </c>
      <c r="FB322" s="245">
        <v>0</v>
      </c>
      <c r="FC322" s="245">
        <v>0</v>
      </c>
      <c r="FD322" s="245">
        <v>0</v>
      </c>
      <c r="FE322" s="245">
        <v>0</v>
      </c>
      <c r="FF322" s="245">
        <v>0</v>
      </c>
      <c r="FG322" s="245">
        <v>0</v>
      </c>
      <c r="FH322" s="245">
        <v>0</v>
      </c>
      <c r="FI322" s="245">
        <v>0</v>
      </c>
      <c r="FJ322" s="245">
        <v>0</v>
      </c>
      <c r="FK322" s="245">
        <v>0</v>
      </c>
      <c r="FL322" s="245">
        <v>0</v>
      </c>
      <c r="FM322" s="245">
        <v>0</v>
      </c>
      <c r="FN322" s="245">
        <v>0</v>
      </c>
      <c r="FO322" s="245">
        <v>0</v>
      </c>
      <c r="FP322" s="245">
        <v>0</v>
      </c>
      <c r="FQ322" s="245">
        <v>0</v>
      </c>
      <c r="FR322" s="245">
        <v>0</v>
      </c>
      <c r="FS322" s="245">
        <v>0</v>
      </c>
      <c r="FT322" s="245">
        <v>0</v>
      </c>
      <c r="FU322" s="245">
        <v>0</v>
      </c>
      <c r="FV322" s="245">
        <v>0</v>
      </c>
      <c r="FW322" s="245">
        <v>0</v>
      </c>
      <c r="FX322" s="245">
        <v>0</v>
      </c>
      <c r="FY322" s="245">
        <v>0</v>
      </c>
      <c r="FZ322" s="245">
        <v>0</v>
      </c>
      <c r="GA322" s="245">
        <v>0</v>
      </c>
      <c r="GB322" s="245">
        <v>0</v>
      </c>
      <c r="GC322" s="245">
        <v>0</v>
      </c>
      <c r="GD322" s="245">
        <v>0</v>
      </c>
      <c r="GE322" s="245">
        <v>0</v>
      </c>
      <c r="GF322" s="245">
        <v>0</v>
      </c>
      <c r="GG322" s="245">
        <v>0</v>
      </c>
      <c r="GH322" s="245">
        <v>0</v>
      </c>
      <c r="GI322" s="363">
        <v>28</v>
      </c>
      <c r="GJ322" s="245">
        <v>0</v>
      </c>
      <c r="GK322" s="363">
        <v>1.5</v>
      </c>
      <c r="GL322" s="245">
        <v>0</v>
      </c>
      <c r="GM322" s="245">
        <v>0</v>
      </c>
      <c r="GN322" s="245">
        <v>0</v>
      </c>
      <c r="GO322" s="245">
        <v>0</v>
      </c>
      <c r="GP322" s="245">
        <v>0</v>
      </c>
      <c r="GQ322" s="245">
        <v>0</v>
      </c>
      <c r="GR322" s="245">
        <v>0</v>
      </c>
      <c r="GS322" s="245">
        <v>0</v>
      </c>
      <c r="GT322" s="245">
        <v>0</v>
      </c>
      <c r="GU322" s="245">
        <v>0</v>
      </c>
      <c r="GV322" s="245">
        <v>0</v>
      </c>
      <c r="GW322" s="245">
        <v>0</v>
      </c>
      <c r="GX322" s="245">
        <v>0</v>
      </c>
      <c r="GY322" s="245">
        <v>0</v>
      </c>
      <c r="GZ322" s="245">
        <v>0</v>
      </c>
      <c r="HA322" s="245">
        <v>0</v>
      </c>
      <c r="HB322" s="245">
        <v>0</v>
      </c>
      <c r="HC322" s="245">
        <v>0</v>
      </c>
      <c r="HD322" s="245">
        <v>0</v>
      </c>
      <c r="HE322" s="245">
        <v>0</v>
      </c>
      <c r="HF322" s="245">
        <v>0</v>
      </c>
      <c r="HG322" s="245">
        <v>0</v>
      </c>
      <c r="HH322" s="245">
        <v>0</v>
      </c>
      <c r="HI322" s="245">
        <v>0</v>
      </c>
      <c r="HJ322" s="245">
        <v>0</v>
      </c>
      <c r="HK322" s="245">
        <v>0</v>
      </c>
      <c r="HL322" s="245">
        <v>0</v>
      </c>
      <c r="HM322" s="245">
        <v>0</v>
      </c>
      <c r="HN322" s="245">
        <v>0</v>
      </c>
      <c r="HO322" s="245">
        <v>0</v>
      </c>
      <c r="HP322" s="245">
        <v>0</v>
      </c>
      <c r="HQ322" s="245">
        <v>0</v>
      </c>
      <c r="HR322" s="245">
        <v>0</v>
      </c>
      <c r="HS322" s="245">
        <v>0</v>
      </c>
      <c r="HT322" s="245">
        <v>0</v>
      </c>
      <c r="HU322" s="245">
        <v>0</v>
      </c>
      <c r="HV322" s="245">
        <v>0</v>
      </c>
      <c r="HW322" s="245">
        <v>0</v>
      </c>
      <c r="HX322" s="245">
        <v>0</v>
      </c>
      <c r="HY322" s="245">
        <v>0</v>
      </c>
      <c r="HZ322" s="245">
        <v>0</v>
      </c>
      <c r="IA322" s="245">
        <v>0</v>
      </c>
      <c r="IB322" s="245">
        <v>0</v>
      </c>
      <c r="IC322" s="245">
        <v>0</v>
      </c>
      <c r="ID322" s="245">
        <v>0</v>
      </c>
      <c r="IE322" s="245">
        <v>0</v>
      </c>
      <c r="IF322" s="245">
        <v>0</v>
      </c>
      <c r="IG322" s="245">
        <v>0</v>
      </c>
      <c r="IH322" s="245">
        <v>0</v>
      </c>
      <c r="II322" s="245">
        <v>0</v>
      </c>
      <c r="IJ322" s="245">
        <v>0</v>
      </c>
      <c r="IK322" s="245">
        <v>0</v>
      </c>
      <c r="IL322" s="245">
        <v>0</v>
      </c>
      <c r="IM322" s="245">
        <v>0</v>
      </c>
      <c r="IN322" s="245">
        <v>0</v>
      </c>
      <c r="IO322" s="245">
        <v>0</v>
      </c>
      <c r="IP322" s="245">
        <v>0</v>
      </c>
      <c r="IQ322" s="245">
        <v>0</v>
      </c>
      <c r="IR322" s="245">
        <v>0</v>
      </c>
      <c r="IS322" s="245">
        <v>0</v>
      </c>
      <c r="IT322" s="245">
        <v>0</v>
      </c>
      <c r="IU322" s="245">
        <v>0</v>
      </c>
      <c r="IV322" s="245">
        <v>0</v>
      </c>
      <c r="IW322" s="245">
        <v>0</v>
      </c>
      <c r="IX322" s="245">
        <v>0</v>
      </c>
      <c r="IY322" s="245">
        <v>0</v>
      </c>
      <c r="IZ322" s="245">
        <v>0</v>
      </c>
      <c r="JA322" s="245">
        <v>0</v>
      </c>
    </row>
    <row r="323" spans="1:261" ht="37.5" x14ac:dyDescent="0.3">
      <c r="A323" s="300">
        <v>313</v>
      </c>
      <c r="B323" s="295" t="s">
        <v>872</v>
      </c>
      <c r="C323" s="295" t="s">
        <v>892</v>
      </c>
      <c r="D323" s="295">
        <v>247691158</v>
      </c>
      <c r="E323" s="220">
        <f t="shared" si="39"/>
        <v>19451</v>
      </c>
      <c r="F323" s="220">
        <f t="shared" si="40"/>
        <v>582</v>
      </c>
      <c r="G323" s="220">
        <f t="shared" si="41"/>
        <v>80</v>
      </c>
      <c r="H323" s="220">
        <f t="shared" si="42"/>
        <v>18749</v>
      </c>
      <c r="I323" s="220">
        <f t="shared" si="43"/>
        <v>40</v>
      </c>
      <c r="J323" s="245">
        <v>1</v>
      </c>
      <c r="K323" s="245">
        <v>1</v>
      </c>
      <c r="L323" s="245">
        <v>0</v>
      </c>
      <c r="M323" s="245">
        <v>0</v>
      </c>
      <c r="N323" s="245">
        <v>0</v>
      </c>
      <c r="O323" s="245">
        <v>0</v>
      </c>
      <c r="P323" s="245">
        <v>0</v>
      </c>
      <c r="Q323" s="245">
        <v>0</v>
      </c>
      <c r="R323" s="245">
        <v>0</v>
      </c>
      <c r="S323" s="245">
        <v>0</v>
      </c>
      <c r="T323" s="245">
        <v>0</v>
      </c>
      <c r="U323" s="245">
        <v>0</v>
      </c>
      <c r="V323" s="245">
        <v>0</v>
      </c>
      <c r="W323" s="245">
        <v>150</v>
      </c>
      <c r="X323" s="245">
        <v>0</v>
      </c>
      <c r="Y323" s="245">
        <v>0</v>
      </c>
      <c r="Z323" s="245">
        <v>0</v>
      </c>
      <c r="AA323" s="245">
        <v>0</v>
      </c>
      <c r="AB323" s="245">
        <v>0</v>
      </c>
      <c r="AC323" s="362">
        <v>3</v>
      </c>
      <c r="AD323" s="245">
        <v>0</v>
      </c>
      <c r="AE323" s="245">
        <v>0</v>
      </c>
      <c r="AF323" s="245">
        <v>0</v>
      </c>
      <c r="AG323" s="245">
        <v>0</v>
      </c>
      <c r="AH323" s="245">
        <v>0</v>
      </c>
      <c r="AI323" s="245">
        <v>0</v>
      </c>
      <c r="AJ323" s="245">
        <v>0</v>
      </c>
      <c r="AK323" s="245">
        <v>0</v>
      </c>
      <c r="AL323" s="245">
        <v>0</v>
      </c>
      <c r="AM323" s="245">
        <v>0</v>
      </c>
      <c r="AN323" s="245">
        <v>0</v>
      </c>
      <c r="AO323" s="245">
        <v>0</v>
      </c>
      <c r="AP323" s="245">
        <v>0</v>
      </c>
      <c r="AQ323" s="245">
        <v>0</v>
      </c>
      <c r="AR323" s="245">
        <v>0</v>
      </c>
      <c r="AS323" s="245">
        <v>0</v>
      </c>
      <c r="AT323" s="245">
        <v>0</v>
      </c>
      <c r="AU323" s="245">
        <v>0</v>
      </c>
      <c r="AV323" s="245">
        <v>0</v>
      </c>
      <c r="AW323" s="245">
        <v>0</v>
      </c>
      <c r="AX323" s="245">
        <v>0</v>
      </c>
      <c r="AY323" s="245">
        <v>0</v>
      </c>
      <c r="AZ323" s="245">
        <v>0</v>
      </c>
      <c r="BA323" s="245">
        <v>0</v>
      </c>
      <c r="BB323" s="245">
        <v>0</v>
      </c>
      <c r="BC323" s="245">
        <v>17618.77</v>
      </c>
      <c r="BD323" s="245">
        <v>0</v>
      </c>
      <c r="BE323" s="245">
        <v>0</v>
      </c>
      <c r="BF323" s="245">
        <v>0</v>
      </c>
      <c r="BG323" s="363">
        <v>53</v>
      </c>
      <c r="BH323" s="245">
        <v>0</v>
      </c>
      <c r="BI323" s="245">
        <v>0</v>
      </c>
      <c r="BJ323" s="245">
        <v>0</v>
      </c>
      <c r="BK323" s="245">
        <v>0</v>
      </c>
      <c r="BL323" s="245">
        <v>0</v>
      </c>
      <c r="BM323" s="245">
        <v>0</v>
      </c>
      <c r="BN323" s="245">
        <v>0</v>
      </c>
      <c r="BO323" s="245">
        <v>0</v>
      </c>
      <c r="BP323" s="245">
        <v>0</v>
      </c>
      <c r="BQ323" s="363">
        <v>20</v>
      </c>
      <c r="BR323" s="245">
        <v>0</v>
      </c>
      <c r="BS323" s="363">
        <v>1</v>
      </c>
      <c r="BT323" s="245">
        <v>0</v>
      </c>
      <c r="BU323" s="363">
        <v>1</v>
      </c>
      <c r="BV323" s="245">
        <v>0</v>
      </c>
      <c r="BW323" s="363">
        <v>80</v>
      </c>
      <c r="BX323" s="245">
        <v>0</v>
      </c>
      <c r="BY323" s="363">
        <v>40</v>
      </c>
      <c r="BZ323" s="245">
        <v>0</v>
      </c>
      <c r="CA323" s="245">
        <v>0</v>
      </c>
      <c r="CB323" s="245">
        <v>0</v>
      </c>
      <c r="CC323" s="245">
        <v>0</v>
      </c>
      <c r="CD323" s="245">
        <v>0</v>
      </c>
      <c r="CE323" s="245">
        <v>0</v>
      </c>
      <c r="CF323" s="245">
        <v>0</v>
      </c>
      <c r="CG323" s="245">
        <v>0</v>
      </c>
      <c r="CH323" s="245">
        <v>0</v>
      </c>
      <c r="CI323" s="245">
        <v>0</v>
      </c>
      <c r="CJ323" s="245">
        <v>0</v>
      </c>
      <c r="CK323" s="245">
        <v>0</v>
      </c>
      <c r="CL323" s="245">
        <v>0</v>
      </c>
      <c r="CM323" s="245">
        <v>0</v>
      </c>
      <c r="CN323" s="245">
        <v>1</v>
      </c>
      <c r="CO323" s="245">
        <v>0</v>
      </c>
      <c r="CP323" s="245">
        <v>0</v>
      </c>
      <c r="CQ323" s="245">
        <v>0</v>
      </c>
      <c r="CR323" s="245">
        <v>7</v>
      </c>
      <c r="CS323" s="245">
        <v>0</v>
      </c>
      <c r="CT323" s="245">
        <v>0</v>
      </c>
      <c r="CU323" s="245">
        <v>0</v>
      </c>
      <c r="CV323" s="245">
        <v>0</v>
      </c>
      <c r="CW323" s="245">
        <v>0</v>
      </c>
      <c r="CX323" s="245">
        <v>9</v>
      </c>
      <c r="CY323" s="245">
        <v>0</v>
      </c>
      <c r="CZ323" s="245">
        <v>14</v>
      </c>
      <c r="DA323" s="245">
        <v>14</v>
      </c>
      <c r="DB323" s="245">
        <v>0</v>
      </c>
      <c r="DC323" s="363">
        <v>200</v>
      </c>
      <c r="DD323" s="245">
        <v>0</v>
      </c>
      <c r="DE323" s="245">
        <v>0</v>
      </c>
      <c r="DF323" s="245">
        <v>0</v>
      </c>
      <c r="DG323" s="245">
        <v>0</v>
      </c>
      <c r="DH323" s="245">
        <v>0</v>
      </c>
      <c r="DI323" s="245">
        <v>0</v>
      </c>
      <c r="DJ323" s="245">
        <v>0</v>
      </c>
      <c r="DK323" s="245">
        <v>0</v>
      </c>
      <c r="DL323" s="245">
        <v>0</v>
      </c>
      <c r="DM323" s="245">
        <v>0</v>
      </c>
      <c r="DN323" s="245">
        <v>0</v>
      </c>
      <c r="DO323" s="245">
        <v>0</v>
      </c>
      <c r="DP323" s="245">
        <v>0</v>
      </c>
      <c r="DQ323" s="245">
        <v>0</v>
      </c>
      <c r="DR323" s="245">
        <v>0</v>
      </c>
      <c r="DS323" s="363">
        <v>382</v>
      </c>
      <c r="DT323" s="245">
        <v>0</v>
      </c>
      <c r="DU323" s="245">
        <v>0</v>
      </c>
      <c r="DV323" s="245">
        <v>0</v>
      </c>
      <c r="DW323" s="245">
        <v>0</v>
      </c>
      <c r="DX323" s="245">
        <v>0</v>
      </c>
      <c r="DY323" s="245">
        <v>0</v>
      </c>
      <c r="DZ323" s="245">
        <v>0</v>
      </c>
      <c r="EA323" s="245">
        <v>0</v>
      </c>
      <c r="EB323" s="245">
        <v>0</v>
      </c>
      <c r="EC323" s="245">
        <v>0</v>
      </c>
      <c r="ED323" s="245">
        <v>0</v>
      </c>
      <c r="EE323" s="245">
        <v>0</v>
      </c>
      <c r="EF323" s="245">
        <v>0</v>
      </c>
      <c r="EG323" s="245">
        <v>0</v>
      </c>
      <c r="EH323" s="245">
        <v>0</v>
      </c>
      <c r="EI323" s="363">
        <v>127.333</v>
      </c>
      <c r="EJ323" s="245">
        <v>0</v>
      </c>
      <c r="EK323" s="363">
        <v>3</v>
      </c>
      <c r="EL323" s="245">
        <v>0</v>
      </c>
      <c r="EM323" s="245">
        <v>0</v>
      </c>
      <c r="EN323" s="245">
        <v>0</v>
      </c>
      <c r="EO323" s="245">
        <v>0</v>
      </c>
      <c r="EP323" s="245">
        <v>0</v>
      </c>
      <c r="EQ323" s="245">
        <v>0</v>
      </c>
      <c r="ER323" s="245">
        <v>0</v>
      </c>
      <c r="ES323" s="245">
        <v>514.98</v>
      </c>
      <c r="ET323" s="245">
        <v>0</v>
      </c>
      <c r="EU323" s="245">
        <v>0</v>
      </c>
      <c r="EV323" s="245">
        <v>0</v>
      </c>
      <c r="EW323" s="245">
        <v>0</v>
      </c>
      <c r="EX323" s="245">
        <v>0</v>
      </c>
      <c r="EY323" s="245">
        <v>0</v>
      </c>
      <c r="EZ323" s="245">
        <v>0</v>
      </c>
      <c r="FA323" s="245">
        <v>0</v>
      </c>
      <c r="FB323" s="245">
        <v>0</v>
      </c>
      <c r="FC323" s="245">
        <v>0</v>
      </c>
      <c r="FD323" s="245">
        <v>0</v>
      </c>
      <c r="FE323" s="245">
        <v>0</v>
      </c>
      <c r="FF323" s="245">
        <v>0</v>
      </c>
      <c r="FG323" s="245">
        <v>0</v>
      </c>
      <c r="FH323" s="245">
        <v>0</v>
      </c>
      <c r="FI323" s="245">
        <v>0</v>
      </c>
      <c r="FJ323" s="245">
        <v>0</v>
      </c>
      <c r="FK323" s="245">
        <v>0</v>
      </c>
      <c r="FL323" s="245">
        <v>0</v>
      </c>
      <c r="FM323" s="245">
        <v>0</v>
      </c>
      <c r="FN323" s="245">
        <v>0</v>
      </c>
      <c r="FO323" s="245">
        <v>0</v>
      </c>
      <c r="FP323" s="245">
        <v>0</v>
      </c>
      <c r="FQ323" s="245">
        <v>0</v>
      </c>
      <c r="FR323" s="245">
        <v>0</v>
      </c>
      <c r="FS323" s="245">
        <v>0</v>
      </c>
      <c r="FT323" s="245">
        <v>0</v>
      </c>
      <c r="FU323" s="245">
        <v>0</v>
      </c>
      <c r="FV323" s="245">
        <v>0</v>
      </c>
      <c r="FW323" s="245">
        <v>0</v>
      </c>
      <c r="FX323" s="245">
        <v>0</v>
      </c>
      <c r="FY323" s="245">
        <v>0</v>
      </c>
      <c r="FZ323" s="245">
        <v>0</v>
      </c>
      <c r="GA323" s="245">
        <v>0</v>
      </c>
      <c r="GB323" s="245">
        <v>0</v>
      </c>
      <c r="GC323" s="245">
        <v>465.25</v>
      </c>
      <c r="GD323" s="245">
        <v>0</v>
      </c>
      <c r="GE323" s="245">
        <v>0</v>
      </c>
      <c r="GF323" s="245">
        <v>0</v>
      </c>
      <c r="GG323" s="245">
        <v>0</v>
      </c>
      <c r="GH323" s="245">
        <v>0</v>
      </c>
      <c r="GI323" s="245">
        <v>988</v>
      </c>
      <c r="GJ323" s="245">
        <v>0</v>
      </c>
      <c r="GK323" s="245">
        <v>1.5</v>
      </c>
      <c r="GL323" s="245">
        <v>0</v>
      </c>
      <c r="GM323" s="245">
        <v>0</v>
      </c>
      <c r="GN323" s="245">
        <v>0</v>
      </c>
      <c r="GO323" s="245">
        <v>0</v>
      </c>
      <c r="GP323" s="245">
        <v>0</v>
      </c>
      <c r="GQ323" s="245">
        <v>0</v>
      </c>
      <c r="GR323" s="245">
        <v>0</v>
      </c>
      <c r="GS323" s="245">
        <v>0</v>
      </c>
      <c r="GT323" s="245">
        <v>0</v>
      </c>
      <c r="GU323" s="245">
        <v>0</v>
      </c>
      <c r="GV323" s="245">
        <v>0</v>
      </c>
      <c r="GW323" s="245">
        <v>0</v>
      </c>
      <c r="GX323" s="245">
        <v>0</v>
      </c>
      <c r="GY323" s="245">
        <v>0</v>
      </c>
      <c r="GZ323" s="245">
        <v>0</v>
      </c>
      <c r="HA323" s="245">
        <v>0</v>
      </c>
      <c r="HB323" s="245">
        <v>0</v>
      </c>
      <c r="HC323" s="245">
        <v>0</v>
      </c>
      <c r="HD323" s="245">
        <v>0</v>
      </c>
      <c r="HE323" s="245">
        <v>0</v>
      </c>
      <c r="HF323" s="245">
        <v>0</v>
      </c>
      <c r="HG323" s="245">
        <v>0</v>
      </c>
      <c r="HH323" s="245">
        <v>0</v>
      </c>
      <c r="HI323" s="245">
        <v>0</v>
      </c>
      <c r="HJ323" s="245">
        <v>0</v>
      </c>
      <c r="HK323" s="245">
        <v>0</v>
      </c>
      <c r="HL323" s="245">
        <v>0</v>
      </c>
      <c r="HM323" s="245">
        <v>0</v>
      </c>
      <c r="HN323" s="245">
        <v>0</v>
      </c>
      <c r="HO323" s="245">
        <v>0</v>
      </c>
      <c r="HP323" s="245">
        <v>0</v>
      </c>
      <c r="HQ323" s="245">
        <v>0</v>
      </c>
      <c r="HR323" s="245">
        <v>0</v>
      </c>
      <c r="HS323" s="245">
        <v>0</v>
      </c>
      <c r="HT323" s="245">
        <v>0</v>
      </c>
      <c r="HU323" s="245">
        <v>0</v>
      </c>
      <c r="HV323" s="245">
        <v>0</v>
      </c>
      <c r="HW323" s="245">
        <v>0</v>
      </c>
      <c r="HX323" s="245">
        <v>0</v>
      </c>
      <c r="HY323" s="245">
        <v>0</v>
      </c>
      <c r="HZ323" s="245">
        <v>0</v>
      </c>
      <c r="IA323" s="245">
        <v>0</v>
      </c>
      <c r="IB323" s="245">
        <v>0</v>
      </c>
      <c r="IC323" s="245">
        <v>0</v>
      </c>
      <c r="ID323" s="245">
        <v>0</v>
      </c>
      <c r="IE323" s="245">
        <v>0</v>
      </c>
      <c r="IF323" s="245">
        <v>0</v>
      </c>
      <c r="IG323" s="245">
        <v>0</v>
      </c>
      <c r="IH323" s="245">
        <v>0</v>
      </c>
      <c r="II323" s="245">
        <v>0</v>
      </c>
      <c r="IJ323" s="245">
        <v>0</v>
      </c>
      <c r="IK323" s="245">
        <v>0</v>
      </c>
      <c r="IL323" s="245">
        <v>0</v>
      </c>
      <c r="IM323" s="245">
        <v>0</v>
      </c>
      <c r="IN323" s="245">
        <v>0</v>
      </c>
      <c r="IO323" s="245">
        <v>0</v>
      </c>
      <c r="IP323" s="245">
        <v>0</v>
      </c>
      <c r="IQ323" s="245">
        <v>0</v>
      </c>
      <c r="IR323" s="245">
        <v>0</v>
      </c>
      <c r="IS323" s="245">
        <v>0</v>
      </c>
      <c r="IT323" s="245">
        <v>0</v>
      </c>
      <c r="IU323" s="245">
        <v>0</v>
      </c>
      <c r="IV323" s="245">
        <v>0</v>
      </c>
      <c r="IW323" s="245">
        <v>0</v>
      </c>
      <c r="IX323" s="245">
        <v>0</v>
      </c>
      <c r="IY323" s="245">
        <v>0</v>
      </c>
      <c r="IZ323" s="245">
        <v>0</v>
      </c>
      <c r="JA323" s="245">
        <v>0</v>
      </c>
    </row>
    <row r="324" spans="1:261" ht="20.25" x14ac:dyDescent="0.3">
      <c r="A324" s="300">
        <v>314</v>
      </c>
      <c r="B324" s="295" t="s">
        <v>872</v>
      </c>
      <c r="C324" s="295" t="s">
        <v>893</v>
      </c>
      <c r="D324" s="295">
        <v>247691156</v>
      </c>
      <c r="E324" s="220">
        <f t="shared" si="39"/>
        <v>6139</v>
      </c>
      <c r="F324" s="220">
        <f t="shared" si="40"/>
        <v>1090</v>
      </c>
      <c r="G324" s="220">
        <f t="shared" si="41"/>
        <v>50</v>
      </c>
      <c r="H324" s="220">
        <f t="shared" si="42"/>
        <v>4979</v>
      </c>
      <c r="I324" s="220">
        <f t="shared" si="43"/>
        <v>20</v>
      </c>
      <c r="J324" s="245">
        <v>1</v>
      </c>
      <c r="K324" s="245">
        <v>1</v>
      </c>
      <c r="L324" s="245">
        <v>0</v>
      </c>
      <c r="M324" s="245">
        <v>0</v>
      </c>
      <c r="N324" s="245">
        <v>0</v>
      </c>
      <c r="O324" s="245">
        <v>0</v>
      </c>
      <c r="P324" s="245">
        <v>0</v>
      </c>
      <c r="Q324" s="245">
        <v>0</v>
      </c>
      <c r="R324" s="245">
        <v>0</v>
      </c>
      <c r="S324" s="245">
        <v>0</v>
      </c>
      <c r="T324" s="245">
        <v>0</v>
      </c>
      <c r="U324" s="245">
        <v>0</v>
      </c>
      <c r="V324" s="245">
        <v>0</v>
      </c>
      <c r="W324" s="245">
        <v>400</v>
      </c>
      <c r="X324" s="245">
        <v>0</v>
      </c>
      <c r="Y324" s="245">
        <v>0</v>
      </c>
      <c r="Z324" s="245">
        <v>0</v>
      </c>
      <c r="AA324" s="245">
        <v>0</v>
      </c>
      <c r="AB324" s="245">
        <v>0</v>
      </c>
      <c r="AC324" s="362">
        <v>2</v>
      </c>
      <c r="AD324" s="245">
        <v>0</v>
      </c>
      <c r="AE324" s="245">
        <v>0</v>
      </c>
      <c r="AF324" s="245">
        <v>0</v>
      </c>
      <c r="AG324" s="245">
        <v>0</v>
      </c>
      <c r="AH324" s="245">
        <v>0</v>
      </c>
      <c r="AI324" s="245">
        <v>0</v>
      </c>
      <c r="AJ324" s="245">
        <v>0</v>
      </c>
      <c r="AK324" s="245">
        <v>0</v>
      </c>
      <c r="AL324" s="245">
        <v>0</v>
      </c>
      <c r="AM324" s="245">
        <v>0</v>
      </c>
      <c r="AN324" s="245">
        <v>0</v>
      </c>
      <c r="AO324" s="245">
        <v>0</v>
      </c>
      <c r="AP324" s="245">
        <v>0</v>
      </c>
      <c r="AQ324" s="245">
        <v>0</v>
      </c>
      <c r="AR324" s="245">
        <v>0</v>
      </c>
      <c r="AS324" s="245">
        <v>0</v>
      </c>
      <c r="AT324" s="245">
        <v>0</v>
      </c>
      <c r="AU324" s="245">
        <v>0</v>
      </c>
      <c r="AV324" s="245">
        <v>0</v>
      </c>
      <c r="AW324" s="245">
        <v>0</v>
      </c>
      <c r="AX324" s="245">
        <v>0</v>
      </c>
      <c r="AY324" s="245">
        <v>0</v>
      </c>
      <c r="AZ324" s="245">
        <v>0</v>
      </c>
      <c r="BA324" s="245">
        <v>0</v>
      </c>
      <c r="BB324" s="245">
        <v>0</v>
      </c>
      <c r="BC324" s="245">
        <v>4214.76</v>
      </c>
      <c r="BD324" s="245">
        <v>0</v>
      </c>
      <c r="BE324" s="245">
        <v>0</v>
      </c>
      <c r="BF324" s="245">
        <v>0</v>
      </c>
      <c r="BG324" s="363">
        <v>37</v>
      </c>
      <c r="BH324" s="245">
        <v>0</v>
      </c>
      <c r="BI324" s="245">
        <v>0</v>
      </c>
      <c r="BJ324" s="245">
        <v>0</v>
      </c>
      <c r="BK324" s="245">
        <v>0</v>
      </c>
      <c r="BL324" s="245">
        <v>0</v>
      </c>
      <c r="BM324" s="245">
        <v>0</v>
      </c>
      <c r="BN324" s="245">
        <v>0</v>
      </c>
      <c r="BO324" s="245">
        <v>0</v>
      </c>
      <c r="BP324" s="245">
        <v>0</v>
      </c>
      <c r="BQ324" s="363">
        <v>60</v>
      </c>
      <c r="BR324" s="245">
        <v>0</v>
      </c>
      <c r="BS324" s="363">
        <v>1</v>
      </c>
      <c r="BT324" s="245">
        <v>0</v>
      </c>
      <c r="BU324" s="363">
        <v>1</v>
      </c>
      <c r="BV324" s="245">
        <v>0</v>
      </c>
      <c r="BW324" s="363">
        <v>50</v>
      </c>
      <c r="BX324" s="245">
        <v>0</v>
      </c>
      <c r="BY324" s="363">
        <v>20</v>
      </c>
      <c r="BZ324" s="245">
        <v>0</v>
      </c>
      <c r="CA324" s="245">
        <v>0</v>
      </c>
      <c r="CB324" s="245">
        <v>0</v>
      </c>
      <c r="CC324" s="245">
        <v>0</v>
      </c>
      <c r="CD324" s="245">
        <v>0</v>
      </c>
      <c r="CE324" s="245">
        <v>0</v>
      </c>
      <c r="CF324" s="245">
        <v>0</v>
      </c>
      <c r="CG324" s="245">
        <v>0</v>
      </c>
      <c r="CH324" s="245">
        <v>0</v>
      </c>
      <c r="CI324" s="245">
        <v>0</v>
      </c>
      <c r="CJ324" s="245">
        <v>0</v>
      </c>
      <c r="CK324" s="245">
        <v>142</v>
      </c>
      <c r="CL324" s="245">
        <v>0</v>
      </c>
      <c r="CM324" s="245">
        <v>0</v>
      </c>
      <c r="CN324" s="245">
        <v>1</v>
      </c>
      <c r="CO324" s="245">
        <v>0</v>
      </c>
      <c r="CP324" s="245">
        <v>0</v>
      </c>
      <c r="CQ324" s="245">
        <v>0</v>
      </c>
      <c r="CR324" s="245">
        <v>8</v>
      </c>
      <c r="CS324" s="245">
        <v>0</v>
      </c>
      <c r="CT324" s="245">
        <v>0</v>
      </c>
      <c r="CU324" s="245">
        <v>0</v>
      </c>
      <c r="CV324" s="245">
        <v>0</v>
      </c>
      <c r="CW324" s="245">
        <v>0</v>
      </c>
      <c r="CX324" s="245">
        <v>10</v>
      </c>
      <c r="CY324" s="245">
        <v>0</v>
      </c>
      <c r="CZ324" s="245">
        <v>20</v>
      </c>
      <c r="DA324" s="245">
        <v>20</v>
      </c>
      <c r="DB324" s="245">
        <v>0</v>
      </c>
      <c r="DC324" s="363">
        <v>290</v>
      </c>
      <c r="DD324" s="245">
        <v>0</v>
      </c>
      <c r="DE324" s="245">
        <v>0</v>
      </c>
      <c r="DF324" s="245">
        <v>0</v>
      </c>
      <c r="DG324" s="245">
        <v>0</v>
      </c>
      <c r="DH324" s="245">
        <v>0</v>
      </c>
      <c r="DI324" s="245">
        <v>0</v>
      </c>
      <c r="DJ324" s="245">
        <v>0</v>
      </c>
      <c r="DK324" s="245">
        <v>0</v>
      </c>
      <c r="DL324" s="245">
        <v>0</v>
      </c>
      <c r="DM324" s="245">
        <v>0</v>
      </c>
      <c r="DN324" s="245">
        <v>0</v>
      </c>
      <c r="DO324" s="245">
        <v>0</v>
      </c>
      <c r="DP324" s="245">
        <v>0</v>
      </c>
      <c r="DQ324" s="245">
        <v>0</v>
      </c>
      <c r="DR324" s="245">
        <v>0</v>
      </c>
      <c r="DS324" s="363">
        <v>800</v>
      </c>
      <c r="DT324" s="245">
        <v>0</v>
      </c>
      <c r="DU324" s="245">
        <v>0</v>
      </c>
      <c r="DV324" s="245">
        <v>0</v>
      </c>
      <c r="DW324" s="245">
        <v>0</v>
      </c>
      <c r="DX324" s="245">
        <v>0</v>
      </c>
      <c r="DY324" s="245">
        <v>0</v>
      </c>
      <c r="DZ324" s="245">
        <v>0</v>
      </c>
      <c r="EA324" s="245">
        <v>0</v>
      </c>
      <c r="EB324" s="245">
        <v>0</v>
      </c>
      <c r="EC324" s="245">
        <v>0</v>
      </c>
      <c r="ED324" s="245">
        <v>0</v>
      </c>
      <c r="EE324" s="245">
        <v>0</v>
      </c>
      <c r="EF324" s="245">
        <v>0</v>
      </c>
      <c r="EG324" s="245">
        <v>0</v>
      </c>
      <c r="EH324" s="245">
        <v>0</v>
      </c>
      <c r="EI324" s="363">
        <v>200</v>
      </c>
      <c r="EJ324" s="245">
        <v>0</v>
      </c>
      <c r="EK324" s="363">
        <v>3</v>
      </c>
      <c r="EL324" s="245">
        <v>0</v>
      </c>
      <c r="EM324" s="245">
        <v>0</v>
      </c>
      <c r="EN324" s="245">
        <v>0</v>
      </c>
      <c r="EO324" s="245">
        <v>0</v>
      </c>
      <c r="EP324" s="245">
        <v>0</v>
      </c>
      <c r="EQ324" s="245">
        <v>0</v>
      </c>
      <c r="ER324" s="245">
        <v>0</v>
      </c>
      <c r="ES324" s="245">
        <v>364.24</v>
      </c>
      <c r="ET324" s="245">
        <v>0</v>
      </c>
      <c r="EU324" s="245">
        <v>0</v>
      </c>
      <c r="EV324" s="245">
        <v>0</v>
      </c>
      <c r="EW324" s="245">
        <v>0</v>
      </c>
      <c r="EX324" s="245">
        <v>0</v>
      </c>
      <c r="EY324" s="245">
        <v>0</v>
      </c>
      <c r="EZ324" s="245">
        <v>0</v>
      </c>
      <c r="FA324" s="245">
        <v>0</v>
      </c>
      <c r="FB324" s="245">
        <v>0</v>
      </c>
      <c r="FC324" s="245">
        <v>0</v>
      </c>
      <c r="FD324" s="245">
        <v>0</v>
      </c>
      <c r="FE324" s="245">
        <v>0</v>
      </c>
      <c r="FF324" s="245">
        <v>0</v>
      </c>
      <c r="FG324" s="245">
        <v>0</v>
      </c>
      <c r="FH324" s="245">
        <v>0</v>
      </c>
      <c r="FI324" s="245">
        <v>0</v>
      </c>
      <c r="FJ324" s="245">
        <v>0</v>
      </c>
      <c r="FK324" s="245">
        <v>0</v>
      </c>
      <c r="FL324" s="245">
        <v>0</v>
      </c>
      <c r="FM324" s="245">
        <v>0</v>
      </c>
      <c r="FN324" s="245">
        <v>0</v>
      </c>
      <c r="FO324" s="245">
        <v>0</v>
      </c>
      <c r="FP324" s="245">
        <v>0</v>
      </c>
      <c r="FQ324" s="245">
        <v>0</v>
      </c>
      <c r="FR324" s="245">
        <v>0</v>
      </c>
      <c r="FS324" s="245">
        <v>0</v>
      </c>
      <c r="FT324" s="245">
        <v>0</v>
      </c>
      <c r="FU324" s="245">
        <v>0</v>
      </c>
      <c r="FV324" s="245">
        <v>0</v>
      </c>
      <c r="FW324" s="245">
        <v>0</v>
      </c>
      <c r="FX324" s="245">
        <v>0</v>
      </c>
      <c r="FY324" s="245">
        <v>0</v>
      </c>
      <c r="FZ324" s="245">
        <v>0</v>
      </c>
      <c r="GA324" s="245">
        <v>0</v>
      </c>
      <c r="GB324" s="245">
        <v>0</v>
      </c>
      <c r="GC324" s="245">
        <v>0</v>
      </c>
      <c r="GD324" s="245">
        <v>0</v>
      </c>
      <c r="GE324" s="245">
        <v>0</v>
      </c>
      <c r="GF324" s="245">
        <v>0</v>
      </c>
      <c r="GG324" s="245">
        <v>0</v>
      </c>
      <c r="GH324" s="245">
        <v>0</v>
      </c>
      <c r="GI324" s="245">
        <v>242</v>
      </c>
      <c r="GJ324" s="245">
        <v>0</v>
      </c>
      <c r="GK324" s="245">
        <v>1.5</v>
      </c>
      <c r="GL324" s="245">
        <v>0</v>
      </c>
      <c r="GM324" s="245">
        <v>0</v>
      </c>
      <c r="GN324" s="245">
        <v>0</v>
      </c>
      <c r="GO324" s="245">
        <v>0</v>
      </c>
      <c r="GP324" s="245">
        <v>0</v>
      </c>
      <c r="GQ324" s="245">
        <v>0</v>
      </c>
      <c r="GR324" s="245">
        <v>0</v>
      </c>
      <c r="GS324" s="245">
        <v>0</v>
      </c>
      <c r="GT324" s="245">
        <v>0</v>
      </c>
      <c r="GU324" s="245">
        <v>0</v>
      </c>
      <c r="GV324" s="245">
        <v>0</v>
      </c>
      <c r="GW324" s="245">
        <v>0</v>
      </c>
      <c r="GX324" s="245">
        <v>0</v>
      </c>
      <c r="GY324" s="245">
        <v>0</v>
      </c>
      <c r="GZ324" s="245">
        <v>0</v>
      </c>
      <c r="HA324" s="245">
        <v>0</v>
      </c>
      <c r="HB324" s="245">
        <v>0</v>
      </c>
      <c r="HC324" s="245">
        <v>0</v>
      </c>
      <c r="HD324" s="245">
        <v>0</v>
      </c>
      <c r="HE324" s="245">
        <v>0</v>
      </c>
      <c r="HF324" s="245">
        <v>0</v>
      </c>
      <c r="HG324" s="245">
        <v>0</v>
      </c>
      <c r="HH324" s="245">
        <v>0</v>
      </c>
      <c r="HI324" s="245">
        <v>0</v>
      </c>
      <c r="HJ324" s="245">
        <v>0</v>
      </c>
      <c r="HK324" s="245">
        <v>0</v>
      </c>
      <c r="HL324" s="245">
        <v>0</v>
      </c>
      <c r="HM324" s="245">
        <v>0</v>
      </c>
      <c r="HN324" s="245">
        <v>0</v>
      </c>
      <c r="HO324" s="245">
        <v>0</v>
      </c>
      <c r="HP324" s="245">
        <v>0</v>
      </c>
      <c r="HQ324" s="245">
        <v>0</v>
      </c>
      <c r="HR324" s="245">
        <v>0</v>
      </c>
      <c r="HS324" s="245">
        <v>0</v>
      </c>
      <c r="HT324" s="245">
        <v>0</v>
      </c>
      <c r="HU324" s="245">
        <v>0</v>
      </c>
      <c r="HV324" s="245">
        <v>0</v>
      </c>
      <c r="HW324" s="245">
        <v>0</v>
      </c>
      <c r="HX324" s="245">
        <v>0</v>
      </c>
      <c r="HY324" s="245">
        <v>0</v>
      </c>
      <c r="HZ324" s="245">
        <v>0</v>
      </c>
      <c r="IA324" s="245">
        <v>0</v>
      </c>
      <c r="IB324" s="245">
        <v>0</v>
      </c>
      <c r="IC324" s="245">
        <v>0</v>
      </c>
      <c r="ID324" s="245">
        <v>0</v>
      </c>
      <c r="IE324" s="245">
        <v>0</v>
      </c>
      <c r="IF324" s="245">
        <v>0</v>
      </c>
      <c r="IG324" s="245">
        <v>0</v>
      </c>
      <c r="IH324" s="245">
        <v>0</v>
      </c>
      <c r="II324" s="245">
        <v>0</v>
      </c>
      <c r="IJ324" s="245">
        <v>0</v>
      </c>
      <c r="IK324" s="245">
        <v>0</v>
      </c>
      <c r="IL324" s="245">
        <v>0</v>
      </c>
      <c r="IM324" s="245">
        <v>0</v>
      </c>
      <c r="IN324" s="245">
        <v>0</v>
      </c>
      <c r="IO324" s="245">
        <v>0</v>
      </c>
      <c r="IP324" s="245">
        <v>0</v>
      </c>
      <c r="IQ324" s="245">
        <v>0</v>
      </c>
      <c r="IR324" s="245">
        <v>0</v>
      </c>
      <c r="IS324" s="245">
        <v>0</v>
      </c>
      <c r="IT324" s="245">
        <v>0</v>
      </c>
      <c r="IU324" s="245">
        <v>0</v>
      </c>
      <c r="IV324" s="245">
        <v>0</v>
      </c>
      <c r="IW324" s="245">
        <v>0</v>
      </c>
      <c r="IX324" s="245">
        <v>0</v>
      </c>
      <c r="IY324" s="245">
        <v>0</v>
      </c>
      <c r="IZ324" s="245">
        <v>0</v>
      </c>
      <c r="JA324" s="245">
        <v>0</v>
      </c>
    </row>
    <row r="325" spans="1:261" ht="20.25" x14ac:dyDescent="0.3">
      <c r="A325" s="300">
        <v>315</v>
      </c>
      <c r="B325" s="295" t="s">
        <v>872</v>
      </c>
      <c r="C325" s="295" t="s">
        <v>894</v>
      </c>
      <c r="D325" s="295">
        <v>247691150</v>
      </c>
      <c r="E325" s="220">
        <f t="shared" si="39"/>
        <v>17248</v>
      </c>
      <c r="F325" s="220">
        <f t="shared" si="40"/>
        <v>3726</v>
      </c>
      <c r="G325" s="220">
        <f t="shared" si="41"/>
        <v>60</v>
      </c>
      <c r="H325" s="220">
        <f t="shared" si="42"/>
        <v>13432</v>
      </c>
      <c r="I325" s="220">
        <f t="shared" si="43"/>
        <v>30</v>
      </c>
      <c r="J325" s="245">
        <v>1</v>
      </c>
      <c r="K325" s="245">
        <v>1</v>
      </c>
      <c r="L325" s="245">
        <v>0</v>
      </c>
      <c r="M325" s="245">
        <v>0</v>
      </c>
      <c r="N325" s="245">
        <v>0</v>
      </c>
      <c r="O325" s="245">
        <v>0</v>
      </c>
      <c r="P325" s="245">
        <v>0</v>
      </c>
      <c r="Q325" s="245">
        <v>0</v>
      </c>
      <c r="R325" s="245">
        <v>0</v>
      </c>
      <c r="S325" s="245">
        <v>0</v>
      </c>
      <c r="T325" s="245">
        <v>0</v>
      </c>
      <c r="U325" s="245">
        <v>65</v>
      </c>
      <c r="V325" s="245">
        <v>0</v>
      </c>
      <c r="W325" s="245">
        <v>0</v>
      </c>
      <c r="X325" s="245">
        <v>0</v>
      </c>
      <c r="Y325" s="245">
        <v>0</v>
      </c>
      <c r="Z325" s="245">
        <v>0</v>
      </c>
      <c r="AA325" s="245">
        <v>0</v>
      </c>
      <c r="AB325" s="245">
        <v>0</v>
      </c>
      <c r="AC325" s="362">
        <v>6</v>
      </c>
      <c r="AD325" s="245">
        <v>0</v>
      </c>
      <c r="AE325" s="245">
        <v>0</v>
      </c>
      <c r="AF325" s="245">
        <v>0</v>
      </c>
      <c r="AG325" s="245">
        <v>0</v>
      </c>
      <c r="AH325" s="245">
        <v>0</v>
      </c>
      <c r="AI325" s="245">
        <v>0</v>
      </c>
      <c r="AJ325" s="245">
        <v>0</v>
      </c>
      <c r="AK325" s="245">
        <v>0</v>
      </c>
      <c r="AL325" s="245">
        <v>0</v>
      </c>
      <c r="AM325" s="245">
        <v>0</v>
      </c>
      <c r="AN325" s="245">
        <v>0</v>
      </c>
      <c r="AO325" s="245">
        <v>0</v>
      </c>
      <c r="AP325" s="245">
        <v>0</v>
      </c>
      <c r="AQ325" s="245">
        <v>0</v>
      </c>
      <c r="AR325" s="245">
        <v>0</v>
      </c>
      <c r="AS325" s="245">
        <v>0</v>
      </c>
      <c r="AT325" s="245">
        <v>0</v>
      </c>
      <c r="AU325" s="245">
        <v>0</v>
      </c>
      <c r="AV325" s="245">
        <v>0</v>
      </c>
      <c r="AW325" s="245">
        <v>0</v>
      </c>
      <c r="AX325" s="245">
        <v>0</v>
      </c>
      <c r="AY325" s="245">
        <v>0</v>
      </c>
      <c r="AZ325" s="245">
        <v>0</v>
      </c>
      <c r="BA325" s="245">
        <v>0</v>
      </c>
      <c r="BB325" s="245">
        <v>0</v>
      </c>
      <c r="BC325" s="245">
        <v>12278</v>
      </c>
      <c r="BD325" s="245">
        <v>0</v>
      </c>
      <c r="BE325" s="245">
        <v>0</v>
      </c>
      <c r="BF325" s="245">
        <v>0</v>
      </c>
      <c r="BG325" s="363">
        <v>86</v>
      </c>
      <c r="BH325" s="245">
        <v>0</v>
      </c>
      <c r="BI325" s="245">
        <v>0</v>
      </c>
      <c r="BJ325" s="245">
        <v>0</v>
      </c>
      <c r="BK325" s="245">
        <v>0</v>
      </c>
      <c r="BL325" s="245">
        <v>0</v>
      </c>
      <c r="BM325" s="245">
        <v>0</v>
      </c>
      <c r="BN325" s="245">
        <v>0</v>
      </c>
      <c r="BO325" s="245">
        <v>0</v>
      </c>
      <c r="BP325" s="245">
        <v>0</v>
      </c>
      <c r="BQ325" s="363">
        <v>70</v>
      </c>
      <c r="BR325" s="245">
        <v>0</v>
      </c>
      <c r="BS325" s="363">
        <v>1</v>
      </c>
      <c r="BT325" s="245">
        <v>0</v>
      </c>
      <c r="BU325" s="363">
        <v>1</v>
      </c>
      <c r="BV325" s="245">
        <v>0</v>
      </c>
      <c r="BW325" s="363">
        <v>60</v>
      </c>
      <c r="BX325" s="245">
        <v>0</v>
      </c>
      <c r="BY325" s="363">
        <v>30</v>
      </c>
      <c r="BZ325" s="245">
        <v>0</v>
      </c>
      <c r="CA325" s="245">
        <v>0</v>
      </c>
      <c r="CB325" s="245">
        <v>0</v>
      </c>
      <c r="CC325" s="245">
        <v>0</v>
      </c>
      <c r="CD325" s="245">
        <v>0</v>
      </c>
      <c r="CE325" s="245">
        <v>0</v>
      </c>
      <c r="CF325" s="245">
        <v>0</v>
      </c>
      <c r="CG325" s="245">
        <v>0</v>
      </c>
      <c r="CH325" s="245">
        <v>0</v>
      </c>
      <c r="CI325" s="245">
        <v>0</v>
      </c>
      <c r="CJ325" s="245">
        <v>0</v>
      </c>
      <c r="CK325" s="245">
        <v>80</v>
      </c>
      <c r="CL325" s="245">
        <v>0</v>
      </c>
      <c r="CM325" s="245">
        <v>0</v>
      </c>
      <c r="CN325" s="245">
        <v>1</v>
      </c>
      <c r="CO325" s="245">
        <v>0</v>
      </c>
      <c r="CP325" s="245">
        <v>0</v>
      </c>
      <c r="CQ325" s="245">
        <v>0</v>
      </c>
      <c r="CR325" s="245">
        <v>17</v>
      </c>
      <c r="CS325" s="245">
        <v>0</v>
      </c>
      <c r="CT325" s="245">
        <v>0</v>
      </c>
      <c r="CU325" s="245">
        <v>0</v>
      </c>
      <c r="CV325" s="245">
        <v>0</v>
      </c>
      <c r="CW325" s="245">
        <v>0</v>
      </c>
      <c r="CX325" s="245">
        <v>15</v>
      </c>
      <c r="CY325" s="245">
        <v>0</v>
      </c>
      <c r="CZ325" s="245">
        <v>141</v>
      </c>
      <c r="DA325" s="245">
        <v>141</v>
      </c>
      <c r="DB325" s="245">
        <v>0</v>
      </c>
      <c r="DC325" s="363">
        <v>1979</v>
      </c>
      <c r="DD325" s="245">
        <v>0</v>
      </c>
      <c r="DE325" s="245">
        <v>0</v>
      </c>
      <c r="DF325" s="245">
        <v>0</v>
      </c>
      <c r="DG325" s="245">
        <v>0</v>
      </c>
      <c r="DH325" s="245">
        <v>0</v>
      </c>
      <c r="DI325" s="245">
        <v>0</v>
      </c>
      <c r="DJ325" s="245">
        <v>0</v>
      </c>
      <c r="DK325" s="245">
        <v>0</v>
      </c>
      <c r="DL325" s="245">
        <v>0</v>
      </c>
      <c r="DM325" s="245">
        <v>0</v>
      </c>
      <c r="DN325" s="245">
        <v>0</v>
      </c>
      <c r="DO325" s="245">
        <v>0</v>
      </c>
      <c r="DP325" s="245">
        <v>0</v>
      </c>
      <c r="DQ325" s="245">
        <v>0</v>
      </c>
      <c r="DR325" s="245">
        <v>0</v>
      </c>
      <c r="DS325" s="363">
        <v>1747</v>
      </c>
      <c r="DT325" s="245">
        <v>0</v>
      </c>
      <c r="DU325" s="245">
        <v>0</v>
      </c>
      <c r="DV325" s="245">
        <v>0</v>
      </c>
      <c r="DW325" s="245">
        <v>0</v>
      </c>
      <c r="DX325" s="245">
        <v>0</v>
      </c>
      <c r="DY325" s="245">
        <v>0</v>
      </c>
      <c r="DZ325" s="245">
        <v>0</v>
      </c>
      <c r="EA325" s="245">
        <v>0</v>
      </c>
      <c r="EB325" s="245">
        <v>0</v>
      </c>
      <c r="EC325" s="245">
        <v>0</v>
      </c>
      <c r="ED325" s="245">
        <v>0</v>
      </c>
      <c r="EE325" s="245">
        <v>0</v>
      </c>
      <c r="EF325" s="245">
        <v>0</v>
      </c>
      <c r="EG325" s="245">
        <v>0</v>
      </c>
      <c r="EH325" s="245">
        <v>0</v>
      </c>
      <c r="EI325" s="363">
        <v>582.33299999999997</v>
      </c>
      <c r="EJ325" s="245">
        <v>0</v>
      </c>
      <c r="EK325" s="363">
        <v>3</v>
      </c>
      <c r="EL325" s="245">
        <v>0</v>
      </c>
      <c r="EM325" s="245">
        <v>0</v>
      </c>
      <c r="EN325" s="245">
        <v>0</v>
      </c>
      <c r="EO325" s="245">
        <v>0</v>
      </c>
      <c r="EP325" s="245">
        <v>0</v>
      </c>
      <c r="EQ325" s="245">
        <v>0</v>
      </c>
      <c r="ER325" s="245">
        <v>0</v>
      </c>
      <c r="ES325" s="245">
        <v>1089</v>
      </c>
      <c r="ET325" s="245">
        <v>0</v>
      </c>
      <c r="EU325" s="245">
        <v>0</v>
      </c>
      <c r="EV325" s="245">
        <v>0</v>
      </c>
      <c r="EW325" s="245">
        <v>0</v>
      </c>
      <c r="EX325" s="245">
        <v>0</v>
      </c>
      <c r="EY325" s="245">
        <v>0</v>
      </c>
      <c r="EZ325" s="245">
        <v>0</v>
      </c>
      <c r="FA325" s="245">
        <v>0</v>
      </c>
      <c r="FB325" s="245">
        <v>0</v>
      </c>
      <c r="FC325" s="245">
        <v>0</v>
      </c>
      <c r="FD325" s="245">
        <v>0</v>
      </c>
      <c r="FE325" s="245">
        <v>0</v>
      </c>
      <c r="FF325" s="245">
        <v>0</v>
      </c>
      <c r="FG325" s="245">
        <v>0</v>
      </c>
      <c r="FH325" s="245">
        <v>0</v>
      </c>
      <c r="FI325" s="245">
        <v>0</v>
      </c>
      <c r="FJ325" s="245">
        <v>0</v>
      </c>
      <c r="FK325" s="245">
        <v>0</v>
      </c>
      <c r="FL325" s="245">
        <v>0</v>
      </c>
      <c r="FM325" s="245">
        <v>0</v>
      </c>
      <c r="FN325" s="245">
        <v>0</v>
      </c>
      <c r="FO325" s="245">
        <v>0</v>
      </c>
      <c r="FP325" s="245">
        <v>0</v>
      </c>
      <c r="FQ325" s="245">
        <v>0</v>
      </c>
      <c r="FR325" s="245">
        <v>0</v>
      </c>
      <c r="FS325" s="245">
        <v>0</v>
      </c>
      <c r="FT325" s="245">
        <v>0</v>
      </c>
      <c r="FU325" s="245">
        <v>0</v>
      </c>
      <c r="FV325" s="245">
        <v>0</v>
      </c>
      <c r="FW325" s="245">
        <v>0</v>
      </c>
      <c r="FX325" s="245">
        <v>0</v>
      </c>
      <c r="FY325" s="245">
        <v>0</v>
      </c>
      <c r="FZ325" s="245">
        <v>0</v>
      </c>
      <c r="GA325" s="245">
        <v>0</v>
      </c>
      <c r="GB325" s="245">
        <v>0</v>
      </c>
      <c r="GC325" s="245">
        <v>0</v>
      </c>
      <c r="GD325" s="245">
        <v>0</v>
      </c>
      <c r="GE325" s="245">
        <v>0</v>
      </c>
      <c r="GF325" s="245">
        <v>0</v>
      </c>
      <c r="GG325" s="245">
        <v>0</v>
      </c>
      <c r="GH325" s="245">
        <v>0</v>
      </c>
      <c r="GI325" s="245">
        <v>1997</v>
      </c>
      <c r="GJ325" s="245">
        <v>0</v>
      </c>
      <c r="GK325" s="245">
        <v>1.5</v>
      </c>
      <c r="GL325" s="245">
        <v>0</v>
      </c>
      <c r="GM325" s="245">
        <v>0</v>
      </c>
      <c r="GN325" s="245">
        <v>0</v>
      </c>
      <c r="GO325" s="245">
        <v>0</v>
      </c>
      <c r="GP325" s="245">
        <v>0</v>
      </c>
      <c r="GQ325" s="245">
        <v>0</v>
      </c>
      <c r="GR325" s="245">
        <v>0</v>
      </c>
      <c r="GS325" s="245">
        <v>0</v>
      </c>
      <c r="GT325" s="245">
        <v>0</v>
      </c>
      <c r="GU325" s="245">
        <v>0</v>
      </c>
      <c r="GV325" s="245">
        <v>0</v>
      </c>
      <c r="GW325" s="245">
        <v>0</v>
      </c>
      <c r="GX325" s="245">
        <v>0</v>
      </c>
      <c r="GY325" s="245">
        <v>0</v>
      </c>
      <c r="GZ325" s="245">
        <v>0</v>
      </c>
      <c r="HA325" s="245">
        <v>0</v>
      </c>
      <c r="HB325" s="245">
        <v>0</v>
      </c>
      <c r="HC325" s="245">
        <v>0</v>
      </c>
      <c r="HD325" s="245">
        <v>0</v>
      </c>
      <c r="HE325" s="245">
        <v>0</v>
      </c>
      <c r="HF325" s="245">
        <v>0</v>
      </c>
      <c r="HG325" s="245">
        <v>0</v>
      </c>
      <c r="HH325" s="245">
        <v>0</v>
      </c>
      <c r="HI325" s="245">
        <v>0</v>
      </c>
      <c r="HJ325" s="245">
        <v>0</v>
      </c>
      <c r="HK325" s="245">
        <v>0</v>
      </c>
      <c r="HL325" s="245">
        <v>0</v>
      </c>
      <c r="HM325" s="245">
        <v>0</v>
      </c>
      <c r="HN325" s="245">
        <v>0</v>
      </c>
      <c r="HO325" s="245">
        <v>0</v>
      </c>
      <c r="HP325" s="245">
        <v>0</v>
      </c>
      <c r="HQ325" s="245">
        <v>0</v>
      </c>
      <c r="HR325" s="245">
        <v>0</v>
      </c>
      <c r="HS325" s="245">
        <v>0</v>
      </c>
      <c r="HT325" s="245">
        <v>0</v>
      </c>
      <c r="HU325" s="245">
        <v>0</v>
      </c>
      <c r="HV325" s="245">
        <v>0</v>
      </c>
      <c r="HW325" s="245">
        <v>0</v>
      </c>
      <c r="HX325" s="245">
        <v>0</v>
      </c>
      <c r="HY325" s="245">
        <v>0</v>
      </c>
      <c r="HZ325" s="245">
        <v>0</v>
      </c>
      <c r="IA325" s="245">
        <v>0</v>
      </c>
      <c r="IB325" s="245">
        <v>0</v>
      </c>
      <c r="IC325" s="245">
        <v>0</v>
      </c>
      <c r="ID325" s="245">
        <v>0</v>
      </c>
      <c r="IE325" s="245">
        <v>0</v>
      </c>
      <c r="IF325" s="245">
        <v>0</v>
      </c>
      <c r="IG325" s="245">
        <v>0</v>
      </c>
      <c r="IH325" s="245">
        <v>0</v>
      </c>
      <c r="II325" s="245">
        <v>0</v>
      </c>
      <c r="IJ325" s="245">
        <v>0</v>
      </c>
      <c r="IK325" s="245">
        <v>0</v>
      </c>
      <c r="IL325" s="245">
        <v>0</v>
      </c>
      <c r="IM325" s="245">
        <v>0</v>
      </c>
      <c r="IN325" s="245">
        <v>0</v>
      </c>
      <c r="IO325" s="245">
        <v>0</v>
      </c>
      <c r="IP325" s="245">
        <v>0</v>
      </c>
      <c r="IQ325" s="245">
        <v>0</v>
      </c>
      <c r="IR325" s="245">
        <v>0</v>
      </c>
      <c r="IS325" s="245">
        <v>0</v>
      </c>
      <c r="IT325" s="245">
        <v>0</v>
      </c>
      <c r="IU325" s="245">
        <v>0</v>
      </c>
      <c r="IV325" s="245">
        <v>0</v>
      </c>
      <c r="IW325" s="245">
        <v>0</v>
      </c>
      <c r="IX325" s="245">
        <v>0</v>
      </c>
      <c r="IY325" s="245">
        <v>0</v>
      </c>
      <c r="IZ325" s="245">
        <v>0</v>
      </c>
      <c r="JA325" s="245">
        <v>0</v>
      </c>
    </row>
    <row r="326" spans="1:261" ht="37.5" x14ac:dyDescent="0.3">
      <c r="A326" s="300">
        <v>316</v>
      </c>
      <c r="B326" s="295" t="s">
        <v>872</v>
      </c>
      <c r="C326" s="295" t="s">
        <v>895</v>
      </c>
      <c r="D326" s="295">
        <v>247691154</v>
      </c>
      <c r="E326" s="220">
        <f t="shared" si="39"/>
        <v>42992</v>
      </c>
      <c r="F326" s="220">
        <f t="shared" si="40"/>
        <v>6277.83</v>
      </c>
      <c r="G326" s="220">
        <f t="shared" si="41"/>
        <v>50</v>
      </c>
      <c r="H326" s="220">
        <f t="shared" si="42"/>
        <v>36634.17</v>
      </c>
      <c r="I326" s="220">
        <f t="shared" si="43"/>
        <v>30</v>
      </c>
      <c r="J326" s="245">
        <v>3</v>
      </c>
      <c r="K326" s="245">
        <v>3</v>
      </c>
      <c r="L326" s="245">
        <v>0</v>
      </c>
      <c r="M326" s="245">
        <v>0</v>
      </c>
      <c r="N326" s="245">
        <v>0</v>
      </c>
      <c r="O326" s="245">
        <v>0</v>
      </c>
      <c r="P326" s="245">
        <v>0</v>
      </c>
      <c r="Q326" s="245">
        <v>0</v>
      </c>
      <c r="R326" s="245">
        <v>0</v>
      </c>
      <c r="S326" s="245">
        <v>0</v>
      </c>
      <c r="T326" s="245">
        <v>0</v>
      </c>
      <c r="U326" s="245">
        <v>0</v>
      </c>
      <c r="V326" s="245">
        <v>0</v>
      </c>
      <c r="W326" s="245">
        <v>420</v>
      </c>
      <c r="X326" s="245">
        <v>0</v>
      </c>
      <c r="Y326" s="245">
        <v>0</v>
      </c>
      <c r="Z326" s="245">
        <v>0</v>
      </c>
      <c r="AA326" s="245">
        <v>0</v>
      </c>
      <c r="AB326" s="245">
        <v>0</v>
      </c>
      <c r="AC326" s="362">
        <v>25</v>
      </c>
      <c r="AD326" s="245">
        <v>0</v>
      </c>
      <c r="AE326" s="245">
        <v>0</v>
      </c>
      <c r="AF326" s="245">
        <v>0</v>
      </c>
      <c r="AG326" s="245">
        <v>0</v>
      </c>
      <c r="AH326" s="245">
        <v>0</v>
      </c>
      <c r="AI326" s="245">
        <v>0</v>
      </c>
      <c r="AJ326" s="245">
        <v>0</v>
      </c>
      <c r="AK326" s="245">
        <v>0</v>
      </c>
      <c r="AL326" s="245">
        <v>0</v>
      </c>
      <c r="AM326" s="245">
        <v>0</v>
      </c>
      <c r="AN326" s="245">
        <v>0</v>
      </c>
      <c r="AO326" s="245">
        <v>0</v>
      </c>
      <c r="AP326" s="245">
        <v>0</v>
      </c>
      <c r="AQ326" s="245">
        <v>0</v>
      </c>
      <c r="AR326" s="245">
        <v>0</v>
      </c>
      <c r="AS326" s="245">
        <v>0</v>
      </c>
      <c r="AT326" s="245">
        <v>0</v>
      </c>
      <c r="AU326" s="245">
        <v>0</v>
      </c>
      <c r="AV326" s="245">
        <v>0</v>
      </c>
      <c r="AW326" s="245">
        <v>0</v>
      </c>
      <c r="AX326" s="245">
        <v>0</v>
      </c>
      <c r="AY326" s="245">
        <v>0</v>
      </c>
      <c r="AZ326" s="245">
        <v>0</v>
      </c>
      <c r="BA326" s="245">
        <v>0</v>
      </c>
      <c r="BB326" s="245">
        <v>0</v>
      </c>
      <c r="BC326" s="245">
        <v>34302.17</v>
      </c>
      <c r="BD326" s="245">
        <v>0</v>
      </c>
      <c r="BE326" s="245">
        <v>0</v>
      </c>
      <c r="BF326" s="245">
        <v>0</v>
      </c>
      <c r="BG326" s="363">
        <v>86</v>
      </c>
      <c r="BH326" s="245">
        <v>0</v>
      </c>
      <c r="BI326" s="245">
        <v>0</v>
      </c>
      <c r="BJ326" s="245">
        <v>0</v>
      </c>
      <c r="BK326" s="245">
        <v>0</v>
      </c>
      <c r="BL326" s="245">
        <v>0</v>
      </c>
      <c r="BM326" s="245">
        <v>0</v>
      </c>
      <c r="BN326" s="245">
        <v>0</v>
      </c>
      <c r="BO326" s="245">
        <v>0</v>
      </c>
      <c r="BP326" s="245">
        <v>0</v>
      </c>
      <c r="BQ326" s="363">
        <v>80</v>
      </c>
      <c r="BR326" s="245">
        <v>0</v>
      </c>
      <c r="BS326" s="363">
        <v>1</v>
      </c>
      <c r="BT326" s="245">
        <v>0</v>
      </c>
      <c r="BU326" s="363">
        <v>1</v>
      </c>
      <c r="BV326" s="245">
        <v>0</v>
      </c>
      <c r="BW326" s="363">
        <v>50</v>
      </c>
      <c r="BX326" s="245">
        <v>0</v>
      </c>
      <c r="BY326" s="363">
        <v>30</v>
      </c>
      <c r="BZ326" s="245">
        <v>0</v>
      </c>
      <c r="CA326" s="245">
        <v>0</v>
      </c>
      <c r="CB326" s="245">
        <v>0</v>
      </c>
      <c r="CC326" s="245">
        <v>0</v>
      </c>
      <c r="CD326" s="245">
        <v>0</v>
      </c>
      <c r="CE326" s="245">
        <v>0</v>
      </c>
      <c r="CF326" s="245">
        <v>0</v>
      </c>
      <c r="CG326" s="245">
        <v>0</v>
      </c>
      <c r="CH326" s="245">
        <v>0</v>
      </c>
      <c r="CI326" s="245">
        <v>0</v>
      </c>
      <c r="CJ326" s="245">
        <v>0</v>
      </c>
      <c r="CK326" s="245">
        <v>432</v>
      </c>
      <c r="CL326" s="245">
        <v>0</v>
      </c>
      <c r="CM326" s="245">
        <v>0</v>
      </c>
      <c r="CN326" s="245">
        <v>3</v>
      </c>
      <c r="CO326" s="245">
        <v>0</v>
      </c>
      <c r="CP326" s="245">
        <v>0</v>
      </c>
      <c r="CQ326" s="245">
        <v>0</v>
      </c>
      <c r="CR326" s="245">
        <v>57</v>
      </c>
      <c r="CS326" s="245">
        <v>0</v>
      </c>
      <c r="CT326" s="245">
        <v>0</v>
      </c>
      <c r="CU326" s="245">
        <v>0</v>
      </c>
      <c r="CV326" s="245">
        <v>0</v>
      </c>
      <c r="CW326" s="245">
        <v>0</v>
      </c>
      <c r="CX326" s="245">
        <v>46</v>
      </c>
      <c r="CY326" s="245">
        <v>0</v>
      </c>
      <c r="CZ326" s="245">
        <v>230</v>
      </c>
      <c r="DA326" s="245">
        <v>230</v>
      </c>
      <c r="DB326" s="245">
        <v>0</v>
      </c>
      <c r="DC326" s="363">
        <v>3225</v>
      </c>
      <c r="DD326" s="245">
        <v>0</v>
      </c>
      <c r="DE326" s="245">
        <v>0</v>
      </c>
      <c r="DF326" s="245">
        <v>0</v>
      </c>
      <c r="DG326" s="245">
        <v>0</v>
      </c>
      <c r="DH326" s="245">
        <v>0</v>
      </c>
      <c r="DI326" s="245">
        <v>0</v>
      </c>
      <c r="DJ326" s="245">
        <v>0</v>
      </c>
      <c r="DK326" s="245">
        <v>0</v>
      </c>
      <c r="DL326" s="245">
        <v>0</v>
      </c>
      <c r="DM326" s="245">
        <v>0</v>
      </c>
      <c r="DN326" s="245">
        <v>0</v>
      </c>
      <c r="DO326" s="245">
        <v>0</v>
      </c>
      <c r="DP326" s="245">
        <v>0</v>
      </c>
      <c r="DQ326" s="245">
        <v>0</v>
      </c>
      <c r="DR326" s="245">
        <v>0</v>
      </c>
      <c r="DS326" s="363">
        <v>3052.83</v>
      </c>
      <c r="DT326" s="245">
        <v>0</v>
      </c>
      <c r="DU326" s="245">
        <v>0</v>
      </c>
      <c r="DV326" s="245">
        <v>0</v>
      </c>
      <c r="DW326" s="245">
        <v>0</v>
      </c>
      <c r="DX326" s="245">
        <v>0</v>
      </c>
      <c r="DY326" s="245">
        <v>0</v>
      </c>
      <c r="DZ326" s="245">
        <v>0</v>
      </c>
      <c r="EA326" s="245">
        <v>0</v>
      </c>
      <c r="EB326" s="245">
        <v>0</v>
      </c>
      <c r="EC326" s="245">
        <v>0</v>
      </c>
      <c r="ED326" s="245">
        <v>0</v>
      </c>
      <c r="EE326" s="245">
        <v>0</v>
      </c>
      <c r="EF326" s="245">
        <v>0</v>
      </c>
      <c r="EG326" s="245">
        <v>0</v>
      </c>
      <c r="EH326" s="245">
        <v>0</v>
      </c>
      <c r="EI326" s="363">
        <v>1180.0160000000001</v>
      </c>
      <c r="EJ326" s="245">
        <v>0</v>
      </c>
      <c r="EK326" s="363">
        <v>2.25</v>
      </c>
      <c r="EL326" s="245">
        <v>0</v>
      </c>
      <c r="EM326" s="245">
        <v>0</v>
      </c>
      <c r="EN326" s="245">
        <v>0</v>
      </c>
      <c r="EO326" s="245">
        <v>0</v>
      </c>
      <c r="EP326" s="245">
        <v>0</v>
      </c>
      <c r="EQ326" s="245">
        <v>0</v>
      </c>
      <c r="ER326" s="245">
        <v>0</v>
      </c>
      <c r="ES326" s="245">
        <v>1912</v>
      </c>
      <c r="ET326" s="245">
        <v>0</v>
      </c>
      <c r="EU326" s="245">
        <v>0</v>
      </c>
      <c r="EV326" s="245">
        <v>0</v>
      </c>
      <c r="EW326" s="245">
        <v>0</v>
      </c>
      <c r="EX326" s="245">
        <v>0</v>
      </c>
      <c r="EY326" s="245">
        <v>0</v>
      </c>
      <c r="EZ326" s="245">
        <v>0</v>
      </c>
      <c r="FA326" s="245">
        <v>0</v>
      </c>
      <c r="FB326" s="245">
        <v>0</v>
      </c>
      <c r="FC326" s="245">
        <v>0</v>
      </c>
      <c r="FD326" s="245">
        <v>0</v>
      </c>
      <c r="FE326" s="245">
        <v>0</v>
      </c>
      <c r="FF326" s="245">
        <v>0</v>
      </c>
      <c r="FG326" s="245">
        <v>0</v>
      </c>
      <c r="FH326" s="245">
        <v>0</v>
      </c>
      <c r="FI326" s="245">
        <v>0</v>
      </c>
      <c r="FJ326" s="245">
        <v>0</v>
      </c>
      <c r="FK326" s="245">
        <v>0</v>
      </c>
      <c r="FL326" s="245">
        <v>0</v>
      </c>
      <c r="FM326" s="245">
        <v>0</v>
      </c>
      <c r="FN326" s="245">
        <v>0</v>
      </c>
      <c r="FO326" s="245">
        <v>0</v>
      </c>
      <c r="FP326" s="245">
        <v>0</v>
      </c>
      <c r="FQ326" s="245">
        <v>0</v>
      </c>
      <c r="FR326" s="245">
        <v>0</v>
      </c>
      <c r="FS326" s="245">
        <v>0</v>
      </c>
      <c r="FT326" s="245">
        <v>0</v>
      </c>
      <c r="FU326" s="245">
        <v>0</v>
      </c>
      <c r="FV326" s="245">
        <v>0</v>
      </c>
      <c r="FW326" s="245">
        <v>0</v>
      </c>
      <c r="FX326" s="245">
        <v>0</v>
      </c>
      <c r="FY326" s="245">
        <v>0</v>
      </c>
      <c r="FZ326" s="245">
        <v>0</v>
      </c>
      <c r="GA326" s="245">
        <v>0</v>
      </c>
      <c r="GB326" s="245">
        <v>0</v>
      </c>
      <c r="GC326" s="245">
        <v>0</v>
      </c>
      <c r="GD326" s="245">
        <v>0</v>
      </c>
      <c r="GE326" s="245">
        <v>0</v>
      </c>
      <c r="GF326" s="245">
        <v>0</v>
      </c>
      <c r="GG326" s="245">
        <v>0</v>
      </c>
      <c r="GH326" s="245">
        <v>0</v>
      </c>
      <c r="GI326" s="245">
        <v>1278</v>
      </c>
      <c r="GJ326" s="245">
        <v>0</v>
      </c>
      <c r="GK326" s="245">
        <v>1.5</v>
      </c>
      <c r="GL326" s="245">
        <v>0</v>
      </c>
      <c r="GM326" s="245">
        <v>0</v>
      </c>
      <c r="GN326" s="245">
        <v>0</v>
      </c>
      <c r="GO326" s="245">
        <v>0</v>
      </c>
      <c r="GP326" s="245">
        <v>0</v>
      </c>
      <c r="GQ326" s="245">
        <v>0</v>
      </c>
      <c r="GR326" s="245">
        <v>0</v>
      </c>
      <c r="GS326" s="245">
        <v>0</v>
      </c>
      <c r="GT326" s="245">
        <v>0</v>
      </c>
      <c r="GU326" s="245">
        <v>0</v>
      </c>
      <c r="GV326" s="245">
        <v>0</v>
      </c>
      <c r="GW326" s="245">
        <v>0</v>
      </c>
      <c r="GX326" s="245">
        <v>0</v>
      </c>
      <c r="GY326" s="245">
        <v>0</v>
      </c>
      <c r="GZ326" s="245">
        <v>0</v>
      </c>
      <c r="HA326" s="245">
        <v>0</v>
      </c>
      <c r="HB326" s="245">
        <v>0</v>
      </c>
      <c r="HC326" s="245">
        <v>0</v>
      </c>
      <c r="HD326" s="245">
        <v>0</v>
      </c>
      <c r="HE326" s="245">
        <v>0</v>
      </c>
      <c r="HF326" s="245">
        <v>0</v>
      </c>
      <c r="HG326" s="245">
        <v>0</v>
      </c>
      <c r="HH326" s="245">
        <v>0</v>
      </c>
      <c r="HI326" s="245">
        <v>0</v>
      </c>
      <c r="HJ326" s="245">
        <v>0</v>
      </c>
      <c r="HK326" s="245">
        <v>0</v>
      </c>
      <c r="HL326" s="245">
        <v>0</v>
      </c>
      <c r="HM326" s="245">
        <v>0</v>
      </c>
      <c r="HN326" s="245">
        <v>0</v>
      </c>
      <c r="HO326" s="245">
        <v>0</v>
      </c>
      <c r="HP326" s="245">
        <v>0</v>
      </c>
      <c r="HQ326" s="245">
        <v>0</v>
      </c>
      <c r="HR326" s="245">
        <v>0</v>
      </c>
      <c r="HS326" s="245">
        <v>0</v>
      </c>
      <c r="HT326" s="245">
        <v>0</v>
      </c>
      <c r="HU326" s="245">
        <v>0</v>
      </c>
      <c r="HV326" s="245">
        <v>0</v>
      </c>
      <c r="HW326" s="245">
        <v>0</v>
      </c>
      <c r="HX326" s="245">
        <v>0</v>
      </c>
      <c r="HY326" s="245">
        <v>0</v>
      </c>
      <c r="HZ326" s="245">
        <v>0</v>
      </c>
      <c r="IA326" s="245">
        <v>0</v>
      </c>
      <c r="IB326" s="245">
        <v>0</v>
      </c>
      <c r="IC326" s="245">
        <v>0</v>
      </c>
      <c r="ID326" s="245">
        <v>0</v>
      </c>
      <c r="IE326" s="245">
        <v>0</v>
      </c>
      <c r="IF326" s="245">
        <v>0</v>
      </c>
      <c r="IG326" s="245">
        <v>0</v>
      </c>
      <c r="IH326" s="245">
        <v>0</v>
      </c>
      <c r="II326" s="245">
        <v>0</v>
      </c>
      <c r="IJ326" s="245">
        <v>0</v>
      </c>
      <c r="IK326" s="245">
        <v>0</v>
      </c>
      <c r="IL326" s="245">
        <v>0</v>
      </c>
      <c r="IM326" s="245">
        <v>0</v>
      </c>
      <c r="IN326" s="245">
        <v>0</v>
      </c>
      <c r="IO326" s="245">
        <v>0</v>
      </c>
      <c r="IP326" s="245">
        <v>0</v>
      </c>
      <c r="IQ326" s="245">
        <v>0</v>
      </c>
      <c r="IR326" s="245">
        <v>0</v>
      </c>
      <c r="IS326" s="245">
        <v>0</v>
      </c>
      <c r="IT326" s="245">
        <v>0</v>
      </c>
      <c r="IU326" s="245">
        <v>0</v>
      </c>
      <c r="IV326" s="245">
        <v>0</v>
      </c>
      <c r="IW326" s="245">
        <v>0</v>
      </c>
      <c r="IX326" s="245">
        <v>0</v>
      </c>
      <c r="IY326" s="245">
        <v>0</v>
      </c>
      <c r="IZ326" s="245">
        <v>0</v>
      </c>
      <c r="JA326" s="245">
        <v>0</v>
      </c>
    </row>
    <row r="327" spans="1:261" ht="37.5" x14ac:dyDescent="0.3">
      <c r="A327" s="300">
        <v>317</v>
      </c>
      <c r="B327" s="295" t="s">
        <v>872</v>
      </c>
      <c r="C327" s="295" t="s">
        <v>896</v>
      </c>
      <c r="D327" s="295">
        <v>247691155</v>
      </c>
      <c r="E327" s="220">
        <f t="shared" si="39"/>
        <v>20109</v>
      </c>
      <c r="F327" s="220">
        <f t="shared" si="40"/>
        <v>2916</v>
      </c>
      <c r="G327" s="220">
        <f t="shared" si="41"/>
        <v>20</v>
      </c>
      <c r="H327" s="220">
        <f t="shared" si="42"/>
        <v>17158</v>
      </c>
      <c r="I327" s="220">
        <f t="shared" si="43"/>
        <v>15</v>
      </c>
      <c r="J327" s="245">
        <v>1</v>
      </c>
      <c r="K327" s="245">
        <v>1</v>
      </c>
      <c r="L327" s="245">
        <v>0</v>
      </c>
      <c r="M327" s="245">
        <v>0</v>
      </c>
      <c r="N327" s="245">
        <v>0</v>
      </c>
      <c r="O327" s="245">
        <v>0</v>
      </c>
      <c r="P327" s="245">
        <v>0</v>
      </c>
      <c r="Q327" s="245">
        <v>0</v>
      </c>
      <c r="R327" s="245">
        <v>0</v>
      </c>
      <c r="S327" s="245">
        <v>0</v>
      </c>
      <c r="T327" s="245">
        <v>0</v>
      </c>
      <c r="U327" s="245">
        <v>0</v>
      </c>
      <c r="V327" s="245">
        <v>0</v>
      </c>
      <c r="W327" s="245">
        <v>144</v>
      </c>
      <c r="X327" s="245">
        <v>0</v>
      </c>
      <c r="Y327" s="245">
        <v>0</v>
      </c>
      <c r="Z327" s="245">
        <v>0</v>
      </c>
      <c r="AA327" s="245">
        <v>0</v>
      </c>
      <c r="AB327" s="245">
        <v>0</v>
      </c>
      <c r="AC327" s="362">
        <v>4</v>
      </c>
      <c r="AD327" s="245">
        <v>0</v>
      </c>
      <c r="AE327" s="245">
        <v>0</v>
      </c>
      <c r="AF327" s="245">
        <v>0</v>
      </c>
      <c r="AG327" s="245">
        <v>0</v>
      </c>
      <c r="AH327" s="245">
        <v>0</v>
      </c>
      <c r="AI327" s="245">
        <v>0</v>
      </c>
      <c r="AJ327" s="245">
        <v>0</v>
      </c>
      <c r="AK327" s="245">
        <v>0</v>
      </c>
      <c r="AL327" s="245">
        <v>0</v>
      </c>
      <c r="AM327" s="245">
        <v>0</v>
      </c>
      <c r="AN327" s="245">
        <v>0</v>
      </c>
      <c r="AO327" s="245">
        <v>0</v>
      </c>
      <c r="AP327" s="245">
        <v>0</v>
      </c>
      <c r="AQ327" s="245">
        <v>0</v>
      </c>
      <c r="AR327" s="245">
        <v>0</v>
      </c>
      <c r="AS327" s="245">
        <v>0</v>
      </c>
      <c r="AT327" s="245">
        <v>0</v>
      </c>
      <c r="AU327" s="245">
        <v>0</v>
      </c>
      <c r="AV327" s="245">
        <v>0</v>
      </c>
      <c r="AW327" s="245">
        <v>0</v>
      </c>
      <c r="AX327" s="245">
        <v>0</v>
      </c>
      <c r="AY327" s="245">
        <v>0</v>
      </c>
      <c r="AZ327" s="245">
        <v>0</v>
      </c>
      <c r="BA327" s="245">
        <v>0</v>
      </c>
      <c r="BB327" s="245">
        <v>0</v>
      </c>
      <c r="BC327" s="245">
        <v>16481.900000000001</v>
      </c>
      <c r="BD327" s="245">
        <v>0</v>
      </c>
      <c r="BE327" s="245">
        <v>0</v>
      </c>
      <c r="BF327" s="245">
        <v>0</v>
      </c>
      <c r="BG327" s="363">
        <v>62</v>
      </c>
      <c r="BH327" s="245">
        <v>0</v>
      </c>
      <c r="BI327" s="245">
        <v>0</v>
      </c>
      <c r="BJ327" s="245">
        <v>0</v>
      </c>
      <c r="BK327" s="245">
        <v>0</v>
      </c>
      <c r="BL327" s="245">
        <v>0</v>
      </c>
      <c r="BM327" s="245">
        <v>0</v>
      </c>
      <c r="BN327" s="245">
        <v>0</v>
      </c>
      <c r="BO327" s="245">
        <v>0</v>
      </c>
      <c r="BP327" s="245">
        <v>0</v>
      </c>
      <c r="BQ327" s="363">
        <v>30</v>
      </c>
      <c r="BR327" s="245">
        <v>0</v>
      </c>
      <c r="BS327" s="363">
        <v>1</v>
      </c>
      <c r="BT327" s="245">
        <v>0</v>
      </c>
      <c r="BU327" s="363">
        <v>1</v>
      </c>
      <c r="BV327" s="245">
        <v>0</v>
      </c>
      <c r="BW327" s="363">
        <v>20</v>
      </c>
      <c r="BX327" s="245">
        <v>0</v>
      </c>
      <c r="BY327" s="363">
        <v>15</v>
      </c>
      <c r="BZ327" s="245">
        <v>0</v>
      </c>
      <c r="CA327" s="245">
        <v>0</v>
      </c>
      <c r="CB327" s="245">
        <v>0</v>
      </c>
      <c r="CC327" s="245">
        <v>0</v>
      </c>
      <c r="CD327" s="245">
        <v>0</v>
      </c>
      <c r="CE327" s="245">
        <v>0</v>
      </c>
      <c r="CF327" s="245">
        <v>0</v>
      </c>
      <c r="CG327" s="245">
        <v>0</v>
      </c>
      <c r="CH327" s="245">
        <v>0</v>
      </c>
      <c r="CI327" s="245">
        <v>0</v>
      </c>
      <c r="CJ327" s="245">
        <v>0</v>
      </c>
      <c r="CK327" s="245">
        <v>144</v>
      </c>
      <c r="CL327" s="245">
        <v>0</v>
      </c>
      <c r="CM327" s="245">
        <v>0</v>
      </c>
      <c r="CN327" s="245">
        <v>1</v>
      </c>
      <c r="CO327" s="245">
        <v>0</v>
      </c>
      <c r="CP327" s="245">
        <v>0</v>
      </c>
      <c r="CQ327" s="245">
        <v>0</v>
      </c>
      <c r="CR327" s="245">
        <v>13</v>
      </c>
      <c r="CS327" s="245">
        <v>0</v>
      </c>
      <c r="CT327" s="245">
        <v>0</v>
      </c>
      <c r="CU327" s="245">
        <v>0</v>
      </c>
      <c r="CV327" s="245">
        <v>0</v>
      </c>
      <c r="CW327" s="245">
        <v>0</v>
      </c>
      <c r="CX327" s="245">
        <v>13</v>
      </c>
      <c r="CY327" s="245">
        <v>0</v>
      </c>
      <c r="CZ327" s="245">
        <v>162</v>
      </c>
      <c r="DA327" s="245">
        <v>162</v>
      </c>
      <c r="DB327" s="245">
        <v>0</v>
      </c>
      <c r="DC327" s="363">
        <v>2280</v>
      </c>
      <c r="DD327" s="245">
        <v>0</v>
      </c>
      <c r="DE327" s="245">
        <v>0</v>
      </c>
      <c r="DF327" s="245">
        <v>0</v>
      </c>
      <c r="DG327" s="245">
        <v>0</v>
      </c>
      <c r="DH327" s="245">
        <v>0</v>
      </c>
      <c r="DI327" s="245">
        <v>0</v>
      </c>
      <c r="DJ327" s="245">
        <v>0</v>
      </c>
      <c r="DK327" s="245">
        <v>0</v>
      </c>
      <c r="DL327" s="245">
        <v>0</v>
      </c>
      <c r="DM327" s="245">
        <v>0</v>
      </c>
      <c r="DN327" s="245">
        <v>0</v>
      </c>
      <c r="DO327" s="245">
        <v>0</v>
      </c>
      <c r="DP327" s="245">
        <v>0</v>
      </c>
      <c r="DQ327" s="245">
        <v>0</v>
      </c>
      <c r="DR327" s="245">
        <v>0</v>
      </c>
      <c r="DS327" s="363">
        <v>636</v>
      </c>
      <c r="DT327" s="245">
        <v>0</v>
      </c>
      <c r="DU327" s="245">
        <v>0</v>
      </c>
      <c r="DV327" s="245">
        <v>0</v>
      </c>
      <c r="DW327" s="245">
        <v>0</v>
      </c>
      <c r="DX327" s="245">
        <v>0</v>
      </c>
      <c r="DY327" s="245">
        <v>0</v>
      </c>
      <c r="DZ327" s="245">
        <v>0</v>
      </c>
      <c r="EA327" s="245">
        <v>0</v>
      </c>
      <c r="EB327" s="245">
        <v>0</v>
      </c>
      <c r="EC327" s="245">
        <v>0</v>
      </c>
      <c r="ED327" s="245">
        <v>0</v>
      </c>
      <c r="EE327" s="245">
        <v>0</v>
      </c>
      <c r="EF327" s="245">
        <v>0</v>
      </c>
      <c r="EG327" s="245">
        <v>0</v>
      </c>
      <c r="EH327" s="245">
        <v>0</v>
      </c>
      <c r="EI327" s="363">
        <v>212.333</v>
      </c>
      <c r="EJ327" s="245">
        <v>0</v>
      </c>
      <c r="EK327" s="363">
        <v>3</v>
      </c>
      <c r="EL327" s="245">
        <v>0</v>
      </c>
      <c r="EM327" s="363">
        <v>0</v>
      </c>
      <c r="EN327" s="245">
        <v>0</v>
      </c>
      <c r="EO327" s="245">
        <v>0</v>
      </c>
      <c r="EP327" s="245">
        <v>0</v>
      </c>
      <c r="EQ327" s="245">
        <v>0</v>
      </c>
      <c r="ER327" s="245">
        <v>0</v>
      </c>
      <c r="ES327" s="245">
        <v>532.1</v>
      </c>
      <c r="ET327" s="245">
        <v>0</v>
      </c>
      <c r="EU327" s="245">
        <v>0</v>
      </c>
      <c r="EV327" s="245">
        <v>0</v>
      </c>
      <c r="EW327" s="245">
        <v>0</v>
      </c>
      <c r="EX327" s="245">
        <v>0</v>
      </c>
      <c r="EY327" s="245">
        <v>0</v>
      </c>
      <c r="EZ327" s="245">
        <v>0</v>
      </c>
      <c r="FA327" s="245">
        <v>0</v>
      </c>
      <c r="FB327" s="245">
        <v>0</v>
      </c>
      <c r="FC327" s="245">
        <v>0</v>
      </c>
      <c r="FD327" s="245">
        <v>0</v>
      </c>
      <c r="FE327" s="245">
        <v>0</v>
      </c>
      <c r="FF327" s="245">
        <v>0</v>
      </c>
      <c r="FG327" s="245">
        <v>0</v>
      </c>
      <c r="FH327" s="245">
        <v>0</v>
      </c>
      <c r="FI327" s="245">
        <v>0</v>
      </c>
      <c r="FJ327" s="245">
        <v>0</v>
      </c>
      <c r="FK327" s="245">
        <v>0</v>
      </c>
      <c r="FL327" s="245">
        <v>0</v>
      </c>
      <c r="FM327" s="245">
        <v>0</v>
      </c>
      <c r="FN327" s="245">
        <v>0</v>
      </c>
      <c r="FO327" s="245">
        <v>0</v>
      </c>
      <c r="FP327" s="245">
        <v>0</v>
      </c>
      <c r="FQ327" s="245">
        <v>0</v>
      </c>
      <c r="FR327" s="245">
        <v>0</v>
      </c>
      <c r="FS327" s="245">
        <v>0</v>
      </c>
      <c r="FT327" s="245">
        <v>0</v>
      </c>
      <c r="FU327" s="245">
        <v>0</v>
      </c>
      <c r="FV327" s="245">
        <v>0</v>
      </c>
      <c r="FW327" s="245">
        <v>0</v>
      </c>
      <c r="FX327" s="245">
        <v>0</v>
      </c>
      <c r="FY327" s="245">
        <v>0</v>
      </c>
      <c r="FZ327" s="245">
        <v>0</v>
      </c>
      <c r="GA327" s="245">
        <v>0</v>
      </c>
      <c r="GB327" s="245">
        <v>0</v>
      </c>
      <c r="GC327" s="245">
        <v>0</v>
      </c>
      <c r="GD327" s="245">
        <v>0</v>
      </c>
      <c r="GE327" s="245">
        <v>0</v>
      </c>
      <c r="GF327" s="245">
        <v>0</v>
      </c>
      <c r="GG327" s="245">
        <v>0</v>
      </c>
      <c r="GH327" s="245">
        <v>0</v>
      </c>
      <c r="GI327" s="363">
        <v>354</v>
      </c>
      <c r="GJ327" s="245">
        <v>0</v>
      </c>
      <c r="GK327" s="363">
        <v>1.5</v>
      </c>
      <c r="GL327" s="245">
        <v>0</v>
      </c>
      <c r="GM327" s="245">
        <v>0</v>
      </c>
      <c r="GN327" s="245">
        <v>0</v>
      </c>
      <c r="GO327" s="245">
        <v>0</v>
      </c>
      <c r="GP327" s="245">
        <v>0</v>
      </c>
      <c r="GQ327" s="245">
        <v>0</v>
      </c>
      <c r="GR327" s="245">
        <v>0</v>
      </c>
      <c r="GS327" s="245">
        <v>0</v>
      </c>
      <c r="GT327" s="245">
        <v>0</v>
      </c>
      <c r="GU327" s="245">
        <v>0</v>
      </c>
      <c r="GV327" s="245">
        <v>0</v>
      </c>
      <c r="GW327" s="245">
        <v>0</v>
      </c>
      <c r="GX327" s="245">
        <v>0</v>
      </c>
      <c r="GY327" s="245">
        <v>0</v>
      </c>
      <c r="GZ327" s="245">
        <v>0</v>
      </c>
      <c r="HA327" s="245">
        <v>0</v>
      </c>
      <c r="HB327" s="245">
        <v>0</v>
      </c>
      <c r="HC327" s="245">
        <v>0</v>
      </c>
      <c r="HD327" s="245">
        <v>0</v>
      </c>
      <c r="HE327" s="245">
        <v>0</v>
      </c>
      <c r="HF327" s="245">
        <v>0</v>
      </c>
      <c r="HG327" s="245">
        <v>0</v>
      </c>
      <c r="HH327" s="245">
        <v>0</v>
      </c>
      <c r="HI327" s="245">
        <v>0</v>
      </c>
      <c r="HJ327" s="245">
        <v>0</v>
      </c>
      <c r="HK327" s="245">
        <v>0</v>
      </c>
      <c r="HL327" s="245">
        <v>0</v>
      </c>
      <c r="HM327" s="245">
        <v>0</v>
      </c>
      <c r="HN327" s="245">
        <v>0</v>
      </c>
      <c r="HO327" s="245">
        <v>0</v>
      </c>
      <c r="HP327" s="245">
        <v>0</v>
      </c>
      <c r="HQ327" s="245">
        <v>0</v>
      </c>
      <c r="HR327" s="245">
        <v>0</v>
      </c>
      <c r="HS327" s="245">
        <v>0</v>
      </c>
      <c r="HT327" s="245">
        <v>0</v>
      </c>
      <c r="HU327" s="245">
        <v>0</v>
      </c>
      <c r="HV327" s="245">
        <v>0</v>
      </c>
      <c r="HW327" s="245">
        <v>0</v>
      </c>
      <c r="HX327" s="245">
        <v>0</v>
      </c>
      <c r="HY327" s="245">
        <v>0</v>
      </c>
      <c r="HZ327" s="245">
        <v>0</v>
      </c>
      <c r="IA327" s="245">
        <v>0</v>
      </c>
      <c r="IB327" s="245">
        <v>0</v>
      </c>
      <c r="IC327" s="245">
        <v>0</v>
      </c>
      <c r="ID327" s="245">
        <v>0</v>
      </c>
      <c r="IE327" s="245">
        <v>0</v>
      </c>
      <c r="IF327" s="245">
        <v>0</v>
      </c>
      <c r="IG327" s="245">
        <v>0</v>
      </c>
      <c r="IH327" s="245">
        <v>0</v>
      </c>
      <c r="II327" s="245">
        <v>0</v>
      </c>
      <c r="IJ327" s="245">
        <v>0</v>
      </c>
      <c r="IK327" s="245">
        <v>0</v>
      </c>
      <c r="IL327" s="245">
        <v>0</v>
      </c>
      <c r="IM327" s="245">
        <v>0</v>
      </c>
      <c r="IN327" s="245">
        <v>0</v>
      </c>
      <c r="IO327" s="245">
        <v>0</v>
      </c>
      <c r="IP327" s="245">
        <v>0</v>
      </c>
      <c r="IQ327" s="245">
        <v>0</v>
      </c>
      <c r="IR327" s="245">
        <v>0</v>
      </c>
      <c r="IS327" s="245">
        <v>0</v>
      </c>
      <c r="IT327" s="245">
        <v>0</v>
      </c>
      <c r="IU327" s="245">
        <v>0</v>
      </c>
      <c r="IV327" s="245">
        <v>0</v>
      </c>
      <c r="IW327" s="245">
        <v>0</v>
      </c>
      <c r="IX327" s="245">
        <v>0</v>
      </c>
      <c r="IY327" s="245">
        <v>0</v>
      </c>
      <c r="IZ327" s="245">
        <v>0</v>
      </c>
      <c r="JA327" s="245">
        <v>0</v>
      </c>
    </row>
    <row r="328" spans="1:261" s="246" customFormat="1" ht="20.25" x14ac:dyDescent="0.3">
      <c r="A328" s="300">
        <v>318</v>
      </c>
      <c r="B328" s="295" t="s">
        <v>872</v>
      </c>
      <c r="C328" s="295" t="s">
        <v>897</v>
      </c>
      <c r="D328" s="295">
        <v>247691178</v>
      </c>
      <c r="E328" s="220">
        <f t="shared" si="39"/>
        <v>23711</v>
      </c>
      <c r="F328" s="220">
        <f t="shared" si="40"/>
        <v>4340</v>
      </c>
      <c r="G328" s="220">
        <f t="shared" si="41"/>
        <v>40</v>
      </c>
      <c r="H328" s="220">
        <f t="shared" si="42"/>
        <v>19306</v>
      </c>
      <c r="I328" s="220">
        <f t="shared" si="43"/>
        <v>25</v>
      </c>
      <c r="J328" s="245">
        <v>1</v>
      </c>
      <c r="K328" s="245">
        <v>1</v>
      </c>
      <c r="L328" s="245">
        <v>0</v>
      </c>
      <c r="M328" s="245">
        <v>0</v>
      </c>
      <c r="N328" s="245">
        <v>0</v>
      </c>
      <c r="O328" s="245">
        <v>0</v>
      </c>
      <c r="P328" s="245">
        <v>0</v>
      </c>
      <c r="Q328" s="245">
        <v>0</v>
      </c>
      <c r="R328" s="245">
        <v>0</v>
      </c>
      <c r="S328" s="245">
        <v>0</v>
      </c>
      <c r="T328" s="245">
        <v>0</v>
      </c>
      <c r="U328" s="245">
        <v>300</v>
      </c>
      <c r="V328" s="245">
        <v>0</v>
      </c>
      <c r="W328" s="245">
        <v>0</v>
      </c>
      <c r="X328" s="245">
        <v>0</v>
      </c>
      <c r="Y328" s="245">
        <v>0</v>
      </c>
      <c r="Z328" s="245">
        <v>0</v>
      </c>
      <c r="AA328" s="245">
        <v>0</v>
      </c>
      <c r="AB328" s="245">
        <v>0</v>
      </c>
      <c r="AC328" s="362">
        <v>5</v>
      </c>
      <c r="AD328" s="245">
        <v>0</v>
      </c>
      <c r="AE328" s="245">
        <v>1</v>
      </c>
      <c r="AF328" s="245">
        <v>0</v>
      </c>
      <c r="AG328" s="245">
        <v>0</v>
      </c>
      <c r="AH328" s="245">
        <v>0</v>
      </c>
      <c r="AI328" s="245">
        <v>0</v>
      </c>
      <c r="AJ328" s="245">
        <v>0</v>
      </c>
      <c r="AK328" s="245">
        <v>1200</v>
      </c>
      <c r="AL328" s="245">
        <v>0</v>
      </c>
      <c r="AM328" s="245">
        <v>0</v>
      </c>
      <c r="AN328" s="245">
        <v>0</v>
      </c>
      <c r="AO328" s="245">
        <v>0</v>
      </c>
      <c r="AP328" s="245">
        <v>0</v>
      </c>
      <c r="AQ328" s="245">
        <v>0</v>
      </c>
      <c r="AR328" s="245">
        <v>0</v>
      </c>
      <c r="AS328" s="245">
        <v>0</v>
      </c>
      <c r="AT328" s="245">
        <v>0</v>
      </c>
      <c r="AU328" s="245">
        <v>0</v>
      </c>
      <c r="AV328" s="245">
        <v>0</v>
      </c>
      <c r="AW328" s="245">
        <v>0</v>
      </c>
      <c r="AX328" s="245">
        <v>0</v>
      </c>
      <c r="AY328" s="245">
        <v>0</v>
      </c>
      <c r="AZ328" s="245">
        <v>0</v>
      </c>
      <c r="BA328" s="245">
        <v>0</v>
      </c>
      <c r="BB328" s="245">
        <v>0</v>
      </c>
      <c r="BC328" s="245">
        <v>17334</v>
      </c>
      <c r="BD328" s="245">
        <v>0</v>
      </c>
      <c r="BE328" s="245">
        <v>0</v>
      </c>
      <c r="BF328" s="245">
        <v>0</v>
      </c>
      <c r="BG328" s="363">
        <v>88</v>
      </c>
      <c r="BH328" s="245">
        <v>0</v>
      </c>
      <c r="BI328" s="245">
        <v>0</v>
      </c>
      <c r="BJ328" s="245">
        <v>0</v>
      </c>
      <c r="BK328" s="245">
        <v>0</v>
      </c>
      <c r="BL328" s="245">
        <v>0</v>
      </c>
      <c r="BM328" s="245">
        <v>0</v>
      </c>
      <c r="BN328" s="245">
        <v>0</v>
      </c>
      <c r="BO328" s="245">
        <v>0</v>
      </c>
      <c r="BP328" s="245">
        <v>0</v>
      </c>
      <c r="BQ328" s="363">
        <v>200</v>
      </c>
      <c r="BR328" s="245">
        <v>0</v>
      </c>
      <c r="BS328" s="363">
        <v>1</v>
      </c>
      <c r="BT328" s="245">
        <v>0</v>
      </c>
      <c r="BU328" s="363">
        <v>1</v>
      </c>
      <c r="BV328" s="245">
        <v>0</v>
      </c>
      <c r="BW328" s="363">
        <v>40</v>
      </c>
      <c r="BX328" s="245">
        <v>0</v>
      </c>
      <c r="BY328" s="363">
        <v>25</v>
      </c>
      <c r="BZ328" s="245">
        <v>0</v>
      </c>
      <c r="CA328" s="245">
        <v>0</v>
      </c>
      <c r="CB328" s="245">
        <v>0</v>
      </c>
      <c r="CC328" s="245">
        <v>0</v>
      </c>
      <c r="CD328" s="245">
        <v>0</v>
      </c>
      <c r="CE328" s="245">
        <v>0</v>
      </c>
      <c r="CF328" s="245">
        <v>0</v>
      </c>
      <c r="CG328" s="245">
        <v>0</v>
      </c>
      <c r="CH328" s="245">
        <v>0</v>
      </c>
      <c r="CI328" s="245">
        <v>0</v>
      </c>
      <c r="CJ328" s="245">
        <v>0</v>
      </c>
      <c r="CK328" s="245">
        <v>463</v>
      </c>
      <c r="CL328" s="245">
        <v>0</v>
      </c>
      <c r="CM328" s="245">
        <v>0</v>
      </c>
      <c r="CN328" s="245">
        <v>2</v>
      </c>
      <c r="CO328" s="245">
        <v>0</v>
      </c>
      <c r="CP328" s="245">
        <v>0</v>
      </c>
      <c r="CQ328" s="245">
        <v>0</v>
      </c>
      <c r="CR328" s="245">
        <v>20</v>
      </c>
      <c r="CS328" s="245">
        <v>0</v>
      </c>
      <c r="CT328" s="245">
        <v>0</v>
      </c>
      <c r="CU328" s="245">
        <v>0</v>
      </c>
      <c r="CV328" s="245">
        <v>0</v>
      </c>
      <c r="CW328" s="245">
        <v>0</v>
      </c>
      <c r="CX328" s="245">
        <v>25</v>
      </c>
      <c r="CY328" s="245">
        <v>0</v>
      </c>
      <c r="CZ328" s="245">
        <v>170</v>
      </c>
      <c r="DA328" s="245">
        <v>170</v>
      </c>
      <c r="DB328" s="245">
        <v>0</v>
      </c>
      <c r="DC328" s="363">
        <v>2390</v>
      </c>
      <c r="DD328" s="245">
        <v>0</v>
      </c>
      <c r="DE328" s="245">
        <v>0</v>
      </c>
      <c r="DF328" s="245">
        <v>0</v>
      </c>
      <c r="DG328" s="245">
        <v>0</v>
      </c>
      <c r="DH328" s="245">
        <v>0</v>
      </c>
      <c r="DI328" s="245">
        <v>0</v>
      </c>
      <c r="DJ328" s="245">
        <v>0</v>
      </c>
      <c r="DK328" s="245">
        <v>0</v>
      </c>
      <c r="DL328" s="245">
        <v>0</v>
      </c>
      <c r="DM328" s="245">
        <v>0</v>
      </c>
      <c r="DN328" s="245">
        <v>0</v>
      </c>
      <c r="DO328" s="245">
        <v>0</v>
      </c>
      <c r="DP328" s="245">
        <v>0</v>
      </c>
      <c r="DQ328" s="245">
        <v>0</v>
      </c>
      <c r="DR328" s="245">
        <v>0</v>
      </c>
      <c r="DS328" s="363">
        <v>1950</v>
      </c>
      <c r="DT328" s="245">
        <v>0</v>
      </c>
      <c r="DU328" s="245">
        <v>0</v>
      </c>
      <c r="DV328" s="245">
        <v>0</v>
      </c>
      <c r="DW328" s="245">
        <v>0</v>
      </c>
      <c r="DX328" s="245">
        <v>0</v>
      </c>
      <c r="DY328" s="245">
        <v>0</v>
      </c>
      <c r="DZ328" s="245">
        <v>0</v>
      </c>
      <c r="EA328" s="245">
        <v>0</v>
      </c>
      <c r="EB328" s="245">
        <v>0</v>
      </c>
      <c r="EC328" s="245">
        <v>0</v>
      </c>
      <c r="ED328" s="245">
        <v>0</v>
      </c>
      <c r="EE328" s="245">
        <v>0</v>
      </c>
      <c r="EF328" s="245">
        <v>0</v>
      </c>
      <c r="EG328" s="245">
        <v>0</v>
      </c>
      <c r="EH328" s="245">
        <v>0</v>
      </c>
      <c r="EI328" s="363">
        <v>433.3</v>
      </c>
      <c r="EJ328" s="245">
        <v>0</v>
      </c>
      <c r="EK328" s="363">
        <v>4.5</v>
      </c>
      <c r="EL328" s="245">
        <v>0</v>
      </c>
      <c r="EM328" s="245">
        <v>0</v>
      </c>
      <c r="EN328" s="245">
        <v>0</v>
      </c>
      <c r="EO328" s="245">
        <v>0</v>
      </c>
      <c r="EP328" s="245">
        <v>0</v>
      </c>
      <c r="EQ328" s="245">
        <v>0</v>
      </c>
      <c r="ER328" s="245">
        <v>0</v>
      </c>
      <c r="ES328" s="245">
        <v>472</v>
      </c>
      <c r="ET328" s="245">
        <v>0</v>
      </c>
      <c r="EU328" s="245">
        <v>0</v>
      </c>
      <c r="EV328" s="245">
        <v>0</v>
      </c>
      <c r="EW328" s="245">
        <v>0</v>
      </c>
      <c r="EX328" s="245">
        <v>0</v>
      </c>
      <c r="EY328" s="245">
        <v>0</v>
      </c>
      <c r="EZ328" s="245">
        <v>0</v>
      </c>
      <c r="FA328" s="245">
        <v>0</v>
      </c>
      <c r="FB328" s="245">
        <v>0</v>
      </c>
      <c r="FC328" s="245">
        <v>0</v>
      </c>
      <c r="FD328" s="245">
        <v>0</v>
      </c>
      <c r="FE328" s="245">
        <v>0</v>
      </c>
      <c r="FF328" s="245">
        <v>0</v>
      </c>
      <c r="FG328" s="245">
        <v>0</v>
      </c>
      <c r="FH328" s="245">
        <v>0</v>
      </c>
      <c r="FI328" s="245">
        <v>0</v>
      </c>
      <c r="FJ328" s="245">
        <v>0</v>
      </c>
      <c r="FK328" s="245">
        <v>0</v>
      </c>
      <c r="FL328" s="245">
        <v>0</v>
      </c>
      <c r="FM328" s="245">
        <v>0</v>
      </c>
      <c r="FN328" s="245">
        <v>0</v>
      </c>
      <c r="FO328" s="245">
        <v>0</v>
      </c>
      <c r="FP328" s="245">
        <v>0</v>
      </c>
      <c r="FQ328" s="245">
        <v>0</v>
      </c>
      <c r="FR328" s="245">
        <v>0</v>
      </c>
      <c r="FS328" s="245">
        <v>0</v>
      </c>
      <c r="FT328" s="245">
        <v>0</v>
      </c>
      <c r="FU328" s="245">
        <v>0</v>
      </c>
      <c r="FV328" s="245">
        <v>0</v>
      </c>
      <c r="FW328" s="245">
        <v>0</v>
      </c>
      <c r="FX328" s="245">
        <v>0</v>
      </c>
      <c r="FY328" s="245">
        <v>0</v>
      </c>
      <c r="FZ328" s="245">
        <v>0</v>
      </c>
      <c r="GA328" s="245">
        <v>0</v>
      </c>
      <c r="GB328" s="245">
        <v>0</v>
      </c>
      <c r="GC328" s="245">
        <v>0</v>
      </c>
      <c r="GD328" s="245">
        <v>0</v>
      </c>
      <c r="GE328" s="245">
        <v>0</v>
      </c>
      <c r="GF328" s="245">
        <v>0</v>
      </c>
      <c r="GG328" s="245">
        <v>0</v>
      </c>
      <c r="GH328" s="245">
        <v>0</v>
      </c>
      <c r="GI328" s="245">
        <v>314</v>
      </c>
      <c r="GJ328" s="245">
        <v>0</v>
      </c>
      <c r="GK328" s="245">
        <v>1.5</v>
      </c>
      <c r="GL328" s="245">
        <v>0</v>
      </c>
      <c r="GM328" s="245">
        <v>0</v>
      </c>
      <c r="GN328" s="245">
        <v>0</v>
      </c>
      <c r="GO328" s="245">
        <v>0</v>
      </c>
      <c r="GP328" s="245">
        <v>0</v>
      </c>
      <c r="GQ328" s="245">
        <v>0</v>
      </c>
      <c r="GR328" s="245">
        <v>0</v>
      </c>
      <c r="GS328" s="245">
        <v>0</v>
      </c>
      <c r="GT328" s="245">
        <v>0</v>
      </c>
      <c r="GU328" s="245">
        <v>0</v>
      </c>
      <c r="GV328" s="245">
        <v>0</v>
      </c>
      <c r="GW328" s="245">
        <v>0</v>
      </c>
      <c r="GX328" s="245">
        <v>0</v>
      </c>
      <c r="GY328" s="245">
        <v>0</v>
      </c>
      <c r="GZ328" s="245">
        <v>0</v>
      </c>
      <c r="HA328" s="245">
        <v>0</v>
      </c>
      <c r="HB328" s="245">
        <v>0</v>
      </c>
      <c r="HC328" s="245">
        <v>0</v>
      </c>
      <c r="HD328" s="245">
        <v>0</v>
      </c>
      <c r="HE328" s="245">
        <v>0</v>
      </c>
      <c r="HF328" s="245">
        <v>0</v>
      </c>
      <c r="HG328" s="245">
        <v>0</v>
      </c>
      <c r="HH328" s="245">
        <v>0</v>
      </c>
      <c r="HI328" s="245">
        <v>0</v>
      </c>
      <c r="HJ328" s="245">
        <v>0</v>
      </c>
      <c r="HK328" s="245">
        <v>0</v>
      </c>
      <c r="HL328" s="245">
        <v>0</v>
      </c>
      <c r="HM328" s="245">
        <v>0</v>
      </c>
      <c r="HN328" s="245">
        <v>0</v>
      </c>
      <c r="HO328" s="245">
        <v>0</v>
      </c>
      <c r="HP328" s="245">
        <v>0</v>
      </c>
      <c r="HQ328" s="245">
        <v>0</v>
      </c>
      <c r="HR328" s="245">
        <v>0</v>
      </c>
      <c r="HS328" s="245">
        <v>0</v>
      </c>
      <c r="HT328" s="245">
        <v>0</v>
      </c>
      <c r="HU328" s="245">
        <v>0</v>
      </c>
      <c r="HV328" s="245">
        <v>0</v>
      </c>
      <c r="HW328" s="245">
        <v>0</v>
      </c>
      <c r="HX328" s="245">
        <v>0</v>
      </c>
      <c r="HY328" s="245">
        <v>0</v>
      </c>
      <c r="HZ328" s="245">
        <v>0</v>
      </c>
      <c r="IA328" s="245">
        <v>0</v>
      </c>
      <c r="IB328" s="245">
        <v>0</v>
      </c>
      <c r="IC328" s="245">
        <v>0</v>
      </c>
      <c r="ID328" s="245">
        <v>0</v>
      </c>
      <c r="IE328" s="245">
        <v>0</v>
      </c>
      <c r="IF328" s="245">
        <v>0</v>
      </c>
      <c r="IG328" s="245">
        <v>0</v>
      </c>
      <c r="IH328" s="245">
        <v>0</v>
      </c>
      <c r="II328" s="245">
        <v>0</v>
      </c>
      <c r="IJ328" s="245">
        <v>0</v>
      </c>
      <c r="IK328" s="245">
        <v>0</v>
      </c>
      <c r="IL328" s="245">
        <v>0</v>
      </c>
      <c r="IM328" s="245">
        <v>0</v>
      </c>
      <c r="IN328" s="245">
        <v>0</v>
      </c>
      <c r="IO328" s="245">
        <v>0</v>
      </c>
      <c r="IP328" s="245">
        <v>0</v>
      </c>
      <c r="IQ328" s="245">
        <v>0</v>
      </c>
      <c r="IR328" s="245">
        <v>0</v>
      </c>
      <c r="IS328" s="245">
        <v>0</v>
      </c>
      <c r="IT328" s="245">
        <v>0</v>
      </c>
      <c r="IU328" s="245">
        <v>0</v>
      </c>
      <c r="IV328" s="245">
        <v>0</v>
      </c>
      <c r="IW328" s="245">
        <v>0</v>
      </c>
      <c r="IX328" s="245">
        <v>0</v>
      </c>
      <c r="IY328" s="245">
        <v>0</v>
      </c>
      <c r="IZ328" s="245">
        <v>0</v>
      </c>
      <c r="JA328" s="245">
        <v>0</v>
      </c>
    </row>
    <row r="329" spans="1:261" ht="20.25" x14ac:dyDescent="0.3">
      <c r="A329" s="300">
        <v>319</v>
      </c>
      <c r="B329" s="295" t="s">
        <v>872</v>
      </c>
      <c r="C329" s="295" t="s">
        <v>898</v>
      </c>
      <c r="D329" s="295">
        <v>247691177</v>
      </c>
      <c r="E329" s="220">
        <f t="shared" si="39"/>
        <v>3850</v>
      </c>
      <c r="F329" s="220">
        <f t="shared" si="40"/>
        <v>1844</v>
      </c>
      <c r="G329" s="220">
        <f t="shared" si="41"/>
        <v>30</v>
      </c>
      <c r="H329" s="220">
        <f t="shared" si="42"/>
        <v>1961</v>
      </c>
      <c r="I329" s="220">
        <f t="shared" si="43"/>
        <v>15</v>
      </c>
      <c r="J329" s="245">
        <v>1</v>
      </c>
      <c r="K329" s="245">
        <v>1</v>
      </c>
      <c r="L329" s="245">
        <v>0</v>
      </c>
      <c r="M329" s="245">
        <v>0</v>
      </c>
      <c r="N329" s="245">
        <v>0</v>
      </c>
      <c r="O329" s="245">
        <v>0</v>
      </c>
      <c r="P329" s="245">
        <v>0</v>
      </c>
      <c r="Q329" s="245">
        <v>0</v>
      </c>
      <c r="R329" s="245">
        <v>0</v>
      </c>
      <c r="S329" s="245">
        <v>0</v>
      </c>
      <c r="T329" s="245">
        <v>0</v>
      </c>
      <c r="U329" s="245">
        <v>0</v>
      </c>
      <c r="V329" s="245">
        <v>0</v>
      </c>
      <c r="W329" s="245">
        <v>313</v>
      </c>
      <c r="X329" s="245">
        <v>0</v>
      </c>
      <c r="Y329" s="245">
        <v>0</v>
      </c>
      <c r="Z329" s="245">
        <v>0</v>
      </c>
      <c r="AA329" s="245">
        <v>0</v>
      </c>
      <c r="AB329" s="245">
        <v>0</v>
      </c>
      <c r="AC329" s="362">
        <v>2</v>
      </c>
      <c r="AD329" s="245">
        <v>0</v>
      </c>
      <c r="AE329" s="245">
        <v>0</v>
      </c>
      <c r="AF329" s="245">
        <v>0</v>
      </c>
      <c r="AG329" s="245">
        <v>0</v>
      </c>
      <c r="AH329" s="245">
        <v>0</v>
      </c>
      <c r="AI329" s="245">
        <v>0</v>
      </c>
      <c r="AJ329" s="245">
        <v>0</v>
      </c>
      <c r="AK329" s="245">
        <v>0</v>
      </c>
      <c r="AL329" s="245">
        <v>0</v>
      </c>
      <c r="AM329" s="245">
        <v>0</v>
      </c>
      <c r="AN329" s="245">
        <v>0</v>
      </c>
      <c r="AO329" s="245">
        <v>0</v>
      </c>
      <c r="AP329" s="245">
        <v>0</v>
      </c>
      <c r="AQ329" s="245">
        <v>0</v>
      </c>
      <c r="AR329" s="245">
        <v>0</v>
      </c>
      <c r="AS329" s="245">
        <v>0</v>
      </c>
      <c r="AT329" s="245">
        <v>0</v>
      </c>
      <c r="AU329" s="245">
        <v>0</v>
      </c>
      <c r="AV329" s="245">
        <v>0</v>
      </c>
      <c r="AW329" s="245">
        <v>0</v>
      </c>
      <c r="AX329" s="245">
        <v>0</v>
      </c>
      <c r="AY329" s="245">
        <v>0</v>
      </c>
      <c r="AZ329" s="245">
        <v>0</v>
      </c>
      <c r="BA329" s="245">
        <v>0</v>
      </c>
      <c r="BB329" s="245">
        <v>0</v>
      </c>
      <c r="BC329" s="245">
        <v>923</v>
      </c>
      <c r="BD329" s="245">
        <v>0</v>
      </c>
      <c r="BE329" s="245">
        <v>0</v>
      </c>
      <c r="BF329" s="245">
        <v>0</v>
      </c>
      <c r="BG329" s="363">
        <v>23</v>
      </c>
      <c r="BH329" s="245">
        <v>0</v>
      </c>
      <c r="BI329" s="245">
        <v>0</v>
      </c>
      <c r="BJ329" s="245">
        <v>0</v>
      </c>
      <c r="BK329" s="245">
        <v>0</v>
      </c>
      <c r="BL329" s="245">
        <v>0</v>
      </c>
      <c r="BM329" s="245">
        <v>0</v>
      </c>
      <c r="BN329" s="245">
        <v>0</v>
      </c>
      <c r="BO329" s="245">
        <v>0</v>
      </c>
      <c r="BP329" s="245">
        <v>0</v>
      </c>
      <c r="BQ329" s="363">
        <v>60</v>
      </c>
      <c r="BR329" s="245">
        <v>0</v>
      </c>
      <c r="BS329" s="363">
        <v>1</v>
      </c>
      <c r="BT329" s="245">
        <v>0</v>
      </c>
      <c r="BU329" s="363">
        <v>1</v>
      </c>
      <c r="BV329" s="245">
        <v>0</v>
      </c>
      <c r="BW329" s="363">
        <v>30</v>
      </c>
      <c r="BX329" s="245">
        <v>0</v>
      </c>
      <c r="BY329" s="363">
        <v>15</v>
      </c>
      <c r="BZ329" s="245">
        <v>0</v>
      </c>
      <c r="CA329" s="245">
        <v>0</v>
      </c>
      <c r="CB329" s="245">
        <v>0</v>
      </c>
      <c r="CC329" s="245">
        <v>0</v>
      </c>
      <c r="CD329" s="245">
        <v>0</v>
      </c>
      <c r="CE329" s="245">
        <v>0</v>
      </c>
      <c r="CF329" s="245">
        <v>0</v>
      </c>
      <c r="CG329" s="245">
        <v>0</v>
      </c>
      <c r="CH329" s="245">
        <v>0</v>
      </c>
      <c r="CI329" s="245">
        <v>0</v>
      </c>
      <c r="CJ329" s="245">
        <v>0</v>
      </c>
      <c r="CK329" s="245">
        <v>110</v>
      </c>
      <c r="CL329" s="245">
        <v>0</v>
      </c>
      <c r="CM329" s="245">
        <v>0</v>
      </c>
      <c r="CN329" s="245">
        <v>1</v>
      </c>
      <c r="CO329" s="245">
        <v>0</v>
      </c>
      <c r="CP329" s="245">
        <v>0</v>
      </c>
      <c r="CQ329" s="245">
        <v>0</v>
      </c>
      <c r="CR329" s="245">
        <v>8</v>
      </c>
      <c r="CS329" s="245">
        <v>0</v>
      </c>
      <c r="CT329" s="245">
        <v>0</v>
      </c>
      <c r="CU329" s="245">
        <v>0</v>
      </c>
      <c r="CV329" s="245">
        <v>0</v>
      </c>
      <c r="CW329" s="245">
        <v>0</v>
      </c>
      <c r="CX329" s="245">
        <v>7</v>
      </c>
      <c r="CY329" s="245">
        <v>0</v>
      </c>
      <c r="CZ329" s="245">
        <v>106</v>
      </c>
      <c r="DA329" s="245">
        <v>106</v>
      </c>
      <c r="DB329" s="245">
        <v>0</v>
      </c>
      <c r="DC329" s="363">
        <v>1494</v>
      </c>
      <c r="DD329" s="245">
        <v>0</v>
      </c>
      <c r="DE329" s="245">
        <v>0</v>
      </c>
      <c r="DF329" s="245">
        <v>0</v>
      </c>
      <c r="DG329" s="245">
        <v>0</v>
      </c>
      <c r="DH329" s="245">
        <v>0</v>
      </c>
      <c r="DI329" s="245">
        <v>0</v>
      </c>
      <c r="DJ329" s="245">
        <v>0</v>
      </c>
      <c r="DK329" s="245">
        <v>0</v>
      </c>
      <c r="DL329" s="245">
        <v>0</v>
      </c>
      <c r="DM329" s="245">
        <v>0</v>
      </c>
      <c r="DN329" s="245">
        <v>0</v>
      </c>
      <c r="DO329" s="245">
        <v>0</v>
      </c>
      <c r="DP329" s="245">
        <v>0</v>
      </c>
      <c r="DQ329" s="245">
        <v>0</v>
      </c>
      <c r="DR329" s="245">
        <v>0</v>
      </c>
      <c r="DS329" s="363">
        <v>350</v>
      </c>
      <c r="DT329" s="245">
        <v>0</v>
      </c>
      <c r="DU329" s="245">
        <v>0</v>
      </c>
      <c r="DV329" s="245">
        <v>0</v>
      </c>
      <c r="DW329" s="245">
        <v>0</v>
      </c>
      <c r="DX329" s="245">
        <v>0</v>
      </c>
      <c r="DY329" s="245">
        <v>0</v>
      </c>
      <c r="DZ329" s="245">
        <v>0</v>
      </c>
      <c r="EA329" s="245">
        <v>0</v>
      </c>
      <c r="EB329" s="245">
        <v>0</v>
      </c>
      <c r="EC329" s="245">
        <v>0</v>
      </c>
      <c r="ED329" s="245">
        <v>0</v>
      </c>
      <c r="EE329" s="245">
        <v>0</v>
      </c>
      <c r="EF329" s="245">
        <v>0</v>
      </c>
      <c r="EG329" s="245">
        <v>0</v>
      </c>
      <c r="EH329" s="245">
        <v>0</v>
      </c>
      <c r="EI329" s="363">
        <v>120</v>
      </c>
      <c r="EJ329" s="245">
        <v>0</v>
      </c>
      <c r="EK329" s="363">
        <v>3.5</v>
      </c>
      <c r="EL329" s="245">
        <v>0</v>
      </c>
      <c r="EM329" s="245">
        <v>0</v>
      </c>
      <c r="EN329" s="245">
        <v>0</v>
      </c>
      <c r="EO329" s="245">
        <v>0</v>
      </c>
      <c r="EP329" s="245">
        <v>0</v>
      </c>
      <c r="EQ329" s="245">
        <v>0</v>
      </c>
      <c r="ER329" s="245">
        <v>0</v>
      </c>
      <c r="ES329" s="245">
        <v>725</v>
      </c>
      <c r="ET329" s="245">
        <v>0</v>
      </c>
      <c r="EU329" s="245">
        <v>0</v>
      </c>
      <c r="EV329" s="245">
        <v>0</v>
      </c>
      <c r="EW329" s="245">
        <v>0</v>
      </c>
      <c r="EX329" s="245">
        <v>0</v>
      </c>
      <c r="EY329" s="245">
        <v>0</v>
      </c>
      <c r="EZ329" s="245">
        <v>0</v>
      </c>
      <c r="FA329" s="245">
        <v>0</v>
      </c>
      <c r="FB329" s="245">
        <v>0</v>
      </c>
      <c r="FC329" s="245">
        <v>0</v>
      </c>
      <c r="FD329" s="245">
        <v>0</v>
      </c>
      <c r="FE329" s="245">
        <v>0</v>
      </c>
      <c r="FF329" s="245">
        <v>0</v>
      </c>
      <c r="FG329" s="245">
        <v>0</v>
      </c>
      <c r="FH329" s="245">
        <v>0</v>
      </c>
      <c r="FI329" s="245">
        <v>0</v>
      </c>
      <c r="FJ329" s="245">
        <v>0</v>
      </c>
      <c r="FK329" s="245">
        <v>0</v>
      </c>
      <c r="FL329" s="245">
        <v>0</v>
      </c>
      <c r="FM329" s="245">
        <v>0</v>
      </c>
      <c r="FN329" s="245">
        <v>0</v>
      </c>
      <c r="FO329" s="245">
        <v>0</v>
      </c>
      <c r="FP329" s="245">
        <v>0</v>
      </c>
      <c r="FQ329" s="245">
        <v>0</v>
      </c>
      <c r="FR329" s="245">
        <v>0</v>
      </c>
      <c r="FS329" s="245">
        <v>0</v>
      </c>
      <c r="FT329" s="245">
        <v>0</v>
      </c>
      <c r="FU329" s="245">
        <v>0</v>
      </c>
      <c r="FV329" s="245">
        <v>0</v>
      </c>
      <c r="FW329" s="245">
        <v>0</v>
      </c>
      <c r="FX329" s="245">
        <v>0</v>
      </c>
      <c r="FY329" s="245">
        <v>0</v>
      </c>
      <c r="FZ329" s="245">
        <v>0</v>
      </c>
      <c r="GA329" s="245">
        <v>0</v>
      </c>
      <c r="GB329" s="245">
        <v>0</v>
      </c>
      <c r="GC329" s="245">
        <v>0</v>
      </c>
      <c r="GD329" s="245">
        <v>0</v>
      </c>
      <c r="GE329" s="245">
        <v>0</v>
      </c>
      <c r="GF329" s="245">
        <v>0</v>
      </c>
      <c r="GG329" s="245">
        <v>0</v>
      </c>
      <c r="GH329" s="245">
        <v>0</v>
      </c>
      <c r="GI329" s="245">
        <v>483</v>
      </c>
      <c r="GJ329" s="245">
        <v>0</v>
      </c>
      <c r="GK329" s="245">
        <v>1.5</v>
      </c>
      <c r="GL329" s="245">
        <v>0</v>
      </c>
      <c r="GM329" s="245">
        <v>0</v>
      </c>
      <c r="GN329" s="245">
        <v>0</v>
      </c>
      <c r="GO329" s="245">
        <v>0</v>
      </c>
      <c r="GP329" s="245">
        <v>0</v>
      </c>
      <c r="GQ329" s="245">
        <v>0</v>
      </c>
      <c r="GR329" s="245">
        <v>0</v>
      </c>
      <c r="GS329" s="245">
        <v>0</v>
      </c>
      <c r="GT329" s="245">
        <v>0</v>
      </c>
      <c r="GU329" s="245">
        <v>0</v>
      </c>
      <c r="GV329" s="245">
        <v>0</v>
      </c>
      <c r="GW329" s="245">
        <v>0</v>
      </c>
      <c r="GX329" s="245">
        <v>0</v>
      </c>
      <c r="GY329" s="245">
        <v>0</v>
      </c>
      <c r="GZ329" s="245">
        <v>0</v>
      </c>
      <c r="HA329" s="245">
        <v>0</v>
      </c>
      <c r="HB329" s="245">
        <v>0</v>
      </c>
      <c r="HC329" s="245">
        <v>0</v>
      </c>
      <c r="HD329" s="245">
        <v>0</v>
      </c>
      <c r="HE329" s="245">
        <v>0</v>
      </c>
      <c r="HF329" s="245">
        <v>0</v>
      </c>
      <c r="HG329" s="245">
        <v>0</v>
      </c>
      <c r="HH329" s="245">
        <v>0</v>
      </c>
      <c r="HI329" s="245">
        <v>0</v>
      </c>
      <c r="HJ329" s="245">
        <v>0</v>
      </c>
      <c r="HK329" s="245">
        <v>0</v>
      </c>
      <c r="HL329" s="245">
        <v>0</v>
      </c>
      <c r="HM329" s="245">
        <v>0</v>
      </c>
      <c r="HN329" s="245">
        <v>0</v>
      </c>
      <c r="HO329" s="245">
        <v>0</v>
      </c>
      <c r="HP329" s="245">
        <v>0</v>
      </c>
      <c r="HQ329" s="245">
        <v>0</v>
      </c>
      <c r="HR329" s="245">
        <v>0</v>
      </c>
      <c r="HS329" s="245">
        <v>0</v>
      </c>
      <c r="HT329" s="245">
        <v>0</v>
      </c>
      <c r="HU329" s="245">
        <v>0</v>
      </c>
      <c r="HV329" s="245">
        <v>0</v>
      </c>
      <c r="HW329" s="245">
        <v>0</v>
      </c>
      <c r="HX329" s="245">
        <v>0</v>
      </c>
      <c r="HY329" s="245">
        <v>0</v>
      </c>
      <c r="HZ329" s="245">
        <v>0</v>
      </c>
      <c r="IA329" s="245">
        <v>0</v>
      </c>
      <c r="IB329" s="245">
        <v>0</v>
      </c>
      <c r="IC329" s="245">
        <v>0</v>
      </c>
      <c r="ID329" s="245">
        <v>0</v>
      </c>
      <c r="IE329" s="245">
        <v>0</v>
      </c>
      <c r="IF329" s="245">
        <v>0</v>
      </c>
      <c r="IG329" s="245">
        <v>0</v>
      </c>
      <c r="IH329" s="245">
        <v>0</v>
      </c>
      <c r="II329" s="245">
        <v>0</v>
      </c>
      <c r="IJ329" s="245">
        <v>0</v>
      </c>
      <c r="IK329" s="245">
        <v>0</v>
      </c>
      <c r="IL329" s="245">
        <v>0</v>
      </c>
      <c r="IM329" s="245">
        <v>0</v>
      </c>
      <c r="IN329" s="245">
        <v>0</v>
      </c>
      <c r="IO329" s="245">
        <v>0</v>
      </c>
      <c r="IP329" s="245">
        <v>0</v>
      </c>
      <c r="IQ329" s="245">
        <v>0</v>
      </c>
      <c r="IR329" s="245">
        <v>0</v>
      </c>
      <c r="IS329" s="245">
        <v>0</v>
      </c>
      <c r="IT329" s="245">
        <v>0</v>
      </c>
      <c r="IU329" s="245">
        <v>0</v>
      </c>
      <c r="IV329" s="245">
        <v>0</v>
      </c>
      <c r="IW329" s="245">
        <v>0</v>
      </c>
      <c r="IX329" s="245">
        <v>0</v>
      </c>
      <c r="IY329" s="245">
        <v>0</v>
      </c>
      <c r="IZ329" s="245">
        <v>0</v>
      </c>
      <c r="JA329" s="245">
        <v>0</v>
      </c>
    </row>
    <row r="330" spans="1:261" ht="20.25" x14ac:dyDescent="0.3">
      <c r="A330" s="300">
        <v>320</v>
      </c>
      <c r="B330" s="295" t="s">
        <v>872</v>
      </c>
      <c r="C330" s="295" t="s">
        <v>899</v>
      </c>
      <c r="D330" s="295">
        <v>247691152</v>
      </c>
      <c r="E330" s="220">
        <f t="shared" ref="E330:E380" si="44">SUM(F330,G330,H330,I330)</f>
        <v>8052</v>
      </c>
      <c r="F330" s="220">
        <f t="shared" ref="F330:F380" si="45">SUM(M330,Q330,AI330,AM330,BV330,BZ330,DC330,DG330,DS330,DW330,EM330,EN330,EO330,EY330,EZ330,FA330,GM330,GQ330,HL330,HP330,IH330,IL330,)</f>
        <v>614</v>
      </c>
      <c r="G330" s="220">
        <f t="shared" ref="G330:G380" si="46">SUM(N330,R330,AJ330,AN330,BW330,CA330,DD330,DH330,DT330,DX330,EP330,EQ330,ER330,FB330,FC330,FD330,GN330,GR330,HM330,HQ330,II330,IM330,)</f>
        <v>30</v>
      </c>
      <c r="H330" s="220">
        <f t="shared" ref="H330:H380" si="47">SUM(O330,S330,U330,W330,Y330,AA330,AK330,AO330,AQ330,AS330,AU330,AW330,BC330,BE330,AY330,FK330,FL330,FM330,FQ330,FR330,BX330,CB330,DE330,DI330,DU330,DY330,ES330,ET330,EU330,FE330,FF330,FG330,GO330,GS330,HN330,HR330,HT330,HV330,HX330,HZ330,IJ330,IN330,IP330,IR330,IT330,IV330,FS330,FW330,FX330,FY330,GC330,GD330,GE330,GU330,GW330,GY330,HA330,HC330,IB330,IX330,IZ330,DK330,DM330,DO330,DQ330,IF330,EA330,EC330,EE330,EG330,ID330)</f>
        <v>7393</v>
      </c>
      <c r="I330" s="220">
        <f t="shared" ref="I330:I380" si="48">SUM(P330,T330,V330,X330,Z330,AB330,AL330,AP330,AR330,AT330,AV330,AX330,BD330,BF330,BY330,CC330,DF330,DJ330,DV330,DZ330,EV330,EW330,EX330,FH330,FI330,FJ330,GP330,GT330,HO330,HS330,HU330,HW330,HY330,IK330,IO330,IQ330,IS330,IU330,JA330,AZ330,DL330,DN330,DP330,DR330,FN330,FO330,FP330,FT330,FU330,FV330,FZ330,GA330,GB330,GF330,GG330,GH330,GV330,GX330,GZ330,HB330,HD330,IA330,IC330,IG330,IW330,IY330,EB330,ED330,EF330,EH330,IE330)</f>
        <v>15</v>
      </c>
      <c r="J330" s="245">
        <v>1</v>
      </c>
      <c r="K330" s="245">
        <v>1</v>
      </c>
      <c r="L330" s="245">
        <v>0</v>
      </c>
      <c r="M330" s="245">
        <v>0</v>
      </c>
      <c r="N330" s="245">
        <v>0</v>
      </c>
      <c r="O330" s="245">
        <v>0</v>
      </c>
      <c r="P330" s="245">
        <v>0</v>
      </c>
      <c r="Q330" s="245">
        <v>0</v>
      </c>
      <c r="R330" s="245">
        <v>0</v>
      </c>
      <c r="S330" s="245">
        <v>0</v>
      </c>
      <c r="T330" s="245">
        <v>0</v>
      </c>
      <c r="U330" s="245">
        <v>0</v>
      </c>
      <c r="V330" s="245">
        <v>0</v>
      </c>
      <c r="W330" s="245">
        <v>201</v>
      </c>
      <c r="X330" s="245">
        <v>0</v>
      </c>
      <c r="Y330" s="245">
        <v>0</v>
      </c>
      <c r="Z330" s="245">
        <v>0</v>
      </c>
      <c r="AA330" s="245">
        <v>0</v>
      </c>
      <c r="AB330" s="245">
        <v>0</v>
      </c>
      <c r="AC330" s="362">
        <v>3</v>
      </c>
      <c r="AD330" s="245">
        <v>0</v>
      </c>
      <c r="AE330" s="245">
        <v>0</v>
      </c>
      <c r="AF330" s="245">
        <v>0</v>
      </c>
      <c r="AG330" s="245">
        <v>0</v>
      </c>
      <c r="AH330" s="245">
        <v>0</v>
      </c>
      <c r="AI330" s="245">
        <v>0</v>
      </c>
      <c r="AJ330" s="245">
        <v>0</v>
      </c>
      <c r="AK330" s="245">
        <v>0</v>
      </c>
      <c r="AL330" s="245">
        <v>0</v>
      </c>
      <c r="AM330" s="245">
        <v>0</v>
      </c>
      <c r="AN330" s="245">
        <v>0</v>
      </c>
      <c r="AO330" s="245">
        <v>0</v>
      </c>
      <c r="AP330" s="245">
        <v>0</v>
      </c>
      <c r="AQ330" s="245">
        <v>0</v>
      </c>
      <c r="AR330" s="245">
        <v>0</v>
      </c>
      <c r="AS330" s="245">
        <v>0</v>
      </c>
      <c r="AT330" s="245">
        <v>0</v>
      </c>
      <c r="AU330" s="245">
        <v>0</v>
      </c>
      <c r="AV330" s="245">
        <v>0</v>
      </c>
      <c r="AW330" s="245">
        <v>0</v>
      </c>
      <c r="AX330" s="245">
        <v>0</v>
      </c>
      <c r="AY330" s="245">
        <v>0</v>
      </c>
      <c r="AZ330" s="245">
        <v>0</v>
      </c>
      <c r="BA330" s="245">
        <v>0</v>
      </c>
      <c r="BB330" s="245">
        <v>0</v>
      </c>
      <c r="BC330" s="245">
        <v>6855</v>
      </c>
      <c r="BD330" s="245">
        <v>0</v>
      </c>
      <c r="BE330" s="245">
        <v>0</v>
      </c>
      <c r="BF330" s="245">
        <v>0</v>
      </c>
      <c r="BG330" s="363">
        <v>46</v>
      </c>
      <c r="BH330" s="245">
        <v>0</v>
      </c>
      <c r="BI330" s="245">
        <v>0</v>
      </c>
      <c r="BJ330" s="245">
        <v>0</v>
      </c>
      <c r="BK330" s="245">
        <v>0</v>
      </c>
      <c r="BL330" s="245">
        <v>0</v>
      </c>
      <c r="BM330" s="245">
        <v>0</v>
      </c>
      <c r="BN330" s="245">
        <v>0</v>
      </c>
      <c r="BO330" s="245">
        <v>0</v>
      </c>
      <c r="BP330" s="245">
        <v>0</v>
      </c>
      <c r="BQ330" s="363">
        <v>20</v>
      </c>
      <c r="BR330" s="245">
        <v>0</v>
      </c>
      <c r="BS330" s="363">
        <v>1</v>
      </c>
      <c r="BT330" s="245">
        <v>0</v>
      </c>
      <c r="BU330" s="363">
        <v>1</v>
      </c>
      <c r="BV330" s="245">
        <v>0</v>
      </c>
      <c r="BW330" s="363">
        <v>30</v>
      </c>
      <c r="BX330" s="245">
        <v>0</v>
      </c>
      <c r="BY330" s="363">
        <v>15</v>
      </c>
      <c r="BZ330" s="245">
        <v>0</v>
      </c>
      <c r="CA330" s="245">
        <v>0</v>
      </c>
      <c r="CB330" s="245">
        <v>0</v>
      </c>
      <c r="CC330" s="245">
        <v>0</v>
      </c>
      <c r="CD330" s="245">
        <v>0</v>
      </c>
      <c r="CE330" s="245">
        <v>0</v>
      </c>
      <c r="CF330" s="245">
        <v>0</v>
      </c>
      <c r="CG330" s="245">
        <v>0</v>
      </c>
      <c r="CH330" s="245">
        <v>0</v>
      </c>
      <c r="CI330" s="245">
        <v>0</v>
      </c>
      <c r="CJ330" s="245">
        <v>0</v>
      </c>
      <c r="CK330" s="245">
        <v>0</v>
      </c>
      <c r="CL330" s="245">
        <v>0</v>
      </c>
      <c r="CM330" s="245">
        <v>0</v>
      </c>
      <c r="CN330" s="245">
        <v>1</v>
      </c>
      <c r="CO330" s="245">
        <v>0</v>
      </c>
      <c r="CP330" s="245">
        <v>0</v>
      </c>
      <c r="CQ330" s="245">
        <v>0</v>
      </c>
      <c r="CR330" s="245">
        <v>6</v>
      </c>
      <c r="CS330" s="245">
        <v>0</v>
      </c>
      <c r="CT330" s="245">
        <v>0</v>
      </c>
      <c r="CU330" s="245">
        <v>0</v>
      </c>
      <c r="CV330" s="245">
        <v>0</v>
      </c>
      <c r="CW330" s="245">
        <v>0</v>
      </c>
      <c r="CX330" s="245">
        <v>6</v>
      </c>
      <c r="CY330" s="245">
        <v>0</v>
      </c>
      <c r="CZ330" s="245">
        <v>14</v>
      </c>
      <c r="DA330" s="245">
        <v>14</v>
      </c>
      <c r="DB330" s="245">
        <v>0</v>
      </c>
      <c r="DC330" s="363">
        <v>200</v>
      </c>
      <c r="DD330" s="245">
        <v>0</v>
      </c>
      <c r="DE330" s="245">
        <v>0</v>
      </c>
      <c r="DF330" s="245">
        <v>0</v>
      </c>
      <c r="DG330" s="245">
        <v>0</v>
      </c>
      <c r="DH330" s="245">
        <v>0</v>
      </c>
      <c r="DI330" s="245">
        <v>0</v>
      </c>
      <c r="DJ330" s="245">
        <v>0</v>
      </c>
      <c r="DK330" s="245">
        <v>0</v>
      </c>
      <c r="DL330" s="245">
        <v>0</v>
      </c>
      <c r="DM330" s="245">
        <v>0</v>
      </c>
      <c r="DN330" s="245">
        <v>0</v>
      </c>
      <c r="DO330" s="245">
        <v>0</v>
      </c>
      <c r="DP330" s="245">
        <v>0</v>
      </c>
      <c r="DQ330" s="245">
        <v>0</v>
      </c>
      <c r="DR330" s="245">
        <v>0</v>
      </c>
      <c r="DS330" s="363">
        <v>414</v>
      </c>
      <c r="DT330" s="245">
        <v>0</v>
      </c>
      <c r="DU330" s="245">
        <v>0</v>
      </c>
      <c r="DV330" s="245">
        <v>0</v>
      </c>
      <c r="DW330" s="245">
        <v>0</v>
      </c>
      <c r="DX330" s="245">
        <v>0</v>
      </c>
      <c r="DY330" s="245">
        <v>0</v>
      </c>
      <c r="DZ330" s="245">
        <v>0</v>
      </c>
      <c r="EA330" s="245">
        <v>0</v>
      </c>
      <c r="EB330" s="245">
        <v>0</v>
      </c>
      <c r="EC330" s="245">
        <v>0</v>
      </c>
      <c r="ED330" s="245">
        <v>0</v>
      </c>
      <c r="EE330" s="245">
        <v>0</v>
      </c>
      <c r="EF330" s="245">
        <v>0</v>
      </c>
      <c r="EG330" s="245">
        <v>0</v>
      </c>
      <c r="EH330" s="245">
        <v>0</v>
      </c>
      <c r="EI330" s="363">
        <v>138</v>
      </c>
      <c r="EJ330" s="245">
        <v>0</v>
      </c>
      <c r="EK330" s="363">
        <v>3</v>
      </c>
      <c r="EL330" s="245">
        <v>0</v>
      </c>
      <c r="EM330" s="245">
        <v>0</v>
      </c>
      <c r="EN330" s="245">
        <v>0</v>
      </c>
      <c r="EO330" s="245">
        <v>0</v>
      </c>
      <c r="EP330" s="245">
        <v>0</v>
      </c>
      <c r="EQ330" s="245">
        <v>0</v>
      </c>
      <c r="ER330" s="245">
        <v>0</v>
      </c>
      <c r="ES330" s="245">
        <v>337</v>
      </c>
      <c r="ET330" s="245">
        <v>0</v>
      </c>
      <c r="EU330" s="245">
        <v>0</v>
      </c>
      <c r="EV330" s="245">
        <v>0</v>
      </c>
      <c r="EW330" s="245">
        <v>0</v>
      </c>
      <c r="EX330" s="245">
        <v>0</v>
      </c>
      <c r="EY330" s="245">
        <v>0</v>
      </c>
      <c r="EZ330" s="245">
        <v>0</v>
      </c>
      <c r="FA330" s="245">
        <v>0</v>
      </c>
      <c r="FB330" s="245">
        <v>0</v>
      </c>
      <c r="FC330" s="245">
        <v>0</v>
      </c>
      <c r="FD330" s="245">
        <v>0</v>
      </c>
      <c r="FE330" s="245">
        <v>0</v>
      </c>
      <c r="FF330" s="245">
        <v>0</v>
      </c>
      <c r="FG330" s="245">
        <v>0</v>
      </c>
      <c r="FH330" s="245">
        <v>0</v>
      </c>
      <c r="FI330" s="245">
        <v>0</v>
      </c>
      <c r="FJ330" s="245">
        <v>0</v>
      </c>
      <c r="FK330" s="245">
        <v>0</v>
      </c>
      <c r="FL330" s="245">
        <v>0</v>
      </c>
      <c r="FM330" s="245">
        <v>0</v>
      </c>
      <c r="FN330" s="245">
        <v>0</v>
      </c>
      <c r="FO330" s="245">
        <v>0</v>
      </c>
      <c r="FP330" s="245">
        <v>0</v>
      </c>
      <c r="FQ330" s="245">
        <v>0</v>
      </c>
      <c r="FR330" s="245">
        <v>0</v>
      </c>
      <c r="FS330" s="245">
        <v>0</v>
      </c>
      <c r="FT330" s="245">
        <v>0</v>
      </c>
      <c r="FU330" s="245">
        <v>0</v>
      </c>
      <c r="FV330" s="245">
        <v>0</v>
      </c>
      <c r="FW330" s="245">
        <v>0</v>
      </c>
      <c r="FX330" s="245">
        <v>0</v>
      </c>
      <c r="FY330" s="245">
        <v>0</v>
      </c>
      <c r="FZ330" s="245">
        <v>0</v>
      </c>
      <c r="GA330" s="245">
        <v>0</v>
      </c>
      <c r="GB330" s="245">
        <v>0</v>
      </c>
      <c r="GC330" s="245">
        <v>0</v>
      </c>
      <c r="GD330" s="245">
        <v>0</v>
      </c>
      <c r="GE330" s="245">
        <v>0</v>
      </c>
      <c r="GF330" s="245">
        <v>0</v>
      </c>
      <c r="GG330" s="245">
        <v>0</v>
      </c>
      <c r="GH330" s="245">
        <v>0</v>
      </c>
      <c r="GI330" s="245">
        <v>224</v>
      </c>
      <c r="GJ330" s="245">
        <v>0</v>
      </c>
      <c r="GK330" s="245">
        <v>1.5</v>
      </c>
      <c r="GL330" s="245">
        <v>0</v>
      </c>
      <c r="GM330" s="245">
        <v>0</v>
      </c>
      <c r="GN330" s="245">
        <v>0</v>
      </c>
      <c r="GO330" s="245">
        <v>0</v>
      </c>
      <c r="GP330" s="245">
        <v>0</v>
      </c>
      <c r="GQ330" s="245">
        <v>0</v>
      </c>
      <c r="GR330" s="245">
        <v>0</v>
      </c>
      <c r="GS330" s="245">
        <v>0</v>
      </c>
      <c r="GT330" s="245">
        <v>0</v>
      </c>
      <c r="GU330" s="245">
        <v>0</v>
      </c>
      <c r="GV330" s="245">
        <v>0</v>
      </c>
      <c r="GW330" s="245">
        <v>0</v>
      </c>
      <c r="GX330" s="245">
        <v>0</v>
      </c>
      <c r="GY330" s="245">
        <v>0</v>
      </c>
      <c r="GZ330" s="245">
        <v>0</v>
      </c>
      <c r="HA330" s="245">
        <v>0</v>
      </c>
      <c r="HB330" s="245">
        <v>0</v>
      </c>
      <c r="HC330" s="245">
        <v>0</v>
      </c>
      <c r="HD330" s="245">
        <v>0</v>
      </c>
      <c r="HE330" s="245">
        <v>0</v>
      </c>
      <c r="HF330" s="245">
        <v>0</v>
      </c>
      <c r="HG330" s="245">
        <v>0</v>
      </c>
      <c r="HH330" s="245">
        <v>0</v>
      </c>
      <c r="HI330" s="245">
        <v>0</v>
      </c>
      <c r="HJ330" s="245">
        <v>0</v>
      </c>
      <c r="HK330" s="245">
        <v>0</v>
      </c>
      <c r="HL330" s="245">
        <v>0</v>
      </c>
      <c r="HM330" s="245">
        <v>0</v>
      </c>
      <c r="HN330" s="245">
        <v>0</v>
      </c>
      <c r="HO330" s="245">
        <v>0</v>
      </c>
      <c r="HP330" s="245">
        <v>0</v>
      </c>
      <c r="HQ330" s="245">
        <v>0</v>
      </c>
      <c r="HR330" s="245">
        <v>0</v>
      </c>
      <c r="HS330" s="245">
        <v>0</v>
      </c>
      <c r="HT330" s="245">
        <v>0</v>
      </c>
      <c r="HU330" s="245">
        <v>0</v>
      </c>
      <c r="HV330" s="245">
        <v>0</v>
      </c>
      <c r="HW330" s="245">
        <v>0</v>
      </c>
      <c r="HX330" s="245">
        <v>0</v>
      </c>
      <c r="HY330" s="245">
        <v>0</v>
      </c>
      <c r="HZ330" s="245">
        <v>0</v>
      </c>
      <c r="IA330" s="245">
        <v>0</v>
      </c>
      <c r="IB330" s="245">
        <v>0</v>
      </c>
      <c r="IC330" s="245">
        <v>0</v>
      </c>
      <c r="ID330" s="245">
        <v>0</v>
      </c>
      <c r="IE330" s="245">
        <v>0</v>
      </c>
      <c r="IF330" s="245">
        <v>0</v>
      </c>
      <c r="IG330" s="245">
        <v>0</v>
      </c>
      <c r="IH330" s="245">
        <v>0</v>
      </c>
      <c r="II330" s="245">
        <v>0</v>
      </c>
      <c r="IJ330" s="245">
        <v>0</v>
      </c>
      <c r="IK330" s="245">
        <v>0</v>
      </c>
      <c r="IL330" s="245">
        <v>0</v>
      </c>
      <c r="IM330" s="245">
        <v>0</v>
      </c>
      <c r="IN330" s="245">
        <v>0</v>
      </c>
      <c r="IO330" s="245">
        <v>0</v>
      </c>
      <c r="IP330" s="245">
        <v>0</v>
      </c>
      <c r="IQ330" s="245">
        <v>0</v>
      </c>
      <c r="IR330" s="245">
        <v>0</v>
      </c>
      <c r="IS330" s="245">
        <v>0</v>
      </c>
      <c r="IT330" s="245">
        <v>0</v>
      </c>
      <c r="IU330" s="245">
        <v>0</v>
      </c>
      <c r="IV330" s="245">
        <v>0</v>
      </c>
      <c r="IW330" s="245">
        <v>0</v>
      </c>
      <c r="IX330" s="245">
        <v>0</v>
      </c>
      <c r="IY330" s="245">
        <v>0</v>
      </c>
      <c r="IZ330" s="245">
        <v>0</v>
      </c>
      <c r="JA330" s="245">
        <v>0</v>
      </c>
    </row>
    <row r="331" spans="1:261" ht="20.25" x14ac:dyDescent="0.3">
      <c r="A331" s="300">
        <v>321</v>
      </c>
      <c r="B331" s="295" t="s">
        <v>872</v>
      </c>
      <c r="C331" s="295" t="s">
        <v>900</v>
      </c>
      <c r="D331" s="295">
        <v>247691179</v>
      </c>
      <c r="E331" s="220">
        <f t="shared" si="44"/>
        <v>6802</v>
      </c>
      <c r="F331" s="220">
        <f t="shared" si="45"/>
        <v>540</v>
      </c>
      <c r="G331" s="220">
        <f t="shared" si="46"/>
        <v>30</v>
      </c>
      <c r="H331" s="220">
        <f t="shared" si="47"/>
        <v>6217</v>
      </c>
      <c r="I331" s="220">
        <f t="shared" si="48"/>
        <v>15</v>
      </c>
      <c r="J331" s="245">
        <v>1</v>
      </c>
      <c r="K331" s="245">
        <v>1</v>
      </c>
      <c r="L331" s="245">
        <v>0</v>
      </c>
      <c r="M331" s="245">
        <v>0</v>
      </c>
      <c r="N331" s="245">
        <v>0</v>
      </c>
      <c r="O331" s="245">
        <v>0</v>
      </c>
      <c r="P331" s="245">
        <v>0</v>
      </c>
      <c r="Q331" s="245">
        <v>0</v>
      </c>
      <c r="R331" s="245">
        <v>0</v>
      </c>
      <c r="S331" s="245">
        <v>0</v>
      </c>
      <c r="T331" s="245">
        <v>0</v>
      </c>
      <c r="U331" s="245">
        <v>0</v>
      </c>
      <c r="V331" s="245">
        <v>0</v>
      </c>
      <c r="W331" s="245">
        <v>146</v>
      </c>
      <c r="X331" s="245">
        <v>0</v>
      </c>
      <c r="Y331" s="245">
        <v>0</v>
      </c>
      <c r="Z331" s="245">
        <v>0</v>
      </c>
      <c r="AA331" s="245">
        <v>0</v>
      </c>
      <c r="AB331" s="245">
        <v>0</v>
      </c>
      <c r="AC331" s="362">
        <v>2</v>
      </c>
      <c r="AD331" s="245">
        <v>0</v>
      </c>
      <c r="AE331" s="245">
        <v>0</v>
      </c>
      <c r="AF331" s="245">
        <v>0</v>
      </c>
      <c r="AG331" s="245">
        <v>0</v>
      </c>
      <c r="AH331" s="245">
        <v>0</v>
      </c>
      <c r="AI331" s="245">
        <v>0</v>
      </c>
      <c r="AJ331" s="245">
        <v>0</v>
      </c>
      <c r="AK331" s="245">
        <v>0</v>
      </c>
      <c r="AL331" s="245">
        <v>0</v>
      </c>
      <c r="AM331" s="245">
        <v>0</v>
      </c>
      <c r="AN331" s="245">
        <v>0</v>
      </c>
      <c r="AO331" s="245">
        <v>0</v>
      </c>
      <c r="AP331" s="245">
        <v>0</v>
      </c>
      <c r="AQ331" s="245">
        <v>0</v>
      </c>
      <c r="AR331" s="245">
        <v>0</v>
      </c>
      <c r="AS331" s="245">
        <v>0</v>
      </c>
      <c r="AT331" s="245">
        <v>0</v>
      </c>
      <c r="AU331" s="245">
        <v>0</v>
      </c>
      <c r="AV331" s="245">
        <v>0</v>
      </c>
      <c r="AW331" s="245">
        <v>0</v>
      </c>
      <c r="AX331" s="245">
        <v>0</v>
      </c>
      <c r="AY331" s="245">
        <v>0</v>
      </c>
      <c r="AZ331" s="245">
        <v>0</v>
      </c>
      <c r="BA331" s="245">
        <v>0</v>
      </c>
      <c r="BB331" s="245">
        <v>0</v>
      </c>
      <c r="BC331" s="245">
        <v>5837.3</v>
      </c>
      <c r="BD331" s="245">
        <v>0</v>
      </c>
      <c r="BE331" s="245">
        <v>0</v>
      </c>
      <c r="BF331" s="245">
        <v>0</v>
      </c>
      <c r="BG331" s="363">
        <v>38</v>
      </c>
      <c r="BH331" s="245">
        <v>0</v>
      </c>
      <c r="BI331" s="245">
        <v>0</v>
      </c>
      <c r="BJ331" s="245">
        <v>0</v>
      </c>
      <c r="BK331" s="245">
        <v>0</v>
      </c>
      <c r="BL331" s="245">
        <v>0</v>
      </c>
      <c r="BM331" s="245">
        <v>0</v>
      </c>
      <c r="BN331" s="245">
        <v>0</v>
      </c>
      <c r="BO331" s="245">
        <v>0</v>
      </c>
      <c r="BP331" s="245">
        <v>0</v>
      </c>
      <c r="BQ331" s="363">
        <v>59</v>
      </c>
      <c r="BR331" s="245">
        <v>0</v>
      </c>
      <c r="BS331" s="363">
        <v>1</v>
      </c>
      <c r="BT331" s="245">
        <v>0</v>
      </c>
      <c r="BU331" s="363">
        <v>1</v>
      </c>
      <c r="BV331" s="245">
        <v>0</v>
      </c>
      <c r="BW331" s="363">
        <v>30</v>
      </c>
      <c r="BX331" s="245">
        <v>0</v>
      </c>
      <c r="BY331" s="363">
        <v>15</v>
      </c>
      <c r="BZ331" s="245">
        <v>0</v>
      </c>
      <c r="CA331" s="245">
        <v>0</v>
      </c>
      <c r="CB331" s="245">
        <v>0</v>
      </c>
      <c r="CC331" s="245">
        <v>0</v>
      </c>
      <c r="CD331" s="245">
        <v>0</v>
      </c>
      <c r="CE331" s="245">
        <v>0</v>
      </c>
      <c r="CF331" s="245">
        <v>0</v>
      </c>
      <c r="CG331" s="245">
        <v>0</v>
      </c>
      <c r="CH331" s="245">
        <v>0</v>
      </c>
      <c r="CI331" s="245">
        <v>0</v>
      </c>
      <c r="CJ331" s="245">
        <v>0</v>
      </c>
      <c r="CK331" s="245">
        <v>0</v>
      </c>
      <c r="CL331" s="245">
        <v>0</v>
      </c>
      <c r="CM331" s="245">
        <v>0</v>
      </c>
      <c r="CN331" s="245">
        <v>1</v>
      </c>
      <c r="CO331" s="245">
        <v>0</v>
      </c>
      <c r="CP331" s="245">
        <v>0</v>
      </c>
      <c r="CQ331" s="245">
        <v>0</v>
      </c>
      <c r="CR331" s="245">
        <v>8</v>
      </c>
      <c r="CS331" s="245">
        <v>0</v>
      </c>
      <c r="CT331" s="245">
        <v>0</v>
      </c>
      <c r="CU331" s="245">
        <v>0</v>
      </c>
      <c r="CV331" s="245">
        <v>0</v>
      </c>
      <c r="CW331" s="245">
        <v>0</v>
      </c>
      <c r="CX331" s="245">
        <v>2</v>
      </c>
      <c r="CY331" s="245">
        <v>0</v>
      </c>
      <c r="CZ331" s="245">
        <v>3</v>
      </c>
      <c r="DA331" s="245">
        <v>3</v>
      </c>
      <c r="DB331" s="245">
        <v>0</v>
      </c>
      <c r="DC331" s="363">
        <v>53</v>
      </c>
      <c r="DD331" s="245">
        <v>0</v>
      </c>
      <c r="DE331" s="245">
        <v>0</v>
      </c>
      <c r="DF331" s="245">
        <v>0</v>
      </c>
      <c r="DG331" s="245">
        <v>0</v>
      </c>
      <c r="DH331" s="245">
        <v>0</v>
      </c>
      <c r="DI331" s="245">
        <v>0</v>
      </c>
      <c r="DJ331" s="245">
        <v>0</v>
      </c>
      <c r="DK331" s="245">
        <v>0</v>
      </c>
      <c r="DL331" s="245">
        <v>0</v>
      </c>
      <c r="DM331" s="245">
        <v>0</v>
      </c>
      <c r="DN331" s="245">
        <v>0</v>
      </c>
      <c r="DO331" s="245">
        <v>0</v>
      </c>
      <c r="DP331" s="245">
        <v>0</v>
      </c>
      <c r="DQ331" s="245">
        <v>0</v>
      </c>
      <c r="DR331" s="245">
        <v>0</v>
      </c>
      <c r="DS331" s="363">
        <v>487</v>
      </c>
      <c r="DT331" s="245">
        <v>0</v>
      </c>
      <c r="DU331" s="245">
        <v>0</v>
      </c>
      <c r="DV331" s="245">
        <v>0</v>
      </c>
      <c r="DW331" s="245">
        <v>0</v>
      </c>
      <c r="DX331" s="245">
        <v>0</v>
      </c>
      <c r="DY331" s="245">
        <v>0</v>
      </c>
      <c r="DZ331" s="245">
        <v>0</v>
      </c>
      <c r="EA331" s="245">
        <v>0</v>
      </c>
      <c r="EB331" s="245">
        <v>0</v>
      </c>
      <c r="EC331" s="245">
        <v>0</v>
      </c>
      <c r="ED331" s="245">
        <v>0</v>
      </c>
      <c r="EE331" s="245">
        <v>0</v>
      </c>
      <c r="EF331" s="245">
        <v>0</v>
      </c>
      <c r="EG331" s="245">
        <v>0</v>
      </c>
      <c r="EH331" s="245">
        <v>0</v>
      </c>
      <c r="EI331" s="363">
        <v>162.333</v>
      </c>
      <c r="EJ331" s="245">
        <v>0</v>
      </c>
      <c r="EK331" s="363">
        <v>3</v>
      </c>
      <c r="EL331" s="245">
        <v>0</v>
      </c>
      <c r="EM331" s="245">
        <v>0</v>
      </c>
      <c r="EN331" s="245">
        <v>0</v>
      </c>
      <c r="EO331" s="245">
        <v>0</v>
      </c>
      <c r="EP331" s="245">
        <v>0</v>
      </c>
      <c r="EQ331" s="245">
        <v>0</v>
      </c>
      <c r="ER331" s="245">
        <v>0</v>
      </c>
      <c r="ES331" s="245">
        <v>0</v>
      </c>
      <c r="ET331" s="245">
        <v>0</v>
      </c>
      <c r="EU331" s="245">
        <v>0</v>
      </c>
      <c r="EV331" s="245">
        <v>0</v>
      </c>
      <c r="EW331" s="245">
        <v>0</v>
      </c>
      <c r="EX331" s="245">
        <v>0</v>
      </c>
      <c r="EY331" s="245">
        <v>0</v>
      </c>
      <c r="EZ331" s="245">
        <v>0</v>
      </c>
      <c r="FA331" s="245">
        <v>0</v>
      </c>
      <c r="FB331" s="245">
        <v>0</v>
      </c>
      <c r="FC331" s="245">
        <v>0</v>
      </c>
      <c r="FD331" s="245">
        <v>0</v>
      </c>
      <c r="FE331" s="245">
        <v>0</v>
      </c>
      <c r="FF331" s="245">
        <v>0</v>
      </c>
      <c r="FG331" s="245">
        <v>0</v>
      </c>
      <c r="FH331" s="245">
        <v>0</v>
      </c>
      <c r="FI331" s="245">
        <v>0</v>
      </c>
      <c r="FJ331" s="245">
        <v>0</v>
      </c>
      <c r="FK331" s="245">
        <v>0</v>
      </c>
      <c r="FL331" s="245">
        <v>0</v>
      </c>
      <c r="FM331" s="245">
        <v>0</v>
      </c>
      <c r="FN331" s="245">
        <v>0</v>
      </c>
      <c r="FO331" s="245">
        <v>0</v>
      </c>
      <c r="FP331" s="245">
        <v>0</v>
      </c>
      <c r="FQ331" s="245">
        <v>0</v>
      </c>
      <c r="FR331" s="245">
        <v>0</v>
      </c>
      <c r="FS331" s="245">
        <v>0</v>
      </c>
      <c r="FT331" s="245">
        <v>0</v>
      </c>
      <c r="FU331" s="245">
        <v>0</v>
      </c>
      <c r="FV331" s="245">
        <v>0</v>
      </c>
      <c r="FW331" s="245">
        <v>0</v>
      </c>
      <c r="FX331" s="245">
        <v>0</v>
      </c>
      <c r="FY331" s="245">
        <v>0</v>
      </c>
      <c r="FZ331" s="245">
        <v>0</v>
      </c>
      <c r="GA331" s="245">
        <v>0</v>
      </c>
      <c r="GB331" s="245">
        <v>0</v>
      </c>
      <c r="GC331" s="245">
        <v>233.7</v>
      </c>
      <c r="GD331" s="245">
        <v>0</v>
      </c>
      <c r="GE331" s="245">
        <v>0</v>
      </c>
      <c r="GF331" s="245">
        <v>0</v>
      </c>
      <c r="GG331" s="245">
        <v>0</v>
      </c>
      <c r="GH331" s="245">
        <v>0</v>
      </c>
      <c r="GI331" s="245">
        <v>155</v>
      </c>
      <c r="GJ331" s="245">
        <v>0</v>
      </c>
      <c r="GK331" s="245">
        <v>1.5</v>
      </c>
      <c r="GL331" s="245">
        <v>0</v>
      </c>
      <c r="GM331" s="245">
        <v>0</v>
      </c>
      <c r="GN331" s="245">
        <v>0</v>
      </c>
      <c r="GO331" s="245">
        <v>0</v>
      </c>
      <c r="GP331" s="245">
        <v>0</v>
      </c>
      <c r="GQ331" s="245">
        <v>0</v>
      </c>
      <c r="GR331" s="245">
        <v>0</v>
      </c>
      <c r="GS331" s="245">
        <v>0</v>
      </c>
      <c r="GT331" s="245">
        <v>0</v>
      </c>
      <c r="GU331" s="245">
        <v>0</v>
      </c>
      <c r="GV331" s="245">
        <v>0</v>
      </c>
      <c r="GW331" s="245">
        <v>0</v>
      </c>
      <c r="GX331" s="245">
        <v>0</v>
      </c>
      <c r="GY331" s="245">
        <v>0</v>
      </c>
      <c r="GZ331" s="245">
        <v>0</v>
      </c>
      <c r="HA331" s="245">
        <v>0</v>
      </c>
      <c r="HB331" s="245">
        <v>0</v>
      </c>
      <c r="HC331" s="245">
        <v>0</v>
      </c>
      <c r="HD331" s="245">
        <v>0</v>
      </c>
      <c r="HE331" s="245">
        <v>0</v>
      </c>
      <c r="HF331" s="245">
        <v>0</v>
      </c>
      <c r="HG331" s="245">
        <v>0</v>
      </c>
      <c r="HH331" s="245">
        <v>0</v>
      </c>
      <c r="HI331" s="245">
        <v>0</v>
      </c>
      <c r="HJ331" s="245">
        <v>0</v>
      </c>
      <c r="HK331" s="245">
        <v>0</v>
      </c>
      <c r="HL331" s="245">
        <v>0</v>
      </c>
      <c r="HM331" s="245">
        <v>0</v>
      </c>
      <c r="HN331" s="245">
        <v>0</v>
      </c>
      <c r="HO331" s="245">
        <v>0</v>
      </c>
      <c r="HP331" s="245">
        <v>0</v>
      </c>
      <c r="HQ331" s="245">
        <v>0</v>
      </c>
      <c r="HR331" s="245">
        <v>0</v>
      </c>
      <c r="HS331" s="245">
        <v>0</v>
      </c>
      <c r="HT331" s="245">
        <v>0</v>
      </c>
      <c r="HU331" s="245">
        <v>0</v>
      </c>
      <c r="HV331" s="245">
        <v>0</v>
      </c>
      <c r="HW331" s="245">
        <v>0</v>
      </c>
      <c r="HX331" s="245">
        <v>0</v>
      </c>
      <c r="HY331" s="245">
        <v>0</v>
      </c>
      <c r="HZ331" s="245">
        <v>0</v>
      </c>
      <c r="IA331" s="245">
        <v>0</v>
      </c>
      <c r="IB331" s="245">
        <v>0</v>
      </c>
      <c r="IC331" s="245">
        <v>0</v>
      </c>
      <c r="ID331" s="245">
        <v>0</v>
      </c>
      <c r="IE331" s="245">
        <v>0</v>
      </c>
      <c r="IF331" s="245">
        <v>0</v>
      </c>
      <c r="IG331" s="245">
        <v>0</v>
      </c>
      <c r="IH331" s="245">
        <v>0</v>
      </c>
      <c r="II331" s="245">
        <v>0</v>
      </c>
      <c r="IJ331" s="245">
        <v>0</v>
      </c>
      <c r="IK331" s="245">
        <v>0</v>
      </c>
      <c r="IL331" s="245">
        <v>0</v>
      </c>
      <c r="IM331" s="245">
        <v>0</v>
      </c>
      <c r="IN331" s="245">
        <v>0</v>
      </c>
      <c r="IO331" s="245">
        <v>0</v>
      </c>
      <c r="IP331" s="245">
        <v>0</v>
      </c>
      <c r="IQ331" s="245">
        <v>0</v>
      </c>
      <c r="IR331" s="245">
        <v>0</v>
      </c>
      <c r="IS331" s="245">
        <v>0</v>
      </c>
      <c r="IT331" s="245">
        <v>0</v>
      </c>
      <c r="IU331" s="245">
        <v>0</v>
      </c>
      <c r="IV331" s="245">
        <v>0</v>
      </c>
      <c r="IW331" s="245">
        <v>0</v>
      </c>
      <c r="IX331" s="245">
        <v>0</v>
      </c>
      <c r="IY331" s="245">
        <v>0</v>
      </c>
      <c r="IZ331" s="245">
        <v>0</v>
      </c>
      <c r="JA331" s="245">
        <v>0</v>
      </c>
    </row>
    <row r="332" spans="1:261" s="246" customFormat="1" ht="37.5" x14ac:dyDescent="0.3">
      <c r="A332" s="300">
        <v>322</v>
      </c>
      <c r="B332" s="295" t="s">
        <v>872</v>
      </c>
      <c r="C332" s="295" t="s">
        <v>1018</v>
      </c>
      <c r="D332" s="295">
        <v>247691145</v>
      </c>
      <c r="E332" s="220">
        <f t="shared" si="44"/>
        <v>23173</v>
      </c>
      <c r="F332" s="220">
        <f t="shared" si="45"/>
        <v>616</v>
      </c>
      <c r="G332" s="220">
        <f t="shared" si="46"/>
        <v>25</v>
      </c>
      <c r="H332" s="220">
        <f t="shared" si="47"/>
        <v>22512</v>
      </c>
      <c r="I332" s="220">
        <f t="shared" si="48"/>
        <v>20</v>
      </c>
      <c r="J332" s="245">
        <v>1</v>
      </c>
      <c r="K332" s="245">
        <v>0</v>
      </c>
      <c r="L332" s="245">
        <v>0</v>
      </c>
      <c r="M332" s="245">
        <v>0</v>
      </c>
      <c r="N332" s="245">
        <v>0</v>
      </c>
      <c r="O332" s="245">
        <v>0</v>
      </c>
      <c r="P332" s="245">
        <v>0</v>
      </c>
      <c r="Q332" s="245">
        <v>0</v>
      </c>
      <c r="R332" s="245">
        <v>0</v>
      </c>
      <c r="S332" s="245">
        <v>0</v>
      </c>
      <c r="T332" s="245">
        <v>0</v>
      </c>
      <c r="U332" s="245">
        <v>0</v>
      </c>
      <c r="V332" s="245">
        <v>0</v>
      </c>
      <c r="W332" s="245">
        <v>0</v>
      </c>
      <c r="X332" s="245">
        <v>0</v>
      </c>
      <c r="Y332" s="245">
        <v>60</v>
      </c>
      <c r="Z332" s="245">
        <v>0</v>
      </c>
      <c r="AA332" s="245">
        <v>0</v>
      </c>
      <c r="AB332" s="245">
        <v>0</v>
      </c>
      <c r="AC332" s="362">
        <v>4</v>
      </c>
      <c r="AD332" s="245">
        <v>0</v>
      </c>
      <c r="AE332" s="245">
        <v>0</v>
      </c>
      <c r="AF332" s="245">
        <v>0</v>
      </c>
      <c r="AG332" s="245">
        <v>0</v>
      </c>
      <c r="AH332" s="245">
        <v>0</v>
      </c>
      <c r="AI332" s="245">
        <v>0</v>
      </c>
      <c r="AJ332" s="245">
        <v>0</v>
      </c>
      <c r="AK332" s="245">
        <v>0</v>
      </c>
      <c r="AL332" s="245">
        <v>0</v>
      </c>
      <c r="AM332" s="245">
        <v>0</v>
      </c>
      <c r="AN332" s="245">
        <v>0</v>
      </c>
      <c r="AO332" s="245">
        <v>0</v>
      </c>
      <c r="AP332" s="245">
        <v>0</v>
      </c>
      <c r="AQ332" s="245">
        <v>0</v>
      </c>
      <c r="AR332" s="245">
        <v>0</v>
      </c>
      <c r="AS332" s="245">
        <v>0</v>
      </c>
      <c r="AT332" s="245">
        <v>0</v>
      </c>
      <c r="AU332" s="245">
        <v>0</v>
      </c>
      <c r="AV332" s="245">
        <v>0</v>
      </c>
      <c r="AW332" s="245">
        <v>0</v>
      </c>
      <c r="AX332" s="245">
        <v>0</v>
      </c>
      <c r="AY332" s="245">
        <v>0</v>
      </c>
      <c r="AZ332" s="245">
        <v>0</v>
      </c>
      <c r="BA332" s="245">
        <v>0</v>
      </c>
      <c r="BB332" s="245">
        <v>0</v>
      </c>
      <c r="BC332" s="245">
        <v>22452</v>
      </c>
      <c r="BD332" s="245">
        <v>0</v>
      </c>
      <c r="BE332" s="245">
        <v>0</v>
      </c>
      <c r="BF332" s="245">
        <v>0</v>
      </c>
      <c r="BG332" s="363">
        <v>0</v>
      </c>
      <c r="BH332" s="245">
        <v>0</v>
      </c>
      <c r="BI332" s="245">
        <v>0</v>
      </c>
      <c r="BJ332" s="245">
        <v>0</v>
      </c>
      <c r="BK332" s="245">
        <v>0</v>
      </c>
      <c r="BL332" s="245">
        <v>0</v>
      </c>
      <c r="BM332" s="245">
        <v>0</v>
      </c>
      <c r="BN332" s="245">
        <v>0</v>
      </c>
      <c r="BO332" s="245">
        <v>0</v>
      </c>
      <c r="BP332" s="245">
        <v>0</v>
      </c>
      <c r="BQ332" s="363">
        <v>0</v>
      </c>
      <c r="BR332" s="245">
        <v>0</v>
      </c>
      <c r="BS332" s="363">
        <v>1</v>
      </c>
      <c r="BT332" s="245">
        <v>0</v>
      </c>
      <c r="BU332" s="363">
        <v>1</v>
      </c>
      <c r="BV332" s="245">
        <v>0</v>
      </c>
      <c r="BW332" s="363">
        <v>25</v>
      </c>
      <c r="BX332" s="245">
        <v>0</v>
      </c>
      <c r="BY332" s="363">
        <v>20</v>
      </c>
      <c r="BZ332" s="245">
        <v>0</v>
      </c>
      <c r="CA332" s="245">
        <v>0</v>
      </c>
      <c r="CB332" s="245">
        <v>0</v>
      </c>
      <c r="CC332" s="245">
        <v>0</v>
      </c>
      <c r="CD332" s="245">
        <v>0</v>
      </c>
      <c r="CE332" s="245">
        <v>0</v>
      </c>
      <c r="CF332" s="245">
        <v>0</v>
      </c>
      <c r="CG332" s="245">
        <v>0</v>
      </c>
      <c r="CH332" s="245">
        <v>0</v>
      </c>
      <c r="CI332" s="245">
        <v>0</v>
      </c>
      <c r="CJ332" s="245">
        <v>0</v>
      </c>
      <c r="CK332" s="245">
        <v>165</v>
      </c>
      <c r="CL332" s="245">
        <v>0</v>
      </c>
      <c r="CM332" s="245">
        <v>0</v>
      </c>
      <c r="CN332" s="245">
        <v>1</v>
      </c>
      <c r="CO332" s="245">
        <v>0</v>
      </c>
      <c r="CP332" s="245">
        <v>0</v>
      </c>
      <c r="CQ332" s="245">
        <v>0</v>
      </c>
      <c r="CR332" s="245">
        <v>4</v>
      </c>
      <c r="CS332" s="245">
        <v>0</v>
      </c>
      <c r="CT332" s="245">
        <v>0</v>
      </c>
      <c r="CU332" s="245">
        <v>0</v>
      </c>
      <c r="CV332" s="245">
        <v>0</v>
      </c>
      <c r="CW332" s="245">
        <v>0</v>
      </c>
      <c r="CX332" s="245">
        <v>2</v>
      </c>
      <c r="CY332" s="245">
        <v>0</v>
      </c>
      <c r="CZ332" s="245">
        <v>20</v>
      </c>
      <c r="DA332" s="245">
        <v>20</v>
      </c>
      <c r="DB332" s="245">
        <v>0</v>
      </c>
      <c r="DC332" s="363">
        <v>290</v>
      </c>
      <c r="DD332" s="245">
        <v>0</v>
      </c>
      <c r="DE332" s="245">
        <v>0</v>
      </c>
      <c r="DF332" s="245">
        <v>0</v>
      </c>
      <c r="DG332" s="245">
        <v>0</v>
      </c>
      <c r="DH332" s="245">
        <v>0</v>
      </c>
      <c r="DI332" s="245">
        <v>0</v>
      </c>
      <c r="DJ332" s="245">
        <v>0</v>
      </c>
      <c r="DK332" s="245">
        <v>0</v>
      </c>
      <c r="DL332" s="245">
        <v>0</v>
      </c>
      <c r="DM332" s="245">
        <v>0</v>
      </c>
      <c r="DN332" s="245">
        <v>0</v>
      </c>
      <c r="DO332" s="245">
        <v>0</v>
      </c>
      <c r="DP332" s="245">
        <v>0</v>
      </c>
      <c r="DQ332" s="245">
        <v>0</v>
      </c>
      <c r="DR332" s="245">
        <v>0</v>
      </c>
      <c r="DS332" s="363">
        <v>326</v>
      </c>
      <c r="DT332" s="245">
        <v>0</v>
      </c>
      <c r="DU332" s="245">
        <v>0</v>
      </c>
      <c r="DV332" s="245">
        <v>0</v>
      </c>
      <c r="DW332" s="245">
        <v>0</v>
      </c>
      <c r="DX332" s="245">
        <v>0</v>
      </c>
      <c r="DY332" s="245">
        <v>0</v>
      </c>
      <c r="DZ332" s="245">
        <v>0</v>
      </c>
      <c r="EA332" s="245">
        <v>0</v>
      </c>
      <c r="EB332" s="245">
        <v>0</v>
      </c>
      <c r="EC332" s="245">
        <v>0</v>
      </c>
      <c r="ED332" s="245">
        <v>0</v>
      </c>
      <c r="EE332" s="245">
        <v>0</v>
      </c>
      <c r="EF332" s="245">
        <v>0</v>
      </c>
      <c r="EG332" s="245">
        <v>0</v>
      </c>
      <c r="EH332" s="245">
        <v>0</v>
      </c>
      <c r="EI332" s="363">
        <v>109</v>
      </c>
      <c r="EJ332" s="245">
        <v>0</v>
      </c>
      <c r="EK332" s="363">
        <v>3</v>
      </c>
      <c r="EL332" s="245">
        <v>0</v>
      </c>
      <c r="EM332" s="245">
        <v>0</v>
      </c>
      <c r="EN332" s="245">
        <v>0</v>
      </c>
      <c r="EO332" s="245">
        <v>0</v>
      </c>
      <c r="EP332" s="245">
        <v>0</v>
      </c>
      <c r="EQ332" s="245">
        <v>0</v>
      </c>
      <c r="ER332" s="245">
        <v>0</v>
      </c>
      <c r="ES332" s="245">
        <v>0</v>
      </c>
      <c r="ET332" s="245">
        <v>0</v>
      </c>
      <c r="EU332" s="245">
        <v>0</v>
      </c>
      <c r="EV332" s="245">
        <v>0</v>
      </c>
      <c r="EW332" s="245">
        <v>0</v>
      </c>
      <c r="EX332" s="245">
        <v>0</v>
      </c>
      <c r="EY332" s="245">
        <v>0</v>
      </c>
      <c r="EZ332" s="245">
        <v>0</v>
      </c>
      <c r="FA332" s="245">
        <v>0</v>
      </c>
      <c r="FB332" s="245">
        <v>0</v>
      </c>
      <c r="FC332" s="245">
        <v>0</v>
      </c>
      <c r="FD332" s="245">
        <v>0</v>
      </c>
      <c r="FE332" s="245">
        <v>0</v>
      </c>
      <c r="FF332" s="245">
        <v>0</v>
      </c>
      <c r="FG332" s="245">
        <v>0</v>
      </c>
      <c r="FH332" s="245">
        <v>0</v>
      </c>
      <c r="FI332" s="245">
        <v>0</v>
      </c>
      <c r="FJ332" s="245">
        <v>0</v>
      </c>
      <c r="FK332" s="245">
        <v>0</v>
      </c>
      <c r="FL332" s="245">
        <v>0</v>
      </c>
      <c r="FM332" s="245">
        <v>0</v>
      </c>
      <c r="FN332" s="245">
        <v>0</v>
      </c>
      <c r="FO332" s="245">
        <v>0</v>
      </c>
      <c r="FP332" s="245">
        <v>0</v>
      </c>
      <c r="FQ332" s="245">
        <v>0</v>
      </c>
      <c r="FR332" s="245">
        <v>0</v>
      </c>
      <c r="FS332" s="245">
        <v>0</v>
      </c>
      <c r="FT332" s="245">
        <v>0</v>
      </c>
      <c r="FU332" s="245">
        <v>0</v>
      </c>
      <c r="FV332" s="245">
        <v>0</v>
      </c>
      <c r="FW332" s="245">
        <v>0</v>
      </c>
      <c r="FX332" s="245">
        <v>0</v>
      </c>
      <c r="FY332" s="245">
        <v>0</v>
      </c>
      <c r="FZ332" s="245">
        <v>0</v>
      </c>
      <c r="GA332" s="245">
        <v>0</v>
      </c>
      <c r="GB332" s="245">
        <v>0</v>
      </c>
      <c r="GC332" s="245">
        <v>0</v>
      </c>
      <c r="GD332" s="245">
        <v>0</v>
      </c>
      <c r="GE332" s="245">
        <v>0</v>
      </c>
      <c r="GF332" s="245">
        <v>0</v>
      </c>
      <c r="GG332" s="245">
        <v>0</v>
      </c>
      <c r="GH332" s="245">
        <v>0</v>
      </c>
      <c r="GI332" s="245">
        <v>0</v>
      </c>
      <c r="GJ332" s="245">
        <v>0</v>
      </c>
      <c r="GK332" s="245">
        <v>0</v>
      </c>
      <c r="GL332" s="245">
        <v>0</v>
      </c>
      <c r="GM332" s="245">
        <v>0</v>
      </c>
      <c r="GN332" s="245">
        <v>0</v>
      </c>
      <c r="GO332" s="245">
        <v>0</v>
      </c>
      <c r="GP332" s="245">
        <v>0</v>
      </c>
      <c r="GQ332" s="245">
        <v>0</v>
      </c>
      <c r="GR332" s="245">
        <v>0</v>
      </c>
      <c r="GS332" s="245">
        <v>0</v>
      </c>
      <c r="GT332" s="245">
        <v>0</v>
      </c>
      <c r="GU332" s="245">
        <v>0</v>
      </c>
      <c r="GV332" s="245">
        <v>0</v>
      </c>
      <c r="GW332" s="245">
        <v>0</v>
      </c>
      <c r="GX332" s="245">
        <v>0</v>
      </c>
      <c r="GY332" s="245">
        <v>0</v>
      </c>
      <c r="GZ332" s="245">
        <v>0</v>
      </c>
      <c r="HA332" s="245">
        <v>0</v>
      </c>
      <c r="HB332" s="245">
        <v>0</v>
      </c>
      <c r="HC332" s="245">
        <v>0</v>
      </c>
      <c r="HD332" s="245">
        <v>0</v>
      </c>
      <c r="HE332" s="245">
        <v>0</v>
      </c>
      <c r="HF332" s="245">
        <v>0</v>
      </c>
      <c r="HG332" s="245">
        <v>0</v>
      </c>
      <c r="HH332" s="245">
        <v>0</v>
      </c>
      <c r="HI332" s="245">
        <v>0</v>
      </c>
      <c r="HJ332" s="245">
        <v>0</v>
      </c>
      <c r="HK332" s="245">
        <v>0</v>
      </c>
      <c r="HL332" s="245">
        <v>0</v>
      </c>
      <c r="HM332" s="245">
        <v>0</v>
      </c>
      <c r="HN332" s="245">
        <v>0</v>
      </c>
      <c r="HO332" s="245">
        <v>0</v>
      </c>
      <c r="HP332" s="245">
        <v>0</v>
      </c>
      <c r="HQ332" s="245">
        <v>0</v>
      </c>
      <c r="HR332" s="245">
        <v>0</v>
      </c>
      <c r="HS332" s="245">
        <v>0</v>
      </c>
      <c r="HT332" s="245">
        <v>0</v>
      </c>
      <c r="HU332" s="245">
        <v>0</v>
      </c>
      <c r="HV332" s="245">
        <v>0</v>
      </c>
      <c r="HW332" s="245">
        <v>0</v>
      </c>
      <c r="HX332" s="245">
        <v>0</v>
      </c>
      <c r="HY332" s="245">
        <v>0</v>
      </c>
      <c r="HZ332" s="245">
        <v>0</v>
      </c>
      <c r="IA332" s="245">
        <v>0</v>
      </c>
      <c r="IB332" s="245">
        <v>0</v>
      </c>
      <c r="IC332" s="245">
        <v>0</v>
      </c>
      <c r="ID332" s="245">
        <v>0</v>
      </c>
      <c r="IE332" s="245">
        <v>0</v>
      </c>
      <c r="IF332" s="245">
        <v>0</v>
      </c>
      <c r="IG332" s="245">
        <v>0</v>
      </c>
      <c r="IH332" s="245">
        <v>0</v>
      </c>
      <c r="II332" s="245">
        <v>0</v>
      </c>
      <c r="IJ332" s="245">
        <v>0</v>
      </c>
      <c r="IK332" s="245">
        <v>0</v>
      </c>
      <c r="IL332" s="245">
        <v>0</v>
      </c>
      <c r="IM332" s="245">
        <v>0</v>
      </c>
      <c r="IN332" s="245">
        <v>0</v>
      </c>
      <c r="IO332" s="245">
        <v>0</v>
      </c>
      <c r="IP332" s="245">
        <v>0</v>
      </c>
      <c r="IQ332" s="245">
        <v>0</v>
      </c>
      <c r="IR332" s="245">
        <v>0</v>
      </c>
      <c r="IS332" s="245">
        <v>0</v>
      </c>
      <c r="IT332" s="245">
        <v>0</v>
      </c>
      <c r="IU332" s="245">
        <v>0</v>
      </c>
      <c r="IV332" s="245">
        <v>0</v>
      </c>
      <c r="IW332" s="245">
        <v>0</v>
      </c>
      <c r="IX332" s="245">
        <v>0</v>
      </c>
      <c r="IY332" s="245">
        <v>0</v>
      </c>
      <c r="IZ332" s="245">
        <v>0</v>
      </c>
      <c r="JA332" s="245">
        <v>0</v>
      </c>
    </row>
    <row r="333" spans="1:261" ht="93.75" x14ac:dyDescent="0.3">
      <c r="A333" s="300">
        <v>323</v>
      </c>
      <c r="B333" s="295" t="s">
        <v>872</v>
      </c>
      <c r="C333" s="295" t="s">
        <v>901</v>
      </c>
      <c r="D333" s="295">
        <v>247691160</v>
      </c>
      <c r="E333" s="220">
        <f t="shared" si="44"/>
        <v>22300</v>
      </c>
      <c r="F333" s="220">
        <f t="shared" si="45"/>
        <v>2396</v>
      </c>
      <c r="G333" s="220">
        <f t="shared" si="46"/>
        <v>40</v>
      </c>
      <c r="H333" s="220">
        <f t="shared" si="47"/>
        <v>19834</v>
      </c>
      <c r="I333" s="220">
        <f t="shared" si="48"/>
        <v>30</v>
      </c>
      <c r="J333" s="245">
        <v>1</v>
      </c>
      <c r="K333" s="245">
        <v>1</v>
      </c>
      <c r="L333" s="245">
        <v>0</v>
      </c>
      <c r="M333" s="245">
        <v>0</v>
      </c>
      <c r="N333" s="245">
        <v>0</v>
      </c>
      <c r="O333" s="245">
        <v>0</v>
      </c>
      <c r="P333" s="245">
        <v>0</v>
      </c>
      <c r="Q333" s="245">
        <v>0</v>
      </c>
      <c r="R333" s="245">
        <v>0</v>
      </c>
      <c r="S333" s="245">
        <v>0</v>
      </c>
      <c r="T333" s="245">
        <v>0</v>
      </c>
      <c r="U333" s="245">
        <v>0</v>
      </c>
      <c r="V333" s="245">
        <v>0</v>
      </c>
      <c r="W333" s="245">
        <v>520</v>
      </c>
      <c r="X333" s="245">
        <v>0</v>
      </c>
      <c r="Y333" s="245">
        <v>0</v>
      </c>
      <c r="Z333" s="245">
        <v>0</v>
      </c>
      <c r="AA333" s="245">
        <v>0</v>
      </c>
      <c r="AB333" s="245">
        <v>0</v>
      </c>
      <c r="AC333" s="362">
        <v>4</v>
      </c>
      <c r="AD333" s="245">
        <v>0</v>
      </c>
      <c r="AE333" s="245">
        <v>0</v>
      </c>
      <c r="AF333" s="245">
        <v>0</v>
      </c>
      <c r="AG333" s="245">
        <v>0</v>
      </c>
      <c r="AH333" s="245">
        <v>0</v>
      </c>
      <c r="AI333" s="245">
        <v>0</v>
      </c>
      <c r="AJ333" s="245">
        <v>0</v>
      </c>
      <c r="AK333" s="245">
        <v>0</v>
      </c>
      <c r="AL333" s="245">
        <v>0</v>
      </c>
      <c r="AM333" s="245">
        <v>0</v>
      </c>
      <c r="AN333" s="245">
        <v>0</v>
      </c>
      <c r="AO333" s="245">
        <v>0</v>
      </c>
      <c r="AP333" s="245">
        <v>0</v>
      </c>
      <c r="AQ333" s="245">
        <v>0</v>
      </c>
      <c r="AR333" s="245">
        <v>0</v>
      </c>
      <c r="AS333" s="245">
        <v>0</v>
      </c>
      <c r="AT333" s="245">
        <v>0</v>
      </c>
      <c r="AU333" s="245">
        <v>0</v>
      </c>
      <c r="AV333" s="245">
        <v>0</v>
      </c>
      <c r="AW333" s="245">
        <v>0</v>
      </c>
      <c r="AX333" s="245">
        <v>0</v>
      </c>
      <c r="AY333" s="245">
        <v>0</v>
      </c>
      <c r="AZ333" s="245">
        <v>0</v>
      </c>
      <c r="BA333" s="245">
        <v>0</v>
      </c>
      <c r="BB333" s="245">
        <v>0</v>
      </c>
      <c r="BC333" s="245">
        <v>18585</v>
      </c>
      <c r="BD333" s="245">
        <v>0</v>
      </c>
      <c r="BE333" s="245">
        <v>0</v>
      </c>
      <c r="BF333" s="245">
        <v>0</v>
      </c>
      <c r="BG333" s="363">
        <v>33</v>
      </c>
      <c r="BH333" s="245">
        <v>0</v>
      </c>
      <c r="BI333" s="245">
        <v>0</v>
      </c>
      <c r="BJ333" s="245">
        <v>0</v>
      </c>
      <c r="BK333" s="245">
        <v>0</v>
      </c>
      <c r="BL333" s="245">
        <v>0</v>
      </c>
      <c r="BM333" s="245">
        <v>0</v>
      </c>
      <c r="BN333" s="245">
        <v>0</v>
      </c>
      <c r="BO333" s="245">
        <v>0</v>
      </c>
      <c r="BP333" s="245">
        <v>0</v>
      </c>
      <c r="BQ333" s="363">
        <v>70</v>
      </c>
      <c r="BR333" s="245">
        <v>0</v>
      </c>
      <c r="BS333" s="363">
        <v>1</v>
      </c>
      <c r="BT333" s="245">
        <v>0</v>
      </c>
      <c r="BU333" s="363">
        <v>1</v>
      </c>
      <c r="BV333" s="245">
        <v>0</v>
      </c>
      <c r="BW333" s="363">
        <v>40</v>
      </c>
      <c r="BX333" s="245">
        <v>0</v>
      </c>
      <c r="BY333" s="363">
        <v>30</v>
      </c>
      <c r="BZ333" s="245">
        <v>0</v>
      </c>
      <c r="CA333" s="245">
        <v>0</v>
      </c>
      <c r="CB333" s="245">
        <v>0</v>
      </c>
      <c r="CC333" s="245">
        <v>0</v>
      </c>
      <c r="CD333" s="245">
        <v>0</v>
      </c>
      <c r="CE333" s="245">
        <v>0</v>
      </c>
      <c r="CF333" s="245">
        <v>0</v>
      </c>
      <c r="CG333" s="245">
        <v>0</v>
      </c>
      <c r="CH333" s="245">
        <v>0</v>
      </c>
      <c r="CI333" s="245">
        <v>0</v>
      </c>
      <c r="CJ333" s="245">
        <v>0</v>
      </c>
      <c r="CK333" s="245">
        <v>80</v>
      </c>
      <c r="CL333" s="245">
        <v>0</v>
      </c>
      <c r="CM333" s="245">
        <v>0</v>
      </c>
      <c r="CN333" s="245">
        <v>1</v>
      </c>
      <c r="CO333" s="245">
        <v>0</v>
      </c>
      <c r="CP333" s="245">
        <v>0</v>
      </c>
      <c r="CQ333" s="245">
        <v>0</v>
      </c>
      <c r="CR333" s="245">
        <v>16</v>
      </c>
      <c r="CS333" s="245">
        <v>0</v>
      </c>
      <c r="CT333" s="245">
        <v>0</v>
      </c>
      <c r="CU333" s="245">
        <v>0</v>
      </c>
      <c r="CV333" s="245">
        <v>0</v>
      </c>
      <c r="CW333" s="245">
        <v>0</v>
      </c>
      <c r="CX333" s="245">
        <v>16</v>
      </c>
      <c r="CY333" s="245">
        <v>0</v>
      </c>
      <c r="CZ333" s="245">
        <v>15</v>
      </c>
      <c r="DA333" s="245">
        <v>15</v>
      </c>
      <c r="DB333" s="245">
        <v>0</v>
      </c>
      <c r="DC333" s="363">
        <v>210</v>
      </c>
      <c r="DD333" s="245">
        <v>0</v>
      </c>
      <c r="DE333" s="245">
        <v>0</v>
      </c>
      <c r="DF333" s="245">
        <v>0</v>
      </c>
      <c r="DG333" s="245">
        <v>0</v>
      </c>
      <c r="DH333" s="245">
        <v>0</v>
      </c>
      <c r="DI333" s="245">
        <v>0</v>
      </c>
      <c r="DJ333" s="245">
        <v>0</v>
      </c>
      <c r="DK333" s="245">
        <v>0</v>
      </c>
      <c r="DL333" s="245">
        <v>0</v>
      </c>
      <c r="DM333" s="245">
        <v>0</v>
      </c>
      <c r="DN333" s="245">
        <v>0</v>
      </c>
      <c r="DO333" s="245">
        <v>0</v>
      </c>
      <c r="DP333" s="245">
        <v>0</v>
      </c>
      <c r="DQ333" s="245">
        <v>0</v>
      </c>
      <c r="DR333" s="245">
        <v>0</v>
      </c>
      <c r="DS333" s="363">
        <v>2186</v>
      </c>
      <c r="DT333" s="245">
        <v>0</v>
      </c>
      <c r="DU333" s="245">
        <v>0</v>
      </c>
      <c r="DV333" s="245">
        <v>0</v>
      </c>
      <c r="DW333" s="245">
        <v>0</v>
      </c>
      <c r="DX333" s="245">
        <v>0</v>
      </c>
      <c r="DY333" s="245">
        <v>0</v>
      </c>
      <c r="DZ333" s="245">
        <v>0</v>
      </c>
      <c r="EA333" s="245">
        <v>0</v>
      </c>
      <c r="EB333" s="245">
        <v>0</v>
      </c>
      <c r="EC333" s="245">
        <v>0</v>
      </c>
      <c r="ED333" s="245">
        <v>0</v>
      </c>
      <c r="EE333" s="245">
        <v>0</v>
      </c>
      <c r="EF333" s="245">
        <v>0</v>
      </c>
      <c r="EG333" s="245">
        <v>0</v>
      </c>
      <c r="EH333" s="245">
        <v>0</v>
      </c>
      <c r="EI333" s="363">
        <v>500</v>
      </c>
      <c r="EJ333" s="245">
        <v>0</v>
      </c>
      <c r="EK333" s="363">
        <v>3.5</v>
      </c>
      <c r="EL333" s="245">
        <v>0</v>
      </c>
      <c r="EM333" s="245">
        <v>0</v>
      </c>
      <c r="EN333" s="245">
        <v>0</v>
      </c>
      <c r="EO333" s="245">
        <v>0</v>
      </c>
      <c r="EP333" s="245">
        <v>0</v>
      </c>
      <c r="EQ333" s="245">
        <v>0</v>
      </c>
      <c r="ER333" s="245">
        <v>0</v>
      </c>
      <c r="ES333" s="245">
        <v>729</v>
      </c>
      <c r="ET333" s="245">
        <v>0</v>
      </c>
      <c r="EU333" s="245">
        <v>0</v>
      </c>
      <c r="EV333" s="245">
        <v>0</v>
      </c>
      <c r="EW333" s="245">
        <v>0</v>
      </c>
      <c r="EX333" s="245">
        <v>0</v>
      </c>
      <c r="EY333" s="245">
        <v>0</v>
      </c>
      <c r="EZ333" s="245">
        <v>0</v>
      </c>
      <c r="FA333" s="245">
        <v>0</v>
      </c>
      <c r="FB333" s="245">
        <v>0</v>
      </c>
      <c r="FC333" s="245">
        <v>0</v>
      </c>
      <c r="FD333" s="245">
        <v>0</v>
      </c>
      <c r="FE333" s="245">
        <v>0</v>
      </c>
      <c r="FF333" s="245">
        <v>0</v>
      </c>
      <c r="FG333" s="245">
        <v>0</v>
      </c>
      <c r="FH333" s="245">
        <v>0</v>
      </c>
      <c r="FI333" s="245">
        <v>0</v>
      </c>
      <c r="FJ333" s="245">
        <v>0</v>
      </c>
      <c r="FK333" s="245">
        <v>0</v>
      </c>
      <c r="FL333" s="245">
        <v>0</v>
      </c>
      <c r="FM333" s="245">
        <v>0</v>
      </c>
      <c r="FN333" s="245">
        <v>0</v>
      </c>
      <c r="FO333" s="245">
        <v>0</v>
      </c>
      <c r="FP333" s="245">
        <v>0</v>
      </c>
      <c r="FQ333" s="245">
        <v>0</v>
      </c>
      <c r="FR333" s="245">
        <v>0</v>
      </c>
      <c r="FS333" s="245">
        <v>0</v>
      </c>
      <c r="FT333" s="245">
        <v>0</v>
      </c>
      <c r="FU333" s="245">
        <v>0</v>
      </c>
      <c r="FV333" s="245">
        <v>0</v>
      </c>
      <c r="FW333" s="245">
        <v>0</v>
      </c>
      <c r="FX333" s="245">
        <v>0</v>
      </c>
      <c r="FY333" s="245">
        <v>0</v>
      </c>
      <c r="FZ333" s="245">
        <v>0</v>
      </c>
      <c r="GA333" s="245">
        <v>0</v>
      </c>
      <c r="GB333" s="245">
        <v>0</v>
      </c>
      <c r="GC333" s="245">
        <v>0</v>
      </c>
      <c r="GD333" s="245">
        <v>0</v>
      </c>
      <c r="GE333" s="245">
        <v>0</v>
      </c>
      <c r="GF333" s="245">
        <v>0</v>
      </c>
      <c r="GG333" s="245">
        <v>0</v>
      </c>
      <c r="GH333" s="245">
        <v>0</v>
      </c>
      <c r="GI333" s="245">
        <v>832</v>
      </c>
      <c r="GJ333" s="245">
        <v>0</v>
      </c>
      <c r="GK333" s="245">
        <v>1.5</v>
      </c>
      <c r="GL333" s="245">
        <v>0</v>
      </c>
      <c r="GM333" s="245">
        <v>0</v>
      </c>
      <c r="GN333" s="245">
        <v>0</v>
      </c>
      <c r="GO333" s="245">
        <v>0</v>
      </c>
      <c r="GP333" s="245">
        <v>0</v>
      </c>
      <c r="GQ333" s="245">
        <v>0</v>
      </c>
      <c r="GR333" s="245">
        <v>0</v>
      </c>
      <c r="GS333" s="245">
        <v>0</v>
      </c>
      <c r="GT333" s="245">
        <v>0</v>
      </c>
      <c r="GU333" s="245">
        <v>0</v>
      </c>
      <c r="GV333" s="245">
        <v>0</v>
      </c>
      <c r="GW333" s="245">
        <v>0</v>
      </c>
      <c r="GX333" s="245">
        <v>0</v>
      </c>
      <c r="GY333" s="245">
        <v>0</v>
      </c>
      <c r="GZ333" s="245">
        <v>0</v>
      </c>
      <c r="HA333" s="245">
        <v>0</v>
      </c>
      <c r="HB333" s="245">
        <v>0</v>
      </c>
      <c r="HC333" s="245">
        <v>0</v>
      </c>
      <c r="HD333" s="245">
        <v>0</v>
      </c>
      <c r="HE333" s="245">
        <v>0</v>
      </c>
      <c r="HF333" s="245">
        <v>0</v>
      </c>
      <c r="HG333" s="245">
        <v>0</v>
      </c>
      <c r="HH333" s="245">
        <v>0</v>
      </c>
      <c r="HI333" s="245">
        <v>0</v>
      </c>
      <c r="HJ333" s="245">
        <v>0</v>
      </c>
      <c r="HK333" s="245">
        <v>0</v>
      </c>
      <c r="HL333" s="245">
        <v>0</v>
      </c>
      <c r="HM333" s="245">
        <v>0</v>
      </c>
      <c r="HN333" s="245">
        <v>0</v>
      </c>
      <c r="HO333" s="245">
        <v>0</v>
      </c>
      <c r="HP333" s="245">
        <v>0</v>
      </c>
      <c r="HQ333" s="245">
        <v>0</v>
      </c>
      <c r="HR333" s="245">
        <v>0</v>
      </c>
      <c r="HS333" s="245">
        <v>0</v>
      </c>
      <c r="HT333" s="245">
        <v>0</v>
      </c>
      <c r="HU333" s="245">
        <v>0</v>
      </c>
      <c r="HV333" s="245">
        <v>0</v>
      </c>
      <c r="HW333" s="245">
        <v>0</v>
      </c>
      <c r="HX333" s="245">
        <v>0</v>
      </c>
      <c r="HY333" s="245">
        <v>0</v>
      </c>
      <c r="HZ333" s="245">
        <v>0</v>
      </c>
      <c r="IA333" s="245">
        <v>0</v>
      </c>
      <c r="IB333" s="245">
        <v>0</v>
      </c>
      <c r="IC333" s="245">
        <v>0</v>
      </c>
      <c r="ID333" s="245">
        <v>0</v>
      </c>
      <c r="IE333" s="245">
        <v>0</v>
      </c>
      <c r="IF333" s="245">
        <v>0</v>
      </c>
      <c r="IG333" s="245">
        <v>0</v>
      </c>
      <c r="IH333" s="245">
        <v>0</v>
      </c>
      <c r="II333" s="245">
        <v>0</v>
      </c>
      <c r="IJ333" s="245">
        <v>0</v>
      </c>
      <c r="IK333" s="245">
        <v>0</v>
      </c>
      <c r="IL333" s="245">
        <v>0</v>
      </c>
      <c r="IM333" s="245">
        <v>0</v>
      </c>
      <c r="IN333" s="245">
        <v>0</v>
      </c>
      <c r="IO333" s="245">
        <v>0</v>
      </c>
      <c r="IP333" s="245">
        <v>0</v>
      </c>
      <c r="IQ333" s="245">
        <v>0</v>
      </c>
      <c r="IR333" s="245">
        <v>0</v>
      </c>
      <c r="IS333" s="245">
        <v>0</v>
      </c>
      <c r="IT333" s="245">
        <v>0</v>
      </c>
      <c r="IU333" s="245">
        <v>0</v>
      </c>
      <c r="IV333" s="245">
        <v>0</v>
      </c>
      <c r="IW333" s="245">
        <v>0</v>
      </c>
      <c r="IX333" s="245">
        <v>0</v>
      </c>
      <c r="IY333" s="245">
        <v>0</v>
      </c>
      <c r="IZ333" s="245">
        <v>0</v>
      </c>
      <c r="JA333" s="245">
        <v>0</v>
      </c>
    </row>
    <row r="334" spans="1:261" ht="20.25" x14ac:dyDescent="0.3">
      <c r="A334" s="300">
        <v>324</v>
      </c>
      <c r="B334" s="295" t="s">
        <v>872</v>
      </c>
      <c r="C334" s="295" t="s">
        <v>902</v>
      </c>
      <c r="D334" s="295">
        <v>247691159</v>
      </c>
      <c r="E334" s="220">
        <f t="shared" si="44"/>
        <v>7294</v>
      </c>
      <c r="F334" s="220">
        <f t="shared" si="45"/>
        <v>1104</v>
      </c>
      <c r="G334" s="220">
        <f t="shared" si="46"/>
        <v>0</v>
      </c>
      <c r="H334" s="220">
        <f t="shared" si="47"/>
        <v>6190</v>
      </c>
      <c r="I334" s="220">
        <f t="shared" si="48"/>
        <v>0</v>
      </c>
      <c r="J334" s="245">
        <v>1</v>
      </c>
      <c r="K334" s="245">
        <v>1</v>
      </c>
      <c r="L334" s="245">
        <v>0</v>
      </c>
      <c r="M334" s="245">
        <v>0</v>
      </c>
      <c r="N334" s="245">
        <v>0</v>
      </c>
      <c r="O334" s="245">
        <v>0</v>
      </c>
      <c r="P334" s="245">
        <v>0</v>
      </c>
      <c r="Q334" s="245">
        <v>0</v>
      </c>
      <c r="R334" s="245">
        <v>0</v>
      </c>
      <c r="S334" s="245">
        <v>0</v>
      </c>
      <c r="T334" s="245">
        <v>0</v>
      </c>
      <c r="U334" s="245">
        <v>0</v>
      </c>
      <c r="V334" s="245">
        <v>0</v>
      </c>
      <c r="W334" s="245">
        <v>135</v>
      </c>
      <c r="X334" s="245">
        <v>0</v>
      </c>
      <c r="Y334" s="245">
        <v>0</v>
      </c>
      <c r="Z334" s="245">
        <v>0</v>
      </c>
      <c r="AA334" s="245">
        <v>0</v>
      </c>
      <c r="AB334" s="245">
        <v>0</v>
      </c>
      <c r="AC334" s="362">
        <v>3</v>
      </c>
      <c r="AD334" s="245">
        <v>0</v>
      </c>
      <c r="AE334" s="245">
        <v>0</v>
      </c>
      <c r="AF334" s="245">
        <v>0</v>
      </c>
      <c r="AG334" s="245">
        <v>0</v>
      </c>
      <c r="AH334" s="245">
        <v>0</v>
      </c>
      <c r="AI334" s="245">
        <v>0</v>
      </c>
      <c r="AJ334" s="245">
        <v>0</v>
      </c>
      <c r="AK334" s="245">
        <v>0</v>
      </c>
      <c r="AL334" s="245">
        <v>0</v>
      </c>
      <c r="AM334" s="245">
        <v>0</v>
      </c>
      <c r="AN334" s="245">
        <v>0</v>
      </c>
      <c r="AO334" s="245">
        <v>0</v>
      </c>
      <c r="AP334" s="245">
        <v>0</v>
      </c>
      <c r="AQ334" s="245">
        <v>0</v>
      </c>
      <c r="AR334" s="245">
        <v>0</v>
      </c>
      <c r="AS334" s="245">
        <v>0</v>
      </c>
      <c r="AT334" s="245">
        <v>0</v>
      </c>
      <c r="AU334" s="245">
        <v>0</v>
      </c>
      <c r="AV334" s="245">
        <v>0</v>
      </c>
      <c r="AW334" s="245">
        <v>0</v>
      </c>
      <c r="AX334" s="245">
        <v>0</v>
      </c>
      <c r="AY334" s="245">
        <v>0</v>
      </c>
      <c r="AZ334" s="245">
        <v>0</v>
      </c>
      <c r="BA334" s="245">
        <v>0</v>
      </c>
      <c r="BB334" s="245">
        <v>0</v>
      </c>
      <c r="BC334" s="245">
        <v>5747</v>
      </c>
      <c r="BD334" s="245">
        <v>0</v>
      </c>
      <c r="BE334" s="245">
        <v>0</v>
      </c>
      <c r="BF334" s="245">
        <v>0</v>
      </c>
      <c r="BG334" s="363">
        <v>23</v>
      </c>
      <c r="BH334" s="245">
        <v>0</v>
      </c>
      <c r="BI334" s="245">
        <v>0</v>
      </c>
      <c r="BJ334" s="245">
        <v>0</v>
      </c>
      <c r="BK334" s="245">
        <v>0</v>
      </c>
      <c r="BL334" s="245">
        <v>0</v>
      </c>
      <c r="BM334" s="245">
        <v>0</v>
      </c>
      <c r="BN334" s="245">
        <v>0</v>
      </c>
      <c r="BO334" s="245">
        <v>0</v>
      </c>
      <c r="BP334" s="245">
        <v>0</v>
      </c>
      <c r="BQ334" s="363">
        <v>70</v>
      </c>
      <c r="BR334" s="245">
        <v>0</v>
      </c>
      <c r="BS334" s="363">
        <v>0</v>
      </c>
      <c r="BT334" s="245">
        <v>0</v>
      </c>
      <c r="BU334" s="363">
        <v>0</v>
      </c>
      <c r="BV334" s="245">
        <v>0</v>
      </c>
      <c r="BW334" s="363">
        <v>0</v>
      </c>
      <c r="BX334" s="245">
        <v>0</v>
      </c>
      <c r="BY334" s="363">
        <v>0</v>
      </c>
      <c r="BZ334" s="245">
        <v>0</v>
      </c>
      <c r="CA334" s="245">
        <v>0</v>
      </c>
      <c r="CB334" s="245">
        <v>0</v>
      </c>
      <c r="CC334" s="245">
        <v>0</v>
      </c>
      <c r="CD334" s="245">
        <v>0</v>
      </c>
      <c r="CE334" s="245">
        <v>0</v>
      </c>
      <c r="CF334" s="245">
        <v>0</v>
      </c>
      <c r="CG334" s="245">
        <v>0</v>
      </c>
      <c r="CH334" s="245">
        <v>0</v>
      </c>
      <c r="CI334" s="245">
        <v>0</v>
      </c>
      <c r="CJ334" s="245">
        <v>0</v>
      </c>
      <c r="CK334" s="245">
        <v>210</v>
      </c>
      <c r="CL334" s="245">
        <v>0</v>
      </c>
      <c r="CM334" s="245">
        <v>0</v>
      </c>
      <c r="CN334" s="245">
        <v>1</v>
      </c>
      <c r="CO334" s="245">
        <v>0</v>
      </c>
      <c r="CP334" s="245">
        <v>0</v>
      </c>
      <c r="CQ334" s="245">
        <v>0</v>
      </c>
      <c r="CR334" s="245">
        <v>13</v>
      </c>
      <c r="CS334" s="245">
        <v>0</v>
      </c>
      <c r="CT334" s="245">
        <v>0</v>
      </c>
      <c r="CU334" s="245">
        <v>0</v>
      </c>
      <c r="CV334" s="245">
        <v>0</v>
      </c>
      <c r="CW334" s="245">
        <v>0</v>
      </c>
      <c r="CX334" s="245">
        <v>13</v>
      </c>
      <c r="CY334" s="245">
        <v>0</v>
      </c>
      <c r="CZ334" s="245">
        <v>17</v>
      </c>
      <c r="DA334" s="245">
        <v>17</v>
      </c>
      <c r="DB334" s="245">
        <v>0</v>
      </c>
      <c r="DC334" s="363">
        <v>240</v>
      </c>
      <c r="DD334" s="245">
        <v>0</v>
      </c>
      <c r="DE334" s="245">
        <v>0</v>
      </c>
      <c r="DF334" s="245">
        <v>0</v>
      </c>
      <c r="DG334" s="245">
        <v>0</v>
      </c>
      <c r="DH334" s="245">
        <v>0</v>
      </c>
      <c r="DI334" s="245">
        <v>0</v>
      </c>
      <c r="DJ334" s="245">
        <v>0</v>
      </c>
      <c r="DK334" s="245">
        <v>0</v>
      </c>
      <c r="DL334" s="245">
        <v>0</v>
      </c>
      <c r="DM334" s="245">
        <v>0</v>
      </c>
      <c r="DN334" s="245">
        <v>0</v>
      </c>
      <c r="DO334" s="245">
        <v>0</v>
      </c>
      <c r="DP334" s="245">
        <v>0</v>
      </c>
      <c r="DQ334" s="245">
        <v>0</v>
      </c>
      <c r="DR334" s="245">
        <v>0</v>
      </c>
      <c r="DS334" s="363">
        <v>864</v>
      </c>
      <c r="DT334" s="245">
        <v>0</v>
      </c>
      <c r="DU334" s="245">
        <v>0</v>
      </c>
      <c r="DV334" s="245">
        <v>0</v>
      </c>
      <c r="DW334" s="245">
        <v>0</v>
      </c>
      <c r="DX334" s="245">
        <v>0</v>
      </c>
      <c r="DY334" s="245">
        <v>0</v>
      </c>
      <c r="DZ334" s="245">
        <v>0</v>
      </c>
      <c r="EA334" s="245">
        <v>0</v>
      </c>
      <c r="EB334" s="245">
        <v>0</v>
      </c>
      <c r="EC334" s="245">
        <v>0</v>
      </c>
      <c r="ED334" s="245">
        <v>0</v>
      </c>
      <c r="EE334" s="245">
        <v>0</v>
      </c>
      <c r="EF334" s="245">
        <v>0</v>
      </c>
      <c r="EG334" s="245">
        <v>0</v>
      </c>
      <c r="EH334" s="245">
        <v>0</v>
      </c>
      <c r="EI334" s="363">
        <v>190</v>
      </c>
      <c r="EJ334" s="245">
        <v>0</v>
      </c>
      <c r="EK334" s="363">
        <v>3.5</v>
      </c>
      <c r="EL334" s="245">
        <v>0</v>
      </c>
      <c r="EM334" s="245">
        <v>0</v>
      </c>
      <c r="EN334" s="245">
        <v>0</v>
      </c>
      <c r="EO334" s="245">
        <v>0</v>
      </c>
      <c r="EP334" s="245">
        <v>0</v>
      </c>
      <c r="EQ334" s="245">
        <v>0</v>
      </c>
      <c r="ER334" s="245">
        <v>0</v>
      </c>
      <c r="ES334" s="245">
        <v>308</v>
      </c>
      <c r="ET334" s="245">
        <v>0</v>
      </c>
      <c r="EU334" s="245">
        <v>0</v>
      </c>
      <c r="EV334" s="245">
        <v>0</v>
      </c>
      <c r="EW334" s="245">
        <v>0</v>
      </c>
      <c r="EX334" s="245">
        <v>0</v>
      </c>
      <c r="EY334" s="245">
        <v>0</v>
      </c>
      <c r="EZ334" s="245">
        <v>0</v>
      </c>
      <c r="FA334" s="245">
        <v>0</v>
      </c>
      <c r="FB334" s="245">
        <v>0</v>
      </c>
      <c r="FC334" s="245">
        <v>0</v>
      </c>
      <c r="FD334" s="245">
        <v>0</v>
      </c>
      <c r="FE334" s="245">
        <v>0</v>
      </c>
      <c r="FF334" s="245">
        <v>0</v>
      </c>
      <c r="FG334" s="245">
        <v>0</v>
      </c>
      <c r="FH334" s="245">
        <v>0</v>
      </c>
      <c r="FI334" s="245">
        <v>0</v>
      </c>
      <c r="FJ334" s="245">
        <v>0</v>
      </c>
      <c r="FK334" s="245">
        <v>0</v>
      </c>
      <c r="FL334" s="245">
        <v>0</v>
      </c>
      <c r="FM334" s="245">
        <v>0</v>
      </c>
      <c r="FN334" s="245">
        <v>0</v>
      </c>
      <c r="FO334" s="245">
        <v>0</v>
      </c>
      <c r="FP334" s="245">
        <v>0</v>
      </c>
      <c r="FQ334" s="245">
        <v>0</v>
      </c>
      <c r="FR334" s="245">
        <v>0</v>
      </c>
      <c r="FS334" s="245">
        <v>0</v>
      </c>
      <c r="FT334" s="245">
        <v>0</v>
      </c>
      <c r="FU334" s="245">
        <v>0</v>
      </c>
      <c r="FV334" s="245">
        <v>0</v>
      </c>
      <c r="FW334" s="245">
        <v>0</v>
      </c>
      <c r="FX334" s="245">
        <v>0</v>
      </c>
      <c r="FY334" s="245">
        <v>0</v>
      </c>
      <c r="FZ334" s="245">
        <v>0</v>
      </c>
      <c r="GA334" s="245">
        <v>0</v>
      </c>
      <c r="GB334" s="245">
        <v>0</v>
      </c>
      <c r="GC334" s="245">
        <v>0</v>
      </c>
      <c r="GD334" s="245">
        <v>0</v>
      </c>
      <c r="GE334" s="245">
        <v>0</v>
      </c>
      <c r="GF334" s="245">
        <v>0</v>
      </c>
      <c r="GG334" s="245">
        <v>0</v>
      </c>
      <c r="GH334" s="245">
        <v>0</v>
      </c>
      <c r="GI334" s="245">
        <v>205</v>
      </c>
      <c r="GJ334" s="245">
        <v>0</v>
      </c>
      <c r="GK334" s="245">
        <v>1.5</v>
      </c>
      <c r="GL334" s="245">
        <v>0</v>
      </c>
      <c r="GM334" s="245">
        <v>0</v>
      </c>
      <c r="GN334" s="245">
        <v>0</v>
      </c>
      <c r="GO334" s="245">
        <v>0</v>
      </c>
      <c r="GP334" s="245">
        <v>0</v>
      </c>
      <c r="GQ334" s="245">
        <v>0</v>
      </c>
      <c r="GR334" s="245">
        <v>0</v>
      </c>
      <c r="GS334" s="245">
        <v>0</v>
      </c>
      <c r="GT334" s="245">
        <v>0</v>
      </c>
      <c r="GU334" s="245">
        <v>0</v>
      </c>
      <c r="GV334" s="245">
        <v>0</v>
      </c>
      <c r="GW334" s="245">
        <v>0</v>
      </c>
      <c r="GX334" s="245">
        <v>0</v>
      </c>
      <c r="GY334" s="245">
        <v>0</v>
      </c>
      <c r="GZ334" s="245">
        <v>0</v>
      </c>
      <c r="HA334" s="245">
        <v>0</v>
      </c>
      <c r="HB334" s="245">
        <v>0</v>
      </c>
      <c r="HC334" s="245">
        <v>0</v>
      </c>
      <c r="HD334" s="245">
        <v>0</v>
      </c>
      <c r="HE334" s="245">
        <v>0</v>
      </c>
      <c r="HF334" s="245">
        <v>0</v>
      </c>
      <c r="HG334" s="245">
        <v>0</v>
      </c>
      <c r="HH334" s="245">
        <v>0</v>
      </c>
      <c r="HI334" s="245">
        <v>0</v>
      </c>
      <c r="HJ334" s="245">
        <v>0</v>
      </c>
      <c r="HK334" s="245">
        <v>0</v>
      </c>
      <c r="HL334" s="245">
        <v>0</v>
      </c>
      <c r="HM334" s="245">
        <v>0</v>
      </c>
      <c r="HN334" s="245">
        <v>0</v>
      </c>
      <c r="HO334" s="245">
        <v>0</v>
      </c>
      <c r="HP334" s="245">
        <v>0</v>
      </c>
      <c r="HQ334" s="245">
        <v>0</v>
      </c>
      <c r="HR334" s="245">
        <v>0</v>
      </c>
      <c r="HS334" s="245">
        <v>0</v>
      </c>
      <c r="HT334" s="245">
        <v>0</v>
      </c>
      <c r="HU334" s="245">
        <v>0</v>
      </c>
      <c r="HV334" s="245">
        <v>0</v>
      </c>
      <c r="HW334" s="245">
        <v>0</v>
      </c>
      <c r="HX334" s="245">
        <v>0</v>
      </c>
      <c r="HY334" s="245">
        <v>0</v>
      </c>
      <c r="HZ334" s="245">
        <v>0</v>
      </c>
      <c r="IA334" s="245">
        <v>0</v>
      </c>
      <c r="IB334" s="245">
        <v>0</v>
      </c>
      <c r="IC334" s="245">
        <v>0</v>
      </c>
      <c r="ID334" s="245">
        <v>0</v>
      </c>
      <c r="IE334" s="245">
        <v>0</v>
      </c>
      <c r="IF334" s="245">
        <v>0</v>
      </c>
      <c r="IG334" s="245">
        <v>0</v>
      </c>
      <c r="IH334" s="245">
        <v>0</v>
      </c>
      <c r="II334" s="245">
        <v>0</v>
      </c>
      <c r="IJ334" s="245">
        <v>0</v>
      </c>
      <c r="IK334" s="245">
        <v>0</v>
      </c>
      <c r="IL334" s="245">
        <v>0</v>
      </c>
      <c r="IM334" s="245">
        <v>0</v>
      </c>
      <c r="IN334" s="245">
        <v>0</v>
      </c>
      <c r="IO334" s="245">
        <v>0</v>
      </c>
      <c r="IP334" s="245">
        <v>0</v>
      </c>
      <c r="IQ334" s="245">
        <v>0</v>
      </c>
      <c r="IR334" s="245">
        <v>0</v>
      </c>
      <c r="IS334" s="245">
        <v>0</v>
      </c>
      <c r="IT334" s="245">
        <v>0</v>
      </c>
      <c r="IU334" s="245">
        <v>0</v>
      </c>
      <c r="IV334" s="245">
        <v>0</v>
      </c>
      <c r="IW334" s="245">
        <v>0</v>
      </c>
      <c r="IX334" s="245">
        <v>0</v>
      </c>
      <c r="IY334" s="245">
        <v>0</v>
      </c>
      <c r="IZ334" s="245">
        <v>0</v>
      </c>
      <c r="JA334" s="245">
        <v>0</v>
      </c>
    </row>
    <row r="335" spans="1:261" ht="37.5" x14ac:dyDescent="0.3">
      <c r="A335" s="300">
        <v>325</v>
      </c>
      <c r="B335" s="295" t="s">
        <v>872</v>
      </c>
      <c r="C335" s="295" t="s">
        <v>903</v>
      </c>
      <c r="D335" s="295">
        <v>247691146</v>
      </c>
      <c r="E335" s="220">
        <f t="shared" si="44"/>
        <v>15344</v>
      </c>
      <c r="F335" s="220">
        <f t="shared" si="45"/>
        <v>1562</v>
      </c>
      <c r="G335" s="220">
        <f t="shared" si="46"/>
        <v>30</v>
      </c>
      <c r="H335" s="220">
        <f t="shared" si="47"/>
        <v>13737</v>
      </c>
      <c r="I335" s="220">
        <f t="shared" si="48"/>
        <v>15</v>
      </c>
      <c r="J335" s="245">
        <v>1</v>
      </c>
      <c r="K335" s="245">
        <v>1</v>
      </c>
      <c r="L335" s="245">
        <v>0</v>
      </c>
      <c r="M335" s="245">
        <v>0</v>
      </c>
      <c r="N335" s="245">
        <v>0</v>
      </c>
      <c r="O335" s="245">
        <v>0</v>
      </c>
      <c r="P335" s="245">
        <v>0</v>
      </c>
      <c r="Q335" s="245">
        <v>0</v>
      </c>
      <c r="R335" s="245">
        <v>0</v>
      </c>
      <c r="S335" s="245">
        <v>0</v>
      </c>
      <c r="T335" s="245">
        <v>0</v>
      </c>
      <c r="U335" s="245">
        <v>360</v>
      </c>
      <c r="V335" s="245">
        <v>0</v>
      </c>
      <c r="W335" s="245">
        <v>0</v>
      </c>
      <c r="X335" s="245">
        <v>0</v>
      </c>
      <c r="Y335" s="245">
        <v>0</v>
      </c>
      <c r="Z335" s="245">
        <v>0</v>
      </c>
      <c r="AA335" s="245">
        <v>0</v>
      </c>
      <c r="AB335" s="245">
        <v>0</v>
      </c>
      <c r="AC335" s="362">
        <v>3</v>
      </c>
      <c r="AD335" s="245">
        <v>0</v>
      </c>
      <c r="AE335" s="245">
        <v>0</v>
      </c>
      <c r="AF335" s="245">
        <v>0</v>
      </c>
      <c r="AG335" s="245">
        <v>0</v>
      </c>
      <c r="AH335" s="245">
        <v>0</v>
      </c>
      <c r="AI335" s="245">
        <v>0</v>
      </c>
      <c r="AJ335" s="245">
        <v>0</v>
      </c>
      <c r="AK335" s="245">
        <v>0</v>
      </c>
      <c r="AL335" s="245">
        <v>0</v>
      </c>
      <c r="AM335" s="245">
        <v>0</v>
      </c>
      <c r="AN335" s="245">
        <v>0</v>
      </c>
      <c r="AO335" s="245">
        <v>0</v>
      </c>
      <c r="AP335" s="245">
        <v>0</v>
      </c>
      <c r="AQ335" s="245">
        <v>0</v>
      </c>
      <c r="AR335" s="245">
        <v>0</v>
      </c>
      <c r="AS335" s="245">
        <v>0</v>
      </c>
      <c r="AT335" s="245">
        <v>0</v>
      </c>
      <c r="AU335" s="245">
        <v>0</v>
      </c>
      <c r="AV335" s="245">
        <v>0</v>
      </c>
      <c r="AW335" s="245">
        <v>0</v>
      </c>
      <c r="AX335" s="245">
        <v>0</v>
      </c>
      <c r="AY335" s="245">
        <v>0</v>
      </c>
      <c r="AZ335" s="245">
        <v>0</v>
      </c>
      <c r="BA335" s="245">
        <v>0</v>
      </c>
      <c r="BB335" s="245">
        <v>0</v>
      </c>
      <c r="BC335" s="245">
        <v>12644</v>
      </c>
      <c r="BD335" s="245">
        <v>0</v>
      </c>
      <c r="BE335" s="245">
        <v>0</v>
      </c>
      <c r="BF335" s="245">
        <v>0</v>
      </c>
      <c r="BG335" s="363">
        <v>25</v>
      </c>
      <c r="BH335" s="245">
        <v>0</v>
      </c>
      <c r="BI335" s="245">
        <v>0</v>
      </c>
      <c r="BJ335" s="245">
        <v>0</v>
      </c>
      <c r="BK335" s="245">
        <v>0</v>
      </c>
      <c r="BL335" s="245">
        <v>0</v>
      </c>
      <c r="BM335" s="245">
        <v>0</v>
      </c>
      <c r="BN335" s="245">
        <v>0</v>
      </c>
      <c r="BO335" s="245">
        <v>0</v>
      </c>
      <c r="BP335" s="245">
        <v>0</v>
      </c>
      <c r="BQ335" s="363">
        <v>50</v>
      </c>
      <c r="BR335" s="245">
        <v>0</v>
      </c>
      <c r="BS335" s="363">
        <v>1</v>
      </c>
      <c r="BT335" s="245">
        <v>0</v>
      </c>
      <c r="BU335" s="363">
        <v>1</v>
      </c>
      <c r="BV335" s="245">
        <v>0</v>
      </c>
      <c r="BW335" s="363">
        <v>30</v>
      </c>
      <c r="BX335" s="245">
        <v>0</v>
      </c>
      <c r="BY335" s="363">
        <v>15</v>
      </c>
      <c r="BZ335" s="245">
        <v>0</v>
      </c>
      <c r="CA335" s="245">
        <v>0</v>
      </c>
      <c r="CB335" s="245">
        <v>0</v>
      </c>
      <c r="CC335" s="245">
        <v>0</v>
      </c>
      <c r="CD335" s="245">
        <v>0</v>
      </c>
      <c r="CE335" s="245">
        <v>0</v>
      </c>
      <c r="CF335" s="245">
        <v>0</v>
      </c>
      <c r="CG335" s="245">
        <v>0</v>
      </c>
      <c r="CH335" s="245">
        <v>0</v>
      </c>
      <c r="CI335" s="245">
        <v>0</v>
      </c>
      <c r="CJ335" s="245">
        <v>0</v>
      </c>
      <c r="CK335" s="245">
        <v>0</v>
      </c>
      <c r="CL335" s="245">
        <v>0</v>
      </c>
      <c r="CM335" s="245">
        <v>0</v>
      </c>
      <c r="CN335" s="245">
        <v>1</v>
      </c>
      <c r="CO335" s="245">
        <v>0</v>
      </c>
      <c r="CP335" s="245">
        <v>0</v>
      </c>
      <c r="CQ335" s="245">
        <v>0</v>
      </c>
      <c r="CR335" s="245">
        <v>13</v>
      </c>
      <c r="CS335" s="245">
        <v>0</v>
      </c>
      <c r="CT335" s="245">
        <v>0</v>
      </c>
      <c r="CU335" s="245">
        <v>0</v>
      </c>
      <c r="CV335" s="245">
        <v>0</v>
      </c>
      <c r="CW335" s="245">
        <v>0</v>
      </c>
      <c r="CX335" s="245">
        <v>19</v>
      </c>
      <c r="CY335" s="245">
        <v>0</v>
      </c>
      <c r="CZ335" s="245">
        <v>20</v>
      </c>
      <c r="DA335" s="245">
        <v>20</v>
      </c>
      <c r="DB335" s="245">
        <v>0</v>
      </c>
      <c r="DC335" s="363">
        <v>290</v>
      </c>
      <c r="DD335" s="245">
        <v>0</v>
      </c>
      <c r="DE335" s="245">
        <v>0</v>
      </c>
      <c r="DF335" s="245">
        <v>0</v>
      </c>
      <c r="DG335" s="245">
        <v>0</v>
      </c>
      <c r="DH335" s="245">
        <v>0</v>
      </c>
      <c r="DI335" s="245">
        <v>0</v>
      </c>
      <c r="DJ335" s="245">
        <v>0</v>
      </c>
      <c r="DK335" s="245">
        <v>0</v>
      </c>
      <c r="DL335" s="245">
        <v>0</v>
      </c>
      <c r="DM335" s="245">
        <v>0</v>
      </c>
      <c r="DN335" s="245">
        <v>0</v>
      </c>
      <c r="DO335" s="245">
        <v>0</v>
      </c>
      <c r="DP335" s="245">
        <v>0</v>
      </c>
      <c r="DQ335" s="245">
        <v>0</v>
      </c>
      <c r="DR335" s="245">
        <v>0</v>
      </c>
      <c r="DS335" s="363">
        <v>1272</v>
      </c>
      <c r="DT335" s="245">
        <v>0</v>
      </c>
      <c r="DU335" s="245">
        <v>0</v>
      </c>
      <c r="DV335" s="245">
        <v>0</v>
      </c>
      <c r="DW335" s="245">
        <v>0</v>
      </c>
      <c r="DX335" s="245">
        <v>0</v>
      </c>
      <c r="DY335" s="245">
        <v>0</v>
      </c>
      <c r="DZ335" s="245">
        <v>0</v>
      </c>
      <c r="EA335" s="245">
        <v>0</v>
      </c>
      <c r="EB335" s="245">
        <v>0</v>
      </c>
      <c r="EC335" s="245">
        <v>0</v>
      </c>
      <c r="ED335" s="245">
        <v>0</v>
      </c>
      <c r="EE335" s="245">
        <v>0</v>
      </c>
      <c r="EF335" s="245">
        <v>0</v>
      </c>
      <c r="EG335" s="245">
        <v>0</v>
      </c>
      <c r="EH335" s="245">
        <v>0</v>
      </c>
      <c r="EI335" s="363">
        <v>424</v>
      </c>
      <c r="EJ335" s="245">
        <v>0</v>
      </c>
      <c r="EK335" s="363">
        <v>3</v>
      </c>
      <c r="EL335" s="245">
        <v>0</v>
      </c>
      <c r="EM335" s="363">
        <v>0</v>
      </c>
      <c r="EN335" s="245">
        <v>0</v>
      </c>
      <c r="EO335" s="245">
        <v>0</v>
      </c>
      <c r="EP335" s="245">
        <v>0</v>
      </c>
      <c r="EQ335" s="245">
        <v>0</v>
      </c>
      <c r="ER335" s="245">
        <v>0</v>
      </c>
      <c r="ES335" s="245">
        <v>733</v>
      </c>
      <c r="ET335" s="245">
        <v>0</v>
      </c>
      <c r="EU335" s="245">
        <v>0</v>
      </c>
      <c r="EV335" s="245">
        <v>0</v>
      </c>
      <c r="EW335" s="245">
        <v>0</v>
      </c>
      <c r="EX335" s="245">
        <v>0</v>
      </c>
      <c r="EY335" s="245">
        <v>0</v>
      </c>
      <c r="EZ335" s="245">
        <v>0</v>
      </c>
      <c r="FA335" s="245">
        <v>0</v>
      </c>
      <c r="FB335" s="245">
        <v>0</v>
      </c>
      <c r="FC335" s="245">
        <v>0</v>
      </c>
      <c r="FD335" s="245">
        <v>0</v>
      </c>
      <c r="FE335" s="245">
        <v>0</v>
      </c>
      <c r="FF335" s="245">
        <v>0</v>
      </c>
      <c r="FG335" s="245">
        <v>0</v>
      </c>
      <c r="FH335" s="245">
        <v>0</v>
      </c>
      <c r="FI335" s="245">
        <v>0</v>
      </c>
      <c r="FJ335" s="245">
        <v>0</v>
      </c>
      <c r="FK335" s="245">
        <v>0</v>
      </c>
      <c r="FL335" s="245">
        <v>0</v>
      </c>
      <c r="FM335" s="245">
        <v>0</v>
      </c>
      <c r="FN335" s="245">
        <v>0</v>
      </c>
      <c r="FO335" s="245">
        <v>0</v>
      </c>
      <c r="FP335" s="245">
        <v>0</v>
      </c>
      <c r="FQ335" s="245">
        <v>0</v>
      </c>
      <c r="FR335" s="245">
        <v>0</v>
      </c>
      <c r="FS335" s="245">
        <v>0</v>
      </c>
      <c r="FT335" s="245">
        <v>0</v>
      </c>
      <c r="FU335" s="245">
        <v>0</v>
      </c>
      <c r="FV335" s="245">
        <v>0</v>
      </c>
      <c r="FW335" s="245">
        <v>0</v>
      </c>
      <c r="FX335" s="245">
        <v>0</v>
      </c>
      <c r="FY335" s="245">
        <v>0</v>
      </c>
      <c r="FZ335" s="245">
        <v>0</v>
      </c>
      <c r="GA335" s="245">
        <v>0</v>
      </c>
      <c r="GB335" s="245">
        <v>0</v>
      </c>
      <c r="GC335" s="245">
        <v>0</v>
      </c>
      <c r="GD335" s="245">
        <v>0</v>
      </c>
      <c r="GE335" s="245">
        <v>0</v>
      </c>
      <c r="GF335" s="245">
        <v>0</v>
      </c>
      <c r="GG335" s="245">
        <v>0</v>
      </c>
      <c r="GH335" s="245">
        <v>0</v>
      </c>
      <c r="GI335" s="363">
        <v>488</v>
      </c>
      <c r="GJ335" s="245">
        <v>0</v>
      </c>
      <c r="GK335" s="363">
        <v>1.5</v>
      </c>
      <c r="GL335" s="245">
        <v>0</v>
      </c>
      <c r="GM335" s="245">
        <v>0</v>
      </c>
      <c r="GN335" s="245">
        <v>0</v>
      </c>
      <c r="GO335" s="245">
        <v>0</v>
      </c>
      <c r="GP335" s="245">
        <v>0</v>
      </c>
      <c r="GQ335" s="245">
        <v>0</v>
      </c>
      <c r="GR335" s="245">
        <v>0</v>
      </c>
      <c r="GS335" s="245">
        <v>0</v>
      </c>
      <c r="GT335" s="245">
        <v>0</v>
      </c>
      <c r="GU335" s="245">
        <v>0</v>
      </c>
      <c r="GV335" s="245">
        <v>0</v>
      </c>
      <c r="GW335" s="245">
        <v>0</v>
      </c>
      <c r="GX335" s="245">
        <v>0</v>
      </c>
      <c r="GY335" s="245">
        <v>0</v>
      </c>
      <c r="GZ335" s="245">
        <v>0</v>
      </c>
      <c r="HA335" s="245">
        <v>0</v>
      </c>
      <c r="HB335" s="245">
        <v>0</v>
      </c>
      <c r="HC335" s="245">
        <v>0</v>
      </c>
      <c r="HD335" s="245">
        <v>0</v>
      </c>
      <c r="HE335" s="245">
        <v>0</v>
      </c>
      <c r="HF335" s="245">
        <v>0</v>
      </c>
      <c r="HG335" s="245">
        <v>0</v>
      </c>
      <c r="HH335" s="245">
        <v>0</v>
      </c>
      <c r="HI335" s="245">
        <v>0</v>
      </c>
      <c r="HJ335" s="245">
        <v>0</v>
      </c>
      <c r="HK335" s="245">
        <v>0</v>
      </c>
      <c r="HL335" s="245">
        <v>0</v>
      </c>
      <c r="HM335" s="245">
        <v>0</v>
      </c>
      <c r="HN335" s="245">
        <v>0</v>
      </c>
      <c r="HO335" s="245">
        <v>0</v>
      </c>
      <c r="HP335" s="245">
        <v>0</v>
      </c>
      <c r="HQ335" s="245">
        <v>0</v>
      </c>
      <c r="HR335" s="245">
        <v>0</v>
      </c>
      <c r="HS335" s="245">
        <v>0</v>
      </c>
      <c r="HT335" s="245">
        <v>0</v>
      </c>
      <c r="HU335" s="245">
        <v>0</v>
      </c>
      <c r="HV335" s="245">
        <v>0</v>
      </c>
      <c r="HW335" s="245">
        <v>0</v>
      </c>
      <c r="HX335" s="245">
        <v>0</v>
      </c>
      <c r="HY335" s="245">
        <v>0</v>
      </c>
      <c r="HZ335" s="245">
        <v>0</v>
      </c>
      <c r="IA335" s="245">
        <v>0</v>
      </c>
      <c r="IB335" s="245">
        <v>0</v>
      </c>
      <c r="IC335" s="245">
        <v>0</v>
      </c>
      <c r="ID335" s="245">
        <v>0</v>
      </c>
      <c r="IE335" s="245">
        <v>0</v>
      </c>
      <c r="IF335" s="245">
        <v>0</v>
      </c>
      <c r="IG335" s="245">
        <v>0</v>
      </c>
      <c r="IH335" s="245">
        <v>0</v>
      </c>
      <c r="II335" s="245">
        <v>0</v>
      </c>
      <c r="IJ335" s="245">
        <v>0</v>
      </c>
      <c r="IK335" s="245">
        <v>0</v>
      </c>
      <c r="IL335" s="245">
        <v>0</v>
      </c>
      <c r="IM335" s="245">
        <v>0</v>
      </c>
      <c r="IN335" s="245">
        <v>0</v>
      </c>
      <c r="IO335" s="245">
        <v>0</v>
      </c>
      <c r="IP335" s="245">
        <v>0</v>
      </c>
      <c r="IQ335" s="245">
        <v>0</v>
      </c>
      <c r="IR335" s="245">
        <v>0</v>
      </c>
      <c r="IS335" s="245">
        <v>0</v>
      </c>
      <c r="IT335" s="245">
        <v>0</v>
      </c>
      <c r="IU335" s="245">
        <v>0</v>
      </c>
      <c r="IV335" s="245">
        <v>0</v>
      </c>
      <c r="IW335" s="245">
        <v>0</v>
      </c>
      <c r="IX335" s="245">
        <v>0</v>
      </c>
      <c r="IY335" s="245">
        <v>0</v>
      </c>
      <c r="IZ335" s="245">
        <v>0</v>
      </c>
      <c r="JA335" s="245">
        <v>0</v>
      </c>
    </row>
    <row r="336" spans="1:261" ht="20.25" x14ac:dyDescent="0.3">
      <c r="A336" s="300">
        <v>326</v>
      </c>
      <c r="B336" s="295" t="s">
        <v>872</v>
      </c>
      <c r="C336" s="295" t="s">
        <v>904</v>
      </c>
      <c r="D336" s="295">
        <v>247691141</v>
      </c>
      <c r="E336" s="220">
        <f t="shared" si="44"/>
        <v>1601</v>
      </c>
      <c r="F336" s="220">
        <f t="shared" si="45"/>
        <v>232</v>
      </c>
      <c r="G336" s="220">
        <f t="shared" si="46"/>
        <v>15</v>
      </c>
      <c r="H336" s="220">
        <f t="shared" si="47"/>
        <v>1339</v>
      </c>
      <c r="I336" s="220">
        <f t="shared" si="48"/>
        <v>15</v>
      </c>
      <c r="J336" s="245">
        <v>0</v>
      </c>
      <c r="K336" s="245">
        <v>0</v>
      </c>
      <c r="L336" s="245">
        <v>0</v>
      </c>
      <c r="M336" s="245">
        <v>0</v>
      </c>
      <c r="N336" s="245">
        <v>0</v>
      </c>
      <c r="O336" s="245">
        <v>0</v>
      </c>
      <c r="P336" s="245">
        <v>0</v>
      </c>
      <c r="Q336" s="245">
        <v>0</v>
      </c>
      <c r="R336" s="245">
        <v>0</v>
      </c>
      <c r="S336" s="245">
        <v>0</v>
      </c>
      <c r="T336" s="245">
        <v>0</v>
      </c>
      <c r="U336" s="245">
        <v>0</v>
      </c>
      <c r="V336" s="245">
        <v>0</v>
      </c>
      <c r="W336" s="245">
        <v>0</v>
      </c>
      <c r="X336" s="245">
        <v>0</v>
      </c>
      <c r="Y336" s="245">
        <v>0</v>
      </c>
      <c r="Z336" s="245">
        <v>0</v>
      </c>
      <c r="AA336" s="245">
        <v>0</v>
      </c>
      <c r="AB336" s="245">
        <v>0</v>
      </c>
      <c r="AC336" s="362">
        <v>0</v>
      </c>
      <c r="AD336" s="245">
        <v>0</v>
      </c>
      <c r="AE336" s="245">
        <v>0</v>
      </c>
      <c r="AF336" s="245">
        <v>0</v>
      </c>
      <c r="AG336" s="245">
        <v>0</v>
      </c>
      <c r="AH336" s="245">
        <v>0</v>
      </c>
      <c r="AI336" s="245">
        <v>0</v>
      </c>
      <c r="AJ336" s="245">
        <v>0</v>
      </c>
      <c r="AK336" s="245">
        <v>0</v>
      </c>
      <c r="AL336" s="245">
        <v>0</v>
      </c>
      <c r="AM336" s="245">
        <v>0</v>
      </c>
      <c r="AN336" s="245">
        <v>0</v>
      </c>
      <c r="AO336" s="245">
        <v>0</v>
      </c>
      <c r="AP336" s="245">
        <v>0</v>
      </c>
      <c r="AQ336" s="245">
        <v>0</v>
      </c>
      <c r="AR336" s="245">
        <v>0</v>
      </c>
      <c r="AS336" s="245">
        <v>0</v>
      </c>
      <c r="AT336" s="245">
        <v>0</v>
      </c>
      <c r="AU336" s="245">
        <v>0</v>
      </c>
      <c r="AV336" s="245">
        <v>0</v>
      </c>
      <c r="AW336" s="245">
        <v>0</v>
      </c>
      <c r="AX336" s="245">
        <v>0</v>
      </c>
      <c r="AY336" s="245">
        <v>0</v>
      </c>
      <c r="AZ336" s="245">
        <v>0</v>
      </c>
      <c r="BA336" s="245">
        <v>0</v>
      </c>
      <c r="BB336" s="245">
        <v>0</v>
      </c>
      <c r="BC336" s="245">
        <v>1339</v>
      </c>
      <c r="BD336" s="245">
        <v>0</v>
      </c>
      <c r="BE336" s="245">
        <v>0</v>
      </c>
      <c r="BF336" s="245">
        <v>0</v>
      </c>
      <c r="BG336" s="363">
        <v>7</v>
      </c>
      <c r="BH336" s="245">
        <v>0</v>
      </c>
      <c r="BI336" s="245">
        <v>0</v>
      </c>
      <c r="BJ336" s="245">
        <v>0</v>
      </c>
      <c r="BK336" s="245">
        <v>0</v>
      </c>
      <c r="BL336" s="245">
        <v>0</v>
      </c>
      <c r="BM336" s="245">
        <v>0</v>
      </c>
      <c r="BN336" s="245">
        <v>0</v>
      </c>
      <c r="BO336" s="245">
        <v>0</v>
      </c>
      <c r="BP336" s="245">
        <v>0</v>
      </c>
      <c r="BQ336" s="363">
        <v>6</v>
      </c>
      <c r="BR336" s="245">
        <v>0</v>
      </c>
      <c r="BS336" s="363">
        <v>1</v>
      </c>
      <c r="BT336" s="245">
        <v>0</v>
      </c>
      <c r="BU336" s="363">
        <v>1</v>
      </c>
      <c r="BV336" s="245">
        <v>0</v>
      </c>
      <c r="BW336" s="363">
        <v>15</v>
      </c>
      <c r="BX336" s="245">
        <v>0</v>
      </c>
      <c r="BY336" s="363">
        <v>15</v>
      </c>
      <c r="BZ336" s="245">
        <v>0</v>
      </c>
      <c r="CA336" s="245">
        <v>0</v>
      </c>
      <c r="CB336" s="245">
        <v>0</v>
      </c>
      <c r="CC336" s="245">
        <v>0</v>
      </c>
      <c r="CD336" s="245">
        <v>0</v>
      </c>
      <c r="CE336" s="245">
        <v>0</v>
      </c>
      <c r="CF336" s="245">
        <v>0</v>
      </c>
      <c r="CG336" s="245">
        <v>0</v>
      </c>
      <c r="CH336" s="245">
        <v>0</v>
      </c>
      <c r="CI336" s="245">
        <v>0</v>
      </c>
      <c r="CJ336" s="245">
        <v>0</v>
      </c>
      <c r="CK336" s="245">
        <v>0</v>
      </c>
      <c r="CL336" s="245">
        <v>0</v>
      </c>
      <c r="CM336" s="245">
        <v>0</v>
      </c>
      <c r="CN336" s="245">
        <v>0</v>
      </c>
      <c r="CO336" s="245">
        <v>0</v>
      </c>
      <c r="CP336" s="245">
        <v>0</v>
      </c>
      <c r="CQ336" s="245">
        <v>0</v>
      </c>
      <c r="CR336" s="245">
        <v>2</v>
      </c>
      <c r="CS336" s="245">
        <v>0</v>
      </c>
      <c r="CT336" s="245">
        <v>0</v>
      </c>
      <c r="CU336" s="245">
        <v>0</v>
      </c>
      <c r="CV336" s="245">
        <v>0</v>
      </c>
      <c r="CW336" s="245">
        <v>0</v>
      </c>
      <c r="CX336" s="245">
        <v>2</v>
      </c>
      <c r="CY336" s="245">
        <v>0</v>
      </c>
      <c r="CZ336" s="245">
        <v>4</v>
      </c>
      <c r="DA336" s="245">
        <v>4</v>
      </c>
      <c r="DB336" s="245">
        <v>0</v>
      </c>
      <c r="DC336" s="363">
        <v>60</v>
      </c>
      <c r="DD336" s="245">
        <v>0</v>
      </c>
      <c r="DE336" s="245">
        <v>0</v>
      </c>
      <c r="DF336" s="245">
        <v>0</v>
      </c>
      <c r="DG336" s="245">
        <v>0</v>
      </c>
      <c r="DH336" s="245">
        <v>0</v>
      </c>
      <c r="DI336" s="245">
        <v>0</v>
      </c>
      <c r="DJ336" s="245">
        <v>0</v>
      </c>
      <c r="DK336" s="245">
        <v>0</v>
      </c>
      <c r="DL336" s="245">
        <v>0</v>
      </c>
      <c r="DM336" s="245">
        <v>0</v>
      </c>
      <c r="DN336" s="245">
        <v>0</v>
      </c>
      <c r="DO336" s="245">
        <v>0</v>
      </c>
      <c r="DP336" s="245">
        <v>0</v>
      </c>
      <c r="DQ336" s="245">
        <v>0</v>
      </c>
      <c r="DR336" s="245">
        <v>0</v>
      </c>
      <c r="DS336" s="363">
        <v>172</v>
      </c>
      <c r="DT336" s="245">
        <v>0</v>
      </c>
      <c r="DU336" s="245">
        <v>0</v>
      </c>
      <c r="DV336" s="245">
        <v>0</v>
      </c>
      <c r="DW336" s="245">
        <v>0</v>
      </c>
      <c r="DX336" s="245">
        <v>0</v>
      </c>
      <c r="DY336" s="245">
        <v>0</v>
      </c>
      <c r="DZ336" s="245">
        <v>0</v>
      </c>
      <c r="EA336" s="245">
        <v>0</v>
      </c>
      <c r="EB336" s="245">
        <v>0</v>
      </c>
      <c r="EC336" s="245">
        <v>0</v>
      </c>
      <c r="ED336" s="245">
        <v>0</v>
      </c>
      <c r="EE336" s="245">
        <v>0</v>
      </c>
      <c r="EF336" s="245">
        <v>0</v>
      </c>
      <c r="EG336" s="245">
        <v>0</v>
      </c>
      <c r="EH336" s="245">
        <v>0</v>
      </c>
      <c r="EI336" s="363">
        <v>57.332999999999998</v>
      </c>
      <c r="EJ336" s="245">
        <v>0</v>
      </c>
      <c r="EK336" s="363">
        <v>3</v>
      </c>
      <c r="EL336" s="245">
        <v>0</v>
      </c>
      <c r="EM336" s="245">
        <v>0</v>
      </c>
      <c r="EN336" s="245">
        <v>0</v>
      </c>
      <c r="EO336" s="245">
        <v>0</v>
      </c>
      <c r="EP336" s="245">
        <v>0</v>
      </c>
      <c r="EQ336" s="245">
        <v>0</v>
      </c>
      <c r="ER336" s="245">
        <v>0</v>
      </c>
      <c r="ES336" s="245">
        <v>0</v>
      </c>
      <c r="ET336" s="245">
        <v>0</v>
      </c>
      <c r="EU336" s="245">
        <v>0</v>
      </c>
      <c r="EV336" s="245">
        <v>0</v>
      </c>
      <c r="EW336" s="245">
        <v>0</v>
      </c>
      <c r="EX336" s="245">
        <v>0</v>
      </c>
      <c r="EY336" s="245">
        <v>0</v>
      </c>
      <c r="EZ336" s="245">
        <v>0</v>
      </c>
      <c r="FA336" s="245">
        <v>0</v>
      </c>
      <c r="FB336" s="245">
        <v>0</v>
      </c>
      <c r="FC336" s="245">
        <v>0</v>
      </c>
      <c r="FD336" s="245">
        <v>0</v>
      </c>
      <c r="FE336" s="245">
        <v>0</v>
      </c>
      <c r="FF336" s="245">
        <v>0</v>
      </c>
      <c r="FG336" s="245">
        <v>0</v>
      </c>
      <c r="FH336" s="245">
        <v>0</v>
      </c>
      <c r="FI336" s="245">
        <v>0</v>
      </c>
      <c r="FJ336" s="245">
        <v>0</v>
      </c>
      <c r="FK336" s="245">
        <v>0</v>
      </c>
      <c r="FL336" s="245">
        <v>0</v>
      </c>
      <c r="FM336" s="245">
        <v>0</v>
      </c>
      <c r="FN336" s="245">
        <v>0</v>
      </c>
      <c r="FO336" s="245">
        <v>0</v>
      </c>
      <c r="FP336" s="245">
        <v>0</v>
      </c>
      <c r="FQ336" s="245">
        <v>0</v>
      </c>
      <c r="FR336" s="245">
        <v>0</v>
      </c>
      <c r="FS336" s="245">
        <v>0</v>
      </c>
      <c r="FT336" s="245">
        <v>0</v>
      </c>
      <c r="FU336" s="245">
        <v>0</v>
      </c>
      <c r="FV336" s="245">
        <v>0</v>
      </c>
      <c r="FW336" s="245">
        <v>0</v>
      </c>
      <c r="FX336" s="245">
        <v>0</v>
      </c>
      <c r="FY336" s="245">
        <v>0</v>
      </c>
      <c r="FZ336" s="245">
        <v>0</v>
      </c>
      <c r="GA336" s="245">
        <v>0</v>
      </c>
      <c r="GB336" s="245">
        <v>0</v>
      </c>
      <c r="GC336" s="245">
        <v>0</v>
      </c>
      <c r="GD336" s="245">
        <v>0</v>
      </c>
      <c r="GE336" s="245">
        <v>0</v>
      </c>
      <c r="GF336" s="245">
        <v>0</v>
      </c>
      <c r="GG336" s="245">
        <v>0</v>
      </c>
      <c r="GH336" s="245">
        <v>0</v>
      </c>
      <c r="GI336" s="245">
        <v>0</v>
      </c>
      <c r="GJ336" s="245">
        <v>0</v>
      </c>
      <c r="GK336" s="245">
        <v>0</v>
      </c>
      <c r="GL336" s="245">
        <v>0</v>
      </c>
      <c r="GM336" s="245">
        <v>0</v>
      </c>
      <c r="GN336" s="245">
        <v>0</v>
      </c>
      <c r="GO336" s="245">
        <v>0</v>
      </c>
      <c r="GP336" s="245">
        <v>0</v>
      </c>
      <c r="GQ336" s="245">
        <v>0</v>
      </c>
      <c r="GR336" s="245">
        <v>0</v>
      </c>
      <c r="GS336" s="245">
        <v>0</v>
      </c>
      <c r="GT336" s="245">
        <v>0</v>
      </c>
      <c r="GU336" s="245">
        <v>0</v>
      </c>
      <c r="GV336" s="245">
        <v>0</v>
      </c>
      <c r="GW336" s="245">
        <v>0</v>
      </c>
      <c r="GX336" s="245">
        <v>0</v>
      </c>
      <c r="GY336" s="245">
        <v>0</v>
      </c>
      <c r="GZ336" s="245">
        <v>0</v>
      </c>
      <c r="HA336" s="245">
        <v>0</v>
      </c>
      <c r="HB336" s="245">
        <v>0</v>
      </c>
      <c r="HC336" s="245">
        <v>0</v>
      </c>
      <c r="HD336" s="245">
        <v>0</v>
      </c>
      <c r="HE336" s="245">
        <v>0</v>
      </c>
      <c r="HF336" s="245">
        <v>0</v>
      </c>
      <c r="HG336" s="245">
        <v>0</v>
      </c>
      <c r="HH336" s="245">
        <v>0</v>
      </c>
      <c r="HI336" s="245">
        <v>0</v>
      </c>
      <c r="HJ336" s="245">
        <v>0</v>
      </c>
      <c r="HK336" s="245">
        <v>0</v>
      </c>
      <c r="HL336" s="245">
        <v>0</v>
      </c>
      <c r="HM336" s="245">
        <v>0</v>
      </c>
      <c r="HN336" s="245">
        <v>0</v>
      </c>
      <c r="HO336" s="245">
        <v>0</v>
      </c>
      <c r="HP336" s="245">
        <v>0</v>
      </c>
      <c r="HQ336" s="245">
        <v>0</v>
      </c>
      <c r="HR336" s="245">
        <v>0</v>
      </c>
      <c r="HS336" s="245">
        <v>0</v>
      </c>
      <c r="HT336" s="245">
        <v>0</v>
      </c>
      <c r="HU336" s="245">
        <v>0</v>
      </c>
      <c r="HV336" s="245">
        <v>0</v>
      </c>
      <c r="HW336" s="245">
        <v>0</v>
      </c>
      <c r="HX336" s="245">
        <v>0</v>
      </c>
      <c r="HY336" s="245">
        <v>0</v>
      </c>
      <c r="HZ336" s="245">
        <v>0</v>
      </c>
      <c r="IA336" s="245">
        <v>0</v>
      </c>
      <c r="IB336" s="245">
        <v>0</v>
      </c>
      <c r="IC336" s="245">
        <v>0</v>
      </c>
      <c r="ID336" s="245">
        <v>0</v>
      </c>
      <c r="IE336" s="245">
        <v>0</v>
      </c>
      <c r="IF336" s="245">
        <v>0</v>
      </c>
      <c r="IG336" s="245">
        <v>0</v>
      </c>
      <c r="IH336" s="245">
        <v>0</v>
      </c>
      <c r="II336" s="245">
        <v>0</v>
      </c>
      <c r="IJ336" s="245">
        <v>0</v>
      </c>
      <c r="IK336" s="245">
        <v>0</v>
      </c>
      <c r="IL336" s="245">
        <v>0</v>
      </c>
      <c r="IM336" s="245">
        <v>0</v>
      </c>
      <c r="IN336" s="245">
        <v>0</v>
      </c>
      <c r="IO336" s="245">
        <v>0</v>
      </c>
      <c r="IP336" s="245">
        <v>0</v>
      </c>
      <c r="IQ336" s="245">
        <v>0</v>
      </c>
      <c r="IR336" s="245">
        <v>0</v>
      </c>
      <c r="IS336" s="245">
        <v>0</v>
      </c>
      <c r="IT336" s="245">
        <v>0</v>
      </c>
      <c r="IU336" s="245">
        <v>0</v>
      </c>
      <c r="IV336" s="245">
        <v>0</v>
      </c>
      <c r="IW336" s="245">
        <v>0</v>
      </c>
      <c r="IX336" s="245">
        <v>0</v>
      </c>
      <c r="IY336" s="245">
        <v>0</v>
      </c>
      <c r="IZ336" s="245">
        <v>0</v>
      </c>
      <c r="JA336" s="245">
        <v>0</v>
      </c>
    </row>
    <row r="337" spans="1:261" ht="20.25" x14ac:dyDescent="0.3">
      <c r="A337" s="300">
        <v>327</v>
      </c>
      <c r="B337" s="295" t="s">
        <v>872</v>
      </c>
      <c r="C337" s="295" t="s">
        <v>905</v>
      </c>
      <c r="D337" s="295">
        <v>247691161</v>
      </c>
      <c r="E337" s="220">
        <f t="shared" si="44"/>
        <v>5565</v>
      </c>
      <c r="F337" s="220">
        <f t="shared" si="45"/>
        <v>0</v>
      </c>
      <c r="G337" s="220">
        <f t="shared" si="46"/>
        <v>20</v>
      </c>
      <c r="H337" s="220">
        <f t="shared" si="47"/>
        <v>5530</v>
      </c>
      <c r="I337" s="220">
        <f t="shared" si="48"/>
        <v>15</v>
      </c>
      <c r="J337" s="245">
        <v>0</v>
      </c>
      <c r="K337" s="245">
        <v>0</v>
      </c>
      <c r="L337" s="245">
        <v>0</v>
      </c>
      <c r="M337" s="245">
        <v>0</v>
      </c>
      <c r="N337" s="245">
        <v>0</v>
      </c>
      <c r="O337" s="245">
        <v>0</v>
      </c>
      <c r="P337" s="245">
        <v>0</v>
      </c>
      <c r="Q337" s="245">
        <v>0</v>
      </c>
      <c r="R337" s="245">
        <v>0</v>
      </c>
      <c r="S337" s="245">
        <v>0</v>
      </c>
      <c r="T337" s="245">
        <v>0</v>
      </c>
      <c r="U337" s="245">
        <v>0</v>
      </c>
      <c r="V337" s="245">
        <v>0</v>
      </c>
      <c r="W337" s="245">
        <v>0</v>
      </c>
      <c r="X337" s="245">
        <v>0</v>
      </c>
      <c r="Y337" s="245">
        <v>0</v>
      </c>
      <c r="Z337" s="245">
        <v>0</v>
      </c>
      <c r="AA337" s="245">
        <v>0</v>
      </c>
      <c r="AB337" s="245">
        <v>0</v>
      </c>
      <c r="AC337" s="362">
        <v>0</v>
      </c>
      <c r="AD337" s="245">
        <v>0</v>
      </c>
      <c r="AE337" s="245">
        <v>0</v>
      </c>
      <c r="AF337" s="245">
        <v>0</v>
      </c>
      <c r="AG337" s="245">
        <v>0</v>
      </c>
      <c r="AH337" s="245">
        <v>0</v>
      </c>
      <c r="AI337" s="245">
        <v>0</v>
      </c>
      <c r="AJ337" s="245">
        <v>0</v>
      </c>
      <c r="AK337" s="245">
        <v>0</v>
      </c>
      <c r="AL337" s="245">
        <v>0</v>
      </c>
      <c r="AM337" s="245">
        <v>0</v>
      </c>
      <c r="AN337" s="245">
        <v>0</v>
      </c>
      <c r="AO337" s="245">
        <v>0</v>
      </c>
      <c r="AP337" s="245">
        <v>0</v>
      </c>
      <c r="AQ337" s="245">
        <v>0</v>
      </c>
      <c r="AR337" s="245">
        <v>0</v>
      </c>
      <c r="AS337" s="245">
        <v>0</v>
      </c>
      <c r="AT337" s="245">
        <v>0</v>
      </c>
      <c r="AU337" s="245">
        <v>0</v>
      </c>
      <c r="AV337" s="245">
        <v>0</v>
      </c>
      <c r="AW337" s="245">
        <v>0</v>
      </c>
      <c r="AX337" s="245">
        <v>0</v>
      </c>
      <c r="AY337" s="245">
        <v>0</v>
      </c>
      <c r="AZ337" s="245">
        <v>0</v>
      </c>
      <c r="BA337" s="245">
        <v>0</v>
      </c>
      <c r="BB337" s="245">
        <v>0</v>
      </c>
      <c r="BC337" s="245">
        <v>4896</v>
      </c>
      <c r="BD337" s="245">
        <v>0</v>
      </c>
      <c r="BE337" s="245">
        <v>0</v>
      </c>
      <c r="BF337" s="245">
        <v>0</v>
      </c>
      <c r="BG337" s="363">
        <v>10</v>
      </c>
      <c r="BH337" s="245">
        <v>0</v>
      </c>
      <c r="BI337" s="245">
        <v>0</v>
      </c>
      <c r="BJ337" s="245">
        <v>0</v>
      </c>
      <c r="BK337" s="245">
        <v>0</v>
      </c>
      <c r="BL337" s="245">
        <v>0</v>
      </c>
      <c r="BM337" s="245">
        <v>0</v>
      </c>
      <c r="BN337" s="245">
        <v>0</v>
      </c>
      <c r="BO337" s="245">
        <v>0</v>
      </c>
      <c r="BP337" s="245">
        <v>0</v>
      </c>
      <c r="BQ337" s="363">
        <v>15</v>
      </c>
      <c r="BR337" s="245">
        <v>0</v>
      </c>
      <c r="BS337" s="363">
        <v>1</v>
      </c>
      <c r="BT337" s="245">
        <v>0</v>
      </c>
      <c r="BU337" s="363">
        <v>1</v>
      </c>
      <c r="BV337" s="245">
        <v>0</v>
      </c>
      <c r="BW337" s="363">
        <v>20</v>
      </c>
      <c r="BX337" s="245">
        <v>0</v>
      </c>
      <c r="BY337" s="363">
        <v>15</v>
      </c>
      <c r="BZ337" s="245">
        <v>0</v>
      </c>
      <c r="CA337" s="245">
        <v>0</v>
      </c>
      <c r="CB337" s="245">
        <v>0</v>
      </c>
      <c r="CC337" s="245">
        <v>0</v>
      </c>
      <c r="CD337" s="245">
        <v>0</v>
      </c>
      <c r="CE337" s="245">
        <v>0</v>
      </c>
      <c r="CF337" s="245">
        <v>0</v>
      </c>
      <c r="CG337" s="245">
        <v>0</v>
      </c>
      <c r="CH337" s="245">
        <v>0</v>
      </c>
      <c r="CI337" s="245">
        <v>0</v>
      </c>
      <c r="CJ337" s="245">
        <v>0</v>
      </c>
      <c r="CK337" s="245">
        <v>0</v>
      </c>
      <c r="CL337" s="245">
        <v>0</v>
      </c>
      <c r="CM337" s="245">
        <v>0</v>
      </c>
      <c r="CN337" s="245">
        <v>0</v>
      </c>
      <c r="CO337" s="245">
        <v>0</v>
      </c>
      <c r="CP337" s="245">
        <v>0</v>
      </c>
      <c r="CQ337" s="245">
        <v>0</v>
      </c>
      <c r="CR337" s="245">
        <v>6</v>
      </c>
      <c r="CS337" s="245">
        <v>0</v>
      </c>
      <c r="CT337" s="245">
        <v>0</v>
      </c>
      <c r="CU337" s="245">
        <v>0</v>
      </c>
      <c r="CV337" s="245">
        <v>0</v>
      </c>
      <c r="CW337" s="245">
        <v>0</v>
      </c>
      <c r="CX337" s="245">
        <v>0</v>
      </c>
      <c r="CY337" s="245">
        <v>0</v>
      </c>
      <c r="CZ337" s="245">
        <v>0</v>
      </c>
      <c r="DA337" s="245">
        <v>0</v>
      </c>
      <c r="DB337" s="245">
        <v>0</v>
      </c>
      <c r="DC337" s="363">
        <v>0</v>
      </c>
      <c r="DD337" s="245">
        <v>0</v>
      </c>
      <c r="DE337" s="245">
        <v>0</v>
      </c>
      <c r="DF337" s="245">
        <v>0</v>
      </c>
      <c r="DG337" s="245">
        <v>0</v>
      </c>
      <c r="DH337" s="245">
        <v>0</v>
      </c>
      <c r="DI337" s="245">
        <v>0</v>
      </c>
      <c r="DJ337" s="245">
        <v>0</v>
      </c>
      <c r="DK337" s="245">
        <v>0</v>
      </c>
      <c r="DL337" s="245">
        <v>0</v>
      </c>
      <c r="DM337" s="245">
        <v>0</v>
      </c>
      <c r="DN337" s="245">
        <v>0</v>
      </c>
      <c r="DO337" s="245">
        <v>0</v>
      </c>
      <c r="DP337" s="245">
        <v>0</v>
      </c>
      <c r="DQ337" s="245">
        <v>0</v>
      </c>
      <c r="DR337" s="245">
        <v>0</v>
      </c>
      <c r="DS337" s="363">
        <v>0</v>
      </c>
      <c r="DT337" s="245">
        <v>0</v>
      </c>
      <c r="DU337" s="245">
        <v>0</v>
      </c>
      <c r="DV337" s="245">
        <v>0</v>
      </c>
      <c r="DW337" s="245">
        <v>0</v>
      </c>
      <c r="DX337" s="245">
        <v>0</v>
      </c>
      <c r="DY337" s="245">
        <v>0</v>
      </c>
      <c r="DZ337" s="245">
        <v>0</v>
      </c>
      <c r="EA337" s="245">
        <v>0</v>
      </c>
      <c r="EB337" s="245">
        <v>0</v>
      </c>
      <c r="EC337" s="245">
        <v>0</v>
      </c>
      <c r="ED337" s="245">
        <v>0</v>
      </c>
      <c r="EE337" s="245">
        <v>0</v>
      </c>
      <c r="EF337" s="245">
        <v>0</v>
      </c>
      <c r="EG337" s="245">
        <v>514</v>
      </c>
      <c r="EH337" s="245">
        <v>0</v>
      </c>
      <c r="EI337" s="363">
        <v>171.333</v>
      </c>
      <c r="EJ337" s="245">
        <v>0</v>
      </c>
      <c r="EK337" s="363">
        <v>3</v>
      </c>
      <c r="EL337" s="245">
        <v>0</v>
      </c>
      <c r="EM337" s="245">
        <v>0</v>
      </c>
      <c r="EN337" s="245">
        <v>0</v>
      </c>
      <c r="EO337" s="245">
        <v>0</v>
      </c>
      <c r="EP337" s="245">
        <v>0</v>
      </c>
      <c r="EQ337" s="245">
        <v>0</v>
      </c>
      <c r="ER337" s="245">
        <v>0</v>
      </c>
      <c r="ES337" s="245">
        <v>120</v>
      </c>
      <c r="ET337" s="245">
        <v>0</v>
      </c>
      <c r="EU337" s="245">
        <v>0</v>
      </c>
      <c r="EV337" s="245">
        <v>0</v>
      </c>
      <c r="EW337" s="245">
        <v>0</v>
      </c>
      <c r="EX337" s="245">
        <v>0</v>
      </c>
      <c r="EY337" s="245">
        <v>0</v>
      </c>
      <c r="EZ337" s="245">
        <v>0</v>
      </c>
      <c r="FA337" s="245">
        <v>0</v>
      </c>
      <c r="FB337" s="245">
        <v>0</v>
      </c>
      <c r="FC337" s="245">
        <v>0</v>
      </c>
      <c r="FD337" s="245">
        <v>0</v>
      </c>
      <c r="FE337" s="245">
        <v>0</v>
      </c>
      <c r="FF337" s="245">
        <v>0</v>
      </c>
      <c r="FG337" s="245">
        <v>0</v>
      </c>
      <c r="FH337" s="245">
        <v>0</v>
      </c>
      <c r="FI337" s="245">
        <v>0</v>
      </c>
      <c r="FJ337" s="245">
        <v>0</v>
      </c>
      <c r="FK337" s="245">
        <v>0</v>
      </c>
      <c r="FL337" s="245">
        <v>0</v>
      </c>
      <c r="FM337" s="245">
        <v>0</v>
      </c>
      <c r="FN337" s="245">
        <v>0</v>
      </c>
      <c r="FO337" s="245">
        <v>0</v>
      </c>
      <c r="FP337" s="245">
        <v>0</v>
      </c>
      <c r="FQ337" s="245">
        <v>0</v>
      </c>
      <c r="FR337" s="245">
        <v>0</v>
      </c>
      <c r="FS337" s="245">
        <v>0</v>
      </c>
      <c r="FT337" s="245">
        <v>0</v>
      </c>
      <c r="FU337" s="245">
        <v>0</v>
      </c>
      <c r="FV337" s="245">
        <v>0</v>
      </c>
      <c r="FW337" s="245">
        <v>0</v>
      </c>
      <c r="FX337" s="245">
        <v>0</v>
      </c>
      <c r="FY337" s="245">
        <v>0</v>
      </c>
      <c r="FZ337" s="245">
        <v>0</v>
      </c>
      <c r="GA337" s="245">
        <v>0</v>
      </c>
      <c r="GB337" s="245">
        <v>0</v>
      </c>
      <c r="GC337" s="245">
        <v>0</v>
      </c>
      <c r="GD337" s="245">
        <v>0</v>
      </c>
      <c r="GE337" s="245">
        <v>0</v>
      </c>
      <c r="GF337" s="245">
        <v>0</v>
      </c>
      <c r="GG337" s="245">
        <v>0</v>
      </c>
      <c r="GH337" s="245">
        <v>0</v>
      </c>
      <c r="GI337" s="245">
        <v>80</v>
      </c>
      <c r="GJ337" s="245">
        <v>0</v>
      </c>
      <c r="GK337" s="245">
        <v>1.5</v>
      </c>
      <c r="GL337" s="245">
        <v>0</v>
      </c>
      <c r="GM337" s="245">
        <v>0</v>
      </c>
      <c r="GN337" s="245">
        <v>0</v>
      </c>
      <c r="GO337" s="245">
        <v>0</v>
      </c>
      <c r="GP337" s="245">
        <v>0</v>
      </c>
      <c r="GQ337" s="245">
        <v>0</v>
      </c>
      <c r="GR337" s="245">
        <v>0</v>
      </c>
      <c r="GS337" s="245">
        <v>0</v>
      </c>
      <c r="GT337" s="245">
        <v>0</v>
      </c>
      <c r="GU337" s="245">
        <v>0</v>
      </c>
      <c r="GV337" s="245">
        <v>0</v>
      </c>
      <c r="GW337" s="245">
        <v>0</v>
      </c>
      <c r="GX337" s="245">
        <v>0</v>
      </c>
      <c r="GY337" s="245">
        <v>0</v>
      </c>
      <c r="GZ337" s="245">
        <v>0</v>
      </c>
      <c r="HA337" s="245">
        <v>0</v>
      </c>
      <c r="HB337" s="245">
        <v>0</v>
      </c>
      <c r="HC337" s="245">
        <v>0</v>
      </c>
      <c r="HD337" s="245">
        <v>0</v>
      </c>
      <c r="HE337" s="245">
        <v>0</v>
      </c>
      <c r="HF337" s="245">
        <v>0</v>
      </c>
      <c r="HG337" s="245">
        <v>0</v>
      </c>
      <c r="HH337" s="245">
        <v>0</v>
      </c>
      <c r="HI337" s="245">
        <v>0</v>
      </c>
      <c r="HJ337" s="245">
        <v>0</v>
      </c>
      <c r="HK337" s="245">
        <v>0</v>
      </c>
      <c r="HL337" s="245">
        <v>0</v>
      </c>
      <c r="HM337" s="245">
        <v>0</v>
      </c>
      <c r="HN337" s="245">
        <v>0</v>
      </c>
      <c r="HO337" s="245">
        <v>0</v>
      </c>
      <c r="HP337" s="245">
        <v>0</v>
      </c>
      <c r="HQ337" s="245">
        <v>0</v>
      </c>
      <c r="HR337" s="245">
        <v>0</v>
      </c>
      <c r="HS337" s="245">
        <v>0</v>
      </c>
      <c r="HT337" s="245">
        <v>0</v>
      </c>
      <c r="HU337" s="245">
        <v>0</v>
      </c>
      <c r="HV337" s="245">
        <v>0</v>
      </c>
      <c r="HW337" s="245">
        <v>0</v>
      </c>
      <c r="HX337" s="245">
        <v>0</v>
      </c>
      <c r="HY337" s="245">
        <v>0</v>
      </c>
      <c r="HZ337" s="245">
        <v>0</v>
      </c>
      <c r="IA337" s="245">
        <v>0</v>
      </c>
      <c r="IB337" s="245">
        <v>0</v>
      </c>
      <c r="IC337" s="245">
        <v>0</v>
      </c>
      <c r="ID337" s="245">
        <v>0</v>
      </c>
      <c r="IE337" s="245">
        <v>0</v>
      </c>
      <c r="IF337" s="245">
        <v>0</v>
      </c>
      <c r="IG337" s="245">
        <v>0</v>
      </c>
      <c r="IH337" s="245">
        <v>0</v>
      </c>
      <c r="II337" s="245">
        <v>0</v>
      </c>
      <c r="IJ337" s="245">
        <v>0</v>
      </c>
      <c r="IK337" s="245">
        <v>0</v>
      </c>
      <c r="IL337" s="245">
        <v>0</v>
      </c>
      <c r="IM337" s="245">
        <v>0</v>
      </c>
      <c r="IN337" s="245">
        <v>0</v>
      </c>
      <c r="IO337" s="245">
        <v>0</v>
      </c>
      <c r="IP337" s="245">
        <v>0</v>
      </c>
      <c r="IQ337" s="245">
        <v>0</v>
      </c>
      <c r="IR337" s="245">
        <v>0</v>
      </c>
      <c r="IS337" s="245">
        <v>0</v>
      </c>
      <c r="IT337" s="245">
        <v>0</v>
      </c>
      <c r="IU337" s="245">
        <v>0</v>
      </c>
      <c r="IV337" s="245">
        <v>0</v>
      </c>
      <c r="IW337" s="245">
        <v>0</v>
      </c>
      <c r="IX337" s="245">
        <v>0</v>
      </c>
      <c r="IY337" s="245">
        <v>0</v>
      </c>
      <c r="IZ337" s="245">
        <v>0</v>
      </c>
      <c r="JA337" s="245">
        <v>0</v>
      </c>
    </row>
    <row r="338" spans="1:261" ht="20.25" x14ac:dyDescent="0.3">
      <c r="A338" s="300">
        <v>328</v>
      </c>
      <c r="B338" s="295" t="s">
        <v>872</v>
      </c>
      <c r="C338" s="295" t="s">
        <v>906</v>
      </c>
      <c r="D338" s="295">
        <v>247691151</v>
      </c>
      <c r="E338" s="220">
        <f t="shared" si="44"/>
        <v>2437</v>
      </c>
      <c r="F338" s="220">
        <f t="shared" si="45"/>
        <v>0</v>
      </c>
      <c r="G338" s="220">
        <f t="shared" si="46"/>
        <v>0</v>
      </c>
      <c r="H338" s="220">
        <f t="shared" si="47"/>
        <v>2437</v>
      </c>
      <c r="I338" s="220">
        <f t="shared" si="48"/>
        <v>0</v>
      </c>
      <c r="J338" s="245">
        <v>0</v>
      </c>
      <c r="K338" s="245">
        <v>0</v>
      </c>
      <c r="L338" s="245">
        <v>0</v>
      </c>
      <c r="M338" s="245">
        <v>0</v>
      </c>
      <c r="N338" s="245">
        <v>0</v>
      </c>
      <c r="O338" s="245">
        <v>0</v>
      </c>
      <c r="P338" s="245">
        <v>0</v>
      </c>
      <c r="Q338" s="245">
        <v>0</v>
      </c>
      <c r="R338" s="245">
        <v>0</v>
      </c>
      <c r="S338" s="245">
        <v>0</v>
      </c>
      <c r="T338" s="245">
        <v>0</v>
      </c>
      <c r="U338" s="245">
        <v>0</v>
      </c>
      <c r="V338" s="245">
        <v>0</v>
      </c>
      <c r="W338" s="245">
        <v>0</v>
      </c>
      <c r="X338" s="245">
        <v>0</v>
      </c>
      <c r="Y338" s="245">
        <v>0</v>
      </c>
      <c r="Z338" s="245">
        <v>0</v>
      </c>
      <c r="AA338" s="245">
        <v>0</v>
      </c>
      <c r="AB338" s="245">
        <v>0</v>
      </c>
      <c r="AC338" s="362">
        <v>0</v>
      </c>
      <c r="AD338" s="245">
        <v>0</v>
      </c>
      <c r="AE338" s="245">
        <v>0</v>
      </c>
      <c r="AF338" s="245">
        <v>0</v>
      </c>
      <c r="AG338" s="245">
        <v>0</v>
      </c>
      <c r="AH338" s="245">
        <v>0</v>
      </c>
      <c r="AI338" s="245">
        <v>0</v>
      </c>
      <c r="AJ338" s="245">
        <v>0</v>
      </c>
      <c r="AK338" s="245">
        <v>0</v>
      </c>
      <c r="AL338" s="245">
        <v>0</v>
      </c>
      <c r="AM338" s="245">
        <v>0</v>
      </c>
      <c r="AN338" s="245">
        <v>0</v>
      </c>
      <c r="AO338" s="245">
        <v>0</v>
      </c>
      <c r="AP338" s="245">
        <v>0</v>
      </c>
      <c r="AQ338" s="245">
        <v>0</v>
      </c>
      <c r="AR338" s="245">
        <v>0</v>
      </c>
      <c r="AS338" s="245">
        <v>0</v>
      </c>
      <c r="AT338" s="245">
        <v>0</v>
      </c>
      <c r="AU338" s="245">
        <v>0</v>
      </c>
      <c r="AV338" s="245">
        <v>0</v>
      </c>
      <c r="AW338" s="245">
        <v>0</v>
      </c>
      <c r="AX338" s="245">
        <v>0</v>
      </c>
      <c r="AY338" s="245">
        <v>0</v>
      </c>
      <c r="AZ338" s="245">
        <v>0</v>
      </c>
      <c r="BA338" s="245">
        <v>0</v>
      </c>
      <c r="BB338" s="245">
        <v>0</v>
      </c>
      <c r="BC338" s="245">
        <v>2345</v>
      </c>
      <c r="BD338" s="245">
        <v>0</v>
      </c>
      <c r="BE338" s="245">
        <v>0</v>
      </c>
      <c r="BF338" s="245">
        <v>0</v>
      </c>
      <c r="BG338" s="363">
        <v>8</v>
      </c>
      <c r="BH338" s="245">
        <v>0</v>
      </c>
      <c r="BI338" s="245">
        <v>0</v>
      </c>
      <c r="BJ338" s="245">
        <v>0</v>
      </c>
      <c r="BK338" s="245">
        <v>0</v>
      </c>
      <c r="BL338" s="245">
        <v>0</v>
      </c>
      <c r="BM338" s="245">
        <v>0</v>
      </c>
      <c r="BN338" s="245">
        <v>0</v>
      </c>
      <c r="BO338" s="245">
        <v>0</v>
      </c>
      <c r="BP338" s="245">
        <v>0</v>
      </c>
      <c r="BQ338" s="363">
        <v>15</v>
      </c>
      <c r="BR338" s="245">
        <v>0</v>
      </c>
      <c r="BS338" s="363">
        <v>0</v>
      </c>
      <c r="BT338" s="245">
        <v>0</v>
      </c>
      <c r="BU338" s="363">
        <v>0</v>
      </c>
      <c r="BV338" s="245">
        <v>0</v>
      </c>
      <c r="BW338" s="363">
        <v>0</v>
      </c>
      <c r="BX338" s="245">
        <v>0</v>
      </c>
      <c r="BY338" s="363">
        <v>0</v>
      </c>
      <c r="BZ338" s="245">
        <v>0</v>
      </c>
      <c r="CA338" s="245">
        <v>0</v>
      </c>
      <c r="CB338" s="245">
        <v>0</v>
      </c>
      <c r="CC338" s="245">
        <v>0</v>
      </c>
      <c r="CD338" s="245">
        <v>0</v>
      </c>
      <c r="CE338" s="245">
        <v>0</v>
      </c>
      <c r="CF338" s="245">
        <v>0</v>
      </c>
      <c r="CG338" s="245">
        <v>0</v>
      </c>
      <c r="CH338" s="245">
        <v>0</v>
      </c>
      <c r="CI338" s="245">
        <v>0</v>
      </c>
      <c r="CJ338" s="245">
        <v>0</v>
      </c>
      <c r="CK338" s="245">
        <v>0</v>
      </c>
      <c r="CL338" s="245">
        <v>0</v>
      </c>
      <c r="CM338" s="245">
        <v>0</v>
      </c>
      <c r="CN338" s="245">
        <v>0</v>
      </c>
      <c r="CO338" s="245">
        <v>0</v>
      </c>
      <c r="CP338" s="245">
        <v>0</v>
      </c>
      <c r="CQ338" s="245">
        <v>0</v>
      </c>
      <c r="CR338" s="245">
        <v>6</v>
      </c>
      <c r="CS338" s="245">
        <v>0</v>
      </c>
      <c r="CT338" s="245">
        <v>0</v>
      </c>
      <c r="CU338" s="245">
        <v>0</v>
      </c>
      <c r="CV338" s="245">
        <v>0</v>
      </c>
      <c r="CW338" s="245">
        <v>0</v>
      </c>
      <c r="CX338" s="245">
        <v>0</v>
      </c>
      <c r="CY338" s="245">
        <v>0</v>
      </c>
      <c r="CZ338" s="245">
        <v>0</v>
      </c>
      <c r="DA338" s="245">
        <v>0</v>
      </c>
      <c r="DB338" s="245">
        <v>0</v>
      </c>
      <c r="DC338" s="363">
        <v>0</v>
      </c>
      <c r="DD338" s="245">
        <v>0</v>
      </c>
      <c r="DE338" s="245">
        <v>0</v>
      </c>
      <c r="DF338" s="245">
        <v>0</v>
      </c>
      <c r="DG338" s="245">
        <v>0</v>
      </c>
      <c r="DH338" s="245">
        <v>0</v>
      </c>
      <c r="DI338" s="245">
        <v>0</v>
      </c>
      <c r="DJ338" s="245">
        <v>0</v>
      </c>
      <c r="DK338" s="245">
        <v>0</v>
      </c>
      <c r="DL338" s="245">
        <v>0</v>
      </c>
      <c r="DM338" s="245">
        <v>0</v>
      </c>
      <c r="DN338" s="245">
        <v>0</v>
      </c>
      <c r="DO338" s="245">
        <v>0</v>
      </c>
      <c r="DP338" s="245">
        <v>0</v>
      </c>
      <c r="DQ338" s="245">
        <v>0</v>
      </c>
      <c r="DR338" s="245">
        <v>0</v>
      </c>
      <c r="DS338" s="363">
        <v>0</v>
      </c>
      <c r="DT338" s="245">
        <v>0</v>
      </c>
      <c r="DU338" s="245">
        <v>0</v>
      </c>
      <c r="DV338" s="245">
        <v>0</v>
      </c>
      <c r="DW338" s="245">
        <v>0</v>
      </c>
      <c r="DX338" s="245">
        <v>0</v>
      </c>
      <c r="DY338" s="245">
        <v>0</v>
      </c>
      <c r="DZ338" s="245">
        <v>0</v>
      </c>
      <c r="EA338" s="245">
        <v>0</v>
      </c>
      <c r="EB338" s="245">
        <v>0</v>
      </c>
      <c r="EC338" s="245">
        <v>0</v>
      </c>
      <c r="ED338" s="245">
        <v>0</v>
      </c>
      <c r="EE338" s="245">
        <v>0</v>
      </c>
      <c r="EF338" s="245">
        <v>0</v>
      </c>
      <c r="EG338" s="245">
        <v>0</v>
      </c>
      <c r="EH338" s="245">
        <v>0</v>
      </c>
      <c r="EI338" s="363">
        <v>0</v>
      </c>
      <c r="EJ338" s="245">
        <v>0</v>
      </c>
      <c r="EK338" s="363">
        <v>0</v>
      </c>
      <c r="EL338" s="245">
        <v>0</v>
      </c>
      <c r="EM338" s="245">
        <v>0</v>
      </c>
      <c r="EN338" s="245">
        <v>0</v>
      </c>
      <c r="EO338" s="245">
        <v>0</v>
      </c>
      <c r="EP338" s="245">
        <v>0</v>
      </c>
      <c r="EQ338" s="245">
        <v>0</v>
      </c>
      <c r="ER338" s="245">
        <v>0</v>
      </c>
      <c r="ES338" s="245">
        <v>92</v>
      </c>
      <c r="ET338" s="245">
        <v>0</v>
      </c>
      <c r="EU338" s="245">
        <v>0</v>
      </c>
      <c r="EV338" s="245">
        <v>0</v>
      </c>
      <c r="EW338" s="245">
        <v>0</v>
      </c>
      <c r="EX338" s="245">
        <v>0</v>
      </c>
      <c r="EY338" s="245">
        <v>0</v>
      </c>
      <c r="EZ338" s="245">
        <v>0</v>
      </c>
      <c r="FA338" s="245">
        <v>0</v>
      </c>
      <c r="FB338" s="245">
        <v>0</v>
      </c>
      <c r="FC338" s="245">
        <v>0</v>
      </c>
      <c r="FD338" s="245">
        <v>0</v>
      </c>
      <c r="FE338" s="245">
        <v>0</v>
      </c>
      <c r="FF338" s="245">
        <v>0</v>
      </c>
      <c r="FG338" s="245">
        <v>0</v>
      </c>
      <c r="FH338" s="245">
        <v>0</v>
      </c>
      <c r="FI338" s="245">
        <v>0</v>
      </c>
      <c r="FJ338" s="245">
        <v>0</v>
      </c>
      <c r="FK338" s="245">
        <v>0</v>
      </c>
      <c r="FL338" s="245">
        <v>0</v>
      </c>
      <c r="FM338" s="245">
        <v>0</v>
      </c>
      <c r="FN338" s="245">
        <v>0</v>
      </c>
      <c r="FO338" s="245">
        <v>0</v>
      </c>
      <c r="FP338" s="245">
        <v>0</v>
      </c>
      <c r="FQ338" s="245">
        <v>0</v>
      </c>
      <c r="FR338" s="245">
        <v>0</v>
      </c>
      <c r="FS338" s="245">
        <v>0</v>
      </c>
      <c r="FT338" s="245">
        <v>0</v>
      </c>
      <c r="FU338" s="245">
        <v>0</v>
      </c>
      <c r="FV338" s="245">
        <v>0</v>
      </c>
      <c r="FW338" s="245">
        <v>0</v>
      </c>
      <c r="FX338" s="245">
        <v>0</v>
      </c>
      <c r="FY338" s="245">
        <v>0</v>
      </c>
      <c r="FZ338" s="245">
        <v>0</v>
      </c>
      <c r="GA338" s="245">
        <v>0</v>
      </c>
      <c r="GB338" s="245">
        <v>0</v>
      </c>
      <c r="GC338" s="245">
        <v>0</v>
      </c>
      <c r="GD338" s="245">
        <v>0</v>
      </c>
      <c r="GE338" s="245">
        <v>0</v>
      </c>
      <c r="GF338" s="245">
        <v>0</v>
      </c>
      <c r="GG338" s="245">
        <v>0</v>
      </c>
      <c r="GH338" s="245">
        <v>0</v>
      </c>
      <c r="GI338" s="245">
        <v>61</v>
      </c>
      <c r="GJ338" s="245">
        <v>0</v>
      </c>
      <c r="GK338" s="245">
        <v>1.5</v>
      </c>
      <c r="GL338" s="245">
        <v>0</v>
      </c>
      <c r="GM338" s="245">
        <v>0</v>
      </c>
      <c r="GN338" s="245">
        <v>0</v>
      </c>
      <c r="GO338" s="245">
        <v>0</v>
      </c>
      <c r="GP338" s="245">
        <v>0</v>
      </c>
      <c r="GQ338" s="245">
        <v>0</v>
      </c>
      <c r="GR338" s="245">
        <v>0</v>
      </c>
      <c r="GS338" s="245">
        <v>0</v>
      </c>
      <c r="GT338" s="245">
        <v>0</v>
      </c>
      <c r="GU338" s="245">
        <v>0</v>
      </c>
      <c r="GV338" s="245">
        <v>0</v>
      </c>
      <c r="GW338" s="245">
        <v>0</v>
      </c>
      <c r="GX338" s="245">
        <v>0</v>
      </c>
      <c r="GY338" s="245">
        <v>0</v>
      </c>
      <c r="GZ338" s="245">
        <v>0</v>
      </c>
      <c r="HA338" s="245">
        <v>0</v>
      </c>
      <c r="HB338" s="245">
        <v>0</v>
      </c>
      <c r="HC338" s="245">
        <v>0</v>
      </c>
      <c r="HD338" s="245">
        <v>0</v>
      </c>
      <c r="HE338" s="245">
        <v>0</v>
      </c>
      <c r="HF338" s="245">
        <v>0</v>
      </c>
      <c r="HG338" s="245">
        <v>0</v>
      </c>
      <c r="HH338" s="245">
        <v>0</v>
      </c>
      <c r="HI338" s="245">
        <v>0</v>
      </c>
      <c r="HJ338" s="245">
        <v>0</v>
      </c>
      <c r="HK338" s="245">
        <v>0</v>
      </c>
      <c r="HL338" s="245">
        <v>0</v>
      </c>
      <c r="HM338" s="245">
        <v>0</v>
      </c>
      <c r="HN338" s="245">
        <v>0</v>
      </c>
      <c r="HO338" s="245">
        <v>0</v>
      </c>
      <c r="HP338" s="245">
        <v>0</v>
      </c>
      <c r="HQ338" s="245">
        <v>0</v>
      </c>
      <c r="HR338" s="245">
        <v>0</v>
      </c>
      <c r="HS338" s="245">
        <v>0</v>
      </c>
      <c r="HT338" s="245">
        <v>0</v>
      </c>
      <c r="HU338" s="245">
        <v>0</v>
      </c>
      <c r="HV338" s="245">
        <v>0</v>
      </c>
      <c r="HW338" s="245">
        <v>0</v>
      </c>
      <c r="HX338" s="245">
        <v>0</v>
      </c>
      <c r="HY338" s="245">
        <v>0</v>
      </c>
      <c r="HZ338" s="245">
        <v>0</v>
      </c>
      <c r="IA338" s="245">
        <v>0</v>
      </c>
      <c r="IB338" s="245">
        <v>0</v>
      </c>
      <c r="IC338" s="245">
        <v>0</v>
      </c>
      <c r="ID338" s="245">
        <v>0</v>
      </c>
      <c r="IE338" s="245">
        <v>0</v>
      </c>
      <c r="IF338" s="245">
        <v>0</v>
      </c>
      <c r="IG338" s="245">
        <v>0</v>
      </c>
      <c r="IH338" s="245">
        <v>0</v>
      </c>
      <c r="II338" s="245">
        <v>0</v>
      </c>
      <c r="IJ338" s="245">
        <v>0</v>
      </c>
      <c r="IK338" s="245">
        <v>0</v>
      </c>
      <c r="IL338" s="245">
        <v>0</v>
      </c>
      <c r="IM338" s="245">
        <v>0</v>
      </c>
      <c r="IN338" s="245">
        <v>0</v>
      </c>
      <c r="IO338" s="245">
        <v>0</v>
      </c>
      <c r="IP338" s="245">
        <v>0</v>
      </c>
      <c r="IQ338" s="245">
        <v>0</v>
      </c>
      <c r="IR338" s="245">
        <v>0</v>
      </c>
      <c r="IS338" s="245">
        <v>0</v>
      </c>
      <c r="IT338" s="245">
        <v>0</v>
      </c>
      <c r="IU338" s="245">
        <v>0</v>
      </c>
      <c r="IV338" s="245">
        <v>0</v>
      </c>
      <c r="IW338" s="245">
        <v>0</v>
      </c>
      <c r="IX338" s="245">
        <v>0</v>
      </c>
      <c r="IY338" s="245">
        <v>0</v>
      </c>
      <c r="IZ338" s="245">
        <v>0</v>
      </c>
      <c r="JA338" s="245">
        <v>0</v>
      </c>
    </row>
    <row r="339" spans="1:261" ht="20.25" x14ac:dyDescent="0.3">
      <c r="A339" s="300">
        <v>329</v>
      </c>
      <c r="B339" s="295" t="s">
        <v>872</v>
      </c>
      <c r="C339" s="295" t="s">
        <v>907</v>
      </c>
      <c r="D339" s="295">
        <v>1055181920</v>
      </c>
      <c r="E339" s="220">
        <f t="shared" si="44"/>
        <v>3162</v>
      </c>
      <c r="F339" s="220">
        <f t="shared" si="45"/>
        <v>0</v>
      </c>
      <c r="G339" s="220">
        <f t="shared" si="46"/>
        <v>0</v>
      </c>
      <c r="H339" s="220">
        <f t="shared" si="47"/>
        <v>3162</v>
      </c>
      <c r="I339" s="220">
        <f t="shared" si="48"/>
        <v>0</v>
      </c>
      <c r="J339" s="245">
        <v>0</v>
      </c>
      <c r="K339" s="245">
        <v>0</v>
      </c>
      <c r="L339" s="245">
        <v>0</v>
      </c>
      <c r="M339" s="245">
        <v>0</v>
      </c>
      <c r="N339" s="245">
        <v>0</v>
      </c>
      <c r="O339" s="245">
        <v>0</v>
      </c>
      <c r="P339" s="245">
        <v>0</v>
      </c>
      <c r="Q339" s="245">
        <v>0</v>
      </c>
      <c r="R339" s="245">
        <v>0</v>
      </c>
      <c r="S339" s="245">
        <v>0</v>
      </c>
      <c r="T339" s="245">
        <v>0</v>
      </c>
      <c r="U339" s="245">
        <v>0</v>
      </c>
      <c r="V339" s="245">
        <v>0</v>
      </c>
      <c r="W339" s="245">
        <v>0</v>
      </c>
      <c r="X339" s="245">
        <v>0</v>
      </c>
      <c r="Y339" s="245">
        <v>0</v>
      </c>
      <c r="Z339" s="245">
        <v>0</v>
      </c>
      <c r="AA339" s="245">
        <v>0</v>
      </c>
      <c r="AB339" s="245">
        <v>0</v>
      </c>
      <c r="AC339" s="362">
        <v>0</v>
      </c>
      <c r="AD339" s="245">
        <v>0</v>
      </c>
      <c r="AE339" s="245">
        <v>0</v>
      </c>
      <c r="AF339" s="245">
        <v>0</v>
      </c>
      <c r="AG339" s="245">
        <v>0</v>
      </c>
      <c r="AH339" s="245">
        <v>0</v>
      </c>
      <c r="AI339" s="245">
        <v>0</v>
      </c>
      <c r="AJ339" s="245">
        <v>0</v>
      </c>
      <c r="AK339" s="245">
        <v>0</v>
      </c>
      <c r="AL339" s="245">
        <v>0</v>
      </c>
      <c r="AM339" s="245">
        <v>0</v>
      </c>
      <c r="AN339" s="245">
        <v>0</v>
      </c>
      <c r="AO339" s="245">
        <v>0</v>
      </c>
      <c r="AP339" s="245">
        <v>0</v>
      </c>
      <c r="AQ339" s="245">
        <v>0</v>
      </c>
      <c r="AR339" s="245">
        <v>0</v>
      </c>
      <c r="AS339" s="245">
        <v>0</v>
      </c>
      <c r="AT339" s="245">
        <v>0</v>
      </c>
      <c r="AU339" s="245">
        <v>0</v>
      </c>
      <c r="AV339" s="245">
        <v>0</v>
      </c>
      <c r="AW339" s="245">
        <v>0</v>
      </c>
      <c r="AX339" s="245">
        <v>0</v>
      </c>
      <c r="AY339" s="245">
        <v>0</v>
      </c>
      <c r="AZ339" s="245">
        <v>0</v>
      </c>
      <c r="BA339" s="245">
        <v>0</v>
      </c>
      <c r="BB339" s="245">
        <v>0</v>
      </c>
      <c r="BC339" s="245">
        <v>2812.5</v>
      </c>
      <c r="BD339" s="245">
        <v>0</v>
      </c>
      <c r="BE339" s="245">
        <v>0</v>
      </c>
      <c r="BF339" s="245">
        <v>0</v>
      </c>
      <c r="BG339" s="363">
        <v>8</v>
      </c>
      <c r="BH339" s="245">
        <v>0</v>
      </c>
      <c r="BI339" s="245">
        <v>0</v>
      </c>
      <c r="BJ339" s="245">
        <v>0</v>
      </c>
      <c r="BK339" s="245">
        <v>0</v>
      </c>
      <c r="BL339" s="245">
        <v>0</v>
      </c>
      <c r="BM339" s="245">
        <v>0</v>
      </c>
      <c r="BN339" s="245">
        <v>0</v>
      </c>
      <c r="BO339" s="245">
        <v>0</v>
      </c>
      <c r="BP339" s="245">
        <v>0</v>
      </c>
      <c r="BQ339" s="245">
        <v>0</v>
      </c>
      <c r="BR339" s="245">
        <v>0</v>
      </c>
      <c r="BS339" s="363">
        <v>0</v>
      </c>
      <c r="BT339" s="245">
        <v>0</v>
      </c>
      <c r="BU339" s="363">
        <v>0</v>
      </c>
      <c r="BV339" s="245">
        <v>0</v>
      </c>
      <c r="BW339" s="245">
        <v>0</v>
      </c>
      <c r="BX339" s="245">
        <v>0</v>
      </c>
      <c r="BY339" s="245">
        <v>0</v>
      </c>
      <c r="BZ339" s="245">
        <v>0</v>
      </c>
      <c r="CA339" s="245">
        <v>0</v>
      </c>
      <c r="CB339" s="245">
        <v>0</v>
      </c>
      <c r="CC339" s="245">
        <v>0</v>
      </c>
      <c r="CD339" s="245">
        <v>0</v>
      </c>
      <c r="CE339" s="245">
        <v>0</v>
      </c>
      <c r="CF339" s="245">
        <v>0</v>
      </c>
      <c r="CG339" s="245">
        <v>0</v>
      </c>
      <c r="CH339" s="245">
        <v>0</v>
      </c>
      <c r="CI339" s="245">
        <v>0</v>
      </c>
      <c r="CJ339" s="245">
        <v>0</v>
      </c>
      <c r="CK339" s="245">
        <v>0</v>
      </c>
      <c r="CL339" s="245">
        <v>0</v>
      </c>
      <c r="CM339" s="245">
        <v>0</v>
      </c>
      <c r="CN339" s="245">
        <v>0</v>
      </c>
      <c r="CO339" s="245">
        <v>0</v>
      </c>
      <c r="CP339" s="245">
        <v>0</v>
      </c>
      <c r="CQ339" s="245">
        <v>0</v>
      </c>
      <c r="CR339" s="245">
        <v>2</v>
      </c>
      <c r="CS339" s="245">
        <v>0</v>
      </c>
      <c r="CT339" s="245">
        <v>0</v>
      </c>
      <c r="CU339" s="245">
        <v>0</v>
      </c>
      <c r="CV339" s="245">
        <v>0</v>
      </c>
      <c r="CW339" s="245">
        <v>0</v>
      </c>
      <c r="CX339" s="245">
        <v>1</v>
      </c>
      <c r="CY339" s="245">
        <v>0</v>
      </c>
      <c r="CZ339" s="245">
        <v>8</v>
      </c>
      <c r="DA339" s="245">
        <v>0</v>
      </c>
      <c r="DB339" s="245">
        <v>8</v>
      </c>
      <c r="DC339" s="363"/>
      <c r="DD339" s="245">
        <v>0</v>
      </c>
      <c r="DE339" s="245">
        <v>300</v>
      </c>
      <c r="DF339" s="245">
        <v>0</v>
      </c>
      <c r="DG339" s="245">
        <v>0</v>
      </c>
      <c r="DH339" s="245">
        <v>0</v>
      </c>
      <c r="DI339" s="245">
        <v>0</v>
      </c>
      <c r="DJ339" s="245">
        <v>0</v>
      </c>
      <c r="DK339" s="245">
        <v>0</v>
      </c>
      <c r="DL339" s="245">
        <v>0</v>
      </c>
      <c r="DM339" s="245">
        <v>0</v>
      </c>
      <c r="DN339" s="245">
        <v>0</v>
      </c>
      <c r="DO339" s="245">
        <v>0</v>
      </c>
      <c r="DP339" s="245">
        <v>0</v>
      </c>
      <c r="DQ339" s="245">
        <v>0</v>
      </c>
      <c r="DR339" s="245">
        <v>0</v>
      </c>
      <c r="DS339" s="363">
        <v>0</v>
      </c>
      <c r="DT339" s="245">
        <v>0</v>
      </c>
      <c r="DU339" s="245">
        <v>0</v>
      </c>
      <c r="DV339" s="245">
        <v>0</v>
      </c>
      <c r="DW339" s="245">
        <v>0</v>
      </c>
      <c r="DX339" s="245">
        <v>0</v>
      </c>
      <c r="DY339" s="245">
        <v>0</v>
      </c>
      <c r="DZ339" s="245">
        <v>0</v>
      </c>
      <c r="EA339" s="245">
        <v>0</v>
      </c>
      <c r="EB339" s="245">
        <v>0</v>
      </c>
      <c r="EC339" s="245">
        <v>0</v>
      </c>
      <c r="ED339" s="245">
        <v>0</v>
      </c>
      <c r="EE339" s="245">
        <v>0</v>
      </c>
      <c r="EF339" s="245">
        <v>0</v>
      </c>
      <c r="EG339" s="245">
        <v>0</v>
      </c>
      <c r="EH339" s="245">
        <v>0</v>
      </c>
      <c r="EI339" s="363">
        <v>0</v>
      </c>
      <c r="EJ339" s="245">
        <v>0</v>
      </c>
      <c r="EK339" s="363">
        <v>0</v>
      </c>
      <c r="EL339" s="245">
        <v>0</v>
      </c>
      <c r="EM339" s="363">
        <v>0</v>
      </c>
      <c r="EN339" s="363">
        <v>0</v>
      </c>
      <c r="EO339" s="245">
        <v>0</v>
      </c>
      <c r="EP339" s="245">
        <v>0</v>
      </c>
      <c r="EQ339" s="245">
        <v>0</v>
      </c>
      <c r="ER339" s="245">
        <v>0</v>
      </c>
      <c r="ES339" s="245">
        <v>49.5</v>
      </c>
      <c r="ET339" s="245">
        <v>0</v>
      </c>
      <c r="EU339" s="245">
        <v>0</v>
      </c>
      <c r="EV339" s="245">
        <v>0</v>
      </c>
      <c r="EW339" s="245">
        <v>0</v>
      </c>
      <c r="EX339" s="245">
        <v>0</v>
      </c>
      <c r="EY339" s="245">
        <v>0</v>
      </c>
      <c r="EZ339" s="245">
        <v>0</v>
      </c>
      <c r="FA339" s="245">
        <v>0</v>
      </c>
      <c r="FB339" s="245">
        <v>0</v>
      </c>
      <c r="FC339" s="245">
        <v>0</v>
      </c>
      <c r="FD339" s="245">
        <v>0</v>
      </c>
      <c r="FE339" s="245">
        <v>0</v>
      </c>
      <c r="FF339" s="245">
        <v>0</v>
      </c>
      <c r="FG339" s="245">
        <v>0</v>
      </c>
      <c r="FH339" s="245">
        <v>0</v>
      </c>
      <c r="FI339" s="245">
        <v>0</v>
      </c>
      <c r="FJ339" s="245">
        <v>0</v>
      </c>
      <c r="FK339" s="245">
        <v>0</v>
      </c>
      <c r="FL339" s="245">
        <v>0</v>
      </c>
      <c r="FM339" s="245">
        <v>0</v>
      </c>
      <c r="FN339" s="245">
        <v>0</v>
      </c>
      <c r="FO339" s="245">
        <v>0</v>
      </c>
      <c r="FP339" s="245">
        <v>0</v>
      </c>
      <c r="FQ339" s="245">
        <v>0</v>
      </c>
      <c r="FR339" s="245">
        <v>0</v>
      </c>
      <c r="FS339" s="245">
        <v>0</v>
      </c>
      <c r="FT339" s="245">
        <v>0</v>
      </c>
      <c r="FU339" s="245">
        <v>0</v>
      </c>
      <c r="FV339" s="245">
        <v>0</v>
      </c>
      <c r="FW339" s="245">
        <v>0</v>
      </c>
      <c r="FX339" s="245">
        <v>0</v>
      </c>
      <c r="FY339" s="245">
        <v>0</v>
      </c>
      <c r="FZ339" s="245">
        <v>0</v>
      </c>
      <c r="GA339" s="245">
        <v>0</v>
      </c>
      <c r="GB339" s="245">
        <v>0</v>
      </c>
      <c r="GC339" s="245">
        <v>0</v>
      </c>
      <c r="GD339" s="245">
        <v>0</v>
      </c>
      <c r="GE339" s="245">
        <v>0</v>
      </c>
      <c r="GF339" s="245">
        <v>0</v>
      </c>
      <c r="GG339" s="245">
        <v>0</v>
      </c>
      <c r="GH339" s="245">
        <v>0</v>
      </c>
      <c r="GI339" s="363">
        <v>33</v>
      </c>
      <c r="GJ339" s="245">
        <v>0</v>
      </c>
      <c r="GK339" s="363">
        <v>1.5</v>
      </c>
      <c r="GL339" s="245">
        <v>0</v>
      </c>
      <c r="GM339" s="245">
        <v>0</v>
      </c>
      <c r="GN339" s="245">
        <v>0</v>
      </c>
      <c r="GO339" s="245">
        <v>0</v>
      </c>
      <c r="GP339" s="245">
        <v>0</v>
      </c>
      <c r="GQ339" s="245">
        <v>0</v>
      </c>
      <c r="GR339" s="245">
        <v>0</v>
      </c>
      <c r="GS339" s="245">
        <v>0</v>
      </c>
      <c r="GT339" s="245">
        <v>0</v>
      </c>
      <c r="GU339" s="245">
        <v>0</v>
      </c>
      <c r="GV339" s="245">
        <v>0</v>
      </c>
      <c r="GW339" s="245">
        <v>0</v>
      </c>
      <c r="GX339" s="245">
        <v>0</v>
      </c>
      <c r="GY339" s="245">
        <v>0</v>
      </c>
      <c r="GZ339" s="245">
        <v>0</v>
      </c>
      <c r="HA339" s="245">
        <v>0</v>
      </c>
      <c r="HB339" s="245">
        <v>0</v>
      </c>
      <c r="HC339" s="245">
        <v>0</v>
      </c>
      <c r="HD339" s="245">
        <v>0</v>
      </c>
      <c r="HE339" s="245">
        <v>0</v>
      </c>
      <c r="HF339" s="245">
        <v>0</v>
      </c>
      <c r="HG339" s="245">
        <v>0</v>
      </c>
      <c r="HH339" s="245">
        <v>0</v>
      </c>
      <c r="HI339" s="245">
        <v>0</v>
      </c>
      <c r="HJ339" s="245">
        <v>0</v>
      </c>
      <c r="HK339" s="245">
        <v>0</v>
      </c>
      <c r="HL339" s="245">
        <v>0</v>
      </c>
      <c r="HM339" s="245">
        <v>0</v>
      </c>
      <c r="HN339" s="245">
        <v>0</v>
      </c>
      <c r="HO339" s="245">
        <v>0</v>
      </c>
      <c r="HP339" s="245">
        <v>0</v>
      </c>
      <c r="HQ339" s="245">
        <v>0</v>
      </c>
      <c r="HR339" s="245">
        <v>0</v>
      </c>
      <c r="HS339" s="245">
        <v>0</v>
      </c>
      <c r="HT339" s="245">
        <v>0</v>
      </c>
      <c r="HU339" s="245">
        <v>0</v>
      </c>
      <c r="HV339" s="245">
        <v>0</v>
      </c>
      <c r="HW339" s="245">
        <v>0</v>
      </c>
      <c r="HX339" s="245">
        <v>0</v>
      </c>
      <c r="HY339" s="245">
        <v>0</v>
      </c>
      <c r="HZ339" s="245">
        <v>0</v>
      </c>
      <c r="IA339" s="245">
        <v>0</v>
      </c>
      <c r="IB339" s="245">
        <v>0</v>
      </c>
      <c r="IC339" s="245">
        <v>0</v>
      </c>
      <c r="ID339" s="245">
        <v>0</v>
      </c>
      <c r="IE339" s="245">
        <v>0</v>
      </c>
      <c r="IF339" s="245">
        <v>0</v>
      </c>
      <c r="IG339" s="245">
        <v>0</v>
      </c>
      <c r="IH339" s="245">
        <v>0</v>
      </c>
      <c r="II339" s="245">
        <v>0</v>
      </c>
      <c r="IJ339" s="245">
        <v>0</v>
      </c>
      <c r="IK339" s="245">
        <v>0</v>
      </c>
      <c r="IL339" s="245">
        <v>0</v>
      </c>
      <c r="IM339" s="245">
        <v>0</v>
      </c>
      <c r="IN339" s="245">
        <v>0</v>
      </c>
      <c r="IO339" s="245">
        <v>0</v>
      </c>
      <c r="IP339" s="245">
        <v>0</v>
      </c>
      <c r="IQ339" s="245">
        <v>0</v>
      </c>
      <c r="IR339" s="245">
        <v>0</v>
      </c>
      <c r="IS339" s="245">
        <v>0</v>
      </c>
      <c r="IT339" s="245">
        <v>0</v>
      </c>
      <c r="IU339" s="245">
        <v>0</v>
      </c>
      <c r="IV339" s="245">
        <v>0</v>
      </c>
      <c r="IW339" s="245">
        <v>0</v>
      </c>
      <c r="IX339" s="245">
        <v>0</v>
      </c>
      <c r="IY339" s="245">
        <v>0</v>
      </c>
      <c r="IZ339" s="245">
        <v>0</v>
      </c>
      <c r="JA339" s="245">
        <v>0</v>
      </c>
    </row>
    <row r="340" spans="1:261" ht="20.25" x14ac:dyDescent="0.3">
      <c r="A340" s="300">
        <v>330</v>
      </c>
      <c r="B340" s="295" t="s">
        <v>872</v>
      </c>
      <c r="C340" s="295" t="s">
        <v>908</v>
      </c>
      <c r="D340" s="295">
        <v>1431010258</v>
      </c>
      <c r="E340" s="220">
        <f t="shared" si="44"/>
        <v>1177</v>
      </c>
      <c r="F340" s="220">
        <f t="shared" si="45"/>
        <v>200</v>
      </c>
      <c r="G340" s="220">
        <f t="shared" si="46"/>
        <v>0</v>
      </c>
      <c r="H340" s="220">
        <f t="shared" si="47"/>
        <v>977</v>
      </c>
      <c r="I340" s="220">
        <f t="shared" si="48"/>
        <v>0</v>
      </c>
      <c r="J340" s="245">
        <v>0</v>
      </c>
      <c r="K340" s="245">
        <v>0</v>
      </c>
      <c r="L340" s="245">
        <v>0</v>
      </c>
      <c r="M340" s="245">
        <v>0</v>
      </c>
      <c r="N340" s="245">
        <v>0</v>
      </c>
      <c r="O340" s="245">
        <v>0</v>
      </c>
      <c r="P340" s="245">
        <v>0</v>
      </c>
      <c r="Q340" s="245">
        <v>0</v>
      </c>
      <c r="R340" s="245">
        <v>0</v>
      </c>
      <c r="S340" s="245">
        <v>0</v>
      </c>
      <c r="T340" s="245">
        <v>0</v>
      </c>
      <c r="U340" s="245">
        <v>0</v>
      </c>
      <c r="V340" s="245">
        <v>0</v>
      </c>
      <c r="W340" s="245">
        <v>0</v>
      </c>
      <c r="X340" s="245">
        <v>0</v>
      </c>
      <c r="Y340" s="245">
        <v>0</v>
      </c>
      <c r="Z340" s="245">
        <v>0</v>
      </c>
      <c r="AA340" s="245">
        <v>0</v>
      </c>
      <c r="AB340" s="245">
        <v>0</v>
      </c>
      <c r="AC340" s="362">
        <v>0</v>
      </c>
      <c r="AD340" s="245">
        <v>0</v>
      </c>
      <c r="AE340" s="245">
        <v>0</v>
      </c>
      <c r="AF340" s="245">
        <v>0</v>
      </c>
      <c r="AG340" s="245">
        <v>0</v>
      </c>
      <c r="AH340" s="245">
        <v>0</v>
      </c>
      <c r="AI340" s="245">
        <v>0</v>
      </c>
      <c r="AJ340" s="245">
        <v>0</v>
      </c>
      <c r="AK340" s="245">
        <v>0</v>
      </c>
      <c r="AL340" s="245">
        <v>0</v>
      </c>
      <c r="AM340" s="245">
        <v>0</v>
      </c>
      <c r="AN340" s="245">
        <v>0</v>
      </c>
      <c r="AO340" s="245">
        <v>0</v>
      </c>
      <c r="AP340" s="245">
        <v>0</v>
      </c>
      <c r="AQ340" s="245">
        <v>0</v>
      </c>
      <c r="AR340" s="245">
        <v>0</v>
      </c>
      <c r="AS340" s="245">
        <v>0</v>
      </c>
      <c r="AT340" s="245">
        <v>0</v>
      </c>
      <c r="AU340" s="245">
        <v>0</v>
      </c>
      <c r="AV340" s="245">
        <v>0</v>
      </c>
      <c r="AW340" s="245">
        <v>0</v>
      </c>
      <c r="AX340" s="245">
        <v>0</v>
      </c>
      <c r="AY340" s="245">
        <v>0</v>
      </c>
      <c r="AZ340" s="245">
        <v>0</v>
      </c>
      <c r="BA340" s="245">
        <v>0</v>
      </c>
      <c r="BB340" s="245">
        <v>0</v>
      </c>
      <c r="BC340" s="245">
        <v>977</v>
      </c>
      <c r="BD340" s="245">
        <v>0</v>
      </c>
      <c r="BE340" s="245">
        <v>0</v>
      </c>
      <c r="BF340" s="245">
        <v>0</v>
      </c>
      <c r="BG340" s="363">
        <v>10</v>
      </c>
      <c r="BH340" s="245">
        <v>0</v>
      </c>
      <c r="BI340" s="245">
        <v>0</v>
      </c>
      <c r="BJ340" s="245">
        <v>0</v>
      </c>
      <c r="BK340" s="245">
        <v>0</v>
      </c>
      <c r="BL340" s="245">
        <v>0</v>
      </c>
      <c r="BM340" s="245">
        <v>0</v>
      </c>
      <c r="BN340" s="245">
        <v>0</v>
      </c>
      <c r="BO340" s="245">
        <v>0</v>
      </c>
      <c r="BP340" s="245">
        <v>0</v>
      </c>
      <c r="BQ340" s="245">
        <v>0</v>
      </c>
      <c r="BR340" s="245">
        <v>0</v>
      </c>
      <c r="BS340" s="245">
        <v>0</v>
      </c>
      <c r="BT340" s="245">
        <v>0</v>
      </c>
      <c r="BU340" s="245">
        <v>0</v>
      </c>
      <c r="BV340" s="245">
        <v>0</v>
      </c>
      <c r="BW340" s="245">
        <v>0</v>
      </c>
      <c r="BX340" s="245">
        <v>0</v>
      </c>
      <c r="BY340" s="245">
        <v>0</v>
      </c>
      <c r="BZ340" s="245">
        <v>0</v>
      </c>
      <c r="CA340" s="245">
        <v>0</v>
      </c>
      <c r="CB340" s="245">
        <v>0</v>
      </c>
      <c r="CC340" s="245">
        <v>0</v>
      </c>
      <c r="CD340" s="245">
        <v>0</v>
      </c>
      <c r="CE340" s="245">
        <v>0</v>
      </c>
      <c r="CF340" s="245">
        <v>0</v>
      </c>
      <c r="CG340" s="245">
        <v>0</v>
      </c>
      <c r="CH340" s="245">
        <v>0</v>
      </c>
      <c r="CI340" s="245">
        <v>0</v>
      </c>
      <c r="CJ340" s="245">
        <v>0</v>
      </c>
      <c r="CK340" s="245">
        <v>0</v>
      </c>
      <c r="CL340" s="245">
        <v>0</v>
      </c>
      <c r="CM340" s="245">
        <v>0</v>
      </c>
      <c r="CN340" s="245">
        <v>0</v>
      </c>
      <c r="CO340" s="245">
        <v>0</v>
      </c>
      <c r="CP340" s="245">
        <v>0</v>
      </c>
      <c r="CQ340" s="245">
        <v>0</v>
      </c>
      <c r="CR340" s="245">
        <v>1</v>
      </c>
      <c r="CS340" s="245">
        <v>0</v>
      </c>
      <c r="CT340" s="245">
        <v>0</v>
      </c>
      <c r="CU340" s="245">
        <v>0</v>
      </c>
      <c r="CV340" s="245">
        <v>0</v>
      </c>
      <c r="CW340" s="245">
        <v>0</v>
      </c>
      <c r="CX340" s="245">
        <v>1</v>
      </c>
      <c r="CY340" s="245">
        <v>0</v>
      </c>
      <c r="CZ340" s="245">
        <v>6</v>
      </c>
      <c r="DA340" s="245">
        <v>6</v>
      </c>
      <c r="DB340" s="245">
        <v>0</v>
      </c>
      <c r="DC340" s="363">
        <v>200</v>
      </c>
      <c r="DD340" s="245">
        <v>0</v>
      </c>
      <c r="DE340" s="245">
        <v>0</v>
      </c>
      <c r="DF340" s="245">
        <v>0</v>
      </c>
      <c r="DG340" s="245">
        <v>0</v>
      </c>
      <c r="DH340" s="245">
        <v>0</v>
      </c>
      <c r="DI340" s="245">
        <v>0</v>
      </c>
      <c r="DJ340" s="245">
        <v>0</v>
      </c>
      <c r="DK340" s="245">
        <v>0</v>
      </c>
      <c r="DL340" s="245">
        <v>0</v>
      </c>
      <c r="DM340" s="245">
        <v>0</v>
      </c>
      <c r="DN340" s="245">
        <v>0</v>
      </c>
      <c r="DO340" s="245">
        <v>0</v>
      </c>
      <c r="DP340" s="245">
        <v>0</v>
      </c>
      <c r="DQ340" s="245">
        <v>0</v>
      </c>
      <c r="DR340" s="245">
        <v>0</v>
      </c>
      <c r="DS340" s="363">
        <v>0</v>
      </c>
      <c r="DT340" s="245">
        <v>0</v>
      </c>
      <c r="DU340" s="245">
        <v>0</v>
      </c>
      <c r="DV340" s="245">
        <v>0</v>
      </c>
      <c r="DW340" s="245">
        <v>0</v>
      </c>
      <c r="DX340" s="245">
        <v>0</v>
      </c>
      <c r="DY340" s="245">
        <v>0</v>
      </c>
      <c r="DZ340" s="245">
        <v>0</v>
      </c>
      <c r="EA340" s="245">
        <v>0</v>
      </c>
      <c r="EB340" s="245">
        <v>0</v>
      </c>
      <c r="EC340" s="245">
        <v>0</v>
      </c>
      <c r="ED340" s="245">
        <v>0</v>
      </c>
      <c r="EE340" s="245">
        <v>0</v>
      </c>
      <c r="EF340" s="245">
        <v>0</v>
      </c>
      <c r="EG340" s="245">
        <v>0</v>
      </c>
      <c r="EH340" s="245">
        <v>0</v>
      </c>
      <c r="EI340" s="363">
        <v>0</v>
      </c>
      <c r="EJ340" s="245">
        <v>0</v>
      </c>
      <c r="EK340" s="363">
        <v>0</v>
      </c>
      <c r="EL340" s="245">
        <v>0</v>
      </c>
      <c r="EM340" s="363">
        <v>0</v>
      </c>
      <c r="EN340" s="363">
        <v>0</v>
      </c>
      <c r="EO340" s="245">
        <v>0</v>
      </c>
      <c r="EP340" s="245">
        <v>0</v>
      </c>
      <c r="EQ340" s="245">
        <v>0</v>
      </c>
      <c r="ER340" s="245">
        <v>0</v>
      </c>
      <c r="ES340" s="245">
        <v>0</v>
      </c>
      <c r="ET340" s="245">
        <v>0</v>
      </c>
      <c r="EU340" s="245">
        <v>0</v>
      </c>
      <c r="EV340" s="245">
        <v>0</v>
      </c>
      <c r="EW340" s="245">
        <v>0</v>
      </c>
      <c r="EX340" s="245">
        <v>0</v>
      </c>
      <c r="EY340" s="245">
        <v>0</v>
      </c>
      <c r="EZ340" s="245">
        <v>0</v>
      </c>
      <c r="FA340" s="245">
        <v>0</v>
      </c>
      <c r="FB340" s="245">
        <v>0</v>
      </c>
      <c r="FC340" s="245">
        <v>0</v>
      </c>
      <c r="FD340" s="245">
        <v>0</v>
      </c>
      <c r="FE340" s="245">
        <v>0</v>
      </c>
      <c r="FF340" s="245">
        <v>0</v>
      </c>
      <c r="FG340" s="245">
        <v>0</v>
      </c>
      <c r="FH340" s="245">
        <v>0</v>
      </c>
      <c r="FI340" s="245">
        <v>0</v>
      </c>
      <c r="FJ340" s="245">
        <v>0</v>
      </c>
      <c r="FK340" s="245">
        <v>0</v>
      </c>
      <c r="FL340" s="245">
        <v>0</v>
      </c>
      <c r="FM340" s="245">
        <v>0</v>
      </c>
      <c r="FN340" s="245">
        <v>0</v>
      </c>
      <c r="FO340" s="245">
        <v>0</v>
      </c>
      <c r="FP340" s="245">
        <v>0</v>
      </c>
      <c r="FQ340" s="245">
        <v>0</v>
      </c>
      <c r="FR340" s="245">
        <v>0</v>
      </c>
      <c r="FS340" s="245">
        <v>0</v>
      </c>
      <c r="FT340" s="245">
        <v>0</v>
      </c>
      <c r="FU340" s="245">
        <v>0</v>
      </c>
      <c r="FV340" s="245">
        <v>0</v>
      </c>
      <c r="FW340" s="245">
        <v>0</v>
      </c>
      <c r="FX340" s="245">
        <v>0</v>
      </c>
      <c r="FY340" s="245">
        <v>0</v>
      </c>
      <c r="FZ340" s="245">
        <v>0</v>
      </c>
      <c r="GA340" s="245">
        <v>0</v>
      </c>
      <c r="GB340" s="245">
        <v>0</v>
      </c>
      <c r="GC340" s="245">
        <v>0</v>
      </c>
      <c r="GD340" s="245">
        <v>0</v>
      </c>
      <c r="GE340" s="245">
        <v>0</v>
      </c>
      <c r="GF340" s="245">
        <v>0</v>
      </c>
      <c r="GG340" s="245">
        <v>0</v>
      </c>
      <c r="GH340" s="245">
        <v>0</v>
      </c>
      <c r="GI340" s="363">
        <v>0</v>
      </c>
      <c r="GJ340" s="245">
        <v>0</v>
      </c>
      <c r="GK340" s="363">
        <v>0</v>
      </c>
      <c r="GL340" s="245">
        <v>0</v>
      </c>
      <c r="GM340" s="245">
        <v>0</v>
      </c>
      <c r="GN340" s="245">
        <v>0</v>
      </c>
      <c r="GO340" s="245">
        <v>0</v>
      </c>
      <c r="GP340" s="245">
        <v>0</v>
      </c>
      <c r="GQ340" s="245">
        <v>0</v>
      </c>
      <c r="GR340" s="245">
        <v>0</v>
      </c>
      <c r="GS340" s="245">
        <v>0</v>
      </c>
      <c r="GT340" s="245">
        <v>0</v>
      </c>
      <c r="GU340" s="245">
        <v>0</v>
      </c>
      <c r="GV340" s="245">
        <v>0</v>
      </c>
      <c r="GW340" s="245">
        <v>0</v>
      </c>
      <c r="GX340" s="245">
        <v>0</v>
      </c>
      <c r="GY340" s="245">
        <v>0</v>
      </c>
      <c r="GZ340" s="245">
        <v>0</v>
      </c>
      <c r="HA340" s="245">
        <v>0</v>
      </c>
      <c r="HB340" s="245">
        <v>0</v>
      </c>
      <c r="HC340" s="245">
        <v>0</v>
      </c>
      <c r="HD340" s="245">
        <v>0</v>
      </c>
      <c r="HE340" s="245">
        <v>0</v>
      </c>
      <c r="HF340" s="245">
        <v>0</v>
      </c>
      <c r="HG340" s="245">
        <v>0</v>
      </c>
      <c r="HH340" s="245">
        <v>0</v>
      </c>
      <c r="HI340" s="245">
        <v>0</v>
      </c>
      <c r="HJ340" s="245">
        <v>0</v>
      </c>
      <c r="HK340" s="245">
        <v>0</v>
      </c>
      <c r="HL340" s="245">
        <v>0</v>
      </c>
      <c r="HM340" s="245">
        <v>0</v>
      </c>
      <c r="HN340" s="245">
        <v>0</v>
      </c>
      <c r="HO340" s="245">
        <v>0</v>
      </c>
      <c r="HP340" s="245">
        <v>0</v>
      </c>
      <c r="HQ340" s="245">
        <v>0</v>
      </c>
      <c r="HR340" s="245">
        <v>0</v>
      </c>
      <c r="HS340" s="245">
        <v>0</v>
      </c>
      <c r="HT340" s="245">
        <v>0</v>
      </c>
      <c r="HU340" s="245">
        <v>0</v>
      </c>
      <c r="HV340" s="245">
        <v>0</v>
      </c>
      <c r="HW340" s="245">
        <v>0</v>
      </c>
      <c r="HX340" s="245">
        <v>0</v>
      </c>
      <c r="HY340" s="245">
        <v>0</v>
      </c>
      <c r="HZ340" s="245">
        <v>0</v>
      </c>
      <c r="IA340" s="245">
        <v>0</v>
      </c>
      <c r="IB340" s="245">
        <v>0</v>
      </c>
      <c r="IC340" s="245">
        <v>0</v>
      </c>
      <c r="ID340" s="245">
        <v>0</v>
      </c>
      <c r="IE340" s="245">
        <v>0</v>
      </c>
      <c r="IF340" s="245">
        <v>0</v>
      </c>
      <c r="IG340" s="245">
        <v>0</v>
      </c>
      <c r="IH340" s="245">
        <v>0</v>
      </c>
      <c r="II340" s="245">
        <v>0</v>
      </c>
      <c r="IJ340" s="245">
        <v>0</v>
      </c>
      <c r="IK340" s="245">
        <v>0</v>
      </c>
      <c r="IL340" s="245">
        <v>0</v>
      </c>
      <c r="IM340" s="245">
        <v>0</v>
      </c>
      <c r="IN340" s="245">
        <v>0</v>
      </c>
      <c r="IO340" s="245">
        <v>0</v>
      </c>
      <c r="IP340" s="245">
        <v>0</v>
      </c>
      <c r="IQ340" s="245">
        <v>0</v>
      </c>
      <c r="IR340" s="245">
        <v>0</v>
      </c>
      <c r="IS340" s="245">
        <v>0</v>
      </c>
      <c r="IT340" s="245">
        <v>0</v>
      </c>
      <c r="IU340" s="245">
        <v>0</v>
      </c>
      <c r="IV340" s="245">
        <v>0</v>
      </c>
      <c r="IW340" s="245">
        <v>0</v>
      </c>
      <c r="IX340" s="245">
        <v>0</v>
      </c>
      <c r="IY340" s="245">
        <v>0</v>
      </c>
      <c r="IZ340" s="245">
        <v>0</v>
      </c>
      <c r="JA340" s="245">
        <v>0</v>
      </c>
    </row>
    <row r="341" spans="1:261" ht="20.25" x14ac:dyDescent="0.3">
      <c r="A341" s="300">
        <v>331</v>
      </c>
      <c r="B341" s="295" t="s">
        <v>872</v>
      </c>
      <c r="C341" s="295" t="s">
        <v>909</v>
      </c>
      <c r="D341" s="295">
        <v>1055181360</v>
      </c>
      <c r="E341" s="220">
        <f t="shared" si="44"/>
        <v>2853</v>
      </c>
      <c r="F341" s="220">
        <f t="shared" si="45"/>
        <v>200</v>
      </c>
      <c r="G341" s="220">
        <f t="shared" si="46"/>
        <v>45</v>
      </c>
      <c r="H341" s="220">
        <f t="shared" si="47"/>
        <v>2608</v>
      </c>
      <c r="I341" s="220">
        <f t="shared" si="48"/>
        <v>0</v>
      </c>
      <c r="J341" s="245">
        <v>0</v>
      </c>
      <c r="K341" s="245">
        <v>0</v>
      </c>
      <c r="L341" s="245">
        <v>0</v>
      </c>
      <c r="M341" s="245">
        <v>0</v>
      </c>
      <c r="N341" s="245">
        <v>0</v>
      </c>
      <c r="O341" s="245">
        <v>0</v>
      </c>
      <c r="P341" s="245">
        <v>0</v>
      </c>
      <c r="Q341" s="245">
        <v>0</v>
      </c>
      <c r="R341" s="245">
        <v>0</v>
      </c>
      <c r="S341" s="245">
        <v>0</v>
      </c>
      <c r="T341" s="245">
        <v>0</v>
      </c>
      <c r="U341" s="245">
        <v>0</v>
      </c>
      <c r="V341" s="245">
        <v>0</v>
      </c>
      <c r="W341" s="245">
        <v>0</v>
      </c>
      <c r="X341" s="245">
        <v>0</v>
      </c>
      <c r="Y341" s="245">
        <v>0</v>
      </c>
      <c r="Z341" s="245">
        <v>0</v>
      </c>
      <c r="AA341" s="245">
        <v>0</v>
      </c>
      <c r="AB341" s="245">
        <v>0</v>
      </c>
      <c r="AC341" s="362">
        <v>0</v>
      </c>
      <c r="AD341" s="245">
        <v>0</v>
      </c>
      <c r="AE341" s="245">
        <v>0</v>
      </c>
      <c r="AF341" s="245">
        <v>0</v>
      </c>
      <c r="AG341" s="245">
        <v>0</v>
      </c>
      <c r="AH341" s="245">
        <v>0</v>
      </c>
      <c r="AI341" s="245">
        <v>0</v>
      </c>
      <c r="AJ341" s="245">
        <v>0</v>
      </c>
      <c r="AK341" s="245">
        <v>0</v>
      </c>
      <c r="AL341" s="245">
        <v>0</v>
      </c>
      <c r="AM341" s="245">
        <v>0</v>
      </c>
      <c r="AN341" s="245">
        <v>0</v>
      </c>
      <c r="AO341" s="245">
        <v>0</v>
      </c>
      <c r="AP341" s="245">
        <v>0</v>
      </c>
      <c r="AQ341" s="245">
        <v>0</v>
      </c>
      <c r="AR341" s="245">
        <v>0</v>
      </c>
      <c r="AS341" s="245">
        <v>0</v>
      </c>
      <c r="AT341" s="245">
        <v>0</v>
      </c>
      <c r="AU341" s="245">
        <v>0</v>
      </c>
      <c r="AV341" s="245">
        <v>0</v>
      </c>
      <c r="AW341" s="245">
        <v>0</v>
      </c>
      <c r="AX341" s="245">
        <v>0</v>
      </c>
      <c r="AY341" s="245">
        <v>0</v>
      </c>
      <c r="AZ341" s="245">
        <v>0</v>
      </c>
      <c r="BA341" s="245">
        <v>0</v>
      </c>
      <c r="BB341" s="245">
        <v>0</v>
      </c>
      <c r="BC341" s="245">
        <v>2608</v>
      </c>
      <c r="BD341" s="245">
        <v>0</v>
      </c>
      <c r="BE341" s="245">
        <v>0</v>
      </c>
      <c r="BF341" s="245">
        <v>0</v>
      </c>
      <c r="BG341" s="363">
        <v>15</v>
      </c>
      <c r="BH341" s="245">
        <v>0</v>
      </c>
      <c r="BI341" s="245">
        <v>0</v>
      </c>
      <c r="BJ341" s="245">
        <v>0</v>
      </c>
      <c r="BK341" s="245">
        <v>0</v>
      </c>
      <c r="BL341" s="245">
        <v>0</v>
      </c>
      <c r="BM341" s="245">
        <v>0</v>
      </c>
      <c r="BN341" s="245">
        <v>0</v>
      </c>
      <c r="BO341" s="245">
        <v>0</v>
      </c>
      <c r="BP341" s="245">
        <v>0</v>
      </c>
      <c r="BQ341" s="363">
        <v>0</v>
      </c>
      <c r="BR341" s="245">
        <v>0</v>
      </c>
      <c r="BS341" s="363">
        <v>0</v>
      </c>
      <c r="BT341" s="245">
        <v>0</v>
      </c>
      <c r="BU341" s="363">
        <v>0</v>
      </c>
      <c r="BV341" s="245">
        <v>0</v>
      </c>
      <c r="BW341" s="363">
        <v>0</v>
      </c>
      <c r="BX341" s="245">
        <v>0</v>
      </c>
      <c r="BY341" s="363">
        <v>0</v>
      </c>
      <c r="BZ341" s="245">
        <v>0</v>
      </c>
      <c r="CA341" s="245">
        <v>0</v>
      </c>
      <c r="CB341" s="245">
        <v>0</v>
      </c>
      <c r="CC341" s="245">
        <v>0</v>
      </c>
      <c r="CD341" s="245">
        <v>0</v>
      </c>
      <c r="CE341" s="245">
        <v>0</v>
      </c>
      <c r="CF341" s="245">
        <v>0</v>
      </c>
      <c r="CG341" s="245">
        <v>0</v>
      </c>
      <c r="CH341" s="245">
        <v>0</v>
      </c>
      <c r="CI341" s="245">
        <v>0</v>
      </c>
      <c r="CJ341" s="245">
        <v>0</v>
      </c>
      <c r="CK341" s="245">
        <v>0</v>
      </c>
      <c r="CL341" s="245">
        <v>0</v>
      </c>
      <c r="CM341" s="245">
        <v>0</v>
      </c>
      <c r="CN341" s="245">
        <v>0</v>
      </c>
      <c r="CO341" s="245">
        <v>0</v>
      </c>
      <c r="CP341" s="245">
        <v>0</v>
      </c>
      <c r="CQ341" s="245">
        <v>0</v>
      </c>
      <c r="CR341" s="245">
        <v>2</v>
      </c>
      <c r="CS341" s="245">
        <v>0</v>
      </c>
      <c r="CT341" s="245">
        <v>0</v>
      </c>
      <c r="CU341" s="245">
        <v>0</v>
      </c>
      <c r="CV341" s="245">
        <v>0</v>
      </c>
      <c r="CW341" s="245">
        <v>0</v>
      </c>
      <c r="CX341" s="245">
        <v>2</v>
      </c>
      <c r="CY341" s="245">
        <v>0</v>
      </c>
      <c r="CZ341" s="245">
        <v>14</v>
      </c>
      <c r="DA341" s="245">
        <v>14</v>
      </c>
      <c r="DB341" s="245">
        <v>0</v>
      </c>
      <c r="DC341" s="363">
        <v>200</v>
      </c>
      <c r="DD341" s="245">
        <v>0</v>
      </c>
      <c r="DE341" s="245">
        <v>0</v>
      </c>
      <c r="DF341" s="245">
        <v>0</v>
      </c>
      <c r="DG341" s="245">
        <v>0</v>
      </c>
      <c r="DH341" s="245">
        <v>0</v>
      </c>
      <c r="DI341" s="245">
        <v>0</v>
      </c>
      <c r="DJ341" s="245">
        <v>0</v>
      </c>
      <c r="DK341" s="245">
        <v>0</v>
      </c>
      <c r="DL341" s="245">
        <v>0</v>
      </c>
      <c r="DM341" s="245">
        <v>0</v>
      </c>
      <c r="DN341" s="245">
        <v>0</v>
      </c>
      <c r="DO341" s="245">
        <v>0</v>
      </c>
      <c r="DP341" s="245">
        <v>0</v>
      </c>
      <c r="DQ341" s="245">
        <v>0</v>
      </c>
      <c r="DR341" s="245">
        <v>0</v>
      </c>
      <c r="DS341" s="363">
        <v>0</v>
      </c>
      <c r="DT341" s="245">
        <v>0</v>
      </c>
      <c r="DU341" s="245">
        <v>0</v>
      </c>
      <c r="DV341" s="245">
        <v>0</v>
      </c>
      <c r="DW341" s="245">
        <v>0</v>
      </c>
      <c r="DX341" s="245">
        <v>0</v>
      </c>
      <c r="DY341" s="245">
        <v>0</v>
      </c>
      <c r="DZ341" s="245">
        <v>0</v>
      </c>
      <c r="EA341" s="245">
        <v>0</v>
      </c>
      <c r="EB341" s="245">
        <v>0</v>
      </c>
      <c r="EC341" s="245">
        <v>0</v>
      </c>
      <c r="ED341" s="245">
        <v>0</v>
      </c>
      <c r="EE341" s="245">
        <v>0</v>
      </c>
      <c r="EF341" s="245">
        <v>0</v>
      </c>
      <c r="EG341" s="245">
        <v>0</v>
      </c>
      <c r="EH341" s="245">
        <v>0</v>
      </c>
      <c r="EI341" s="363">
        <v>0</v>
      </c>
      <c r="EJ341" s="245">
        <v>0</v>
      </c>
      <c r="EK341" s="363">
        <v>0</v>
      </c>
      <c r="EL341" s="245">
        <v>0</v>
      </c>
      <c r="EM341" s="245">
        <v>0</v>
      </c>
      <c r="EN341" s="245">
        <v>0</v>
      </c>
      <c r="EO341" s="245">
        <v>0</v>
      </c>
      <c r="EP341" s="245">
        <v>45</v>
      </c>
      <c r="EQ341" s="245">
        <v>0</v>
      </c>
      <c r="ER341" s="245">
        <v>0</v>
      </c>
      <c r="ES341" s="245">
        <v>0</v>
      </c>
      <c r="ET341" s="245">
        <v>0</v>
      </c>
      <c r="EU341" s="245">
        <v>0</v>
      </c>
      <c r="EV341" s="245">
        <v>0</v>
      </c>
      <c r="EW341" s="245">
        <v>0</v>
      </c>
      <c r="EX341" s="245">
        <v>0</v>
      </c>
      <c r="EY341" s="245">
        <v>0</v>
      </c>
      <c r="EZ341" s="245">
        <v>0</v>
      </c>
      <c r="FA341" s="245">
        <v>0</v>
      </c>
      <c r="FB341" s="245">
        <v>0</v>
      </c>
      <c r="FC341" s="245">
        <v>0</v>
      </c>
      <c r="FD341" s="245">
        <v>0</v>
      </c>
      <c r="FE341" s="245">
        <v>0</v>
      </c>
      <c r="FF341" s="245">
        <v>0</v>
      </c>
      <c r="FG341" s="245">
        <v>0</v>
      </c>
      <c r="FH341" s="245">
        <v>0</v>
      </c>
      <c r="FI341" s="245">
        <v>0</v>
      </c>
      <c r="FJ341" s="245">
        <v>0</v>
      </c>
      <c r="FK341" s="245">
        <v>0</v>
      </c>
      <c r="FL341" s="245">
        <v>0</v>
      </c>
      <c r="FM341" s="245">
        <v>0</v>
      </c>
      <c r="FN341" s="245">
        <v>0</v>
      </c>
      <c r="FO341" s="245">
        <v>0</v>
      </c>
      <c r="FP341" s="245">
        <v>0</v>
      </c>
      <c r="FQ341" s="245">
        <v>0</v>
      </c>
      <c r="FR341" s="245">
        <v>0</v>
      </c>
      <c r="FS341" s="245">
        <v>0</v>
      </c>
      <c r="FT341" s="245">
        <v>0</v>
      </c>
      <c r="FU341" s="245">
        <v>0</v>
      </c>
      <c r="FV341" s="245">
        <v>0</v>
      </c>
      <c r="FW341" s="245">
        <v>0</v>
      </c>
      <c r="FX341" s="245">
        <v>0</v>
      </c>
      <c r="FY341" s="245">
        <v>0</v>
      </c>
      <c r="FZ341" s="245">
        <v>0</v>
      </c>
      <c r="GA341" s="245">
        <v>0</v>
      </c>
      <c r="GB341" s="245">
        <v>0</v>
      </c>
      <c r="GC341" s="245">
        <v>0</v>
      </c>
      <c r="GD341" s="245">
        <v>0</v>
      </c>
      <c r="GE341" s="245">
        <v>0</v>
      </c>
      <c r="GF341" s="245">
        <v>0</v>
      </c>
      <c r="GG341" s="245">
        <v>0</v>
      </c>
      <c r="GH341" s="245">
        <v>0</v>
      </c>
      <c r="GI341" s="245">
        <v>30</v>
      </c>
      <c r="GJ341" s="245">
        <v>0</v>
      </c>
      <c r="GK341" s="245">
        <v>1.5</v>
      </c>
      <c r="GL341" s="245">
        <v>0</v>
      </c>
      <c r="GM341" s="245">
        <v>0</v>
      </c>
      <c r="GN341" s="245">
        <v>0</v>
      </c>
      <c r="GO341" s="245">
        <v>0</v>
      </c>
      <c r="GP341" s="245">
        <v>0</v>
      </c>
      <c r="GQ341" s="245">
        <v>0</v>
      </c>
      <c r="GR341" s="245">
        <v>0</v>
      </c>
      <c r="GS341" s="245">
        <v>0</v>
      </c>
      <c r="GT341" s="245">
        <v>0</v>
      </c>
      <c r="GU341" s="245">
        <v>0</v>
      </c>
      <c r="GV341" s="245">
        <v>0</v>
      </c>
      <c r="GW341" s="245">
        <v>0</v>
      </c>
      <c r="GX341" s="245">
        <v>0</v>
      </c>
      <c r="GY341" s="245">
        <v>0</v>
      </c>
      <c r="GZ341" s="245">
        <v>0</v>
      </c>
      <c r="HA341" s="245">
        <v>0</v>
      </c>
      <c r="HB341" s="245">
        <v>0</v>
      </c>
      <c r="HC341" s="245">
        <v>0</v>
      </c>
      <c r="HD341" s="245">
        <v>0</v>
      </c>
      <c r="HE341" s="245">
        <v>0</v>
      </c>
      <c r="HF341" s="245">
        <v>0</v>
      </c>
      <c r="HG341" s="245">
        <v>0</v>
      </c>
      <c r="HH341" s="245">
        <v>0</v>
      </c>
      <c r="HI341" s="245">
        <v>0</v>
      </c>
      <c r="HJ341" s="245">
        <v>0</v>
      </c>
      <c r="HK341" s="245">
        <v>0</v>
      </c>
      <c r="HL341" s="245">
        <v>0</v>
      </c>
      <c r="HM341" s="245">
        <v>0</v>
      </c>
      <c r="HN341" s="245">
        <v>0</v>
      </c>
      <c r="HO341" s="245">
        <v>0</v>
      </c>
      <c r="HP341" s="245">
        <v>0</v>
      </c>
      <c r="HQ341" s="245">
        <v>0</v>
      </c>
      <c r="HR341" s="245">
        <v>0</v>
      </c>
      <c r="HS341" s="245">
        <v>0</v>
      </c>
      <c r="HT341" s="245">
        <v>0</v>
      </c>
      <c r="HU341" s="245">
        <v>0</v>
      </c>
      <c r="HV341" s="245">
        <v>0</v>
      </c>
      <c r="HW341" s="245">
        <v>0</v>
      </c>
      <c r="HX341" s="245">
        <v>0</v>
      </c>
      <c r="HY341" s="245">
        <v>0</v>
      </c>
      <c r="HZ341" s="245">
        <v>0</v>
      </c>
      <c r="IA341" s="245">
        <v>0</v>
      </c>
      <c r="IB341" s="245">
        <v>0</v>
      </c>
      <c r="IC341" s="245">
        <v>0</v>
      </c>
      <c r="ID341" s="245">
        <v>0</v>
      </c>
      <c r="IE341" s="245">
        <v>0</v>
      </c>
      <c r="IF341" s="245">
        <v>0</v>
      </c>
      <c r="IG341" s="245">
        <v>0</v>
      </c>
      <c r="IH341" s="245">
        <v>0</v>
      </c>
      <c r="II341" s="245">
        <v>0</v>
      </c>
      <c r="IJ341" s="245">
        <v>0</v>
      </c>
      <c r="IK341" s="245">
        <v>0</v>
      </c>
      <c r="IL341" s="245">
        <v>0</v>
      </c>
      <c r="IM341" s="245">
        <v>0</v>
      </c>
      <c r="IN341" s="245">
        <v>0</v>
      </c>
      <c r="IO341" s="245">
        <v>0</v>
      </c>
      <c r="IP341" s="245">
        <v>0</v>
      </c>
      <c r="IQ341" s="245">
        <v>0</v>
      </c>
      <c r="IR341" s="245">
        <v>0</v>
      </c>
      <c r="IS341" s="245">
        <v>0</v>
      </c>
      <c r="IT341" s="245">
        <v>0</v>
      </c>
      <c r="IU341" s="245">
        <v>0</v>
      </c>
      <c r="IV341" s="245">
        <v>0</v>
      </c>
      <c r="IW341" s="245">
        <v>0</v>
      </c>
      <c r="IX341" s="245">
        <v>0</v>
      </c>
      <c r="IY341" s="245">
        <v>0</v>
      </c>
      <c r="IZ341" s="245">
        <v>0</v>
      </c>
      <c r="JA341" s="245">
        <v>0</v>
      </c>
    </row>
    <row r="342" spans="1:261" ht="20.25" x14ac:dyDescent="0.3">
      <c r="A342" s="300">
        <v>332</v>
      </c>
      <c r="B342" s="295" t="s">
        <v>872</v>
      </c>
      <c r="C342" s="295" t="s">
        <v>910</v>
      </c>
      <c r="D342" s="295">
        <v>1055182020</v>
      </c>
      <c r="E342" s="220">
        <f t="shared" si="44"/>
        <v>775</v>
      </c>
      <c r="F342" s="220">
        <f t="shared" si="45"/>
        <v>100</v>
      </c>
      <c r="G342" s="220">
        <f t="shared" si="46"/>
        <v>7.5</v>
      </c>
      <c r="H342" s="220">
        <f t="shared" si="47"/>
        <v>667.5</v>
      </c>
      <c r="I342" s="220">
        <f t="shared" si="48"/>
        <v>0</v>
      </c>
      <c r="J342" s="245">
        <v>0</v>
      </c>
      <c r="K342" s="245">
        <v>0</v>
      </c>
      <c r="L342" s="245">
        <v>0</v>
      </c>
      <c r="M342" s="245">
        <v>0</v>
      </c>
      <c r="N342" s="245">
        <v>0</v>
      </c>
      <c r="O342" s="245">
        <v>0</v>
      </c>
      <c r="P342" s="245">
        <v>0</v>
      </c>
      <c r="Q342" s="245">
        <v>0</v>
      </c>
      <c r="R342" s="245">
        <v>0</v>
      </c>
      <c r="S342" s="245">
        <v>0</v>
      </c>
      <c r="T342" s="245">
        <v>0</v>
      </c>
      <c r="U342" s="245">
        <v>0</v>
      </c>
      <c r="V342" s="245">
        <v>0</v>
      </c>
      <c r="W342" s="245">
        <v>0</v>
      </c>
      <c r="X342" s="245">
        <v>0</v>
      </c>
      <c r="Y342" s="245">
        <v>0</v>
      </c>
      <c r="Z342" s="245">
        <v>0</v>
      </c>
      <c r="AA342" s="245">
        <v>0</v>
      </c>
      <c r="AB342" s="245">
        <v>0</v>
      </c>
      <c r="AC342" s="362">
        <v>0</v>
      </c>
      <c r="AD342" s="245">
        <v>0</v>
      </c>
      <c r="AE342" s="245">
        <v>0</v>
      </c>
      <c r="AF342" s="245">
        <v>0</v>
      </c>
      <c r="AG342" s="245">
        <v>0</v>
      </c>
      <c r="AH342" s="245">
        <v>0</v>
      </c>
      <c r="AI342" s="245">
        <v>0</v>
      </c>
      <c r="AJ342" s="245">
        <v>0</v>
      </c>
      <c r="AK342" s="245">
        <v>0</v>
      </c>
      <c r="AL342" s="245">
        <v>0</v>
      </c>
      <c r="AM342" s="245">
        <v>0</v>
      </c>
      <c r="AN342" s="245">
        <v>0</v>
      </c>
      <c r="AO342" s="245">
        <v>0</v>
      </c>
      <c r="AP342" s="245">
        <v>0</v>
      </c>
      <c r="AQ342" s="245">
        <v>0</v>
      </c>
      <c r="AR342" s="245">
        <v>0</v>
      </c>
      <c r="AS342" s="245">
        <v>0</v>
      </c>
      <c r="AT342" s="245">
        <v>0</v>
      </c>
      <c r="AU342" s="245">
        <v>0</v>
      </c>
      <c r="AV342" s="245">
        <v>0</v>
      </c>
      <c r="AW342" s="245">
        <v>0</v>
      </c>
      <c r="AX342" s="245">
        <v>0</v>
      </c>
      <c r="AY342" s="245">
        <v>0</v>
      </c>
      <c r="AZ342" s="245">
        <v>0</v>
      </c>
      <c r="BA342" s="245">
        <v>0</v>
      </c>
      <c r="BB342" s="245">
        <v>0</v>
      </c>
      <c r="BC342" s="245">
        <v>667.5</v>
      </c>
      <c r="BD342" s="245">
        <v>0</v>
      </c>
      <c r="BE342" s="245">
        <v>0</v>
      </c>
      <c r="BF342" s="245">
        <v>0</v>
      </c>
      <c r="BG342" s="363">
        <v>18</v>
      </c>
      <c r="BH342" s="245">
        <v>0</v>
      </c>
      <c r="BI342" s="245">
        <v>0</v>
      </c>
      <c r="BJ342" s="245">
        <v>0</v>
      </c>
      <c r="BK342" s="245">
        <v>0</v>
      </c>
      <c r="BL342" s="245">
        <v>0</v>
      </c>
      <c r="BM342" s="245">
        <v>0</v>
      </c>
      <c r="BN342" s="245">
        <v>0</v>
      </c>
      <c r="BO342" s="245">
        <v>0</v>
      </c>
      <c r="BP342" s="245">
        <v>0</v>
      </c>
      <c r="BQ342" s="363">
        <v>14</v>
      </c>
      <c r="BR342" s="245">
        <v>0</v>
      </c>
      <c r="BS342" s="363">
        <v>0</v>
      </c>
      <c r="BT342" s="245">
        <v>0</v>
      </c>
      <c r="BU342" s="363">
        <v>0</v>
      </c>
      <c r="BV342" s="245">
        <v>0</v>
      </c>
      <c r="BW342" s="363">
        <v>0</v>
      </c>
      <c r="BX342" s="245">
        <v>0</v>
      </c>
      <c r="BY342" s="363">
        <v>0</v>
      </c>
      <c r="BZ342" s="245">
        <v>0</v>
      </c>
      <c r="CA342" s="245">
        <v>0</v>
      </c>
      <c r="CB342" s="245">
        <v>0</v>
      </c>
      <c r="CC342" s="245">
        <v>0</v>
      </c>
      <c r="CD342" s="245">
        <v>0</v>
      </c>
      <c r="CE342" s="245">
        <v>0</v>
      </c>
      <c r="CF342" s="245">
        <v>0</v>
      </c>
      <c r="CG342" s="245">
        <v>0</v>
      </c>
      <c r="CH342" s="245">
        <v>0</v>
      </c>
      <c r="CI342" s="245">
        <v>0</v>
      </c>
      <c r="CJ342" s="245">
        <v>0</v>
      </c>
      <c r="CK342" s="245">
        <v>0</v>
      </c>
      <c r="CL342" s="245">
        <v>0</v>
      </c>
      <c r="CM342" s="245">
        <v>0</v>
      </c>
      <c r="CN342" s="245">
        <v>2</v>
      </c>
      <c r="CO342" s="245">
        <v>0</v>
      </c>
      <c r="CP342" s="245">
        <v>0</v>
      </c>
      <c r="CQ342" s="245">
        <v>0</v>
      </c>
      <c r="CR342" s="245">
        <v>1</v>
      </c>
      <c r="CS342" s="245">
        <v>0</v>
      </c>
      <c r="CT342" s="245">
        <v>0</v>
      </c>
      <c r="CU342" s="245">
        <v>0</v>
      </c>
      <c r="CV342" s="245">
        <v>0</v>
      </c>
      <c r="CW342" s="245">
        <v>0</v>
      </c>
      <c r="CX342" s="245">
        <v>1</v>
      </c>
      <c r="CY342" s="245">
        <v>0</v>
      </c>
      <c r="CZ342" s="245">
        <v>3</v>
      </c>
      <c r="DA342" s="245">
        <v>3</v>
      </c>
      <c r="DB342" s="245">
        <v>0</v>
      </c>
      <c r="DC342" s="363">
        <v>100</v>
      </c>
      <c r="DD342" s="245">
        <v>0</v>
      </c>
      <c r="DE342" s="245">
        <v>0</v>
      </c>
      <c r="DF342" s="245">
        <v>0</v>
      </c>
      <c r="DG342" s="245">
        <v>0</v>
      </c>
      <c r="DH342" s="245">
        <v>0</v>
      </c>
      <c r="DI342" s="245">
        <v>0</v>
      </c>
      <c r="DJ342" s="245">
        <v>0</v>
      </c>
      <c r="DK342" s="245">
        <v>0</v>
      </c>
      <c r="DL342" s="245">
        <v>0</v>
      </c>
      <c r="DM342" s="245">
        <v>0</v>
      </c>
      <c r="DN342" s="245">
        <v>0</v>
      </c>
      <c r="DO342" s="245">
        <v>0</v>
      </c>
      <c r="DP342" s="245">
        <v>0</v>
      </c>
      <c r="DQ342" s="245">
        <v>0</v>
      </c>
      <c r="DR342" s="245">
        <v>0</v>
      </c>
      <c r="DS342" s="363">
        <v>0</v>
      </c>
      <c r="DT342" s="245">
        <v>0</v>
      </c>
      <c r="DU342" s="245">
        <v>0</v>
      </c>
      <c r="DV342" s="245">
        <v>0</v>
      </c>
      <c r="DW342" s="245">
        <v>0</v>
      </c>
      <c r="DX342" s="245">
        <v>0</v>
      </c>
      <c r="DY342" s="245">
        <v>0</v>
      </c>
      <c r="DZ342" s="245">
        <v>0</v>
      </c>
      <c r="EA342" s="245">
        <v>0</v>
      </c>
      <c r="EB342" s="245">
        <v>0</v>
      </c>
      <c r="EC342" s="245">
        <v>0</v>
      </c>
      <c r="ED342" s="245">
        <v>0</v>
      </c>
      <c r="EE342" s="245">
        <v>0</v>
      </c>
      <c r="EF342" s="245">
        <v>0</v>
      </c>
      <c r="EG342" s="245">
        <v>0</v>
      </c>
      <c r="EH342" s="245">
        <v>0</v>
      </c>
      <c r="EI342" s="363">
        <v>0</v>
      </c>
      <c r="EJ342" s="245">
        <v>0</v>
      </c>
      <c r="EK342" s="363">
        <v>0</v>
      </c>
      <c r="EL342" s="245">
        <v>0</v>
      </c>
      <c r="EM342" s="245">
        <v>0</v>
      </c>
      <c r="EN342" s="245">
        <v>0</v>
      </c>
      <c r="EO342" s="245">
        <v>0</v>
      </c>
      <c r="EP342" s="245">
        <v>7.5</v>
      </c>
      <c r="EQ342" s="245">
        <v>0</v>
      </c>
      <c r="ER342" s="245">
        <v>0</v>
      </c>
      <c r="ES342" s="245">
        <v>0</v>
      </c>
      <c r="ET342" s="245">
        <v>0</v>
      </c>
      <c r="EU342" s="245">
        <v>0</v>
      </c>
      <c r="EV342" s="245">
        <v>0</v>
      </c>
      <c r="EW342" s="245">
        <v>0</v>
      </c>
      <c r="EX342" s="245">
        <v>0</v>
      </c>
      <c r="EY342" s="245">
        <v>0</v>
      </c>
      <c r="EZ342" s="245">
        <v>0</v>
      </c>
      <c r="FA342" s="245">
        <v>0</v>
      </c>
      <c r="FB342" s="245">
        <v>0</v>
      </c>
      <c r="FC342" s="245">
        <v>0</v>
      </c>
      <c r="FD342" s="245">
        <v>0</v>
      </c>
      <c r="FE342" s="245">
        <v>0</v>
      </c>
      <c r="FF342" s="245">
        <v>0</v>
      </c>
      <c r="FG342" s="245">
        <v>0</v>
      </c>
      <c r="FH342" s="245">
        <v>0</v>
      </c>
      <c r="FI342" s="245">
        <v>0</v>
      </c>
      <c r="FJ342" s="245">
        <v>0</v>
      </c>
      <c r="FK342" s="245">
        <v>0</v>
      </c>
      <c r="FL342" s="245">
        <v>0</v>
      </c>
      <c r="FM342" s="245">
        <v>0</v>
      </c>
      <c r="FN342" s="245">
        <v>0</v>
      </c>
      <c r="FO342" s="245">
        <v>0</v>
      </c>
      <c r="FP342" s="245">
        <v>0</v>
      </c>
      <c r="FQ342" s="245">
        <v>0</v>
      </c>
      <c r="FR342" s="245">
        <v>0</v>
      </c>
      <c r="FS342" s="245">
        <v>0</v>
      </c>
      <c r="FT342" s="245">
        <v>0</v>
      </c>
      <c r="FU342" s="245">
        <v>0</v>
      </c>
      <c r="FV342" s="245">
        <v>0</v>
      </c>
      <c r="FW342" s="245">
        <v>0</v>
      </c>
      <c r="FX342" s="245">
        <v>0</v>
      </c>
      <c r="FY342" s="245">
        <v>0</v>
      </c>
      <c r="FZ342" s="245">
        <v>0</v>
      </c>
      <c r="GA342" s="245">
        <v>0</v>
      </c>
      <c r="GB342" s="245">
        <v>0</v>
      </c>
      <c r="GC342" s="245">
        <v>0</v>
      </c>
      <c r="GD342" s="245">
        <v>0</v>
      </c>
      <c r="GE342" s="245">
        <v>0</v>
      </c>
      <c r="GF342" s="245">
        <v>0</v>
      </c>
      <c r="GG342" s="245">
        <v>0</v>
      </c>
      <c r="GH342" s="245">
        <v>0</v>
      </c>
      <c r="GI342" s="245">
        <v>5</v>
      </c>
      <c r="GJ342" s="245">
        <v>0</v>
      </c>
      <c r="GK342" s="245">
        <v>1.5</v>
      </c>
      <c r="GL342" s="245">
        <v>0</v>
      </c>
      <c r="GM342" s="245">
        <v>0</v>
      </c>
      <c r="GN342" s="245">
        <v>0</v>
      </c>
      <c r="GO342" s="245">
        <v>0</v>
      </c>
      <c r="GP342" s="245">
        <v>0</v>
      </c>
      <c r="GQ342" s="245">
        <v>0</v>
      </c>
      <c r="GR342" s="245">
        <v>0</v>
      </c>
      <c r="GS342" s="245">
        <v>0</v>
      </c>
      <c r="GT342" s="245">
        <v>0</v>
      </c>
      <c r="GU342" s="245">
        <v>0</v>
      </c>
      <c r="GV342" s="245">
        <v>0</v>
      </c>
      <c r="GW342" s="245">
        <v>0</v>
      </c>
      <c r="GX342" s="245">
        <v>0</v>
      </c>
      <c r="GY342" s="245">
        <v>0</v>
      </c>
      <c r="GZ342" s="245">
        <v>0</v>
      </c>
      <c r="HA342" s="245">
        <v>0</v>
      </c>
      <c r="HB342" s="245">
        <v>0</v>
      </c>
      <c r="HC342" s="245">
        <v>0</v>
      </c>
      <c r="HD342" s="245">
        <v>0</v>
      </c>
      <c r="HE342" s="245">
        <v>0</v>
      </c>
      <c r="HF342" s="245">
        <v>0</v>
      </c>
      <c r="HG342" s="245">
        <v>0</v>
      </c>
      <c r="HH342" s="245">
        <v>0</v>
      </c>
      <c r="HI342" s="245">
        <v>0</v>
      </c>
      <c r="HJ342" s="245">
        <v>0</v>
      </c>
      <c r="HK342" s="245">
        <v>0</v>
      </c>
      <c r="HL342" s="245">
        <v>0</v>
      </c>
      <c r="HM342" s="245">
        <v>0</v>
      </c>
      <c r="HN342" s="245">
        <v>0</v>
      </c>
      <c r="HO342" s="245">
        <v>0</v>
      </c>
      <c r="HP342" s="245">
        <v>0</v>
      </c>
      <c r="HQ342" s="245">
        <v>0</v>
      </c>
      <c r="HR342" s="245">
        <v>0</v>
      </c>
      <c r="HS342" s="245">
        <v>0</v>
      </c>
      <c r="HT342" s="245">
        <v>0</v>
      </c>
      <c r="HU342" s="245">
        <v>0</v>
      </c>
      <c r="HV342" s="245">
        <v>0</v>
      </c>
      <c r="HW342" s="245">
        <v>0</v>
      </c>
      <c r="HX342" s="245">
        <v>0</v>
      </c>
      <c r="HY342" s="245">
        <v>0</v>
      </c>
      <c r="HZ342" s="245">
        <v>0</v>
      </c>
      <c r="IA342" s="245">
        <v>0</v>
      </c>
      <c r="IB342" s="245">
        <v>0</v>
      </c>
      <c r="IC342" s="245">
        <v>0</v>
      </c>
      <c r="ID342" s="245">
        <v>0</v>
      </c>
      <c r="IE342" s="245">
        <v>0</v>
      </c>
      <c r="IF342" s="245">
        <v>0</v>
      </c>
      <c r="IG342" s="245">
        <v>0</v>
      </c>
      <c r="IH342" s="245">
        <v>0</v>
      </c>
      <c r="II342" s="245">
        <v>0</v>
      </c>
      <c r="IJ342" s="245">
        <v>0</v>
      </c>
      <c r="IK342" s="245">
        <v>0</v>
      </c>
      <c r="IL342" s="245">
        <v>0</v>
      </c>
      <c r="IM342" s="245">
        <v>0</v>
      </c>
      <c r="IN342" s="245">
        <v>0</v>
      </c>
      <c r="IO342" s="245">
        <v>0</v>
      </c>
      <c r="IP342" s="245">
        <v>0</v>
      </c>
      <c r="IQ342" s="245">
        <v>0</v>
      </c>
      <c r="IR342" s="245">
        <v>0</v>
      </c>
      <c r="IS342" s="245">
        <v>0</v>
      </c>
      <c r="IT342" s="245">
        <v>0</v>
      </c>
      <c r="IU342" s="245">
        <v>0</v>
      </c>
      <c r="IV342" s="245">
        <v>0</v>
      </c>
      <c r="IW342" s="245">
        <v>0</v>
      </c>
      <c r="IX342" s="245">
        <v>0</v>
      </c>
      <c r="IY342" s="245">
        <v>0</v>
      </c>
      <c r="IZ342" s="245">
        <v>0</v>
      </c>
      <c r="JA342" s="245">
        <v>0</v>
      </c>
    </row>
    <row r="343" spans="1:261" ht="20.25" x14ac:dyDescent="0.3">
      <c r="A343" s="300">
        <v>333</v>
      </c>
      <c r="B343" s="295" t="s">
        <v>933</v>
      </c>
      <c r="C343" s="295" t="s">
        <v>934</v>
      </c>
      <c r="D343" s="295">
        <v>1055181919</v>
      </c>
      <c r="E343" s="220">
        <f t="shared" si="44"/>
        <v>2389</v>
      </c>
      <c r="F343" s="220">
        <f t="shared" si="45"/>
        <v>0</v>
      </c>
      <c r="G343" s="220">
        <f t="shared" si="46"/>
        <v>644</v>
      </c>
      <c r="H343" s="220">
        <f t="shared" si="47"/>
        <v>0</v>
      </c>
      <c r="I343" s="220">
        <f t="shared" si="48"/>
        <v>1745</v>
      </c>
      <c r="J343" s="245">
        <v>0</v>
      </c>
      <c r="K343" s="245">
        <v>0</v>
      </c>
      <c r="L343" s="245">
        <v>0</v>
      </c>
      <c r="M343" s="245">
        <v>0</v>
      </c>
      <c r="N343" s="245">
        <v>0</v>
      </c>
      <c r="O343" s="245">
        <v>0</v>
      </c>
      <c r="P343" s="245">
        <v>0</v>
      </c>
      <c r="Q343" s="245">
        <v>0</v>
      </c>
      <c r="R343" s="245">
        <v>0</v>
      </c>
      <c r="S343" s="245">
        <v>0</v>
      </c>
      <c r="T343" s="245">
        <v>0</v>
      </c>
      <c r="U343" s="245">
        <v>0</v>
      </c>
      <c r="V343" s="245">
        <v>0</v>
      </c>
      <c r="W343" s="245">
        <v>0</v>
      </c>
      <c r="X343" s="245">
        <v>0</v>
      </c>
      <c r="Y343" s="245">
        <v>0</v>
      </c>
      <c r="Z343" s="245">
        <v>0</v>
      </c>
      <c r="AA343" s="245">
        <v>0</v>
      </c>
      <c r="AB343" s="245">
        <v>0</v>
      </c>
      <c r="AC343" s="245">
        <v>0</v>
      </c>
      <c r="AD343" s="245">
        <v>0</v>
      </c>
      <c r="AE343" s="245">
        <v>0</v>
      </c>
      <c r="AF343" s="245">
        <v>0</v>
      </c>
      <c r="AG343" s="245">
        <v>0</v>
      </c>
      <c r="AH343" s="245">
        <v>0</v>
      </c>
      <c r="AI343" s="245">
        <v>0</v>
      </c>
      <c r="AJ343" s="245">
        <v>0</v>
      </c>
      <c r="AK343" s="245">
        <v>0</v>
      </c>
      <c r="AL343" s="245">
        <v>0</v>
      </c>
      <c r="AM343" s="245">
        <v>0</v>
      </c>
      <c r="AN343" s="245">
        <v>0</v>
      </c>
      <c r="AO343" s="245">
        <v>0</v>
      </c>
      <c r="AP343" s="245">
        <v>0</v>
      </c>
      <c r="AQ343" s="245">
        <v>0</v>
      </c>
      <c r="AR343" s="245">
        <v>0</v>
      </c>
      <c r="AS343" s="245">
        <v>0</v>
      </c>
      <c r="AT343" s="245">
        <v>0</v>
      </c>
      <c r="AU343" s="245">
        <v>0</v>
      </c>
      <c r="AV343" s="245">
        <v>0</v>
      </c>
      <c r="AW343" s="245">
        <v>0</v>
      </c>
      <c r="AX343" s="245">
        <v>0</v>
      </c>
      <c r="AY343" s="245">
        <v>0</v>
      </c>
      <c r="AZ343" s="245">
        <v>0</v>
      </c>
      <c r="BA343" s="245">
        <v>0</v>
      </c>
      <c r="BB343" s="245">
        <v>0</v>
      </c>
      <c r="BC343" s="245">
        <v>0</v>
      </c>
      <c r="BD343" s="245">
        <v>1641</v>
      </c>
      <c r="BE343" s="245">
        <v>0</v>
      </c>
      <c r="BF343" s="245">
        <v>0</v>
      </c>
      <c r="BG343" s="363">
        <v>13</v>
      </c>
      <c r="BH343" s="245">
        <v>0</v>
      </c>
      <c r="BI343" s="245">
        <v>0</v>
      </c>
      <c r="BJ343" s="245">
        <v>0</v>
      </c>
      <c r="BK343" s="245">
        <v>0</v>
      </c>
      <c r="BL343" s="245">
        <v>0</v>
      </c>
      <c r="BM343" s="245">
        <v>0</v>
      </c>
      <c r="BN343" s="245">
        <v>0</v>
      </c>
      <c r="BO343" s="245">
        <v>0</v>
      </c>
      <c r="BP343" s="245">
        <v>0</v>
      </c>
      <c r="BQ343" s="245">
        <v>0</v>
      </c>
      <c r="BR343" s="245">
        <v>0</v>
      </c>
      <c r="BS343" s="363">
        <v>0</v>
      </c>
      <c r="BT343" s="363">
        <v>0</v>
      </c>
      <c r="BU343" s="363">
        <v>0</v>
      </c>
      <c r="BV343" s="363">
        <v>0</v>
      </c>
      <c r="BW343" s="363">
        <v>0</v>
      </c>
      <c r="BX343" s="363">
        <v>0</v>
      </c>
      <c r="BY343" s="363">
        <v>0</v>
      </c>
      <c r="BZ343" s="363">
        <v>0</v>
      </c>
      <c r="CA343" s="363">
        <v>0</v>
      </c>
      <c r="CB343" s="363">
        <v>0</v>
      </c>
      <c r="CC343" s="363">
        <v>0</v>
      </c>
      <c r="CD343" s="245">
        <v>0</v>
      </c>
      <c r="CE343" s="245">
        <v>0</v>
      </c>
      <c r="CF343" s="245">
        <v>0</v>
      </c>
      <c r="CG343" s="245">
        <v>0</v>
      </c>
      <c r="CH343" s="245">
        <v>0</v>
      </c>
      <c r="CI343" s="245">
        <v>0</v>
      </c>
      <c r="CJ343" s="245">
        <v>0</v>
      </c>
      <c r="CK343" s="245">
        <v>0</v>
      </c>
      <c r="CL343" s="245">
        <v>0</v>
      </c>
      <c r="CM343" s="245">
        <v>0</v>
      </c>
      <c r="CN343" s="245">
        <v>0</v>
      </c>
      <c r="CO343" s="245">
        <v>0</v>
      </c>
      <c r="CP343" s="245">
        <v>0</v>
      </c>
      <c r="CQ343" s="245">
        <v>0</v>
      </c>
      <c r="CR343" s="245">
        <v>6</v>
      </c>
      <c r="CS343" s="245">
        <v>0</v>
      </c>
      <c r="CT343" s="245">
        <v>0</v>
      </c>
      <c r="CU343" s="245">
        <v>0</v>
      </c>
      <c r="CV343" s="245">
        <v>0</v>
      </c>
      <c r="CW343" s="245">
        <v>0</v>
      </c>
      <c r="CX343" s="245">
        <v>6</v>
      </c>
      <c r="CY343" s="245">
        <v>0</v>
      </c>
      <c r="CZ343" s="245">
        <v>37</v>
      </c>
      <c r="DA343" s="245">
        <v>0</v>
      </c>
      <c r="DB343" s="245">
        <v>0</v>
      </c>
      <c r="DC343" s="363">
        <v>0</v>
      </c>
      <c r="DD343" s="363">
        <v>644</v>
      </c>
      <c r="DE343" s="245">
        <v>0</v>
      </c>
      <c r="DF343" s="245">
        <v>0</v>
      </c>
      <c r="DG343" s="245">
        <v>0</v>
      </c>
      <c r="DH343" s="245">
        <v>0</v>
      </c>
      <c r="DI343" s="245">
        <v>0</v>
      </c>
      <c r="DJ343" s="245">
        <v>0</v>
      </c>
      <c r="DK343" s="245">
        <v>0</v>
      </c>
      <c r="DL343" s="245">
        <v>0</v>
      </c>
      <c r="DM343" s="245">
        <v>0</v>
      </c>
      <c r="DN343" s="245">
        <v>0</v>
      </c>
      <c r="DO343" s="245">
        <v>0</v>
      </c>
      <c r="DP343" s="245">
        <v>0</v>
      </c>
      <c r="DQ343" s="245">
        <v>0</v>
      </c>
      <c r="DR343" s="245">
        <v>0</v>
      </c>
      <c r="DS343" s="363">
        <v>0</v>
      </c>
      <c r="DT343" s="363">
        <v>0</v>
      </c>
      <c r="DU343" s="363">
        <v>0</v>
      </c>
      <c r="DV343" s="363">
        <v>0</v>
      </c>
      <c r="DW343" s="363">
        <v>0</v>
      </c>
      <c r="DX343" s="363">
        <v>0</v>
      </c>
      <c r="DY343" s="363">
        <v>0</v>
      </c>
      <c r="DZ343" s="363">
        <v>0</v>
      </c>
      <c r="EA343" s="363">
        <v>0</v>
      </c>
      <c r="EB343" s="363">
        <v>0</v>
      </c>
      <c r="EC343" s="363">
        <v>0</v>
      </c>
      <c r="ED343" s="363">
        <v>0</v>
      </c>
      <c r="EE343" s="363">
        <v>0</v>
      </c>
      <c r="EF343" s="363">
        <v>0</v>
      </c>
      <c r="EG343" s="363">
        <v>0</v>
      </c>
      <c r="EH343" s="363">
        <v>0</v>
      </c>
      <c r="EI343" s="363">
        <v>0</v>
      </c>
      <c r="EJ343" s="363">
        <v>0</v>
      </c>
      <c r="EK343" s="363">
        <v>0</v>
      </c>
      <c r="EL343" s="363">
        <v>0</v>
      </c>
      <c r="EM343" s="245">
        <v>0</v>
      </c>
      <c r="EN343" s="245">
        <v>0</v>
      </c>
      <c r="EO343" s="245">
        <v>0</v>
      </c>
      <c r="EP343" s="245">
        <v>0</v>
      </c>
      <c r="EQ343" s="245">
        <v>0</v>
      </c>
      <c r="ER343" s="245">
        <v>0</v>
      </c>
      <c r="ES343" s="245">
        <v>0</v>
      </c>
      <c r="ET343" s="245">
        <v>0</v>
      </c>
      <c r="EU343" s="245">
        <v>0</v>
      </c>
      <c r="EV343" s="245">
        <v>104</v>
      </c>
      <c r="EW343" s="245">
        <v>0</v>
      </c>
      <c r="EX343" s="245">
        <v>0</v>
      </c>
      <c r="EY343" s="245">
        <v>0</v>
      </c>
      <c r="EZ343" s="245">
        <v>0</v>
      </c>
      <c r="FA343" s="245">
        <v>0</v>
      </c>
      <c r="FB343" s="245">
        <v>0</v>
      </c>
      <c r="FC343" s="245">
        <v>0</v>
      </c>
      <c r="FD343" s="245">
        <v>0</v>
      </c>
      <c r="FE343" s="245">
        <v>0</v>
      </c>
      <c r="FF343" s="245">
        <v>0</v>
      </c>
      <c r="FG343" s="245">
        <v>0</v>
      </c>
      <c r="FH343" s="245">
        <v>0</v>
      </c>
      <c r="FI343" s="245">
        <v>0</v>
      </c>
      <c r="FJ343" s="245">
        <v>0</v>
      </c>
      <c r="FK343" s="245">
        <v>0</v>
      </c>
      <c r="FL343" s="245">
        <v>0</v>
      </c>
      <c r="FM343" s="245">
        <v>0</v>
      </c>
      <c r="FN343" s="245">
        <v>0</v>
      </c>
      <c r="FO343" s="245">
        <v>0</v>
      </c>
      <c r="FP343" s="245">
        <v>0</v>
      </c>
      <c r="FQ343" s="245">
        <v>0</v>
      </c>
      <c r="FR343" s="245">
        <v>0</v>
      </c>
      <c r="FS343" s="245">
        <v>0</v>
      </c>
      <c r="FT343" s="245">
        <v>0</v>
      </c>
      <c r="FU343" s="245">
        <v>0</v>
      </c>
      <c r="FV343" s="245">
        <v>0</v>
      </c>
      <c r="FW343" s="245">
        <v>0</v>
      </c>
      <c r="FX343" s="245">
        <v>0</v>
      </c>
      <c r="FY343" s="245">
        <v>0</v>
      </c>
      <c r="FZ343" s="245">
        <v>0</v>
      </c>
      <c r="GA343" s="245">
        <v>0</v>
      </c>
      <c r="GB343" s="245">
        <v>0</v>
      </c>
      <c r="GC343" s="245">
        <v>0</v>
      </c>
      <c r="GD343" s="245">
        <v>0</v>
      </c>
      <c r="GE343" s="245">
        <v>0</v>
      </c>
      <c r="GF343" s="245">
        <v>0</v>
      </c>
      <c r="GG343" s="245">
        <v>0</v>
      </c>
      <c r="GH343" s="245">
        <v>0</v>
      </c>
      <c r="GI343" s="245">
        <v>69</v>
      </c>
      <c r="GJ343" s="245">
        <v>0</v>
      </c>
      <c r="GK343" s="245">
        <v>1.5</v>
      </c>
      <c r="GL343" s="245">
        <v>0</v>
      </c>
      <c r="GM343" s="245">
        <v>0</v>
      </c>
      <c r="GN343" s="245">
        <v>0</v>
      </c>
      <c r="GO343" s="245">
        <v>0</v>
      </c>
      <c r="GP343" s="245">
        <v>0</v>
      </c>
      <c r="GQ343" s="245">
        <v>0</v>
      </c>
      <c r="GR343" s="245">
        <v>0</v>
      </c>
      <c r="GS343" s="245">
        <v>0</v>
      </c>
      <c r="GT343" s="245">
        <v>0</v>
      </c>
      <c r="GU343" s="245">
        <v>0</v>
      </c>
      <c r="GV343" s="245">
        <v>0</v>
      </c>
      <c r="GW343" s="245">
        <v>0</v>
      </c>
      <c r="GX343" s="245">
        <v>0</v>
      </c>
      <c r="GY343" s="245">
        <v>0</v>
      </c>
      <c r="GZ343" s="245">
        <v>0</v>
      </c>
      <c r="HA343" s="245">
        <v>0</v>
      </c>
      <c r="HB343" s="245">
        <v>0</v>
      </c>
      <c r="HC343" s="245">
        <v>0</v>
      </c>
      <c r="HD343" s="245">
        <v>0</v>
      </c>
      <c r="HE343" s="245">
        <v>0</v>
      </c>
      <c r="HF343" s="245">
        <v>0</v>
      </c>
      <c r="HG343" s="245">
        <v>0</v>
      </c>
      <c r="HH343" s="245">
        <v>0</v>
      </c>
      <c r="HI343" s="245">
        <v>0</v>
      </c>
      <c r="HJ343" s="245">
        <v>0</v>
      </c>
      <c r="HK343" s="245">
        <v>0</v>
      </c>
      <c r="HL343" s="245">
        <v>0</v>
      </c>
      <c r="HM343" s="245">
        <v>0</v>
      </c>
      <c r="HN343" s="245">
        <v>0</v>
      </c>
      <c r="HO343" s="245">
        <v>0</v>
      </c>
      <c r="HP343" s="245">
        <v>0</v>
      </c>
      <c r="HQ343" s="245">
        <v>0</v>
      </c>
      <c r="HR343" s="245">
        <v>0</v>
      </c>
      <c r="HS343" s="245">
        <v>0</v>
      </c>
      <c r="HT343" s="245">
        <v>0</v>
      </c>
      <c r="HU343" s="245">
        <v>0</v>
      </c>
      <c r="HV343" s="245">
        <v>0</v>
      </c>
      <c r="HW343" s="245">
        <v>0</v>
      </c>
      <c r="HX343" s="245">
        <v>0</v>
      </c>
      <c r="HY343" s="245">
        <v>0</v>
      </c>
      <c r="HZ343" s="245">
        <v>0</v>
      </c>
      <c r="IA343" s="245">
        <v>0</v>
      </c>
      <c r="IB343" s="245">
        <v>0</v>
      </c>
      <c r="IC343" s="245">
        <v>0</v>
      </c>
      <c r="ID343" s="245">
        <v>0</v>
      </c>
      <c r="IE343" s="245">
        <v>0</v>
      </c>
      <c r="IF343" s="245">
        <v>0</v>
      </c>
      <c r="IG343" s="245">
        <v>0</v>
      </c>
      <c r="IH343" s="245">
        <v>0</v>
      </c>
      <c r="II343" s="245">
        <v>0</v>
      </c>
      <c r="IJ343" s="245">
        <v>0</v>
      </c>
      <c r="IK343" s="245">
        <v>0</v>
      </c>
      <c r="IL343" s="245">
        <v>0</v>
      </c>
      <c r="IM343" s="245">
        <v>0</v>
      </c>
      <c r="IN343" s="245">
        <v>0</v>
      </c>
      <c r="IO343" s="245">
        <v>0</v>
      </c>
      <c r="IP343" s="245">
        <v>0</v>
      </c>
      <c r="IQ343" s="245">
        <v>0</v>
      </c>
      <c r="IR343" s="245">
        <v>0</v>
      </c>
      <c r="IS343" s="245">
        <v>0</v>
      </c>
      <c r="IT343" s="245">
        <v>0</v>
      </c>
      <c r="IU343" s="245">
        <v>0</v>
      </c>
      <c r="IV343" s="245">
        <v>0</v>
      </c>
      <c r="IW343" s="245">
        <v>0</v>
      </c>
      <c r="IX343" s="245">
        <v>0</v>
      </c>
      <c r="IY343" s="245">
        <v>0</v>
      </c>
      <c r="IZ343" s="245">
        <v>0</v>
      </c>
      <c r="JA343" s="245">
        <v>0</v>
      </c>
    </row>
    <row r="344" spans="1:261" ht="20.25" x14ac:dyDescent="0.3">
      <c r="A344" s="300">
        <v>334</v>
      </c>
      <c r="B344" s="295" t="s">
        <v>933</v>
      </c>
      <c r="C344" s="295" t="s">
        <v>935</v>
      </c>
      <c r="D344" s="295">
        <v>1055181763</v>
      </c>
      <c r="E344" s="220">
        <f t="shared" si="44"/>
        <v>6747</v>
      </c>
      <c r="F344" s="220">
        <f t="shared" si="45"/>
        <v>0</v>
      </c>
      <c r="G344" s="220">
        <f t="shared" si="46"/>
        <v>375</v>
      </c>
      <c r="H344" s="220">
        <f t="shared" si="47"/>
        <v>0</v>
      </c>
      <c r="I344" s="220">
        <f t="shared" si="48"/>
        <v>6372</v>
      </c>
      <c r="J344" s="245">
        <v>0</v>
      </c>
      <c r="K344" s="245">
        <v>0</v>
      </c>
      <c r="L344" s="245">
        <v>0</v>
      </c>
      <c r="M344" s="245">
        <v>0</v>
      </c>
      <c r="N344" s="245">
        <v>0</v>
      </c>
      <c r="O344" s="245">
        <v>0</v>
      </c>
      <c r="P344" s="245">
        <v>0</v>
      </c>
      <c r="Q344" s="245">
        <v>0</v>
      </c>
      <c r="R344" s="245">
        <v>0</v>
      </c>
      <c r="S344" s="245">
        <v>0</v>
      </c>
      <c r="T344" s="245">
        <v>0</v>
      </c>
      <c r="U344" s="245">
        <v>0</v>
      </c>
      <c r="V344" s="245">
        <v>0</v>
      </c>
      <c r="W344" s="245">
        <v>0</v>
      </c>
      <c r="X344" s="245">
        <v>0</v>
      </c>
      <c r="Y344" s="245">
        <v>0</v>
      </c>
      <c r="Z344" s="245">
        <v>0</v>
      </c>
      <c r="AA344" s="245">
        <v>0</v>
      </c>
      <c r="AB344" s="245">
        <v>0</v>
      </c>
      <c r="AC344" s="245">
        <v>0</v>
      </c>
      <c r="AD344" s="245">
        <v>0</v>
      </c>
      <c r="AE344" s="245">
        <v>0</v>
      </c>
      <c r="AF344" s="245">
        <v>0</v>
      </c>
      <c r="AG344" s="245">
        <v>0</v>
      </c>
      <c r="AH344" s="245">
        <v>0</v>
      </c>
      <c r="AI344" s="245">
        <v>0</v>
      </c>
      <c r="AJ344" s="245">
        <v>0</v>
      </c>
      <c r="AK344" s="245">
        <v>0</v>
      </c>
      <c r="AL344" s="245">
        <v>0</v>
      </c>
      <c r="AM344" s="245">
        <v>0</v>
      </c>
      <c r="AN344" s="245">
        <v>0</v>
      </c>
      <c r="AO344" s="245">
        <v>0</v>
      </c>
      <c r="AP344" s="245">
        <v>0</v>
      </c>
      <c r="AQ344" s="245">
        <v>0</v>
      </c>
      <c r="AR344" s="245">
        <v>0</v>
      </c>
      <c r="AS344" s="245">
        <v>0</v>
      </c>
      <c r="AT344" s="245">
        <v>0</v>
      </c>
      <c r="AU344" s="245">
        <v>0</v>
      </c>
      <c r="AV344" s="245">
        <v>0</v>
      </c>
      <c r="AW344" s="245">
        <v>0</v>
      </c>
      <c r="AX344" s="245">
        <v>0</v>
      </c>
      <c r="AY344" s="245">
        <v>0</v>
      </c>
      <c r="AZ344" s="245">
        <v>0</v>
      </c>
      <c r="BA344" s="245">
        <v>0</v>
      </c>
      <c r="BB344" s="245">
        <v>0</v>
      </c>
      <c r="BC344" s="245">
        <v>0</v>
      </c>
      <c r="BD344" s="245">
        <v>5761</v>
      </c>
      <c r="BE344" s="245">
        <v>0</v>
      </c>
      <c r="BF344" s="245">
        <v>0</v>
      </c>
      <c r="BG344" s="245">
        <v>0</v>
      </c>
      <c r="BH344" s="245">
        <v>0</v>
      </c>
      <c r="BI344" s="245">
        <v>0</v>
      </c>
      <c r="BJ344" s="245">
        <v>0</v>
      </c>
      <c r="BK344" s="245">
        <v>0</v>
      </c>
      <c r="BL344" s="245">
        <v>0</v>
      </c>
      <c r="BM344" s="245">
        <v>0</v>
      </c>
      <c r="BN344" s="245">
        <v>0</v>
      </c>
      <c r="BO344" s="245">
        <v>0</v>
      </c>
      <c r="BP344" s="245">
        <v>0</v>
      </c>
      <c r="BQ344" s="245">
        <v>0</v>
      </c>
      <c r="BR344" s="245">
        <v>0</v>
      </c>
      <c r="BS344" s="245">
        <v>0</v>
      </c>
      <c r="BT344" s="245">
        <v>0</v>
      </c>
      <c r="BU344" s="245">
        <v>0</v>
      </c>
      <c r="BV344" s="245">
        <v>0</v>
      </c>
      <c r="BW344" s="245">
        <v>0</v>
      </c>
      <c r="BX344" s="245">
        <v>0</v>
      </c>
      <c r="BY344" s="245">
        <v>0</v>
      </c>
      <c r="BZ344" s="245">
        <v>0</v>
      </c>
      <c r="CA344" s="245">
        <v>0</v>
      </c>
      <c r="CB344" s="245">
        <v>0</v>
      </c>
      <c r="CC344" s="245">
        <v>0</v>
      </c>
      <c r="CD344" s="245">
        <v>0</v>
      </c>
      <c r="CE344" s="245">
        <v>0</v>
      </c>
      <c r="CF344" s="245">
        <v>0</v>
      </c>
      <c r="CG344" s="245">
        <v>0</v>
      </c>
      <c r="CH344" s="245">
        <v>0</v>
      </c>
      <c r="CI344" s="245">
        <v>0</v>
      </c>
      <c r="CJ344" s="245">
        <v>0</v>
      </c>
      <c r="CK344" s="245">
        <v>0</v>
      </c>
      <c r="CL344" s="245">
        <v>0</v>
      </c>
      <c r="CM344" s="245">
        <v>0</v>
      </c>
      <c r="CN344" s="245">
        <v>0</v>
      </c>
      <c r="CO344" s="245">
        <v>0</v>
      </c>
      <c r="CP344" s="245">
        <v>0</v>
      </c>
      <c r="CQ344" s="245">
        <v>0</v>
      </c>
      <c r="CR344" s="245">
        <v>0</v>
      </c>
      <c r="CS344" s="245">
        <v>8</v>
      </c>
      <c r="CT344" s="245">
        <v>0</v>
      </c>
      <c r="CU344" s="245">
        <v>0</v>
      </c>
      <c r="CV344" s="245">
        <v>0</v>
      </c>
      <c r="CW344" s="245">
        <v>0</v>
      </c>
      <c r="CX344" s="245">
        <v>0</v>
      </c>
      <c r="CY344" s="245">
        <v>8</v>
      </c>
      <c r="CZ344" s="245"/>
      <c r="DA344" s="245"/>
      <c r="DB344" s="245"/>
      <c r="DC344" s="363"/>
      <c r="DD344" s="363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363">
        <v>0</v>
      </c>
      <c r="DT344" s="363">
        <v>375</v>
      </c>
      <c r="DU344" s="363">
        <v>0</v>
      </c>
      <c r="DV344" s="363">
        <v>0</v>
      </c>
      <c r="DW344" s="363">
        <v>0</v>
      </c>
      <c r="DX344" s="363">
        <v>0</v>
      </c>
      <c r="DY344" s="363">
        <v>0</v>
      </c>
      <c r="DZ344" s="363">
        <v>0</v>
      </c>
      <c r="EA344" s="363">
        <v>0</v>
      </c>
      <c r="EB344" s="363">
        <v>0</v>
      </c>
      <c r="EC344" s="363">
        <v>0</v>
      </c>
      <c r="ED344" s="363">
        <v>0</v>
      </c>
      <c r="EE344" s="363">
        <v>0</v>
      </c>
      <c r="EF344" s="363">
        <v>0</v>
      </c>
      <c r="EG344" s="363">
        <v>0</v>
      </c>
      <c r="EH344" s="363">
        <v>0</v>
      </c>
      <c r="EI344" s="363">
        <v>0</v>
      </c>
      <c r="EJ344" s="363">
        <v>125</v>
      </c>
      <c r="EK344" s="363">
        <v>0</v>
      </c>
      <c r="EL344" s="363">
        <v>3</v>
      </c>
      <c r="EM344" s="245">
        <v>0</v>
      </c>
      <c r="EN344" s="245">
        <v>0</v>
      </c>
      <c r="EO344" s="245">
        <v>0</v>
      </c>
      <c r="EP344" s="245">
        <v>0</v>
      </c>
      <c r="EQ344" s="245">
        <v>0</v>
      </c>
      <c r="ER344" s="245">
        <v>0</v>
      </c>
      <c r="ES344" s="245">
        <v>0</v>
      </c>
      <c r="ET344" s="245">
        <v>0</v>
      </c>
      <c r="EU344" s="245">
        <v>0</v>
      </c>
      <c r="EV344" s="245">
        <v>611</v>
      </c>
      <c r="EW344" s="245">
        <v>0</v>
      </c>
      <c r="EX344" s="245">
        <v>0</v>
      </c>
      <c r="EY344" s="245">
        <v>0</v>
      </c>
      <c r="EZ344" s="245">
        <v>0</v>
      </c>
      <c r="FA344" s="245">
        <v>0</v>
      </c>
      <c r="FB344" s="245">
        <v>0</v>
      </c>
      <c r="FC344" s="245">
        <v>0</v>
      </c>
      <c r="FD344" s="245">
        <v>0</v>
      </c>
      <c r="FE344" s="245">
        <v>0</v>
      </c>
      <c r="FF344" s="245">
        <v>0</v>
      </c>
      <c r="FG344" s="245">
        <v>0</v>
      </c>
      <c r="FH344" s="245">
        <v>0</v>
      </c>
      <c r="FI344" s="245">
        <v>0</v>
      </c>
      <c r="FJ344" s="245">
        <v>0</v>
      </c>
      <c r="FK344" s="245">
        <v>0</v>
      </c>
      <c r="FL344" s="245">
        <v>0</v>
      </c>
      <c r="FM344" s="245">
        <v>0</v>
      </c>
      <c r="FN344" s="245">
        <v>0</v>
      </c>
      <c r="FO344" s="245">
        <v>0</v>
      </c>
      <c r="FP344" s="245">
        <v>0</v>
      </c>
      <c r="FQ344" s="245">
        <v>0</v>
      </c>
      <c r="FR344" s="245">
        <v>0</v>
      </c>
      <c r="FS344" s="245">
        <v>0</v>
      </c>
      <c r="FT344" s="245">
        <v>0</v>
      </c>
      <c r="FU344" s="245">
        <v>0</v>
      </c>
      <c r="FV344" s="245">
        <v>0</v>
      </c>
      <c r="FW344" s="245">
        <v>0</v>
      </c>
      <c r="FX344" s="245">
        <v>0</v>
      </c>
      <c r="FY344" s="245">
        <v>0</v>
      </c>
      <c r="FZ344" s="245">
        <v>0</v>
      </c>
      <c r="GA344" s="245">
        <v>0</v>
      </c>
      <c r="GB344" s="245">
        <v>0</v>
      </c>
      <c r="GC344" s="245">
        <v>0</v>
      </c>
      <c r="GD344" s="245">
        <v>0</v>
      </c>
      <c r="GE344" s="245">
        <v>0</v>
      </c>
      <c r="GF344" s="245">
        <v>0</v>
      </c>
      <c r="GG344" s="245">
        <v>0</v>
      </c>
      <c r="GH344" s="245">
        <v>0</v>
      </c>
      <c r="GI344" s="245">
        <v>0</v>
      </c>
      <c r="GJ344" s="245">
        <v>407</v>
      </c>
      <c r="GK344" s="245">
        <v>0</v>
      </c>
      <c r="GL344" s="245">
        <v>1.5</v>
      </c>
      <c r="GM344" s="245"/>
      <c r="GN344" s="245"/>
      <c r="GO344" s="245"/>
      <c r="GP344" s="245"/>
      <c r="GQ344" s="245"/>
      <c r="GR344" s="245"/>
      <c r="GS344" s="245"/>
      <c r="GT344" s="245"/>
      <c r="GU344" s="245"/>
      <c r="GV344" s="245"/>
      <c r="GW344" s="245"/>
      <c r="GX344" s="245"/>
      <c r="GY344" s="245"/>
      <c r="GZ344" s="245"/>
      <c r="HA344" s="245"/>
      <c r="HB344" s="245"/>
      <c r="HC344" s="245"/>
      <c r="HD344" s="245"/>
      <c r="HE344" s="245"/>
      <c r="HF344" s="245"/>
      <c r="HG344" s="245"/>
      <c r="HH344" s="245"/>
      <c r="HI344" s="245"/>
      <c r="HJ344" s="245"/>
      <c r="HK344" s="245"/>
      <c r="HL344" s="245"/>
      <c r="HM344" s="245"/>
      <c r="HN344" s="245"/>
      <c r="HO344" s="245"/>
      <c r="HP344" s="245"/>
      <c r="HQ344" s="245"/>
      <c r="HR344" s="245"/>
      <c r="HS344" s="245"/>
      <c r="HT344" s="245"/>
      <c r="HU344" s="245"/>
      <c r="HV344" s="245"/>
      <c r="HW344" s="245"/>
      <c r="HX344" s="245"/>
      <c r="HY344" s="245"/>
      <c r="HZ344" s="245"/>
      <c r="IA344" s="245"/>
      <c r="IB344" s="245"/>
      <c r="IC344" s="245"/>
      <c r="ID344" s="245"/>
      <c r="IE344" s="245"/>
      <c r="IF344" s="245"/>
      <c r="IG344" s="245"/>
      <c r="IH344" s="245"/>
      <c r="II344" s="245"/>
      <c r="IJ344" s="245"/>
      <c r="IK344" s="245"/>
      <c r="IL344" s="245"/>
      <c r="IM344" s="245"/>
      <c r="IN344" s="245"/>
      <c r="IO344" s="245"/>
      <c r="IP344" s="245"/>
      <c r="IQ344" s="245"/>
      <c r="IR344" s="245"/>
      <c r="IS344" s="245"/>
      <c r="IT344" s="245"/>
      <c r="IU344" s="245"/>
      <c r="IV344" s="245"/>
      <c r="IW344" s="245"/>
      <c r="IX344" s="245"/>
      <c r="IY344" s="245"/>
      <c r="IZ344" s="245"/>
      <c r="JA344" s="245"/>
    </row>
    <row r="345" spans="1:261" ht="20.25" x14ac:dyDescent="0.3">
      <c r="A345" s="300">
        <v>335</v>
      </c>
      <c r="B345" s="295" t="s">
        <v>933</v>
      </c>
      <c r="C345" s="295" t="s">
        <v>936</v>
      </c>
      <c r="D345" s="295">
        <v>1055181717</v>
      </c>
      <c r="E345" s="220">
        <f t="shared" si="44"/>
        <v>3073</v>
      </c>
      <c r="F345" s="220">
        <f t="shared" si="45"/>
        <v>0</v>
      </c>
      <c r="G345" s="220">
        <f t="shared" si="46"/>
        <v>539</v>
      </c>
      <c r="H345" s="220">
        <f t="shared" si="47"/>
        <v>0</v>
      </c>
      <c r="I345" s="220">
        <f t="shared" si="48"/>
        <v>2534</v>
      </c>
      <c r="J345" s="245">
        <v>0</v>
      </c>
      <c r="K345" s="245">
        <v>0</v>
      </c>
      <c r="L345" s="245">
        <v>0</v>
      </c>
      <c r="M345" s="245">
        <v>0</v>
      </c>
      <c r="N345" s="245">
        <v>0</v>
      </c>
      <c r="O345" s="245">
        <v>0</v>
      </c>
      <c r="P345" s="245">
        <v>0</v>
      </c>
      <c r="Q345" s="245">
        <v>0</v>
      </c>
      <c r="R345" s="245">
        <v>0</v>
      </c>
      <c r="S345" s="245">
        <v>0</v>
      </c>
      <c r="T345" s="245">
        <v>0</v>
      </c>
      <c r="U345" s="245">
        <v>0</v>
      </c>
      <c r="V345" s="245">
        <v>0</v>
      </c>
      <c r="W345" s="245">
        <v>0</v>
      </c>
      <c r="X345" s="245">
        <v>0</v>
      </c>
      <c r="Y345" s="245">
        <v>0</v>
      </c>
      <c r="Z345" s="245">
        <v>0</v>
      </c>
      <c r="AA345" s="245">
        <v>0</v>
      </c>
      <c r="AB345" s="245">
        <v>0</v>
      </c>
      <c r="AC345" s="245">
        <v>0</v>
      </c>
      <c r="AD345" s="245">
        <v>0</v>
      </c>
      <c r="AE345" s="245">
        <v>0</v>
      </c>
      <c r="AF345" s="245">
        <v>0</v>
      </c>
      <c r="AG345" s="245">
        <v>0</v>
      </c>
      <c r="AH345" s="245">
        <v>0</v>
      </c>
      <c r="AI345" s="245">
        <v>0</v>
      </c>
      <c r="AJ345" s="245">
        <v>0</v>
      </c>
      <c r="AK345" s="245">
        <v>0</v>
      </c>
      <c r="AL345" s="245">
        <v>0</v>
      </c>
      <c r="AM345" s="245">
        <v>0</v>
      </c>
      <c r="AN345" s="245">
        <v>0</v>
      </c>
      <c r="AO345" s="245">
        <v>0</v>
      </c>
      <c r="AP345" s="245">
        <v>0</v>
      </c>
      <c r="AQ345" s="245">
        <v>0</v>
      </c>
      <c r="AR345" s="245">
        <v>0</v>
      </c>
      <c r="AS345" s="245">
        <v>0</v>
      </c>
      <c r="AT345" s="245">
        <v>0</v>
      </c>
      <c r="AU345" s="245">
        <v>0</v>
      </c>
      <c r="AV345" s="245">
        <v>0</v>
      </c>
      <c r="AW345" s="245">
        <v>0</v>
      </c>
      <c r="AX345" s="245">
        <v>0</v>
      </c>
      <c r="AY345" s="245">
        <v>0</v>
      </c>
      <c r="AZ345" s="245">
        <v>0</v>
      </c>
      <c r="BA345" s="245">
        <v>0</v>
      </c>
      <c r="BB345" s="245">
        <v>0</v>
      </c>
      <c r="BC345" s="245">
        <v>0</v>
      </c>
      <c r="BD345" s="245">
        <v>2405</v>
      </c>
      <c r="BE345" s="245">
        <v>0</v>
      </c>
      <c r="BF345" s="245">
        <v>0</v>
      </c>
      <c r="BG345" s="245">
        <v>0</v>
      </c>
      <c r="BH345" s="245">
        <v>0</v>
      </c>
      <c r="BI345" s="245">
        <v>0</v>
      </c>
      <c r="BJ345" s="245">
        <v>0</v>
      </c>
      <c r="BK345" s="245">
        <v>0</v>
      </c>
      <c r="BL345" s="245">
        <v>0</v>
      </c>
      <c r="BM345" s="245">
        <v>0</v>
      </c>
      <c r="BN345" s="245">
        <v>0</v>
      </c>
      <c r="BO345" s="245">
        <v>0</v>
      </c>
      <c r="BP345" s="245">
        <v>0</v>
      </c>
      <c r="BQ345" s="245">
        <v>0</v>
      </c>
      <c r="BR345" s="245">
        <v>0</v>
      </c>
      <c r="BS345" s="245">
        <v>0</v>
      </c>
      <c r="BT345" s="245">
        <v>0</v>
      </c>
      <c r="BU345" s="245">
        <v>0</v>
      </c>
      <c r="BV345" s="245">
        <v>0</v>
      </c>
      <c r="BW345" s="245">
        <v>0</v>
      </c>
      <c r="BX345" s="245">
        <v>0</v>
      </c>
      <c r="BY345" s="245">
        <v>0</v>
      </c>
      <c r="BZ345" s="245">
        <v>0</v>
      </c>
      <c r="CA345" s="245">
        <v>0</v>
      </c>
      <c r="CB345" s="245">
        <v>0</v>
      </c>
      <c r="CC345" s="245">
        <v>0</v>
      </c>
      <c r="CD345" s="245">
        <v>0</v>
      </c>
      <c r="CE345" s="245">
        <v>0</v>
      </c>
      <c r="CF345" s="245">
        <v>0</v>
      </c>
      <c r="CG345" s="245">
        <v>0</v>
      </c>
      <c r="CH345" s="245">
        <v>0</v>
      </c>
      <c r="CI345" s="245">
        <v>0</v>
      </c>
      <c r="CJ345" s="245">
        <v>0</v>
      </c>
      <c r="CK345" s="245">
        <v>0</v>
      </c>
      <c r="CL345" s="245">
        <v>0</v>
      </c>
      <c r="CM345" s="245">
        <v>0</v>
      </c>
      <c r="CN345" s="245">
        <v>0</v>
      </c>
      <c r="CO345" s="245">
        <v>0</v>
      </c>
      <c r="CP345" s="245">
        <v>0</v>
      </c>
      <c r="CQ345" s="245">
        <v>0</v>
      </c>
      <c r="CR345" s="245">
        <v>0</v>
      </c>
      <c r="CS345" s="245">
        <v>2</v>
      </c>
      <c r="CT345" s="245">
        <v>0</v>
      </c>
      <c r="CU345" s="245">
        <v>0</v>
      </c>
      <c r="CV345" s="245">
        <v>0</v>
      </c>
      <c r="CW345" s="245">
        <v>0</v>
      </c>
      <c r="CX345" s="245">
        <v>0</v>
      </c>
      <c r="CY345" s="245">
        <v>3</v>
      </c>
      <c r="CZ345" s="245">
        <v>0</v>
      </c>
      <c r="DA345" s="245">
        <v>0</v>
      </c>
      <c r="DB345" s="245">
        <v>0</v>
      </c>
      <c r="DC345" s="245">
        <v>0</v>
      </c>
      <c r="DD345" s="245">
        <v>0</v>
      </c>
      <c r="DE345" s="245">
        <v>0</v>
      </c>
      <c r="DF345" s="245">
        <v>0</v>
      </c>
      <c r="DG345" s="245">
        <v>0</v>
      </c>
      <c r="DH345" s="245">
        <v>0</v>
      </c>
      <c r="DI345" s="245">
        <v>0</v>
      </c>
      <c r="DJ345" s="245">
        <v>0</v>
      </c>
      <c r="DK345" s="245">
        <v>0</v>
      </c>
      <c r="DL345" s="245">
        <v>0</v>
      </c>
      <c r="DM345" s="245">
        <v>0</v>
      </c>
      <c r="DN345" s="245">
        <v>0</v>
      </c>
      <c r="DO345" s="245">
        <v>0</v>
      </c>
      <c r="DP345" s="245">
        <v>0</v>
      </c>
      <c r="DQ345" s="245">
        <v>0</v>
      </c>
      <c r="DR345" s="245">
        <v>0</v>
      </c>
      <c r="DS345" s="363">
        <v>0</v>
      </c>
      <c r="DT345" s="363">
        <v>539</v>
      </c>
      <c r="DU345" s="363">
        <v>0</v>
      </c>
      <c r="DV345" s="363">
        <v>0</v>
      </c>
      <c r="DW345" s="363">
        <v>0</v>
      </c>
      <c r="DX345" s="363">
        <v>0</v>
      </c>
      <c r="DY345" s="363">
        <v>0</v>
      </c>
      <c r="DZ345" s="363">
        <v>0</v>
      </c>
      <c r="EA345" s="363">
        <v>0</v>
      </c>
      <c r="EB345" s="363">
        <v>0</v>
      </c>
      <c r="EC345" s="363">
        <v>0</v>
      </c>
      <c r="ED345" s="363">
        <v>0</v>
      </c>
      <c r="EE345" s="363">
        <v>0</v>
      </c>
      <c r="EF345" s="363">
        <v>0</v>
      </c>
      <c r="EG345" s="363">
        <v>0</v>
      </c>
      <c r="EH345" s="363">
        <v>0</v>
      </c>
      <c r="EI345" s="363">
        <v>0</v>
      </c>
      <c r="EJ345" s="363">
        <v>179.666</v>
      </c>
      <c r="EK345" s="363">
        <v>0</v>
      </c>
      <c r="EL345" s="363">
        <v>3</v>
      </c>
      <c r="EM345" s="245">
        <v>0</v>
      </c>
      <c r="EN345" s="245">
        <v>0</v>
      </c>
      <c r="EO345" s="245">
        <v>0</v>
      </c>
      <c r="EP345" s="245">
        <v>0</v>
      </c>
      <c r="EQ345" s="245">
        <v>0</v>
      </c>
      <c r="ER345" s="245">
        <v>0</v>
      </c>
      <c r="ES345" s="245">
        <v>0</v>
      </c>
      <c r="ET345" s="245">
        <v>0</v>
      </c>
      <c r="EU345" s="245">
        <v>0</v>
      </c>
      <c r="EV345" s="245">
        <v>129</v>
      </c>
      <c r="EW345" s="245">
        <v>0</v>
      </c>
      <c r="EX345" s="245">
        <v>0</v>
      </c>
      <c r="EY345" s="245">
        <v>0</v>
      </c>
      <c r="EZ345" s="245">
        <v>0</v>
      </c>
      <c r="FA345" s="245">
        <v>0</v>
      </c>
      <c r="FB345" s="245">
        <v>0</v>
      </c>
      <c r="FC345" s="245">
        <v>0</v>
      </c>
      <c r="FD345" s="245">
        <v>0</v>
      </c>
      <c r="FE345" s="245">
        <v>0</v>
      </c>
      <c r="FF345" s="245">
        <v>0</v>
      </c>
      <c r="FG345" s="245">
        <v>0</v>
      </c>
      <c r="FH345" s="245">
        <v>0</v>
      </c>
      <c r="FI345" s="245">
        <v>0</v>
      </c>
      <c r="FJ345" s="245">
        <v>0</v>
      </c>
      <c r="FK345" s="245">
        <v>0</v>
      </c>
      <c r="FL345" s="245">
        <v>0</v>
      </c>
      <c r="FM345" s="245">
        <v>0</v>
      </c>
      <c r="FN345" s="245">
        <v>0</v>
      </c>
      <c r="FO345" s="245">
        <v>0</v>
      </c>
      <c r="FP345" s="245">
        <v>0</v>
      </c>
      <c r="FQ345" s="245">
        <v>0</v>
      </c>
      <c r="FR345" s="245">
        <v>0</v>
      </c>
      <c r="FS345" s="245">
        <v>0</v>
      </c>
      <c r="FT345" s="245">
        <v>0</v>
      </c>
      <c r="FU345" s="245">
        <v>0</v>
      </c>
      <c r="FV345" s="245">
        <v>0</v>
      </c>
      <c r="FW345" s="245">
        <v>0</v>
      </c>
      <c r="FX345" s="245">
        <v>0</v>
      </c>
      <c r="FY345" s="245">
        <v>0</v>
      </c>
      <c r="FZ345" s="245">
        <v>0</v>
      </c>
      <c r="GA345" s="245">
        <v>0</v>
      </c>
      <c r="GB345" s="245">
        <v>0</v>
      </c>
      <c r="GC345" s="245">
        <v>0</v>
      </c>
      <c r="GD345" s="245">
        <v>0</v>
      </c>
      <c r="GE345" s="245">
        <v>0</v>
      </c>
      <c r="GF345" s="245">
        <v>0</v>
      </c>
      <c r="GG345" s="245">
        <v>0</v>
      </c>
      <c r="GH345" s="245">
        <v>0</v>
      </c>
      <c r="GI345" s="245">
        <v>0</v>
      </c>
      <c r="GJ345" s="245">
        <v>193</v>
      </c>
      <c r="GK345" s="245">
        <v>0</v>
      </c>
      <c r="GL345" s="245">
        <v>1.5</v>
      </c>
      <c r="GM345" s="245">
        <v>0</v>
      </c>
      <c r="GN345" s="245">
        <v>0</v>
      </c>
      <c r="GO345" s="245">
        <v>0</v>
      </c>
      <c r="GP345" s="245">
        <v>0</v>
      </c>
      <c r="GQ345" s="245">
        <v>0</v>
      </c>
      <c r="GR345" s="245">
        <v>0</v>
      </c>
      <c r="GS345" s="245">
        <v>0</v>
      </c>
      <c r="GT345" s="245">
        <v>0</v>
      </c>
      <c r="GU345" s="245">
        <v>0</v>
      </c>
      <c r="GV345" s="245">
        <v>0</v>
      </c>
      <c r="GW345" s="245">
        <v>0</v>
      </c>
      <c r="GX345" s="245">
        <v>0</v>
      </c>
      <c r="GY345" s="245">
        <v>0</v>
      </c>
      <c r="GZ345" s="245">
        <v>0</v>
      </c>
      <c r="HA345" s="245">
        <v>0</v>
      </c>
      <c r="HB345" s="245">
        <v>0</v>
      </c>
      <c r="HC345" s="245">
        <v>0</v>
      </c>
      <c r="HD345" s="245">
        <v>0</v>
      </c>
      <c r="HE345" s="245">
        <v>0</v>
      </c>
      <c r="HF345" s="245">
        <v>0</v>
      </c>
      <c r="HG345" s="245">
        <v>0</v>
      </c>
      <c r="HH345" s="245">
        <v>0</v>
      </c>
      <c r="HI345" s="245">
        <v>0</v>
      </c>
      <c r="HJ345" s="245">
        <v>0</v>
      </c>
      <c r="HK345" s="245">
        <v>0</v>
      </c>
      <c r="HL345" s="245">
        <v>0</v>
      </c>
      <c r="HM345" s="245">
        <v>0</v>
      </c>
      <c r="HN345" s="245">
        <v>0</v>
      </c>
      <c r="HO345" s="245">
        <v>0</v>
      </c>
      <c r="HP345" s="245">
        <v>0</v>
      </c>
      <c r="HQ345" s="245">
        <v>0</v>
      </c>
      <c r="HR345" s="245">
        <v>0</v>
      </c>
      <c r="HS345" s="245">
        <v>0</v>
      </c>
      <c r="HT345" s="245">
        <v>0</v>
      </c>
      <c r="HU345" s="245">
        <v>0</v>
      </c>
      <c r="HV345" s="245">
        <v>0</v>
      </c>
      <c r="HW345" s="245">
        <v>0</v>
      </c>
      <c r="HX345" s="245">
        <v>0</v>
      </c>
      <c r="HY345" s="245">
        <v>0</v>
      </c>
      <c r="HZ345" s="245">
        <v>0</v>
      </c>
      <c r="IA345" s="245">
        <v>0</v>
      </c>
      <c r="IB345" s="245">
        <v>0</v>
      </c>
      <c r="IC345" s="245">
        <v>0</v>
      </c>
      <c r="ID345" s="245">
        <v>0</v>
      </c>
      <c r="IE345" s="245">
        <v>0</v>
      </c>
      <c r="IF345" s="245">
        <v>0</v>
      </c>
      <c r="IG345" s="245">
        <v>0</v>
      </c>
      <c r="IH345" s="245">
        <v>0</v>
      </c>
      <c r="II345" s="245">
        <v>0</v>
      </c>
      <c r="IJ345" s="245">
        <v>0</v>
      </c>
      <c r="IK345" s="245">
        <v>0</v>
      </c>
      <c r="IL345" s="245">
        <v>0</v>
      </c>
      <c r="IM345" s="245">
        <v>0</v>
      </c>
      <c r="IN345" s="245">
        <v>0</v>
      </c>
      <c r="IO345" s="245">
        <v>0</v>
      </c>
      <c r="IP345" s="245">
        <v>0</v>
      </c>
      <c r="IQ345" s="245">
        <v>0</v>
      </c>
      <c r="IR345" s="245">
        <v>0</v>
      </c>
      <c r="IS345" s="245">
        <v>0</v>
      </c>
      <c r="IT345" s="245">
        <v>0</v>
      </c>
      <c r="IU345" s="245">
        <v>0</v>
      </c>
      <c r="IV345" s="245">
        <v>0</v>
      </c>
      <c r="IW345" s="245">
        <v>0</v>
      </c>
      <c r="IX345" s="245">
        <v>0</v>
      </c>
      <c r="IY345" s="245">
        <v>0</v>
      </c>
      <c r="IZ345" s="245">
        <v>0</v>
      </c>
      <c r="JA345" s="245">
        <v>0</v>
      </c>
    </row>
    <row r="346" spans="1:261" ht="20.25" x14ac:dyDescent="0.3">
      <c r="A346" s="300">
        <v>336</v>
      </c>
      <c r="B346" s="295" t="s">
        <v>933</v>
      </c>
      <c r="C346" s="295" t="s">
        <v>937</v>
      </c>
      <c r="D346" s="295">
        <v>1055181732</v>
      </c>
      <c r="E346" s="220">
        <f t="shared" si="44"/>
        <v>9079</v>
      </c>
      <c r="F346" s="220">
        <f t="shared" si="45"/>
        <v>0</v>
      </c>
      <c r="G346" s="220">
        <f t="shared" si="46"/>
        <v>494</v>
      </c>
      <c r="H346" s="220">
        <f t="shared" si="47"/>
        <v>0</v>
      </c>
      <c r="I346" s="220">
        <f t="shared" si="48"/>
        <v>8585</v>
      </c>
      <c r="J346" s="245">
        <v>1</v>
      </c>
      <c r="K346" s="245">
        <v>0</v>
      </c>
      <c r="L346" s="245">
        <v>1</v>
      </c>
      <c r="M346" s="245">
        <v>0</v>
      </c>
      <c r="N346" s="245">
        <v>0</v>
      </c>
      <c r="O346" s="245">
        <v>0</v>
      </c>
      <c r="P346" s="245">
        <v>0</v>
      </c>
      <c r="Q346" s="245">
        <v>0</v>
      </c>
      <c r="R346" s="245">
        <v>0</v>
      </c>
      <c r="S346" s="245">
        <v>0</v>
      </c>
      <c r="T346" s="245">
        <v>0</v>
      </c>
      <c r="U346" s="245">
        <v>0</v>
      </c>
      <c r="V346" s="245">
        <v>184</v>
      </c>
      <c r="W346" s="245">
        <v>0</v>
      </c>
      <c r="X346" s="245">
        <v>0</v>
      </c>
      <c r="Y346" s="245">
        <v>0</v>
      </c>
      <c r="Z346" s="245">
        <v>0</v>
      </c>
      <c r="AA346" s="245">
        <v>0</v>
      </c>
      <c r="AB346" s="245">
        <v>0</v>
      </c>
      <c r="AC346" s="245">
        <v>0</v>
      </c>
      <c r="AD346" s="245">
        <v>5</v>
      </c>
      <c r="AE346" s="245">
        <v>0</v>
      </c>
      <c r="AF346" s="245">
        <v>0</v>
      </c>
      <c r="AG346" s="245">
        <v>0</v>
      </c>
      <c r="AH346" s="245">
        <v>0</v>
      </c>
      <c r="AI346" s="245">
        <v>0</v>
      </c>
      <c r="AJ346" s="245">
        <v>0</v>
      </c>
      <c r="AK346" s="245">
        <v>0</v>
      </c>
      <c r="AL346" s="245">
        <v>0</v>
      </c>
      <c r="AM346" s="245">
        <v>0</v>
      </c>
      <c r="AN346" s="245">
        <v>0</v>
      </c>
      <c r="AO346" s="245">
        <v>0</v>
      </c>
      <c r="AP346" s="245">
        <v>0</v>
      </c>
      <c r="AQ346" s="245">
        <v>0</v>
      </c>
      <c r="AR346" s="245">
        <v>0</v>
      </c>
      <c r="AS346" s="245">
        <v>0</v>
      </c>
      <c r="AT346" s="245">
        <v>0</v>
      </c>
      <c r="AU346" s="245">
        <v>0</v>
      </c>
      <c r="AV346" s="245">
        <v>0</v>
      </c>
      <c r="AW346" s="245">
        <v>0</v>
      </c>
      <c r="AX346" s="245">
        <v>0</v>
      </c>
      <c r="AY346" s="245">
        <v>0</v>
      </c>
      <c r="AZ346" s="245">
        <v>0</v>
      </c>
      <c r="BA346" s="245">
        <v>0</v>
      </c>
      <c r="BB346" s="245">
        <v>0</v>
      </c>
      <c r="BC346" s="245">
        <v>0</v>
      </c>
      <c r="BD346" s="245">
        <v>8021</v>
      </c>
      <c r="BE346" s="245">
        <v>0</v>
      </c>
      <c r="BF346" s="245">
        <v>0</v>
      </c>
      <c r="BG346" s="245">
        <v>0</v>
      </c>
      <c r="BH346" s="245">
        <v>37</v>
      </c>
      <c r="BI346" s="245">
        <v>0</v>
      </c>
      <c r="BJ346" s="245">
        <v>0</v>
      </c>
      <c r="BK346" s="245">
        <v>0</v>
      </c>
      <c r="BL346" s="245">
        <v>0</v>
      </c>
      <c r="BM346" s="245">
        <v>0</v>
      </c>
      <c r="BN346" s="245">
        <v>0</v>
      </c>
      <c r="BO346" s="245">
        <v>0</v>
      </c>
      <c r="BP346" s="245">
        <v>0</v>
      </c>
      <c r="BQ346" s="245">
        <v>0</v>
      </c>
      <c r="BR346" s="245">
        <v>0</v>
      </c>
      <c r="BS346" s="245">
        <v>1</v>
      </c>
      <c r="BT346" s="245">
        <v>0</v>
      </c>
      <c r="BU346" s="245">
        <v>1</v>
      </c>
      <c r="BV346" s="245">
        <v>0</v>
      </c>
      <c r="BW346" s="245">
        <v>0</v>
      </c>
      <c r="BX346" s="245">
        <v>0</v>
      </c>
      <c r="BY346" s="245">
        <v>8</v>
      </c>
      <c r="BZ346" s="245">
        <v>0</v>
      </c>
      <c r="CA346" s="245">
        <v>0</v>
      </c>
      <c r="CB346" s="245">
        <v>0</v>
      </c>
      <c r="CC346" s="245">
        <v>0</v>
      </c>
      <c r="CD346" s="245">
        <v>0</v>
      </c>
      <c r="CE346" s="245">
        <v>0</v>
      </c>
      <c r="CF346" s="245">
        <v>0</v>
      </c>
      <c r="CG346" s="245">
        <v>0</v>
      </c>
      <c r="CH346" s="245">
        <v>0</v>
      </c>
      <c r="CI346" s="245">
        <v>0</v>
      </c>
      <c r="CJ346" s="245">
        <v>0</v>
      </c>
      <c r="CK346" s="245">
        <v>0</v>
      </c>
      <c r="CL346" s="245">
        <v>0</v>
      </c>
      <c r="CM346" s="245">
        <v>0</v>
      </c>
      <c r="CN346" s="245">
        <v>0</v>
      </c>
      <c r="CO346" s="245">
        <v>0</v>
      </c>
      <c r="CP346" s="245">
        <v>0</v>
      </c>
      <c r="CQ346" s="245">
        <v>0</v>
      </c>
      <c r="CR346" s="245">
        <v>0</v>
      </c>
      <c r="CS346" s="245">
        <v>16</v>
      </c>
      <c r="CT346" s="245">
        <v>0</v>
      </c>
      <c r="CU346" s="245">
        <v>0</v>
      </c>
      <c r="CV346" s="245">
        <v>0</v>
      </c>
      <c r="CW346" s="245">
        <v>0</v>
      </c>
      <c r="CX346" s="245">
        <v>0</v>
      </c>
      <c r="CY346" s="245">
        <v>16</v>
      </c>
      <c r="CZ346" s="245">
        <v>0</v>
      </c>
      <c r="DA346" s="245">
        <v>0</v>
      </c>
      <c r="DB346" s="245">
        <v>0</v>
      </c>
      <c r="DC346" s="245">
        <v>0</v>
      </c>
      <c r="DD346" s="245">
        <v>0</v>
      </c>
      <c r="DE346" s="245">
        <v>0</v>
      </c>
      <c r="DF346" s="245">
        <v>0</v>
      </c>
      <c r="DG346" s="245">
        <v>0</v>
      </c>
      <c r="DH346" s="245">
        <v>0</v>
      </c>
      <c r="DI346" s="245">
        <v>0</v>
      </c>
      <c r="DJ346" s="245">
        <v>0</v>
      </c>
      <c r="DK346" s="245">
        <v>0</v>
      </c>
      <c r="DL346" s="245">
        <v>0</v>
      </c>
      <c r="DM346" s="245">
        <v>0</v>
      </c>
      <c r="DN346" s="245">
        <v>0</v>
      </c>
      <c r="DO346" s="245">
        <v>0</v>
      </c>
      <c r="DP346" s="245">
        <v>0</v>
      </c>
      <c r="DQ346" s="245">
        <v>0</v>
      </c>
      <c r="DR346" s="245">
        <v>0</v>
      </c>
      <c r="DS346" s="363">
        <v>0</v>
      </c>
      <c r="DT346" s="363">
        <v>494</v>
      </c>
      <c r="DU346" s="363">
        <v>0</v>
      </c>
      <c r="DV346" s="363">
        <v>0</v>
      </c>
      <c r="DW346" s="363">
        <v>0</v>
      </c>
      <c r="DX346" s="363">
        <v>0</v>
      </c>
      <c r="DY346" s="363">
        <v>0</v>
      </c>
      <c r="DZ346" s="363">
        <v>0</v>
      </c>
      <c r="EA346" s="363">
        <v>0</v>
      </c>
      <c r="EB346" s="363">
        <v>0</v>
      </c>
      <c r="EC346" s="363">
        <v>0</v>
      </c>
      <c r="ED346" s="363">
        <v>0</v>
      </c>
      <c r="EE346" s="363">
        <v>0</v>
      </c>
      <c r="EF346" s="363">
        <v>0</v>
      </c>
      <c r="EG346" s="363">
        <v>0</v>
      </c>
      <c r="EH346" s="363">
        <v>0</v>
      </c>
      <c r="EI346" s="363">
        <v>0</v>
      </c>
      <c r="EJ346" s="363">
        <v>141.142</v>
      </c>
      <c r="EK346" s="363">
        <v>0</v>
      </c>
      <c r="EL346" s="363">
        <v>3.5</v>
      </c>
      <c r="EM346" s="245">
        <v>0</v>
      </c>
      <c r="EN346" s="245">
        <v>0</v>
      </c>
      <c r="EO346" s="245">
        <v>0</v>
      </c>
      <c r="EP346" s="245">
        <v>0</v>
      </c>
      <c r="EQ346" s="245">
        <v>0</v>
      </c>
      <c r="ER346" s="245">
        <v>0</v>
      </c>
      <c r="ES346" s="245">
        <v>0</v>
      </c>
      <c r="ET346" s="245">
        <v>0</v>
      </c>
      <c r="EU346" s="245">
        <v>0</v>
      </c>
      <c r="EV346" s="245">
        <v>0</v>
      </c>
      <c r="EW346" s="245">
        <v>0</v>
      </c>
      <c r="EX346" s="245">
        <v>0</v>
      </c>
      <c r="EY346" s="245">
        <v>0</v>
      </c>
      <c r="EZ346" s="245">
        <v>0</v>
      </c>
      <c r="FA346" s="245">
        <v>0</v>
      </c>
      <c r="FB346" s="245">
        <v>0</v>
      </c>
      <c r="FC346" s="245">
        <v>0</v>
      </c>
      <c r="FD346" s="245">
        <v>0</v>
      </c>
      <c r="FE346" s="245">
        <v>0</v>
      </c>
      <c r="FF346" s="245">
        <v>0</v>
      </c>
      <c r="FG346" s="245">
        <v>0</v>
      </c>
      <c r="FH346" s="245">
        <v>372</v>
      </c>
      <c r="FI346" s="245">
        <v>0</v>
      </c>
      <c r="FJ346" s="245">
        <v>0</v>
      </c>
      <c r="FK346" s="245">
        <v>0</v>
      </c>
      <c r="FL346" s="245">
        <v>0</v>
      </c>
      <c r="FM346" s="245">
        <v>0</v>
      </c>
      <c r="FN346" s="245">
        <v>0</v>
      </c>
      <c r="FO346" s="245">
        <v>0</v>
      </c>
      <c r="FP346" s="245">
        <v>0</v>
      </c>
      <c r="FQ346" s="245">
        <v>0</v>
      </c>
      <c r="FR346" s="245">
        <v>0</v>
      </c>
      <c r="FS346" s="245">
        <v>0</v>
      </c>
      <c r="FT346" s="245">
        <v>0</v>
      </c>
      <c r="FU346" s="245">
        <v>0</v>
      </c>
      <c r="FV346" s="245">
        <v>0</v>
      </c>
      <c r="FW346" s="245">
        <v>0</v>
      </c>
      <c r="FX346" s="245">
        <v>0</v>
      </c>
      <c r="FY346" s="245">
        <v>0</v>
      </c>
      <c r="FZ346" s="245">
        <v>0</v>
      </c>
      <c r="GA346" s="245">
        <v>0</v>
      </c>
      <c r="GB346" s="245">
        <v>0</v>
      </c>
      <c r="GC346" s="245">
        <v>0</v>
      </c>
      <c r="GD346" s="245">
        <v>0</v>
      </c>
      <c r="GE346" s="245">
        <v>0</v>
      </c>
      <c r="GF346" s="245">
        <v>0</v>
      </c>
      <c r="GG346" s="245">
        <v>0</v>
      </c>
      <c r="GH346" s="245">
        <v>0</v>
      </c>
      <c r="GI346" s="245">
        <v>0</v>
      </c>
      <c r="GJ346" s="245">
        <v>248</v>
      </c>
      <c r="GK346" s="245">
        <v>0</v>
      </c>
      <c r="GL346" s="245">
        <v>1.5</v>
      </c>
      <c r="GM346" s="245">
        <v>0</v>
      </c>
      <c r="GN346" s="245">
        <v>0</v>
      </c>
      <c r="GO346" s="245">
        <v>0</v>
      </c>
      <c r="GP346" s="245">
        <v>0</v>
      </c>
      <c r="GQ346" s="245">
        <v>0</v>
      </c>
      <c r="GR346" s="245">
        <v>0</v>
      </c>
      <c r="GS346" s="245">
        <v>0</v>
      </c>
      <c r="GT346" s="245">
        <v>0</v>
      </c>
      <c r="GU346" s="245">
        <v>0</v>
      </c>
      <c r="GV346" s="245">
        <v>0</v>
      </c>
      <c r="GW346" s="245">
        <v>0</v>
      </c>
      <c r="GX346" s="245">
        <v>0</v>
      </c>
      <c r="GY346" s="245">
        <v>0</v>
      </c>
      <c r="GZ346" s="245">
        <v>0</v>
      </c>
      <c r="HA346" s="245">
        <v>0</v>
      </c>
      <c r="HB346" s="245">
        <v>0</v>
      </c>
      <c r="HC346" s="245">
        <v>0</v>
      </c>
      <c r="HD346" s="245">
        <v>0</v>
      </c>
      <c r="HE346" s="245">
        <v>0</v>
      </c>
      <c r="HF346" s="245">
        <v>0</v>
      </c>
      <c r="HG346" s="245">
        <v>0</v>
      </c>
      <c r="HH346" s="245">
        <v>0</v>
      </c>
      <c r="HI346" s="245">
        <v>0</v>
      </c>
      <c r="HJ346" s="245">
        <v>0</v>
      </c>
      <c r="HK346" s="245">
        <v>0</v>
      </c>
      <c r="HL346" s="245">
        <v>0</v>
      </c>
      <c r="HM346" s="245">
        <v>0</v>
      </c>
      <c r="HN346" s="245">
        <v>0</v>
      </c>
      <c r="HO346" s="245">
        <v>0</v>
      </c>
      <c r="HP346" s="245">
        <v>0</v>
      </c>
      <c r="HQ346" s="245">
        <v>0</v>
      </c>
      <c r="HR346" s="245">
        <v>0</v>
      </c>
      <c r="HS346" s="245">
        <v>0</v>
      </c>
      <c r="HT346" s="245">
        <v>0</v>
      </c>
      <c r="HU346" s="245">
        <v>0</v>
      </c>
      <c r="HV346" s="245">
        <v>0</v>
      </c>
      <c r="HW346" s="245">
        <v>0</v>
      </c>
      <c r="HX346" s="245">
        <v>0</v>
      </c>
      <c r="HY346" s="245">
        <v>0</v>
      </c>
      <c r="HZ346" s="245">
        <v>0</v>
      </c>
      <c r="IA346" s="245">
        <v>0</v>
      </c>
      <c r="IB346" s="245">
        <v>0</v>
      </c>
      <c r="IC346" s="245">
        <v>0</v>
      </c>
      <c r="ID346" s="245">
        <v>0</v>
      </c>
      <c r="IE346" s="245">
        <v>0</v>
      </c>
      <c r="IF346" s="245">
        <v>0</v>
      </c>
      <c r="IG346" s="245">
        <v>0</v>
      </c>
      <c r="IH346" s="245">
        <v>0</v>
      </c>
      <c r="II346" s="245">
        <v>0</v>
      </c>
      <c r="IJ346" s="245">
        <v>0</v>
      </c>
      <c r="IK346" s="245">
        <v>0</v>
      </c>
      <c r="IL346" s="245">
        <v>0</v>
      </c>
      <c r="IM346" s="245">
        <v>0</v>
      </c>
      <c r="IN346" s="245">
        <v>0</v>
      </c>
      <c r="IO346" s="245">
        <v>0</v>
      </c>
      <c r="IP346" s="245">
        <v>0</v>
      </c>
      <c r="IQ346" s="245">
        <v>0</v>
      </c>
      <c r="IR346" s="245">
        <v>0</v>
      </c>
      <c r="IS346" s="245">
        <v>0</v>
      </c>
      <c r="IT346" s="245">
        <v>0</v>
      </c>
      <c r="IU346" s="245">
        <v>0</v>
      </c>
      <c r="IV346" s="245">
        <v>0</v>
      </c>
      <c r="IW346" s="245">
        <v>0</v>
      </c>
      <c r="IX346" s="245">
        <v>0</v>
      </c>
      <c r="IY346" s="245">
        <v>0</v>
      </c>
      <c r="IZ346" s="245">
        <v>0</v>
      </c>
      <c r="JA346" s="245">
        <v>0</v>
      </c>
    </row>
    <row r="347" spans="1:261" ht="20.25" x14ac:dyDescent="0.3">
      <c r="A347" s="300">
        <v>337</v>
      </c>
      <c r="B347" s="295" t="s">
        <v>933</v>
      </c>
      <c r="C347" s="295" t="s">
        <v>938</v>
      </c>
      <c r="D347" s="295">
        <v>1055181735</v>
      </c>
      <c r="E347" s="220">
        <f t="shared" si="44"/>
        <v>2197</v>
      </c>
      <c r="F347" s="220">
        <f t="shared" si="45"/>
        <v>0</v>
      </c>
      <c r="G347" s="220">
        <f t="shared" si="46"/>
        <v>0</v>
      </c>
      <c r="H347" s="220">
        <f t="shared" si="47"/>
        <v>0</v>
      </c>
      <c r="I347" s="220">
        <f t="shared" si="48"/>
        <v>2197</v>
      </c>
      <c r="J347" s="245">
        <v>1</v>
      </c>
      <c r="K347" s="245">
        <v>0</v>
      </c>
      <c r="L347" s="245">
        <v>1</v>
      </c>
      <c r="M347" s="245">
        <v>0</v>
      </c>
      <c r="N347" s="245">
        <v>0</v>
      </c>
      <c r="O347" s="245">
        <v>0</v>
      </c>
      <c r="P347" s="245">
        <v>0</v>
      </c>
      <c r="Q347" s="245">
        <v>0</v>
      </c>
      <c r="R347" s="245">
        <v>0</v>
      </c>
      <c r="S347" s="245">
        <v>0</v>
      </c>
      <c r="T347" s="245">
        <v>0</v>
      </c>
      <c r="U347" s="245">
        <v>0</v>
      </c>
      <c r="V347" s="245">
        <v>0</v>
      </c>
      <c r="W347" s="245">
        <v>0</v>
      </c>
      <c r="X347" s="245">
        <v>136</v>
      </c>
      <c r="Y347" s="245">
        <v>0</v>
      </c>
      <c r="Z347" s="245">
        <v>0</v>
      </c>
      <c r="AA347" s="245">
        <v>0</v>
      </c>
      <c r="AB347" s="245">
        <v>0</v>
      </c>
      <c r="AC347" s="245">
        <v>0</v>
      </c>
      <c r="AD347" s="245">
        <v>7</v>
      </c>
      <c r="AE347" s="245">
        <v>0</v>
      </c>
      <c r="AF347" s="245">
        <v>0</v>
      </c>
      <c r="AG347" s="245">
        <v>0</v>
      </c>
      <c r="AH347" s="245">
        <v>0</v>
      </c>
      <c r="AI347" s="245">
        <v>0</v>
      </c>
      <c r="AJ347" s="245">
        <v>0</v>
      </c>
      <c r="AK347" s="245">
        <v>0</v>
      </c>
      <c r="AL347" s="245">
        <v>0</v>
      </c>
      <c r="AM347" s="245">
        <v>0</v>
      </c>
      <c r="AN347" s="245">
        <v>0</v>
      </c>
      <c r="AO347" s="245">
        <v>0</v>
      </c>
      <c r="AP347" s="245">
        <v>0</v>
      </c>
      <c r="AQ347" s="245">
        <v>0</v>
      </c>
      <c r="AR347" s="245">
        <v>0</v>
      </c>
      <c r="AS347" s="245">
        <v>0</v>
      </c>
      <c r="AT347" s="245">
        <v>0</v>
      </c>
      <c r="AU347" s="245">
        <v>0</v>
      </c>
      <c r="AV347" s="245">
        <v>0</v>
      </c>
      <c r="AW347" s="245">
        <v>0</v>
      </c>
      <c r="AX347" s="245">
        <v>0</v>
      </c>
      <c r="AY347" s="245">
        <v>0</v>
      </c>
      <c r="AZ347" s="245">
        <v>0</v>
      </c>
      <c r="BA347" s="245">
        <v>0</v>
      </c>
      <c r="BB347" s="245">
        <v>0</v>
      </c>
      <c r="BC347" s="245">
        <v>0</v>
      </c>
      <c r="BD347" s="245">
        <v>1950.3</v>
      </c>
      <c r="BE347" s="245">
        <v>0</v>
      </c>
      <c r="BF347" s="245">
        <v>0</v>
      </c>
      <c r="BG347" s="245">
        <v>0</v>
      </c>
      <c r="BH347" s="245">
        <v>0</v>
      </c>
      <c r="BI347" s="245">
        <v>0</v>
      </c>
      <c r="BJ347" s="245">
        <v>0</v>
      </c>
      <c r="BK347" s="245">
        <v>0</v>
      </c>
      <c r="BL347" s="245">
        <v>0</v>
      </c>
      <c r="BM347" s="245">
        <v>0</v>
      </c>
      <c r="BN347" s="245">
        <v>0</v>
      </c>
      <c r="BO347" s="245">
        <v>0</v>
      </c>
      <c r="BP347" s="245">
        <v>0</v>
      </c>
      <c r="BQ347" s="245">
        <v>0</v>
      </c>
      <c r="BR347" s="245">
        <v>0</v>
      </c>
      <c r="BS347" s="245">
        <v>0</v>
      </c>
      <c r="BT347" s="245">
        <v>0</v>
      </c>
      <c r="BU347" s="245">
        <v>0</v>
      </c>
      <c r="BV347" s="245">
        <v>0</v>
      </c>
      <c r="BW347" s="245">
        <v>0</v>
      </c>
      <c r="BX347" s="245">
        <v>0</v>
      </c>
      <c r="BY347" s="245">
        <v>0</v>
      </c>
      <c r="BZ347" s="245">
        <v>0</v>
      </c>
      <c r="CA347" s="245">
        <v>0</v>
      </c>
      <c r="CB347" s="245">
        <v>0</v>
      </c>
      <c r="CC347" s="245">
        <v>0</v>
      </c>
      <c r="CD347" s="245">
        <v>0</v>
      </c>
      <c r="CE347" s="245">
        <v>0</v>
      </c>
      <c r="CF347" s="245">
        <v>0</v>
      </c>
      <c r="CG347" s="245">
        <v>0</v>
      </c>
      <c r="CH347" s="245">
        <v>0</v>
      </c>
      <c r="CI347" s="245">
        <v>0</v>
      </c>
      <c r="CJ347" s="245">
        <v>0</v>
      </c>
      <c r="CK347" s="245">
        <v>0</v>
      </c>
      <c r="CL347" s="245">
        <v>0</v>
      </c>
      <c r="CM347" s="245">
        <v>0</v>
      </c>
      <c r="CN347" s="245">
        <v>0</v>
      </c>
      <c r="CO347" s="245">
        <v>0</v>
      </c>
      <c r="CP347" s="245">
        <v>0</v>
      </c>
      <c r="CQ347" s="245">
        <v>0</v>
      </c>
      <c r="CR347" s="245">
        <v>0</v>
      </c>
      <c r="CS347" s="245">
        <v>6</v>
      </c>
      <c r="CT347" s="245">
        <v>0</v>
      </c>
      <c r="CU347" s="245">
        <v>0</v>
      </c>
      <c r="CV347" s="245">
        <v>0</v>
      </c>
      <c r="CW347" s="245">
        <v>0</v>
      </c>
      <c r="CX347" s="245">
        <v>0</v>
      </c>
      <c r="CY347" s="245">
        <v>6</v>
      </c>
      <c r="CZ347" s="245">
        <v>0</v>
      </c>
      <c r="DA347" s="245">
        <v>0</v>
      </c>
      <c r="DB347" s="245">
        <v>0</v>
      </c>
      <c r="DC347" s="245">
        <v>0</v>
      </c>
      <c r="DD347" s="245">
        <v>0</v>
      </c>
      <c r="DE347" s="245">
        <v>0</v>
      </c>
      <c r="DF347" s="245">
        <v>0</v>
      </c>
      <c r="DG347" s="245">
        <v>0</v>
      </c>
      <c r="DH347" s="245">
        <v>0</v>
      </c>
      <c r="DI347" s="245">
        <v>0</v>
      </c>
      <c r="DJ347" s="245">
        <v>0</v>
      </c>
      <c r="DK347" s="245">
        <v>0</v>
      </c>
      <c r="DL347" s="245">
        <v>0</v>
      </c>
      <c r="DM347" s="245">
        <v>0</v>
      </c>
      <c r="DN347" s="245">
        <v>0</v>
      </c>
      <c r="DO347" s="245">
        <v>0</v>
      </c>
      <c r="DP347" s="245">
        <v>0</v>
      </c>
      <c r="DQ347" s="245">
        <v>0</v>
      </c>
      <c r="DR347" s="245">
        <v>0</v>
      </c>
      <c r="DS347" s="245">
        <v>0</v>
      </c>
      <c r="DT347" s="245">
        <v>0</v>
      </c>
      <c r="DU347" s="245">
        <v>0</v>
      </c>
      <c r="DV347" s="245">
        <v>0</v>
      </c>
      <c r="DW347" s="245">
        <v>0</v>
      </c>
      <c r="DX347" s="245">
        <v>0</v>
      </c>
      <c r="DY347" s="245">
        <v>0</v>
      </c>
      <c r="DZ347" s="245">
        <v>0</v>
      </c>
      <c r="EA347" s="245">
        <v>0</v>
      </c>
      <c r="EB347" s="245">
        <v>0</v>
      </c>
      <c r="EC347" s="245">
        <v>0</v>
      </c>
      <c r="ED347" s="245">
        <v>0</v>
      </c>
      <c r="EE347" s="245">
        <v>0</v>
      </c>
      <c r="EF347" s="245">
        <v>0</v>
      </c>
      <c r="EG347" s="245">
        <v>0</v>
      </c>
      <c r="EH347" s="245">
        <v>0</v>
      </c>
      <c r="EI347" s="245">
        <v>0</v>
      </c>
      <c r="EJ347" s="245">
        <v>0</v>
      </c>
      <c r="EK347" s="245">
        <v>0</v>
      </c>
      <c r="EL347" s="245">
        <v>0</v>
      </c>
      <c r="EM347" s="245">
        <v>0</v>
      </c>
      <c r="EN347" s="245">
        <v>0</v>
      </c>
      <c r="EO347" s="245">
        <v>0</v>
      </c>
      <c r="EP347" s="245">
        <v>0</v>
      </c>
      <c r="EQ347" s="245">
        <v>0</v>
      </c>
      <c r="ER347" s="245">
        <v>0</v>
      </c>
      <c r="ES347" s="245">
        <v>0</v>
      </c>
      <c r="ET347" s="245">
        <v>0</v>
      </c>
      <c r="EU347" s="245">
        <v>0</v>
      </c>
      <c r="EV347" s="245">
        <v>110.7</v>
      </c>
      <c r="EW347" s="245">
        <v>0</v>
      </c>
      <c r="EX347" s="245">
        <v>0</v>
      </c>
      <c r="EY347" s="245">
        <v>0</v>
      </c>
      <c r="EZ347" s="245">
        <v>0</v>
      </c>
      <c r="FA347" s="245">
        <v>0</v>
      </c>
      <c r="FB347" s="245">
        <v>0</v>
      </c>
      <c r="FC347" s="245">
        <v>0</v>
      </c>
      <c r="FD347" s="245">
        <v>0</v>
      </c>
      <c r="FE347" s="245">
        <v>0</v>
      </c>
      <c r="FF347" s="245">
        <v>0</v>
      </c>
      <c r="FG347" s="245">
        <v>0</v>
      </c>
      <c r="FH347" s="245">
        <v>0</v>
      </c>
      <c r="FI347" s="245">
        <v>0</v>
      </c>
      <c r="FJ347" s="245">
        <v>0</v>
      </c>
      <c r="FK347" s="245">
        <v>0</v>
      </c>
      <c r="FL347" s="245">
        <v>0</v>
      </c>
      <c r="FM347" s="245">
        <v>0</v>
      </c>
      <c r="FN347" s="245">
        <v>0</v>
      </c>
      <c r="FO347" s="245">
        <v>0</v>
      </c>
      <c r="FP347" s="245">
        <v>0</v>
      </c>
      <c r="FQ347" s="245">
        <v>0</v>
      </c>
      <c r="FR347" s="245">
        <v>0</v>
      </c>
      <c r="FS347" s="245">
        <v>0</v>
      </c>
      <c r="FT347" s="245">
        <v>0</v>
      </c>
      <c r="FU347" s="245">
        <v>0</v>
      </c>
      <c r="FV347" s="245">
        <v>0</v>
      </c>
      <c r="FW347" s="245">
        <v>0</v>
      </c>
      <c r="FX347" s="245">
        <v>0</v>
      </c>
      <c r="FY347" s="245">
        <v>0</v>
      </c>
      <c r="FZ347" s="245">
        <v>0</v>
      </c>
      <c r="GA347" s="245">
        <v>0</v>
      </c>
      <c r="GB347" s="245">
        <v>0</v>
      </c>
      <c r="GC347" s="245">
        <v>0</v>
      </c>
      <c r="GD347" s="245">
        <v>0</v>
      </c>
      <c r="GE347" s="245">
        <v>0</v>
      </c>
      <c r="GF347" s="245">
        <v>0</v>
      </c>
      <c r="GG347" s="245">
        <v>0</v>
      </c>
      <c r="GH347" s="245">
        <v>0</v>
      </c>
      <c r="GI347" s="245">
        <v>0</v>
      </c>
      <c r="GJ347" s="245">
        <v>73</v>
      </c>
      <c r="GK347" s="245">
        <v>0</v>
      </c>
      <c r="GL347" s="245">
        <v>1.5</v>
      </c>
      <c r="GM347" s="245">
        <v>0</v>
      </c>
      <c r="GN347" s="245">
        <v>0</v>
      </c>
      <c r="GO347" s="245">
        <v>0</v>
      </c>
      <c r="GP347" s="245">
        <v>0</v>
      </c>
      <c r="GQ347" s="245">
        <v>0</v>
      </c>
      <c r="GR347" s="245">
        <v>0</v>
      </c>
      <c r="GS347" s="245">
        <v>0</v>
      </c>
      <c r="GT347" s="245">
        <v>0</v>
      </c>
      <c r="GU347" s="245">
        <v>0</v>
      </c>
      <c r="GV347" s="245">
        <v>0</v>
      </c>
      <c r="GW347" s="245">
        <v>0</v>
      </c>
      <c r="GX347" s="245">
        <v>0</v>
      </c>
      <c r="GY347" s="245">
        <v>0</v>
      </c>
      <c r="GZ347" s="245">
        <v>0</v>
      </c>
      <c r="HA347" s="245">
        <v>0</v>
      </c>
      <c r="HB347" s="245">
        <v>0</v>
      </c>
      <c r="HC347" s="245">
        <v>0</v>
      </c>
      <c r="HD347" s="245">
        <v>0</v>
      </c>
      <c r="HE347" s="245">
        <v>0</v>
      </c>
      <c r="HF347" s="245">
        <v>0</v>
      </c>
      <c r="HG347" s="245">
        <v>0</v>
      </c>
      <c r="HH347" s="245">
        <v>0</v>
      </c>
      <c r="HI347" s="245">
        <v>0</v>
      </c>
      <c r="HJ347" s="245">
        <v>0</v>
      </c>
      <c r="HK347" s="245">
        <v>0</v>
      </c>
      <c r="HL347" s="245">
        <v>0</v>
      </c>
      <c r="HM347" s="245">
        <v>0</v>
      </c>
      <c r="HN347" s="245">
        <v>0</v>
      </c>
      <c r="HO347" s="245">
        <v>0</v>
      </c>
      <c r="HP347" s="245">
        <v>0</v>
      </c>
      <c r="HQ347" s="245">
        <v>0</v>
      </c>
      <c r="HR347" s="245">
        <v>0</v>
      </c>
      <c r="HS347" s="245">
        <v>0</v>
      </c>
      <c r="HT347" s="245">
        <v>0</v>
      </c>
      <c r="HU347" s="245">
        <v>0</v>
      </c>
      <c r="HV347" s="245">
        <v>0</v>
      </c>
      <c r="HW347" s="245">
        <v>0</v>
      </c>
      <c r="HX347" s="245">
        <v>0</v>
      </c>
      <c r="HY347" s="245">
        <v>0</v>
      </c>
      <c r="HZ347" s="245">
        <v>0</v>
      </c>
      <c r="IA347" s="245">
        <v>0</v>
      </c>
      <c r="IB347" s="245">
        <v>0</v>
      </c>
      <c r="IC347" s="245">
        <v>0</v>
      </c>
      <c r="ID347" s="245">
        <v>0</v>
      </c>
      <c r="IE347" s="245">
        <v>0</v>
      </c>
      <c r="IF347" s="245">
        <v>0</v>
      </c>
      <c r="IG347" s="245">
        <v>0</v>
      </c>
      <c r="IH347" s="245">
        <v>0</v>
      </c>
      <c r="II347" s="245">
        <v>0</v>
      </c>
      <c r="IJ347" s="245">
        <v>0</v>
      </c>
      <c r="IK347" s="245">
        <v>0</v>
      </c>
      <c r="IL347" s="245">
        <v>0</v>
      </c>
      <c r="IM347" s="245">
        <v>0</v>
      </c>
      <c r="IN347" s="245">
        <v>0</v>
      </c>
      <c r="IO347" s="245">
        <v>0</v>
      </c>
      <c r="IP347" s="245">
        <v>0</v>
      </c>
      <c r="IQ347" s="245">
        <v>0</v>
      </c>
      <c r="IR347" s="245">
        <v>0</v>
      </c>
      <c r="IS347" s="245">
        <v>0</v>
      </c>
      <c r="IT347" s="245">
        <v>0</v>
      </c>
      <c r="IU347" s="245">
        <v>0</v>
      </c>
      <c r="IV347" s="245">
        <v>0</v>
      </c>
      <c r="IW347" s="245">
        <v>0</v>
      </c>
      <c r="IX347" s="245">
        <v>0</v>
      </c>
      <c r="IY347" s="245">
        <v>0</v>
      </c>
      <c r="IZ347" s="245">
        <v>0</v>
      </c>
      <c r="JA347" s="245">
        <v>0</v>
      </c>
    </row>
    <row r="348" spans="1:261" ht="20.25" x14ac:dyDescent="0.3">
      <c r="A348" s="300">
        <v>338</v>
      </c>
      <c r="B348" s="295" t="s">
        <v>933</v>
      </c>
      <c r="C348" s="295" t="s">
        <v>941</v>
      </c>
      <c r="D348" s="295">
        <v>1055181935</v>
      </c>
      <c r="E348" s="220">
        <f t="shared" si="44"/>
        <v>1431</v>
      </c>
      <c r="F348" s="220">
        <f t="shared" si="45"/>
        <v>299</v>
      </c>
      <c r="G348" s="220">
        <f t="shared" si="46"/>
        <v>0</v>
      </c>
      <c r="H348" s="220">
        <f t="shared" si="47"/>
        <v>1132</v>
      </c>
      <c r="I348" s="220">
        <f t="shared" si="48"/>
        <v>0</v>
      </c>
      <c r="J348" s="245">
        <v>0</v>
      </c>
      <c r="K348" s="245">
        <v>0</v>
      </c>
      <c r="L348" s="245">
        <v>0</v>
      </c>
      <c r="M348" s="245">
        <v>0</v>
      </c>
      <c r="N348" s="245">
        <v>0</v>
      </c>
      <c r="O348" s="245">
        <v>0</v>
      </c>
      <c r="P348" s="245">
        <v>0</v>
      </c>
      <c r="Q348" s="245">
        <v>0</v>
      </c>
      <c r="R348" s="245">
        <v>0</v>
      </c>
      <c r="S348" s="245">
        <v>0</v>
      </c>
      <c r="T348" s="245">
        <v>0</v>
      </c>
      <c r="U348" s="245">
        <v>0</v>
      </c>
      <c r="V348" s="245">
        <v>0</v>
      </c>
      <c r="W348" s="245">
        <v>0</v>
      </c>
      <c r="X348" s="245">
        <v>0</v>
      </c>
      <c r="Y348" s="245">
        <v>0</v>
      </c>
      <c r="Z348" s="245">
        <v>0</v>
      </c>
      <c r="AA348" s="245">
        <v>0</v>
      </c>
      <c r="AB348" s="245">
        <v>0</v>
      </c>
      <c r="AC348" s="245">
        <v>0</v>
      </c>
      <c r="AD348" s="245">
        <v>0</v>
      </c>
      <c r="AE348" s="245">
        <v>0</v>
      </c>
      <c r="AF348" s="245">
        <v>0</v>
      </c>
      <c r="AG348" s="245">
        <v>0</v>
      </c>
      <c r="AH348" s="245">
        <v>0</v>
      </c>
      <c r="AI348" s="245">
        <v>0</v>
      </c>
      <c r="AJ348" s="245">
        <v>0</v>
      </c>
      <c r="AK348" s="245">
        <v>0</v>
      </c>
      <c r="AL348" s="245">
        <v>0</v>
      </c>
      <c r="AM348" s="245">
        <v>0</v>
      </c>
      <c r="AN348" s="245">
        <v>0</v>
      </c>
      <c r="AO348" s="245">
        <v>0</v>
      </c>
      <c r="AP348" s="245">
        <v>0</v>
      </c>
      <c r="AQ348" s="245">
        <v>0</v>
      </c>
      <c r="AR348" s="245">
        <v>0</v>
      </c>
      <c r="AS348" s="245">
        <v>0</v>
      </c>
      <c r="AT348" s="245">
        <v>0</v>
      </c>
      <c r="AU348" s="245">
        <v>0</v>
      </c>
      <c r="AV348" s="245">
        <v>0</v>
      </c>
      <c r="AW348" s="245">
        <v>0</v>
      </c>
      <c r="AX348" s="245">
        <v>0</v>
      </c>
      <c r="AY348" s="245">
        <v>0</v>
      </c>
      <c r="AZ348" s="245">
        <v>0</v>
      </c>
      <c r="BA348" s="245">
        <v>0</v>
      </c>
      <c r="BB348" s="245">
        <v>0</v>
      </c>
      <c r="BC348" s="245">
        <v>1132</v>
      </c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>
        <v>1</v>
      </c>
      <c r="CS348" s="245"/>
      <c r="CT348" s="245"/>
      <c r="CU348" s="245"/>
      <c r="CV348" s="245"/>
      <c r="CW348" s="245"/>
      <c r="CX348" s="245">
        <v>1</v>
      </c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>
        <v>299</v>
      </c>
      <c r="DT348" s="245">
        <v>0</v>
      </c>
      <c r="DU348" s="245">
        <v>0</v>
      </c>
      <c r="DV348" s="245">
        <v>0</v>
      </c>
      <c r="DW348" s="245">
        <v>0</v>
      </c>
      <c r="DX348" s="245">
        <v>0</v>
      </c>
      <c r="DY348" s="245">
        <v>0</v>
      </c>
      <c r="DZ348" s="245">
        <v>0</v>
      </c>
      <c r="EA348" s="245">
        <v>0</v>
      </c>
      <c r="EB348" s="245">
        <v>0</v>
      </c>
      <c r="EC348" s="245">
        <v>0</v>
      </c>
      <c r="ED348" s="245">
        <v>0</v>
      </c>
      <c r="EE348" s="245">
        <v>0</v>
      </c>
      <c r="EF348" s="245">
        <v>0</v>
      </c>
      <c r="EG348" s="245">
        <v>0</v>
      </c>
      <c r="EH348" s="245">
        <v>0</v>
      </c>
      <c r="EI348" s="245">
        <v>149.5</v>
      </c>
      <c r="EJ348" s="245">
        <v>0</v>
      </c>
      <c r="EK348" s="245">
        <v>2</v>
      </c>
      <c r="EL348" s="245">
        <v>0</v>
      </c>
      <c r="EM348" s="245"/>
      <c r="EN348" s="245"/>
      <c r="EO348" s="245"/>
      <c r="EP348" s="245"/>
      <c r="EQ348" s="245"/>
      <c r="ER348" s="245"/>
      <c r="ES348" s="245"/>
      <c r="ET348" s="245"/>
      <c r="EU348" s="245"/>
      <c r="EV348" s="245"/>
      <c r="EW348" s="245"/>
      <c r="EX348" s="245"/>
      <c r="EY348" s="245"/>
      <c r="EZ348" s="245"/>
      <c r="FA348" s="245"/>
      <c r="FB348" s="245"/>
      <c r="FC348" s="245"/>
      <c r="FD348" s="245"/>
      <c r="FE348" s="245"/>
      <c r="FF348" s="245"/>
      <c r="FG348" s="245"/>
      <c r="FH348" s="245"/>
      <c r="FI348" s="245"/>
      <c r="FJ348" s="245"/>
      <c r="FK348" s="245"/>
      <c r="FL348" s="245"/>
      <c r="FM348" s="245"/>
      <c r="FN348" s="245"/>
      <c r="FO348" s="245"/>
      <c r="FP348" s="245"/>
      <c r="FQ348" s="245"/>
      <c r="FR348" s="245"/>
      <c r="FS348" s="245"/>
      <c r="FT348" s="245"/>
      <c r="FU348" s="245"/>
      <c r="FV348" s="245"/>
      <c r="FW348" s="245"/>
      <c r="FX348" s="245"/>
      <c r="FY348" s="245"/>
      <c r="FZ348" s="245"/>
      <c r="GA348" s="245"/>
      <c r="GB348" s="245"/>
      <c r="GC348" s="245"/>
      <c r="GD348" s="245"/>
      <c r="GE348" s="245"/>
      <c r="GF348" s="245"/>
      <c r="GG348" s="245"/>
      <c r="GH348" s="245"/>
      <c r="GI348" s="245"/>
      <c r="GJ348" s="245"/>
      <c r="GK348" s="245"/>
      <c r="GL348" s="245"/>
      <c r="GM348" s="245"/>
      <c r="GN348" s="245"/>
      <c r="GO348" s="245"/>
      <c r="GP348" s="245"/>
      <c r="GQ348" s="245"/>
      <c r="GR348" s="245"/>
      <c r="GS348" s="245"/>
      <c r="GT348" s="245"/>
      <c r="GU348" s="245"/>
      <c r="GV348" s="245"/>
      <c r="GW348" s="245"/>
      <c r="GX348" s="245"/>
      <c r="GY348" s="245"/>
      <c r="GZ348" s="245"/>
      <c r="HA348" s="245"/>
      <c r="HB348" s="245"/>
      <c r="HC348" s="245"/>
      <c r="HD348" s="245"/>
      <c r="HE348" s="245"/>
      <c r="HF348" s="245"/>
      <c r="HG348" s="245"/>
      <c r="HH348" s="245"/>
      <c r="HI348" s="245"/>
      <c r="HJ348" s="245"/>
      <c r="HK348" s="245"/>
      <c r="HL348" s="245"/>
      <c r="HM348" s="245"/>
      <c r="HN348" s="245"/>
      <c r="HO348" s="245"/>
      <c r="HP348" s="245"/>
      <c r="HQ348" s="245"/>
      <c r="HR348" s="245"/>
      <c r="HS348" s="245"/>
      <c r="HT348" s="245"/>
      <c r="HU348" s="245"/>
      <c r="HV348" s="245"/>
      <c r="HW348" s="245"/>
      <c r="HX348" s="245"/>
      <c r="HY348" s="245"/>
      <c r="HZ348" s="245"/>
      <c r="IA348" s="245"/>
      <c r="IB348" s="245"/>
      <c r="IC348" s="245"/>
      <c r="ID348" s="245"/>
      <c r="IE348" s="245"/>
      <c r="IF348" s="245"/>
      <c r="IG348" s="245"/>
      <c r="IH348" s="245"/>
      <c r="II348" s="245"/>
      <c r="IJ348" s="245"/>
      <c r="IK348" s="245"/>
      <c r="IL348" s="245"/>
      <c r="IM348" s="245"/>
      <c r="IN348" s="245"/>
      <c r="IO348" s="245"/>
      <c r="IP348" s="245"/>
      <c r="IQ348" s="245"/>
      <c r="IR348" s="245"/>
      <c r="IS348" s="245"/>
      <c r="IT348" s="245"/>
      <c r="IU348" s="245"/>
      <c r="IV348" s="245"/>
      <c r="IW348" s="245"/>
      <c r="IX348" s="245"/>
      <c r="IY348" s="245"/>
      <c r="IZ348" s="245"/>
      <c r="JA348" s="245"/>
    </row>
    <row r="349" spans="1:261" ht="20.25" x14ac:dyDescent="0.3">
      <c r="A349" s="300">
        <v>339</v>
      </c>
      <c r="B349" s="295" t="s">
        <v>872</v>
      </c>
      <c r="C349" s="295" t="s">
        <v>911</v>
      </c>
      <c r="D349" s="295">
        <v>247691188</v>
      </c>
      <c r="E349" s="220">
        <f t="shared" si="44"/>
        <v>3594.9</v>
      </c>
      <c r="F349" s="220">
        <f t="shared" si="45"/>
        <v>725</v>
      </c>
      <c r="G349" s="220">
        <f t="shared" si="46"/>
        <v>0</v>
      </c>
      <c r="H349" s="220">
        <f t="shared" si="47"/>
        <v>2869.9</v>
      </c>
      <c r="I349" s="220">
        <f t="shared" si="48"/>
        <v>0</v>
      </c>
      <c r="J349" s="245">
        <v>1</v>
      </c>
      <c r="K349" s="245">
        <v>1</v>
      </c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>
        <v>350</v>
      </c>
      <c r="X349" s="245"/>
      <c r="Y349" s="245"/>
      <c r="Z349" s="245"/>
      <c r="AA349" s="245"/>
      <c r="AB349" s="245"/>
      <c r="AC349" s="245">
        <v>4</v>
      </c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>
        <v>2519.9</v>
      </c>
      <c r="BD349" s="245"/>
      <c r="BE349" s="245"/>
      <c r="BF349" s="245"/>
      <c r="BG349" s="245">
        <v>26</v>
      </c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>
        <v>38</v>
      </c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>
        <v>44</v>
      </c>
      <c r="CK349" s="245"/>
      <c r="CL349" s="245"/>
      <c r="CM349" s="245"/>
      <c r="CN349" s="245">
        <v>2</v>
      </c>
      <c r="CO349" s="245"/>
      <c r="CP349" s="245"/>
      <c r="CQ349" s="245"/>
      <c r="CR349" s="245">
        <v>1</v>
      </c>
      <c r="CS349" s="245">
        <v>12</v>
      </c>
      <c r="CT349" s="245"/>
      <c r="CU349" s="245"/>
      <c r="CV349" s="245"/>
      <c r="CW349" s="245"/>
      <c r="CX349" s="245">
        <v>1</v>
      </c>
      <c r="CY349" s="245">
        <v>6</v>
      </c>
      <c r="CZ349" s="245">
        <v>5</v>
      </c>
      <c r="DA349" s="245">
        <v>5</v>
      </c>
      <c r="DB349" s="245"/>
      <c r="DC349" s="245">
        <v>100</v>
      </c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>
        <v>625</v>
      </c>
      <c r="DT349" s="245"/>
      <c r="DU349" s="245"/>
      <c r="DV349" s="245"/>
      <c r="DW349" s="245"/>
      <c r="DX349" s="245"/>
      <c r="DY349" s="245"/>
      <c r="DZ349" s="245"/>
      <c r="EA349" s="245"/>
      <c r="EB349" s="245"/>
      <c r="EC349" s="245"/>
      <c r="ED349" s="245"/>
      <c r="EE349" s="245"/>
      <c r="EF349" s="245"/>
      <c r="EG349" s="245"/>
      <c r="EH349" s="245"/>
      <c r="EI349" s="245">
        <v>156.25</v>
      </c>
      <c r="EJ349" s="245"/>
      <c r="EK349" s="245">
        <v>4</v>
      </c>
      <c r="EL349" s="245"/>
      <c r="EM349" s="245"/>
      <c r="EN349" s="245"/>
      <c r="EO349" s="245"/>
      <c r="EP349" s="245"/>
      <c r="EQ349" s="245"/>
      <c r="ER349" s="245"/>
      <c r="ES349" s="245"/>
      <c r="ET349" s="245"/>
      <c r="EU349" s="245"/>
      <c r="EV349" s="245"/>
      <c r="EW349" s="245"/>
      <c r="EX349" s="245"/>
      <c r="EY349" s="245"/>
      <c r="EZ349" s="245"/>
      <c r="FA349" s="245"/>
      <c r="FB349" s="245"/>
      <c r="FC349" s="245"/>
      <c r="FD349" s="245"/>
      <c r="FE349" s="245"/>
      <c r="FF349" s="245"/>
      <c r="FG349" s="245"/>
      <c r="FH349" s="245"/>
      <c r="FI349" s="245"/>
      <c r="FJ349" s="245"/>
      <c r="FK349" s="245"/>
      <c r="FL349" s="245"/>
      <c r="FM349" s="245"/>
      <c r="FN349" s="245"/>
      <c r="FO349" s="245"/>
      <c r="FP349" s="245"/>
      <c r="FQ349" s="245"/>
      <c r="FR349" s="245"/>
      <c r="FS349" s="245"/>
      <c r="FT349" s="245"/>
      <c r="FU349" s="245"/>
      <c r="FV349" s="245"/>
      <c r="FW349" s="245"/>
      <c r="FX349" s="245"/>
      <c r="FY349" s="245"/>
      <c r="FZ349" s="245"/>
      <c r="GA349" s="245"/>
      <c r="GB349" s="245"/>
      <c r="GC349" s="245"/>
      <c r="GD349" s="245"/>
      <c r="GE349" s="245"/>
      <c r="GF349" s="245"/>
      <c r="GG349" s="245"/>
      <c r="GH349" s="245"/>
      <c r="GI349" s="245"/>
      <c r="GJ349" s="245"/>
      <c r="GK349" s="245"/>
      <c r="GL349" s="245"/>
      <c r="GM349" s="245"/>
      <c r="GN349" s="245"/>
      <c r="GO349" s="245"/>
      <c r="GP349" s="245"/>
      <c r="GQ349" s="245"/>
      <c r="GR349" s="245"/>
      <c r="GS349" s="245"/>
      <c r="GT349" s="245"/>
      <c r="GU349" s="245"/>
      <c r="GV349" s="245"/>
      <c r="GW349" s="245"/>
      <c r="GX349" s="245"/>
      <c r="GY349" s="245"/>
      <c r="GZ349" s="245"/>
      <c r="HA349" s="245"/>
      <c r="HB349" s="245"/>
      <c r="HC349" s="245"/>
      <c r="HD349" s="245"/>
      <c r="HE349" s="245"/>
      <c r="HF349" s="245"/>
      <c r="HG349" s="245"/>
      <c r="HH349" s="245"/>
      <c r="HI349" s="245"/>
      <c r="HJ349" s="245"/>
      <c r="HK349" s="245"/>
      <c r="HL349" s="245"/>
      <c r="HM349" s="245"/>
      <c r="HN349" s="245"/>
      <c r="HO349" s="245"/>
      <c r="HP349" s="245"/>
      <c r="HQ349" s="245"/>
      <c r="HR349" s="245"/>
      <c r="HS349" s="245"/>
      <c r="HT349" s="245"/>
      <c r="HU349" s="245"/>
      <c r="HV349" s="245"/>
      <c r="HW349" s="245"/>
      <c r="HX349" s="245"/>
      <c r="HY349" s="245"/>
      <c r="HZ349" s="245"/>
      <c r="IA349" s="245"/>
      <c r="IB349" s="245"/>
      <c r="IC349" s="245"/>
      <c r="ID349" s="245"/>
      <c r="IE349" s="245"/>
      <c r="IF349" s="245"/>
      <c r="IG349" s="245"/>
      <c r="IH349" s="245"/>
      <c r="II349" s="245"/>
      <c r="IJ349" s="245"/>
      <c r="IK349" s="245"/>
      <c r="IL349" s="245"/>
      <c r="IM349" s="245"/>
      <c r="IN349" s="245"/>
      <c r="IO349" s="245"/>
      <c r="IP349" s="245"/>
      <c r="IQ349" s="245"/>
      <c r="IR349" s="245"/>
      <c r="IS349" s="245"/>
      <c r="IT349" s="245"/>
      <c r="IU349" s="245"/>
      <c r="IV349" s="245"/>
      <c r="IW349" s="245"/>
      <c r="IX349" s="245"/>
      <c r="IY349" s="245"/>
      <c r="IZ349" s="245"/>
      <c r="JA349" s="245"/>
    </row>
    <row r="350" spans="1:261" ht="20.25" x14ac:dyDescent="0.3">
      <c r="A350" s="300">
        <v>340</v>
      </c>
      <c r="B350" s="295" t="s">
        <v>872</v>
      </c>
      <c r="C350" s="295" t="s">
        <v>912</v>
      </c>
      <c r="D350" s="295">
        <v>247691189</v>
      </c>
      <c r="E350" s="220">
        <f t="shared" si="44"/>
        <v>4406.3</v>
      </c>
      <c r="F350" s="220">
        <f t="shared" si="45"/>
        <v>1560</v>
      </c>
      <c r="G350" s="220">
        <f t="shared" si="46"/>
        <v>0</v>
      </c>
      <c r="H350" s="220">
        <f t="shared" si="47"/>
        <v>2846.3</v>
      </c>
      <c r="I350" s="220">
        <f t="shared" si="48"/>
        <v>0</v>
      </c>
      <c r="J350" s="245">
        <v>1</v>
      </c>
      <c r="K350" s="245">
        <v>1</v>
      </c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>
        <v>500</v>
      </c>
      <c r="Z350" s="245"/>
      <c r="AA350" s="245"/>
      <c r="AB350" s="245"/>
      <c r="AC350" s="245">
        <v>3</v>
      </c>
      <c r="AD350" s="245"/>
      <c r="AE350" s="245">
        <v>2</v>
      </c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>
        <v>600</v>
      </c>
      <c r="AT350" s="245"/>
      <c r="AU350" s="245">
        <v>800</v>
      </c>
      <c r="AV350" s="245"/>
      <c r="AW350" s="245"/>
      <c r="AX350" s="245"/>
      <c r="AY350" s="245"/>
      <c r="AZ350" s="245"/>
      <c r="BA350" s="245"/>
      <c r="BB350" s="245"/>
      <c r="BC350" s="245">
        <v>706.3</v>
      </c>
      <c r="BD350" s="245"/>
      <c r="BE350" s="245"/>
      <c r="BF350" s="245"/>
      <c r="BG350" s="245">
        <v>19</v>
      </c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>
        <v>5</v>
      </c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>
        <v>217</v>
      </c>
      <c r="CI350" s="245"/>
      <c r="CJ350" s="245">
        <v>65</v>
      </c>
      <c r="CK350" s="245"/>
      <c r="CL350" s="245"/>
      <c r="CM350" s="245"/>
      <c r="CN350" s="245">
        <v>2</v>
      </c>
      <c r="CO350" s="245"/>
      <c r="CP350" s="245"/>
      <c r="CQ350" s="245"/>
      <c r="CR350" s="245">
        <v>1</v>
      </c>
      <c r="CS350" s="245">
        <v>15</v>
      </c>
      <c r="CT350" s="245"/>
      <c r="CU350" s="245"/>
      <c r="CV350" s="245"/>
      <c r="CW350" s="245"/>
      <c r="CX350" s="245">
        <v>1</v>
      </c>
      <c r="CY350" s="245">
        <v>13</v>
      </c>
      <c r="CZ350" s="245">
        <v>8</v>
      </c>
      <c r="DA350" s="245">
        <v>8</v>
      </c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>
        <v>120</v>
      </c>
      <c r="DR350" s="245"/>
      <c r="DS350" s="245">
        <v>1560</v>
      </c>
      <c r="DT350" s="245"/>
      <c r="DU350" s="245"/>
      <c r="DV350" s="245"/>
      <c r="DW350" s="245"/>
      <c r="DX350" s="245"/>
      <c r="DY350" s="245"/>
      <c r="DZ350" s="245"/>
      <c r="EA350" s="245"/>
      <c r="EB350" s="245"/>
      <c r="EC350" s="245"/>
      <c r="ED350" s="245"/>
      <c r="EE350" s="245"/>
      <c r="EF350" s="245"/>
      <c r="EG350" s="245"/>
      <c r="EH350" s="245"/>
      <c r="EI350" s="245">
        <v>445.7</v>
      </c>
      <c r="EJ350" s="245"/>
      <c r="EK350" s="245">
        <v>3.5</v>
      </c>
      <c r="EL350" s="245"/>
      <c r="EM350" s="245"/>
      <c r="EN350" s="245"/>
      <c r="EO350" s="245"/>
      <c r="EP350" s="245"/>
      <c r="EQ350" s="245"/>
      <c r="ER350" s="245"/>
      <c r="ES350" s="245"/>
      <c r="ET350" s="245">
        <v>120</v>
      </c>
      <c r="EU350" s="245"/>
      <c r="EV350" s="245"/>
      <c r="EW350" s="245"/>
      <c r="EX350" s="245"/>
      <c r="EY350" s="245"/>
      <c r="EZ350" s="245"/>
      <c r="FA350" s="245"/>
      <c r="FB350" s="245"/>
      <c r="FC350" s="245"/>
      <c r="FD350" s="245"/>
      <c r="FE350" s="245"/>
      <c r="FF350" s="245"/>
      <c r="FG350" s="245"/>
      <c r="FH350" s="245"/>
      <c r="FI350" s="245"/>
      <c r="FJ350" s="245"/>
      <c r="FK350" s="245"/>
      <c r="FL350" s="245"/>
      <c r="FM350" s="245"/>
      <c r="FN350" s="245"/>
      <c r="FO350" s="245"/>
      <c r="FP350" s="245"/>
      <c r="FQ350" s="245"/>
      <c r="FR350" s="245"/>
      <c r="FS350" s="245"/>
      <c r="FT350" s="245"/>
      <c r="FU350" s="245"/>
      <c r="FV350" s="245"/>
      <c r="FW350" s="245"/>
      <c r="FX350" s="245"/>
      <c r="FY350" s="245"/>
      <c r="FZ350" s="245"/>
      <c r="GA350" s="245"/>
      <c r="GB350" s="245"/>
      <c r="GC350" s="245"/>
      <c r="GD350" s="245"/>
      <c r="GE350" s="245"/>
      <c r="GF350" s="245"/>
      <c r="GG350" s="245"/>
      <c r="GH350" s="245"/>
      <c r="GI350" s="245">
        <v>100</v>
      </c>
      <c r="GJ350" s="245"/>
      <c r="GK350" s="245">
        <v>1.2</v>
      </c>
      <c r="GL350" s="245"/>
      <c r="GM350" s="245"/>
      <c r="GN350" s="245"/>
      <c r="GO350" s="245"/>
      <c r="GP350" s="245"/>
      <c r="GQ350" s="245"/>
      <c r="GR350" s="245"/>
      <c r="GS350" s="245"/>
      <c r="GT350" s="245"/>
      <c r="GU350" s="245"/>
      <c r="GV350" s="245"/>
      <c r="GW350" s="245"/>
      <c r="GX350" s="245"/>
      <c r="GY350" s="245"/>
      <c r="GZ350" s="245"/>
      <c r="HA350" s="245"/>
      <c r="HB350" s="245"/>
      <c r="HC350" s="245"/>
      <c r="HD350" s="245"/>
      <c r="HE350" s="245"/>
      <c r="HF350" s="245"/>
      <c r="HG350" s="245"/>
      <c r="HH350" s="245"/>
      <c r="HI350" s="245"/>
      <c r="HJ350" s="245"/>
      <c r="HK350" s="245"/>
      <c r="HL350" s="245"/>
      <c r="HM350" s="245"/>
      <c r="HN350" s="245"/>
      <c r="HO350" s="245"/>
      <c r="HP350" s="245"/>
      <c r="HQ350" s="245"/>
      <c r="HR350" s="245"/>
      <c r="HS350" s="245"/>
      <c r="HT350" s="245"/>
      <c r="HU350" s="245"/>
      <c r="HV350" s="245"/>
      <c r="HW350" s="245"/>
      <c r="HX350" s="245"/>
      <c r="HY350" s="245"/>
      <c r="HZ350" s="245"/>
      <c r="IA350" s="245"/>
      <c r="IB350" s="245"/>
      <c r="IC350" s="245"/>
      <c r="ID350" s="245"/>
      <c r="IE350" s="245"/>
      <c r="IF350" s="245"/>
      <c r="IG350" s="245"/>
      <c r="IH350" s="245"/>
      <c r="II350" s="245"/>
      <c r="IJ350" s="245"/>
      <c r="IK350" s="245"/>
      <c r="IL350" s="245"/>
      <c r="IM350" s="245"/>
      <c r="IN350" s="245"/>
      <c r="IO350" s="245"/>
      <c r="IP350" s="245"/>
      <c r="IQ350" s="245"/>
      <c r="IR350" s="245"/>
      <c r="IS350" s="245"/>
      <c r="IT350" s="245"/>
      <c r="IU350" s="245"/>
      <c r="IV350" s="245"/>
      <c r="IW350" s="245"/>
      <c r="IX350" s="245"/>
      <c r="IY350" s="245"/>
      <c r="IZ350" s="245"/>
      <c r="JA350" s="245"/>
    </row>
    <row r="351" spans="1:261" ht="20.25" x14ac:dyDescent="0.3">
      <c r="A351" s="300">
        <v>341</v>
      </c>
      <c r="B351" s="295" t="s">
        <v>872</v>
      </c>
      <c r="C351" s="295" t="s">
        <v>913</v>
      </c>
      <c r="D351" s="295">
        <v>247691187</v>
      </c>
      <c r="E351" s="220">
        <f t="shared" si="44"/>
        <v>13270.8</v>
      </c>
      <c r="F351" s="220">
        <f t="shared" si="45"/>
        <v>3230</v>
      </c>
      <c r="G351" s="220">
        <f t="shared" si="46"/>
        <v>0</v>
      </c>
      <c r="H351" s="220">
        <f t="shared" si="47"/>
        <v>10040.799999999999</v>
      </c>
      <c r="I351" s="220">
        <f t="shared" si="48"/>
        <v>0</v>
      </c>
      <c r="J351" s="245">
        <v>2</v>
      </c>
      <c r="K351" s="245">
        <v>2</v>
      </c>
      <c r="L351" s="245"/>
      <c r="M351" s="245"/>
      <c r="N351" s="245"/>
      <c r="O351" s="245"/>
      <c r="P351" s="245"/>
      <c r="Q351" s="245"/>
      <c r="R351" s="245"/>
      <c r="S351" s="245"/>
      <c r="T351" s="245"/>
      <c r="U351" s="245">
        <v>450</v>
      </c>
      <c r="V351" s="245"/>
      <c r="W351" s="245"/>
      <c r="X351" s="245"/>
      <c r="Y351" s="245">
        <v>500</v>
      </c>
      <c r="Z351" s="245"/>
      <c r="AA351" s="245"/>
      <c r="AB351" s="245"/>
      <c r="AC351" s="245">
        <v>17</v>
      </c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>
        <v>9090.7999999999993</v>
      </c>
      <c r="BD351" s="245"/>
      <c r="BE351" s="245"/>
      <c r="BF351" s="245"/>
      <c r="BG351" s="245">
        <v>28</v>
      </c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>
        <v>28</v>
      </c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>
        <v>265</v>
      </c>
      <c r="CK351" s="245"/>
      <c r="CL351" s="245"/>
      <c r="CM351" s="245"/>
      <c r="CN351" s="245">
        <v>3</v>
      </c>
      <c r="CO351" s="245"/>
      <c r="CP351" s="245"/>
      <c r="CQ351" s="245"/>
      <c r="CR351" s="245">
        <v>7</v>
      </c>
      <c r="CS351" s="245">
        <v>28</v>
      </c>
      <c r="CT351" s="245"/>
      <c r="CU351" s="245"/>
      <c r="CV351" s="245"/>
      <c r="CW351" s="245"/>
      <c r="CX351" s="245">
        <v>5</v>
      </c>
      <c r="CY351" s="245">
        <v>14</v>
      </c>
      <c r="CZ351" s="245">
        <v>55</v>
      </c>
      <c r="DA351" s="245">
        <v>55</v>
      </c>
      <c r="DB351" s="245"/>
      <c r="DC351" s="245">
        <v>780</v>
      </c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>
        <v>2450</v>
      </c>
      <c r="DT351" s="245"/>
      <c r="DU351" s="245"/>
      <c r="DV351" s="245"/>
      <c r="DW351" s="245"/>
      <c r="DX351" s="245"/>
      <c r="DY351" s="245"/>
      <c r="DZ351" s="245"/>
      <c r="EA351" s="245"/>
      <c r="EB351" s="245"/>
      <c r="EC351" s="245"/>
      <c r="ED351" s="245"/>
      <c r="EE351" s="245"/>
      <c r="EF351" s="245"/>
      <c r="EG351" s="245"/>
      <c r="EH351" s="245"/>
      <c r="EI351" s="245">
        <v>613</v>
      </c>
      <c r="EJ351" s="245"/>
      <c r="EK351" s="245">
        <v>4</v>
      </c>
      <c r="EL351" s="245"/>
      <c r="EM351" s="245"/>
      <c r="EN351" s="245"/>
      <c r="EO351" s="245"/>
      <c r="EP351" s="245"/>
      <c r="EQ351" s="245"/>
      <c r="ER351" s="245"/>
      <c r="ES351" s="245"/>
      <c r="ET351" s="245"/>
      <c r="EU351" s="245"/>
      <c r="EV351" s="245"/>
      <c r="EW351" s="245"/>
      <c r="EX351" s="245"/>
      <c r="EY351" s="245"/>
      <c r="EZ351" s="245"/>
      <c r="FA351" s="245"/>
      <c r="FB351" s="245"/>
      <c r="FC351" s="245"/>
      <c r="FD351" s="245"/>
      <c r="FE351" s="245"/>
      <c r="FF351" s="245"/>
      <c r="FG351" s="245"/>
      <c r="FH351" s="245"/>
      <c r="FI351" s="245"/>
      <c r="FJ351" s="245"/>
      <c r="FK351" s="245"/>
      <c r="FL351" s="245"/>
      <c r="FM351" s="245"/>
      <c r="FN351" s="245"/>
      <c r="FO351" s="245"/>
      <c r="FP351" s="245"/>
      <c r="FQ351" s="245"/>
      <c r="FR351" s="245"/>
      <c r="FS351" s="245"/>
      <c r="FT351" s="245"/>
      <c r="FU351" s="245"/>
      <c r="FV351" s="245"/>
      <c r="FW351" s="245"/>
      <c r="FX351" s="245"/>
      <c r="FY351" s="245"/>
      <c r="FZ351" s="245"/>
      <c r="GA351" s="245"/>
      <c r="GB351" s="245"/>
      <c r="GC351" s="245"/>
      <c r="GD351" s="245"/>
      <c r="GE351" s="245"/>
      <c r="GF351" s="245"/>
      <c r="GG351" s="245"/>
      <c r="GH351" s="245"/>
      <c r="GI351" s="245"/>
      <c r="GJ351" s="245"/>
      <c r="GK351" s="245"/>
      <c r="GL351" s="245"/>
      <c r="GM351" s="245"/>
      <c r="GN351" s="245"/>
      <c r="GO351" s="245"/>
      <c r="GP351" s="245"/>
      <c r="GQ351" s="245"/>
      <c r="GR351" s="245"/>
      <c r="GS351" s="245"/>
      <c r="GT351" s="245"/>
      <c r="GU351" s="245"/>
      <c r="GV351" s="245"/>
      <c r="GW351" s="245"/>
      <c r="GX351" s="245"/>
      <c r="GY351" s="245"/>
      <c r="GZ351" s="245"/>
      <c r="HA351" s="245"/>
      <c r="HB351" s="245"/>
      <c r="HC351" s="245"/>
      <c r="HD351" s="245"/>
      <c r="HE351" s="245"/>
      <c r="HF351" s="245"/>
      <c r="HG351" s="245"/>
      <c r="HH351" s="245"/>
      <c r="HI351" s="245"/>
      <c r="HJ351" s="245"/>
      <c r="HK351" s="245"/>
      <c r="HL351" s="245"/>
      <c r="HM351" s="245"/>
      <c r="HN351" s="245"/>
      <c r="HO351" s="245"/>
      <c r="HP351" s="245"/>
      <c r="HQ351" s="245"/>
      <c r="HR351" s="245"/>
      <c r="HS351" s="245"/>
      <c r="HT351" s="245"/>
      <c r="HU351" s="245"/>
      <c r="HV351" s="245"/>
      <c r="HW351" s="245"/>
      <c r="HX351" s="245"/>
      <c r="HY351" s="245"/>
      <c r="HZ351" s="245"/>
      <c r="IA351" s="245"/>
      <c r="IB351" s="245"/>
      <c r="IC351" s="245"/>
      <c r="ID351" s="245"/>
      <c r="IE351" s="245"/>
      <c r="IF351" s="245"/>
      <c r="IG351" s="245"/>
      <c r="IH351" s="245"/>
      <c r="II351" s="245"/>
      <c r="IJ351" s="245"/>
      <c r="IK351" s="245"/>
      <c r="IL351" s="245"/>
      <c r="IM351" s="245"/>
      <c r="IN351" s="245"/>
      <c r="IO351" s="245"/>
      <c r="IP351" s="245"/>
      <c r="IQ351" s="245"/>
      <c r="IR351" s="245"/>
      <c r="IS351" s="245"/>
      <c r="IT351" s="245"/>
      <c r="IU351" s="245"/>
      <c r="IV351" s="245"/>
      <c r="IW351" s="245"/>
      <c r="IX351" s="245"/>
      <c r="IY351" s="245"/>
      <c r="IZ351" s="245"/>
      <c r="JA351" s="245"/>
    </row>
    <row r="352" spans="1:261" ht="37.5" x14ac:dyDescent="0.3">
      <c r="A352" s="300">
        <v>342</v>
      </c>
      <c r="B352" s="295" t="s">
        <v>872</v>
      </c>
      <c r="C352" s="295" t="s">
        <v>914</v>
      </c>
      <c r="D352" s="295">
        <v>247691180</v>
      </c>
      <c r="E352" s="220">
        <f t="shared" si="44"/>
        <v>7995</v>
      </c>
      <c r="F352" s="220">
        <f t="shared" si="45"/>
        <v>2350</v>
      </c>
      <c r="G352" s="220">
        <f t="shared" si="46"/>
        <v>0</v>
      </c>
      <c r="H352" s="220">
        <f t="shared" si="47"/>
        <v>5633</v>
      </c>
      <c r="I352" s="220">
        <f t="shared" si="48"/>
        <v>12</v>
      </c>
      <c r="J352" s="245">
        <v>2</v>
      </c>
      <c r="K352" s="245">
        <v>2</v>
      </c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>
        <v>300</v>
      </c>
      <c r="X352" s="245"/>
      <c r="Y352" s="245">
        <v>600</v>
      </c>
      <c r="Z352" s="245"/>
      <c r="AA352" s="245"/>
      <c r="AB352" s="245"/>
      <c r="AC352" s="245">
        <v>6</v>
      </c>
      <c r="AD352" s="245"/>
      <c r="AE352" s="245">
        <v>1</v>
      </c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>
        <v>800</v>
      </c>
      <c r="AV352" s="245"/>
      <c r="AW352" s="245"/>
      <c r="AX352" s="245"/>
      <c r="AY352" s="245"/>
      <c r="AZ352" s="245"/>
      <c r="BA352" s="245"/>
      <c r="BB352" s="245"/>
      <c r="BC352" s="245">
        <v>3838</v>
      </c>
      <c r="BD352" s="245"/>
      <c r="BE352" s="245"/>
      <c r="BF352" s="245"/>
      <c r="BG352" s="245">
        <v>33</v>
      </c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>
        <v>18</v>
      </c>
      <c r="BR352" s="245"/>
      <c r="BS352" s="245">
        <v>1</v>
      </c>
      <c r="BT352" s="245"/>
      <c r="BU352" s="245"/>
      <c r="BV352" s="245"/>
      <c r="BW352" s="245"/>
      <c r="BX352" s="245"/>
      <c r="BY352" s="245">
        <v>12</v>
      </c>
      <c r="BZ352" s="245"/>
      <c r="CA352" s="245"/>
      <c r="CB352" s="245"/>
      <c r="CC352" s="245"/>
      <c r="CD352" s="245"/>
      <c r="CE352" s="245"/>
      <c r="CF352" s="245"/>
      <c r="CG352" s="245"/>
      <c r="CH352" s="245">
        <v>120</v>
      </c>
      <c r="CI352" s="245"/>
      <c r="CJ352" s="245">
        <v>99</v>
      </c>
      <c r="CK352" s="245"/>
      <c r="CL352" s="245"/>
      <c r="CM352" s="245"/>
      <c r="CN352" s="245">
        <v>4</v>
      </c>
      <c r="CO352" s="245"/>
      <c r="CP352" s="245"/>
      <c r="CQ352" s="245"/>
      <c r="CR352" s="245">
        <v>3</v>
      </c>
      <c r="CS352" s="245">
        <v>14</v>
      </c>
      <c r="CT352" s="245"/>
      <c r="CU352" s="245"/>
      <c r="CV352" s="245"/>
      <c r="CW352" s="245"/>
      <c r="CX352" s="245">
        <v>3</v>
      </c>
      <c r="CY352" s="245">
        <v>8</v>
      </c>
      <c r="CZ352" s="245">
        <v>54</v>
      </c>
      <c r="DA352" s="245">
        <v>54</v>
      </c>
      <c r="DB352" s="245"/>
      <c r="DC352" s="245">
        <v>780</v>
      </c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>
        <v>1570</v>
      </c>
      <c r="DT352" s="245"/>
      <c r="DU352" s="245"/>
      <c r="DV352" s="245"/>
      <c r="DW352" s="245"/>
      <c r="DX352" s="245"/>
      <c r="DY352" s="245"/>
      <c r="DZ352" s="245"/>
      <c r="EA352" s="245"/>
      <c r="EB352" s="245"/>
      <c r="EC352" s="245"/>
      <c r="ED352" s="245"/>
      <c r="EE352" s="245"/>
      <c r="EF352" s="245"/>
      <c r="EG352" s="245"/>
      <c r="EH352" s="245"/>
      <c r="EI352" s="245">
        <v>393</v>
      </c>
      <c r="EJ352" s="245"/>
      <c r="EK352" s="245">
        <v>4</v>
      </c>
      <c r="EL352" s="245"/>
      <c r="EM352" s="245"/>
      <c r="EN352" s="245"/>
      <c r="EO352" s="245"/>
      <c r="EP352" s="245"/>
      <c r="EQ352" s="245"/>
      <c r="ER352" s="245"/>
      <c r="ES352" s="245"/>
      <c r="ET352" s="245">
        <v>95</v>
      </c>
      <c r="EU352" s="245"/>
      <c r="EV352" s="245"/>
      <c r="EW352" s="245"/>
      <c r="EX352" s="245"/>
      <c r="EY352" s="245"/>
      <c r="EZ352" s="245"/>
      <c r="FA352" s="245"/>
      <c r="FB352" s="245"/>
      <c r="FC352" s="245"/>
      <c r="FD352" s="245"/>
      <c r="FE352" s="245"/>
      <c r="FF352" s="245"/>
      <c r="FG352" s="245"/>
      <c r="FH352" s="245"/>
      <c r="FI352" s="245"/>
      <c r="FJ352" s="245"/>
      <c r="FK352" s="245"/>
      <c r="FL352" s="245"/>
      <c r="FM352" s="245"/>
      <c r="FN352" s="245"/>
      <c r="FO352" s="245"/>
      <c r="FP352" s="245"/>
      <c r="FQ352" s="245"/>
      <c r="FR352" s="245"/>
      <c r="FS352" s="245"/>
      <c r="FT352" s="245"/>
      <c r="FU352" s="245"/>
      <c r="FV352" s="245"/>
      <c r="FW352" s="245"/>
      <c r="FX352" s="245"/>
      <c r="FY352" s="245"/>
      <c r="FZ352" s="245"/>
      <c r="GA352" s="245"/>
      <c r="GB352" s="245"/>
      <c r="GC352" s="245"/>
      <c r="GD352" s="245"/>
      <c r="GE352" s="245"/>
      <c r="GF352" s="245"/>
      <c r="GG352" s="245"/>
      <c r="GH352" s="245"/>
      <c r="GI352" s="245">
        <v>95</v>
      </c>
      <c r="GJ352" s="245"/>
      <c r="GK352" s="245">
        <v>1</v>
      </c>
      <c r="GL352" s="245"/>
      <c r="GM352" s="245"/>
      <c r="GN352" s="245"/>
      <c r="GO352" s="245"/>
      <c r="GP352" s="245"/>
      <c r="GQ352" s="245"/>
      <c r="GR352" s="245"/>
      <c r="GS352" s="245"/>
      <c r="GT352" s="245"/>
      <c r="GU352" s="245"/>
      <c r="GV352" s="245"/>
      <c r="GW352" s="245"/>
      <c r="GX352" s="245"/>
      <c r="GY352" s="245"/>
      <c r="GZ352" s="245"/>
      <c r="HA352" s="245"/>
      <c r="HB352" s="245"/>
      <c r="HC352" s="245"/>
      <c r="HD352" s="245"/>
      <c r="HE352" s="245"/>
      <c r="HF352" s="245"/>
      <c r="HG352" s="245"/>
      <c r="HH352" s="245"/>
      <c r="HI352" s="245"/>
      <c r="HJ352" s="245"/>
      <c r="HK352" s="245"/>
      <c r="HL352" s="245"/>
      <c r="HM352" s="245"/>
      <c r="HN352" s="245"/>
      <c r="HO352" s="245"/>
      <c r="HP352" s="245"/>
      <c r="HQ352" s="245"/>
      <c r="HR352" s="245"/>
      <c r="HS352" s="245"/>
      <c r="HT352" s="245"/>
      <c r="HU352" s="245"/>
      <c r="HV352" s="245"/>
      <c r="HW352" s="245"/>
      <c r="HX352" s="245"/>
      <c r="HY352" s="245"/>
      <c r="HZ352" s="245"/>
      <c r="IA352" s="245"/>
      <c r="IB352" s="245"/>
      <c r="IC352" s="245"/>
      <c r="ID352" s="245"/>
      <c r="IE352" s="245"/>
      <c r="IF352" s="245"/>
      <c r="IG352" s="245"/>
      <c r="IH352" s="245"/>
      <c r="II352" s="245"/>
      <c r="IJ352" s="245"/>
      <c r="IK352" s="245"/>
      <c r="IL352" s="245"/>
      <c r="IM352" s="245"/>
      <c r="IN352" s="245"/>
      <c r="IO352" s="245"/>
      <c r="IP352" s="245"/>
      <c r="IQ352" s="245"/>
      <c r="IR352" s="245"/>
      <c r="IS352" s="245"/>
      <c r="IT352" s="245"/>
      <c r="IU352" s="245"/>
      <c r="IV352" s="245"/>
      <c r="IW352" s="245"/>
      <c r="IX352" s="245"/>
      <c r="IY352" s="245"/>
      <c r="IZ352" s="245"/>
      <c r="JA352" s="245"/>
    </row>
    <row r="353" spans="1:261" ht="37.5" x14ac:dyDescent="0.3">
      <c r="A353" s="300">
        <v>343</v>
      </c>
      <c r="B353" s="295" t="s">
        <v>872</v>
      </c>
      <c r="C353" s="295" t="s">
        <v>915</v>
      </c>
      <c r="D353" s="295">
        <v>247691183</v>
      </c>
      <c r="E353" s="220">
        <f t="shared" si="44"/>
        <v>4745.8</v>
      </c>
      <c r="F353" s="220">
        <f t="shared" si="45"/>
        <v>2710</v>
      </c>
      <c r="G353" s="220">
        <f t="shared" si="46"/>
        <v>0</v>
      </c>
      <c r="H353" s="220">
        <f t="shared" si="47"/>
        <v>2010.8</v>
      </c>
      <c r="I353" s="220">
        <f t="shared" si="48"/>
        <v>25</v>
      </c>
      <c r="J353" s="245">
        <v>1</v>
      </c>
      <c r="K353" s="245">
        <v>1</v>
      </c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>
        <v>600</v>
      </c>
      <c r="Z353" s="245"/>
      <c r="AA353" s="245"/>
      <c r="AB353" s="245"/>
      <c r="AC353" s="245">
        <v>7</v>
      </c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>
        <v>1410.8</v>
      </c>
      <c r="BD353" s="245"/>
      <c r="BE353" s="245"/>
      <c r="BF353" s="245"/>
      <c r="BG353" s="245">
        <v>15</v>
      </c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>
        <v>15</v>
      </c>
      <c r="BR353" s="245"/>
      <c r="BS353" s="245">
        <v>1</v>
      </c>
      <c r="BT353" s="245"/>
      <c r="BU353" s="245"/>
      <c r="BV353" s="245"/>
      <c r="BW353" s="245"/>
      <c r="BX353" s="245"/>
      <c r="BY353" s="245">
        <v>25</v>
      </c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>
        <v>150</v>
      </c>
      <c r="CK353" s="245"/>
      <c r="CL353" s="245"/>
      <c r="CM353" s="245"/>
      <c r="CN353" s="245">
        <v>2</v>
      </c>
      <c r="CO353" s="245"/>
      <c r="CP353" s="245"/>
      <c r="CQ353" s="245"/>
      <c r="CR353" s="245">
        <v>3</v>
      </c>
      <c r="CS353" s="245">
        <v>10</v>
      </c>
      <c r="CT353" s="245"/>
      <c r="CU353" s="245"/>
      <c r="CV353" s="245"/>
      <c r="CW353" s="245"/>
      <c r="CX353" s="245">
        <v>2</v>
      </c>
      <c r="CY353" s="245">
        <v>5</v>
      </c>
      <c r="CZ353" s="245">
        <v>15</v>
      </c>
      <c r="DA353" s="245">
        <v>15</v>
      </c>
      <c r="DB353" s="245"/>
      <c r="DC353" s="245">
        <v>210</v>
      </c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>
        <v>2500</v>
      </c>
      <c r="DT353" s="245"/>
      <c r="DU353" s="245"/>
      <c r="DV353" s="245"/>
      <c r="DW353" s="245"/>
      <c r="DX353" s="245"/>
      <c r="DY353" s="245"/>
      <c r="DZ353" s="245"/>
      <c r="EA353" s="245"/>
      <c r="EB353" s="245"/>
      <c r="EC353" s="245"/>
      <c r="ED353" s="245"/>
      <c r="EE353" s="245"/>
      <c r="EF353" s="245"/>
      <c r="EG353" s="245"/>
      <c r="EH353" s="245"/>
      <c r="EI353" s="245">
        <v>500</v>
      </c>
      <c r="EJ353" s="245"/>
      <c r="EK353" s="245">
        <v>5</v>
      </c>
      <c r="EL353" s="245"/>
      <c r="EM353" s="245"/>
      <c r="EN353" s="245"/>
      <c r="EO353" s="245"/>
      <c r="EP353" s="245"/>
      <c r="EQ353" s="245"/>
      <c r="ER353" s="245"/>
      <c r="ES353" s="245"/>
      <c r="ET353" s="245"/>
      <c r="EU353" s="245"/>
      <c r="EV353" s="245"/>
      <c r="EW353" s="245"/>
      <c r="EX353" s="245"/>
      <c r="EY353" s="245"/>
      <c r="EZ353" s="245"/>
      <c r="FA353" s="245"/>
      <c r="FB353" s="245"/>
      <c r="FC353" s="245"/>
      <c r="FD353" s="245"/>
      <c r="FE353" s="245"/>
      <c r="FF353" s="245"/>
      <c r="FG353" s="245"/>
      <c r="FH353" s="245"/>
      <c r="FI353" s="245"/>
      <c r="FJ353" s="245"/>
      <c r="FK353" s="245"/>
      <c r="FL353" s="245"/>
      <c r="FM353" s="245"/>
      <c r="FN353" s="245"/>
      <c r="FO353" s="245"/>
      <c r="FP353" s="245"/>
      <c r="FQ353" s="245"/>
      <c r="FR353" s="245"/>
      <c r="FS353" s="245"/>
      <c r="FT353" s="245"/>
      <c r="FU353" s="245"/>
      <c r="FV353" s="245"/>
      <c r="FW353" s="245"/>
      <c r="FX353" s="245"/>
      <c r="FY353" s="245"/>
      <c r="FZ353" s="245"/>
      <c r="GA353" s="245"/>
      <c r="GB353" s="245"/>
      <c r="GC353" s="245"/>
      <c r="GD353" s="245"/>
      <c r="GE353" s="245"/>
      <c r="GF353" s="245"/>
      <c r="GG353" s="245"/>
      <c r="GH353" s="245"/>
      <c r="GI353" s="245"/>
      <c r="GJ353" s="245"/>
      <c r="GK353" s="245"/>
      <c r="GL353" s="245"/>
      <c r="GM353" s="245"/>
      <c r="GN353" s="245"/>
      <c r="GO353" s="245"/>
      <c r="GP353" s="245"/>
      <c r="GQ353" s="245"/>
      <c r="GR353" s="245"/>
      <c r="GS353" s="245"/>
      <c r="GT353" s="245"/>
      <c r="GU353" s="245"/>
      <c r="GV353" s="245"/>
      <c r="GW353" s="245"/>
      <c r="GX353" s="245"/>
      <c r="GY353" s="245"/>
      <c r="GZ353" s="245"/>
      <c r="HA353" s="245"/>
      <c r="HB353" s="245"/>
      <c r="HC353" s="245"/>
      <c r="HD353" s="245"/>
      <c r="HE353" s="245"/>
      <c r="HF353" s="245"/>
      <c r="HG353" s="245"/>
      <c r="HH353" s="245"/>
      <c r="HI353" s="245"/>
      <c r="HJ353" s="245"/>
      <c r="HK353" s="245"/>
      <c r="HL353" s="245"/>
      <c r="HM353" s="245"/>
      <c r="HN353" s="245"/>
      <c r="HO353" s="245"/>
      <c r="HP353" s="245"/>
      <c r="HQ353" s="245"/>
      <c r="HR353" s="245"/>
      <c r="HS353" s="245"/>
      <c r="HT353" s="245"/>
      <c r="HU353" s="245"/>
      <c r="HV353" s="245"/>
      <c r="HW353" s="245"/>
      <c r="HX353" s="245"/>
      <c r="HY353" s="245"/>
      <c r="HZ353" s="245"/>
      <c r="IA353" s="245"/>
      <c r="IB353" s="245"/>
      <c r="IC353" s="245"/>
      <c r="ID353" s="245"/>
      <c r="IE353" s="245"/>
      <c r="IF353" s="245"/>
      <c r="IG353" s="245"/>
      <c r="IH353" s="245"/>
      <c r="II353" s="245"/>
      <c r="IJ353" s="245"/>
      <c r="IK353" s="245"/>
      <c r="IL353" s="245"/>
      <c r="IM353" s="245"/>
      <c r="IN353" s="245"/>
      <c r="IO353" s="245"/>
      <c r="IP353" s="245"/>
      <c r="IQ353" s="245"/>
      <c r="IR353" s="245"/>
      <c r="IS353" s="245"/>
      <c r="IT353" s="245"/>
      <c r="IU353" s="245"/>
      <c r="IV353" s="245"/>
      <c r="IW353" s="245"/>
      <c r="IX353" s="245"/>
      <c r="IY353" s="245"/>
      <c r="IZ353" s="245"/>
      <c r="JA353" s="245"/>
    </row>
    <row r="354" spans="1:261" ht="56.25" x14ac:dyDescent="0.3">
      <c r="A354" s="300">
        <v>344</v>
      </c>
      <c r="B354" s="295" t="s">
        <v>872</v>
      </c>
      <c r="C354" s="295" t="s">
        <v>916</v>
      </c>
      <c r="D354" s="295">
        <v>247691182</v>
      </c>
      <c r="E354" s="220">
        <f t="shared" si="44"/>
        <v>4027.5</v>
      </c>
      <c r="F354" s="220">
        <f t="shared" si="45"/>
        <v>1238</v>
      </c>
      <c r="G354" s="220">
        <f t="shared" si="46"/>
        <v>0</v>
      </c>
      <c r="H354" s="220">
        <f t="shared" si="47"/>
        <v>2789.5</v>
      </c>
      <c r="I354" s="220">
        <f t="shared" si="48"/>
        <v>0</v>
      </c>
      <c r="J354" s="245">
        <v>1</v>
      </c>
      <c r="K354" s="245">
        <v>1</v>
      </c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>
        <v>300</v>
      </c>
      <c r="Z354" s="245"/>
      <c r="AA354" s="245"/>
      <c r="AB354" s="245"/>
      <c r="AC354" s="245">
        <v>3</v>
      </c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>
        <v>2489.5</v>
      </c>
      <c r="BD354" s="245"/>
      <c r="BE354" s="245"/>
      <c r="BF354" s="245"/>
      <c r="BG354" s="245">
        <v>15</v>
      </c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>
        <v>13</v>
      </c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>
        <v>43</v>
      </c>
      <c r="CK354" s="245"/>
      <c r="CL354" s="245"/>
      <c r="CM354" s="245"/>
      <c r="CN354" s="245">
        <v>2</v>
      </c>
      <c r="CO354" s="245"/>
      <c r="CP354" s="245"/>
      <c r="CQ354" s="245"/>
      <c r="CR354" s="245">
        <v>2</v>
      </c>
      <c r="CS354" s="245">
        <v>14</v>
      </c>
      <c r="CT354" s="245"/>
      <c r="CU354" s="245"/>
      <c r="CV354" s="245"/>
      <c r="CW354" s="245"/>
      <c r="CX354" s="245">
        <v>1</v>
      </c>
      <c r="CY354" s="245">
        <v>7</v>
      </c>
      <c r="CZ354" s="245">
        <v>8</v>
      </c>
      <c r="DA354" s="245">
        <v>8</v>
      </c>
      <c r="DB354" s="245"/>
      <c r="DC354" s="245">
        <v>100</v>
      </c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>
        <v>1138</v>
      </c>
      <c r="DT354" s="245"/>
      <c r="DU354" s="245"/>
      <c r="DV354" s="245"/>
      <c r="DW354" s="245"/>
      <c r="DX354" s="245"/>
      <c r="DY354" s="245"/>
      <c r="DZ354" s="245"/>
      <c r="EA354" s="245"/>
      <c r="EB354" s="245"/>
      <c r="EC354" s="245"/>
      <c r="ED354" s="245"/>
      <c r="EE354" s="245"/>
      <c r="EF354" s="245"/>
      <c r="EG354" s="245"/>
      <c r="EH354" s="245"/>
      <c r="EI354" s="245">
        <v>325</v>
      </c>
      <c r="EJ354" s="245"/>
      <c r="EK354" s="245">
        <v>3.67</v>
      </c>
      <c r="EL354" s="245"/>
      <c r="EM354" s="245"/>
      <c r="EN354" s="245"/>
      <c r="EO354" s="245"/>
      <c r="EP354" s="245"/>
      <c r="EQ354" s="245"/>
      <c r="ER354" s="245"/>
      <c r="ES354" s="245"/>
      <c r="ET354" s="245"/>
      <c r="EU354" s="245"/>
      <c r="EV354" s="245"/>
      <c r="EW354" s="245"/>
      <c r="EX354" s="245"/>
      <c r="EY354" s="245"/>
      <c r="EZ354" s="245"/>
      <c r="FA354" s="245"/>
      <c r="FB354" s="245"/>
      <c r="FC354" s="245"/>
      <c r="FD354" s="245"/>
      <c r="FE354" s="245"/>
      <c r="FF354" s="245"/>
      <c r="FG354" s="245"/>
      <c r="FH354" s="245"/>
      <c r="FI354" s="245"/>
      <c r="FJ354" s="245"/>
      <c r="FK354" s="245"/>
      <c r="FL354" s="245"/>
      <c r="FM354" s="245"/>
      <c r="FN354" s="245"/>
      <c r="FO354" s="245"/>
      <c r="FP354" s="245"/>
      <c r="FQ354" s="245"/>
      <c r="FR354" s="245"/>
      <c r="FS354" s="245"/>
      <c r="FT354" s="245"/>
      <c r="FU354" s="245"/>
      <c r="FV354" s="245"/>
      <c r="FW354" s="245"/>
      <c r="FX354" s="245"/>
      <c r="FY354" s="245"/>
      <c r="FZ354" s="245"/>
      <c r="GA354" s="245"/>
      <c r="GB354" s="245"/>
      <c r="GC354" s="245"/>
      <c r="GD354" s="245"/>
      <c r="GE354" s="245"/>
      <c r="GF354" s="245"/>
      <c r="GG354" s="245"/>
      <c r="GH354" s="245"/>
      <c r="GI354" s="245"/>
      <c r="GJ354" s="245"/>
      <c r="GK354" s="245"/>
      <c r="GL354" s="245"/>
      <c r="GM354" s="245"/>
      <c r="GN354" s="245"/>
      <c r="GO354" s="245"/>
      <c r="GP354" s="245"/>
      <c r="GQ354" s="245"/>
      <c r="GR354" s="245"/>
      <c r="GS354" s="245"/>
      <c r="GT354" s="245"/>
      <c r="GU354" s="245"/>
      <c r="GV354" s="245"/>
      <c r="GW354" s="245"/>
      <c r="GX354" s="245"/>
      <c r="GY354" s="245"/>
      <c r="GZ354" s="245"/>
      <c r="HA354" s="245"/>
      <c r="HB354" s="245"/>
      <c r="HC354" s="245"/>
      <c r="HD354" s="245"/>
      <c r="HE354" s="245"/>
      <c r="HF354" s="245"/>
      <c r="HG354" s="245"/>
      <c r="HH354" s="245"/>
      <c r="HI354" s="245"/>
      <c r="HJ354" s="245"/>
      <c r="HK354" s="245"/>
      <c r="HL354" s="245"/>
      <c r="HM354" s="245"/>
      <c r="HN354" s="245"/>
      <c r="HO354" s="245"/>
      <c r="HP354" s="245"/>
      <c r="HQ354" s="245"/>
      <c r="HR354" s="245"/>
      <c r="HS354" s="245"/>
      <c r="HT354" s="245"/>
      <c r="HU354" s="245"/>
      <c r="HV354" s="245"/>
      <c r="HW354" s="245"/>
      <c r="HX354" s="245"/>
      <c r="HY354" s="245"/>
      <c r="HZ354" s="245"/>
      <c r="IA354" s="245"/>
      <c r="IB354" s="245"/>
      <c r="IC354" s="245"/>
      <c r="ID354" s="245"/>
      <c r="IE354" s="245"/>
      <c r="IF354" s="245"/>
      <c r="IG354" s="245"/>
      <c r="IH354" s="245"/>
      <c r="II354" s="245"/>
      <c r="IJ354" s="245"/>
      <c r="IK354" s="245"/>
      <c r="IL354" s="245"/>
      <c r="IM354" s="245"/>
      <c r="IN354" s="245"/>
      <c r="IO354" s="245"/>
      <c r="IP354" s="245"/>
      <c r="IQ354" s="245"/>
      <c r="IR354" s="245"/>
      <c r="IS354" s="245"/>
      <c r="IT354" s="245"/>
      <c r="IU354" s="245"/>
      <c r="IV354" s="245"/>
      <c r="IW354" s="245"/>
      <c r="IX354" s="245"/>
      <c r="IY354" s="245"/>
      <c r="IZ354" s="245"/>
      <c r="JA354" s="245"/>
    </row>
    <row r="355" spans="1:261" s="246" customFormat="1" ht="56.25" x14ac:dyDescent="0.3">
      <c r="A355" s="300">
        <v>345</v>
      </c>
      <c r="B355" s="295" t="s">
        <v>872</v>
      </c>
      <c r="C355" s="295" t="s">
        <v>917</v>
      </c>
      <c r="D355" s="295">
        <v>247691181</v>
      </c>
      <c r="E355" s="220">
        <f t="shared" si="44"/>
        <v>18511.900000000001</v>
      </c>
      <c r="F355" s="220">
        <f t="shared" si="45"/>
        <v>2592</v>
      </c>
      <c r="G355" s="220">
        <f t="shared" si="46"/>
        <v>458</v>
      </c>
      <c r="H355" s="220">
        <f t="shared" si="47"/>
        <v>15449.4</v>
      </c>
      <c r="I355" s="220">
        <f t="shared" si="48"/>
        <v>12.5</v>
      </c>
      <c r="J355" s="245">
        <v>1</v>
      </c>
      <c r="K355" s="245">
        <v>1</v>
      </c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>
        <v>300</v>
      </c>
      <c r="X355" s="245"/>
      <c r="Y355" s="245"/>
      <c r="Z355" s="245"/>
      <c r="AA355" s="245"/>
      <c r="AB355" s="245"/>
      <c r="AC355" s="245">
        <v>2</v>
      </c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>
        <v>15149.4</v>
      </c>
      <c r="BD355" s="245"/>
      <c r="BE355" s="245"/>
      <c r="BF355" s="245"/>
      <c r="BG355" s="245">
        <v>20</v>
      </c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>
        <v>15</v>
      </c>
      <c r="BR355" s="245"/>
      <c r="BS355" s="245">
        <v>1</v>
      </c>
      <c r="BT355" s="245"/>
      <c r="BU355" s="245"/>
      <c r="BV355" s="245"/>
      <c r="BW355" s="245"/>
      <c r="BX355" s="245"/>
      <c r="BY355" s="245">
        <v>12.5</v>
      </c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>
        <v>151</v>
      </c>
      <c r="CK355" s="245"/>
      <c r="CL355" s="245"/>
      <c r="CM355" s="245"/>
      <c r="CN355" s="245">
        <v>2</v>
      </c>
      <c r="CO355" s="245"/>
      <c r="CP355" s="245"/>
      <c r="CQ355" s="245"/>
      <c r="CR355" s="245">
        <v>2</v>
      </c>
      <c r="CS355" s="245">
        <v>22</v>
      </c>
      <c r="CT355" s="245"/>
      <c r="CU355" s="245"/>
      <c r="CV355" s="245"/>
      <c r="CW355" s="245"/>
      <c r="CX355" s="245">
        <v>2</v>
      </c>
      <c r="CY355" s="245">
        <v>11</v>
      </c>
      <c r="CZ355" s="245">
        <v>48</v>
      </c>
      <c r="DA355" s="245">
        <v>48</v>
      </c>
      <c r="DB355" s="245"/>
      <c r="DC355" s="245">
        <v>675</v>
      </c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>
        <v>1000</v>
      </c>
      <c r="DT355" s="245"/>
      <c r="DU355" s="245"/>
      <c r="DV355" s="245"/>
      <c r="DW355" s="245"/>
      <c r="DX355" s="245"/>
      <c r="DY355" s="245"/>
      <c r="DZ355" s="245"/>
      <c r="EA355" s="245"/>
      <c r="EB355" s="245"/>
      <c r="EC355" s="245"/>
      <c r="ED355" s="245"/>
      <c r="EE355" s="245"/>
      <c r="EF355" s="245"/>
      <c r="EG355" s="245"/>
      <c r="EH355" s="245"/>
      <c r="EI355" s="245">
        <v>250</v>
      </c>
      <c r="EJ355" s="245"/>
      <c r="EK355" s="245">
        <v>4</v>
      </c>
      <c r="EL355" s="245"/>
      <c r="EM355" s="245">
        <v>917</v>
      </c>
      <c r="EN355" s="245"/>
      <c r="EO355" s="245"/>
      <c r="EP355" s="245">
        <v>458</v>
      </c>
      <c r="EQ355" s="245"/>
      <c r="ER355" s="245"/>
      <c r="ES355" s="245"/>
      <c r="ET355" s="245"/>
      <c r="EU355" s="245"/>
      <c r="EV355" s="245"/>
      <c r="EW355" s="245"/>
      <c r="EX355" s="245"/>
      <c r="EY355" s="245"/>
      <c r="EZ355" s="245"/>
      <c r="FA355" s="245"/>
      <c r="FB355" s="245"/>
      <c r="FC355" s="245"/>
      <c r="FD355" s="245"/>
      <c r="FE355" s="245"/>
      <c r="FF355" s="245"/>
      <c r="FG355" s="245"/>
      <c r="FH355" s="245"/>
      <c r="FI355" s="245"/>
      <c r="FJ355" s="245"/>
      <c r="FK355" s="245"/>
      <c r="FL355" s="245"/>
      <c r="FM355" s="245"/>
      <c r="FN355" s="245"/>
      <c r="FO355" s="245"/>
      <c r="FP355" s="245"/>
      <c r="FQ355" s="245"/>
      <c r="FR355" s="245"/>
      <c r="FS355" s="245"/>
      <c r="FT355" s="245"/>
      <c r="FU355" s="245"/>
      <c r="FV355" s="245"/>
      <c r="FW355" s="245"/>
      <c r="FX355" s="245"/>
      <c r="FY355" s="245"/>
      <c r="FZ355" s="245"/>
      <c r="GA355" s="245"/>
      <c r="GB355" s="245"/>
      <c r="GC355" s="245"/>
      <c r="GD355" s="245"/>
      <c r="GE355" s="245"/>
      <c r="GF355" s="245"/>
      <c r="GG355" s="245"/>
      <c r="GH355" s="245"/>
      <c r="GI355" s="245">
        <v>613</v>
      </c>
      <c r="GJ355" s="245">
        <v>307</v>
      </c>
      <c r="GK355" s="245">
        <v>1.5</v>
      </c>
      <c r="GL355" s="245">
        <v>1.5</v>
      </c>
      <c r="GM355" s="245"/>
      <c r="GN355" s="245"/>
      <c r="GO355" s="245"/>
      <c r="GP355" s="245"/>
      <c r="GQ355" s="245"/>
      <c r="GR355" s="245"/>
      <c r="GS355" s="245"/>
      <c r="GT355" s="245"/>
      <c r="GU355" s="245"/>
      <c r="GV355" s="245"/>
      <c r="GW355" s="245"/>
      <c r="GX355" s="245"/>
      <c r="GY355" s="245"/>
      <c r="GZ355" s="245"/>
      <c r="HA355" s="245"/>
      <c r="HB355" s="245"/>
      <c r="HC355" s="245"/>
      <c r="HD355" s="245"/>
      <c r="HE355" s="245"/>
      <c r="HF355" s="245"/>
      <c r="HG355" s="245"/>
      <c r="HH355" s="245"/>
      <c r="HI355" s="245"/>
      <c r="HJ355" s="245"/>
      <c r="HK355" s="245"/>
      <c r="HL355" s="245"/>
      <c r="HM355" s="245"/>
      <c r="HN355" s="245"/>
      <c r="HO355" s="245"/>
      <c r="HP355" s="245"/>
      <c r="HQ355" s="245"/>
      <c r="HR355" s="245"/>
      <c r="HS355" s="245"/>
      <c r="HT355" s="245"/>
      <c r="HU355" s="245"/>
      <c r="HV355" s="245"/>
      <c r="HW355" s="245"/>
      <c r="HX355" s="245"/>
      <c r="HY355" s="245"/>
      <c r="HZ355" s="245"/>
      <c r="IA355" s="245"/>
      <c r="IB355" s="245"/>
      <c r="IC355" s="245"/>
      <c r="ID355" s="245"/>
      <c r="IE355" s="245"/>
      <c r="IF355" s="245"/>
      <c r="IG355" s="245"/>
      <c r="IH355" s="245"/>
      <c r="II355" s="245"/>
      <c r="IJ355" s="245"/>
      <c r="IK355" s="245"/>
      <c r="IL355" s="245"/>
      <c r="IM355" s="245"/>
      <c r="IN355" s="245"/>
      <c r="IO355" s="245"/>
      <c r="IP355" s="245"/>
      <c r="IQ355" s="245"/>
      <c r="IR355" s="245"/>
      <c r="IS355" s="245"/>
      <c r="IT355" s="245"/>
      <c r="IU355" s="245"/>
      <c r="IV355" s="245"/>
      <c r="IW355" s="245"/>
      <c r="IX355" s="245"/>
      <c r="IY355" s="245"/>
      <c r="IZ355" s="245"/>
      <c r="JA355" s="245"/>
    </row>
    <row r="356" spans="1:261" ht="37.5" x14ac:dyDescent="0.3">
      <c r="A356" s="300">
        <v>346</v>
      </c>
      <c r="B356" s="295" t="s">
        <v>872</v>
      </c>
      <c r="C356" s="295" t="s">
        <v>918</v>
      </c>
      <c r="D356" s="295">
        <v>247691184</v>
      </c>
      <c r="E356" s="220">
        <f t="shared" si="44"/>
        <v>6968.3</v>
      </c>
      <c r="F356" s="220">
        <f t="shared" si="45"/>
        <v>4390</v>
      </c>
      <c r="G356" s="220">
        <f t="shared" si="46"/>
        <v>0</v>
      </c>
      <c r="H356" s="220">
        <f t="shared" si="47"/>
        <v>2553.3000000000002</v>
      </c>
      <c r="I356" s="220">
        <f t="shared" si="48"/>
        <v>25</v>
      </c>
      <c r="J356" s="245">
        <v>0</v>
      </c>
      <c r="K356" s="245">
        <v>0</v>
      </c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>
        <v>1</v>
      </c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>
        <v>450</v>
      </c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>
        <v>1943.3</v>
      </c>
      <c r="BD356" s="245"/>
      <c r="BE356" s="245"/>
      <c r="BF356" s="245"/>
      <c r="BG356" s="245">
        <v>24</v>
      </c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>
        <v>13</v>
      </c>
      <c r="BR356" s="245"/>
      <c r="BS356" s="245">
        <v>2</v>
      </c>
      <c r="BT356" s="245"/>
      <c r="BU356" s="245"/>
      <c r="BV356" s="245"/>
      <c r="BW356" s="245"/>
      <c r="BX356" s="245"/>
      <c r="BY356" s="245">
        <v>25</v>
      </c>
      <c r="BZ356" s="245"/>
      <c r="CA356" s="245"/>
      <c r="CB356" s="245"/>
      <c r="CC356" s="245"/>
      <c r="CD356" s="245"/>
      <c r="CE356" s="245"/>
      <c r="CF356" s="245"/>
      <c r="CG356" s="245"/>
      <c r="CH356" s="245">
        <v>80</v>
      </c>
      <c r="CI356" s="245"/>
      <c r="CJ356" s="245">
        <v>15</v>
      </c>
      <c r="CK356" s="245"/>
      <c r="CL356" s="245"/>
      <c r="CM356" s="245"/>
      <c r="CN356" s="245">
        <v>1</v>
      </c>
      <c r="CO356" s="245"/>
      <c r="CP356" s="245"/>
      <c r="CQ356" s="245"/>
      <c r="CR356" s="245"/>
      <c r="CS356" s="245">
        <v>15</v>
      </c>
      <c r="CT356" s="245"/>
      <c r="CU356" s="245"/>
      <c r="CV356" s="245"/>
      <c r="CW356" s="245"/>
      <c r="CX356" s="245"/>
      <c r="CY356" s="245">
        <v>5</v>
      </c>
      <c r="CZ356" s="245">
        <v>31</v>
      </c>
      <c r="DA356" s="245">
        <v>31</v>
      </c>
      <c r="DB356" s="245"/>
      <c r="DC356" s="245">
        <v>350</v>
      </c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>
        <v>160</v>
      </c>
      <c r="DR356" s="245"/>
      <c r="DS356" s="245">
        <v>4040</v>
      </c>
      <c r="DT356" s="245"/>
      <c r="DU356" s="245"/>
      <c r="DV356" s="245"/>
      <c r="DW356" s="245"/>
      <c r="DX356" s="245"/>
      <c r="DY356" s="245"/>
      <c r="DZ356" s="245"/>
      <c r="EA356" s="245"/>
      <c r="EB356" s="245"/>
      <c r="EC356" s="245"/>
      <c r="ED356" s="245"/>
      <c r="EE356" s="245"/>
      <c r="EF356" s="245"/>
      <c r="EG356" s="245"/>
      <c r="EH356" s="245"/>
      <c r="EI356" s="245">
        <v>940</v>
      </c>
      <c r="EJ356" s="245"/>
      <c r="EK356" s="245">
        <v>3.87</v>
      </c>
      <c r="EL356" s="245"/>
      <c r="EM356" s="245"/>
      <c r="EN356" s="245"/>
      <c r="EO356" s="245"/>
      <c r="EP356" s="245"/>
      <c r="EQ356" s="245"/>
      <c r="ER356" s="245"/>
      <c r="ES356" s="245"/>
      <c r="ET356" s="245"/>
      <c r="EU356" s="245"/>
      <c r="EV356" s="245"/>
      <c r="EW356" s="245"/>
      <c r="EX356" s="245"/>
      <c r="EY356" s="245"/>
      <c r="EZ356" s="245"/>
      <c r="FA356" s="245"/>
      <c r="FB356" s="245"/>
      <c r="FC356" s="245"/>
      <c r="FD356" s="245"/>
      <c r="FE356" s="245"/>
      <c r="FF356" s="245"/>
      <c r="FG356" s="245"/>
      <c r="FH356" s="245"/>
      <c r="FI356" s="245"/>
      <c r="FJ356" s="245"/>
      <c r="FK356" s="245"/>
      <c r="FL356" s="245"/>
      <c r="FM356" s="245"/>
      <c r="FN356" s="245"/>
      <c r="FO356" s="245"/>
      <c r="FP356" s="245"/>
      <c r="FQ356" s="245"/>
      <c r="FR356" s="245"/>
      <c r="FS356" s="245"/>
      <c r="FT356" s="245"/>
      <c r="FU356" s="245"/>
      <c r="FV356" s="245"/>
      <c r="FW356" s="245"/>
      <c r="FX356" s="245"/>
      <c r="FY356" s="245"/>
      <c r="FZ356" s="245"/>
      <c r="GA356" s="245"/>
      <c r="GB356" s="245"/>
      <c r="GC356" s="245"/>
      <c r="GD356" s="245"/>
      <c r="GE356" s="245"/>
      <c r="GF356" s="245"/>
      <c r="GG356" s="245"/>
      <c r="GH356" s="245"/>
      <c r="GI356" s="245"/>
      <c r="GJ356" s="245"/>
      <c r="GK356" s="245"/>
      <c r="GL356" s="245"/>
      <c r="GM356" s="245"/>
      <c r="GN356" s="245"/>
      <c r="GO356" s="245"/>
      <c r="GP356" s="245"/>
      <c r="GQ356" s="245"/>
      <c r="GR356" s="245"/>
      <c r="GS356" s="245"/>
      <c r="GT356" s="245"/>
      <c r="GU356" s="245"/>
      <c r="GV356" s="245"/>
      <c r="GW356" s="245"/>
      <c r="GX356" s="245"/>
      <c r="GY356" s="245"/>
      <c r="GZ356" s="245"/>
      <c r="HA356" s="245"/>
      <c r="HB356" s="245"/>
      <c r="HC356" s="245"/>
      <c r="HD356" s="245"/>
      <c r="HE356" s="245"/>
      <c r="HF356" s="245"/>
      <c r="HG356" s="245"/>
      <c r="HH356" s="245"/>
      <c r="HI356" s="245"/>
      <c r="HJ356" s="245"/>
      <c r="HK356" s="245"/>
      <c r="HL356" s="245"/>
      <c r="HM356" s="245"/>
      <c r="HN356" s="245"/>
      <c r="HO356" s="245"/>
      <c r="HP356" s="245"/>
      <c r="HQ356" s="245"/>
      <c r="HR356" s="245"/>
      <c r="HS356" s="245"/>
      <c r="HT356" s="245"/>
      <c r="HU356" s="245"/>
      <c r="HV356" s="245"/>
      <c r="HW356" s="245"/>
      <c r="HX356" s="245"/>
      <c r="HY356" s="245"/>
      <c r="HZ356" s="245"/>
      <c r="IA356" s="245"/>
      <c r="IB356" s="245"/>
      <c r="IC356" s="245"/>
      <c r="ID356" s="245"/>
      <c r="IE356" s="245"/>
      <c r="IF356" s="245"/>
      <c r="IG356" s="245"/>
      <c r="IH356" s="245"/>
      <c r="II356" s="245"/>
      <c r="IJ356" s="245"/>
      <c r="IK356" s="245"/>
      <c r="IL356" s="245"/>
      <c r="IM356" s="245"/>
      <c r="IN356" s="245"/>
      <c r="IO356" s="245"/>
      <c r="IP356" s="245"/>
      <c r="IQ356" s="245"/>
      <c r="IR356" s="245"/>
      <c r="IS356" s="245"/>
      <c r="IT356" s="245"/>
      <c r="IU356" s="245"/>
      <c r="IV356" s="245"/>
      <c r="IW356" s="245"/>
      <c r="IX356" s="245"/>
      <c r="IY356" s="245"/>
      <c r="IZ356" s="245"/>
      <c r="JA356" s="245"/>
    </row>
    <row r="357" spans="1:261" s="246" customFormat="1" ht="20.25" x14ac:dyDescent="0.3">
      <c r="A357" s="300">
        <v>347</v>
      </c>
      <c r="B357" s="295" t="s">
        <v>872</v>
      </c>
      <c r="C357" s="295" t="s">
        <v>919</v>
      </c>
      <c r="D357" s="295">
        <v>247690940</v>
      </c>
      <c r="E357" s="220">
        <f t="shared" si="44"/>
        <v>2687.7999999999997</v>
      </c>
      <c r="F357" s="220">
        <f t="shared" si="45"/>
        <v>1277.8</v>
      </c>
      <c r="G357" s="220">
        <f t="shared" si="46"/>
        <v>0</v>
      </c>
      <c r="H357" s="220">
        <f t="shared" si="47"/>
        <v>1364.6</v>
      </c>
      <c r="I357" s="220">
        <f t="shared" si="48"/>
        <v>45.4</v>
      </c>
      <c r="J357" s="245">
        <v>1</v>
      </c>
      <c r="K357" s="245">
        <v>1</v>
      </c>
      <c r="L357" s="348">
        <v>0</v>
      </c>
      <c r="M357" s="348">
        <v>0</v>
      </c>
      <c r="N357" s="348">
        <v>0</v>
      </c>
      <c r="O357" s="348">
        <v>0</v>
      </c>
      <c r="P357" s="348">
        <v>0</v>
      </c>
      <c r="Q357" s="348">
        <v>0</v>
      </c>
      <c r="R357" s="348">
        <v>0</v>
      </c>
      <c r="S357" s="348">
        <v>0</v>
      </c>
      <c r="T357" s="348">
        <v>0</v>
      </c>
      <c r="U357" s="245">
        <v>0</v>
      </c>
      <c r="V357" s="245">
        <v>0</v>
      </c>
      <c r="W357" s="245">
        <v>0</v>
      </c>
      <c r="X357" s="245">
        <v>0</v>
      </c>
      <c r="Y357" s="245">
        <v>720</v>
      </c>
      <c r="Z357" s="245">
        <v>0</v>
      </c>
      <c r="AA357" s="245">
        <v>0</v>
      </c>
      <c r="AB357" s="245">
        <v>0</v>
      </c>
      <c r="AC357" s="245">
        <v>15</v>
      </c>
      <c r="AD357" s="245">
        <v>0</v>
      </c>
      <c r="AE357" s="245">
        <v>1</v>
      </c>
      <c r="AF357" s="245">
        <v>0</v>
      </c>
      <c r="AG357" s="245">
        <v>0</v>
      </c>
      <c r="AH357" s="245">
        <v>0</v>
      </c>
      <c r="AI357" s="245">
        <v>0</v>
      </c>
      <c r="AJ357" s="245">
        <v>0</v>
      </c>
      <c r="AK357" s="245">
        <v>150</v>
      </c>
      <c r="AL357" s="245">
        <v>0</v>
      </c>
      <c r="AM357" s="245">
        <v>0</v>
      </c>
      <c r="AN357" s="245">
        <v>0</v>
      </c>
      <c r="AO357" s="245">
        <v>0</v>
      </c>
      <c r="AP357" s="348">
        <v>0</v>
      </c>
      <c r="AQ357" s="348">
        <v>0</v>
      </c>
      <c r="AR357" s="348">
        <v>0</v>
      </c>
      <c r="AS357" s="348">
        <v>0</v>
      </c>
      <c r="AT357" s="348">
        <v>0</v>
      </c>
      <c r="AU357" s="348">
        <v>0</v>
      </c>
      <c r="AV357" s="348">
        <v>0</v>
      </c>
      <c r="AW357" s="348">
        <v>0</v>
      </c>
      <c r="AX357" s="348">
        <v>0</v>
      </c>
      <c r="AY357" s="348">
        <v>0</v>
      </c>
      <c r="AZ357" s="348">
        <v>0</v>
      </c>
      <c r="BA357" s="348">
        <v>9</v>
      </c>
      <c r="BB357" s="348">
        <v>0</v>
      </c>
      <c r="BC357" s="245">
        <v>230</v>
      </c>
      <c r="BD357" s="348">
        <v>0</v>
      </c>
      <c r="BE357" s="348">
        <v>0</v>
      </c>
      <c r="BF357" s="348">
        <v>0</v>
      </c>
      <c r="BG357" s="245">
        <v>39</v>
      </c>
      <c r="BH357" s="348">
        <v>0</v>
      </c>
      <c r="BI357" s="348">
        <v>0</v>
      </c>
      <c r="BJ357" s="348">
        <v>0</v>
      </c>
      <c r="BK357" s="348">
        <v>0</v>
      </c>
      <c r="BL357" s="348">
        <v>0</v>
      </c>
      <c r="BM357" s="348">
        <v>0</v>
      </c>
      <c r="BN357" s="348">
        <v>0</v>
      </c>
      <c r="BO357" s="348">
        <v>0</v>
      </c>
      <c r="BP357" s="348">
        <v>0</v>
      </c>
      <c r="BQ357" s="245">
        <v>30</v>
      </c>
      <c r="BR357" s="348">
        <v>0</v>
      </c>
      <c r="BS357" s="245">
        <v>1</v>
      </c>
      <c r="BT357" s="245">
        <v>0</v>
      </c>
      <c r="BU357" s="245">
        <v>1</v>
      </c>
      <c r="BV357" s="348">
        <v>0</v>
      </c>
      <c r="BW357" s="348">
        <v>0</v>
      </c>
      <c r="BX357" s="348">
        <v>0</v>
      </c>
      <c r="BY357" s="245">
        <v>45.4</v>
      </c>
      <c r="BZ357" s="348">
        <v>0</v>
      </c>
      <c r="CA357" s="348">
        <v>0</v>
      </c>
      <c r="CB357" s="348">
        <v>0</v>
      </c>
      <c r="CC357" s="348">
        <v>0</v>
      </c>
      <c r="CD357" s="348">
        <v>0</v>
      </c>
      <c r="CE357" s="348">
        <v>0</v>
      </c>
      <c r="CF357" s="348">
        <v>0</v>
      </c>
      <c r="CG357" s="348">
        <v>0</v>
      </c>
      <c r="CH357" s="348">
        <v>0</v>
      </c>
      <c r="CI357" s="348">
        <v>0</v>
      </c>
      <c r="CJ357" s="348">
        <v>0</v>
      </c>
      <c r="CK357" s="245">
        <v>0</v>
      </c>
      <c r="CL357" s="245">
        <v>0</v>
      </c>
      <c r="CM357" s="245">
        <v>0</v>
      </c>
      <c r="CN357" s="245">
        <v>0</v>
      </c>
      <c r="CO357" s="245">
        <v>0</v>
      </c>
      <c r="CP357" s="245">
        <v>0</v>
      </c>
      <c r="CQ357" s="245">
        <v>0</v>
      </c>
      <c r="CR357" s="348">
        <v>5</v>
      </c>
      <c r="CS357" s="348">
        <v>13</v>
      </c>
      <c r="CT357" s="245">
        <v>0</v>
      </c>
      <c r="CU357" s="245">
        <v>0</v>
      </c>
      <c r="CV357" s="245">
        <v>0</v>
      </c>
      <c r="CW357" s="245">
        <v>0</v>
      </c>
      <c r="CX357" s="245">
        <v>6</v>
      </c>
      <c r="CY357" s="245">
        <v>9</v>
      </c>
      <c r="CZ357" s="348">
        <v>10</v>
      </c>
      <c r="DA357" s="348">
        <v>10</v>
      </c>
      <c r="DB357" s="245">
        <v>0</v>
      </c>
      <c r="DC357" s="245">
        <v>326.8</v>
      </c>
      <c r="DD357" s="348">
        <v>0</v>
      </c>
      <c r="DE357" s="348">
        <v>0</v>
      </c>
      <c r="DF357" s="348">
        <v>0</v>
      </c>
      <c r="DG357" s="348">
        <v>0</v>
      </c>
      <c r="DH357" s="348">
        <v>0</v>
      </c>
      <c r="DI357" s="348">
        <v>0</v>
      </c>
      <c r="DJ357" s="348">
        <v>0</v>
      </c>
      <c r="DK357" s="348">
        <v>0</v>
      </c>
      <c r="DL357" s="348">
        <v>0</v>
      </c>
      <c r="DM357" s="348">
        <v>0</v>
      </c>
      <c r="DN357" s="348">
        <v>0</v>
      </c>
      <c r="DO357" s="348">
        <v>0</v>
      </c>
      <c r="DP357" s="348">
        <v>0</v>
      </c>
      <c r="DQ357" s="348">
        <v>0</v>
      </c>
      <c r="DR357" s="348">
        <v>0</v>
      </c>
      <c r="DS357" s="245">
        <v>717</v>
      </c>
      <c r="DT357" s="348">
        <v>0</v>
      </c>
      <c r="DU357" s="348">
        <v>0</v>
      </c>
      <c r="DV357" s="348">
        <v>0</v>
      </c>
      <c r="DW357" s="348">
        <v>0</v>
      </c>
      <c r="DX357" s="348">
        <v>0</v>
      </c>
      <c r="DY357" s="348">
        <v>0</v>
      </c>
      <c r="DZ357" s="348">
        <v>0</v>
      </c>
      <c r="EA357" s="348">
        <v>0</v>
      </c>
      <c r="EB357" s="348">
        <v>0</v>
      </c>
      <c r="EC357" s="348">
        <v>0</v>
      </c>
      <c r="ED357" s="348">
        <v>0</v>
      </c>
      <c r="EE357" s="348">
        <v>0</v>
      </c>
      <c r="EF357" s="348">
        <v>0</v>
      </c>
      <c r="EG357" s="348">
        <v>0</v>
      </c>
      <c r="EH357" s="348">
        <v>0</v>
      </c>
      <c r="EI357" s="245">
        <v>214.27</v>
      </c>
      <c r="EJ357" s="348">
        <v>0</v>
      </c>
      <c r="EK357" s="245">
        <v>3.53</v>
      </c>
      <c r="EL357" s="348">
        <v>0</v>
      </c>
      <c r="EM357" s="245">
        <v>234</v>
      </c>
      <c r="EN357" s="348">
        <v>0</v>
      </c>
      <c r="EO357" s="348">
        <v>0</v>
      </c>
      <c r="EP357" s="348">
        <v>0</v>
      </c>
      <c r="EQ357" s="348">
        <v>0</v>
      </c>
      <c r="ER357" s="348">
        <v>0</v>
      </c>
      <c r="ES357" s="245">
        <v>138.6</v>
      </c>
      <c r="ET357" s="348">
        <v>0</v>
      </c>
      <c r="EU357" s="348">
        <v>0</v>
      </c>
      <c r="EV357" s="348">
        <v>0</v>
      </c>
      <c r="EW357" s="348">
        <v>0</v>
      </c>
      <c r="EX357" s="348">
        <v>0</v>
      </c>
      <c r="EY357" s="348">
        <v>0</v>
      </c>
      <c r="EZ357" s="348">
        <v>0</v>
      </c>
      <c r="FA357" s="348">
        <v>0</v>
      </c>
      <c r="FB357" s="348">
        <v>0</v>
      </c>
      <c r="FC357" s="348">
        <v>0</v>
      </c>
      <c r="FD357" s="348">
        <v>0</v>
      </c>
      <c r="FE357" s="348">
        <v>126</v>
      </c>
      <c r="FF357" s="348">
        <v>0</v>
      </c>
      <c r="FG357" s="348">
        <v>0</v>
      </c>
      <c r="FH357" s="348">
        <v>0</v>
      </c>
      <c r="FI357" s="348">
        <v>0</v>
      </c>
      <c r="FJ357" s="348">
        <v>0</v>
      </c>
      <c r="FK357" s="348">
        <v>0</v>
      </c>
      <c r="FL357" s="348">
        <v>0</v>
      </c>
      <c r="FM357" s="348">
        <v>0</v>
      </c>
      <c r="FN357" s="348">
        <v>0</v>
      </c>
      <c r="FO357" s="348">
        <v>0</v>
      </c>
      <c r="FP357" s="348">
        <v>0</v>
      </c>
      <c r="FQ357" s="348">
        <v>0</v>
      </c>
      <c r="FR357" s="348">
        <v>0</v>
      </c>
      <c r="FS357" s="348">
        <v>0</v>
      </c>
      <c r="FT357" s="348">
        <v>0</v>
      </c>
      <c r="FU357" s="348">
        <v>0</v>
      </c>
      <c r="FV357" s="348">
        <v>0</v>
      </c>
      <c r="FW357" s="348">
        <v>0</v>
      </c>
      <c r="FX357" s="348">
        <v>0</v>
      </c>
      <c r="FY357" s="348">
        <v>0</v>
      </c>
      <c r="FZ357" s="348">
        <v>0</v>
      </c>
      <c r="GA357" s="348">
        <v>0</v>
      </c>
      <c r="GB357" s="348">
        <v>0</v>
      </c>
      <c r="GC357" s="348">
        <v>0</v>
      </c>
      <c r="GD357" s="348">
        <v>0</v>
      </c>
      <c r="GE357" s="348">
        <v>0</v>
      </c>
      <c r="GF357" s="348">
        <v>0</v>
      </c>
      <c r="GG357" s="348">
        <v>0</v>
      </c>
      <c r="GH357" s="348">
        <v>0</v>
      </c>
      <c r="GI357" s="245">
        <v>332400</v>
      </c>
      <c r="GJ357" s="348">
        <v>0</v>
      </c>
      <c r="GK357" s="245">
        <v>1.5</v>
      </c>
      <c r="GL357" s="348">
        <v>0</v>
      </c>
      <c r="GM357" s="245">
        <v>0</v>
      </c>
      <c r="GN357" s="348">
        <v>0</v>
      </c>
      <c r="GO357" s="245">
        <v>0</v>
      </c>
      <c r="GP357" s="245">
        <v>0</v>
      </c>
      <c r="GQ357" s="245">
        <v>0</v>
      </c>
      <c r="GR357" s="245">
        <v>0</v>
      </c>
      <c r="GS357" s="245">
        <v>0</v>
      </c>
      <c r="GT357" s="245">
        <v>0</v>
      </c>
      <c r="GU357" s="245">
        <v>0</v>
      </c>
      <c r="GV357" s="245">
        <v>0</v>
      </c>
      <c r="GW357" s="245">
        <v>0</v>
      </c>
      <c r="GX357" s="245">
        <v>0</v>
      </c>
      <c r="GY357" s="245">
        <v>0</v>
      </c>
      <c r="GZ357" s="245">
        <v>0</v>
      </c>
      <c r="HA357" s="245">
        <v>0</v>
      </c>
      <c r="HB357" s="245">
        <v>0</v>
      </c>
      <c r="HC357" s="245">
        <v>0</v>
      </c>
      <c r="HD357" s="245">
        <v>0</v>
      </c>
      <c r="HE357" s="245">
        <v>0</v>
      </c>
      <c r="HF357" s="348">
        <v>0</v>
      </c>
      <c r="HG357" s="245">
        <v>0</v>
      </c>
      <c r="HH357" s="348">
        <v>0</v>
      </c>
      <c r="HI357" s="348">
        <v>0</v>
      </c>
      <c r="HJ357" s="348">
        <v>0</v>
      </c>
      <c r="HK357" s="348">
        <v>0</v>
      </c>
      <c r="HL357" s="348">
        <v>0</v>
      </c>
      <c r="HM357" s="348">
        <v>0</v>
      </c>
      <c r="HN357" s="348">
        <v>0</v>
      </c>
      <c r="HO357" s="348">
        <v>0</v>
      </c>
      <c r="HP357" s="348">
        <v>0</v>
      </c>
      <c r="HQ357" s="348">
        <v>0</v>
      </c>
      <c r="HR357" s="348">
        <v>0</v>
      </c>
      <c r="HS357" s="348">
        <v>0</v>
      </c>
      <c r="HT357" s="348">
        <v>0</v>
      </c>
      <c r="HU357" s="348">
        <v>0</v>
      </c>
      <c r="HV357" s="348">
        <v>0</v>
      </c>
      <c r="HW357" s="348">
        <v>0</v>
      </c>
      <c r="HX357" s="348">
        <v>0</v>
      </c>
      <c r="HY357" s="348">
        <v>0</v>
      </c>
      <c r="HZ357" s="348">
        <v>0</v>
      </c>
      <c r="IA357" s="348">
        <v>0</v>
      </c>
      <c r="IB357" s="348">
        <v>0</v>
      </c>
      <c r="IC357" s="348">
        <v>0</v>
      </c>
      <c r="ID357" s="348">
        <v>0</v>
      </c>
      <c r="IE357" s="348">
        <v>0</v>
      </c>
      <c r="IF357" s="348">
        <v>0</v>
      </c>
      <c r="IG357" s="348">
        <v>0</v>
      </c>
      <c r="IH357" s="348">
        <v>0</v>
      </c>
      <c r="II357" s="348">
        <v>0</v>
      </c>
      <c r="IJ357" s="348">
        <v>0</v>
      </c>
      <c r="IK357" s="348">
        <v>0</v>
      </c>
      <c r="IL357" s="348">
        <v>0</v>
      </c>
      <c r="IM357" s="348">
        <v>0</v>
      </c>
      <c r="IN357" s="348">
        <v>0</v>
      </c>
      <c r="IO357" s="348">
        <v>0</v>
      </c>
      <c r="IP357" s="348">
        <v>0</v>
      </c>
      <c r="IQ357" s="348">
        <v>0</v>
      </c>
      <c r="IR357" s="348">
        <v>0</v>
      </c>
      <c r="IS357" s="348">
        <v>0</v>
      </c>
      <c r="IT357" s="348">
        <v>0</v>
      </c>
      <c r="IU357" s="348">
        <v>0</v>
      </c>
      <c r="IV357" s="348">
        <v>0</v>
      </c>
      <c r="IW357" s="348">
        <v>0</v>
      </c>
      <c r="IX357" s="348">
        <v>0</v>
      </c>
      <c r="IY357" s="348">
        <v>0</v>
      </c>
      <c r="IZ357" s="348">
        <v>0</v>
      </c>
      <c r="JA357" s="348">
        <v>0</v>
      </c>
    </row>
    <row r="358" spans="1:261" ht="37.5" x14ac:dyDescent="0.3">
      <c r="A358" s="300">
        <v>348</v>
      </c>
      <c r="B358" s="295" t="s">
        <v>872</v>
      </c>
      <c r="C358" s="295" t="s">
        <v>920</v>
      </c>
      <c r="D358" s="295">
        <v>247690938</v>
      </c>
      <c r="E358" s="220">
        <f t="shared" si="44"/>
        <v>6158.1900000000005</v>
      </c>
      <c r="F358" s="220">
        <f t="shared" si="45"/>
        <v>4460.59</v>
      </c>
      <c r="G358" s="220">
        <f t="shared" si="46"/>
        <v>0</v>
      </c>
      <c r="H358" s="220">
        <f t="shared" si="47"/>
        <v>1647.6</v>
      </c>
      <c r="I358" s="220">
        <f t="shared" si="48"/>
        <v>50</v>
      </c>
      <c r="J358" s="245">
        <v>2</v>
      </c>
      <c r="K358" s="245">
        <v>2</v>
      </c>
      <c r="L358" s="348">
        <v>0</v>
      </c>
      <c r="M358" s="348">
        <v>0</v>
      </c>
      <c r="N358" s="348">
        <v>0</v>
      </c>
      <c r="O358" s="348">
        <v>0</v>
      </c>
      <c r="P358" s="348">
        <v>0</v>
      </c>
      <c r="Q358" s="348">
        <v>0</v>
      </c>
      <c r="R358" s="348">
        <v>0</v>
      </c>
      <c r="S358" s="348">
        <v>0</v>
      </c>
      <c r="T358" s="348">
        <v>0</v>
      </c>
      <c r="U358" s="245">
        <v>300</v>
      </c>
      <c r="V358" s="245">
        <v>0</v>
      </c>
      <c r="W358" s="245">
        <v>0</v>
      </c>
      <c r="X358" s="245">
        <v>0</v>
      </c>
      <c r="Y358" s="245">
        <v>187</v>
      </c>
      <c r="Z358" s="245">
        <v>0</v>
      </c>
      <c r="AA358" s="245">
        <v>0</v>
      </c>
      <c r="AB358" s="245">
        <v>0</v>
      </c>
      <c r="AC358" s="245">
        <v>18</v>
      </c>
      <c r="AD358" s="245">
        <v>0</v>
      </c>
      <c r="AE358" s="245">
        <v>0</v>
      </c>
      <c r="AF358" s="245">
        <v>0</v>
      </c>
      <c r="AG358" s="245">
        <v>0</v>
      </c>
      <c r="AH358" s="245">
        <v>0</v>
      </c>
      <c r="AI358" s="245">
        <v>0</v>
      </c>
      <c r="AJ358" s="245">
        <v>0</v>
      </c>
      <c r="AK358" s="245">
        <v>0</v>
      </c>
      <c r="AL358" s="245">
        <v>0</v>
      </c>
      <c r="AM358" s="245">
        <v>0</v>
      </c>
      <c r="AN358" s="245">
        <v>0</v>
      </c>
      <c r="AO358" s="245">
        <v>0</v>
      </c>
      <c r="AP358" s="348">
        <v>0</v>
      </c>
      <c r="AQ358" s="348">
        <v>0</v>
      </c>
      <c r="AR358" s="348">
        <v>0</v>
      </c>
      <c r="AS358" s="348">
        <v>0</v>
      </c>
      <c r="AT358" s="348">
        <v>0</v>
      </c>
      <c r="AU358" s="348">
        <v>0</v>
      </c>
      <c r="AV358" s="348">
        <v>0</v>
      </c>
      <c r="AW358" s="348">
        <v>0</v>
      </c>
      <c r="AX358" s="348">
        <v>0</v>
      </c>
      <c r="AY358" s="348">
        <v>0</v>
      </c>
      <c r="AZ358" s="348">
        <v>0</v>
      </c>
      <c r="BA358" s="348">
        <v>0</v>
      </c>
      <c r="BB358" s="348">
        <v>0</v>
      </c>
      <c r="BC358" s="245">
        <v>900</v>
      </c>
      <c r="BD358" s="348">
        <v>0</v>
      </c>
      <c r="BE358" s="348">
        <v>0</v>
      </c>
      <c r="BF358" s="348">
        <v>0</v>
      </c>
      <c r="BG358" s="245">
        <v>172</v>
      </c>
      <c r="BH358" s="348">
        <v>0</v>
      </c>
      <c r="BI358" s="348">
        <v>0</v>
      </c>
      <c r="BJ358" s="348">
        <v>0</v>
      </c>
      <c r="BK358" s="348">
        <v>0</v>
      </c>
      <c r="BL358" s="348">
        <v>0</v>
      </c>
      <c r="BM358" s="348">
        <v>0</v>
      </c>
      <c r="BN358" s="348">
        <v>0</v>
      </c>
      <c r="BO358" s="348">
        <v>0</v>
      </c>
      <c r="BP358" s="348">
        <v>0</v>
      </c>
      <c r="BQ358" s="245">
        <v>16</v>
      </c>
      <c r="BR358" s="348">
        <v>0</v>
      </c>
      <c r="BS358" s="245">
        <v>1</v>
      </c>
      <c r="BT358" s="245">
        <v>0</v>
      </c>
      <c r="BU358" s="245">
        <v>1</v>
      </c>
      <c r="BV358" s="348">
        <v>0</v>
      </c>
      <c r="BW358" s="348">
        <v>0</v>
      </c>
      <c r="BX358" s="348">
        <v>0</v>
      </c>
      <c r="BY358" s="245">
        <v>50</v>
      </c>
      <c r="BZ358" s="348">
        <v>0</v>
      </c>
      <c r="CA358" s="348">
        <v>0</v>
      </c>
      <c r="CB358" s="348">
        <v>0</v>
      </c>
      <c r="CC358" s="348">
        <v>0</v>
      </c>
      <c r="CD358" s="348">
        <v>0</v>
      </c>
      <c r="CE358" s="348">
        <v>0</v>
      </c>
      <c r="CF358" s="348">
        <v>0</v>
      </c>
      <c r="CG358" s="348">
        <v>0</v>
      </c>
      <c r="CH358" s="348">
        <v>0</v>
      </c>
      <c r="CI358" s="348">
        <v>0</v>
      </c>
      <c r="CJ358" s="348">
        <v>0</v>
      </c>
      <c r="CK358" s="245">
        <v>600</v>
      </c>
      <c r="CL358" s="245">
        <v>0</v>
      </c>
      <c r="CM358" s="245">
        <v>0</v>
      </c>
      <c r="CN358" s="245">
        <v>1</v>
      </c>
      <c r="CO358" s="245">
        <v>0</v>
      </c>
      <c r="CP358" s="245">
        <v>0</v>
      </c>
      <c r="CQ358" s="245">
        <v>0</v>
      </c>
      <c r="CR358" s="348">
        <v>5</v>
      </c>
      <c r="CS358" s="348">
        <v>42</v>
      </c>
      <c r="CT358" s="245">
        <v>0</v>
      </c>
      <c r="CU358" s="245">
        <v>0</v>
      </c>
      <c r="CV358" s="245">
        <v>0</v>
      </c>
      <c r="CW358" s="245">
        <v>0</v>
      </c>
      <c r="CX358" s="245">
        <v>6</v>
      </c>
      <c r="CY358" s="245">
        <v>40</v>
      </c>
      <c r="CZ358" s="348">
        <v>60</v>
      </c>
      <c r="DA358" s="348">
        <v>60</v>
      </c>
      <c r="DB358" s="245">
        <v>0</v>
      </c>
      <c r="DC358" s="245">
        <v>799.4</v>
      </c>
      <c r="DD358" s="348">
        <v>0</v>
      </c>
      <c r="DE358" s="348">
        <v>0</v>
      </c>
      <c r="DF358" s="348">
        <v>0</v>
      </c>
      <c r="DG358" s="348">
        <v>0</v>
      </c>
      <c r="DH358" s="348">
        <v>0</v>
      </c>
      <c r="DI358" s="348">
        <v>0</v>
      </c>
      <c r="DJ358" s="348">
        <v>0</v>
      </c>
      <c r="DK358" s="348">
        <v>0</v>
      </c>
      <c r="DL358" s="348">
        <v>0</v>
      </c>
      <c r="DM358" s="348">
        <v>0</v>
      </c>
      <c r="DN358" s="348">
        <v>0</v>
      </c>
      <c r="DO358" s="348">
        <v>0</v>
      </c>
      <c r="DP358" s="348">
        <v>0</v>
      </c>
      <c r="DQ358" s="348">
        <v>0</v>
      </c>
      <c r="DR358" s="348">
        <v>0</v>
      </c>
      <c r="DS358" s="245">
        <v>2316.3000000000002</v>
      </c>
      <c r="DT358" s="348">
        <v>0</v>
      </c>
      <c r="DU358" s="348">
        <v>0</v>
      </c>
      <c r="DV358" s="348">
        <v>0</v>
      </c>
      <c r="DW358" s="348">
        <v>0</v>
      </c>
      <c r="DX358" s="348">
        <v>0</v>
      </c>
      <c r="DY358" s="348">
        <v>0</v>
      </c>
      <c r="DZ358" s="348">
        <v>0</v>
      </c>
      <c r="EA358" s="348">
        <v>0</v>
      </c>
      <c r="EB358" s="348">
        <v>0</v>
      </c>
      <c r="EC358" s="348">
        <v>0</v>
      </c>
      <c r="ED358" s="348">
        <v>0</v>
      </c>
      <c r="EE358" s="348">
        <v>0</v>
      </c>
      <c r="EF358" s="348">
        <v>0</v>
      </c>
      <c r="EG358" s="348">
        <v>0</v>
      </c>
      <c r="EH358" s="348">
        <v>0</v>
      </c>
      <c r="EI358" s="245">
        <v>626</v>
      </c>
      <c r="EJ358" s="348">
        <v>0</v>
      </c>
      <c r="EK358" s="245">
        <v>3.7</v>
      </c>
      <c r="EL358" s="348">
        <v>0</v>
      </c>
      <c r="EM358" s="245">
        <v>1344.89</v>
      </c>
      <c r="EN358" s="348">
        <v>0</v>
      </c>
      <c r="EO358" s="348">
        <v>0</v>
      </c>
      <c r="EP358" s="348">
        <v>0</v>
      </c>
      <c r="EQ358" s="348">
        <v>0</v>
      </c>
      <c r="ER358" s="348">
        <v>0</v>
      </c>
      <c r="ES358" s="245">
        <v>260.60000000000002</v>
      </c>
      <c r="ET358" s="348">
        <v>0</v>
      </c>
      <c r="EU358" s="348">
        <v>0</v>
      </c>
      <c r="EV358" s="348">
        <v>0</v>
      </c>
      <c r="EW358" s="348">
        <v>0</v>
      </c>
      <c r="EX358" s="348">
        <v>0</v>
      </c>
      <c r="EY358" s="348">
        <v>0</v>
      </c>
      <c r="EZ358" s="348">
        <v>0</v>
      </c>
      <c r="FA358" s="348">
        <v>0</v>
      </c>
      <c r="FB358" s="348">
        <v>0</v>
      </c>
      <c r="FC358" s="348">
        <v>0</v>
      </c>
      <c r="FD358" s="348">
        <v>0</v>
      </c>
      <c r="FE358" s="348">
        <v>0</v>
      </c>
      <c r="FF358" s="348">
        <v>0</v>
      </c>
      <c r="FG358" s="348">
        <v>0</v>
      </c>
      <c r="FH358" s="348">
        <v>0</v>
      </c>
      <c r="FI358" s="348">
        <v>0</v>
      </c>
      <c r="FJ358" s="348">
        <v>0</v>
      </c>
      <c r="FK358" s="348">
        <v>0</v>
      </c>
      <c r="FL358" s="348">
        <v>0</v>
      </c>
      <c r="FM358" s="348">
        <v>0</v>
      </c>
      <c r="FN358" s="348">
        <v>0</v>
      </c>
      <c r="FO358" s="348">
        <v>0</v>
      </c>
      <c r="FP358" s="348">
        <v>0</v>
      </c>
      <c r="FQ358" s="348">
        <v>0</v>
      </c>
      <c r="FR358" s="348">
        <v>0</v>
      </c>
      <c r="FS358" s="348">
        <v>0</v>
      </c>
      <c r="FT358" s="348">
        <v>0</v>
      </c>
      <c r="FU358" s="348">
        <v>0</v>
      </c>
      <c r="FV358" s="348">
        <v>0</v>
      </c>
      <c r="FW358" s="348">
        <v>0</v>
      </c>
      <c r="FX358" s="348">
        <v>0</v>
      </c>
      <c r="FY358" s="348">
        <v>0</v>
      </c>
      <c r="FZ358" s="348">
        <v>0</v>
      </c>
      <c r="GA358" s="348">
        <v>0</v>
      </c>
      <c r="GB358" s="348">
        <v>0</v>
      </c>
      <c r="GC358" s="348">
        <v>0</v>
      </c>
      <c r="GD358" s="348">
        <v>0</v>
      </c>
      <c r="GE358" s="348">
        <v>0</v>
      </c>
      <c r="GF358" s="348">
        <v>0</v>
      </c>
      <c r="GG358" s="348">
        <v>0</v>
      </c>
      <c r="GH358" s="348">
        <v>0</v>
      </c>
      <c r="GI358" s="245">
        <v>784600</v>
      </c>
      <c r="GJ358" s="348">
        <v>0</v>
      </c>
      <c r="GK358" s="245">
        <v>1.42</v>
      </c>
      <c r="GL358" s="348">
        <v>0</v>
      </c>
      <c r="GM358" s="348">
        <v>0</v>
      </c>
      <c r="GN358" s="348">
        <v>0</v>
      </c>
      <c r="GO358" s="245">
        <v>0</v>
      </c>
      <c r="GP358" s="245">
        <v>0</v>
      </c>
      <c r="GQ358" s="245">
        <v>0</v>
      </c>
      <c r="GR358" s="245">
        <v>0</v>
      </c>
      <c r="GS358" s="245">
        <v>0</v>
      </c>
      <c r="GT358" s="245">
        <v>0</v>
      </c>
      <c r="GU358" s="245">
        <v>0</v>
      </c>
      <c r="GV358" s="245">
        <v>0</v>
      </c>
      <c r="GW358" s="245">
        <v>0</v>
      </c>
      <c r="GX358" s="245">
        <v>0</v>
      </c>
      <c r="GY358" s="245">
        <v>0</v>
      </c>
      <c r="GZ358" s="245">
        <v>0</v>
      </c>
      <c r="HA358" s="245">
        <v>0</v>
      </c>
      <c r="HB358" s="245">
        <v>0</v>
      </c>
      <c r="HC358" s="245">
        <v>0</v>
      </c>
      <c r="HD358" s="245">
        <v>0</v>
      </c>
      <c r="HE358" s="245">
        <v>0</v>
      </c>
      <c r="HF358" s="348">
        <v>0</v>
      </c>
      <c r="HG358" s="245">
        <v>0</v>
      </c>
      <c r="HH358" s="348">
        <v>0</v>
      </c>
      <c r="HI358" s="348">
        <v>0</v>
      </c>
      <c r="HJ358" s="348">
        <v>0</v>
      </c>
      <c r="HK358" s="348">
        <v>0</v>
      </c>
      <c r="HL358" s="348">
        <v>0</v>
      </c>
      <c r="HM358" s="348">
        <v>0</v>
      </c>
      <c r="HN358" s="348">
        <v>0</v>
      </c>
      <c r="HO358" s="348">
        <v>0</v>
      </c>
      <c r="HP358" s="348">
        <v>0</v>
      </c>
      <c r="HQ358" s="348">
        <v>0</v>
      </c>
      <c r="HR358" s="348">
        <v>0</v>
      </c>
      <c r="HS358" s="348">
        <v>0</v>
      </c>
      <c r="HT358" s="348">
        <v>0</v>
      </c>
      <c r="HU358" s="348">
        <v>0</v>
      </c>
      <c r="HV358" s="348">
        <v>0</v>
      </c>
      <c r="HW358" s="348">
        <v>0</v>
      </c>
      <c r="HX358" s="348">
        <v>0</v>
      </c>
      <c r="HY358" s="348">
        <v>0</v>
      </c>
      <c r="HZ358" s="348">
        <v>0</v>
      </c>
      <c r="IA358" s="348">
        <v>0</v>
      </c>
      <c r="IB358" s="348">
        <v>0</v>
      </c>
      <c r="IC358" s="348">
        <v>0</v>
      </c>
      <c r="ID358" s="348">
        <v>0</v>
      </c>
      <c r="IE358" s="348">
        <v>0</v>
      </c>
      <c r="IF358" s="348">
        <v>0</v>
      </c>
      <c r="IG358" s="348">
        <v>0</v>
      </c>
      <c r="IH358" s="348">
        <v>0</v>
      </c>
      <c r="II358" s="348">
        <v>0</v>
      </c>
      <c r="IJ358" s="348">
        <v>0</v>
      </c>
      <c r="IK358" s="348">
        <v>0</v>
      </c>
      <c r="IL358" s="348">
        <v>0</v>
      </c>
      <c r="IM358" s="348">
        <v>0</v>
      </c>
      <c r="IN358" s="348">
        <v>0</v>
      </c>
      <c r="IO358" s="348">
        <v>0</v>
      </c>
      <c r="IP358" s="348">
        <v>0</v>
      </c>
      <c r="IQ358" s="348">
        <v>0</v>
      </c>
      <c r="IR358" s="348">
        <v>0</v>
      </c>
      <c r="IS358" s="348">
        <v>0</v>
      </c>
      <c r="IT358" s="348">
        <v>0</v>
      </c>
      <c r="IU358" s="348">
        <v>0</v>
      </c>
      <c r="IV358" s="348">
        <v>0</v>
      </c>
      <c r="IW358" s="348">
        <v>0</v>
      </c>
      <c r="IX358" s="348">
        <v>0</v>
      </c>
      <c r="IY358" s="348">
        <v>0</v>
      </c>
      <c r="IZ358" s="348">
        <v>0</v>
      </c>
      <c r="JA358" s="348">
        <v>0</v>
      </c>
    </row>
    <row r="359" spans="1:261" ht="20.25" x14ac:dyDescent="0.3">
      <c r="A359" s="300">
        <v>349</v>
      </c>
      <c r="B359" s="295" t="s">
        <v>872</v>
      </c>
      <c r="C359" s="295" t="s">
        <v>921</v>
      </c>
      <c r="D359" s="295">
        <v>247690939</v>
      </c>
      <c r="E359" s="220">
        <f t="shared" si="44"/>
        <v>9425.7000000000007</v>
      </c>
      <c r="F359" s="220">
        <f t="shared" si="45"/>
        <v>3653.3</v>
      </c>
      <c r="G359" s="220">
        <f t="shared" si="46"/>
        <v>0</v>
      </c>
      <c r="H359" s="220">
        <f t="shared" si="47"/>
        <v>5772.4</v>
      </c>
      <c r="I359" s="220">
        <f t="shared" si="48"/>
        <v>0</v>
      </c>
      <c r="J359" s="245">
        <v>1</v>
      </c>
      <c r="K359" s="245">
        <v>1</v>
      </c>
      <c r="L359" s="348">
        <v>0</v>
      </c>
      <c r="M359" s="348">
        <v>0</v>
      </c>
      <c r="N359" s="348">
        <v>0</v>
      </c>
      <c r="O359" s="348">
        <v>0</v>
      </c>
      <c r="P359" s="348">
        <v>0</v>
      </c>
      <c r="Q359" s="348">
        <v>0</v>
      </c>
      <c r="R359" s="348">
        <v>0</v>
      </c>
      <c r="S359" s="348">
        <v>0</v>
      </c>
      <c r="T359" s="348">
        <v>0</v>
      </c>
      <c r="U359" s="245">
        <v>365</v>
      </c>
      <c r="V359" s="245">
        <v>0</v>
      </c>
      <c r="W359" s="245">
        <v>0</v>
      </c>
      <c r="X359" s="245">
        <v>0</v>
      </c>
      <c r="Y359" s="245">
        <v>0</v>
      </c>
      <c r="Z359" s="245">
        <v>0</v>
      </c>
      <c r="AA359" s="245">
        <v>0</v>
      </c>
      <c r="AB359" s="245">
        <v>0</v>
      </c>
      <c r="AC359" s="245">
        <v>13</v>
      </c>
      <c r="AD359" s="245">
        <v>0</v>
      </c>
      <c r="AE359" s="245">
        <v>0</v>
      </c>
      <c r="AF359" s="245">
        <v>0</v>
      </c>
      <c r="AG359" s="245">
        <v>0</v>
      </c>
      <c r="AH359" s="245">
        <v>0</v>
      </c>
      <c r="AI359" s="245">
        <v>0</v>
      </c>
      <c r="AJ359" s="245">
        <v>0</v>
      </c>
      <c r="AK359" s="245">
        <v>0</v>
      </c>
      <c r="AL359" s="245">
        <v>0</v>
      </c>
      <c r="AM359" s="245">
        <v>0</v>
      </c>
      <c r="AN359" s="245">
        <v>0</v>
      </c>
      <c r="AO359" s="245">
        <v>0</v>
      </c>
      <c r="AP359" s="348">
        <v>0</v>
      </c>
      <c r="AQ359" s="348">
        <v>0</v>
      </c>
      <c r="AR359" s="348">
        <v>0</v>
      </c>
      <c r="AS359" s="348">
        <v>0</v>
      </c>
      <c r="AT359" s="348">
        <v>0</v>
      </c>
      <c r="AU359" s="348">
        <v>0</v>
      </c>
      <c r="AV359" s="348">
        <v>0</v>
      </c>
      <c r="AW359" s="348">
        <v>0</v>
      </c>
      <c r="AX359" s="348">
        <v>0</v>
      </c>
      <c r="AY359" s="348">
        <v>0</v>
      </c>
      <c r="AZ359" s="348">
        <v>0</v>
      </c>
      <c r="BA359" s="348">
        <v>0</v>
      </c>
      <c r="BB359" s="348">
        <v>0</v>
      </c>
      <c r="BC359" s="245">
        <v>5342.4</v>
      </c>
      <c r="BD359" s="348">
        <v>0</v>
      </c>
      <c r="BE359" s="348">
        <v>0</v>
      </c>
      <c r="BF359" s="348">
        <v>0</v>
      </c>
      <c r="BG359" s="245">
        <v>67</v>
      </c>
      <c r="BH359" s="348">
        <v>0</v>
      </c>
      <c r="BI359" s="348">
        <v>0</v>
      </c>
      <c r="BJ359" s="348">
        <v>0</v>
      </c>
      <c r="BK359" s="348">
        <v>0</v>
      </c>
      <c r="BL359" s="348">
        <v>0</v>
      </c>
      <c r="BM359" s="348">
        <v>0</v>
      </c>
      <c r="BN359" s="348">
        <v>0</v>
      </c>
      <c r="BO359" s="348">
        <v>0</v>
      </c>
      <c r="BP359" s="348">
        <v>0</v>
      </c>
      <c r="BQ359" s="245">
        <v>248</v>
      </c>
      <c r="BR359" s="348">
        <v>0</v>
      </c>
      <c r="BS359" s="245">
        <v>0</v>
      </c>
      <c r="BT359" s="245">
        <v>0</v>
      </c>
      <c r="BU359" s="245">
        <v>0</v>
      </c>
      <c r="BV359" s="348">
        <v>0</v>
      </c>
      <c r="BW359" s="348">
        <v>0</v>
      </c>
      <c r="BX359" s="348">
        <v>0</v>
      </c>
      <c r="BY359" s="245">
        <v>0</v>
      </c>
      <c r="BZ359" s="348">
        <v>0</v>
      </c>
      <c r="CA359" s="348">
        <v>0</v>
      </c>
      <c r="CB359" s="348">
        <v>0</v>
      </c>
      <c r="CC359" s="348">
        <v>0</v>
      </c>
      <c r="CD359" s="348">
        <v>0</v>
      </c>
      <c r="CE359" s="348">
        <v>0</v>
      </c>
      <c r="CF359" s="348">
        <v>0</v>
      </c>
      <c r="CG359" s="348">
        <v>0</v>
      </c>
      <c r="CH359" s="348">
        <v>0</v>
      </c>
      <c r="CI359" s="348">
        <v>0</v>
      </c>
      <c r="CJ359" s="348">
        <v>0</v>
      </c>
      <c r="CK359" s="245">
        <v>0</v>
      </c>
      <c r="CL359" s="245">
        <v>0</v>
      </c>
      <c r="CM359" s="245">
        <v>0</v>
      </c>
      <c r="CN359" s="245">
        <v>1</v>
      </c>
      <c r="CO359" s="245">
        <v>0</v>
      </c>
      <c r="CP359" s="245">
        <v>0</v>
      </c>
      <c r="CQ359" s="245">
        <v>0</v>
      </c>
      <c r="CR359" s="348">
        <v>4</v>
      </c>
      <c r="CS359" s="348">
        <v>32</v>
      </c>
      <c r="CT359" s="245">
        <v>0</v>
      </c>
      <c r="CU359" s="245">
        <v>0</v>
      </c>
      <c r="CV359" s="245">
        <v>0</v>
      </c>
      <c r="CW359" s="245">
        <v>0</v>
      </c>
      <c r="CX359" s="245">
        <v>5</v>
      </c>
      <c r="CY359" s="245">
        <v>31</v>
      </c>
      <c r="CZ359" s="348">
        <v>60</v>
      </c>
      <c r="DA359" s="348">
        <v>60</v>
      </c>
      <c r="DB359" s="245">
        <v>0</v>
      </c>
      <c r="DC359" s="245">
        <v>1467</v>
      </c>
      <c r="DD359" s="348">
        <v>0</v>
      </c>
      <c r="DE359" s="348">
        <v>0</v>
      </c>
      <c r="DF359" s="348">
        <v>0</v>
      </c>
      <c r="DG359" s="348">
        <v>0</v>
      </c>
      <c r="DH359" s="348">
        <v>0</v>
      </c>
      <c r="DI359" s="348">
        <v>0</v>
      </c>
      <c r="DJ359" s="348">
        <v>0</v>
      </c>
      <c r="DK359" s="348">
        <v>0</v>
      </c>
      <c r="DL359" s="348">
        <v>0</v>
      </c>
      <c r="DM359" s="348">
        <v>0</v>
      </c>
      <c r="DN359" s="348">
        <v>0</v>
      </c>
      <c r="DO359" s="348">
        <v>0</v>
      </c>
      <c r="DP359" s="348">
        <v>0</v>
      </c>
      <c r="DQ359" s="348">
        <v>0</v>
      </c>
      <c r="DR359" s="348">
        <v>0</v>
      </c>
      <c r="DS359" s="245">
        <v>2030</v>
      </c>
      <c r="DT359" s="348">
        <v>0</v>
      </c>
      <c r="DU359" s="348">
        <v>0</v>
      </c>
      <c r="DV359" s="348">
        <v>0</v>
      </c>
      <c r="DW359" s="348">
        <v>0</v>
      </c>
      <c r="DX359" s="348">
        <v>0</v>
      </c>
      <c r="DY359" s="348">
        <v>0</v>
      </c>
      <c r="DZ359" s="348">
        <v>0</v>
      </c>
      <c r="EA359" s="348">
        <v>0</v>
      </c>
      <c r="EB359" s="348">
        <v>0</v>
      </c>
      <c r="EC359" s="348">
        <v>0</v>
      </c>
      <c r="ED359" s="348">
        <v>0</v>
      </c>
      <c r="EE359" s="348">
        <v>0</v>
      </c>
      <c r="EF359" s="348">
        <v>0</v>
      </c>
      <c r="EG359" s="348">
        <v>0</v>
      </c>
      <c r="EH359" s="348">
        <v>0</v>
      </c>
      <c r="EI359" s="245">
        <v>507</v>
      </c>
      <c r="EJ359" s="348">
        <v>0</v>
      </c>
      <c r="EK359" s="245">
        <v>4</v>
      </c>
      <c r="EL359" s="348">
        <v>0</v>
      </c>
      <c r="EM359" s="245">
        <v>156.30000000000001</v>
      </c>
      <c r="EN359" s="348">
        <v>0</v>
      </c>
      <c r="EO359" s="348">
        <v>0</v>
      </c>
      <c r="EP359" s="348">
        <v>0</v>
      </c>
      <c r="EQ359" s="348">
        <v>0</v>
      </c>
      <c r="ER359" s="348">
        <v>0</v>
      </c>
      <c r="ES359" s="245">
        <v>65</v>
      </c>
      <c r="ET359" s="348">
        <v>0</v>
      </c>
      <c r="EU359" s="348">
        <v>0</v>
      </c>
      <c r="EV359" s="348">
        <v>0</v>
      </c>
      <c r="EW359" s="348">
        <v>0</v>
      </c>
      <c r="EX359" s="348">
        <v>0</v>
      </c>
      <c r="EY359" s="348">
        <v>0</v>
      </c>
      <c r="EZ359" s="348">
        <v>0</v>
      </c>
      <c r="FA359" s="348">
        <v>0</v>
      </c>
      <c r="FB359" s="348">
        <v>0</v>
      </c>
      <c r="FC359" s="348">
        <v>0</v>
      </c>
      <c r="FD359" s="348">
        <v>0</v>
      </c>
      <c r="FE359" s="348">
        <v>0</v>
      </c>
      <c r="FF359" s="348">
        <v>0</v>
      </c>
      <c r="FG359" s="348">
        <v>0</v>
      </c>
      <c r="FH359" s="348">
        <v>0</v>
      </c>
      <c r="FI359" s="348">
        <v>0</v>
      </c>
      <c r="FJ359" s="348">
        <v>0</v>
      </c>
      <c r="FK359" s="348">
        <v>0</v>
      </c>
      <c r="FL359" s="348">
        <v>0</v>
      </c>
      <c r="FM359" s="348">
        <v>0</v>
      </c>
      <c r="FN359" s="348">
        <v>0</v>
      </c>
      <c r="FO359" s="348">
        <v>0</v>
      </c>
      <c r="FP359" s="348">
        <v>0</v>
      </c>
      <c r="FQ359" s="348">
        <v>0</v>
      </c>
      <c r="FR359" s="348">
        <v>0</v>
      </c>
      <c r="FS359" s="348">
        <v>0</v>
      </c>
      <c r="FT359" s="348">
        <v>0</v>
      </c>
      <c r="FU359" s="348">
        <v>0</v>
      </c>
      <c r="FV359" s="348">
        <v>0</v>
      </c>
      <c r="FW359" s="348">
        <v>0</v>
      </c>
      <c r="FX359" s="348">
        <v>0</v>
      </c>
      <c r="FY359" s="348">
        <v>0</v>
      </c>
      <c r="FZ359" s="348">
        <v>0</v>
      </c>
      <c r="GA359" s="348">
        <v>0</v>
      </c>
      <c r="GB359" s="348">
        <v>0</v>
      </c>
      <c r="GC359" s="348">
        <v>0</v>
      </c>
      <c r="GD359" s="348">
        <v>0</v>
      </c>
      <c r="GE359" s="348">
        <v>0</v>
      </c>
      <c r="GF359" s="348">
        <v>0</v>
      </c>
      <c r="GG359" s="348">
        <v>0</v>
      </c>
      <c r="GH359" s="348">
        <v>0</v>
      </c>
      <c r="GI359" s="245">
        <v>221300</v>
      </c>
      <c r="GJ359" s="348">
        <v>0</v>
      </c>
      <c r="GK359" s="245">
        <v>1</v>
      </c>
      <c r="GL359" s="348">
        <v>0</v>
      </c>
      <c r="GM359" s="348">
        <v>0</v>
      </c>
      <c r="GN359" s="348">
        <v>0</v>
      </c>
      <c r="GO359" s="245">
        <v>0</v>
      </c>
      <c r="GP359" s="245">
        <v>0</v>
      </c>
      <c r="GQ359" s="245">
        <v>0</v>
      </c>
      <c r="GR359" s="245">
        <v>0</v>
      </c>
      <c r="GS359" s="245">
        <v>0</v>
      </c>
      <c r="GT359" s="245">
        <v>0</v>
      </c>
      <c r="GU359" s="245">
        <v>0</v>
      </c>
      <c r="GV359" s="245">
        <v>0</v>
      </c>
      <c r="GW359" s="245">
        <v>0</v>
      </c>
      <c r="GX359" s="245">
        <v>0</v>
      </c>
      <c r="GY359" s="245">
        <v>0</v>
      </c>
      <c r="GZ359" s="245">
        <v>0</v>
      </c>
      <c r="HA359" s="245">
        <v>0</v>
      </c>
      <c r="HB359" s="245">
        <v>0</v>
      </c>
      <c r="HC359" s="245">
        <v>0</v>
      </c>
      <c r="HD359" s="245">
        <v>0</v>
      </c>
      <c r="HE359" s="245">
        <v>0</v>
      </c>
      <c r="HF359" s="348">
        <v>0</v>
      </c>
      <c r="HG359" s="245">
        <v>0</v>
      </c>
      <c r="HH359" s="348">
        <v>0</v>
      </c>
      <c r="HI359" s="348">
        <v>0</v>
      </c>
      <c r="HJ359" s="348">
        <v>0</v>
      </c>
      <c r="HK359" s="348">
        <v>0</v>
      </c>
      <c r="HL359" s="348">
        <v>0</v>
      </c>
      <c r="HM359" s="348">
        <v>0</v>
      </c>
      <c r="HN359" s="348">
        <v>0</v>
      </c>
      <c r="HO359" s="348">
        <v>0</v>
      </c>
      <c r="HP359" s="348">
        <v>0</v>
      </c>
      <c r="HQ359" s="348">
        <v>0</v>
      </c>
      <c r="HR359" s="348">
        <v>0</v>
      </c>
      <c r="HS359" s="348">
        <v>0</v>
      </c>
      <c r="HT359" s="348">
        <v>0</v>
      </c>
      <c r="HU359" s="348">
        <v>0</v>
      </c>
      <c r="HV359" s="348">
        <v>0</v>
      </c>
      <c r="HW359" s="348">
        <v>0</v>
      </c>
      <c r="HX359" s="348">
        <v>0</v>
      </c>
      <c r="HY359" s="348">
        <v>0</v>
      </c>
      <c r="HZ359" s="348">
        <v>0</v>
      </c>
      <c r="IA359" s="348">
        <v>0</v>
      </c>
      <c r="IB359" s="348">
        <v>0</v>
      </c>
      <c r="IC359" s="348">
        <v>0</v>
      </c>
      <c r="ID359" s="348">
        <v>0</v>
      </c>
      <c r="IE359" s="348">
        <v>0</v>
      </c>
      <c r="IF359" s="348">
        <v>0</v>
      </c>
      <c r="IG359" s="348">
        <v>0</v>
      </c>
      <c r="IH359" s="348">
        <v>0</v>
      </c>
      <c r="II359" s="348">
        <v>0</v>
      </c>
      <c r="IJ359" s="348">
        <v>0</v>
      </c>
      <c r="IK359" s="348">
        <v>0</v>
      </c>
      <c r="IL359" s="348">
        <v>0</v>
      </c>
      <c r="IM359" s="348">
        <v>0</v>
      </c>
      <c r="IN359" s="348">
        <v>0</v>
      </c>
      <c r="IO359" s="348">
        <v>0</v>
      </c>
      <c r="IP359" s="348">
        <v>0</v>
      </c>
      <c r="IQ359" s="348">
        <v>0</v>
      </c>
      <c r="IR359" s="348">
        <v>0</v>
      </c>
      <c r="IS359" s="348">
        <v>0</v>
      </c>
      <c r="IT359" s="348">
        <v>0</v>
      </c>
      <c r="IU359" s="348">
        <v>0</v>
      </c>
      <c r="IV359" s="348">
        <v>0</v>
      </c>
      <c r="IW359" s="348">
        <v>0</v>
      </c>
      <c r="IX359" s="348">
        <v>0</v>
      </c>
      <c r="IY359" s="348">
        <v>0</v>
      </c>
      <c r="IZ359" s="348">
        <v>0</v>
      </c>
      <c r="JA359" s="348">
        <v>0</v>
      </c>
    </row>
    <row r="360" spans="1:261" ht="20.25" x14ac:dyDescent="0.3">
      <c r="A360" s="300">
        <v>350</v>
      </c>
      <c r="B360" s="295" t="s">
        <v>872</v>
      </c>
      <c r="C360" s="295" t="s">
        <v>922</v>
      </c>
      <c r="D360" s="295">
        <v>247690941</v>
      </c>
      <c r="E360" s="220">
        <f t="shared" si="44"/>
        <v>5282.11</v>
      </c>
      <c r="F360" s="220">
        <f t="shared" si="45"/>
        <v>3746.71</v>
      </c>
      <c r="G360" s="220">
        <f t="shared" si="46"/>
        <v>0</v>
      </c>
      <c r="H360" s="220">
        <f t="shared" si="47"/>
        <v>1507</v>
      </c>
      <c r="I360" s="220">
        <f t="shared" si="48"/>
        <v>28.4</v>
      </c>
      <c r="J360" s="245">
        <v>1</v>
      </c>
      <c r="K360" s="245">
        <v>1</v>
      </c>
      <c r="L360" s="348">
        <v>0</v>
      </c>
      <c r="M360" s="348">
        <v>0</v>
      </c>
      <c r="N360" s="348">
        <v>0</v>
      </c>
      <c r="O360" s="348">
        <v>0</v>
      </c>
      <c r="P360" s="348">
        <v>0</v>
      </c>
      <c r="Q360" s="348">
        <v>0</v>
      </c>
      <c r="R360" s="348">
        <v>0</v>
      </c>
      <c r="S360" s="348">
        <v>0</v>
      </c>
      <c r="T360" s="348">
        <v>0</v>
      </c>
      <c r="U360" s="245">
        <v>0</v>
      </c>
      <c r="V360" s="245">
        <v>0</v>
      </c>
      <c r="W360" s="245">
        <v>450</v>
      </c>
      <c r="X360" s="245">
        <v>0</v>
      </c>
      <c r="Y360" s="245">
        <v>0</v>
      </c>
      <c r="Z360" s="245">
        <v>0</v>
      </c>
      <c r="AA360" s="245">
        <v>0</v>
      </c>
      <c r="AB360" s="245">
        <v>0</v>
      </c>
      <c r="AC360" s="245">
        <v>18</v>
      </c>
      <c r="AD360" s="245">
        <v>0</v>
      </c>
      <c r="AE360" s="245">
        <v>0</v>
      </c>
      <c r="AF360" s="245">
        <v>0</v>
      </c>
      <c r="AG360" s="245">
        <v>0</v>
      </c>
      <c r="AH360" s="245">
        <v>0</v>
      </c>
      <c r="AI360" s="245">
        <v>0</v>
      </c>
      <c r="AJ360" s="245">
        <v>0</v>
      </c>
      <c r="AK360" s="245">
        <v>0</v>
      </c>
      <c r="AL360" s="245">
        <v>0</v>
      </c>
      <c r="AM360" s="245">
        <v>0</v>
      </c>
      <c r="AN360" s="245">
        <v>0</v>
      </c>
      <c r="AO360" s="245">
        <v>0</v>
      </c>
      <c r="AP360" s="348">
        <v>0</v>
      </c>
      <c r="AQ360" s="348">
        <v>0</v>
      </c>
      <c r="AR360" s="348">
        <v>0</v>
      </c>
      <c r="AS360" s="348">
        <v>0</v>
      </c>
      <c r="AT360" s="348">
        <v>0</v>
      </c>
      <c r="AU360" s="348">
        <v>0</v>
      </c>
      <c r="AV360" s="348">
        <v>0</v>
      </c>
      <c r="AW360" s="348">
        <v>0</v>
      </c>
      <c r="AX360" s="348">
        <v>0</v>
      </c>
      <c r="AY360" s="348">
        <v>0</v>
      </c>
      <c r="AZ360" s="348">
        <v>0</v>
      </c>
      <c r="BA360" s="348">
        <v>0</v>
      </c>
      <c r="BB360" s="348">
        <v>0</v>
      </c>
      <c r="BC360" s="245">
        <v>745</v>
      </c>
      <c r="BD360" s="348">
        <v>0</v>
      </c>
      <c r="BE360" s="348">
        <v>0</v>
      </c>
      <c r="BF360" s="348">
        <v>0</v>
      </c>
      <c r="BG360" s="245">
        <v>15</v>
      </c>
      <c r="BH360" s="348">
        <v>0</v>
      </c>
      <c r="BI360" s="348">
        <v>0</v>
      </c>
      <c r="BJ360" s="348">
        <v>0</v>
      </c>
      <c r="BK360" s="348">
        <v>0</v>
      </c>
      <c r="BL360" s="348">
        <v>0</v>
      </c>
      <c r="BM360" s="348">
        <v>0</v>
      </c>
      <c r="BN360" s="348">
        <v>0</v>
      </c>
      <c r="BO360" s="348">
        <v>0</v>
      </c>
      <c r="BP360" s="348">
        <v>0</v>
      </c>
      <c r="BQ360" s="245">
        <v>15</v>
      </c>
      <c r="BR360" s="348">
        <v>0</v>
      </c>
      <c r="BS360" s="245">
        <v>1</v>
      </c>
      <c r="BT360" s="245">
        <v>0</v>
      </c>
      <c r="BU360" s="245">
        <v>1</v>
      </c>
      <c r="BV360" s="348">
        <v>0</v>
      </c>
      <c r="BW360" s="348">
        <v>0</v>
      </c>
      <c r="BX360" s="348">
        <v>0</v>
      </c>
      <c r="BY360" s="245">
        <v>28.4</v>
      </c>
      <c r="BZ360" s="348">
        <v>0</v>
      </c>
      <c r="CA360" s="348">
        <v>0</v>
      </c>
      <c r="CB360" s="348">
        <v>0</v>
      </c>
      <c r="CC360" s="348">
        <v>0</v>
      </c>
      <c r="CD360" s="348">
        <v>0</v>
      </c>
      <c r="CE360" s="348">
        <v>0</v>
      </c>
      <c r="CF360" s="348">
        <v>0</v>
      </c>
      <c r="CG360" s="348">
        <v>0</v>
      </c>
      <c r="CH360" s="348">
        <v>0</v>
      </c>
      <c r="CI360" s="348">
        <v>0</v>
      </c>
      <c r="CJ360" s="348">
        <v>0</v>
      </c>
      <c r="CK360" s="245">
        <v>0</v>
      </c>
      <c r="CL360" s="245">
        <v>0</v>
      </c>
      <c r="CM360" s="245">
        <v>0</v>
      </c>
      <c r="CN360" s="245">
        <v>3</v>
      </c>
      <c r="CO360" s="245">
        <v>0</v>
      </c>
      <c r="CP360" s="245">
        <v>0</v>
      </c>
      <c r="CQ360" s="245">
        <v>0</v>
      </c>
      <c r="CR360" s="348">
        <v>7</v>
      </c>
      <c r="CS360" s="348">
        <v>18</v>
      </c>
      <c r="CT360" s="245">
        <v>0</v>
      </c>
      <c r="CU360" s="245">
        <v>0</v>
      </c>
      <c r="CV360" s="245">
        <v>0</v>
      </c>
      <c r="CW360" s="245">
        <v>0</v>
      </c>
      <c r="CX360" s="245">
        <v>7</v>
      </c>
      <c r="CY360" s="245">
        <v>16</v>
      </c>
      <c r="CZ360" s="348">
        <v>38</v>
      </c>
      <c r="DA360" s="348">
        <v>38</v>
      </c>
      <c r="DB360" s="245">
        <v>0</v>
      </c>
      <c r="DC360" s="245">
        <v>1104.5999999999999</v>
      </c>
      <c r="DD360" s="348">
        <v>0</v>
      </c>
      <c r="DE360" s="348">
        <v>0</v>
      </c>
      <c r="DF360" s="348">
        <v>0</v>
      </c>
      <c r="DG360" s="348">
        <v>0</v>
      </c>
      <c r="DH360" s="348">
        <v>0</v>
      </c>
      <c r="DI360" s="348">
        <v>0</v>
      </c>
      <c r="DJ360" s="348">
        <v>0</v>
      </c>
      <c r="DK360" s="348">
        <v>0</v>
      </c>
      <c r="DL360" s="348">
        <v>0</v>
      </c>
      <c r="DM360" s="348">
        <v>0</v>
      </c>
      <c r="DN360" s="348">
        <v>0</v>
      </c>
      <c r="DO360" s="348">
        <v>0</v>
      </c>
      <c r="DP360" s="348">
        <v>0</v>
      </c>
      <c r="DQ360" s="348">
        <v>0</v>
      </c>
      <c r="DR360" s="348">
        <v>0</v>
      </c>
      <c r="DS360" s="245">
        <v>2642.11</v>
      </c>
      <c r="DT360" s="348">
        <v>0</v>
      </c>
      <c r="DU360" s="348">
        <v>0</v>
      </c>
      <c r="DV360" s="348">
        <v>0</v>
      </c>
      <c r="DW360" s="348">
        <v>0</v>
      </c>
      <c r="DX360" s="348">
        <v>0</v>
      </c>
      <c r="DY360" s="348">
        <v>0</v>
      </c>
      <c r="DZ360" s="348">
        <v>0</v>
      </c>
      <c r="EA360" s="348">
        <v>0</v>
      </c>
      <c r="EB360" s="348">
        <v>0</v>
      </c>
      <c r="EC360" s="348">
        <v>0</v>
      </c>
      <c r="ED360" s="348">
        <v>0</v>
      </c>
      <c r="EE360" s="348">
        <v>0</v>
      </c>
      <c r="EF360" s="348">
        <v>0</v>
      </c>
      <c r="EG360" s="348">
        <v>0</v>
      </c>
      <c r="EH360" s="348">
        <v>0</v>
      </c>
      <c r="EI360" s="245">
        <v>461.2</v>
      </c>
      <c r="EJ360" s="348">
        <v>0</v>
      </c>
      <c r="EK360" s="245">
        <v>5.73</v>
      </c>
      <c r="EL360" s="348">
        <v>0</v>
      </c>
      <c r="EM360" s="245">
        <v>0</v>
      </c>
      <c r="EN360" s="348">
        <v>0</v>
      </c>
      <c r="EO360" s="348">
        <v>0</v>
      </c>
      <c r="EP360" s="348">
        <v>0</v>
      </c>
      <c r="EQ360" s="348">
        <v>0</v>
      </c>
      <c r="ER360" s="348">
        <v>0</v>
      </c>
      <c r="ES360" s="245">
        <v>312</v>
      </c>
      <c r="ET360" s="348">
        <v>0</v>
      </c>
      <c r="EU360" s="348">
        <v>0</v>
      </c>
      <c r="EV360" s="348">
        <v>0</v>
      </c>
      <c r="EW360" s="348">
        <v>0</v>
      </c>
      <c r="EX360" s="348">
        <v>0</v>
      </c>
      <c r="EY360" s="348">
        <v>0</v>
      </c>
      <c r="EZ360" s="348">
        <v>0</v>
      </c>
      <c r="FA360" s="348">
        <v>0</v>
      </c>
      <c r="FB360" s="348">
        <v>0</v>
      </c>
      <c r="FC360" s="348">
        <v>0</v>
      </c>
      <c r="FD360" s="348">
        <v>0</v>
      </c>
      <c r="FE360" s="348">
        <v>0</v>
      </c>
      <c r="FF360" s="348">
        <v>0</v>
      </c>
      <c r="FG360" s="348">
        <v>0</v>
      </c>
      <c r="FH360" s="348">
        <v>0</v>
      </c>
      <c r="FI360" s="348">
        <v>0</v>
      </c>
      <c r="FJ360" s="348">
        <v>0</v>
      </c>
      <c r="FK360" s="348">
        <v>0</v>
      </c>
      <c r="FL360" s="348">
        <v>0</v>
      </c>
      <c r="FM360" s="348">
        <v>0</v>
      </c>
      <c r="FN360" s="348">
        <v>0</v>
      </c>
      <c r="FO360" s="348">
        <v>0</v>
      </c>
      <c r="FP360" s="348">
        <v>0</v>
      </c>
      <c r="FQ360" s="348">
        <v>0</v>
      </c>
      <c r="FR360" s="348">
        <v>0</v>
      </c>
      <c r="FS360" s="348">
        <v>0</v>
      </c>
      <c r="FT360" s="348">
        <v>0</v>
      </c>
      <c r="FU360" s="348">
        <v>0</v>
      </c>
      <c r="FV360" s="348">
        <v>0</v>
      </c>
      <c r="FW360" s="348">
        <v>0</v>
      </c>
      <c r="FX360" s="348">
        <v>0</v>
      </c>
      <c r="FY360" s="348">
        <v>0</v>
      </c>
      <c r="FZ360" s="348">
        <v>0</v>
      </c>
      <c r="GA360" s="348">
        <v>0</v>
      </c>
      <c r="GB360" s="348">
        <v>0</v>
      </c>
      <c r="GC360" s="348">
        <v>0</v>
      </c>
      <c r="GD360" s="348">
        <v>0</v>
      </c>
      <c r="GE360" s="348">
        <v>0</v>
      </c>
      <c r="GF360" s="348">
        <v>0</v>
      </c>
      <c r="GG360" s="348">
        <v>0</v>
      </c>
      <c r="GH360" s="348">
        <v>0</v>
      </c>
      <c r="GI360" s="245">
        <v>312000</v>
      </c>
      <c r="GJ360" s="348">
        <v>0</v>
      </c>
      <c r="GK360" s="245">
        <v>1</v>
      </c>
      <c r="GL360" s="348">
        <v>0</v>
      </c>
      <c r="GM360" s="348">
        <v>0</v>
      </c>
      <c r="GN360" s="348">
        <v>0</v>
      </c>
      <c r="GO360" s="245">
        <v>0</v>
      </c>
      <c r="GP360" s="245">
        <v>0</v>
      </c>
      <c r="GQ360" s="245">
        <v>0</v>
      </c>
      <c r="GR360" s="245">
        <v>0</v>
      </c>
      <c r="GS360" s="245">
        <v>0</v>
      </c>
      <c r="GT360" s="245">
        <v>0</v>
      </c>
      <c r="GU360" s="245">
        <v>0</v>
      </c>
      <c r="GV360" s="245">
        <v>0</v>
      </c>
      <c r="GW360" s="245">
        <v>0</v>
      </c>
      <c r="GX360" s="245">
        <v>0</v>
      </c>
      <c r="GY360" s="245">
        <v>0</v>
      </c>
      <c r="GZ360" s="245">
        <v>0</v>
      </c>
      <c r="HA360" s="245">
        <v>0</v>
      </c>
      <c r="HB360" s="245">
        <v>0</v>
      </c>
      <c r="HC360" s="245">
        <v>0</v>
      </c>
      <c r="HD360" s="245">
        <v>0</v>
      </c>
      <c r="HE360" s="245">
        <v>0</v>
      </c>
      <c r="HF360" s="348">
        <v>0</v>
      </c>
      <c r="HG360" s="245">
        <v>0</v>
      </c>
      <c r="HH360" s="348">
        <v>0</v>
      </c>
      <c r="HI360" s="348">
        <v>0</v>
      </c>
      <c r="HJ360" s="348">
        <v>0</v>
      </c>
      <c r="HK360" s="348">
        <v>0</v>
      </c>
      <c r="HL360" s="348">
        <v>0</v>
      </c>
      <c r="HM360" s="348">
        <v>0</v>
      </c>
      <c r="HN360" s="348">
        <v>0</v>
      </c>
      <c r="HO360" s="348">
        <v>0</v>
      </c>
      <c r="HP360" s="348">
        <v>0</v>
      </c>
      <c r="HQ360" s="348">
        <v>0</v>
      </c>
      <c r="HR360" s="348">
        <v>0</v>
      </c>
      <c r="HS360" s="348">
        <v>0</v>
      </c>
      <c r="HT360" s="348">
        <v>0</v>
      </c>
      <c r="HU360" s="348">
        <v>0</v>
      </c>
      <c r="HV360" s="348">
        <v>0</v>
      </c>
      <c r="HW360" s="348">
        <v>0</v>
      </c>
      <c r="HX360" s="348">
        <v>0</v>
      </c>
      <c r="HY360" s="348">
        <v>0</v>
      </c>
      <c r="HZ360" s="348">
        <v>0</v>
      </c>
      <c r="IA360" s="348">
        <v>0</v>
      </c>
      <c r="IB360" s="348">
        <v>0</v>
      </c>
      <c r="IC360" s="348">
        <v>0</v>
      </c>
      <c r="ID360" s="348">
        <v>0</v>
      </c>
      <c r="IE360" s="348">
        <v>0</v>
      </c>
      <c r="IF360" s="348">
        <v>0</v>
      </c>
      <c r="IG360" s="348">
        <v>0</v>
      </c>
      <c r="IH360" s="348">
        <v>0</v>
      </c>
      <c r="II360" s="348">
        <v>0</v>
      </c>
      <c r="IJ360" s="348">
        <v>0</v>
      </c>
      <c r="IK360" s="348">
        <v>0</v>
      </c>
      <c r="IL360" s="348">
        <v>0</v>
      </c>
      <c r="IM360" s="348">
        <v>0</v>
      </c>
      <c r="IN360" s="348">
        <v>0</v>
      </c>
      <c r="IO360" s="348">
        <v>0</v>
      </c>
      <c r="IP360" s="348">
        <v>0</v>
      </c>
      <c r="IQ360" s="348">
        <v>0</v>
      </c>
      <c r="IR360" s="348">
        <v>0</v>
      </c>
      <c r="IS360" s="348">
        <v>0</v>
      </c>
      <c r="IT360" s="348">
        <v>0</v>
      </c>
      <c r="IU360" s="348">
        <v>0</v>
      </c>
      <c r="IV360" s="348">
        <v>0</v>
      </c>
      <c r="IW360" s="348">
        <v>0</v>
      </c>
      <c r="IX360" s="348">
        <v>0</v>
      </c>
      <c r="IY360" s="348">
        <v>0</v>
      </c>
      <c r="IZ360" s="348">
        <v>0</v>
      </c>
      <c r="JA360" s="348">
        <v>0</v>
      </c>
    </row>
    <row r="361" spans="1:261" ht="20.25" x14ac:dyDescent="0.3">
      <c r="A361" s="300">
        <v>351</v>
      </c>
      <c r="B361" s="295" t="s">
        <v>872</v>
      </c>
      <c r="C361" s="295" t="s">
        <v>923</v>
      </c>
      <c r="D361" s="295">
        <v>247690936</v>
      </c>
      <c r="E361" s="220">
        <f t="shared" si="44"/>
        <v>1853.8</v>
      </c>
      <c r="F361" s="220">
        <f t="shared" si="45"/>
        <v>205.2</v>
      </c>
      <c r="G361" s="220">
        <f t="shared" si="46"/>
        <v>0</v>
      </c>
      <c r="H361" s="220">
        <f t="shared" si="47"/>
        <v>1602</v>
      </c>
      <c r="I361" s="220">
        <f t="shared" si="48"/>
        <v>46.6</v>
      </c>
      <c r="J361" s="245">
        <v>1</v>
      </c>
      <c r="K361" s="245">
        <v>1</v>
      </c>
      <c r="L361" s="348">
        <v>0</v>
      </c>
      <c r="M361" s="348">
        <v>0</v>
      </c>
      <c r="N361" s="348">
        <v>0</v>
      </c>
      <c r="O361" s="348">
        <v>0</v>
      </c>
      <c r="P361" s="348">
        <v>0</v>
      </c>
      <c r="Q361" s="348">
        <v>0</v>
      </c>
      <c r="R361" s="348">
        <v>0</v>
      </c>
      <c r="S361" s="348">
        <v>0</v>
      </c>
      <c r="T361" s="348">
        <v>0</v>
      </c>
      <c r="U361" s="245">
        <v>0</v>
      </c>
      <c r="V361" s="245">
        <v>0</v>
      </c>
      <c r="W361" s="245">
        <v>252</v>
      </c>
      <c r="X361" s="245">
        <v>0</v>
      </c>
      <c r="Y361" s="245">
        <v>0</v>
      </c>
      <c r="Z361" s="245">
        <v>0</v>
      </c>
      <c r="AA361" s="245">
        <v>0</v>
      </c>
      <c r="AB361" s="245">
        <v>0</v>
      </c>
      <c r="AC361" s="245">
        <v>7</v>
      </c>
      <c r="AD361" s="245">
        <v>0</v>
      </c>
      <c r="AE361" s="245">
        <v>0</v>
      </c>
      <c r="AF361" s="245">
        <v>0</v>
      </c>
      <c r="AG361" s="245">
        <v>0</v>
      </c>
      <c r="AH361" s="245">
        <v>0</v>
      </c>
      <c r="AI361" s="245">
        <v>0</v>
      </c>
      <c r="AJ361" s="245">
        <v>0</v>
      </c>
      <c r="AK361" s="245">
        <v>0</v>
      </c>
      <c r="AL361" s="245">
        <v>0</v>
      </c>
      <c r="AM361" s="245">
        <v>0</v>
      </c>
      <c r="AN361" s="245">
        <v>0</v>
      </c>
      <c r="AO361" s="245">
        <v>0</v>
      </c>
      <c r="AP361" s="348">
        <v>0</v>
      </c>
      <c r="AQ361" s="348">
        <v>0</v>
      </c>
      <c r="AR361" s="348">
        <v>0</v>
      </c>
      <c r="AS361" s="348">
        <v>0</v>
      </c>
      <c r="AT361" s="348">
        <v>0</v>
      </c>
      <c r="AU361" s="348">
        <v>0</v>
      </c>
      <c r="AV361" s="348">
        <v>0</v>
      </c>
      <c r="AW361" s="348">
        <v>0</v>
      </c>
      <c r="AX361" s="348">
        <v>0</v>
      </c>
      <c r="AY361" s="348">
        <v>0</v>
      </c>
      <c r="AZ361" s="348">
        <v>0</v>
      </c>
      <c r="BA361" s="348">
        <v>0</v>
      </c>
      <c r="BB361" s="348">
        <v>0</v>
      </c>
      <c r="BC361" s="245">
        <v>1000</v>
      </c>
      <c r="BD361" s="348">
        <v>0</v>
      </c>
      <c r="BE361" s="348">
        <v>0</v>
      </c>
      <c r="BF361" s="348">
        <v>0</v>
      </c>
      <c r="BG361" s="245">
        <v>17</v>
      </c>
      <c r="BH361" s="348">
        <v>0</v>
      </c>
      <c r="BI361" s="348">
        <v>0</v>
      </c>
      <c r="BJ361" s="348">
        <v>0</v>
      </c>
      <c r="BK361" s="348">
        <v>0</v>
      </c>
      <c r="BL361" s="348">
        <v>0</v>
      </c>
      <c r="BM361" s="348">
        <v>0</v>
      </c>
      <c r="BN361" s="348">
        <v>0</v>
      </c>
      <c r="BO361" s="348">
        <v>0</v>
      </c>
      <c r="BP361" s="348">
        <v>0</v>
      </c>
      <c r="BQ361" s="245">
        <v>22</v>
      </c>
      <c r="BR361" s="348">
        <v>0</v>
      </c>
      <c r="BS361" s="245">
        <v>1</v>
      </c>
      <c r="BT361" s="245">
        <v>0</v>
      </c>
      <c r="BU361" s="245">
        <v>1</v>
      </c>
      <c r="BV361" s="348">
        <v>0</v>
      </c>
      <c r="BW361" s="348">
        <v>0</v>
      </c>
      <c r="BX361" s="348">
        <v>0</v>
      </c>
      <c r="BY361" s="245">
        <v>46.6</v>
      </c>
      <c r="BZ361" s="348">
        <v>0</v>
      </c>
      <c r="CA361" s="348">
        <v>0</v>
      </c>
      <c r="CB361" s="348">
        <v>0</v>
      </c>
      <c r="CC361" s="348">
        <v>0</v>
      </c>
      <c r="CD361" s="348">
        <v>0</v>
      </c>
      <c r="CE361" s="348">
        <v>0</v>
      </c>
      <c r="CF361" s="348">
        <v>0</v>
      </c>
      <c r="CG361" s="348">
        <v>0</v>
      </c>
      <c r="CH361" s="348">
        <v>0</v>
      </c>
      <c r="CI361" s="348">
        <v>0</v>
      </c>
      <c r="CJ361" s="348">
        <v>0</v>
      </c>
      <c r="CK361" s="245">
        <v>0</v>
      </c>
      <c r="CL361" s="245">
        <v>0</v>
      </c>
      <c r="CM361" s="245">
        <v>0</v>
      </c>
      <c r="CN361" s="245">
        <v>0</v>
      </c>
      <c r="CO361" s="245">
        <v>0</v>
      </c>
      <c r="CP361" s="245">
        <v>0</v>
      </c>
      <c r="CQ361" s="245">
        <v>0</v>
      </c>
      <c r="CR361" s="348">
        <v>1</v>
      </c>
      <c r="CS361" s="348">
        <v>7</v>
      </c>
      <c r="CT361" s="245">
        <v>0</v>
      </c>
      <c r="CU361" s="245">
        <v>0</v>
      </c>
      <c r="CV361" s="245">
        <v>0</v>
      </c>
      <c r="CW361" s="245">
        <v>0</v>
      </c>
      <c r="CX361" s="245">
        <v>1</v>
      </c>
      <c r="CY361" s="245">
        <v>7</v>
      </c>
      <c r="CZ361" s="348">
        <v>11</v>
      </c>
      <c r="DA361" s="348">
        <v>11</v>
      </c>
      <c r="DB361" s="245">
        <v>0</v>
      </c>
      <c r="DC361" s="245">
        <v>0</v>
      </c>
      <c r="DD361" s="348">
        <v>0</v>
      </c>
      <c r="DE361" s="348">
        <v>0</v>
      </c>
      <c r="DF361" s="348">
        <v>0</v>
      </c>
      <c r="DG361" s="348">
        <v>0</v>
      </c>
      <c r="DH361" s="348">
        <v>0</v>
      </c>
      <c r="DI361" s="348">
        <v>0</v>
      </c>
      <c r="DJ361" s="348">
        <v>0</v>
      </c>
      <c r="DK361" s="348">
        <v>0</v>
      </c>
      <c r="DL361" s="348">
        <v>0</v>
      </c>
      <c r="DM361" s="348">
        <v>0</v>
      </c>
      <c r="DN361" s="348">
        <v>0</v>
      </c>
      <c r="DO361" s="348">
        <v>0</v>
      </c>
      <c r="DP361" s="348">
        <v>0</v>
      </c>
      <c r="DQ361" s="348">
        <v>350</v>
      </c>
      <c r="DR361" s="348">
        <v>0</v>
      </c>
      <c r="DS361" s="245">
        <v>205.2</v>
      </c>
      <c r="DT361" s="348">
        <v>0</v>
      </c>
      <c r="DU361" s="348">
        <v>0</v>
      </c>
      <c r="DV361" s="348">
        <v>0</v>
      </c>
      <c r="DW361" s="348">
        <v>0</v>
      </c>
      <c r="DX361" s="348">
        <v>0</v>
      </c>
      <c r="DY361" s="348">
        <v>0</v>
      </c>
      <c r="DZ361" s="348">
        <v>0</v>
      </c>
      <c r="EA361" s="348">
        <v>0</v>
      </c>
      <c r="EB361" s="348">
        <v>0</v>
      </c>
      <c r="EC361" s="348">
        <v>0</v>
      </c>
      <c r="ED361" s="348">
        <v>0</v>
      </c>
      <c r="EE361" s="348">
        <v>0</v>
      </c>
      <c r="EF361" s="348">
        <v>0</v>
      </c>
      <c r="EG361" s="348">
        <v>0</v>
      </c>
      <c r="EH361" s="348">
        <v>0</v>
      </c>
      <c r="EI361" s="245">
        <v>57</v>
      </c>
      <c r="EJ361" s="348">
        <v>0</v>
      </c>
      <c r="EK361" s="245">
        <v>3.6</v>
      </c>
      <c r="EL361" s="348">
        <v>0</v>
      </c>
      <c r="EM361" s="245">
        <v>0</v>
      </c>
      <c r="EN361" s="348">
        <v>0</v>
      </c>
      <c r="EO361" s="348">
        <v>0</v>
      </c>
      <c r="EP361" s="348">
        <v>0</v>
      </c>
      <c r="EQ361" s="348">
        <v>0</v>
      </c>
      <c r="ER361" s="348">
        <v>0</v>
      </c>
      <c r="ES361" s="348">
        <v>0</v>
      </c>
      <c r="ET361" s="348">
        <v>0</v>
      </c>
      <c r="EU361" s="348">
        <v>0</v>
      </c>
      <c r="EV361" s="348">
        <v>0</v>
      </c>
      <c r="EW361" s="348">
        <v>0</v>
      </c>
      <c r="EX361" s="348">
        <v>0</v>
      </c>
      <c r="EY361" s="348">
        <v>0</v>
      </c>
      <c r="EZ361" s="348">
        <v>0</v>
      </c>
      <c r="FA361" s="348">
        <v>0</v>
      </c>
      <c r="FB361" s="348">
        <v>0</v>
      </c>
      <c r="FC361" s="348">
        <v>0</v>
      </c>
      <c r="FD361" s="348">
        <v>0</v>
      </c>
      <c r="FE361" s="348">
        <v>0</v>
      </c>
      <c r="FF361" s="348">
        <v>0</v>
      </c>
      <c r="FG361" s="348">
        <v>0</v>
      </c>
      <c r="FH361" s="348">
        <v>0</v>
      </c>
      <c r="FI361" s="348">
        <v>0</v>
      </c>
      <c r="FJ361" s="348">
        <v>0</v>
      </c>
      <c r="FK361" s="348">
        <v>0</v>
      </c>
      <c r="FL361" s="348">
        <v>0</v>
      </c>
      <c r="FM361" s="348">
        <v>0</v>
      </c>
      <c r="FN361" s="348">
        <v>0</v>
      </c>
      <c r="FO361" s="348">
        <v>0</v>
      </c>
      <c r="FP361" s="348">
        <v>0</v>
      </c>
      <c r="FQ361" s="348">
        <v>0</v>
      </c>
      <c r="FR361" s="348">
        <v>0</v>
      </c>
      <c r="FS361" s="348">
        <v>0</v>
      </c>
      <c r="FT361" s="348">
        <v>0</v>
      </c>
      <c r="FU361" s="348">
        <v>0</v>
      </c>
      <c r="FV361" s="348">
        <v>0</v>
      </c>
      <c r="FW361" s="348">
        <v>0</v>
      </c>
      <c r="FX361" s="348">
        <v>0</v>
      </c>
      <c r="FY361" s="348">
        <v>0</v>
      </c>
      <c r="FZ361" s="348">
        <v>0</v>
      </c>
      <c r="GA361" s="348">
        <v>0</v>
      </c>
      <c r="GB361" s="348">
        <v>0</v>
      </c>
      <c r="GC361" s="348">
        <v>0</v>
      </c>
      <c r="GD361" s="348">
        <v>0</v>
      </c>
      <c r="GE361" s="348">
        <v>0</v>
      </c>
      <c r="GF361" s="348">
        <v>0</v>
      </c>
      <c r="GG361" s="348">
        <v>0</v>
      </c>
      <c r="GH361" s="348">
        <v>0</v>
      </c>
      <c r="GI361" s="348">
        <v>0</v>
      </c>
      <c r="GJ361" s="348">
        <v>0</v>
      </c>
      <c r="GK361" s="348">
        <v>0</v>
      </c>
      <c r="GL361" s="348">
        <v>0</v>
      </c>
      <c r="GM361" s="348">
        <v>0</v>
      </c>
      <c r="GN361" s="348">
        <v>0</v>
      </c>
      <c r="GO361" s="245">
        <v>0</v>
      </c>
      <c r="GP361" s="245">
        <v>0</v>
      </c>
      <c r="GQ361" s="245">
        <v>0</v>
      </c>
      <c r="GR361" s="245">
        <v>0</v>
      </c>
      <c r="GS361" s="245">
        <v>0</v>
      </c>
      <c r="GT361" s="245">
        <v>0</v>
      </c>
      <c r="GU361" s="245">
        <v>0</v>
      </c>
      <c r="GV361" s="245">
        <v>0</v>
      </c>
      <c r="GW361" s="245">
        <v>0</v>
      </c>
      <c r="GX361" s="245">
        <v>0</v>
      </c>
      <c r="GY361" s="245">
        <v>0</v>
      </c>
      <c r="GZ361" s="245">
        <v>0</v>
      </c>
      <c r="HA361" s="245">
        <v>0</v>
      </c>
      <c r="HB361" s="245">
        <v>0</v>
      </c>
      <c r="HC361" s="245">
        <v>0</v>
      </c>
      <c r="HD361" s="245">
        <v>0</v>
      </c>
      <c r="HE361" s="245">
        <v>0</v>
      </c>
      <c r="HF361" s="348">
        <v>0</v>
      </c>
      <c r="HG361" s="245">
        <v>0</v>
      </c>
      <c r="HH361" s="348">
        <v>0</v>
      </c>
      <c r="HI361" s="348">
        <v>0</v>
      </c>
      <c r="HJ361" s="348">
        <v>0</v>
      </c>
      <c r="HK361" s="348">
        <v>0</v>
      </c>
      <c r="HL361" s="348">
        <v>0</v>
      </c>
      <c r="HM361" s="348">
        <v>0</v>
      </c>
      <c r="HN361" s="348">
        <v>0</v>
      </c>
      <c r="HO361" s="348">
        <v>0</v>
      </c>
      <c r="HP361" s="348">
        <v>0</v>
      </c>
      <c r="HQ361" s="348">
        <v>0</v>
      </c>
      <c r="HR361" s="348">
        <v>0</v>
      </c>
      <c r="HS361" s="348">
        <v>0</v>
      </c>
      <c r="HT361" s="348">
        <v>0</v>
      </c>
      <c r="HU361" s="348">
        <v>0</v>
      </c>
      <c r="HV361" s="348">
        <v>0</v>
      </c>
      <c r="HW361" s="348">
        <v>0</v>
      </c>
      <c r="HX361" s="348">
        <v>0</v>
      </c>
      <c r="HY361" s="348">
        <v>0</v>
      </c>
      <c r="HZ361" s="348">
        <v>0</v>
      </c>
      <c r="IA361" s="348">
        <v>0</v>
      </c>
      <c r="IB361" s="348">
        <v>0</v>
      </c>
      <c r="IC361" s="348">
        <v>0</v>
      </c>
      <c r="ID361" s="348">
        <v>0</v>
      </c>
      <c r="IE361" s="348">
        <v>0</v>
      </c>
      <c r="IF361" s="348">
        <v>0</v>
      </c>
      <c r="IG361" s="348">
        <v>0</v>
      </c>
      <c r="IH361" s="348">
        <v>0</v>
      </c>
      <c r="II361" s="348">
        <v>0</v>
      </c>
      <c r="IJ361" s="348">
        <v>0</v>
      </c>
      <c r="IK361" s="348">
        <v>0</v>
      </c>
      <c r="IL361" s="348">
        <v>0</v>
      </c>
      <c r="IM361" s="348">
        <v>0</v>
      </c>
      <c r="IN361" s="348">
        <v>0</v>
      </c>
      <c r="IO361" s="348">
        <v>0</v>
      </c>
      <c r="IP361" s="348">
        <v>0</v>
      </c>
      <c r="IQ361" s="348">
        <v>0</v>
      </c>
      <c r="IR361" s="348">
        <v>0</v>
      </c>
      <c r="IS361" s="348">
        <v>0</v>
      </c>
      <c r="IT361" s="348">
        <v>0</v>
      </c>
      <c r="IU361" s="348">
        <v>0</v>
      </c>
      <c r="IV361" s="348">
        <v>0</v>
      </c>
      <c r="IW361" s="348">
        <v>0</v>
      </c>
      <c r="IX361" s="348">
        <v>0</v>
      </c>
      <c r="IY361" s="348">
        <v>0</v>
      </c>
      <c r="IZ361" s="348">
        <v>0</v>
      </c>
      <c r="JA361" s="348">
        <v>0</v>
      </c>
    </row>
    <row r="362" spans="1:261" s="246" customFormat="1" ht="20.25" x14ac:dyDescent="0.3">
      <c r="A362" s="300">
        <v>352</v>
      </c>
      <c r="B362" s="295" t="s">
        <v>872</v>
      </c>
      <c r="C362" s="295" t="s">
        <v>924</v>
      </c>
      <c r="D362" s="295">
        <v>247690935</v>
      </c>
      <c r="E362" s="220">
        <f t="shared" si="44"/>
        <v>8345</v>
      </c>
      <c r="F362" s="220">
        <f t="shared" si="45"/>
        <v>738</v>
      </c>
      <c r="G362" s="220">
        <f t="shared" si="46"/>
        <v>0</v>
      </c>
      <c r="H362" s="220">
        <f t="shared" si="47"/>
        <v>7599</v>
      </c>
      <c r="I362" s="220">
        <f t="shared" si="48"/>
        <v>8</v>
      </c>
      <c r="J362" s="245">
        <v>2</v>
      </c>
      <c r="K362" s="245">
        <v>2</v>
      </c>
      <c r="L362" s="348">
        <v>0</v>
      </c>
      <c r="M362" s="348">
        <v>0</v>
      </c>
      <c r="N362" s="348">
        <v>0</v>
      </c>
      <c r="O362" s="348">
        <v>0</v>
      </c>
      <c r="P362" s="348">
        <v>0</v>
      </c>
      <c r="Q362" s="348">
        <v>0</v>
      </c>
      <c r="R362" s="348">
        <v>0</v>
      </c>
      <c r="S362" s="348">
        <v>0</v>
      </c>
      <c r="T362" s="348">
        <v>0</v>
      </c>
      <c r="U362" s="245">
        <v>0</v>
      </c>
      <c r="V362" s="245">
        <v>0</v>
      </c>
      <c r="W362" s="245">
        <v>0</v>
      </c>
      <c r="X362" s="245">
        <v>0</v>
      </c>
      <c r="Y362" s="245">
        <v>600</v>
      </c>
      <c r="Z362" s="245">
        <v>0</v>
      </c>
      <c r="AA362" s="245">
        <v>0</v>
      </c>
      <c r="AB362" s="245">
        <v>0</v>
      </c>
      <c r="AC362" s="245">
        <v>14</v>
      </c>
      <c r="AD362" s="245">
        <v>0</v>
      </c>
      <c r="AE362" s="245">
        <v>0</v>
      </c>
      <c r="AF362" s="245">
        <v>0</v>
      </c>
      <c r="AG362" s="245">
        <v>0</v>
      </c>
      <c r="AH362" s="245">
        <v>0</v>
      </c>
      <c r="AI362" s="245">
        <v>0</v>
      </c>
      <c r="AJ362" s="245">
        <v>0</v>
      </c>
      <c r="AK362" s="245">
        <v>0</v>
      </c>
      <c r="AL362" s="245">
        <v>0</v>
      </c>
      <c r="AM362" s="245">
        <v>0</v>
      </c>
      <c r="AN362" s="245">
        <v>0</v>
      </c>
      <c r="AO362" s="245">
        <v>0</v>
      </c>
      <c r="AP362" s="348">
        <v>0</v>
      </c>
      <c r="AQ362" s="348">
        <v>0</v>
      </c>
      <c r="AR362" s="348">
        <v>0</v>
      </c>
      <c r="AS362" s="348">
        <v>0</v>
      </c>
      <c r="AT362" s="348">
        <v>0</v>
      </c>
      <c r="AU362" s="348">
        <v>0</v>
      </c>
      <c r="AV362" s="348">
        <v>0</v>
      </c>
      <c r="AW362" s="348">
        <v>0</v>
      </c>
      <c r="AX362" s="348">
        <v>0</v>
      </c>
      <c r="AY362" s="348">
        <v>0</v>
      </c>
      <c r="AZ362" s="348">
        <v>0</v>
      </c>
      <c r="BA362" s="348">
        <v>0</v>
      </c>
      <c r="BB362" s="348">
        <v>0</v>
      </c>
      <c r="BC362" s="245">
        <v>6999</v>
      </c>
      <c r="BD362" s="348">
        <v>0</v>
      </c>
      <c r="BE362" s="348">
        <v>0</v>
      </c>
      <c r="BF362" s="348">
        <v>0</v>
      </c>
      <c r="BG362" s="245">
        <v>12</v>
      </c>
      <c r="BH362" s="348">
        <v>0</v>
      </c>
      <c r="BI362" s="348">
        <v>0</v>
      </c>
      <c r="BJ362" s="348">
        <v>0</v>
      </c>
      <c r="BK362" s="348">
        <v>0</v>
      </c>
      <c r="BL362" s="348">
        <v>0</v>
      </c>
      <c r="BM362" s="348">
        <v>0</v>
      </c>
      <c r="BN362" s="348">
        <v>0</v>
      </c>
      <c r="BO362" s="348">
        <v>0</v>
      </c>
      <c r="BP362" s="348">
        <v>0</v>
      </c>
      <c r="BQ362" s="245">
        <v>10</v>
      </c>
      <c r="BR362" s="348">
        <v>0</v>
      </c>
      <c r="BS362" s="245">
        <v>1</v>
      </c>
      <c r="BT362" s="245">
        <v>0</v>
      </c>
      <c r="BU362" s="245">
        <v>1</v>
      </c>
      <c r="BV362" s="348">
        <v>0</v>
      </c>
      <c r="BW362" s="348">
        <v>0</v>
      </c>
      <c r="BX362" s="348">
        <v>0</v>
      </c>
      <c r="BY362" s="245">
        <v>8</v>
      </c>
      <c r="BZ362" s="348">
        <v>0</v>
      </c>
      <c r="CA362" s="348">
        <v>0</v>
      </c>
      <c r="CB362" s="348">
        <v>0</v>
      </c>
      <c r="CC362" s="348">
        <v>0</v>
      </c>
      <c r="CD362" s="348">
        <v>0</v>
      </c>
      <c r="CE362" s="348">
        <v>0</v>
      </c>
      <c r="CF362" s="348">
        <v>0</v>
      </c>
      <c r="CG362" s="348">
        <v>0</v>
      </c>
      <c r="CH362" s="348">
        <v>0</v>
      </c>
      <c r="CI362" s="348">
        <v>0</v>
      </c>
      <c r="CJ362" s="348">
        <v>0</v>
      </c>
      <c r="CK362" s="245">
        <v>0</v>
      </c>
      <c r="CL362" s="245">
        <v>0</v>
      </c>
      <c r="CM362" s="245">
        <v>0</v>
      </c>
      <c r="CN362" s="245">
        <v>1</v>
      </c>
      <c r="CO362" s="245">
        <v>0</v>
      </c>
      <c r="CP362" s="245">
        <v>0</v>
      </c>
      <c r="CQ362" s="245">
        <v>0</v>
      </c>
      <c r="CR362" s="348">
        <v>2</v>
      </c>
      <c r="CS362" s="348">
        <v>6</v>
      </c>
      <c r="CT362" s="245">
        <v>0</v>
      </c>
      <c r="CU362" s="245">
        <v>0</v>
      </c>
      <c r="CV362" s="245">
        <v>0</v>
      </c>
      <c r="CW362" s="245">
        <v>0</v>
      </c>
      <c r="CX362" s="245">
        <v>2</v>
      </c>
      <c r="CY362" s="245">
        <v>6</v>
      </c>
      <c r="CZ362" s="348">
        <v>8</v>
      </c>
      <c r="DA362" s="348">
        <v>8</v>
      </c>
      <c r="DB362" s="245">
        <v>0</v>
      </c>
      <c r="DC362" s="245">
        <v>139</v>
      </c>
      <c r="DD362" s="348">
        <v>0</v>
      </c>
      <c r="DE362" s="348">
        <v>0</v>
      </c>
      <c r="DF362" s="348">
        <v>0</v>
      </c>
      <c r="DG362" s="348">
        <v>0</v>
      </c>
      <c r="DH362" s="348">
        <v>0</v>
      </c>
      <c r="DI362" s="348">
        <v>0</v>
      </c>
      <c r="DJ362" s="348">
        <v>0</v>
      </c>
      <c r="DK362" s="348">
        <v>0</v>
      </c>
      <c r="DL362" s="348">
        <v>0</v>
      </c>
      <c r="DM362" s="348">
        <v>0</v>
      </c>
      <c r="DN362" s="348">
        <v>0</v>
      </c>
      <c r="DO362" s="348">
        <v>0</v>
      </c>
      <c r="DP362" s="348">
        <v>0</v>
      </c>
      <c r="DQ362" s="348">
        <v>0</v>
      </c>
      <c r="DR362" s="348">
        <v>0</v>
      </c>
      <c r="DS362" s="245">
        <v>599</v>
      </c>
      <c r="DT362" s="348">
        <v>0</v>
      </c>
      <c r="DU362" s="348">
        <v>0</v>
      </c>
      <c r="DV362" s="348">
        <v>0</v>
      </c>
      <c r="DW362" s="348">
        <v>0</v>
      </c>
      <c r="DX362" s="348">
        <v>0</v>
      </c>
      <c r="DY362" s="348">
        <v>0</v>
      </c>
      <c r="DZ362" s="348">
        <v>0</v>
      </c>
      <c r="EA362" s="348">
        <v>0</v>
      </c>
      <c r="EB362" s="348">
        <v>0</v>
      </c>
      <c r="EC362" s="348">
        <v>0</v>
      </c>
      <c r="ED362" s="348">
        <v>0</v>
      </c>
      <c r="EE362" s="348">
        <v>0</v>
      </c>
      <c r="EF362" s="348">
        <v>0</v>
      </c>
      <c r="EG362" s="348">
        <v>0</v>
      </c>
      <c r="EH362" s="348">
        <v>0</v>
      </c>
      <c r="EI362" s="245">
        <v>199.3</v>
      </c>
      <c r="EJ362" s="348">
        <v>0</v>
      </c>
      <c r="EK362" s="245">
        <v>3</v>
      </c>
      <c r="EL362" s="348">
        <v>0</v>
      </c>
      <c r="EM362" s="245">
        <v>0</v>
      </c>
      <c r="EN362" s="348">
        <v>0</v>
      </c>
      <c r="EO362" s="348">
        <v>0</v>
      </c>
      <c r="EP362" s="348">
        <v>0</v>
      </c>
      <c r="EQ362" s="348">
        <v>0</v>
      </c>
      <c r="ER362" s="348">
        <v>0</v>
      </c>
      <c r="ES362" s="348">
        <v>0</v>
      </c>
      <c r="ET362" s="348">
        <v>0</v>
      </c>
      <c r="EU362" s="348">
        <v>0</v>
      </c>
      <c r="EV362" s="348">
        <v>0</v>
      </c>
      <c r="EW362" s="348">
        <v>0</v>
      </c>
      <c r="EX362" s="348">
        <v>0</v>
      </c>
      <c r="EY362" s="348">
        <v>0</v>
      </c>
      <c r="EZ362" s="348">
        <v>0</v>
      </c>
      <c r="FA362" s="348">
        <v>0</v>
      </c>
      <c r="FB362" s="348">
        <v>0</v>
      </c>
      <c r="FC362" s="348">
        <v>0</v>
      </c>
      <c r="FD362" s="348">
        <v>0</v>
      </c>
      <c r="FE362" s="348">
        <v>0</v>
      </c>
      <c r="FF362" s="348">
        <v>0</v>
      </c>
      <c r="FG362" s="348">
        <v>0</v>
      </c>
      <c r="FH362" s="348">
        <v>0</v>
      </c>
      <c r="FI362" s="348">
        <v>0</v>
      </c>
      <c r="FJ362" s="348">
        <v>0</v>
      </c>
      <c r="FK362" s="348">
        <v>0</v>
      </c>
      <c r="FL362" s="348">
        <v>0</v>
      </c>
      <c r="FM362" s="348">
        <v>0</v>
      </c>
      <c r="FN362" s="348">
        <v>0</v>
      </c>
      <c r="FO362" s="348">
        <v>0</v>
      </c>
      <c r="FP362" s="348">
        <v>0</v>
      </c>
      <c r="FQ362" s="348">
        <v>0</v>
      </c>
      <c r="FR362" s="348">
        <v>0</v>
      </c>
      <c r="FS362" s="348">
        <v>0</v>
      </c>
      <c r="FT362" s="348">
        <v>0</v>
      </c>
      <c r="FU362" s="348">
        <v>0</v>
      </c>
      <c r="FV362" s="348">
        <v>0</v>
      </c>
      <c r="FW362" s="348">
        <v>0</v>
      </c>
      <c r="FX362" s="348">
        <v>0</v>
      </c>
      <c r="FY362" s="348">
        <v>0</v>
      </c>
      <c r="FZ362" s="348">
        <v>0</v>
      </c>
      <c r="GA362" s="348">
        <v>0</v>
      </c>
      <c r="GB362" s="348">
        <v>0</v>
      </c>
      <c r="GC362" s="348">
        <v>0</v>
      </c>
      <c r="GD362" s="348">
        <v>0</v>
      </c>
      <c r="GE362" s="348">
        <v>0</v>
      </c>
      <c r="GF362" s="348">
        <v>0</v>
      </c>
      <c r="GG362" s="348">
        <v>0</v>
      </c>
      <c r="GH362" s="348">
        <v>0</v>
      </c>
      <c r="GI362" s="348">
        <v>0</v>
      </c>
      <c r="GJ362" s="348">
        <v>0</v>
      </c>
      <c r="GK362" s="348">
        <v>0</v>
      </c>
      <c r="GL362" s="348">
        <v>0</v>
      </c>
      <c r="GM362" s="348">
        <v>0</v>
      </c>
      <c r="GN362" s="348">
        <v>0</v>
      </c>
      <c r="GO362" s="245">
        <v>0</v>
      </c>
      <c r="GP362" s="245">
        <v>0</v>
      </c>
      <c r="GQ362" s="245">
        <v>0</v>
      </c>
      <c r="GR362" s="245">
        <v>0</v>
      </c>
      <c r="GS362" s="245">
        <v>0</v>
      </c>
      <c r="GT362" s="245">
        <v>0</v>
      </c>
      <c r="GU362" s="245">
        <v>0</v>
      </c>
      <c r="GV362" s="245">
        <v>0</v>
      </c>
      <c r="GW362" s="245">
        <v>0</v>
      </c>
      <c r="GX362" s="245">
        <v>0</v>
      </c>
      <c r="GY362" s="245">
        <v>0</v>
      </c>
      <c r="GZ362" s="245">
        <v>0</v>
      </c>
      <c r="HA362" s="245">
        <v>0</v>
      </c>
      <c r="HB362" s="245">
        <v>0</v>
      </c>
      <c r="HC362" s="245">
        <v>0</v>
      </c>
      <c r="HD362" s="245">
        <v>0</v>
      </c>
      <c r="HE362" s="245">
        <v>0</v>
      </c>
      <c r="HF362" s="348">
        <v>0</v>
      </c>
      <c r="HG362" s="245">
        <v>0</v>
      </c>
      <c r="HH362" s="348">
        <v>0</v>
      </c>
      <c r="HI362" s="348">
        <v>0</v>
      </c>
      <c r="HJ362" s="348">
        <v>0</v>
      </c>
      <c r="HK362" s="348">
        <v>0</v>
      </c>
      <c r="HL362" s="348">
        <v>0</v>
      </c>
      <c r="HM362" s="348">
        <v>0</v>
      </c>
      <c r="HN362" s="348">
        <v>0</v>
      </c>
      <c r="HO362" s="348">
        <v>0</v>
      </c>
      <c r="HP362" s="348">
        <v>0</v>
      </c>
      <c r="HQ362" s="348">
        <v>0</v>
      </c>
      <c r="HR362" s="348">
        <v>0</v>
      </c>
      <c r="HS362" s="348">
        <v>0</v>
      </c>
      <c r="HT362" s="348">
        <v>0</v>
      </c>
      <c r="HU362" s="348">
        <v>0</v>
      </c>
      <c r="HV362" s="348">
        <v>0</v>
      </c>
      <c r="HW362" s="348">
        <v>0</v>
      </c>
      <c r="HX362" s="348">
        <v>0</v>
      </c>
      <c r="HY362" s="348">
        <v>0</v>
      </c>
      <c r="HZ362" s="348">
        <v>0</v>
      </c>
      <c r="IA362" s="348">
        <v>0</v>
      </c>
      <c r="IB362" s="348">
        <v>0</v>
      </c>
      <c r="IC362" s="348">
        <v>0</v>
      </c>
      <c r="ID362" s="348">
        <v>0</v>
      </c>
      <c r="IE362" s="348">
        <v>0</v>
      </c>
      <c r="IF362" s="348">
        <v>0</v>
      </c>
      <c r="IG362" s="348">
        <v>0</v>
      </c>
      <c r="IH362" s="348">
        <v>0</v>
      </c>
      <c r="II362" s="348">
        <v>0</v>
      </c>
      <c r="IJ362" s="348">
        <v>0</v>
      </c>
      <c r="IK362" s="348">
        <v>0</v>
      </c>
      <c r="IL362" s="348">
        <v>0</v>
      </c>
      <c r="IM362" s="348">
        <v>0</v>
      </c>
      <c r="IN362" s="348">
        <v>0</v>
      </c>
      <c r="IO362" s="348">
        <v>0</v>
      </c>
      <c r="IP362" s="348">
        <v>0</v>
      </c>
      <c r="IQ362" s="348">
        <v>0</v>
      </c>
      <c r="IR362" s="348">
        <v>0</v>
      </c>
      <c r="IS362" s="348">
        <v>0</v>
      </c>
      <c r="IT362" s="348">
        <v>0</v>
      </c>
      <c r="IU362" s="348">
        <v>0</v>
      </c>
      <c r="IV362" s="348">
        <v>0</v>
      </c>
      <c r="IW362" s="348">
        <v>0</v>
      </c>
      <c r="IX362" s="348">
        <v>0</v>
      </c>
      <c r="IY362" s="348">
        <v>0</v>
      </c>
      <c r="IZ362" s="348">
        <v>0</v>
      </c>
      <c r="JA362" s="348">
        <v>0</v>
      </c>
    </row>
    <row r="363" spans="1:261" ht="37.5" x14ac:dyDescent="0.3">
      <c r="A363" s="300">
        <v>353</v>
      </c>
      <c r="B363" s="295" t="s">
        <v>872</v>
      </c>
      <c r="C363" s="295" t="s">
        <v>925</v>
      </c>
      <c r="D363" s="295">
        <v>247691143</v>
      </c>
      <c r="E363" s="220">
        <f t="shared" si="44"/>
        <v>5197.38</v>
      </c>
      <c r="F363" s="220">
        <f t="shared" si="45"/>
        <v>2198.58</v>
      </c>
      <c r="G363" s="220">
        <f t="shared" si="46"/>
        <v>0</v>
      </c>
      <c r="H363" s="220">
        <f t="shared" si="47"/>
        <v>2998.8</v>
      </c>
      <c r="I363" s="220">
        <f t="shared" si="48"/>
        <v>0</v>
      </c>
      <c r="J363" s="362">
        <v>1</v>
      </c>
      <c r="K363" s="362">
        <v>1</v>
      </c>
      <c r="L363" s="348">
        <v>0</v>
      </c>
      <c r="M363" s="348">
        <v>0</v>
      </c>
      <c r="N363" s="348">
        <v>0</v>
      </c>
      <c r="O363" s="348">
        <v>0</v>
      </c>
      <c r="P363" s="348">
        <v>0</v>
      </c>
      <c r="Q363" s="348">
        <v>0</v>
      </c>
      <c r="R363" s="348">
        <v>0</v>
      </c>
      <c r="S363" s="348">
        <v>0</v>
      </c>
      <c r="T363" s="348">
        <v>0</v>
      </c>
      <c r="U363" s="245">
        <v>0</v>
      </c>
      <c r="V363" s="245">
        <v>0</v>
      </c>
      <c r="W363" s="362">
        <v>293.8</v>
      </c>
      <c r="X363" s="245">
        <v>0</v>
      </c>
      <c r="Y363" s="362">
        <v>0</v>
      </c>
      <c r="Z363" s="245">
        <v>0</v>
      </c>
      <c r="AA363" s="245">
        <v>0</v>
      </c>
      <c r="AB363" s="245">
        <v>0</v>
      </c>
      <c r="AC363" s="362">
        <v>10</v>
      </c>
      <c r="AD363" s="245">
        <v>0</v>
      </c>
      <c r="AE363" s="245">
        <v>0</v>
      </c>
      <c r="AF363" s="245">
        <v>0</v>
      </c>
      <c r="AG363" s="245">
        <v>0</v>
      </c>
      <c r="AH363" s="245">
        <v>0</v>
      </c>
      <c r="AI363" s="245">
        <v>0</v>
      </c>
      <c r="AJ363" s="245">
        <v>0</v>
      </c>
      <c r="AK363" s="245">
        <v>0</v>
      </c>
      <c r="AL363" s="245">
        <v>0</v>
      </c>
      <c r="AM363" s="245">
        <v>0</v>
      </c>
      <c r="AN363" s="245">
        <v>0</v>
      </c>
      <c r="AO363" s="245">
        <v>0</v>
      </c>
      <c r="AP363" s="348">
        <v>0</v>
      </c>
      <c r="AQ363" s="348">
        <v>0</v>
      </c>
      <c r="AR363" s="348">
        <v>0</v>
      </c>
      <c r="AS363" s="348">
        <v>0</v>
      </c>
      <c r="AT363" s="348">
        <v>0</v>
      </c>
      <c r="AU363" s="348">
        <v>0</v>
      </c>
      <c r="AV363" s="348">
        <v>0</v>
      </c>
      <c r="AW363" s="348">
        <v>0</v>
      </c>
      <c r="AX363" s="348">
        <v>0</v>
      </c>
      <c r="AY363" s="348">
        <v>0</v>
      </c>
      <c r="AZ363" s="348">
        <v>0</v>
      </c>
      <c r="BA363" s="348">
        <v>0</v>
      </c>
      <c r="BB363" s="348">
        <v>0</v>
      </c>
      <c r="BC363" s="362">
        <v>2705</v>
      </c>
      <c r="BD363" s="348">
        <v>0</v>
      </c>
      <c r="BE363" s="348">
        <v>0</v>
      </c>
      <c r="BF363" s="348">
        <v>0</v>
      </c>
      <c r="BG363" s="362">
        <v>23</v>
      </c>
      <c r="BH363" s="348">
        <v>0</v>
      </c>
      <c r="BI363" s="348">
        <v>0</v>
      </c>
      <c r="BJ363" s="348">
        <v>0</v>
      </c>
      <c r="BK363" s="348">
        <v>0</v>
      </c>
      <c r="BL363" s="348">
        <v>0</v>
      </c>
      <c r="BM363" s="348">
        <v>0</v>
      </c>
      <c r="BN363" s="348">
        <v>0</v>
      </c>
      <c r="BO363" s="348">
        <v>0</v>
      </c>
      <c r="BP363" s="348">
        <v>0</v>
      </c>
      <c r="BQ363" s="348">
        <v>11</v>
      </c>
      <c r="BR363" s="348">
        <v>0</v>
      </c>
      <c r="BS363" s="362">
        <v>0</v>
      </c>
      <c r="BT363" s="245">
        <v>0</v>
      </c>
      <c r="BU363" s="362">
        <v>0</v>
      </c>
      <c r="BV363" s="348">
        <v>0</v>
      </c>
      <c r="BW363" s="348">
        <v>0</v>
      </c>
      <c r="BX363" s="348">
        <v>0</v>
      </c>
      <c r="BY363" s="362">
        <v>0</v>
      </c>
      <c r="BZ363" s="348">
        <v>0</v>
      </c>
      <c r="CA363" s="348">
        <v>0</v>
      </c>
      <c r="CB363" s="348">
        <v>0</v>
      </c>
      <c r="CC363" s="348">
        <v>0</v>
      </c>
      <c r="CD363" s="348">
        <v>0</v>
      </c>
      <c r="CE363" s="348">
        <v>0</v>
      </c>
      <c r="CF363" s="348">
        <v>0</v>
      </c>
      <c r="CG363" s="348">
        <v>0</v>
      </c>
      <c r="CH363" s="348">
        <v>0</v>
      </c>
      <c r="CI363" s="348">
        <v>0</v>
      </c>
      <c r="CJ363" s="348">
        <v>0</v>
      </c>
      <c r="CK363" s="245">
        <v>0</v>
      </c>
      <c r="CL363" s="245">
        <v>0</v>
      </c>
      <c r="CM363" s="245">
        <v>0</v>
      </c>
      <c r="CN363" s="348">
        <v>0</v>
      </c>
      <c r="CO363" s="245">
        <v>0</v>
      </c>
      <c r="CP363" s="245">
        <v>0</v>
      </c>
      <c r="CQ363" s="245">
        <v>0</v>
      </c>
      <c r="CR363" s="348">
        <v>3</v>
      </c>
      <c r="CS363" s="348">
        <v>17</v>
      </c>
      <c r="CT363" s="362">
        <v>0</v>
      </c>
      <c r="CU363" s="245">
        <v>0</v>
      </c>
      <c r="CV363" s="245">
        <v>0</v>
      </c>
      <c r="CW363" s="245">
        <v>0</v>
      </c>
      <c r="CX363" s="362">
        <v>3</v>
      </c>
      <c r="CY363" s="245">
        <v>17</v>
      </c>
      <c r="CZ363" s="348">
        <v>15</v>
      </c>
      <c r="DA363" s="348">
        <v>15</v>
      </c>
      <c r="DB363" s="245">
        <v>0</v>
      </c>
      <c r="DC363" s="362">
        <v>178.1</v>
      </c>
      <c r="DD363" s="348">
        <v>0</v>
      </c>
      <c r="DE363" s="348">
        <v>0</v>
      </c>
      <c r="DF363" s="348">
        <v>0</v>
      </c>
      <c r="DG363" s="348">
        <v>0</v>
      </c>
      <c r="DH363" s="348">
        <v>0</v>
      </c>
      <c r="DI363" s="348">
        <v>0</v>
      </c>
      <c r="DJ363" s="348">
        <v>0</v>
      </c>
      <c r="DK363" s="348">
        <v>0</v>
      </c>
      <c r="DL363" s="348">
        <v>0</v>
      </c>
      <c r="DM363" s="348">
        <v>0</v>
      </c>
      <c r="DN363" s="348">
        <v>0</v>
      </c>
      <c r="DO363" s="348">
        <v>0</v>
      </c>
      <c r="DP363" s="348">
        <v>0</v>
      </c>
      <c r="DQ363" s="348">
        <v>0</v>
      </c>
      <c r="DR363" s="348">
        <v>0</v>
      </c>
      <c r="DS363" s="362">
        <v>2020.48</v>
      </c>
      <c r="DT363" s="348">
        <v>0</v>
      </c>
      <c r="DU363" s="348">
        <v>0</v>
      </c>
      <c r="DV363" s="348">
        <v>0</v>
      </c>
      <c r="DW363" s="348">
        <v>0</v>
      </c>
      <c r="DX363" s="348">
        <v>0</v>
      </c>
      <c r="DY363" s="348">
        <v>0</v>
      </c>
      <c r="DZ363" s="348">
        <v>0</v>
      </c>
      <c r="EA363" s="348">
        <v>0</v>
      </c>
      <c r="EB363" s="348">
        <v>0</v>
      </c>
      <c r="EC363" s="348">
        <v>0</v>
      </c>
      <c r="ED363" s="348">
        <v>0</v>
      </c>
      <c r="EE363" s="348">
        <v>0</v>
      </c>
      <c r="EF363" s="348">
        <v>0</v>
      </c>
      <c r="EG363" s="348">
        <v>0</v>
      </c>
      <c r="EH363" s="348">
        <v>0</v>
      </c>
      <c r="EI363" s="362">
        <v>616</v>
      </c>
      <c r="EJ363" s="348">
        <v>0</v>
      </c>
      <c r="EK363" s="362">
        <v>3.28</v>
      </c>
      <c r="EL363" s="348">
        <v>0</v>
      </c>
      <c r="EM363" s="245">
        <v>0</v>
      </c>
      <c r="EN363" s="348">
        <v>0</v>
      </c>
      <c r="EO363" s="348">
        <v>0</v>
      </c>
      <c r="EP363" s="348">
        <v>0</v>
      </c>
      <c r="EQ363" s="348">
        <v>0</v>
      </c>
      <c r="ER363" s="348">
        <v>0</v>
      </c>
      <c r="ES363" s="348">
        <v>0</v>
      </c>
      <c r="ET363" s="348">
        <v>0</v>
      </c>
      <c r="EU363" s="348">
        <v>0</v>
      </c>
      <c r="EV363" s="348">
        <v>0</v>
      </c>
      <c r="EW363" s="348">
        <v>0</v>
      </c>
      <c r="EX363" s="348">
        <v>0</v>
      </c>
      <c r="EY363" s="348">
        <v>0</v>
      </c>
      <c r="EZ363" s="348">
        <v>0</v>
      </c>
      <c r="FA363" s="348">
        <v>0</v>
      </c>
      <c r="FB363" s="348">
        <v>0</v>
      </c>
      <c r="FC363" s="348">
        <v>0</v>
      </c>
      <c r="FD363" s="348">
        <v>0</v>
      </c>
      <c r="FE363" s="348">
        <v>0</v>
      </c>
      <c r="FF363" s="348">
        <v>0</v>
      </c>
      <c r="FG363" s="348">
        <v>0</v>
      </c>
      <c r="FH363" s="348">
        <v>0</v>
      </c>
      <c r="FI363" s="348">
        <v>0</v>
      </c>
      <c r="FJ363" s="348">
        <v>0</v>
      </c>
      <c r="FK363" s="348">
        <v>0</v>
      </c>
      <c r="FL363" s="348">
        <v>0</v>
      </c>
      <c r="FM363" s="348">
        <v>0</v>
      </c>
      <c r="FN363" s="348">
        <v>0</v>
      </c>
      <c r="FO363" s="348">
        <v>0</v>
      </c>
      <c r="FP363" s="348">
        <v>0</v>
      </c>
      <c r="FQ363" s="348">
        <v>0</v>
      </c>
      <c r="FR363" s="348">
        <v>0</v>
      </c>
      <c r="FS363" s="348">
        <v>0</v>
      </c>
      <c r="FT363" s="348">
        <v>0</v>
      </c>
      <c r="FU363" s="348">
        <v>0</v>
      </c>
      <c r="FV363" s="348">
        <v>0</v>
      </c>
      <c r="FW363" s="348">
        <v>0</v>
      </c>
      <c r="FX363" s="348">
        <v>0</v>
      </c>
      <c r="FY363" s="348">
        <v>0</v>
      </c>
      <c r="FZ363" s="348">
        <v>0</v>
      </c>
      <c r="GA363" s="348">
        <v>0</v>
      </c>
      <c r="GB363" s="348">
        <v>0</v>
      </c>
      <c r="GC363" s="348">
        <v>0</v>
      </c>
      <c r="GD363" s="348">
        <v>0</v>
      </c>
      <c r="GE363" s="348">
        <v>0</v>
      </c>
      <c r="GF363" s="348">
        <v>0</v>
      </c>
      <c r="GG363" s="348">
        <v>0</v>
      </c>
      <c r="GH363" s="348">
        <v>0</v>
      </c>
      <c r="GI363" s="348">
        <v>0</v>
      </c>
      <c r="GJ363" s="348">
        <v>0</v>
      </c>
      <c r="GK363" s="348">
        <v>0</v>
      </c>
      <c r="GL363" s="348">
        <v>0</v>
      </c>
      <c r="GM363" s="348">
        <v>0</v>
      </c>
      <c r="GN363" s="348">
        <v>0</v>
      </c>
      <c r="GO363" s="362">
        <v>0</v>
      </c>
      <c r="GP363" s="245">
        <v>0</v>
      </c>
      <c r="GQ363" s="245">
        <v>0</v>
      </c>
      <c r="GR363" s="245">
        <v>0</v>
      </c>
      <c r="GS363" s="245">
        <v>0</v>
      </c>
      <c r="GT363" s="245">
        <v>0</v>
      </c>
      <c r="GU363" s="245">
        <v>0</v>
      </c>
      <c r="GV363" s="245">
        <v>0</v>
      </c>
      <c r="GW363" s="245">
        <v>0</v>
      </c>
      <c r="GX363" s="245">
        <v>0</v>
      </c>
      <c r="GY363" s="245">
        <v>0</v>
      </c>
      <c r="GZ363" s="245">
        <v>0</v>
      </c>
      <c r="HA363" s="245">
        <v>0</v>
      </c>
      <c r="HB363" s="245">
        <v>0</v>
      </c>
      <c r="HC363" s="245">
        <v>0</v>
      </c>
      <c r="HD363" s="245">
        <v>0</v>
      </c>
      <c r="HE363" s="362">
        <v>0</v>
      </c>
      <c r="HF363" s="348">
        <v>0</v>
      </c>
      <c r="HG363" s="362">
        <v>0</v>
      </c>
      <c r="HH363" s="348">
        <v>0</v>
      </c>
      <c r="HI363" s="348">
        <v>0</v>
      </c>
      <c r="HJ363" s="348">
        <v>0</v>
      </c>
      <c r="HK363" s="348">
        <v>0</v>
      </c>
      <c r="HL363" s="348">
        <v>0</v>
      </c>
      <c r="HM363" s="348">
        <v>0</v>
      </c>
      <c r="HN363" s="348">
        <v>0</v>
      </c>
      <c r="HO363" s="348">
        <v>0</v>
      </c>
      <c r="HP363" s="348">
        <v>0</v>
      </c>
      <c r="HQ363" s="348">
        <v>0</v>
      </c>
      <c r="HR363" s="348">
        <v>0</v>
      </c>
      <c r="HS363" s="348">
        <v>0</v>
      </c>
      <c r="HT363" s="348">
        <v>0</v>
      </c>
      <c r="HU363" s="348">
        <v>0</v>
      </c>
      <c r="HV363" s="348">
        <v>0</v>
      </c>
      <c r="HW363" s="348">
        <v>0</v>
      </c>
      <c r="HX363" s="348">
        <v>0</v>
      </c>
      <c r="HY363" s="348">
        <v>0</v>
      </c>
      <c r="HZ363" s="348">
        <v>0</v>
      </c>
      <c r="IA363" s="348">
        <v>0</v>
      </c>
      <c r="IB363" s="348">
        <v>0</v>
      </c>
      <c r="IC363" s="348">
        <v>0</v>
      </c>
      <c r="ID363" s="348">
        <v>0</v>
      </c>
      <c r="IE363" s="348">
        <v>0</v>
      </c>
      <c r="IF363" s="348">
        <v>0</v>
      </c>
      <c r="IG363" s="348">
        <v>0</v>
      </c>
      <c r="IH363" s="348">
        <v>0</v>
      </c>
      <c r="II363" s="348">
        <v>0</v>
      </c>
      <c r="IJ363" s="348">
        <v>0</v>
      </c>
      <c r="IK363" s="348">
        <v>0</v>
      </c>
      <c r="IL363" s="348">
        <v>0</v>
      </c>
      <c r="IM363" s="348">
        <v>0</v>
      </c>
      <c r="IN363" s="348">
        <v>0</v>
      </c>
      <c r="IO363" s="348">
        <v>0</v>
      </c>
      <c r="IP363" s="348">
        <v>0</v>
      </c>
      <c r="IQ363" s="348">
        <v>0</v>
      </c>
      <c r="IR363" s="348">
        <v>0</v>
      </c>
      <c r="IS363" s="348">
        <v>0</v>
      </c>
      <c r="IT363" s="348">
        <v>0</v>
      </c>
      <c r="IU363" s="348">
        <v>0</v>
      </c>
      <c r="IV363" s="348">
        <v>0</v>
      </c>
      <c r="IW363" s="348">
        <v>0</v>
      </c>
      <c r="IX363" s="348">
        <v>0</v>
      </c>
      <c r="IY363" s="348">
        <v>0</v>
      </c>
      <c r="IZ363" s="348">
        <v>0</v>
      </c>
      <c r="JA363" s="348">
        <v>0</v>
      </c>
    </row>
    <row r="364" spans="1:261" ht="20.25" x14ac:dyDescent="0.3">
      <c r="A364" s="300">
        <v>354</v>
      </c>
      <c r="B364" s="295" t="s">
        <v>872</v>
      </c>
      <c r="C364" s="295" t="s">
        <v>926</v>
      </c>
      <c r="D364" s="295">
        <v>247691142</v>
      </c>
      <c r="E364" s="220">
        <f t="shared" si="44"/>
        <v>3802.39</v>
      </c>
      <c r="F364" s="220">
        <f t="shared" si="45"/>
        <v>1179.26</v>
      </c>
      <c r="G364" s="220">
        <f t="shared" si="46"/>
        <v>0</v>
      </c>
      <c r="H364" s="220">
        <f t="shared" si="47"/>
        <v>2594.73</v>
      </c>
      <c r="I364" s="220">
        <f t="shared" si="48"/>
        <v>28.4</v>
      </c>
      <c r="J364" s="362">
        <v>1</v>
      </c>
      <c r="K364" s="362">
        <v>1</v>
      </c>
      <c r="L364" s="348">
        <v>0</v>
      </c>
      <c r="M364" s="348">
        <v>0</v>
      </c>
      <c r="N364" s="348">
        <v>0</v>
      </c>
      <c r="O364" s="348">
        <v>0</v>
      </c>
      <c r="P364" s="348">
        <v>0</v>
      </c>
      <c r="Q364" s="348">
        <v>0</v>
      </c>
      <c r="R364" s="348">
        <v>0</v>
      </c>
      <c r="S364" s="348">
        <v>0</v>
      </c>
      <c r="T364" s="348">
        <v>0</v>
      </c>
      <c r="U364" s="245">
        <v>0</v>
      </c>
      <c r="V364" s="245">
        <v>0</v>
      </c>
      <c r="W364" s="362">
        <v>380</v>
      </c>
      <c r="X364" s="245">
        <v>0</v>
      </c>
      <c r="Y364" s="362">
        <v>0</v>
      </c>
      <c r="Z364" s="245">
        <v>0</v>
      </c>
      <c r="AA364" s="245">
        <v>0</v>
      </c>
      <c r="AB364" s="245">
        <v>0</v>
      </c>
      <c r="AC364" s="362">
        <v>14</v>
      </c>
      <c r="AD364" s="245">
        <v>0</v>
      </c>
      <c r="AE364" s="362">
        <v>2</v>
      </c>
      <c r="AF364" s="245">
        <v>0</v>
      </c>
      <c r="AG364" s="245">
        <v>0</v>
      </c>
      <c r="AH364" s="245">
        <v>0</v>
      </c>
      <c r="AI364" s="245">
        <v>0</v>
      </c>
      <c r="AJ364" s="245">
        <v>0</v>
      </c>
      <c r="AK364" s="245">
        <v>0</v>
      </c>
      <c r="AL364" s="245">
        <v>0</v>
      </c>
      <c r="AM364" s="245">
        <v>0</v>
      </c>
      <c r="AN364" s="245">
        <v>0</v>
      </c>
      <c r="AO364" s="245">
        <v>0</v>
      </c>
      <c r="AP364" s="348">
        <v>0</v>
      </c>
      <c r="AQ364" s="348">
        <v>0</v>
      </c>
      <c r="AR364" s="348">
        <v>0</v>
      </c>
      <c r="AS364" s="348">
        <v>721.73</v>
      </c>
      <c r="AT364" s="348">
        <v>0</v>
      </c>
      <c r="AU364" s="348">
        <v>0</v>
      </c>
      <c r="AV364" s="348">
        <v>0</v>
      </c>
      <c r="AW364" s="348">
        <v>0</v>
      </c>
      <c r="AX364" s="348">
        <v>0</v>
      </c>
      <c r="AY364" s="348">
        <v>0</v>
      </c>
      <c r="AZ364" s="348">
        <v>0</v>
      </c>
      <c r="BA364" s="348">
        <v>9</v>
      </c>
      <c r="BB364" s="348">
        <v>0</v>
      </c>
      <c r="BC364" s="362">
        <v>1493</v>
      </c>
      <c r="BD364" s="348">
        <v>0</v>
      </c>
      <c r="BE364" s="348">
        <v>0</v>
      </c>
      <c r="BF364" s="348">
        <v>0</v>
      </c>
      <c r="BG364" s="362">
        <v>7</v>
      </c>
      <c r="BH364" s="348">
        <v>0</v>
      </c>
      <c r="BI364" s="348">
        <v>0</v>
      </c>
      <c r="BJ364" s="348">
        <v>0</v>
      </c>
      <c r="BK364" s="348">
        <v>0</v>
      </c>
      <c r="BL364" s="348">
        <v>0</v>
      </c>
      <c r="BM364" s="348">
        <v>0</v>
      </c>
      <c r="BN364" s="348">
        <v>0</v>
      </c>
      <c r="BO364" s="348">
        <v>0</v>
      </c>
      <c r="BP364" s="348">
        <v>0</v>
      </c>
      <c r="BQ364" s="362">
        <v>3</v>
      </c>
      <c r="BR364" s="348">
        <v>0</v>
      </c>
      <c r="BS364" s="362">
        <v>1</v>
      </c>
      <c r="BT364" s="245">
        <v>0</v>
      </c>
      <c r="BU364" s="362">
        <v>1</v>
      </c>
      <c r="BV364" s="348">
        <v>0</v>
      </c>
      <c r="BW364" s="348">
        <v>0</v>
      </c>
      <c r="BX364" s="348">
        <v>0</v>
      </c>
      <c r="BY364" s="362">
        <v>28.4</v>
      </c>
      <c r="BZ364" s="348">
        <v>0</v>
      </c>
      <c r="CA364" s="348">
        <v>0</v>
      </c>
      <c r="CB364" s="348">
        <v>0</v>
      </c>
      <c r="CC364" s="348">
        <v>0</v>
      </c>
      <c r="CD364" s="348">
        <v>0</v>
      </c>
      <c r="CE364" s="348">
        <v>0</v>
      </c>
      <c r="CF364" s="348">
        <v>0</v>
      </c>
      <c r="CG364" s="348">
        <v>0</v>
      </c>
      <c r="CH364" s="348">
        <v>0</v>
      </c>
      <c r="CI364" s="348">
        <v>0</v>
      </c>
      <c r="CJ364" s="348">
        <v>0</v>
      </c>
      <c r="CK364" s="245">
        <v>0</v>
      </c>
      <c r="CL364" s="245">
        <v>0</v>
      </c>
      <c r="CM364" s="245">
        <v>0</v>
      </c>
      <c r="CN364" s="362">
        <v>0</v>
      </c>
      <c r="CO364" s="245">
        <v>0</v>
      </c>
      <c r="CP364" s="245">
        <v>0</v>
      </c>
      <c r="CQ364" s="245">
        <v>0</v>
      </c>
      <c r="CR364" s="348">
        <v>11</v>
      </c>
      <c r="CS364" s="348">
        <v>19</v>
      </c>
      <c r="CT364" s="362">
        <v>0</v>
      </c>
      <c r="CU364" s="245">
        <v>0</v>
      </c>
      <c r="CV364" s="245">
        <v>0</v>
      </c>
      <c r="CW364" s="245">
        <v>0</v>
      </c>
      <c r="CX364" s="362">
        <v>9</v>
      </c>
      <c r="CY364" s="245">
        <v>15</v>
      </c>
      <c r="CZ364" s="348">
        <v>20</v>
      </c>
      <c r="DA364" s="348">
        <v>20</v>
      </c>
      <c r="DB364" s="245">
        <v>0</v>
      </c>
      <c r="DC364" s="362">
        <v>380</v>
      </c>
      <c r="DD364" s="348">
        <v>0</v>
      </c>
      <c r="DE364" s="348">
        <v>0</v>
      </c>
      <c r="DF364" s="348">
        <v>0</v>
      </c>
      <c r="DG364" s="348">
        <v>0</v>
      </c>
      <c r="DH364" s="348">
        <v>0</v>
      </c>
      <c r="DI364" s="348">
        <v>0</v>
      </c>
      <c r="DJ364" s="348">
        <v>0</v>
      </c>
      <c r="DK364" s="348">
        <v>0</v>
      </c>
      <c r="DL364" s="348">
        <v>0</v>
      </c>
      <c r="DM364" s="348">
        <v>0</v>
      </c>
      <c r="DN364" s="348">
        <v>0</v>
      </c>
      <c r="DO364" s="348">
        <v>0</v>
      </c>
      <c r="DP364" s="348">
        <v>0</v>
      </c>
      <c r="DQ364" s="348">
        <v>0</v>
      </c>
      <c r="DR364" s="348">
        <v>0</v>
      </c>
      <c r="DS364" s="362">
        <v>799.26</v>
      </c>
      <c r="DT364" s="348">
        <v>0</v>
      </c>
      <c r="DU364" s="348">
        <v>0</v>
      </c>
      <c r="DV364" s="348">
        <v>0</v>
      </c>
      <c r="DW364" s="348">
        <v>0</v>
      </c>
      <c r="DX364" s="348">
        <v>0</v>
      </c>
      <c r="DY364" s="348">
        <v>0</v>
      </c>
      <c r="DZ364" s="348">
        <v>0</v>
      </c>
      <c r="EA364" s="348">
        <v>0</v>
      </c>
      <c r="EB364" s="348">
        <v>0</v>
      </c>
      <c r="EC364" s="348">
        <v>0</v>
      </c>
      <c r="ED364" s="348">
        <v>0</v>
      </c>
      <c r="EE364" s="348">
        <v>0</v>
      </c>
      <c r="EF364" s="348">
        <v>0</v>
      </c>
      <c r="EG364" s="348">
        <v>0</v>
      </c>
      <c r="EH364" s="348">
        <v>0</v>
      </c>
      <c r="EI364" s="362">
        <v>231</v>
      </c>
      <c r="EJ364" s="348">
        <v>0</v>
      </c>
      <c r="EK364" s="362">
        <v>3.46</v>
      </c>
      <c r="EL364" s="348">
        <v>0</v>
      </c>
      <c r="EM364" s="245">
        <v>0</v>
      </c>
      <c r="EN364" s="348">
        <v>0</v>
      </c>
      <c r="EO364" s="348">
        <v>0</v>
      </c>
      <c r="EP364" s="348">
        <v>0</v>
      </c>
      <c r="EQ364" s="348">
        <v>0</v>
      </c>
      <c r="ER364" s="348">
        <v>0</v>
      </c>
      <c r="ES364" s="348">
        <v>0</v>
      </c>
      <c r="ET364" s="348">
        <v>0</v>
      </c>
      <c r="EU364" s="348">
        <v>0</v>
      </c>
      <c r="EV364" s="348">
        <v>0</v>
      </c>
      <c r="EW364" s="348">
        <v>0</v>
      </c>
      <c r="EX364" s="348">
        <v>0</v>
      </c>
      <c r="EY364" s="348">
        <v>0</v>
      </c>
      <c r="EZ364" s="348">
        <v>0</v>
      </c>
      <c r="FA364" s="348">
        <v>0</v>
      </c>
      <c r="FB364" s="348">
        <v>0</v>
      </c>
      <c r="FC364" s="348">
        <v>0</v>
      </c>
      <c r="FD364" s="348">
        <v>0</v>
      </c>
      <c r="FE364" s="348">
        <v>0</v>
      </c>
      <c r="FF364" s="348">
        <v>0</v>
      </c>
      <c r="FG364" s="348">
        <v>0</v>
      </c>
      <c r="FH364" s="348">
        <v>0</v>
      </c>
      <c r="FI364" s="348">
        <v>0</v>
      </c>
      <c r="FJ364" s="348">
        <v>0</v>
      </c>
      <c r="FK364" s="348">
        <v>0</v>
      </c>
      <c r="FL364" s="348">
        <v>0</v>
      </c>
      <c r="FM364" s="348">
        <v>0</v>
      </c>
      <c r="FN364" s="348">
        <v>0</v>
      </c>
      <c r="FO364" s="348">
        <v>0</v>
      </c>
      <c r="FP364" s="348">
        <v>0</v>
      </c>
      <c r="FQ364" s="348">
        <v>0</v>
      </c>
      <c r="FR364" s="348">
        <v>0</v>
      </c>
      <c r="FS364" s="348">
        <v>0</v>
      </c>
      <c r="FT364" s="348">
        <v>0</v>
      </c>
      <c r="FU364" s="348">
        <v>0</v>
      </c>
      <c r="FV364" s="348">
        <v>0</v>
      </c>
      <c r="FW364" s="348">
        <v>0</v>
      </c>
      <c r="FX364" s="348">
        <v>0</v>
      </c>
      <c r="FY364" s="348">
        <v>0</v>
      </c>
      <c r="FZ364" s="348">
        <v>0</v>
      </c>
      <c r="GA364" s="348">
        <v>0</v>
      </c>
      <c r="GB364" s="348">
        <v>0</v>
      </c>
      <c r="GC364" s="348">
        <v>0</v>
      </c>
      <c r="GD364" s="348">
        <v>0</v>
      </c>
      <c r="GE364" s="348">
        <v>0</v>
      </c>
      <c r="GF364" s="348">
        <v>0</v>
      </c>
      <c r="GG364" s="348">
        <v>0</v>
      </c>
      <c r="GH364" s="348">
        <v>0</v>
      </c>
      <c r="GI364" s="348">
        <v>0</v>
      </c>
      <c r="GJ364" s="348">
        <v>0</v>
      </c>
      <c r="GK364" s="348">
        <v>0</v>
      </c>
      <c r="GL364" s="348">
        <v>0</v>
      </c>
      <c r="GM364" s="348">
        <v>0</v>
      </c>
      <c r="GN364" s="348">
        <v>0</v>
      </c>
      <c r="GO364" s="362">
        <v>0</v>
      </c>
      <c r="GP364" s="245">
        <v>0</v>
      </c>
      <c r="GQ364" s="245">
        <v>0</v>
      </c>
      <c r="GR364" s="245">
        <v>0</v>
      </c>
      <c r="GS364" s="245">
        <v>0</v>
      </c>
      <c r="GT364" s="245">
        <v>0</v>
      </c>
      <c r="GU364" s="245">
        <v>0</v>
      </c>
      <c r="GV364" s="245">
        <v>0</v>
      </c>
      <c r="GW364" s="245">
        <v>0</v>
      </c>
      <c r="GX364" s="245">
        <v>0</v>
      </c>
      <c r="GY364" s="245">
        <v>0</v>
      </c>
      <c r="GZ364" s="245">
        <v>0</v>
      </c>
      <c r="HA364" s="245">
        <v>0</v>
      </c>
      <c r="HB364" s="245">
        <v>0</v>
      </c>
      <c r="HC364" s="245">
        <v>0</v>
      </c>
      <c r="HD364" s="245">
        <v>0</v>
      </c>
      <c r="HE364" s="362">
        <v>0</v>
      </c>
      <c r="HF364" s="348">
        <v>0</v>
      </c>
      <c r="HG364" s="362">
        <v>0</v>
      </c>
      <c r="HH364" s="348">
        <v>0</v>
      </c>
      <c r="HI364" s="348">
        <v>0</v>
      </c>
      <c r="HJ364" s="348">
        <v>0</v>
      </c>
      <c r="HK364" s="348">
        <v>0</v>
      </c>
      <c r="HL364" s="348">
        <v>0</v>
      </c>
      <c r="HM364" s="348">
        <v>0</v>
      </c>
      <c r="HN364" s="348">
        <v>0</v>
      </c>
      <c r="HO364" s="348">
        <v>0</v>
      </c>
      <c r="HP364" s="348">
        <v>0</v>
      </c>
      <c r="HQ364" s="348">
        <v>0</v>
      </c>
      <c r="HR364" s="348">
        <v>0</v>
      </c>
      <c r="HS364" s="348">
        <v>0</v>
      </c>
      <c r="HT364" s="348">
        <v>0</v>
      </c>
      <c r="HU364" s="348">
        <v>0</v>
      </c>
      <c r="HV364" s="348">
        <v>0</v>
      </c>
      <c r="HW364" s="348">
        <v>0</v>
      </c>
      <c r="HX364" s="348">
        <v>0</v>
      </c>
      <c r="HY364" s="348">
        <v>0</v>
      </c>
      <c r="HZ364" s="348">
        <v>0</v>
      </c>
      <c r="IA364" s="348">
        <v>0</v>
      </c>
      <c r="IB364" s="348">
        <v>0</v>
      </c>
      <c r="IC364" s="348">
        <v>0</v>
      </c>
      <c r="ID364" s="348">
        <v>0</v>
      </c>
      <c r="IE364" s="348">
        <v>0</v>
      </c>
      <c r="IF364" s="348">
        <v>0</v>
      </c>
      <c r="IG364" s="348">
        <v>0</v>
      </c>
      <c r="IH364" s="348">
        <v>0</v>
      </c>
      <c r="II364" s="348">
        <v>0</v>
      </c>
      <c r="IJ364" s="348">
        <v>0</v>
      </c>
      <c r="IK364" s="348">
        <v>0</v>
      </c>
      <c r="IL364" s="348">
        <v>0</v>
      </c>
      <c r="IM364" s="348">
        <v>0</v>
      </c>
      <c r="IN364" s="348">
        <v>0</v>
      </c>
      <c r="IO364" s="348">
        <v>0</v>
      </c>
      <c r="IP364" s="348">
        <v>0</v>
      </c>
      <c r="IQ364" s="348">
        <v>0</v>
      </c>
      <c r="IR364" s="348">
        <v>0</v>
      </c>
      <c r="IS364" s="348">
        <v>0</v>
      </c>
      <c r="IT364" s="348">
        <v>0</v>
      </c>
      <c r="IU364" s="348">
        <v>0</v>
      </c>
      <c r="IV364" s="348">
        <v>0</v>
      </c>
      <c r="IW364" s="348">
        <v>0</v>
      </c>
      <c r="IX364" s="348">
        <v>0</v>
      </c>
      <c r="IY364" s="348">
        <v>0</v>
      </c>
      <c r="IZ364" s="348">
        <v>0</v>
      </c>
      <c r="JA364" s="348">
        <v>0</v>
      </c>
    </row>
    <row r="365" spans="1:261" ht="20.25" x14ac:dyDescent="0.3">
      <c r="A365" s="300">
        <v>355</v>
      </c>
      <c r="B365" s="295" t="s">
        <v>872</v>
      </c>
      <c r="C365" s="295" t="s">
        <v>927</v>
      </c>
      <c r="D365" s="295">
        <v>247691018</v>
      </c>
      <c r="E365" s="220">
        <f t="shared" si="44"/>
        <v>4202.3999999999996</v>
      </c>
      <c r="F365" s="220">
        <f t="shared" si="45"/>
        <v>1581.4</v>
      </c>
      <c r="G365" s="220">
        <f t="shared" si="46"/>
        <v>0</v>
      </c>
      <c r="H365" s="220">
        <f t="shared" si="47"/>
        <v>2591</v>
      </c>
      <c r="I365" s="220">
        <f t="shared" si="48"/>
        <v>30</v>
      </c>
      <c r="J365" s="362">
        <v>2</v>
      </c>
      <c r="K365" s="362">
        <v>2</v>
      </c>
      <c r="L365" s="348">
        <v>0</v>
      </c>
      <c r="M365" s="348">
        <v>0</v>
      </c>
      <c r="N365" s="348">
        <v>0</v>
      </c>
      <c r="O365" s="348">
        <v>0</v>
      </c>
      <c r="P365" s="348">
        <v>0</v>
      </c>
      <c r="Q365" s="348">
        <v>0</v>
      </c>
      <c r="R365" s="348">
        <v>0</v>
      </c>
      <c r="S365" s="348">
        <v>0</v>
      </c>
      <c r="T365" s="348">
        <v>0</v>
      </c>
      <c r="U365" s="245">
        <v>0</v>
      </c>
      <c r="V365" s="245">
        <v>0</v>
      </c>
      <c r="W365" s="362">
        <v>334</v>
      </c>
      <c r="X365" s="245">
        <v>0</v>
      </c>
      <c r="Y365" s="362">
        <v>200</v>
      </c>
      <c r="Z365" s="245">
        <v>0</v>
      </c>
      <c r="AA365" s="245">
        <v>0</v>
      </c>
      <c r="AB365" s="245">
        <v>0</v>
      </c>
      <c r="AC365" s="362">
        <v>17</v>
      </c>
      <c r="AD365" s="245">
        <v>0</v>
      </c>
      <c r="AE365" s="362">
        <v>2</v>
      </c>
      <c r="AF365" s="245">
        <v>0</v>
      </c>
      <c r="AG365" s="245">
        <v>0</v>
      </c>
      <c r="AH365" s="245">
        <v>0</v>
      </c>
      <c r="AI365" s="245">
        <v>0</v>
      </c>
      <c r="AJ365" s="245">
        <v>0</v>
      </c>
      <c r="AK365" s="245">
        <v>450</v>
      </c>
      <c r="AL365" s="245">
        <v>0</v>
      </c>
      <c r="AM365" s="245">
        <v>0</v>
      </c>
      <c r="AN365" s="245">
        <v>0</v>
      </c>
      <c r="AO365" s="245">
        <v>0</v>
      </c>
      <c r="AP365" s="348">
        <v>0</v>
      </c>
      <c r="AQ365" s="348">
        <v>0</v>
      </c>
      <c r="AR365" s="348">
        <v>0</v>
      </c>
      <c r="AS365" s="348">
        <v>0</v>
      </c>
      <c r="AT365" s="348">
        <v>0</v>
      </c>
      <c r="AU365" s="348">
        <v>20</v>
      </c>
      <c r="AV365" s="348">
        <v>0</v>
      </c>
      <c r="AW365" s="348">
        <v>0</v>
      </c>
      <c r="AX365" s="348">
        <v>0</v>
      </c>
      <c r="AY365" s="348">
        <v>0</v>
      </c>
      <c r="AZ365" s="348">
        <v>0</v>
      </c>
      <c r="BA365" s="348">
        <v>1</v>
      </c>
      <c r="BB365" s="348">
        <v>0</v>
      </c>
      <c r="BC365" s="362">
        <v>1587</v>
      </c>
      <c r="BD365" s="348">
        <v>0</v>
      </c>
      <c r="BE365" s="348">
        <v>0</v>
      </c>
      <c r="BF365" s="348">
        <v>0</v>
      </c>
      <c r="BG365" s="362">
        <v>28</v>
      </c>
      <c r="BH365" s="348">
        <v>0</v>
      </c>
      <c r="BI365" s="348">
        <v>0</v>
      </c>
      <c r="BJ365" s="348">
        <v>0</v>
      </c>
      <c r="BK365" s="348">
        <v>0</v>
      </c>
      <c r="BL365" s="348">
        <v>0</v>
      </c>
      <c r="BM365" s="348">
        <v>0</v>
      </c>
      <c r="BN365" s="348">
        <v>0</v>
      </c>
      <c r="BO365" s="348">
        <v>0</v>
      </c>
      <c r="BP365" s="348">
        <v>0</v>
      </c>
      <c r="BQ365" s="362">
        <v>15</v>
      </c>
      <c r="BR365" s="348">
        <v>0</v>
      </c>
      <c r="BS365" s="362">
        <v>2</v>
      </c>
      <c r="BT365" s="245">
        <v>0</v>
      </c>
      <c r="BU365" s="362">
        <v>2</v>
      </c>
      <c r="BV365" s="348">
        <v>0</v>
      </c>
      <c r="BW365" s="348">
        <v>0</v>
      </c>
      <c r="BX365" s="348">
        <v>0</v>
      </c>
      <c r="BY365" s="362">
        <v>30</v>
      </c>
      <c r="BZ365" s="348">
        <v>0</v>
      </c>
      <c r="CA365" s="348">
        <v>0</v>
      </c>
      <c r="CB365" s="348">
        <v>0</v>
      </c>
      <c r="CC365" s="348">
        <v>0</v>
      </c>
      <c r="CD365" s="348">
        <v>0</v>
      </c>
      <c r="CE365" s="348">
        <v>0</v>
      </c>
      <c r="CF365" s="348">
        <v>0</v>
      </c>
      <c r="CG365" s="348">
        <v>0</v>
      </c>
      <c r="CH365" s="348">
        <v>0</v>
      </c>
      <c r="CI365" s="348">
        <v>0</v>
      </c>
      <c r="CJ365" s="348">
        <v>0</v>
      </c>
      <c r="CK365" s="245">
        <v>0</v>
      </c>
      <c r="CL365" s="245">
        <v>0</v>
      </c>
      <c r="CM365" s="245">
        <v>0</v>
      </c>
      <c r="CN365" s="362">
        <v>1</v>
      </c>
      <c r="CO365" s="245">
        <v>0</v>
      </c>
      <c r="CP365" s="245">
        <v>0</v>
      </c>
      <c r="CQ365" s="245">
        <v>0</v>
      </c>
      <c r="CR365" s="348">
        <v>6</v>
      </c>
      <c r="CS365" s="348">
        <v>10</v>
      </c>
      <c r="CT365" s="362">
        <v>0</v>
      </c>
      <c r="CU365" s="245">
        <v>0</v>
      </c>
      <c r="CV365" s="245">
        <v>0</v>
      </c>
      <c r="CW365" s="245">
        <v>0</v>
      </c>
      <c r="CX365" s="362">
        <v>5</v>
      </c>
      <c r="CY365" s="245">
        <v>2</v>
      </c>
      <c r="CZ365" s="348">
        <v>10</v>
      </c>
      <c r="DA365" s="348">
        <v>10</v>
      </c>
      <c r="DB365" s="245">
        <v>0</v>
      </c>
      <c r="DC365" s="362">
        <v>383</v>
      </c>
      <c r="DD365" s="348">
        <v>0</v>
      </c>
      <c r="DE365" s="348">
        <v>0</v>
      </c>
      <c r="DF365" s="348">
        <v>0</v>
      </c>
      <c r="DG365" s="348">
        <v>0</v>
      </c>
      <c r="DH365" s="348">
        <v>0</v>
      </c>
      <c r="DI365" s="348">
        <v>0</v>
      </c>
      <c r="DJ365" s="348">
        <v>0</v>
      </c>
      <c r="DK365" s="348">
        <v>0</v>
      </c>
      <c r="DL365" s="348">
        <v>0</v>
      </c>
      <c r="DM365" s="348">
        <v>0</v>
      </c>
      <c r="DN365" s="348">
        <v>0</v>
      </c>
      <c r="DO365" s="348">
        <v>0</v>
      </c>
      <c r="DP365" s="348">
        <v>0</v>
      </c>
      <c r="DQ365" s="348">
        <v>0</v>
      </c>
      <c r="DR365" s="348">
        <v>0</v>
      </c>
      <c r="DS365" s="362">
        <v>1198.4000000000001</v>
      </c>
      <c r="DT365" s="348">
        <v>0</v>
      </c>
      <c r="DU365" s="348">
        <v>0</v>
      </c>
      <c r="DV365" s="348">
        <v>0</v>
      </c>
      <c r="DW365" s="348">
        <v>0</v>
      </c>
      <c r="DX365" s="348">
        <v>0</v>
      </c>
      <c r="DY365" s="348">
        <v>0</v>
      </c>
      <c r="DZ365" s="348">
        <v>0</v>
      </c>
      <c r="EA365" s="348">
        <v>0</v>
      </c>
      <c r="EB365" s="348">
        <v>0</v>
      </c>
      <c r="EC365" s="348">
        <v>0</v>
      </c>
      <c r="ED365" s="348">
        <v>0</v>
      </c>
      <c r="EE365" s="348">
        <v>0</v>
      </c>
      <c r="EF365" s="348">
        <v>0</v>
      </c>
      <c r="EG365" s="348">
        <v>0</v>
      </c>
      <c r="EH365" s="348">
        <v>0</v>
      </c>
      <c r="EI365" s="362">
        <v>300.3</v>
      </c>
      <c r="EJ365" s="348">
        <v>0</v>
      </c>
      <c r="EK365" s="362">
        <v>4</v>
      </c>
      <c r="EL365" s="348">
        <v>0</v>
      </c>
      <c r="EM365" s="245">
        <v>0</v>
      </c>
      <c r="EN365" s="348">
        <v>0</v>
      </c>
      <c r="EO365" s="348">
        <v>0</v>
      </c>
      <c r="EP365" s="348">
        <v>0</v>
      </c>
      <c r="EQ365" s="348">
        <v>0</v>
      </c>
      <c r="ER365" s="348">
        <v>0</v>
      </c>
      <c r="ES365" s="348">
        <v>0</v>
      </c>
      <c r="ET365" s="348">
        <v>0</v>
      </c>
      <c r="EU365" s="348">
        <v>0</v>
      </c>
      <c r="EV365" s="348">
        <v>0</v>
      </c>
      <c r="EW365" s="348">
        <v>0</v>
      </c>
      <c r="EX365" s="348">
        <v>0</v>
      </c>
      <c r="EY365" s="348">
        <v>0</v>
      </c>
      <c r="EZ365" s="348">
        <v>0</v>
      </c>
      <c r="FA365" s="348">
        <v>0</v>
      </c>
      <c r="FB365" s="348">
        <v>0</v>
      </c>
      <c r="FC365" s="348">
        <v>0</v>
      </c>
      <c r="FD365" s="348">
        <v>0</v>
      </c>
      <c r="FE365" s="348">
        <v>0</v>
      </c>
      <c r="FF365" s="348">
        <v>0</v>
      </c>
      <c r="FG365" s="348">
        <v>0</v>
      </c>
      <c r="FH365" s="348">
        <v>0</v>
      </c>
      <c r="FI365" s="348">
        <v>0</v>
      </c>
      <c r="FJ365" s="348">
        <v>0</v>
      </c>
      <c r="FK365" s="348">
        <v>0</v>
      </c>
      <c r="FL365" s="348">
        <v>0</v>
      </c>
      <c r="FM365" s="348">
        <v>0</v>
      </c>
      <c r="FN365" s="348">
        <v>0</v>
      </c>
      <c r="FO365" s="348">
        <v>0</v>
      </c>
      <c r="FP365" s="348">
        <v>0</v>
      </c>
      <c r="FQ365" s="348">
        <v>0</v>
      </c>
      <c r="FR365" s="348">
        <v>0</v>
      </c>
      <c r="FS365" s="348">
        <v>0</v>
      </c>
      <c r="FT365" s="348">
        <v>0</v>
      </c>
      <c r="FU365" s="348">
        <v>0</v>
      </c>
      <c r="FV365" s="348">
        <v>0</v>
      </c>
      <c r="FW365" s="348">
        <v>0</v>
      </c>
      <c r="FX365" s="348">
        <v>0</v>
      </c>
      <c r="FY365" s="348">
        <v>0</v>
      </c>
      <c r="FZ365" s="348">
        <v>0</v>
      </c>
      <c r="GA365" s="348">
        <v>0</v>
      </c>
      <c r="GB365" s="348">
        <v>0</v>
      </c>
      <c r="GC365" s="348">
        <v>0</v>
      </c>
      <c r="GD365" s="348">
        <v>0</v>
      </c>
      <c r="GE365" s="348">
        <v>0</v>
      </c>
      <c r="GF365" s="348">
        <v>0</v>
      </c>
      <c r="GG365" s="348">
        <v>0</v>
      </c>
      <c r="GH365" s="348">
        <v>0</v>
      </c>
      <c r="GI365" s="348">
        <v>0</v>
      </c>
      <c r="GJ365" s="348">
        <v>0</v>
      </c>
      <c r="GK365" s="348">
        <v>0</v>
      </c>
      <c r="GL365" s="348">
        <v>0</v>
      </c>
      <c r="GM365" s="348">
        <v>0</v>
      </c>
      <c r="GN365" s="348">
        <v>0</v>
      </c>
      <c r="GO365" s="362">
        <v>0</v>
      </c>
      <c r="GP365" s="245">
        <v>0</v>
      </c>
      <c r="GQ365" s="245">
        <v>0</v>
      </c>
      <c r="GR365" s="245">
        <v>0</v>
      </c>
      <c r="GS365" s="245">
        <v>0</v>
      </c>
      <c r="GT365" s="245">
        <v>0</v>
      </c>
      <c r="GU365" s="245">
        <v>0</v>
      </c>
      <c r="GV365" s="245">
        <v>0</v>
      </c>
      <c r="GW365" s="245">
        <v>0</v>
      </c>
      <c r="GX365" s="245">
        <v>0</v>
      </c>
      <c r="GY365" s="245">
        <v>0</v>
      </c>
      <c r="GZ365" s="245">
        <v>0</v>
      </c>
      <c r="HA365" s="245">
        <v>0</v>
      </c>
      <c r="HB365" s="245">
        <v>0</v>
      </c>
      <c r="HC365" s="245">
        <v>0</v>
      </c>
      <c r="HD365" s="245">
        <v>0</v>
      </c>
      <c r="HE365" s="362">
        <v>0</v>
      </c>
      <c r="HF365" s="348">
        <v>0</v>
      </c>
      <c r="HG365" s="362">
        <v>0</v>
      </c>
      <c r="HH365" s="348">
        <v>0</v>
      </c>
      <c r="HI365" s="348">
        <v>0</v>
      </c>
      <c r="HJ365" s="348">
        <v>0</v>
      </c>
      <c r="HK365" s="348">
        <v>0</v>
      </c>
      <c r="HL365" s="348">
        <v>0</v>
      </c>
      <c r="HM365" s="348">
        <v>0</v>
      </c>
      <c r="HN365" s="348">
        <v>0</v>
      </c>
      <c r="HO365" s="348">
        <v>0</v>
      </c>
      <c r="HP365" s="348">
        <v>0</v>
      </c>
      <c r="HQ365" s="348">
        <v>0</v>
      </c>
      <c r="HR365" s="348">
        <v>0</v>
      </c>
      <c r="HS365" s="348">
        <v>0</v>
      </c>
      <c r="HT365" s="348">
        <v>0</v>
      </c>
      <c r="HU365" s="348">
        <v>0</v>
      </c>
      <c r="HV365" s="348">
        <v>0</v>
      </c>
      <c r="HW365" s="348">
        <v>0</v>
      </c>
      <c r="HX365" s="348">
        <v>0</v>
      </c>
      <c r="HY365" s="348">
        <v>0</v>
      </c>
      <c r="HZ365" s="348">
        <v>0</v>
      </c>
      <c r="IA365" s="348">
        <v>0</v>
      </c>
      <c r="IB365" s="348">
        <v>0</v>
      </c>
      <c r="IC365" s="348">
        <v>0</v>
      </c>
      <c r="ID365" s="348">
        <v>0</v>
      </c>
      <c r="IE365" s="348">
        <v>0</v>
      </c>
      <c r="IF365" s="348">
        <v>0</v>
      </c>
      <c r="IG365" s="348">
        <v>0</v>
      </c>
      <c r="IH365" s="348">
        <v>0</v>
      </c>
      <c r="II365" s="348">
        <v>0</v>
      </c>
      <c r="IJ365" s="348">
        <v>0</v>
      </c>
      <c r="IK365" s="348">
        <v>0</v>
      </c>
      <c r="IL365" s="348">
        <v>0</v>
      </c>
      <c r="IM365" s="348">
        <v>0</v>
      </c>
      <c r="IN365" s="348">
        <v>0</v>
      </c>
      <c r="IO365" s="348">
        <v>0</v>
      </c>
      <c r="IP365" s="348">
        <v>0</v>
      </c>
      <c r="IQ365" s="348">
        <v>0</v>
      </c>
      <c r="IR365" s="348">
        <v>0</v>
      </c>
      <c r="IS365" s="348">
        <v>0</v>
      </c>
      <c r="IT365" s="348">
        <v>0</v>
      </c>
      <c r="IU365" s="348">
        <v>0</v>
      </c>
      <c r="IV365" s="348">
        <v>0</v>
      </c>
      <c r="IW365" s="348">
        <v>0</v>
      </c>
      <c r="IX365" s="348">
        <v>0</v>
      </c>
      <c r="IY365" s="348">
        <v>0</v>
      </c>
      <c r="IZ365" s="348">
        <v>0</v>
      </c>
      <c r="JA365" s="348">
        <v>0</v>
      </c>
    </row>
    <row r="366" spans="1:261" s="246" customFormat="1" ht="56.25" x14ac:dyDescent="0.3">
      <c r="A366" s="300">
        <v>356</v>
      </c>
      <c r="B366" s="295" t="s">
        <v>527</v>
      </c>
      <c r="C366" s="295" t="s">
        <v>1009</v>
      </c>
      <c r="D366" s="295">
        <v>2361190034</v>
      </c>
      <c r="E366" s="220">
        <f t="shared" si="44"/>
        <v>42452</v>
      </c>
      <c r="F366" s="220">
        <f t="shared" si="45"/>
        <v>5607</v>
      </c>
      <c r="G366" s="220">
        <f t="shared" si="46"/>
        <v>0</v>
      </c>
      <c r="H366" s="220">
        <f t="shared" si="47"/>
        <v>36845</v>
      </c>
      <c r="I366" s="220">
        <f t="shared" si="48"/>
        <v>0</v>
      </c>
      <c r="J366" s="355">
        <v>1</v>
      </c>
      <c r="K366" s="355">
        <v>1</v>
      </c>
      <c r="L366" s="348">
        <v>0</v>
      </c>
      <c r="M366" s="348">
        <v>0</v>
      </c>
      <c r="N366" s="348">
        <v>0</v>
      </c>
      <c r="O366" s="348">
        <v>0</v>
      </c>
      <c r="P366" s="348">
        <v>0</v>
      </c>
      <c r="Q366" s="348">
        <v>0</v>
      </c>
      <c r="R366" s="348">
        <v>0</v>
      </c>
      <c r="S366" s="351"/>
      <c r="T366" s="351"/>
      <c r="U366" s="352">
        <v>500</v>
      </c>
      <c r="V366" s="351"/>
      <c r="W366" s="351"/>
      <c r="X366" s="351"/>
      <c r="Y366" s="351"/>
      <c r="Z366" s="351"/>
      <c r="AA366" s="351"/>
      <c r="AB366" s="351"/>
      <c r="AC366" s="352">
        <v>7</v>
      </c>
      <c r="AD366" s="351"/>
      <c r="AE366" s="355">
        <v>0</v>
      </c>
      <c r="AF366" s="351"/>
      <c r="AG366" s="351"/>
      <c r="AH366" s="351"/>
      <c r="AI366" s="351"/>
      <c r="AJ366" s="351"/>
      <c r="AK366" s="351"/>
      <c r="AL366" s="351"/>
      <c r="AM366" s="351"/>
      <c r="AN366" s="351"/>
      <c r="AO366" s="351"/>
      <c r="AP366" s="351"/>
      <c r="AQ366" s="352">
        <v>0</v>
      </c>
      <c r="AR366" s="351"/>
      <c r="AS366" s="351"/>
      <c r="AT366" s="351"/>
      <c r="AU366" s="351"/>
      <c r="AV366" s="351"/>
      <c r="AW366" s="351"/>
      <c r="AX366" s="351"/>
      <c r="AY366" s="351"/>
      <c r="AZ366" s="351"/>
      <c r="BA366" s="351"/>
      <c r="BB366" s="351"/>
      <c r="BC366" s="351">
        <v>35566.5</v>
      </c>
      <c r="BD366" s="351"/>
      <c r="BE366" s="351"/>
      <c r="BF366" s="351"/>
      <c r="BG366" s="351"/>
      <c r="BH366" s="351"/>
      <c r="BI366" s="351"/>
      <c r="BJ366" s="351"/>
      <c r="BK366" s="351"/>
      <c r="BL366" s="351"/>
      <c r="BM366" s="351"/>
      <c r="BN366" s="351"/>
      <c r="BO366" s="351"/>
      <c r="BP366" s="351"/>
      <c r="BQ366" s="351"/>
      <c r="BR366" s="351"/>
      <c r="BS366" s="355">
        <v>4</v>
      </c>
      <c r="BT366" s="355"/>
      <c r="BU366" s="355">
        <v>4</v>
      </c>
      <c r="BV366" s="351"/>
      <c r="BW366" s="351"/>
      <c r="BX366" s="352">
        <v>30</v>
      </c>
      <c r="BY366" s="351"/>
      <c r="BZ366" s="351"/>
      <c r="CA366" s="351"/>
      <c r="CB366" s="352">
        <v>10</v>
      </c>
      <c r="CC366" s="351"/>
      <c r="CD366" s="351"/>
      <c r="CE366" s="351"/>
      <c r="CF366" s="351"/>
      <c r="CG366" s="351"/>
      <c r="CH366" s="351"/>
      <c r="CI366" s="351"/>
      <c r="CJ366" s="351"/>
      <c r="CK366" s="351"/>
      <c r="CL366" s="351"/>
      <c r="CM366" s="351"/>
      <c r="CN366" s="351"/>
      <c r="CO366" s="351"/>
      <c r="CP366" s="351"/>
      <c r="CQ366" s="351"/>
      <c r="CR366" s="355">
        <v>35</v>
      </c>
      <c r="CS366" s="351"/>
      <c r="CT366" s="351"/>
      <c r="CU366" s="351"/>
      <c r="CV366" s="351"/>
      <c r="CW366" s="351"/>
      <c r="CX366" s="355">
        <v>8</v>
      </c>
      <c r="CY366" s="351"/>
      <c r="CZ366" s="355">
        <v>135</v>
      </c>
      <c r="DA366" s="351"/>
      <c r="DB366" s="351"/>
      <c r="DC366" s="352">
        <v>975</v>
      </c>
      <c r="DD366" s="351"/>
      <c r="DE366" s="351"/>
      <c r="DF366" s="351"/>
      <c r="DG366" s="351"/>
      <c r="DH366" s="351"/>
      <c r="DI366" s="351"/>
      <c r="DJ366" s="351"/>
      <c r="DK366" s="351"/>
      <c r="DL366" s="351"/>
      <c r="DM366" s="351"/>
      <c r="DN366" s="351"/>
      <c r="DO366" s="351"/>
      <c r="DP366" s="351"/>
      <c r="DQ366" s="351"/>
      <c r="DR366" s="351"/>
      <c r="DS366" s="352">
        <v>4632</v>
      </c>
      <c r="DT366" s="351"/>
      <c r="DU366" s="351"/>
      <c r="DV366" s="351"/>
      <c r="DW366" s="353"/>
      <c r="DX366" s="353"/>
      <c r="DY366" s="351"/>
      <c r="DZ366" s="351"/>
      <c r="EA366" s="351"/>
      <c r="EB366" s="351"/>
      <c r="EC366" s="351"/>
      <c r="ED366" s="351"/>
      <c r="EE366" s="351"/>
      <c r="EF366" s="351"/>
      <c r="EG366" s="351"/>
      <c r="EH366" s="351"/>
      <c r="EI366" s="352">
        <v>1158</v>
      </c>
      <c r="EJ366" s="351"/>
      <c r="EK366" s="352">
        <v>4</v>
      </c>
      <c r="EL366" s="351"/>
      <c r="EM366" s="351"/>
      <c r="EN366" s="351"/>
      <c r="EO366" s="351"/>
      <c r="EP366" s="351"/>
      <c r="EQ366" s="351"/>
      <c r="ER366" s="351"/>
      <c r="ES366" s="352">
        <v>83.4</v>
      </c>
      <c r="ET366" s="351"/>
      <c r="EU366" s="351"/>
      <c r="EV366" s="351"/>
      <c r="EW366" s="351"/>
      <c r="EX366" s="351"/>
      <c r="EY366" s="351"/>
      <c r="EZ366" s="351"/>
      <c r="FA366" s="351"/>
      <c r="FB366" s="351"/>
      <c r="FC366" s="351"/>
      <c r="FD366" s="351"/>
      <c r="FE366" s="351"/>
      <c r="FF366" s="351"/>
      <c r="FG366" s="351"/>
      <c r="FH366" s="351"/>
      <c r="FI366" s="351"/>
      <c r="FJ366" s="351"/>
      <c r="FK366" s="351"/>
      <c r="FL366" s="351"/>
      <c r="FM366" s="351"/>
      <c r="FN366" s="351"/>
      <c r="FO366" s="351"/>
      <c r="FP366" s="351"/>
      <c r="FQ366" s="351"/>
      <c r="FR366" s="351"/>
      <c r="FS366" s="351"/>
      <c r="FT366" s="351"/>
      <c r="FU366" s="351"/>
      <c r="FV366" s="351"/>
      <c r="FW366" s="351"/>
      <c r="FX366" s="351"/>
      <c r="FY366" s="351"/>
      <c r="FZ366" s="351"/>
      <c r="GA366" s="351"/>
      <c r="GB366" s="351"/>
      <c r="GC366" s="351"/>
      <c r="GD366" s="351"/>
      <c r="GE366" s="351"/>
      <c r="GF366" s="351"/>
      <c r="GG366" s="351"/>
      <c r="GH366" s="351"/>
      <c r="GI366" s="352">
        <v>56</v>
      </c>
      <c r="GJ366" s="351"/>
      <c r="GK366" s="352">
        <v>1.5</v>
      </c>
      <c r="GL366" s="351"/>
      <c r="GM366" s="351"/>
      <c r="GN366" s="351"/>
      <c r="GO366" s="352">
        <v>469.1</v>
      </c>
      <c r="GP366" s="351"/>
      <c r="GQ366" s="351"/>
      <c r="GR366" s="351"/>
      <c r="GS366" s="351"/>
      <c r="GT366" s="351"/>
      <c r="GU366" s="351"/>
      <c r="GV366" s="351"/>
      <c r="GW366" s="351"/>
      <c r="GX366" s="351"/>
      <c r="GY366" s="351"/>
      <c r="GZ366" s="351"/>
      <c r="HA366" s="351"/>
      <c r="HB366" s="351"/>
      <c r="HC366" s="352">
        <v>186</v>
      </c>
      <c r="HD366" s="351"/>
      <c r="HE366" s="352">
        <v>546</v>
      </c>
      <c r="HF366" s="351"/>
      <c r="HG366" s="352">
        <v>1.2</v>
      </c>
      <c r="HH366" s="351"/>
      <c r="HI366" s="351"/>
      <c r="HJ366" s="351"/>
      <c r="HK366" s="351"/>
      <c r="HL366" s="351"/>
      <c r="HM366" s="351"/>
      <c r="HN366" s="351"/>
      <c r="HO366" s="351"/>
      <c r="HP366" s="351"/>
      <c r="HQ366" s="351"/>
      <c r="HR366" s="351"/>
      <c r="HS366" s="351"/>
      <c r="HT366" s="351"/>
      <c r="HU366" s="351"/>
      <c r="HV366" s="351"/>
      <c r="HW366" s="351"/>
      <c r="HX366" s="351"/>
      <c r="HY366" s="351"/>
      <c r="HZ366" s="351"/>
      <c r="IA366" s="351"/>
      <c r="IB366" s="351"/>
      <c r="IC366" s="351"/>
      <c r="ID366" s="351"/>
      <c r="IE366" s="351"/>
      <c r="IF366" s="351"/>
      <c r="IG366" s="351"/>
      <c r="IH366" s="351"/>
      <c r="II366" s="351"/>
      <c r="IJ366" s="351"/>
      <c r="IK366" s="351"/>
      <c r="IL366" s="351"/>
      <c r="IM366" s="351"/>
      <c r="IN366" s="351"/>
      <c r="IO366" s="351"/>
      <c r="IP366" s="351"/>
      <c r="IQ366" s="351"/>
      <c r="IR366" s="351"/>
      <c r="IS366" s="351"/>
      <c r="IT366" s="351"/>
      <c r="IU366" s="351"/>
      <c r="IV366" s="351"/>
      <c r="IW366" s="351"/>
      <c r="IX366" s="351"/>
      <c r="IY366" s="351"/>
      <c r="IZ366" s="351"/>
      <c r="JA366" s="351"/>
    </row>
    <row r="367" spans="1:261" s="356" customFormat="1" ht="37.5" x14ac:dyDescent="0.3">
      <c r="A367" s="373">
        <v>357</v>
      </c>
      <c r="B367" s="295" t="s">
        <v>527</v>
      </c>
      <c r="C367" s="295" t="s">
        <v>1010</v>
      </c>
      <c r="D367" s="295">
        <v>2361108034</v>
      </c>
      <c r="E367" s="361">
        <f t="shared" si="44"/>
        <v>20199</v>
      </c>
      <c r="F367" s="361">
        <f t="shared" si="45"/>
        <v>2860</v>
      </c>
      <c r="G367" s="361">
        <f t="shared" si="46"/>
        <v>0</v>
      </c>
      <c r="H367" s="361">
        <f t="shared" si="47"/>
        <v>17339</v>
      </c>
      <c r="I367" s="361">
        <f t="shared" si="48"/>
        <v>0</v>
      </c>
      <c r="J367" s="359">
        <v>0</v>
      </c>
      <c r="K367" s="359">
        <v>0</v>
      </c>
      <c r="L367" s="360">
        <v>0</v>
      </c>
      <c r="M367" s="360">
        <v>0</v>
      </c>
      <c r="N367" s="360">
        <v>0</v>
      </c>
      <c r="O367" s="360">
        <v>0</v>
      </c>
      <c r="P367" s="360">
        <v>0</v>
      </c>
      <c r="Q367" s="360">
        <v>0</v>
      </c>
      <c r="R367" s="360">
        <v>0</v>
      </c>
      <c r="S367" s="357"/>
      <c r="T367" s="357"/>
      <c r="U367" s="358">
        <v>0</v>
      </c>
      <c r="V367" s="357"/>
      <c r="W367" s="357"/>
      <c r="X367" s="357"/>
      <c r="Y367" s="357"/>
      <c r="Z367" s="357"/>
      <c r="AA367" s="357"/>
      <c r="AB367" s="357"/>
      <c r="AC367" s="358">
        <v>0</v>
      </c>
      <c r="AD367" s="357"/>
      <c r="AE367" s="359">
        <v>0</v>
      </c>
      <c r="AF367" s="357"/>
      <c r="AG367" s="357"/>
      <c r="AH367" s="357"/>
      <c r="AI367" s="357"/>
      <c r="AJ367" s="357"/>
      <c r="AK367" s="357"/>
      <c r="AL367" s="357"/>
      <c r="AM367" s="357"/>
      <c r="AN367" s="357"/>
      <c r="AO367" s="357"/>
      <c r="AP367" s="357"/>
      <c r="AQ367" s="358">
        <v>0</v>
      </c>
      <c r="AR367" s="357"/>
      <c r="AS367" s="357"/>
      <c r="AT367" s="357"/>
      <c r="AU367" s="357"/>
      <c r="AV367" s="357"/>
      <c r="AW367" s="357"/>
      <c r="AX367" s="357"/>
      <c r="AY367" s="357"/>
      <c r="AZ367" s="357"/>
      <c r="BA367" s="357"/>
      <c r="BB367" s="357"/>
      <c r="BC367" s="357">
        <v>16882.599999999999</v>
      </c>
      <c r="BD367" s="357"/>
      <c r="BE367" s="357"/>
      <c r="BF367" s="357"/>
      <c r="BG367" s="357"/>
      <c r="BH367" s="357"/>
      <c r="BI367" s="357"/>
      <c r="BJ367" s="357"/>
      <c r="BK367" s="357"/>
      <c r="BL367" s="357"/>
      <c r="BM367" s="357"/>
      <c r="BN367" s="357"/>
      <c r="BO367" s="357"/>
      <c r="BP367" s="357"/>
      <c r="BQ367" s="357"/>
      <c r="BR367" s="357"/>
      <c r="BS367" s="359">
        <v>1</v>
      </c>
      <c r="BT367" s="359"/>
      <c r="BU367" s="359">
        <v>1</v>
      </c>
      <c r="BV367" s="357"/>
      <c r="BW367" s="357"/>
      <c r="BX367" s="358">
        <v>0</v>
      </c>
      <c r="BY367" s="357"/>
      <c r="BZ367" s="357"/>
      <c r="CA367" s="357"/>
      <c r="CB367" s="358">
        <v>10</v>
      </c>
      <c r="CC367" s="357"/>
      <c r="CD367" s="357"/>
      <c r="CE367" s="357"/>
      <c r="CF367" s="357"/>
      <c r="CG367" s="357"/>
      <c r="CH367" s="357"/>
      <c r="CI367" s="357"/>
      <c r="CJ367" s="357"/>
      <c r="CK367" s="357"/>
      <c r="CL367" s="357"/>
      <c r="CM367" s="357"/>
      <c r="CN367" s="357"/>
      <c r="CO367" s="357"/>
      <c r="CP367" s="357"/>
      <c r="CQ367" s="357"/>
      <c r="CR367" s="359">
        <v>17</v>
      </c>
      <c r="CS367" s="357"/>
      <c r="CT367" s="357"/>
      <c r="CU367" s="357"/>
      <c r="CV367" s="357"/>
      <c r="CW367" s="357"/>
      <c r="CX367" s="359">
        <v>4</v>
      </c>
      <c r="CY367" s="357"/>
      <c r="CZ367" s="359">
        <v>61</v>
      </c>
      <c r="DA367" s="357"/>
      <c r="DB367" s="357"/>
      <c r="DC367" s="358">
        <v>700</v>
      </c>
      <c r="DD367" s="357"/>
      <c r="DE367" s="357"/>
      <c r="DF367" s="357"/>
      <c r="DG367" s="357"/>
      <c r="DH367" s="357"/>
      <c r="DI367" s="357"/>
      <c r="DJ367" s="357"/>
      <c r="DK367" s="357"/>
      <c r="DL367" s="357"/>
      <c r="DM367" s="357"/>
      <c r="DN367" s="357"/>
      <c r="DO367" s="357"/>
      <c r="DP367" s="357"/>
      <c r="DQ367" s="357"/>
      <c r="DR367" s="357"/>
      <c r="DS367" s="358">
        <v>2160</v>
      </c>
      <c r="DT367" s="357"/>
      <c r="DU367" s="357"/>
      <c r="DV367" s="357"/>
      <c r="DW367" s="357"/>
      <c r="DX367" s="357"/>
      <c r="DY367" s="357"/>
      <c r="DZ367" s="357"/>
      <c r="EA367" s="357"/>
      <c r="EB367" s="357"/>
      <c r="EC367" s="357"/>
      <c r="ED367" s="357"/>
      <c r="EE367" s="357"/>
      <c r="EF367" s="357"/>
      <c r="EG367" s="357"/>
      <c r="EH367" s="357"/>
      <c r="EI367" s="358">
        <v>540</v>
      </c>
      <c r="EJ367" s="357"/>
      <c r="EK367" s="358">
        <v>4</v>
      </c>
      <c r="EL367" s="357"/>
      <c r="EM367" s="357"/>
      <c r="EN367" s="357"/>
      <c r="EO367" s="357"/>
      <c r="EP367" s="357"/>
      <c r="EQ367" s="357"/>
      <c r="ER367" s="357"/>
      <c r="ES367" s="358">
        <v>354.4</v>
      </c>
      <c r="ET367" s="357"/>
      <c r="EU367" s="357"/>
      <c r="EV367" s="357"/>
      <c r="EW367" s="357"/>
      <c r="EX367" s="357"/>
      <c r="EY367" s="357"/>
      <c r="EZ367" s="357"/>
      <c r="FA367" s="357"/>
      <c r="FB367" s="357"/>
      <c r="FC367" s="357"/>
      <c r="FD367" s="357"/>
      <c r="FE367" s="357"/>
      <c r="FF367" s="357"/>
      <c r="FG367" s="357"/>
      <c r="FH367" s="357"/>
      <c r="FI367" s="357"/>
      <c r="FJ367" s="357"/>
      <c r="FK367" s="357"/>
      <c r="FL367" s="357"/>
      <c r="FM367" s="357"/>
      <c r="FN367" s="357"/>
      <c r="FO367" s="357"/>
      <c r="FP367" s="357"/>
      <c r="FQ367" s="357"/>
      <c r="FR367" s="357"/>
      <c r="FS367" s="357"/>
      <c r="FT367" s="357"/>
      <c r="FU367" s="357"/>
      <c r="FV367" s="357"/>
      <c r="FW367" s="357"/>
      <c r="FX367" s="357"/>
      <c r="FY367" s="357"/>
      <c r="FZ367" s="357"/>
      <c r="GA367" s="357"/>
      <c r="GB367" s="357"/>
      <c r="GC367" s="357"/>
      <c r="GD367" s="357"/>
      <c r="GE367" s="357"/>
      <c r="GF367" s="357"/>
      <c r="GG367" s="357"/>
      <c r="GH367" s="357"/>
      <c r="GI367" s="358">
        <v>295</v>
      </c>
      <c r="GJ367" s="357"/>
      <c r="GK367" s="358">
        <v>1.2</v>
      </c>
      <c r="GL367" s="357"/>
      <c r="GM367" s="357"/>
      <c r="GN367" s="357"/>
      <c r="GO367" s="358">
        <v>92</v>
      </c>
      <c r="GP367" s="357"/>
      <c r="GQ367" s="357"/>
      <c r="GR367" s="357"/>
      <c r="GS367" s="357"/>
      <c r="GT367" s="357"/>
      <c r="GU367" s="357"/>
      <c r="GV367" s="357"/>
      <c r="GW367" s="357"/>
      <c r="GX367" s="357"/>
      <c r="GY367" s="357"/>
      <c r="GZ367" s="357"/>
      <c r="HA367" s="357"/>
      <c r="HB367" s="357"/>
      <c r="HC367" s="358">
        <v>0</v>
      </c>
      <c r="HD367" s="357"/>
      <c r="HE367" s="358">
        <v>77</v>
      </c>
      <c r="HF367" s="357"/>
      <c r="HG367" s="358">
        <v>1.2</v>
      </c>
      <c r="HH367" s="357"/>
      <c r="HI367" s="357"/>
      <c r="HJ367" s="357"/>
      <c r="HK367" s="357"/>
      <c r="HL367" s="357"/>
      <c r="HM367" s="357"/>
      <c r="HN367" s="357"/>
      <c r="HO367" s="357"/>
      <c r="HP367" s="357"/>
      <c r="HQ367" s="357"/>
      <c r="HR367" s="357"/>
      <c r="HS367" s="357"/>
      <c r="HT367" s="357"/>
      <c r="HU367" s="357"/>
      <c r="HV367" s="357"/>
      <c r="HW367" s="357"/>
      <c r="HX367" s="357"/>
      <c r="HY367" s="357"/>
      <c r="HZ367" s="357"/>
      <c r="IA367" s="357"/>
      <c r="IB367" s="357"/>
      <c r="IC367" s="357"/>
      <c r="ID367" s="357"/>
      <c r="IE367" s="357"/>
      <c r="IF367" s="357"/>
      <c r="IG367" s="357"/>
      <c r="IH367" s="357"/>
      <c r="II367" s="357"/>
      <c r="IJ367" s="357"/>
      <c r="IK367" s="357"/>
      <c r="IL367" s="357"/>
      <c r="IM367" s="357"/>
      <c r="IN367" s="357"/>
      <c r="IO367" s="357"/>
      <c r="IP367" s="357"/>
      <c r="IQ367" s="357"/>
      <c r="IR367" s="357"/>
      <c r="IS367" s="357"/>
      <c r="IT367" s="357"/>
      <c r="IU367" s="357"/>
      <c r="IV367" s="357"/>
      <c r="IW367" s="357"/>
      <c r="IX367" s="357"/>
      <c r="IY367" s="357"/>
      <c r="IZ367" s="357"/>
      <c r="JA367" s="357"/>
    </row>
    <row r="368" spans="1:261" s="246" customFormat="1" ht="75" x14ac:dyDescent="0.3">
      <c r="A368" s="300">
        <v>358</v>
      </c>
      <c r="B368" s="295" t="s">
        <v>527</v>
      </c>
      <c r="C368" s="295" t="s">
        <v>1011</v>
      </c>
      <c r="D368" s="295">
        <v>2361144034</v>
      </c>
      <c r="E368" s="220">
        <f t="shared" si="44"/>
        <v>82713</v>
      </c>
      <c r="F368" s="220">
        <f t="shared" si="45"/>
        <v>8348</v>
      </c>
      <c r="G368" s="220">
        <f t="shared" si="46"/>
        <v>0</v>
      </c>
      <c r="H368" s="220">
        <f t="shared" si="47"/>
        <v>74365</v>
      </c>
      <c r="I368" s="220">
        <f t="shared" si="48"/>
        <v>0</v>
      </c>
      <c r="J368" s="355">
        <v>1</v>
      </c>
      <c r="K368" s="355">
        <v>1</v>
      </c>
      <c r="L368" s="348">
        <v>0</v>
      </c>
      <c r="M368" s="348">
        <v>0</v>
      </c>
      <c r="N368" s="348">
        <v>0</v>
      </c>
      <c r="O368" s="348">
        <v>0</v>
      </c>
      <c r="P368" s="348">
        <v>0</v>
      </c>
      <c r="Q368" s="348">
        <v>0</v>
      </c>
      <c r="R368" s="348">
        <v>0</v>
      </c>
      <c r="S368" s="351"/>
      <c r="T368" s="351"/>
      <c r="U368" s="352">
        <v>300</v>
      </c>
      <c r="V368" s="351"/>
      <c r="W368" s="351"/>
      <c r="X368" s="351"/>
      <c r="Y368" s="351"/>
      <c r="Z368" s="351"/>
      <c r="AA368" s="351"/>
      <c r="AB368" s="351"/>
      <c r="AC368" s="352">
        <v>6</v>
      </c>
      <c r="AD368" s="351"/>
      <c r="AE368" s="355">
        <v>1</v>
      </c>
      <c r="AF368" s="351"/>
      <c r="AG368" s="351"/>
      <c r="AH368" s="351"/>
      <c r="AI368" s="351"/>
      <c r="AJ368" s="351"/>
      <c r="AK368" s="351"/>
      <c r="AL368" s="351"/>
      <c r="AM368" s="351"/>
      <c r="AN368" s="351"/>
      <c r="AO368" s="351"/>
      <c r="AP368" s="351"/>
      <c r="AQ368" s="352">
        <v>1730</v>
      </c>
      <c r="AR368" s="351"/>
      <c r="AS368" s="351"/>
      <c r="AT368" s="351"/>
      <c r="AU368" s="351"/>
      <c r="AV368" s="351"/>
      <c r="AW368" s="351"/>
      <c r="AX368" s="351"/>
      <c r="AY368" s="351"/>
      <c r="AZ368" s="351"/>
      <c r="BA368" s="351">
        <v>0</v>
      </c>
      <c r="BB368" s="351"/>
      <c r="BC368" s="351">
        <v>70204.5</v>
      </c>
      <c r="BD368" s="351"/>
      <c r="BE368" s="351"/>
      <c r="BF368" s="351"/>
      <c r="BG368" s="351"/>
      <c r="BH368" s="351"/>
      <c r="BI368" s="351"/>
      <c r="BJ368" s="351"/>
      <c r="BK368" s="351"/>
      <c r="BL368" s="351"/>
      <c r="BM368" s="351"/>
      <c r="BN368" s="351"/>
      <c r="BO368" s="351"/>
      <c r="BP368" s="351"/>
      <c r="BQ368" s="351"/>
      <c r="BR368" s="351"/>
      <c r="BS368" s="355">
        <v>5</v>
      </c>
      <c r="BT368" s="355"/>
      <c r="BU368" s="355">
        <v>5</v>
      </c>
      <c r="BV368" s="351"/>
      <c r="BW368" s="351"/>
      <c r="BX368" s="352">
        <v>30</v>
      </c>
      <c r="BY368" s="351"/>
      <c r="BZ368" s="351"/>
      <c r="CA368" s="351"/>
      <c r="CB368" s="352">
        <v>20</v>
      </c>
      <c r="CC368" s="351"/>
      <c r="CD368" s="351"/>
      <c r="CE368" s="351"/>
      <c r="CF368" s="351"/>
      <c r="CG368" s="351"/>
      <c r="CH368" s="351"/>
      <c r="CI368" s="351"/>
      <c r="CJ368" s="351"/>
      <c r="CK368" s="351"/>
      <c r="CL368" s="351"/>
      <c r="CM368" s="351"/>
      <c r="CN368" s="351"/>
      <c r="CO368" s="351"/>
      <c r="CP368" s="351"/>
      <c r="CQ368" s="351"/>
      <c r="CR368" s="355">
        <v>8</v>
      </c>
      <c r="CS368" s="351"/>
      <c r="CT368" s="351"/>
      <c r="CU368" s="351"/>
      <c r="CV368" s="351"/>
      <c r="CW368" s="351"/>
      <c r="CX368" s="355">
        <v>5</v>
      </c>
      <c r="CY368" s="351"/>
      <c r="CZ368" s="355">
        <v>71</v>
      </c>
      <c r="DA368" s="351"/>
      <c r="DB368" s="351"/>
      <c r="DC368" s="352">
        <v>830</v>
      </c>
      <c r="DD368" s="351"/>
      <c r="DE368" s="351"/>
      <c r="DF368" s="351"/>
      <c r="DG368" s="351"/>
      <c r="DH368" s="351"/>
      <c r="DI368" s="351"/>
      <c r="DJ368" s="351"/>
      <c r="DK368" s="351"/>
      <c r="DL368" s="351"/>
      <c r="DM368" s="351"/>
      <c r="DN368" s="351"/>
      <c r="DO368" s="351"/>
      <c r="DP368" s="351"/>
      <c r="DQ368" s="351"/>
      <c r="DR368" s="351"/>
      <c r="DS368" s="352">
        <v>7518</v>
      </c>
      <c r="DT368" s="351"/>
      <c r="DU368" s="351"/>
      <c r="DV368" s="351"/>
      <c r="DW368" s="353"/>
      <c r="DX368" s="353"/>
      <c r="DY368" s="351"/>
      <c r="DZ368" s="351"/>
      <c r="EA368" s="351"/>
      <c r="EB368" s="351"/>
      <c r="EC368" s="351"/>
      <c r="ED368" s="351"/>
      <c r="EE368" s="351"/>
      <c r="EF368" s="351"/>
      <c r="EG368" s="351"/>
      <c r="EH368" s="351"/>
      <c r="EI368" s="352">
        <v>1878</v>
      </c>
      <c r="EJ368" s="351"/>
      <c r="EK368" s="352">
        <v>4</v>
      </c>
      <c r="EL368" s="351"/>
      <c r="EM368" s="351"/>
      <c r="EN368" s="351"/>
      <c r="EO368" s="351"/>
      <c r="EP368" s="351"/>
      <c r="EQ368" s="351"/>
      <c r="ER368" s="351"/>
      <c r="ES368" s="352">
        <v>44</v>
      </c>
      <c r="ET368" s="351"/>
      <c r="EU368" s="351"/>
      <c r="EV368" s="351"/>
      <c r="EW368" s="351"/>
      <c r="EX368" s="351"/>
      <c r="EY368" s="351"/>
      <c r="EZ368" s="351"/>
      <c r="FA368" s="351"/>
      <c r="FB368" s="351"/>
      <c r="FC368" s="351"/>
      <c r="FD368" s="351"/>
      <c r="FE368" s="351"/>
      <c r="FF368" s="351"/>
      <c r="FG368" s="351"/>
      <c r="FH368" s="351"/>
      <c r="FI368" s="351"/>
      <c r="FJ368" s="351"/>
      <c r="FK368" s="351"/>
      <c r="FL368" s="351"/>
      <c r="FM368" s="351"/>
      <c r="FN368" s="351"/>
      <c r="FO368" s="351"/>
      <c r="FP368" s="351"/>
      <c r="FQ368" s="351"/>
      <c r="FR368" s="351"/>
      <c r="FS368" s="351"/>
      <c r="FT368" s="351"/>
      <c r="FU368" s="351"/>
      <c r="FV368" s="351"/>
      <c r="FW368" s="351"/>
      <c r="FX368" s="351"/>
      <c r="FY368" s="351"/>
      <c r="FZ368" s="351"/>
      <c r="GA368" s="351"/>
      <c r="GB368" s="351"/>
      <c r="GC368" s="351"/>
      <c r="GD368" s="351"/>
      <c r="GE368" s="351"/>
      <c r="GF368" s="351"/>
      <c r="GG368" s="351"/>
      <c r="GH368" s="351"/>
      <c r="GI368" s="352">
        <v>37</v>
      </c>
      <c r="GJ368" s="351"/>
      <c r="GK368" s="352">
        <v>1.2</v>
      </c>
      <c r="GL368" s="351"/>
      <c r="GM368" s="351"/>
      <c r="GN368" s="351"/>
      <c r="GO368" s="352">
        <v>2036.5</v>
      </c>
      <c r="GP368" s="351"/>
      <c r="GQ368" s="351"/>
      <c r="GR368" s="351"/>
      <c r="GS368" s="351"/>
      <c r="GT368" s="351"/>
      <c r="GU368" s="351"/>
      <c r="GV368" s="351"/>
      <c r="GW368" s="351"/>
      <c r="GX368" s="351"/>
      <c r="GY368" s="351"/>
      <c r="GZ368" s="351"/>
      <c r="HA368" s="351"/>
      <c r="HB368" s="351"/>
      <c r="HC368" s="352">
        <v>0</v>
      </c>
      <c r="HD368" s="351"/>
      <c r="HE368" s="352">
        <v>1528</v>
      </c>
      <c r="HF368" s="351"/>
      <c r="HG368" s="352">
        <v>1.29</v>
      </c>
      <c r="HH368" s="351"/>
      <c r="HI368" s="351"/>
      <c r="HJ368" s="351"/>
      <c r="HK368" s="351"/>
      <c r="HL368" s="351"/>
      <c r="HM368" s="351"/>
      <c r="HN368" s="351"/>
      <c r="HO368" s="351"/>
      <c r="HP368" s="351"/>
      <c r="HQ368" s="351"/>
      <c r="HR368" s="351"/>
      <c r="HS368" s="351"/>
      <c r="HT368" s="351"/>
      <c r="HU368" s="351"/>
      <c r="HV368" s="351"/>
      <c r="HW368" s="351"/>
      <c r="HX368" s="351"/>
      <c r="HY368" s="351"/>
      <c r="HZ368" s="351"/>
      <c r="IA368" s="351"/>
      <c r="IB368" s="351"/>
      <c r="IC368" s="351"/>
      <c r="ID368" s="351"/>
      <c r="IE368" s="351"/>
      <c r="IF368" s="351"/>
      <c r="IG368" s="351"/>
      <c r="IH368" s="351"/>
      <c r="II368" s="351"/>
      <c r="IJ368" s="351"/>
      <c r="IK368" s="351"/>
      <c r="IL368" s="351"/>
      <c r="IM368" s="351"/>
      <c r="IN368" s="351"/>
      <c r="IO368" s="351"/>
      <c r="IP368" s="351"/>
      <c r="IQ368" s="351"/>
      <c r="IR368" s="351"/>
      <c r="IS368" s="351"/>
      <c r="IT368" s="351"/>
      <c r="IU368" s="351"/>
      <c r="IV368" s="351"/>
      <c r="IW368" s="351"/>
      <c r="IX368" s="351"/>
      <c r="IY368" s="351"/>
      <c r="IZ368" s="351"/>
      <c r="JA368" s="351"/>
    </row>
    <row r="369" spans="1:261" s="246" customFormat="1" ht="37.5" x14ac:dyDescent="0.3">
      <c r="A369" s="300">
        <v>359</v>
      </c>
      <c r="B369" s="295" t="s">
        <v>527</v>
      </c>
      <c r="C369" s="295" t="s">
        <v>1012</v>
      </c>
      <c r="D369" s="295">
        <v>2360908654</v>
      </c>
      <c r="E369" s="220">
        <f t="shared" si="44"/>
        <v>15709</v>
      </c>
      <c r="F369" s="220">
        <f t="shared" si="45"/>
        <v>690</v>
      </c>
      <c r="G369" s="220">
        <f t="shared" si="46"/>
        <v>0</v>
      </c>
      <c r="H369" s="220">
        <f t="shared" si="47"/>
        <v>15019</v>
      </c>
      <c r="I369" s="220">
        <f t="shared" si="48"/>
        <v>0</v>
      </c>
      <c r="J369" s="355">
        <v>1</v>
      </c>
      <c r="K369" s="355">
        <v>1</v>
      </c>
      <c r="L369" s="348">
        <v>0</v>
      </c>
      <c r="M369" s="348">
        <v>0</v>
      </c>
      <c r="N369" s="348">
        <v>0</v>
      </c>
      <c r="O369" s="348">
        <v>0</v>
      </c>
      <c r="P369" s="348">
        <v>0</v>
      </c>
      <c r="Q369" s="348">
        <v>0</v>
      </c>
      <c r="R369" s="348">
        <v>0</v>
      </c>
      <c r="S369" s="351"/>
      <c r="T369" s="351"/>
      <c r="U369" s="352">
        <v>0</v>
      </c>
      <c r="V369" s="351"/>
      <c r="W369" s="351"/>
      <c r="X369" s="351"/>
      <c r="Y369" s="351">
        <v>450</v>
      </c>
      <c r="Z369" s="351"/>
      <c r="AA369" s="351"/>
      <c r="AB369" s="351"/>
      <c r="AC369" s="352">
        <v>5</v>
      </c>
      <c r="AD369" s="351"/>
      <c r="AE369" s="355">
        <v>0</v>
      </c>
      <c r="AF369" s="351"/>
      <c r="AG369" s="351"/>
      <c r="AH369" s="351"/>
      <c r="AI369" s="351"/>
      <c r="AJ369" s="351"/>
      <c r="AK369" s="351"/>
      <c r="AL369" s="351"/>
      <c r="AM369" s="351"/>
      <c r="AN369" s="351"/>
      <c r="AO369" s="351"/>
      <c r="AP369" s="351"/>
      <c r="AQ369" s="352">
        <v>0</v>
      </c>
      <c r="AR369" s="351"/>
      <c r="AS369" s="351"/>
      <c r="AT369" s="351"/>
      <c r="AU369" s="351"/>
      <c r="AV369" s="351"/>
      <c r="AW369" s="351"/>
      <c r="AX369" s="351"/>
      <c r="AY369" s="351"/>
      <c r="AZ369" s="351"/>
      <c r="BA369" s="351"/>
      <c r="BB369" s="351"/>
      <c r="BC369" s="351">
        <v>14569</v>
      </c>
      <c r="BD369" s="351"/>
      <c r="BE369" s="351"/>
      <c r="BF369" s="351"/>
      <c r="BG369" s="351"/>
      <c r="BH369" s="351"/>
      <c r="BI369" s="351"/>
      <c r="BJ369" s="351"/>
      <c r="BK369" s="351"/>
      <c r="BL369" s="351"/>
      <c r="BM369" s="351"/>
      <c r="BN369" s="351"/>
      <c r="BO369" s="351"/>
      <c r="BP369" s="351"/>
      <c r="BQ369" s="351"/>
      <c r="BR369" s="351"/>
      <c r="BS369" s="355">
        <v>0</v>
      </c>
      <c r="BT369" s="355">
        <v>0</v>
      </c>
      <c r="BU369" s="355">
        <v>0</v>
      </c>
      <c r="BV369" s="351"/>
      <c r="BW369" s="351"/>
      <c r="BX369" s="352">
        <v>0</v>
      </c>
      <c r="BY369" s="351"/>
      <c r="BZ369" s="351"/>
      <c r="CA369" s="351"/>
      <c r="CB369" s="352">
        <v>0</v>
      </c>
      <c r="CC369" s="351"/>
      <c r="CD369" s="351"/>
      <c r="CE369" s="351"/>
      <c r="CF369" s="351"/>
      <c r="CG369" s="351"/>
      <c r="CH369" s="351"/>
      <c r="CI369" s="351"/>
      <c r="CJ369" s="351"/>
      <c r="CK369" s="351"/>
      <c r="CL369" s="351"/>
      <c r="CM369" s="351"/>
      <c r="CN369" s="351"/>
      <c r="CO369" s="351"/>
      <c r="CP369" s="351"/>
      <c r="CQ369" s="351"/>
      <c r="CR369" s="355">
        <v>8</v>
      </c>
      <c r="CS369" s="351"/>
      <c r="CT369" s="351"/>
      <c r="CU369" s="351"/>
      <c r="CV369" s="351"/>
      <c r="CW369" s="351"/>
      <c r="CX369" s="355">
        <v>1</v>
      </c>
      <c r="CY369" s="351"/>
      <c r="CZ369" s="355">
        <v>0</v>
      </c>
      <c r="DA369" s="351"/>
      <c r="DB369" s="351"/>
      <c r="DC369" s="352">
        <v>0</v>
      </c>
      <c r="DD369" s="351"/>
      <c r="DE369" s="351"/>
      <c r="DF369" s="351"/>
      <c r="DG369" s="351"/>
      <c r="DH369" s="351"/>
      <c r="DI369" s="351"/>
      <c r="DJ369" s="351"/>
      <c r="DK369" s="351"/>
      <c r="DL369" s="351"/>
      <c r="DM369" s="351"/>
      <c r="DN369" s="351"/>
      <c r="DO369" s="351"/>
      <c r="DP369" s="351"/>
      <c r="DQ369" s="351"/>
      <c r="DR369" s="351"/>
      <c r="DS369" s="352">
        <v>690</v>
      </c>
      <c r="DT369" s="351"/>
      <c r="DU369" s="351"/>
      <c r="DV369" s="351"/>
      <c r="DW369" s="353"/>
      <c r="DX369" s="353"/>
      <c r="DY369" s="351"/>
      <c r="DZ369" s="351"/>
      <c r="EA369" s="351"/>
      <c r="EB369" s="351"/>
      <c r="EC369" s="351"/>
      <c r="ED369" s="351"/>
      <c r="EE369" s="351"/>
      <c r="EF369" s="351"/>
      <c r="EG369" s="351"/>
      <c r="EH369" s="351"/>
      <c r="EI369" s="352">
        <v>230</v>
      </c>
      <c r="EJ369" s="351"/>
      <c r="EK369" s="352">
        <v>3</v>
      </c>
      <c r="EL369" s="351"/>
      <c r="EM369" s="351"/>
      <c r="EN369" s="351"/>
      <c r="EO369" s="351"/>
      <c r="EP369" s="351"/>
      <c r="EQ369" s="351"/>
      <c r="ER369" s="351"/>
      <c r="ES369" s="352">
        <v>0</v>
      </c>
      <c r="ET369" s="351"/>
      <c r="EU369" s="351"/>
      <c r="EV369" s="351"/>
      <c r="EW369" s="351"/>
      <c r="EX369" s="351"/>
      <c r="EY369" s="351"/>
      <c r="EZ369" s="351"/>
      <c r="FA369" s="351"/>
      <c r="FB369" s="351"/>
      <c r="FC369" s="351"/>
      <c r="FD369" s="351"/>
      <c r="FE369" s="351"/>
      <c r="FF369" s="351"/>
      <c r="FG369" s="351"/>
      <c r="FH369" s="351"/>
      <c r="FI369" s="351"/>
      <c r="FJ369" s="351"/>
      <c r="FK369" s="351"/>
      <c r="FL369" s="351"/>
      <c r="FM369" s="351"/>
      <c r="FN369" s="351"/>
      <c r="FO369" s="351"/>
      <c r="FP369" s="351"/>
      <c r="FQ369" s="351"/>
      <c r="FR369" s="351"/>
      <c r="FS369" s="351"/>
      <c r="FT369" s="351"/>
      <c r="FU369" s="351"/>
      <c r="FV369" s="351"/>
      <c r="FW369" s="351"/>
      <c r="FX369" s="351"/>
      <c r="FY369" s="351"/>
      <c r="FZ369" s="351"/>
      <c r="GA369" s="351"/>
      <c r="GB369" s="351"/>
      <c r="GC369" s="351"/>
      <c r="GD369" s="351"/>
      <c r="GE369" s="351"/>
      <c r="GF369" s="351"/>
      <c r="GG369" s="351"/>
      <c r="GH369" s="351"/>
      <c r="GI369" s="352">
        <v>0</v>
      </c>
      <c r="GJ369" s="351"/>
      <c r="GK369" s="352">
        <v>0</v>
      </c>
      <c r="GL369" s="351"/>
      <c r="GM369" s="351"/>
      <c r="GN369" s="351"/>
      <c r="GO369" s="352">
        <v>0</v>
      </c>
      <c r="GP369" s="351"/>
      <c r="GQ369" s="351"/>
      <c r="GR369" s="351"/>
      <c r="GS369" s="351"/>
      <c r="GT369" s="351"/>
      <c r="GU369" s="351"/>
      <c r="GV369" s="351"/>
      <c r="GW369" s="351"/>
      <c r="GX369" s="351"/>
      <c r="GY369" s="351"/>
      <c r="GZ369" s="351"/>
      <c r="HA369" s="351"/>
      <c r="HB369" s="351"/>
      <c r="HC369" s="352">
        <v>0</v>
      </c>
      <c r="HD369" s="351"/>
      <c r="HE369" s="352">
        <v>0</v>
      </c>
      <c r="HF369" s="351"/>
      <c r="HG369" s="352">
        <v>0</v>
      </c>
      <c r="HH369" s="351"/>
      <c r="HI369" s="351"/>
      <c r="HJ369" s="351"/>
      <c r="HK369" s="351"/>
      <c r="HL369" s="351"/>
      <c r="HM369" s="351"/>
      <c r="HN369" s="351"/>
      <c r="HO369" s="351"/>
      <c r="HP369" s="351"/>
      <c r="HQ369" s="351"/>
      <c r="HR369" s="351"/>
      <c r="HS369" s="351"/>
      <c r="HT369" s="351"/>
      <c r="HU369" s="351"/>
      <c r="HV369" s="351"/>
      <c r="HW369" s="351"/>
      <c r="HX369" s="351"/>
      <c r="HY369" s="351"/>
      <c r="HZ369" s="351"/>
      <c r="IA369" s="351"/>
      <c r="IB369" s="351"/>
      <c r="IC369" s="351"/>
      <c r="ID369" s="351"/>
      <c r="IE369" s="351"/>
      <c r="IF369" s="351"/>
      <c r="IG369" s="351"/>
      <c r="IH369" s="351"/>
      <c r="II369" s="351"/>
      <c r="IJ369" s="351"/>
      <c r="IK369" s="351"/>
      <c r="IL369" s="351"/>
      <c r="IM369" s="351"/>
      <c r="IN369" s="351"/>
      <c r="IO369" s="351"/>
      <c r="IP369" s="351"/>
      <c r="IQ369" s="351"/>
      <c r="IR369" s="351"/>
      <c r="IS369" s="351"/>
      <c r="IT369" s="351"/>
      <c r="IU369" s="351"/>
      <c r="IV369" s="351"/>
      <c r="IW369" s="351"/>
      <c r="IX369" s="351"/>
      <c r="IY369" s="351"/>
      <c r="IZ369" s="351"/>
      <c r="JA369" s="351"/>
    </row>
    <row r="370" spans="1:261" s="354" customFormat="1" ht="37.5" x14ac:dyDescent="0.3">
      <c r="A370" s="300">
        <v>360</v>
      </c>
      <c r="B370" s="295" t="s">
        <v>527</v>
      </c>
      <c r="C370" s="295" t="s">
        <v>1013</v>
      </c>
      <c r="D370" s="295">
        <v>1055182231</v>
      </c>
      <c r="E370" s="220">
        <f t="shared" si="44"/>
        <v>13380</v>
      </c>
      <c r="F370" s="220">
        <f t="shared" si="45"/>
        <v>834</v>
      </c>
      <c r="G370" s="220">
        <f t="shared" si="46"/>
        <v>0</v>
      </c>
      <c r="H370" s="220">
        <f t="shared" si="47"/>
        <v>12546</v>
      </c>
      <c r="I370" s="220">
        <f t="shared" si="48"/>
        <v>0</v>
      </c>
      <c r="J370" s="355">
        <v>0</v>
      </c>
      <c r="K370" s="355">
        <v>0</v>
      </c>
      <c r="L370" s="348">
        <v>0</v>
      </c>
      <c r="M370" s="348">
        <v>0</v>
      </c>
      <c r="N370" s="348">
        <v>0</v>
      </c>
      <c r="O370" s="348">
        <v>0</v>
      </c>
      <c r="P370" s="348">
        <v>0</v>
      </c>
      <c r="Q370" s="348">
        <v>0</v>
      </c>
      <c r="R370" s="348">
        <v>0</v>
      </c>
      <c r="S370" s="351"/>
      <c r="T370" s="351"/>
      <c r="U370" s="352">
        <v>0</v>
      </c>
      <c r="V370" s="351"/>
      <c r="W370" s="351"/>
      <c r="X370" s="351"/>
      <c r="Y370" s="351"/>
      <c r="Z370" s="351"/>
      <c r="AA370" s="351"/>
      <c r="AB370" s="351"/>
      <c r="AC370" s="352">
        <v>0</v>
      </c>
      <c r="AD370" s="351"/>
      <c r="AE370" s="355">
        <v>0</v>
      </c>
      <c r="AF370" s="351"/>
      <c r="AG370" s="351"/>
      <c r="AH370" s="351"/>
      <c r="AI370" s="351"/>
      <c r="AJ370" s="351"/>
      <c r="AK370" s="351"/>
      <c r="AL370" s="351"/>
      <c r="AM370" s="351"/>
      <c r="AN370" s="351"/>
      <c r="AO370" s="351"/>
      <c r="AP370" s="351"/>
      <c r="AQ370" s="352">
        <v>0</v>
      </c>
      <c r="AR370" s="351"/>
      <c r="AS370" s="351"/>
      <c r="AT370" s="351"/>
      <c r="AU370" s="351"/>
      <c r="AV370" s="351"/>
      <c r="AW370" s="351"/>
      <c r="AX370" s="351"/>
      <c r="AY370" s="351"/>
      <c r="AZ370" s="351"/>
      <c r="BA370" s="351"/>
      <c r="BB370" s="351"/>
      <c r="BC370" s="351">
        <v>11573</v>
      </c>
      <c r="BD370" s="351"/>
      <c r="BE370" s="351"/>
      <c r="BF370" s="351"/>
      <c r="BG370" s="351"/>
      <c r="BH370" s="351"/>
      <c r="BI370" s="351"/>
      <c r="BJ370" s="351"/>
      <c r="BK370" s="351"/>
      <c r="BL370" s="351"/>
      <c r="BM370" s="351"/>
      <c r="BN370" s="351"/>
      <c r="BO370" s="351"/>
      <c r="BP370" s="351"/>
      <c r="BQ370" s="351"/>
      <c r="BR370" s="351"/>
      <c r="BS370" s="355">
        <v>0</v>
      </c>
      <c r="BT370" s="355">
        <v>0</v>
      </c>
      <c r="BU370" s="355">
        <v>0</v>
      </c>
      <c r="BV370" s="351"/>
      <c r="BW370" s="351"/>
      <c r="BX370" s="352">
        <v>0</v>
      </c>
      <c r="BY370" s="351"/>
      <c r="BZ370" s="351"/>
      <c r="CA370" s="351"/>
      <c r="CB370" s="352">
        <v>0</v>
      </c>
      <c r="CC370" s="351"/>
      <c r="CD370" s="351"/>
      <c r="CE370" s="351"/>
      <c r="CF370" s="351"/>
      <c r="CG370" s="351"/>
      <c r="CH370" s="351"/>
      <c r="CI370" s="351"/>
      <c r="CJ370" s="351"/>
      <c r="CK370" s="351"/>
      <c r="CL370" s="351"/>
      <c r="CM370" s="351"/>
      <c r="CN370" s="351"/>
      <c r="CO370" s="351"/>
      <c r="CP370" s="351"/>
      <c r="CQ370" s="351"/>
      <c r="CR370" s="355">
        <v>5</v>
      </c>
      <c r="CS370" s="351"/>
      <c r="CT370" s="351"/>
      <c r="CU370" s="351"/>
      <c r="CV370" s="351"/>
      <c r="CW370" s="351"/>
      <c r="CX370" s="355">
        <v>6</v>
      </c>
      <c r="CY370" s="351"/>
      <c r="CZ370" s="355">
        <v>0</v>
      </c>
      <c r="DA370" s="351"/>
      <c r="DB370" s="351"/>
      <c r="DC370" s="352">
        <v>0</v>
      </c>
      <c r="DD370" s="351"/>
      <c r="DE370" s="351"/>
      <c r="DF370" s="351"/>
      <c r="DG370" s="351"/>
      <c r="DH370" s="351"/>
      <c r="DI370" s="351"/>
      <c r="DJ370" s="351"/>
      <c r="DK370" s="351"/>
      <c r="DL370" s="351"/>
      <c r="DM370" s="351"/>
      <c r="DN370" s="351"/>
      <c r="DO370" s="351"/>
      <c r="DP370" s="351"/>
      <c r="DQ370" s="351"/>
      <c r="DR370" s="351"/>
      <c r="DS370" s="352">
        <v>834</v>
      </c>
      <c r="DT370" s="351"/>
      <c r="DU370" s="351"/>
      <c r="DV370" s="351"/>
      <c r="DW370" s="353"/>
      <c r="DX370" s="353"/>
      <c r="DY370" s="351"/>
      <c r="DZ370" s="351"/>
      <c r="EA370" s="351"/>
      <c r="EB370" s="351"/>
      <c r="EC370" s="351"/>
      <c r="ED370" s="351"/>
      <c r="EE370" s="351"/>
      <c r="EF370" s="351"/>
      <c r="EG370" s="351"/>
      <c r="EH370" s="351"/>
      <c r="EI370" s="352">
        <v>139</v>
      </c>
      <c r="EJ370" s="351"/>
      <c r="EK370" s="352">
        <v>6</v>
      </c>
      <c r="EL370" s="351"/>
      <c r="EM370" s="352">
        <v>0</v>
      </c>
      <c r="EN370" s="351"/>
      <c r="EO370" s="351"/>
      <c r="EP370" s="351"/>
      <c r="EQ370" s="351"/>
      <c r="ER370" s="351"/>
      <c r="ES370" s="351"/>
      <c r="ET370" s="351"/>
      <c r="EU370" s="351"/>
      <c r="EV370" s="351"/>
      <c r="EW370" s="351"/>
      <c r="EX370" s="351"/>
      <c r="EY370" s="351"/>
      <c r="EZ370" s="351"/>
      <c r="FA370" s="351"/>
      <c r="FB370" s="351"/>
      <c r="FC370" s="351"/>
      <c r="FD370" s="351"/>
      <c r="FE370" s="351"/>
      <c r="FF370" s="351">
        <v>973</v>
      </c>
      <c r="FG370" s="351"/>
      <c r="FH370" s="351"/>
      <c r="FI370" s="351"/>
      <c r="FJ370" s="351"/>
      <c r="FK370" s="351"/>
      <c r="FL370" s="351"/>
      <c r="FM370" s="351"/>
      <c r="FN370" s="351"/>
      <c r="FO370" s="351"/>
      <c r="FP370" s="351"/>
      <c r="FQ370" s="351"/>
      <c r="FR370" s="351"/>
      <c r="FS370" s="351"/>
      <c r="FT370" s="351"/>
      <c r="FU370" s="351"/>
      <c r="FV370" s="351"/>
      <c r="FW370" s="351"/>
      <c r="FX370" s="351"/>
      <c r="FY370" s="351"/>
      <c r="FZ370" s="351"/>
      <c r="GA370" s="351"/>
      <c r="GB370" s="351"/>
      <c r="GC370" s="351"/>
      <c r="GD370" s="351"/>
      <c r="GE370" s="351"/>
      <c r="GF370" s="351"/>
      <c r="GG370" s="351"/>
      <c r="GH370" s="351"/>
      <c r="GI370" s="352">
        <v>480</v>
      </c>
      <c r="GJ370" s="351"/>
      <c r="GK370" s="352">
        <v>2</v>
      </c>
      <c r="GL370" s="351"/>
      <c r="GM370" s="351"/>
      <c r="GN370" s="351"/>
      <c r="GO370" s="352">
        <v>0</v>
      </c>
      <c r="GP370" s="351"/>
      <c r="GQ370" s="351"/>
      <c r="GR370" s="351"/>
      <c r="GS370" s="351"/>
      <c r="GT370" s="351"/>
      <c r="GU370" s="351"/>
      <c r="GV370" s="351"/>
      <c r="GW370" s="351"/>
      <c r="GX370" s="351"/>
      <c r="GY370" s="351"/>
      <c r="GZ370" s="351"/>
      <c r="HA370" s="351"/>
      <c r="HB370" s="351"/>
      <c r="HC370" s="352">
        <v>0</v>
      </c>
      <c r="HD370" s="351"/>
      <c r="HE370" s="352">
        <v>0</v>
      </c>
      <c r="HF370" s="351"/>
      <c r="HG370" s="352">
        <v>0</v>
      </c>
      <c r="HH370" s="351"/>
      <c r="HI370" s="351"/>
      <c r="HJ370" s="351"/>
      <c r="HK370" s="351"/>
      <c r="HL370" s="351"/>
      <c r="HM370" s="351"/>
      <c r="HN370" s="351"/>
      <c r="HO370" s="351"/>
      <c r="HP370" s="351"/>
      <c r="HQ370" s="351"/>
      <c r="HR370" s="351"/>
      <c r="HS370" s="351"/>
      <c r="HT370" s="351"/>
      <c r="HU370" s="351"/>
      <c r="HV370" s="351"/>
      <c r="HW370" s="351"/>
      <c r="HX370" s="351"/>
      <c r="HY370" s="351"/>
      <c r="HZ370" s="351"/>
      <c r="IA370" s="351"/>
      <c r="IB370" s="351"/>
      <c r="IC370" s="351"/>
      <c r="ID370" s="351"/>
      <c r="IE370" s="351"/>
      <c r="IF370" s="351"/>
      <c r="IG370" s="351"/>
      <c r="IH370" s="351"/>
      <c r="II370" s="351"/>
      <c r="IJ370" s="351"/>
      <c r="IK370" s="351"/>
      <c r="IL370" s="351"/>
      <c r="IM370" s="351"/>
      <c r="IN370" s="351"/>
      <c r="IO370" s="351"/>
      <c r="IP370" s="351"/>
      <c r="IQ370" s="351"/>
      <c r="IR370" s="351"/>
      <c r="IS370" s="351"/>
      <c r="IT370" s="351"/>
      <c r="IU370" s="351"/>
      <c r="IV370" s="351"/>
      <c r="IW370" s="351"/>
      <c r="IX370" s="351"/>
      <c r="IY370" s="351"/>
      <c r="IZ370" s="351"/>
      <c r="JA370" s="351"/>
    </row>
    <row r="371" spans="1:261" s="246" customFormat="1" ht="56.25" x14ac:dyDescent="0.3">
      <c r="A371" s="300">
        <v>361</v>
      </c>
      <c r="B371" s="295" t="s">
        <v>527</v>
      </c>
      <c r="C371" s="295" t="s">
        <v>1014</v>
      </c>
      <c r="D371" s="295">
        <v>1055182220</v>
      </c>
      <c r="E371" s="220">
        <f t="shared" si="44"/>
        <v>40186</v>
      </c>
      <c r="F371" s="220">
        <f t="shared" si="45"/>
        <v>3968</v>
      </c>
      <c r="G371" s="220">
        <f t="shared" si="46"/>
        <v>0</v>
      </c>
      <c r="H371" s="220">
        <f t="shared" si="47"/>
        <v>36218</v>
      </c>
      <c r="I371" s="220">
        <f t="shared" si="48"/>
        <v>0</v>
      </c>
      <c r="J371" s="351">
        <v>0</v>
      </c>
      <c r="K371" s="351">
        <v>0</v>
      </c>
      <c r="L371" s="348">
        <v>0</v>
      </c>
      <c r="M371" s="348">
        <v>0</v>
      </c>
      <c r="N371" s="348">
        <v>0</v>
      </c>
      <c r="O371" s="348">
        <v>0</v>
      </c>
      <c r="P371" s="348">
        <v>0</v>
      </c>
      <c r="Q371" s="348">
        <v>0</v>
      </c>
      <c r="R371" s="348">
        <v>0</v>
      </c>
      <c r="S371" s="351"/>
      <c r="T371" s="351"/>
      <c r="U371" s="351"/>
      <c r="V371" s="351"/>
      <c r="W371" s="351"/>
      <c r="X371" s="351"/>
      <c r="Y371" s="351"/>
      <c r="Z371" s="351"/>
      <c r="AA371" s="351"/>
      <c r="AB371" s="351"/>
      <c r="AC371" s="351"/>
      <c r="AD371" s="351"/>
      <c r="AE371" s="351"/>
      <c r="AF371" s="351"/>
      <c r="AG371" s="351"/>
      <c r="AH371" s="351"/>
      <c r="AI371" s="351"/>
      <c r="AJ371" s="351"/>
      <c r="AK371" s="351"/>
      <c r="AL371" s="351"/>
      <c r="AM371" s="351"/>
      <c r="AN371" s="351"/>
      <c r="AO371" s="351"/>
      <c r="AP371" s="351"/>
      <c r="AQ371" s="351"/>
      <c r="AR371" s="351"/>
      <c r="AS371" s="351"/>
      <c r="AT371" s="351"/>
      <c r="AU371" s="351"/>
      <c r="AV371" s="351"/>
      <c r="AW371" s="351"/>
      <c r="AX371" s="351"/>
      <c r="AY371" s="351"/>
      <c r="AZ371" s="351"/>
      <c r="BA371" s="351"/>
      <c r="BB371" s="351"/>
      <c r="BC371" s="351">
        <v>34100</v>
      </c>
      <c r="BD371" s="351"/>
      <c r="BE371" s="351"/>
      <c r="BF371" s="351"/>
      <c r="BG371" s="351"/>
      <c r="BH371" s="351"/>
      <c r="BI371" s="351"/>
      <c r="BJ371" s="351"/>
      <c r="BK371" s="351"/>
      <c r="BL371" s="351"/>
      <c r="BM371" s="351"/>
      <c r="BN371" s="351"/>
      <c r="BO371" s="351"/>
      <c r="BP371" s="351"/>
      <c r="BQ371" s="351"/>
      <c r="BR371" s="351"/>
      <c r="BS371" s="351"/>
      <c r="BT371" s="351"/>
      <c r="BU371" s="351"/>
      <c r="BV371" s="351"/>
      <c r="BW371" s="351"/>
      <c r="BX371" s="351"/>
      <c r="BY371" s="351"/>
      <c r="BZ371" s="351"/>
      <c r="CA371" s="351"/>
      <c r="CB371" s="351"/>
      <c r="CC371" s="351"/>
      <c r="CD371" s="351"/>
      <c r="CE371" s="351"/>
      <c r="CF371" s="351"/>
      <c r="CG371" s="351"/>
      <c r="CH371" s="351"/>
      <c r="CI371" s="351"/>
      <c r="CJ371" s="351"/>
      <c r="CK371" s="351"/>
      <c r="CL371" s="351"/>
      <c r="CM371" s="351"/>
      <c r="CN371" s="351"/>
      <c r="CO371" s="351"/>
      <c r="CP371" s="351"/>
      <c r="CQ371" s="351"/>
      <c r="CR371" s="351"/>
      <c r="CS371" s="351"/>
      <c r="CT371" s="351"/>
      <c r="CU371" s="351"/>
      <c r="CV371" s="351"/>
      <c r="CW371" s="351"/>
      <c r="CX371" s="351"/>
      <c r="CY371" s="351"/>
      <c r="CZ371" s="351"/>
      <c r="DA371" s="351"/>
      <c r="DB371" s="351"/>
      <c r="DC371" s="351"/>
      <c r="DD371" s="351"/>
      <c r="DE371" s="351"/>
      <c r="DF371" s="351"/>
      <c r="DG371" s="351"/>
      <c r="DH371" s="351"/>
      <c r="DI371" s="351"/>
      <c r="DJ371" s="351"/>
      <c r="DK371" s="351"/>
      <c r="DL371" s="351"/>
      <c r="DM371" s="351"/>
      <c r="DN371" s="351"/>
      <c r="DO371" s="351"/>
      <c r="DP371" s="351"/>
      <c r="DQ371" s="351"/>
      <c r="DR371" s="351"/>
      <c r="DS371" s="352">
        <v>3968</v>
      </c>
      <c r="DT371" s="351"/>
      <c r="DU371" s="351"/>
      <c r="DV371" s="351"/>
      <c r="DW371" s="353"/>
      <c r="DX371" s="353"/>
      <c r="DY371" s="351"/>
      <c r="DZ371" s="351"/>
      <c r="EA371" s="351"/>
      <c r="EB371" s="351"/>
      <c r="EC371" s="351"/>
      <c r="ED371" s="351"/>
      <c r="EE371" s="351"/>
      <c r="EF371" s="351"/>
      <c r="EG371" s="351"/>
      <c r="EH371" s="351"/>
      <c r="EI371" s="352">
        <v>661</v>
      </c>
      <c r="EJ371" s="351"/>
      <c r="EK371" s="352">
        <v>6</v>
      </c>
      <c r="EL371" s="351"/>
      <c r="EM371" s="352">
        <v>0</v>
      </c>
      <c r="EN371" s="351"/>
      <c r="EO371" s="351"/>
      <c r="EP371" s="351"/>
      <c r="EQ371" s="351"/>
      <c r="ER371" s="351"/>
      <c r="ES371" s="351"/>
      <c r="ET371" s="351"/>
      <c r="EU371" s="351"/>
      <c r="EV371" s="351"/>
      <c r="EW371" s="351"/>
      <c r="EX371" s="351"/>
      <c r="EY371" s="351"/>
      <c r="EZ371" s="351"/>
      <c r="FA371" s="351"/>
      <c r="FB371" s="351"/>
      <c r="FC371" s="351"/>
      <c r="FD371" s="351"/>
      <c r="FE371" s="351"/>
      <c r="FF371" s="351">
        <v>2118</v>
      </c>
      <c r="FG371" s="351"/>
      <c r="FH371" s="351"/>
      <c r="FI371" s="351"/>
      <c r="FJ371" s="351"/>
      <c r="FK371" s="351"/>
      <c r="FL371" s="351"/>
      <c r="FM371" s="351"/>
      <c r="FN371" s="351"/>
      <c r="FO371" s="351"/>
      <c r="FP371" s="351"/>
      <c r="FQ371" s="351"/>
      <c r="FR371" s="351"/>
      <c r="FS371" s="351"/>
      <c r="FT371" s="351"/>
      <c r="FU371" s="351"/>
      <c r="FV371" s="351"/>
      <c r="FW371" s="351"/>
      <c r="FX371" s="351"/>
      <c r="FY371" s="351"/>
      <c r="FZ371" s="351"/>
      <c r="GA371" s="351"/>
      <c r="GB371" s="351"/>
      <c r="GC371" s="351"/>
      <c r="GD371" s="351"/>
      <c r="GE371" s="351"/>
      <c r="GF371" s="351"/>
      <c r="GG371" s="351"/>
      <c r="GH371" s="351"/>
      <c r="GI371" s="352">
        <v>5060</v>
      </c>
      <c r="GJ371" s="351"/>
      <c r="GK371" s="351">
        <v>2</v>
      </c>
      <c r="GL371" s="351"/>
      <c r="GM371" s="351"/>
      <c r="GN371" s="351"/>
      <c r="GO371" s="351"/>
      <c r="GP371" s="351"/>
      <c r="GQ371" s="351"/>
      <c r="GR371" s="351"/>
      <c r="GS371" s="351"/>
      <c r="GT371" s="351"/>
      <c r="GU371" s="351"/>
      <c r="GV371" s="351"/>
      <c r="GW371" s="351"/>
      <c r="GX371" s="351"/>
      <c r="GY371" s="351"/>
      <c r="GZ371" s="351"/>
      <c r="HA371" s="351"/>
      <c r="HB371" s="351"/>
      <c r="HC371" s="351"/>
      <c r="HD371" s="351"/>
      <c r="HE371" s="351"/>
      <c r="HF371" s="351"/>
      <c r="HG371" s="351"/>
      <c r="HH371" s="351"/>
      <c r="HI371" s="351"/>
      <c r="HJ371" s="351"/>
      <c r="HK371" s="351"/>
      <c r="HL371" s="351"/>
      <c r="HM371" s="351"/>
      <c r="HN371" s="351"/>
      <c r="HO371" s="351"/>
      <c r="HP371" s="351"/>
      <c r="HQ371" s="351"/>
      <c r="HR371" s="351"/>
      <c r="HS371" s="351"/>
      <c r="HT371" s="351"/>
      <c r="HU371" s="351"/>
      <c r="HV371" s="351"/>
      <c r="HW371" s="351"/>
      <c r="HX371" s="351"/>
      <c r="HY371" s="351"/>
      <c r="HZ371" s="351"/>
      <c r="IA371" s="351"/>
      <c r="IB371" s="351"/>
      <c r="IC371" s="351"/>
      <c r="ID371" s="351"/>
      <c r="IE371" s="351"/>
      <c r="IF371" s="351"/>
      <c r="IG371" s="351"/>
      <c r="IH371" s="351"/>
      <c r="II371" s="351"/>
      <c r="IJ371" s="351"/>
      <c r="IK371" s="351"/>
      <c r="IL371" s="351"/>
      <c r="IM371" s="351"/>
      <c r="IN371" s="351"/>
      <c r="IO371" s="351"/>
      <c r="IP371" s="351"/>
      <c r="IQ371" s="351"/>
      <c r="IR371" s="351"/>
      <c r="IS371" s="351"/>
      <c r="IT371" s="351"/>
      <c r="IU371" s="351"/>
      <c r="IV371" s="351"/>
      <c r="IW371" s="351"/>
      <c r="IX371" s="351"/>
      <c r="IY371" s="351"/>
      <c r="IZ371" s="351"/>
      <c r="JA371" s="351"/>
    </row>
    <row r="372" spans="1:261" ht="37.5" x14ac:dyDescent="0.3">
      <c r="A372" s="300">
        <v>362</v>
      </c>
      <c r="B372" s="295" t="s">
        <v>527</v>
      </c>
      <c r="C372" s="295" t="s">
        <v>1015</v>
      </c>
      <c r="D372" s="295">
        <v>1055182295</v>
      </c>
      <c r="E372" s="220">
        <f t="shared" si="44"/>
        <v>22886</v>
      </c>
      <c r="F372" s="220">
        <f t="shared" si="45"/>
        <v>1597</v>
      </c>
      <c r="G372" s="220">
        <f t="shared" si="46"/>
        <v>0</v>
      </c>
      <c r="H372" s="220">
        <f t="shared" si="47"/>
        <v>21289</v>
      </c>
      <c r="I372" s="220">
        <f t="shared" si="48"/>
        <v>0</v>
      </c>
      <c r="J372" s="351">
        <v>0</v>
      </c>
      <c r="K372" s="351">
        <v>0</v>
      </c>
      <c r="L372" s="348">
        <v>0</v>
      </c>
      <c r="M372" s="348">
        <v>0</v>
      </c>
      <c r="N372" s="348">
        <v>0</v>
      </c>
      <c r="O372" s="348">
        <v>0</v>
      </c>
      <c r="P372" s="348">
        <v>0</v>
      </c>
      <c r="Q372" s="348">
        <v>0</v>
      </c>
      <c r="R372" s="348">
        <v>0</v>
      </c>
      <c r="S372" s="351"/>
      <c r="T372" s="351"/>
      <c r="U372" s="351"/>
      <c r="V372" s="351"/>
      <c r="W372" s="351"/>
      <c r="X372" s="351"/>
      <c r="Y372" s="351"/>
      <c r="Z372" s="351"/>
      <c r="AA372" s="351"/>
      <c r="AB372" s="351"/>
      <c r="AC372" s="351"/>
      <c r="AD372" s="351"/>
      <c r="AE372" s="351"/>
      <c r="AF372" s="351"/>
      <c r="AG372" s="351"/>
      <c r="AH372" s="351"/>
      <c r="AI372" s="351"/>
      <c r="AJ372" s="351"/>
      <c r="AK372" s="351"/>
      <c r="AL372" s="351"/>
      <c r="AM372" s="351"/>
      <c r="AN372" s="351"/>
      <c r="AO372" s="351"/>
      <c r="AP372" s="351"/>
      <c r="AQ372" s="351"/>
      <c r="AR372" s="351"/>
      <c r="AS372" s="351"/>
      <c r="AT372" s="351"/>
      <c r="AU372" s="351"/>
      <c r="AV372" s="351"/>
      <c r="AW372" s="351"/>
      <c r="AX372" s="351"/>
      <c r="AY372" s="351"/>
      <c r="AZ372" s="351"/>
      <c r="BA372" s="351"/>
      <c r="BB372" s="351"/>
      <c r="BC372" s="351">
        <v>20145</v>
      </c>
      <c r="BD372" s="351"/>
      <c r="BE372" s="351"/>
      <c r="BF372" s="351"/>
      <c r="BG372" s="351"/>
      <c r="BH372" s="351"/>
      <c r="BI372" s="351"/>
      <c r="BJ372" s="351"/>
      <c r="BK372" s="351"/>
      <c r="BL372" s="351"/>
      <c r="BM372" s="351"/>
      <c r="BN372" s="351"/>
      <c r="BO372" s="351"/>
      <c r="BP372" s="351"/>
      <c r="BQ372" s="351"/>
      <c r="BR372" s="351"/>
      <c r="BS372" s="351"/>
      <c r="BT372" s="351"/>
      <c r="BU372" s="351"/>
      <c r="BV372" s="351"/>
      <c r="BW372" s="351"/>
      <c r="BX372" s="351"/>
      <c r="BY372" s="351"/>
      <c r="BZ372" s="351"/>
      <c r="CA372" s="351"/>
      <c r="CB372" s="351"/>
      <c r="CC372" s="351"/>
      <c r="CD372" s="351"/>
      <c r="CE372" s="351"/>
      <c r="CF372" s="351"/>
      <c r="CG372" s="351"/>
      <c r="CH372" s="351"/>
      <c r="CI372" s="351"/>
      <c r="CJ372" s="351"/>
      <c r="CK372" s="351"/>
      <c r="CL372" s="351"/>
      <c r="CM372" s="351"/>
      <c r="CN372" s="351"/>
      <c r="CO372" s="351"/>
      <c r="CP372" s="351"/>
      <c r="CQ372" s="351"/>
      <c r="CR372" s="351"/>
      <c r="CS372" s="351"/>
      <c r="CT372" s="351"/>
      <c r="CU372" s="351"/>
      <c r="CV372" s="351"/>
      <c r="CW372" s="351"/>
      <c r="CX372" s="351"/>
      <c r="CY372" s="351"/>
      <c r="CZ372" s="351"/>
      <c r="DA372" s="351"/>
      <c r="DB372" s="351"/>
      <c r="DC372" s="351"/>
      <c r="DD372" s="351"/>
      <c r="DE372" s="351"/>
      <c r="DF372" s="351"/>
      <c r="DG372" s="351"/>
      <c r="DH372" s="351"/>
      <c r="DI372" s="351"/>
      <c r="DJ372" s="351"/>
      <c r="DK372" s="351"/>
      <c r="DL372" s="351"/>
      <c r="DM372" s="351"/>
      <c r="DN372" s="351"/>
      <c r="DO372" s="351"/>
      <c r="DP372" s="351"/>
      <c r="DQ372" s="351"/>
      <c r="DR372" s="351"/>
      <c r="DS372" s="352">
        <v>1597</v>
      </c>
      <c r="DT372" s="351"/>
      <c r="DU372" s="351"/>
      <c r="DV372" s="351"/>
      <c r="DW372" s="353"/>
      <c r="DX372" s="353"/>
      <c r="DY372" s="351"/>
      <c r="DZ372" s="351"/>
      <c r="EA372" s="351"/>
      <c r="EB372" s="351"/>
      <c r="EC372" s="351"/>
      <c r="ED372" s="351"/>
      <c r="EE372" s="351"/>
      <c r="EF372" s="351"/>
      <c r="EG372" s="351"/>
      <c r="EH372" s="351"/>
      <c r="EI372" s="352">
        <v>266.17</v>
      </c>
      <c r="EJ372" s="351"/>
      <c r="EK372" s="352">
        <v>6</v>
      </c>
      <c r="EL372" s="351"/>
      <c r="EM372" s="352">
        <v>0</v>
      </c>
      <c r="EN372" s="351"/>
      <c r="EO372" s="351"/>
      <c r="EP372" s="351"/>
      <c r="EQ372" s="351"/>
      <c r="ER372" s="351"/>
      <c r="ES372" s="351"/>
      <c r="ET372" s="351"/>
      <c r="EU372" s="351"/>
      <c r="EV372" s="351"/>
      <c r="EW372" s="351"/>
      <c r="EX372" s="351"/>
      <c r="EY372" s="351"/>
      <c r="EZ372" s="351"/>
      <c r="FA372" s="351"/>
      <c r="FB372" s="351"/>
      <c r="FC372" s="351"/>
      <c r="FD372" s="351"/>
      <c r="FE372" s="351"/>
      <c r="FF372" s="351">
        <v>1144</v>
      </c>
      <c r="FG372" s="351"/>
      <c r="FH372" s="351"/>
      <c r="FI372" s="351"/>
      <c r="FJ372" s="351"/>
      <c r="FK372" s="351"/>
      <c r="FL372" s="351"/>
      <c r="FM372" s="351"/>
      <c r="FN372" s="351"/>
      <c r="FO372" s="351"/>
      <c r="FP372" s="351"/>
      <c r="FQ372" s="351"/>
      <c r="FR372" s="351"/>
      <c r="FS372" s="351"/>
      <c r="FT372" s="351"/>
      <c r="FU372" s="351"/>
      <c r="FV372" s="351"/>
      <c r="FW372" s="351"/>
      <c r="FX372" s="351"/>
      <c r="FY372" s="351"/>
      <c r="FZ372" s="351"/>
      <c r="GA372" s="351"/>
      <c r="GB372" s="351"/>
      <c r="GC372" s="351"/>
      <c r="GD372" s="351"/>
      <c r="GE372" s="351"/>
      <c r="GF372" s="351"/>
      <c r="GG372" s="351"/>
      <c r="GH372" s="351"/>
      <c r="GI372" s="352">
        <v>570</v>
      </c>
      <c r="GJ372" s="351"/>
      <c r="GK372" s="351">
        <v>2</v>
      </c>
      <c r="GL372" s="351"/>
      <c r="GM372" s="351"/>
      <c r="GN372" s="351"/>
      <c r="GO372" s="351"/>
      <c r="GP372" s="351"/>
      <c r="GQ372" s="351"/>
      <c r="GR372" s="351"/>
      <c r="GS372" s="351"/>
      <c r="GT372" s="351"/>
      <c r="GU372" s="351"/>
      <c r="GV372" s="351"/>
      <c r="GW372" s="351"/>
      <c r="GX372" s="351"/>
      <c r="GY372" s="351"/>
      <c r="GZ372" s="351"/>
      <c r="HA372" s="351"/>
      <c r="HB372" s="351"/>
      <c r="HC372" s="351"/>
      <c r="HD372" s="351"/>
      <c r="HE372" s="351"/>
      <c r="HF372" s="351"/>
      <c r="HG372" s="351"/>
      <c r="HH372" s="351"/>
      <c r="HI372" s="351"/>
      <c r="HJ372" s="351"/>
      <c r="HK372" s="351"/>
      <c r="HL372" s="351"/>
      <c r="HM372" s="351"/>
      <c r="HN372" s="351"/>
      <c r="HO372" s="351"/>
      <c r="HP372" s="351"/>
      <c r="HQ372" s="351"/>
      <c r="HR372" s="351"/>
      <c r="HS372" s="351"/>
      <c r="HT372" s="351"/>
      <c r="HU372" s="351"/>
      <c r="HV372" s="351"/>
      <c r="HW372" s="351"/>
      <c r="HX372" s="351"/>
      <c r="HY372" s="351"/>
      <c r="HZ372" s="351"/>
      <c r="IA372" s="351"/>
      <c r="IB372" s="351"/>
      <c r="IC372" s="351"/>
      <c r="ID372" s="351"/>
      <c r="IE372" s="351"/>
      <c r="IF372" s="351"/>
      <c r="IG372" s="351"/>
      <c r="IH372" s="351"/>
      <c r="II372" s="351"/>
      <c r="IJ372" s="351"/>
      <c r="IK372" s="351"/>
      <c r="IL372" s="351"/>
      <c r="IM372" s="351"/>
      <c r="IN372" s="351"/>
      <c r="IO372" s="351"/>
      <c r="IP372" s="351"/>
      <c r="IQ372" s="351"/>
      <c r="IR372" s="351"/>
      <c r="IS372" s="351"/>
      <c r="IT372" s="351"/>
      <c r="IU372" s="351"/>
      <c r="IV372" s="351"/>
      <c r="IW372" s="351"/>
      <c r="IX372" s="351"/>
      <c r="IY372" s="351"/>
      <c r="IZ372" s="351"/>
      <c r="JA372" s="351"/>
    </row>
    <row r="373" spans="1:261" s="246" customFormat="1" ht="37.5" x14ac:dyDescent="0.3">
      <c r="A373" s="300">
        <v>363</v>
      </c>
      <c r="B373" s="295" t="s">
        <v>527</v>
      </c>
      <c r="C373" s="295" t="s">
        <v>1016</v>
      </c>
      <c r="D373" s="295">
        <v>2360934494</v>
      </c>
      <c r="E373" s="220">
        <f t="shared" si="44"/>
        <v>1550</v>
      </c>
      <c r="F373" s="220">
        <f t="shared" si="45"/>
        <v>1550</v>
      </c>
      <c r="G373" s="220">
        <f t="shared" si="46"/>
        <v>0</v>
      </c>
      <c r="H373" s="220">
        <f t="shared" si="47"/>
        <v>0</v>
      </c>
      <c r="I373" s="220">
        <f t="shared" si="48"/>
        <v>0</v>
      </c>
      <c r="J373" s="351">
        <v>0</v>
      </c>
      <c r="K373" s="351">
        <v>0</v>
      </c>
      <c r="L373" s="348">
        <v>0</v>
      </c>
      <c r="M373" s="348">
        <v>0</v>
      </c>
      <c r="N373" s="348">
        <v>0</v>
      </c>
      <c r="O373" s="348">
        <v>0</v>
      </c>
      <c r="P373" s="348">
        <v>0</v>
      </c>
      <c r="Q373" s="348">
        <v>0</v>
      </c>
      <c r="R373" s="348">
        <v>0</v>
      </c>
      <c r="S373" s="351"/>
      <c r="T373" s="351"/>
      <c r="U373" s="351"/>
      <c r="V373" s="351"/>
      <c r="W373" s="351"/>
      <c r="X373" s="351"/>
      <c r="Y373" s="351"/>
      <c r="Z373" s="351"/>
      <c r="AA373" s="351"/>
      <c r="AB373" s="351"/>
      <c r="AC373" s="351"/>
      <c r="AD373" s="351"/>
      <c r="AE373" s="351"/>
      <c r="AF373" s="351"/>
      <c r="AG373" s="351"/>
      <c r="AH373" s="351"/>
      <c r="AI373" s="351"/>
      <c r="AJ373" s="351"/>
      <c r="AK373" s="351"/>
      <c r="AL373" s="351"/>
      <c r="AM373" s="351"/>
      <c r="AN373" s="351"/>
      <c r="AO373" s="351"/>
      <c r="AP373" s="351"/>
      <c r="AQ373" s="351"/>
      <c r="AR373" s="351"/>
      <c r="AS373" s="351"/>
      <c r="AT373" s="351"/>
      <c r="AU373" s="351"/>
      <c r="AV373" s="351"/>
      <c r="AW373" s="351"/>
      <c r="AX373" s="351"/>
      <c r="AY373" s="351"/>
      <c r="AZ373" s="351"/>
      <c r="BA373" s="351"/>
      <c r="BB373" s="351"/>
      <c r="BC373" s="351"/>
      <c r="BD373" s="351"/>
      <c r="BE373" s="351"/>
      <c r="BF373" s="351"/>
      <c r="BG373" s="351"/>
      <c r="BH373" s="351"/>
      <c r="BI373" s="351"/>
      <c r="BJ373" s="351"/>
      <c r="BK373" s="351"/>
      <c r="BL373" s="351"/>
      <c r="BM373" s="351"/>
      <c r="BN373" s="351"/>
      <c r="BO373" s="351"/>
      <c r="BP373" s="351"/>
      <c r="BQ373" s="351"/>
      <c r="BR373" s="351"/>
      <c r="BS373" s="351"/>
      <c r="BT373" s="351"/>
      <c r="BU373" s="351"/>
      <c r="BV373" s="351"/>
      <c r="BW373" s="351"/>
      <c r="BX373" s="351"/>
      <c r="BY373" s="351"/>
      <c r="BZ373" s="351"/>
      <c r="CA373" s="351"/>
      <c r="CB373" s="351"/>
      <c r="CC373" s="351"/>
      <c r="CD373" s="351"/>
      <c r="CE373" s="351"/>
      <c r="CF373" s="351"/>
      <c r="CG373" s="351"/>
      <c r="CH373" s="351"/>
      <c r="CI373" s="351"/>
      <c r="CJ373" s="351"/>
      <c r="CK373" s="351"/>
      <c r="CL373" s="351"/>
      <c r="CM373" s="351"/>
      <c r="CN373" s="351"/>
      <c r="CO373" s="351"/>
      <c r="CP373" s="351"/>
      <c r="CQ373" s="351"/>
      <c r="CR373" s="351"/>
      <c r="CS373" s="351"/>
      <c r="CT373" s="351"/>
      <c r="CU373" s="351"/>
      <c r="CV373" s="351"/>
      <c r="CW373" s="351"/>
      <c r="CX373" s="351"/>
      <c r="CY373" s="351"/>
      <c r="CZ373" s="351">
        <v>10</v>
      </c>
      <c r="DA373" s="351">
        <v>10</v>
      </c>
      <c r="DB373" s="351">
        <v>0</v>
      </c>
      <c r="DC373" s="351">
        <v>250</v>
      </c>
      <c r="DD373" s="351">
        <v>0</v>
      </c>
      <c r="DE373" s="351">
        <v>0</v>
      </c>
      <c r="DF373" s="351">
        <v>0</v>
      </c>
      <c r="DG373" s="351"/>
      <c r="DH373" s="351"/>
      <c r="DI373" s="351"/>
      <c r="DJ373" s="351"/>
      <c r="DK373" s="351"/>
      <c r="DL373" s="351"/>
      <c r="DM373" s="351"/>
      <c r="DN373" s="351"/>
      <c r="DO373" s="351"/>
      <c r="DP373" s="351"/>
      <c r="DQ373" s="351"/>
      <c r="DR373" s="351"/>
      <c r="DS373" s="352">
        <v>1300</v>
      </c>
      <c r="DT373" s="351"/>
      <c r="DU373" s="351"/>
      <c r="DV373" s="351"/>
      <c r="DW373" s="353"/>
      <c r="DX373" s="353"/>
      <c r="DY373" s="351"/>
      <c r="DZ373" s="351"/>
      <c r="EA373" s="351"/>
      <c r="EB373" s="351"/>
      <c r="EC373" s="351"/>
      <c r="ED373" s="351"/>
      <c r="EE373" s="351"/>
      <c r="EF373" s="351"/>
      <c r="EG373" s="351"/>
      <c r="EH373" s="351"/>
      <c r="EI373" s="352">
        <v>268</v>
      </c>
      <c r="EJ373" s="351"/>
      <c r="EK373" s="352">
        <v>4.5</v>
      </c>
      <c r="EL373" s="351"/>
      <c r="EM373" s="352">
        <v>0</v>
      </c>
      <c r="EN373" s="351"/>
      <c r="EO373" s="351"/>
      <c r="EP373" s="351"/>
      <c r="EQ373" s="351"/>
      <c r="ER373" s="351"/>
      <c r="ES373" s="351"/>
      <c r="ET373" s="351"/>
      <c r="EU373" s="351"/>
      <c r="EV373" s="351"/>
      <c r="EW373" s="351"/>
      <c r="EX373" s="351"/>
      <c r="EY373" s="351"/>
      <c r="EZ373" s="351"/>
      <c r="FA373" s="351"/>
      <c r="FB373" s="351"/>
      <c r="FC373" s="351"/>
      <c r="FD373" s="351"/>
      <c r="FE373" s="351"/>
      <c r="FF373" s="351"/>
      <c r="FG373" s="351"/>
      <c r="FH373" s="351"/>
      <c r="FI373" s="351"/>
      <c r="FJ373" s="351"/>
      <c r="FK373" s="351"/>
      <c r="FL373" s="351"/>
      <c r="FM373" s="351"/>
      <c r="FN373" s="351"/>
      <c r="FO373" s="351"/>
      <c r="FP373" s="351"/>
      <c r="FQ373" s="351"/>
      <c r="FR373" s="351"/>
      <c r="FS373" s="351"/>
      <c r="FT373" s="351"/>
      <c r="FU373" s="351"/>
      <c r="FV373" s="351"/>
      <c r="FW373" s="351"/>
      <c r="FX373" s="351"/>
      <c r="FY373" s="351"/>
      <c r="FZ373" s="351"/>
      <c r="GA373" s="351"/>
      <c r="GB373" s="351"/>
      <c r="GC373" s="351"/>
      <c r="GD373" s="351"/>
      <c r="GE373" s="351"/>
      <c r="GF373" s="351"/>
      <c r="GG373" s="351"/>
      <c r="GH373" s="351"/>
      <c r="GI373" s="352">
        <v>0</v>
      </c>
      <c r="GJ373" s="351"/>
      <c r="GK373" s="351"/>
      <c r="GL373" s="351"/>
      <c r="GM373" s="351"/>
      <c r="GN373" s="351"/>
      <c r="GO373" s="351"/>
      <c r="GP373" s="351"/>
      <c r="GQ373" s="351"/>
      <c r="GR373" s="351"/>
      <c r="GS373" s="351"/>
      <c r="GT373" s="351"/>
      <c r="GU373" s="351"/>
      <c r="GV373" s="351"/>
      <c r="GW373" s="351"/>
      <c r="GX373" s="351"/>
      <c r="GY373" s="351"/>
      <c r="GZ373" s="351"/>
      <c r="HA373" s="351"/>
      <c r="HB373" s="351"/>
      <c r="HC373" s="351"/>
      <c r="HD373" s="351"/>
      <c r="HE373" s="351"/>
      <c r="HF373" s="351"/>
      <c r="HG373" s="351"/>
      <c r="HH373" s="351"/>
      <c r="HI373" s="351"/>
      <c r="HJ373" s="351"/>
      <c r="HK373" s="351"/>
      <c r="HL373" s="351"/>
      <c r="HM373" s="351"/>
      <c r="HN373" s="351"/>
      <c r="HO373" s="351"/>
      <c r="HP373" s="351"/>
      <c r="HQ373" s="351"/>
      <c r="HR373" s="351"/>
      <c r="HS373" s="351"/>
      <c r="HT373" s="351"/>
      <c r="HU373" s="351"/>
      <c r="HV373" s="351"/>
      <c r="HW373" s="351"/>
      <c r="HX373" s="351"/>
      <c r="HY373" s="351"/>
      <c r="HZ373" s="351"/>
      <c r="IA373" s="351"/>
      <c r="IB373" s="351"/>
      <c r="IC373" s="351"/>
      <c r="ID373" s="351"/>
      <c r="IE373" s="351"/>
      <c r="IF373" s="351"/>
      <c r="IG373" s="351"/>
      <c r="IH373" s="351"/>
      <c r="II373" s="351"/>
      <c r="IJ373" s="351"/>
      <c r="IK373" s="351"/>
      <c r="IL373" s="351"/>
      <c r="IM373" s="351"/>
      <c r="IN373" s="351"/>
      <c r="IO373" s="351"/>
      <c r="IP373" s="351"/>
      <c r="IQ373" s="351"/>
      <c r="IR373" s="351"/>
      <c r="IS373" s="351"/>
      <c r="IT373" s="351"/>
      <c r="IU373" s="351"/>
      <c r="IV373" s="351"/>
      <c r="IW373" s="351"/>
      <c r="IX373" s="351"/>
      <c r="IY373" s="351"/>
      <c r="IZ373" s="351"/>
      <c r="JA373" s="351"/>
    </row>
    <row r="374" spans="1:261" ht="17.25" customHeight="1" x14ac:dyDescent="0.3">
      <c r="A374" s="300">
        <v>364</v>
      </c>
      <c r="B374" s="299"/>
      <c r="C374" s="350"/>
      <c r="D374" s="350"/>
      <c r="E374" s="346">
        <f t="shared" si="44"/>
        <v>0</v>
      </c>
      <c r="F374" s="346">
        <f t="shared" si="45"/>
        <v>0</v>
      </c>
      <c r="G374" s="346">
        <f t="shared" si="46"/>
        <v>0</v>
      </c>
      <c r="H374" s="346">
        <f t="shared" si="47"/>
        <v>0</v>
      </c>
      <c r="I374" s="346">
        <f t="shared" si="48"/>
        <v>0</v>
      </c>
      <c r="J374" s="348"/>
      <c r="K374" s="348"/>
      <c r="L374" s="348"/>
      <c r="M374" s="348"/>
      <c r="N374" s="348"/>
      <c r="O374" s="348"/>
      <c r="P374" s="348"/>
      <c r="Q374" s="348"/>
      <c r="R374" s="348"/>
      <c r="S374" s="348"/>
      <c r="T374" s="348"/>
      <c r="U374" s="348"/>
      <c r="V374" s="348"/>
      <c r="W374" s="348"/>
      <c r="X374" s="348"/>
      <c r="Y374" s="348"/>
      <c r="Z374" s="348"/>
      <c r="AA374" s="348"/>
      <c r="AB374" s="348"/>
      <c r="AC374" s="348"/>
      <c r="AD374" s="348"/>
      <c r="AE374" s="348"/>
      <c r="AF374" s="348"/>
      <c r="AG374" s="348"/>
      <c r="AH374" s="348"/>
      <c r="AI374" s="348"/>
      <c r="AJ374" s="348"/>
      <c r="AK374" s="348"/>
      <c r="AL374" s="348"/>
      <c r="AM374" s="348"/>
      <c r="AN374" s="348"/>
      <c r="AO374" s="348"/>
      <c r="AP374" s="348"/>
      <c r="AQ374" s="348"/>
      <c r="AR374" s="348"/>
      <c r="AS374" s="348"/>
      <c r="AT374" s="348"/>
      <c r="AU374" s="348"/>
      <c r="AV374" s="348"/>
      <c r="AW374" s="348"/>
      <c r="AX374" s="348"/>
      <c r="AY374" s="348"/>
      <c r="AZ374" s="348"/>
      <c r="BA374" s="348"/>
      <c r="BB374" s="348"/>
      <c r="BC374" s="348"/>
      <c r="BD374" s="348"/>
      <c r="BE374" s="348"/>
      <c r="BF374" s="348"/>
      <c r="BG374" s="348"/>
      <c r="BH374" s="348"/>
      <c r="BI374" s="348"/>
      <c r="BJ374" s="348"/>
      <c r="BK374" s="348"/>
      <c r="BL374" s="348"/>
      <c r="BM374" s="348"/>
      <c r="BN374" s="348"/>
      <c r="BO374" s="348"/>
      <c r="BP374" s="348"/>
      <c r="BQ374" s="348"/>
      <c r="BR374" s="348"/>
      <c r="BS374" s="348"/>
      <c r="BT374" s="348"/>
      <c r="BU374" s="348"/>
      <c r="BV374" s="348"/>
      <c r="BW374" s="348"/>
      <c r="BX374" s="348"/>
      <c r="BY374" s="348"/>
      <c r="BZ374" s="348"/>
      <c r="CA374" s="348"/>
      <c r="CB374" s="348"/>
      <c r="CC374" s="348"/>
      <c r="CD374" s="348"/>
      <c r="CE374" s="348"/>
      <c r="CF374" s="348"/>
      <c r="CG374" s="348"/>
      <c r="CH374" s="348"/>
      <c r="CI374" s="348"/>
      <c r="CJ374" s="348"/>
      <c r="CK374" s="348"/>
      <c r="CL374" s="348"/>
      <c r="CM374" s="348"/>
      <c r="CN374" s="348"/>
      <c r="CO374" s="348"/>
      <c r="CP374" s="348"/>
      <c r="CQ374" s="348"/>
      <c r="CR374" s="348"/>
      <c r="CS374" s="348"/>
      <c r="CT374" s="348"/>
      <c r="CU374" s="348"/>
      <c r="CV374" s="348"/>
      <c r="CW374" s="348"/>
      <c r="CX374" s="348"/>
      <c r="CY374" s="348"/>
      <c r="CZ374" s="348"/>
      <c r="DA374" s="348"/>
      <c r="DB374" s="348"/>
      <c r="DC374" s="348"/>
      <c r="DD374" s="348"/>
      <c r="DE374" s="348"/>
      <c r="DF374" s="348"/>
      <c r="DG374" s="348"/>
      <c r="DH374" s="348"/>
      <c r="DI374" s="348"/>
      <c r="DJ374" s="348"/>
      <c r="DK374" s="348"/>
      <c r="DL374" s="348"/>
      <c r="DM374" s="348"/>
      <c r="DN374" s="348"/>
      <c r="DO374" s="348"/>
      <c r="DP374" s="348"/>
      <c r="DQ374" s="348"/>
      <c r="DR374" s="348"/>
      <c r="DS374" s="348"/>
      <c r="DT374" s="348"/>
      <c r="DU374" s="348"/>
      <c r="DV374" s="348"/>
      <c r="DW374" s="349"/>
      <c r="DX374" s="349"/>
      <c r="DY374" s="348"/>
      <c r="DZ374" s="348"/>
      <c r="EA374" s="348"/>
      <c r="EB374" s="348"/>
      <c r="EC374" s="348"/>
      <c r="ED374" s="348"/>
      <c r="EE374" s="348"/>
      <c r="EF374" s="348"/>
      <c r="EG374" s="348"/>
      <c r="EH374" s="348"/>
      <c r="EI374" s="348"/>
      <c r="EJ374" s="348"/>
      <c r="EK374" s="348"/>
      <c r="EL374" s="348"/>
      <c r="EM374" s="348"/>
      <c r="EN374" s="348"/>
      <c r="EO374" s="348"/>
      <c r="EP374" s="348"/>
      <c r="EQ374" s="348"/>
      <c r="ER374" s="348"/>
      <c r="ES374" s="348"/>
      <c r="ET374" s="348"/>
      <c r="EU374" s="348"/>
      <c r="EV374" s="348"/>
      <c r="EW374" s="348"/>
      <c r="EX374" s="348"/>
      <c r="EY374" s="348"/>
      <c r="EZ374" s="348"/>
      <c r="FA374" s="348"/>
      <c r="FB374" s="348"/>
      <c r="FC374" s="348"/>
      <c r="FD374" s="348"/>
      <c r="FE374" s="348"/>
      <c r="FF374" s="348"/>
      <c r="FG374" s="348"/>
      <c r="FH374" s="348"/>
      <c r="FI374" s="348"/>
      <c r="FJ374" s="348"/>
      <c r="FK374" s="348"/>
      <c r="FL374" s="348"/>
      <c r="FM374" s="348"/>
      <c r="FN374" s="348"/>
      <c r="FO374" s="348"/>
      <c r="FP374" s="348"/>
      <c r="FQ374" s="348"/>
      <c r="FR374" s="348"/>
      <c r="FS374" s="348"/>
      <c r="FT374" s="348"/>
      <c r="FU374" s="348"/>
      <c r="FV374" s="348"/>
      <c r="FW374" s="348"/>
      <c r="FX374" s="348"/>
      <c r="FY374" s="348"/>
      <c r="FZ374" s="348"/>
      <c r="GA374" s="348"/>
      <c r="GB374" s="348"/>
      <c r="GC374" s="348"/>
      <c r="GD374" s="348"/>
      <c r="GE374" s="348"/>
      <c r="GF374" s="348"/>
      <c r="GG374" s="348"/>
      <c r="GH374" s="348"/>
      <c r="GI374" s="348"/>
      <c r="GJ374" s="348"/>
      <c r="GK374" s="348"/>
      <c r="GL374" s="348"/>
      <c r="GM374" s="348"/>
      <c r="GN374" s="348"/>
      <c r="GO374" s="348"/>
      <c r="GP374" s="348"/>
      <c r="GQ374" s="348"/>
      <c r="GR374" s="348"/>
      <c r="GS374" s="348"/>
      <c r="GT374" s="348"/>
      <c r="GU374" s="348"/>
      <c r="GV374" s="348"/>
      <c r="GW374" s="348"/>
      <c r="GX374" s="348"/>
      <c r="GY374" s="348"/>
      <c r="GZ374" s="348"/>
      <c r="HA374" s="348"/>
      <c r="HB374" s="348"/>
      <c r="HC374" s="348"/>
      <c r="HD374" s="348"/>
      <c r="HE374" s="348"/>
      <c r="HF374" s="348"/>
      <c r="HG374" s="348"/>
      <c r="HH374" s="348"/>
      <c r="HI374" s="348"/>
      <c r="HJ374" s="348"/>
      <c r="HK374" s="348"/>
      <c r="HL374" s="348"/>
      <c r="HM374" s="348"/>
      <c r="HN374" s="348"/>
      <c r="HO374" s="348"/>
      <c r="HP374" s="348"/>
      <c r="HQ374" s="348"/>
      <c r="HR374" s="348"/>
      <c r="HS374" s="348"/>
      <c r="HT374" s="348"/>
      <c r="HU374" s="348"/>
      <c r="HV374" s="348"/>
      <c r="HW374" s="348"/>
      <c r="HX374" s="348"/>
      <c r="HY374" s="348"/>
      <c r="HZ374" s="348"/>
      <c r="IA374" s="348"/>
      <c r="IB374" s="348"/>
      <c r="IC374" s="348"/>
      <c r="ID374" s="348"/>
      <c r="IE374" s="348"/>
      <c r="IF374" s="348"/>
      <c r="IG374" s="348"/>
      <c r="IH374" s="348"/>
      <c r="II374" s="348"/>
      <c r="IJ374" s="348"/>
      <c r="IK374" s="348"/>
      <c r="IL374" s="348"/>
      <c r="IM374" s="348"/>
      <c r="IN374" s="348"/>
      <c r="IO374" s="348"/>
      <c r="IP374" s="348"/>
      <c r="IQ374" s="348"/>
      <c r="IR374" s="348"/>
      <c r="IS374" s="348"/>
      <c r="IT374" s="348"/>
      <c r="IU374" s="348"/>
      <c r="IV374" s="348"/>
      <c r="IW374" s="348"/>
      <c r="IX374" s="348"/>
      <c r="IY374" s="348"/>
      <c r="IZ374" s="348"/>
      <c r="JA374" s="348"/>
    </row>
    <row r="375" spans="1:261" ht="17.25" customHeight="1" x14ac:dyDescent="0.3">
      <c r="A375" s="300">
        <v>365</v>
      </c>
      <c r="B375" s="299"/>
      <c r="C375" s="350"/>
      <c r="D375" s="350"/>
      <c r="E375" s="346">
        <f t="shared" si="44"/>
        <v>0</v>
      </c>
      <c r="F375" s="346">
        <f t="shared" si="45"/>
        <v>0</v>
      </c>
      <c r="G375" s="346">
        <f t="shared" si="46"/>
        <v>0</v>
      </c>
      <c r="H375" s="346">
        <f t="shared" si="47"/>
        <v>0</v>
      </c>
      <c r="I375" s="346">
        <f t="shared" si="48"/>
        <v>0</v>
      </c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  <c r="AJ375" s="348"/>
      <c r="AK375" s="348"/>
      <c r="AL375" s="348"/>
      <c r="AM375" s="348"/>
      <c r="AN375" s="348"/>
      <c r="AO375" s="348"/>
      <c r="AP375" s="348"/>
      <c r="AQ375" s="348"/>
      <c r="AR375" s="348"/>
      <c r="AS375" s="348"/>
      <c r="AT375" s="348"/>
      <c r="AU375" s="348"/>
      <c r="AV375" s="348"/>
      <c r="AW375" s="348"/>
      <c r="AX375" s="348"/>
      <c r="AY375" s="348"/>
      <c r="AZ375" s="348"/>
      <c r="BA375" s="348"/>
      <c r="BB375" s="348"/>
      <c r="BC375" s="348"/>
      <c r="BD375" s="348"/>
      <c r="BE375" s="348"/>
      <c r="BF375" s="348"/>
      <c r="BG375" s="348"/>
      <c r="BH375" s="348"/>
      <c r="BI375" s="348"/>
      <c r="BJ375" s="348"/>
      <c r="BK375" s="348"/>
      <c r="BL375" s="348"/>
      <c r="BM375" s="348"/>
      <c r="BN375" s="348"/>
      <c r="BO375" s="348"/>
      <c r="BP375" s="348"/>
      <c r="BQ375" s="348"/>
      <c r="BR375" s="348"/>
      <c r="BS375" s="348"/>
      <c r="BT375" s="348"/>
      <c r="BU375" s="348"/>
      <c r="BV375" s="348"/>
      <c r="BW375" s="348"/>
      <c r="BX375" s="348"/>
      <c r="BY375" s="348"/>
      <c r="BZ375" s="348"/>
      <c r="CA375" s="348"/>
      <c r="CB375" s="348"/>
      <c r="CC375" s="348"/>
      <c r="CD375" s="348"/>
      <c r="CE375" s="348"/>
      <c r="CF375" s="348"/>
      <c r="CG375" s="348"/>
      <c r="CH375" s="348"/>
      <c r="CI375" s="348"/>
      <c r="CJ375" s="348"/>
      <c r="CK375" s="348"/>
      <c r="CL375" s="348"/>
      <c r="CM375" s="348"/>
      <c r="CN375" s="348"/>
      <c r="CO375" s="348"/>
      <c r="CP375" s="348"/>
      <c r="CQ375" s="348"/>
      <c r="CR375" s="348"/>
      <c r="CS375" s="348"/>
      <c r="CT375" s="348"/>
      <c r="CU375" s="348"/>
      <c r="CV375" s="348"/>
      <c r="CW375" s="348"/>
      <c r="CX375" s="348"/>
      <c r="CY375" s="348"/>
      <c r="CZ375" s="348"/>
      <c r="DA375" s="348"/>
      <c r="DB375" s="348"/>
      <c r="DC375" s="348"/>
      <c r="DD375" s="348"/>
      <c r="DE375" s="348"/>
      <c r="DF375" s="348"/>
      <c r="DG375" s="348"/>
      <c r="DH375" s="348"/>
      <c r="DI375" s="348"/>
      <c r="DJ375" s="348"/>
      <c r="DK375" s="348"/>
      <c r="DL375" s="348"/>
      <c r="DM375" s="348"/>
      <c r="DN375" s="348"/>
      <c r="DO375" s="348"/>
      <c r="DP375" s="348"/>
      <c r="DQ375" s="348"/>
      <c r="DR375" s="348"/>
      <c r="DS375" s="348"/>
      <c r="DT375" s="348"/>
      <c r="DU375" s="348"/>
      <c r="DV375" s="348"/>
      <c r="DW375" s="349"/>
      <c r="DX375" s="349"/>
      <c r="DY375" s="348"/>
      <c r="DZ375" s="348"/>
      <c r="EA375" s="348"/>
      <c r="EB375" s="348"/>
      <c r="EC375" s="348"/>
      <c r="ED375" s="348"/>
      <c r="EE375" s="348"/>
      <c r="EF375" s="348"/>
      <c r="EG375" s="348"/>
      <c r="EH375" s="348"/>
      <c r="EI375" s="348"/>
      <c r="EJ375" s="348"/>
      <c r="EK375" s="348"/>
      <c r="EL375" s="348"/>
      <c r="EM375" s="348"/>
      <c r="EN375" s="348"/>
      <c r="EO375" s="348"/>
      <c r="EP375" s="348"/>
      <c r="EQ375" s="348"/>
      <c r="ER375" s="348"/>
      <c r="ES375" s="348"/>
      <c r="ET375" s="348"/>
      <c r="EU375" s="348"/>
      <c r="EV375" s="348"/>
      <c r="EW375" s="348"/>
      <c r="EX375" s="348"/>
      <c r="EY375" s="348"/>
      <c r="EZ375" s="348"/>
      <c r="FA375" s="348"/>
      <c r="FB375" s="348"/>
      <c r="FC375" s="348"/>
      <c r="FD375" s="348"/>
      <c r="FE375" s="348"/>
      <c r="FF375" s="348"/>
      <c r="FG375" s="348"/>
      <c r="FH375" s="348"/>
      <c r="FI375" s="348"/>
      <c r="FJ375" s="348"/>
      <c r="FK375" s="348"/>
      <c r="FL375" s="348"/>
      <c r="FM375" s="348"/>
      <c r="FN375" s="348"/>
      <c r="FO375" s="348"/>
      <c r="FP375" s="348"/>
      <c r="FQ375" s="348"/>
      <c r="FR375" s="348"/>
      <c r="FS375" s="348"/>
      <c r="FT375" s="348"/>
      <c r="FU375" s="348"/>
      <c r="FV375" s="348"/>
      <c r="FW375" s="348"/>
      <c r="FX375" s="348"/>
      <c r="FY375" s="348"/>
      <c r="FZ375" s="348"/>
      <c r="GA375" s="348"/>
      <c r="GB375" s="348"/>
      <c r="GC375" s="348"/>
      <c r="GD375" s="348"/>
      <c r="GE375" s="348"/>
      <c r="GF375" s="348"/>
      <c r="GG375" s="348"/>
      <c r="GH375" s="348"/>
      <c r="GI375" s="348"/>
      <c r="GJ375" s="348"/>
      <c r="GK375" s="348"/>
      <c r="GL375" s="348"/>
      <c r="GM375" s="348"/>
      <c r="GN375" s="348"/>
      <c r="GO375" s="348"/>
      <c r="GP375" s="348"/>
      <c r="GQ375" s="348"/>
      <c r="GR375" s="348"/>
      <c r="GS375" s="348"/>
      <c r="GT375" s="348"/>
      <c r="GU375" s="348"/>
      <c r="GV375" s="348"/>
      <c r="GW375" s="348"/>
      <c r="GX375" s="348"/>
      <c r="GY375" s="348"/>
      <c r="GZ375" s="348"/>
      <c r="HA375" s="348"/>
      <c r="HB375" s="348"/>
      <c r="HC375" s="348"/>
      <c r="HD375" s="348"/>
      <c r="HE375" s="348"/>
      <c r="HF375" s="348"/>
      <c r="HG375" s="348"/>
      <c r="HH375" s="348"/>
      <c r="HI375" s="348"/>
      <c r="HJ375" s="348"/>
      <c r="HK375" s="348"/>
      <c r="HL375" s="348"/>
      <c r="HM375" s="348"/>
      <c r="HN375" s="348"/>
      <c r="HO375" s="348"/>
      <c r="HP375" s="348"/>
      <c r="HQ375" s="348"/>
      <c r="HR375" s="348"/>
      <c r="HS375" s="348"/>
      <c r="HT375" s="348"/>
      <c r="HU375" s="348"/>
      <c r="HV375" s="348"/>
      <c r="HW375" s="348"/>
      <c r="HX375" s="348"/>
      <c r="HY375" s="348"/>
      <c r="HZ375" s="348"/>
      <c r="IA375" s="348"/>
      <c r="IB375" s="348"/>
      <c r="IC375" s="348"/>
      <c r="ID375" s="348"/>
      <c r="IE375" s="348"/>
      <c r="IF375" s="348"/>
      <c r="IG375" s="348"/>
      <c r="IH375" s="348"/>
      <c r="II375" s="348"/>
      <c r="IJ375" s="348"/>
      <c r="IK375" s="348"/>
      <c r="IL375" s="348"/>
      <c r="IM375" s="348"/>
      <c r="IN375" s="348"/>
      <c r="IO375" s="348"/>
      <c r="IP375" s="348"/>
      <c r="IQ375" s="348"/>
      <c r="IR375" s="348"/>
      <c r="IS375" s="348"/>
      <c r="IT375" s="348"/>
      <c r="IU375" s="348"/>
      <c r="IV375" s="348"/>
      <c r="IW375" s="348"/>
      <c r="IX375" s="348"/>
      <c r="IY375" s="348"/>
      <c r="IZ375" s="348"/>
      <c r="JA375" s="348"/>
    </row>
    <row r="376" spans="1:261" ht="17.25" customHeight="1" x14ac:dyDescent="0.3">
      <c r="A376" s="300">
        <v>366</v>
      </c>
      <c r="B376" s="299"/>
      <c r="C376" s="350"/>
      <c r="D376" s="350"/>
      <c r="E376" s="346">
        <f t="shared" si="44"/>
        <v>0</v>
      </c>
      <c r="F376" s="346">
        <f t="shared" si="45"/>
        <v>0</v>
      </c>
      <c r="G376" s="346">
        <f t="shared" si="46"/>
        <v>0</v>
      </c>
      <c r="H376" s="346">
        <f t="shared" si="47"/>
        <v>0</v>
      </c>
      <c r="I376" s="346">
        <f t="shared" si="48"/>
        <v>0</v>
      </c>
      <c r="J376" s="348"/>
      <c r="K376" s="348"/>
      <c r="L376" s="348"/>
      <c r="M376" s="348"/>
      <c r="N376" s="348"/>
      <c r="O376" s="348"/>
      <c r="P376" s="348"/>
      <c r="Q376" s="348"/>
      <c r="R376" s="348"/>
      <c r="S376" s="348"/>
      <c r="T376" s="348"/>
      <c r="U376" s="348"/>
      <c r="V376" s="348"/>
      <c r="W376" s="348"/>
      <c r="X376" s="348"/>
      <c r="Y376" s="348"/>
      <c r="Z376" s="348"/>
      <c r="AA376" s="348"/>
      <c r="AB376" s="348"/>
      <c r="AC376" s="348"/>
      <c r="AD376" s="348"/>
      <c r="AE376" s="348"/>
      <c r="AF376" s="348"/>
      <c r="AG376" s="348"/>
      <c r="AH376" s="348"/>
      <c r="AI376" s="348"/>
      <c r="AJ376" s="348"/>
      <c r="AK376" s="348"/>
      <c r="AL376" s="348"/>
      <c r="AM376" s="348"/>
      <c r="AN376" s="348"/>
      <c r="AO376" s="348"/>
      <c r="AP376" s="348"/>
      <c r="AQ376" s="348"/>
      <c r="AR376" s="348"/>
      <c r="AS376" s="348"/>
      <c r="AT376" s="348"/>
      <c r="AU376" s="348"/>
      <c r="AV376" s="348"/>
      <c r="AW376" s="348"/>
      <c r="AX376" s="348"/>
      <c r="AY376" s="348"/>
      <c r="AZ376" s="348"/>
      <c r="BA376" s="348"/>
      <c r="BB376" s="348"/>
      <c r="BC376" s="348"/>
      <c r="BD376" s="348"/>
      <c r="BE376" s="348"/>
      <c r="BF376" s="348"/>
      <c r="BG376" s="348"/>
      <c r="BH376" s="348"/>
      <c r="BI376" s="348"/>
      <c r="BJ376" s="348"/>
      <c r="BK376" s="348"/>
      <c r="BL376" s="348"/>
      <c r="BM376" s="348"/>
      <c r="BN376" s="348"/>
      <c r="BO376" s="348"/>
      <c r="BP376" s="348"/>
      <c r="BQ376" s="348"/>
      <c r="BR376" s="348"/>
      <c r="BS376" s="348"/>
      <c r="BT376" s="348"/>
      <c r="BU376" s="348"/>
      <c r="BV376" s="348"/>
      <c r="BW376" s="348"/>
      <c r="BX376" s="348"/>
      <c r="BY376" s="348"/>
      <c r="BZ376" s="348"/>
      <c r="CA376" s="348"/>
      <c r="CB376" s="348"/>
      <c r="CC376" s="348"/>
      <c r="CD376" s="348"/>
      <c r="CE376" s="348"/>
      <c r="CF376" s="348"/>
      <c r="CG376" s="348"/>
      <c r="CH376" s="348"/>
      <c r="CI376" s="348"/>
      <c r="CJ376" s="348"/>
      <c r="CK376" s="348"/>
      <c r="CL376" s="348"/>
      <c r="CM376" s="348"/>
      <c r="CN376" s="348"/>
      <c r="CO376" s="348"/>
      <c r="CP376" s="348"/>
      <c r="CQ376" s="348"/>
      <c r="CR376" s="348"/>
      <c r="CS376" s="348"/>
      <c r="CT376" s="348"/>
      <c r="CU376" s="348"/>
      <c r="CV376" s="348"/>
      <c r="CW376" s="348"/>
      <c r="CX376" s="348"/>
      <c r="CY376" s="348"/>
      <c r="CZ376" s="348"/>
      <c r="DA376" s="348"/>
      <c r="DB376" s="348"/>
      <c r="DC376" s="348"/>
      <c r="DD376" s="348"/>
      <c r="DE376" s="348"/>
      <c r="DF376" s="348"/>
      <c r="DG376" s="348"/>
      <c r="DH376" s="348"/>
      <c r="DI376" s="348"/>
      <c r="DJ376" s="348"/>
      <c r="DK376" s="348"/>
      <c r="DL376" s="348"/>
      <c r="DM376" s="348"/>
      <c r="DN376" s="348"/>
      <c r="DO376" s="348"/>
      <c r="DP376" s="348"/>
      <c r="DQ376" s="348"/>
      <c r="DR376" s="348"/>
      <c r="DS376" s="348"/>
      <c r="DT376" s="348"/>
      <c r="DU376" s="348"/>
      <c r="DV376" s="348"/>
      <c r="DW376" s="349"/>
      <c r="DX376" s="349"/>
      <c r="DY376" s="348"/>
      <c r="DZ376" s="348"/>
      <c r="EA376" s="348"/>
      <c r="EB376" s="348"/>
      <c r="EC376" s="348"/>
      <c r="ED376" s="348"/>
      <c r="EE376" s="348"/>
      <c r="EF376" s="348"/>
      <c r="EG376" s="348"/>
      <c r="EH376" s="348"/>
      <c r="EI376" s="348"/>
      <c r="EJ376" s="348"/>
      <c r="EK376" s="348"/>
      <c r="EL376" s="348"/>
      <c r="EM376" s="348"/>
      <c r="EN376" s="348"/>
      <c r="EO376" s="348"/>
      <c r="EP376" s="348"/>
      <c r="EQ376" s="348"/>
      <c r="ER376" s="348"/>
      <c r="ES376" s="348"/>
      <c r="ET376" s="348"/>
      <c r="EU376" s="348"/>
      <c r="EV376" s="348"/>
      <c r="EW376" s="348"/>
      <c r="EX376" s="348"/>
      <c r="EY376" s="348"/>
      <c r="EZ376" s="348"/>
      <c r="FA376" s="348"/>
      <c r="FB376" s="348"/>
      <c r="FC376" s="348"/>
      <c r="FD376" s="348"/>
      <c r="FE376" s="348"/>
      <c r="FF376" s="348"/>
      <c r="FG376" s="348"/>
      <c r="FH376" s="348"/>
      <c r="FI376" s="348"/>
      <c r="FJ376" s="348"/>
      <c r="FK376" s="348"/>
      <c r="FL376" s="348"/>
      <c r="FM376" s="348"/>
      <c r="FN376" s="348"/>
      <c r="FO376" s="348"/>
      <c r="FP376" s="348"/>
      <c r="FQ376" s="348"/>
      <c r="FR376" s="348"/>
      <c r="FS376" s="348"/>
      <c r="FT376" s="348"/>
      <c r="FU376" s="348"/>
      <c r="FV376" s="348"/>
      <c r="FW376" s="348"/>
      <c r="FX376" s="348"/>
      <c r="FY376" s="348"/>
      <c r="FZ376" s="348"/>
      <c r="GA376" s="348"/>
      <c r="GB376" s="348"/>
      <c r="GC376" s="348"/>
      <c r="GD376" s="348"/>
      <c r="GE376" s="348"/>
      <c r="GF376" s="348"/>
      <c r="GG376" s="348"/>
      <c r="GH376" s="348"/>
      <c r="GI376" s="348"/>
      <c r="GJ376" s="348"/>
      <c r="GK376" s="348"/>
      <c r="GL376" s="348"/>
      <c r="GM376" s="348"/>
      <c r="GN376" s="348"/>
      <c r="GO376" s="348"/>
      <c r="GP376" s="348"/>
      <c r="GQ376" s="348"/>
      <c r="GR376" s="348"/>
      <c r="GS376" s="348"/>
      <c r="GT376" s="348"/>
      <c r="GU376" s="348"/>
      <c r="GV376" s="348"/>
      <c r="GW376" s="348"/>
      <c r="GX376" s="348"/>
      <c r="GY376" s="348"/>
      <c r="GZ376" s="348"/>
      <c r="HA376" s="348"/>
      <c r="HB376" s="348"/>
      <c r="HC376" s="348"/>
      <c r="HD376" s="348"/>
      <c r="HE376" s="348"/>
      <c r="HF376" s="348"/>
      <c r="HG376" s="348"/>
      <c r="HH376" s="348"/>
      <c r="HI376" s="348"/>
      <c r="HJ376" s="348"/>
      <c r="HK376" s="348"/>
      <c r="HL376" s="348"/>
      <c r="HM376" s="348"/>
      <c r="HN376" s="348"/>
      <c r="HO376" s="348"/>
      <c r="HP376" s="348"/>
      <c r="HQ376" s="348"/>
      <c r="HR376" s="348"/>
      <c r="HS376" s="348"/>
      <c r="HT376" s="348"/>
      <c r="HU376" s="348"/>
      <c r="HV376" s="348"/>
      <c r="HW376" s="348"/>
      <c r="HX376" s="348"/>
      <c r="HY376" s="348"/>
      <c r="HZ376" s="348"/>
      <c r="IA376" s="348"/>
      <c r="IB376" s="348"/>
      <c r="IC376" s="348"/>
      <c r="ID376" s="348"/>
      <c r="IE376" s="348"/>
      <c r="IF376" s="348"/>
      <c r="IG376" s="348"/>
      <c r="IH376" s="348"/>
      <c r="II376" s="348"/>
      <c r="IJ376" s="348"/>
      <c r="IK376" s="348"/>
      <c r="IL376" s="348"/>
      <c r="IM376" s="348"/>
      <c r="IN376" s="348"/>
      <c r="IO376" s="348"/>
      <c r="IP376" s="348"/>
      <c r="IQ376" s="348"/>
      <c r="IR376" s="348"/>
      <c r="IS376" s="348"/>
      <c r="IT376" s="348"/>
      <c r="IU376" s="348"/>
      <c r="IV376" s="348"/>
      <c r="IW376" s="348"/>
      <c r="IX376" s="348"/>
      <c r="IY376" s="348"/>
      <c r="IZ376" s="348"/>
      <c r="JA376" s="348"/>
    </row>
    <row r="377" spans="1:261" ht="17.25" customHeight="1" x14ac:dyDescent="0.3">
      <c r="A377" s="300">
        <v>367</v>
      </c>
      <c r="B377" s="299"/>
      <c r="C377" s="350"/>
      <c r="D377" s="350"/>
      <c r="E377" s="346">
        <f t="shared" si="44"/>
        <v>0</v>
      </c>
      <c r="F377" s="346">
        <f t="shared" si="45"/>
        <v>0</v>
      </c>
      <c r="G377" s="346">
        <f t="shared" si="46"/>
        <v>0</v>
      </c>
      <c r="H377" s="346">
        <f t="shared" si="47"/>
        <v>0</v>
      </c>
      <c r="I377" s="346">
        <f t="shared" si="48"/>
        <v>0</v>
      </c>
      <c r="J377" s="348"/>
      <c r="K377" s="348"/>
      <c r="L377" s="348"/>
      <c r="M377" s="348"/>
      <c r="N377" s="348"/>
      <c r="O377" s="348"/>
      <c r="P377" s="348"/>
      <c r="Q377" s="348"/>
      <c r="R377" s="348"/>
      <c r="S377" s="348"/>
      <c r="T377" s="348"/>
      <c r="U377" s="348"/>
      <c r="V377" s="348"/>
      <c r="W377" s="348"/>
      <c r="X377" s="348"/>
      <c r="Y377" s="348"/>
      <c r="Z377" s="348"/>
      <c r="AA377" s="348"/>
      <c r="AB377" s="348"/>
      <c r="AC377" s="348"/>
      <c r="AD377" s="348"/>
      <c r="AE377" s="348"/>
      <c r="AF377" s="348"/>
      <c r="AG377" s="348"/>
      <c r="AH377" s="348"/>
      <c r="AI377" s="348"/>
      <c r="AJ377" s="348"/>
      <c r="AK377" s="348"/>
      <c r="AL377" s="348"/>
      <c r="AM377" s="348"/>
      <c r="AN377" s="348"/>
      <c r="AO377" s="348"/>
      <c r="AP377" s="348"/>
      <c r="AQ377" s="348"/>
      <c r="AR377" s="348"/>
      <c r="AS377" s="348"/>
      <c r="AT377" s="348"/>
      <c r="AU377" s="348"/>
      <c r="AV377" s="348"/>
      <c r="AW377" s="348"/>
      <c r="AX377" s="348"/>
      <c r="AY377" s="348"/>
      <c r="AZ377" s="348"/>
      <c r="BA377" s="348"/>
      <c r="BB377" s="348"/>
      <c r="BC377" s="348"/>
      <c r="BD377" s="348"/>
      <c r="BE377" s="348"/>
      <c r="BF377" s="348"/>
      <c r="BG377" s="348"/>
      <c r="BH377" s="348"/>
      <c r="BI377" s="348"/>
      <c r="BJ377" s="348"/>
      <c r="BK377" s="348"/>
      <c r="BL377" s="348"/>
      <c r="BM377" s="348"/>
      <c r="BN377" s="348"/>
      <c r="BO377" s="348"/>
      <c r="BP377" s="348"/>
      <c r="BQ377" s="348"/>
      <c r="BR377" s="348"/>
      <c r="BS377" s="348"/>
      <c r="BT377" s="348"/>
      <c r="BU377" s="348"/>
      <c r="BV377" s="348"/>
      <c r="BW377" s="348"/>
      <c r="BX377" s="348"/>
      <c r="BY377" s="348"/>
      <c r="BZ377" s="348"/>
      <c r="CA377" s="348"/>
      <c r="CB377" s="348"/>
      <c r="CC377" s="348"/>
      <c r="CD377" s="348"/>
      <c r="CE377" s="348"/>
      <c r="CF377" s="348"/>
      <c r="CG377" s="348"/>
      <c r="CH377" s="348"/>
      <c r="CI377" s="348"/>
      <c r="CJ377" s="348"/>
      <c r="CK377" s="348"/>
      <c r="CL377" s="348"/>
      <c r="CM377" s="348"/>
      <c r="CN377" s="348"/>
      <c r="CO377" s="348"/>
      <c r="CP377" s="348"/>
      <c r="CQ377" s="348"/>
      <c r="CR377" s="348"/>
      <c r="CS377" s="348"/>
      <c r="CT377" s="348"/>
      <c r="CU377" s="348"/>
      <c r="CV377" s="348"/>
      <c r="CW377" s="348"/>
      <c r="CX377" s="348"/>
      <c r="CY377" s="348"/>
      <c r="CZ377" s="348"/>
      <c r="DA377" s="348"/>
      <c r="DB377" s="348"/>
      <c r="DC377" s="348"/>
      <c r="DD377" s="348"/>
      <c r="DE377" s="348"/>
      <c r="DF377" s="348"/>
      <c r="DG377" s="348"/>
      <c r="DH377" s="348"/>
      <c r="DI377" s="348"/>
      <c r="DJ377" s="348"/>
      <c r="DK377" s="348"/>
      <c r="DL377" s="348"/>
      <c r="DM377" s="348"/>
      <c r="DN377" s="348"/>
      <c r="DO377" s="348"/>
      <c r="DP377" s="348"/>
      <c r="DQ377" s="348"/>
      <c r="DR377" s="348"/>
      <c r="DS377" s="348"/>
      <c r="DT377" s="348"/>
      <c r="DU377" s="348"/>
      <c r="DV377" s="348"/>
      <c r="DW377" s="349"/>
      <c r="DX377" s="349"/>
      <c r="DY377" s="348"/>
      <c r="DZ377" s="348"/>
      <c r="EA377" s="348"/>
      <c r="EB377" s="348"/>
      <c r="EC377" s="348"/>
      <c r="ED377" s="348"/>
      <c r="EE377" s="348"/>
      <c r="EF377" s="348"/>
      <c r="EG377" s="348"/>
      <c r="EH377" s="348"/>
      <c r="EI377" s="348"/>
      <c r="EJ377" s="348"/>
      <c r="EK377" s="348"/>
      <c r="EL377" s="348"/>
      <c r="EM377" s="348"/>
      <c r="EN377" s="348"/>
      <c r="EO377" s="348"/>
      <c r="EP377" s="348"/>
      <c r="EQ377" s="348"/>
      <c r="ER377" s="348"/>
      <c r="ES377" s="348"/>
      <c r="ET377" s="348"/>
      <c r="EU377" s="348"/>
      <c r="EV377" s="348"/>
      <c r="EW377" s="348"/>
      <c r="EX377" s="348"/>
      <c r="EY377" s="348"/>
      <c r="EZ377" s="348"/>
      <c r="FA377" s="348"/>
      <c r="FB377" s="348"/>
      <c r="FC377" s="348"/>
      <c r="FD377" s="348"/>
      <c r="FE377" s="348"/>
      <c r="FF377" s="348"/>
      <c r="FG377" s="348"/>
      <c r="FH377" s="348"/>
      <c r="FI377" s="348"/>
      <c r="FJ377" s="348"/>
      <c r="FK377" s="348"/>
      <c r="FL377" s="348"/>
      <c r="FM377" s="348"/>
      <c r="FN377" s="348"/>
      <c r="FO377" s="348"/>
      <c r="FP377" s="348"/>
      <c r="FQ377" s="348"/>
      <c r="FR377" s="348"/>
      <c r="FS377" s="348"/>
      <c r="FT377" s="348"/>
      <c r="FU377" s="348"/>
      <c r="FV377" s="348"/>
      <c r="FW377" s="348"/>
      <c r="FX377" s="348"/>
      <c r="FY377" s="348"/>
      <c r="FZ377" s="348"/>
      <c r="GA377" s="348"/>
      <c r="GB377" s="348"/>
      <c r="GC377" s="348"/>
      <c r="GD377" s="348"/>
      <c r="GE377" s="348"/>
      <c r="GF377" s="348"/>
      <c r="GG377" s="348"/>
      <c r="GH377" s="348"/>
      <c r="GI377" s="348"/>
      <c r="GJ377" s="348"/>
      <c r="GK377" s="348"/>
      <c r="GL377" s="348"/>
      <c r="GM377" s="348"/>
      <c r="GN377" s="348"/>
      <c r="GO377" s="348"/>
      <c r="GP377" s="348"/>
      <c r="GQ377" s="348"/>
      <c r="GR377" s="348"/>
      <c r="GS377" s="348"/>
      <c r="GT377" s="348"/>
      <c r="GU377" s="348"/>
      <c r="GV377" s="348"/>
      <c r="GW377" s="348"/>
      <c r="GX377" s="348"/>
      <c r="GY377" s="348"/>
      <c r="GZ377" s="348"/>
      <c r="HA377" s="348"/>
      <c r="HB377" s="348"/>
      <c r="HC377" s="348"/>
      <c r="HD377" s="348"/>
      <c r="HE377" s="348"/>
      <c r="HF377" s="348"/>
      <c r="HG377" s="348"/>
      <c r="HH377" s="348"/>
      <c r="HI377" s="348"/>
      <c r="HJ377" s="348"/>
      <c r="HK377" s="348"/>
      <c r="HL377" s="348"/>
      <c r="HM377" s="348"/>
      <c r="HN377" s="348"/>
      <c r="HO377" s="348"/>
      <c r="HP377" s="348"/>
      <c r="HQ377" s="348"/>
      <c r="HR377" s="348"/>
      <c r="HS377" s="348"/>
      <c r="HT377" s="348"/>
      <c r="HU377" s="348"/>
      <c r="HV377" s="348"/>
      <c r="HW377" s="348"/>
      <c r="HX377" s="348"/>
      <c r="HY377" s="348"/>
      <c r="HZ377" s="348"/>
      <c r="IA377" s="348"/>
      <c r="IB377" s="348"/>
      <c r="IC377" s="348"/>
      <c r="ID377" s="348"/>
      <c r="IE377" s="348"/>
      <c r="IF377" s="348"/>
      <c r="IG377" s="348"/>
      <c r="IH377" s="348"/>
      <c r="II377" s="348"/>
      <c r="IJ377" s="348"/>
      <c r="IK377" s="348"/>
      <c r="IL377" s="348"/>
      <c r="IM377" s="348"/>
      <c r="IN377" s="348"/>
      <c r="IO377" s="348"/>
      <c r="IP377" s="348"/>
      <c r="IQ377" s="348"/>
      <c r="IR377" s="348"/>
      <c r="IS377" s="348"/>
      <c r="IT377" s="348"/>
      <c r="IU377" s="348"/>
      <c r="IV377" s="348"/>
      <c r="IW377" s="348"/>
      <c r="IX377" s="348"/>
      <c r="IY377" s="348"/>
      <c r="IZ377" s="348"/>
      <c r="JA377" s="348"/>
    </row>
    <row r="378" spans="1:261" ht="17.25" customHeight="1" x14ac:dyDescent="0.3">
      <c r="A378" s="300">
        <v>368</v>
      </c>
      <c r="B378" s="299"/>
      <c r="C378" s="350"/>
      <c r="D378" s="350"/>
      <c r="E378" s="346">
        <f t="shared" si="44"/>
        <v>0</v>
      </c>
      <c r="F378" s="346">
        <f t="shared" si="45"/>
        <v>0</v>
      </c>
      <c r="G378" s="346">
        <f t="shared" si="46"/>
        <v>0</v>
      </c>
      <c r="H378" s="346">
        <f t="shared" si="47"/>
        <v>0</v>
      </c>
      <c r="I378" s="346">
        <f t="shared" si="48"/>
        <v>0</v>
      </c>
      <c r="J378" s="348"/>
      <c r="K378" s="348"/>
      <c r="L378" s="348"/>
      <c r="M378" s="348"/>
      <c r="N378" s="348"/>
      <c r="O378" s="348"/>
      <c r="P378" s="348"/>
      <c r="Q378" s="348"/>
      <c r="R378" s="348"/>
      <c r="S378" s="348"/>
      <c r="T378" s="348"/>
      <c r="U378" s="348"/>
      <c r="V378" s="348"/>
      <c r="W378" s="348"/>
      <c r="X378" s="348"/>
      <c r="Y378" s="348"/>
      <c r="Z378" s="348"/>
      <c r="AA378" s="348"/>
      <c r="AB378" s="348"/>
      <c r="AC378" s="348"/>
      <c r="AD378" s="348"/>
      <c r="AE378" s="348"/>
      <c r="AF378" s="348"/>
      <c r="AG378" s="348"/>
      <c r="AH378" s="348"/>
      <c r="AI378" s="348"/>
      <c r="AJ378" s="348"/>
      <c r="AK378" s="348"/>
      <c r="AL378" s="348"/>
      <c r="AM378" s="348"/>
      <c r="AN378" s="348"/>
      <c r="AO378" s="348"/>
      <c r="AP378" s="348"/>
      <c r="AQ378" s="348"/>
      <c r="AR378" s="348"/>
      <c r="AS378" s="348"/>
      <c r="AT378" s="348"/>
      <c r="AU378" s="348"/>
      <c r="AV378" s="348"/>
      <c r="AW378" s="348"/>
      <c r="AX378" s="348"/>
      <c r="AY378" s="348"/>
      <c r="AZ378" s="348"/>
      <c r="BA378" s="348"/>
      <c r="BB378" s="348"/>
      <c r="BC378" s="348"/>
      <c r="BD378" s="348"/>
      <c r="BE378" s="348"/>
      <c r="BF378" s="348"/>
      <c r="BG378" s="348"/>
      <c r="BH378" s="348"/>
      <c r="BI378" s="348"/>
      <c r="BJ378" s="348"/>
      <c r="BK378" s="348"/>
      <c r="BL378" s="348"/>
      <c r="BM378" s="348"/>
      <c r="BN378" s="348"/>
      <c r="BO378" s="348"/>
      <c r="BP378" s="348"/>
      <c r="BQ378" s="348"/>
      <c r="BR378" s="348"/>
      <c r="BS378" s="348"/>
      <c r="BT378" s="348"/>
      <c r="BU378" s="348"/>
      <c r="BV378" s="348"/>
      <c r="BW378" s="348"/>
      <c r="BX378" s="348"/>
      <c r="BY378" s="348"/>
      <c r="BZ378" s="348"/>
      <c r="CA378" s="348"/>
      <c r="CB378" s="348"/>
      <c r="CC378" s="348"/>
      <c r="CD378" s="348"/>
      <c r="CE378" s="348"/>
      <c r="CF378" s="348"/>
      <c r="CG378" s="348"/>
      <c r="CH378" s="348"/>
      <c r="CI378" s="348"/>
      <c r="CJ378" s="348"/>
      <c r="CK378" s="348"/>
      <c r="CL378" s="348"/>
      <c r="CM378" s="348"/>
      <c r="CN378" s="348"/>
      <c r="CO378" s="348"/>
      <c r="CP378" s="348"/>
      <c r="CQ378" s="348"/>
      <c r="CR378" s="348"/>
      <c r="CS378" s="348"/>
      <c r="CT378" s="348"/>
      <c r="CU378" s="348"/>
      <c r="CV378" s="348"/>
      <c r="CW378" s="348"/>
      <c r="CX378" s="348"/>
      <c r="CY378" s="348"/>
      <c r="CZ378" s="348"/>
      <c r="DA378" s="348"/>
      <c r="DB378" s="348"/>
      <c r="DC378" s="348"/>
      <c r="DD378" s="348"/>
      <c r="DE378" s="348"/>
      <c r="DF378" s="348"/>
      <c r="DG378" s="348"/>
      <c r="DH378" s="348"/>
      <c r="DI378" s="348"/>
      <c r="DJ378" s="348"/>
      <c r="DK378" s="348"/>
      <c r="DL378" s="348"/>
      <c r="DM378" s="348"/>
      <c r="DN378" s="348"/>
      <c r="DO378" s="348"/>
      <c r="DP378" s="348"/>
      <c r="DQ378" s="348"/>
      <c r="DR378" s="348"/>
      <c r="DS378" s="348"/>
      <c r="DT378" s="348"/>
      <c r="DU378" s="348"/>
      <c r="DV378" s="348"/>
      <c r="DW378" s="349"/>
      <c r="DX378" s="349"/>
      <c r="DY378" s="348"/>
      <c r="DZ378" s="348"/>
      <c r="EA378" s="348"/>
      <c r="EB378" s="348"/>
      <c r="EC378" s="348"/>
      <c r="ED378" s="348"/>
      <c r="EE378" s="348"/>
      <c r="EF378" s="348"/>
      <c r="EG378" s="348"/>
      <c r="EH378" s="348"/>
      <c r="EI378" s="348"/>
      <c r="EJ378" s="348"/>
      <c r="EK378" s="348"/>
      <c r="EL378" s="348"/>
      <c r="EM378" s="348"/>
      <c r="EN378" s="348"/>
      <c r="EO378" s="348"/>
      <c r="EP378" s="348"/>
      <c r="EQ378" s="348"/>
      <c r="ER378" s="348"/>
      <c r="ES378" s="348"/>
      <c r="ET378" s="348"/>
      <c r="EU378" s="348"/>
      <c r="EV378" s="348"/>
      <c r="EW378" s="348"/>
      <c r="EX378" s="348"/>
      <c r="EY378" s="348"/>
      <c r="EZ378" s="348"/>
      <c r="FA378" s="348"/>
      <c r="FB378" s="348"/>
      <c r="FC378" s="348"/>
      <c r="FD378" s="348"/>
      <c r="FE378" s="348"/>
      <c r="FF378" s="348"/>
      <c r="FG378" s="348"/>
      <c r="FH378" s="348"/>
      <c r="FI378" s="348"/>
      <c r="FJ378" s="348"/>
      <c r="FK378" s="348"/>
      <c r="FL378" s="348"/>
      <c r="FM378" s="348"/>
      <c r="FN378" s="348"/>
      <c r="FO378" s="348"/>
      <c r="FP378" s="348"/>
      <c r="FQ378" s="348"/>
      <c r="FR378" s="348"/>
      <c r="FS378" s="348"/>
      <c r="FT378" s="348"/>
      <c r="FU378" s="348"/>
      <c r="FV378" s="348"/>
      <c r="FW378" s="348"/>
      <c r="FX378" s="348"/>
      <c r="FY378" s="348"/>
      <c r="FZ378" s="348"/>
      <c r="GA378" s="348"/>
      <c r="GB378" s="348"/>
      <c r="GC378" s="348"/>
      <c r="GD378" s="348"/>
      <c r="GE378" s="348"/>
      <c r="GF378" s="348"/>
      <c r="GG378" s="348"/>
      <c r="GH378" s="348"/>
      <c r="GI378" s="348"/>
      <c r="GJ378" s="348"/>
      <c r="GK378" s="348"/>
      <c r="GL378" s="348"/>
      <c r="GM378" s="348"/>
      <c r="GN378" s="348"/>
      <c r="GO378" s="348"/>
      <c r="GP378" s="348"/>
      <c r="GQ378" s="348"/>
      <c r="GR378" s="348"/>
      <c r="GS378" s="348"/>
      <c r="GT378" s="348"/>
      <c r="GU378" s="348"/>
      <c r="GV378" s="348"/>
      <c r="GW378" s="348"/>
      <c r="GX378" s="348"/>
      <c r="GY378" s="348"/>
      <c r="GZ378" s="348"/>
      <c r="HA378" s="348"/>
      <c r="HB378" s="348"/>
      <c r="HC378" s="348"/>
      <c r="HD378" s="348"/>
      <c r="HE378" s="348"/>
      <c r="HF378" s="348"/>
      <c r="HG378" s="348"/>
      <c r="HH378" s="348"/>
      <c r="HI378" s="348"/>
      <c r="HJ378" s="348"/>
      <c r="HK378" s="348"/>
      <c r="HL378" s="348"/>
      <c r="HM378" s="348"/>
      <c r="HN378" s="348"/>
      <c r="HO378" s="348"/>
      <c r="HP378" s="348"/>
      <c r="HQ378" s="348"/>
      <c r="HR378" s="348"/>
      <c r="HS378" s="348"/>
      <c r="HT378" s="348"/>
      <c r="HU378" s="348"/>
      <c r="HV378" s="348"/>
      <c r="HW378" s="348"/>
      <c r="HX378" s="348"/>
      <c r="HY378" s="348"/>
      <c r="HZ378" s="348"/>
      <c r="IA378" s="348"/>
      <c r="IB378" s="348"/>
      <c r="IC378" s="348"/>
      <c r="ID378" s="348"/>
      <c r="IE378" s="348"/>
      <c r="IF378" s="348"/>
      <c r="IG378" s="348"/>
      <c r="IH378" s="348"/>
      <c r="II378" s="348"/>
      <c r="IJ378" s="348"/>
      <c r="IK378" s="348"/>
      <c r="IL378" s="348"/>
      <c r="IM378" s="348"/>
      <c r="IN378" s="348"/>
      <c r="IO378" s="348"/>
      <c r="IP378" s="348"/>
      <c r="IQ378" s="348"/>
      <c r="IR378" s="348"/>
      <c r="IS378" s="348"/>
      <c r="IT378" s="348"/>
      <c r="IU378" s="348"/>
      <c r="IV378" s="348"/>
      <c r="IW378" s="348"/>
      <c r="IX378" s="348"/>
      <c r="IY378" s="348"/>
      <c r="IZ378" s="348"/>
      <c r="JA378" s="348"/>
    </row>
    <row r="379" spans="1:261" ht="17.25" customHeight="1" x14ac:dyDescent="0.3">
      <c r="A379" s="300">
        <v>369</v>
      </c>
      <c r="B379" s="299"/>
      <c r="C379" s="350"/>
      <c r="D379" s="350"/>
      <c r="E379" s="346">
        <f t="shared" si="44"/>
        <v>0</v>
      </c>
      <c r="F379" s="346">
        <f t="shared" si="45"/>
        <v>0</v>
      </c>
      <c r="G379" s="346">
        <f t="shared" si="46"/>
        <v>0</v>
      </c>
      <c r="H379" s="346">
        <f t="shared" si="47"/>
        <v>0</v>
      </c>
      <c r="I379" s="346">
        <f t="shared" si="48"/>
        <v>0</v>
      </c>
      <c r="J379" s="348"/>
      <c r="K379" s="348"/>
      <c r="L379" s="348"/>
      <c r="M379" s="348"/>
      <c r="N379" s="348"/>
      <c r="O379" s="348"/>
      <c r="P379" s="348"/>
      <c r="Q379" s="348"/>
      <c r="R379" s="348"/>
      <c r="S379" s="348"/>
      <c r="T379" s="348"/>
      <c r="U379" s="348"/>
      <c r="V379" s="348"/>
      <c r="W379" s="348"/>
      <c r="X379" s="348"/>
      <c r="Y379" s="348"/>
      <c r="Z379" s="348"/>
      <c r="AA379" s="348"/>
      <c r="AB379" s="348"/>
      <c r="AC379" s="348"/>
      <c r="AD379" s="348"/>
      <c r="AE379" s="348"/>
      <c r="AF379" s="348"/>
      <c r="AG379" s="348"/>
      <c r="AH379" s="348"/>
      <c r="AI379" s="348"/>
      <c r="AJ379" s="348"/>
      <c r="AK379" s="348"/>
      <c r="AL379" s="348"/>
      <c r="AM379" s="348"/>
      <c r="AN379" s="348"/>
      <c r="AO379" s="348"/>
      <c r="AP379" s="348"/>
      <c r="AQ379" s="348"/>
      <c r="AR379" s="348"/>
      <c r="AS379" s="348"/>
      <c r="AT379" s="348"/>
      <c r="AU379" s="348"/>
      <c r="AV379" s="348"/>
      <c r="AW379" s="348"/>
      <c r="AX379" s="348"/>
      <c r="AY379" s="348"/>
      <c r="AZ379" s="348"/>
      <c r="BA379" s="348"/>
      <c r="BB379" s="348"/>
      <c r="BC379" s="348"/>
      <c r="BD379" s="348"/>
      <c r="BE379" s="348"/>
      <c r="BF379" s="348"/>
      <c r="BG379" s="348"/>
      <c r="BH379" s="348"/>
      <c r="BI379" s="348"/>
      <c r="BJ379" s="348"/>
      <c r="BK379" s="348"/>
      <c r="BL379" s="348"/>
      <c r="BM379" s="348"/>
      <c r="BN379" s="348"/>
      <c r="BO379" s="348"/>
      <c r="BP379" s="348"/>
      <c r="BQ379" s="348"/>
      <c r="BR379" s="348"/>
      <c r="BS379" s="348"/>
      <c r="BT379" s="348"/>
      <c r="BU379" s="348"/>
      <c r="BV379" s="348"/>
      <c r="BW379" s="348"/>
      <c r="BX379" s="348"/>
      <c r="BY379" s="348"/>
      <c r="BZ379" s="348"/>
      <c r="CA379" s="348"/>
      <c r="CB379" s="348"/>
      <c r="CC379" s="348"/>
      <c r="CD379" s="348"/>
      <c r="CE379" s="348"/>
      <c r="CF379" s="348"/>
      <c r="CG379" s="348"/>
      <c r="CH379" s="348"/>
      <c r="CI379" s="348"/>
      <c r="CJ379" s="348"/>
      <c r="CK379" s="348"/>
      <c r="CL379" s="348"/>
      <c r="CM379" s="348"/>
      <c r="CN379" s="348"/>
      <c r="CO379" s="348"/>
      <c r="CP379" s="348"/>
      <c r="CQ379" s="348"/>
      <c r="CR379" s="348"/>
      <c r="CS379" s="348"/>
      <c r="CT379" s="348"/>
      <c r="CU379" s="348"/>
      <c r="CV379" s="348"/>
      <c r="CW379" s="348"/>
      <c r="CX379" s="348"/>
      <c r="CY379" s="348"/>
      <c r="CZ379" s="348"/>
      <c r="DA379" s="348"/>
      <c r="DB379" s="348"/>
      <c r="DC379" s="348"/>
      <c r="DD379" s="348"/>
      <c r="DE379" s="348"/>
      <c r="DF379" s="348"/>
      <c r="DG379" s="348"/>
      <c r="DH379" s="348"/>
      <c r="DI379" s="348"/>
      <c r="DJ379" s="348"/>
      <c r="DK379" s="348"/>
      <c r="DL379" s="348"/>
      <c r="DM379" s="348"/>
      <c r="DN379" s="348"/>
      <c r="DO379" s="348"/>
      <c r="DP379" s="348"/>
      <c r="DQ379" s="348"/>
      <c r="DR379" s="348"/>
      <c r="DS379" s="348"/>
      <c r="DT379" s="348"/>
      <c r="DU379" s="348"/>
      <c r="DV379" s="348"/>
      <c r="DW379" s="349"/>
      <c r="DX379" s="349"/>
      <c r="DY379" s="348"/>
      <c r="DZ379" s="348"/>
      <c r="EA379" s="348"/>
      <c r="EB379" s="348"/>
      <c r="EC379" s="348"/>
      <c r="ED379" s="348"/>
      <c r="EE379" s="348"/>
      <c r="EF379" s="348"/>
      <c r="EG379" s="348"/>
      <c r="EH379" s="348"/>
      <c r="EI379" s="348"/>
      <c r="EJ379" s="348"/>
      <c r="EK379" s="348"/>
      <c r="EL379" s="348"/>
      <c r="EM379" s="348"/>
      <c r="EN379" s="348"/>
      <c r="EO379" s="348"/>
      <c r="EP379" s="348"/>
      <c r="EQ379" s="348"/>
      <c r="ER379" s="348"/>
      <c r="ES379" s="348"/>
      <c r="ET379" s="348"/>
      <c r="EU379" s="348"/>
      <c r="EV379" s="348"/>
      <c r="EW379" s="348"/>
      <c r="EX379" s="348"/>
      <c r="EY379" s="348"/>
      <c r="EZ379" s="348"/>
      <c r="FA379" s="348"/>
      <c r="FB379" s="348"/>
      <c r="FC379" s="348"/>
      <c r="FD379" s="348"/>
      <c r="FE379" s="348"/>
      <c r="FF379" s="348"/>
      <c r="FG379" s="348"/>
      <c r="FH379" s="348"/>
      <c r="FI379" s="348"/>
      <c r="FJ379" s="348"/>
      <c r="FK379" s="348"/>
      <c r="FL379" s="348"/>
      <c r="FM379" s="348"/>
      <c r="FN379" s="348"/>
      <c r="FO379" s="348"/>
      <c r="FP379" s="348"/>
      <c r="FQ379" s="348"/>
      <c r="FR379" s="348"/>
      <c r="FS379" s="348"/>
      <c r="FT379" s="348"/>
      <c r="FU379" s="348"/>
      <c r="FV379" s="348"/>
      <c r="FW379" s="348"/>
      <c r="FX379" s="348"/>
      <c r="FY379" s="348"/>
      <c r="FZ379" s="348"/>
      <c r="GA379" s="348"/>
      <c r="GB379" s="348"/>
      <c r="GC379" s="348"/>
      <c r="GD379" s="348"/>
      <c r="GE379" s="348"/>
      <c r="GF379" s="348"/>
      <c r="GG379" s="348"/>
      <c r="GH379" s="348"/>
      <c r="GI379" s="348"/>
      <c r="GJ379" s="348"/>
      <c r="GK379" s="348"/>
      <c r="GL379" s="348"/>
      <c r="GM379" s="348"/>
      <c r="GN379" s="348"/>
      <c r="GO379" s="348"/>
      <c r="GP379" s="348"/>
      <c r="GQ379" s="348"/>
      <c r="GR379" s="348"/>
      <c r="GS379" s="348"/>
      <c r="GT379" s="348"/>
      <c r="GU379" s="348"/>
      <c r="GV379" s="348"/>
      <c r="GW379" s="348"/>
      <c r="GX379" s="348"/>
      <c r="GY379" s="348"/>
      <c r="GZ379" s="348"/>
      <c r="HA379" s="348"/>
      <c r="HB379" s="348"/>
      <c r="HC379" s="348"/>
      <c r="HD379" s="348"/>
      <c r="HE379" s="348"/>
      <c r="HF379" s="348"/>
      <c r="HG379" s="348"/>
      <c r="HH379" s="348"/>
      <c r="HI379" s="348"/>
      <c r="HJ379" s="348"/>
      <c r="HK379" s="348"/>
      <c r="HL379" s="348"/>
      <c r="HM379" s="348"/>
      <c r="HN379" s="348"/>
      <c r="HO379" s="348"/>
      <c r="HP379" s="348"/>
      <c r="HQ379" s="348"/>
      <c r="HR379" s="348"/>
      <c r="HS379" s="348"/>
      <c r="HT379" s="348"/>
      <c r="HU379" s="348"/>
      <c r="HV379" s="348"/>
      <c r="HW379" s="348"/>
      <c r="HX379" s="348"/>
      <c r="HY379" s="348"/>
      <c r="HZ379" s="348"/>
      <c r="IA379" s="348"/>
      <c r="IB379" s="348"/>
      <c r="IC379" s="348"/>
      <c r="ID379" s="348"/>
      <c r="IE379" s="348"/>
      <c r="IF379" s="348"/>
      <c r="IG379" s="348"/>
      <c r="IH379" s="348"/>
      <c r="II379" s="348"/>
      <c r="IJ379" s="348"/>
      <c r="IK379" s="348"/>
      <c r="IL379" s="348"/>
      <c r="IM379" s="348"/>
      <c r="IN379" s="348"/>
      <c r="IO379" s="348"/>
      <c r="IP379" s="348"/>
      <c r="IQ379" s="348"/>
      <c r="IR379" s="348"/>
      <c r="IS379" s="348"/>
      <c r="IT379" s="348"/>
      <c r="IU379" s="348"/>
      <c r="IV379" s="348"/>
      <c r="IW379" s="348"/>
      <c r="IX379" s="348"/>
      <c r="IY379" s="348"/>
      <c r="IZ379" s="348"/>
      <c r="JA379" s="348"/>
    </row>
    <row r="380" spans="1:261" ht="17.25" customHeight="1" x14ac:dyDescent="0.3">
      <c r="A380" s="300">
        <v>370</v>
      </c>
      <c r="B380" s="299"/>
      <c r="C380" s="350"/>
      <c r="D380" s="350"/>
      <c r="E380" s="346">
        <f t="shared" si="44"/>
        <v>0</v>
      </c>
      <c r="F380" s="346">
        <f t="shared" si="45"/>
        <v>0</v>
      </c>
      <c r="G380" s="346">
        <f t="shared" si="46"/>
        <v>0</v>
      </c>
      <c r="H380" s="346">
        <f t="shared" si="47"/>
        <v>0</v>
      </c>
      <c r="I380" s="346">
        <f t="shared" si="48"/>
        <v>0</v>
      </c>
      <c r="J380" s="348"/>
      <c r="K380" s="348"/>
      <c r="L380" s="348"/>
      <c r="M380" s="348"/>
      <c r="N380" s="348"/>
      <c r="O380" s="348"/>
      <c r="P380" s="348"/>
      <c r="Q380" s="348"/>
      <c r="R380" s="348"/>
      <c r="S380" s="348"/>
      <c r="T380" s="348"/>
      <c r="U380" s="348"/>
      <c r="V380" s="348"/>
      <c r="W380" s="348"/>
      <c r="X380" s="348"/>
      <c r="Y380" s="348"/>
      <c r="Z380" s="348"/>
      <c r="AA380" s="348"/>
      <c r="AB380" s="348"/>
      <c r="AC380" s="348"/>
      <c r="AD380" s="348"/>
      <c r="AE380" s="348"/>
      <c r="AF380" s="348"/>
      <c r="AG380" s="348"/>
      <c r="AH380" s="348"/>
      <c r="AI380" s="348"/>
      <c r="AJ380" s="348"/>
      <c r="AK380" s="348"/>
      <c r="AL380" s="348"/>
      <c r="AM380" s="348"/>
      <c r="AN380" s="348"/>
      <c r="AO380" s="348"/>
      <c r="AP380" s="348"/>
      <c r="AQ380" s="348"/>
      <c r="AR380" s="348"/>
      <c r="AS380" s="348"/>
      <c r="AT380" s="348"/>
      <c r="AU380" s="348"/>
      <c r="AV380" s="348"/>
      <c r="AW380" s="348"/>
      <c r="AX380" s="348"/>
      <c r="AY380" s="348"/>
      <c r="AZ380" s="348"/>
      <c r="BA380" s="348"/>
      <c r="BB380" s="348"/>
      <c r="BC380" s="348"/>
      <c r="BD380" s="348"/>
      <c r="BE380" s="348"/>
      <c r="BF380" s="348"/>
      <c r="BG380" s="348"/>
      <c r="BH380" s="348"/>
      <c r="BI380" s="348"/>
      <c r="BJ380" s="348"/>
      <c r="BK380" s="348"/>
      <c r="BL380" s="348"/>
      <c r="BM380" s="348"/>
      <c r="BN380" s="348"/>
      <c r="BO380" s="348"/>
      <c r="BP380" s="348"/>
      <c r="BQ380" s="348"/>
      <c r="BR380" s="348"/>
      <c r="BS380" s="348"/>
      <c r="BT380" s="348"/>
      <c r="BU380" s="348"/>
      <c r="BV380" s="348"/>
      <c r="BW380" s="348"/>
      <c r="BX380" s="348"/>
      <c r="BY380" s="348"/>
      <c r="BZ380" s="348"/>
      <c r="CA380" s="348"/>
      <c r="CB380" s="348"/>
      <c r="CC380" s="348"/>
      <c r="CD380" s="348"/>
      <c r="CE380" s="348"/>
      <c r="CF380" s="348"/>
      <c r="CG380" s="348"/>
      <c r="CH380" s="348"/>
      <c r="CI380" s="348"/>
      <c r="CJ380" s="348"/>
      <c r="CK380" s="348"/>
      <c r="CL380" s="348"/>
      <c r="CM380" s="348"/>
      <c r="CN380" s="348"/>
      <c r="CO380" s="348"/>
      <c r="CP380" s="348"/>
      <c r="CQ380" s="348"/>
      <c r="CR380" s="348"/>
      <c r="CS380" s="348"/>
      <c r="CT380" s="348"/>
      <c r="CU380" s="348"/>
      <c r="CV380" s="348"/>
      <c r="CW380" s="348"/>
      <c r="CX380" s="348"/>
      <c r="CY380" s="348"/>
      <c r="CZ380" s="348"/>
      <c r="DA380" s="348"/>
      <c r="DB380" s="348"/>
      <c r="DC380" s="348"/>
      <c r="DD380" s="348"/>
      <c r="DE380" s="348"/>
      <c r="DF380" s="348"/>
      <c r="DG380" s="348"/>
      <c r="DH380" s="348"/>
      <c r="DI380" s="348"/>
      <c r="DJ380" s="348"/>
      <c r="DK380" s="348"/>
      <c r="DL380" s="348"/>
      <c r="DM380" s="348"/>
      <c r="DN380" s="348"/>
      <c r="DO380" s="348"/>
      <c r="DP380" s="348"/>
      <c r="DQ380" s="348"/>
      <c r="DR380" s="348"/>
      <c r="DS380" s="348"/>
      <c r="DT380" s="348"/>
      <c r="DU380" s="348"/>
      <c r="DV380" s="348"/>
      <c r="DW380" s="349"/>
      <c r="DX380" s="349"/>
      <c r="DY380" s="348"/>
      <c r="DZ380" s="348"/>
      <c r="EA380" s="348"/>
      <c r="EB380" s="348"/>
      <c r="EC380" s="348"/>
      <c r="ED380" s="348"/>
      <c r="EE380" s="348"/>
      <c r="EF380" s="348"/>
      <c r="EG380" s="348"/>
      <c r="EH380" s="348"/>
      <c r="EI380" s="348"/>
      <c r="EJ380" s="348"/>
      <c r="EK380" s="348"/>
      <c r="EL380" s="348"/>
      <c r="EM380" s="348"/>
      <c r="EN380" s="348"/>
      <c r="EO380" s="348"/>
      <c r="EP380" s="348"/>
      <c r="EQ380" s="348"/>
      <c r="ER380" s="348"/>
      <c r="ES380" s="348"/>
      <c r="ET380" s="348"/>
      <c r="EU380" s="348"/>
      <c r="EV380" s="348"/>
      <c r="EW380" s="348"/>
      <c r="EX380" s="348"/>
      <c r="EY380" s="348"/>
      <c r="EZ380" s="348"/>
      <c r="FA380" s="348"/>
      <c r="FB380" s="348"/>
      <c r="FC380" s="348"/>
      <c r="FD380" s="348"/>
      <c r="FE380" s="348"/>
      <c r="FF380" s="348"/>
      <c r="FG380" s="348"/>
      <c r="FH380" s="348"/>
      <c r="FI380" s="348"/>
      <c r="FJ380" s="348"/>
      <c r="FK380" s="348"/>
      <c r="FL380" s="348"/>
      <c r="FM380" s="348"/>
      <c r="FN380" s="348"/>
      <c r="FO380" s="348"/>
      <c r="FP380" s="348"/>
      <c r="FQ380" s="348"/>
      <c r="FR380" s="348"/>
      <c r="FS380" s="348"/>
      <c r="FT380" s="348"/>
      <c r="FU380" s="348"/>
      <c r="FV380" s="348"/>
      <c r="FW380" s="348"/>
      <c r="FX380" s="348"/>
      <c r="FY380" s="348"/>
      <c r="FZ380" s="348"/>
      <c r="GA380" s="348"/>
      <c r="GB380" s="348"/>
      <c r="GC380" s="348"/>
      <c r="GD380" s="348"/>
      <c r="GE380" s="348"/>
      <c r="GF380" s="348"/>
      <c r="GG380" s="348"/>
      <c r="GH380" s="348"/>
      <c r="GI380" s="348"/>
      <c r="GJ380" s="348"/>
      <c r="GK380" s="348"/>
      <c r="GL380" s="348"/>
      <c r="GM380" s="348"/>
      <c r="GN380" s="348"/>
      <c r="GO380" s="348"/>
      <c r="GP380" s="348"/>
      <c r="GQ380" s="348"/>
      <c r="GR380" s="348"/>
      <c r="GS380" s="348"/>
      <c r="GT380" s="348"/>
      <c r="GU380" s="348"/>
      <c r="GV380" s="348"/>
      <c r="GW380" s="348"/>
      <c r="GX380" s="348"/>
      <c r="GY380" s="348"/>
      <c r="GZ380" s="348"/>
      <c r="HA380" s="348"/>
      <c r="HB380" s="348"/>
      <c r="HC380" s="348"/>
      <c r="HD380" s="348"/>
      <c r="HE380" s="348"/>
      <c r="HF380" s="348"/>
      <c r="HG380" s="348"/>
      <c r="HH380" s="348"/>
      <c r="HI380" s="348"/>
      <c r="HJ380" s="348"/>
      <c r="HK380" s="348"/>
      <c r="HL380" s="348"/>
      <c r="HM380" s="348"/>
      <c r="HN380" s="348"/>
      <c r="HO380" s="348"/>
      <c r="HP380" s="348"/>
      <c r="HQ380" s="348"/>
      <c r="HR380" s="348"/>
      <c r="HS380" s="348"/>
      <c r="HT380" s="348"/>
      <c r="HU380" s="348"/>
      <c r="HV380" s="348"/>
      <c r="HW380" s="348"/>
      <c r="HX380" s="348"/>
      <c r="HY380" s="348"/>
      <c r="HZ380" s="348"/>
      <c r="IA380" s="348"/>
      <c r="IB380" s="348"/>
      <c r="IC380" s="348"/>
      <c r="ID380" s="348"/>
      <c r="IE380" s="348"/>
      <c r="IF380" s="348"/>
      <c r="IG380" s="348"/>
      <c r="IH380" s="348"/>
      <c r="II380" s="348"/>
      <c r="IJ380" s="348"/>
      <c r="IK380" s="348"/>
      <c r="IL380" s="348"/>
      <c r="IM380" s="348"/>
      <c r="IN380" s="348"/>
      <c r="IO380" s="348"/>
      <c r="IP380" s="348"/>
      <c r="IQ380" s="348"/>
      <c r="IR380" s="348"/>
      <c r="IS380" s="348"/>
      <c r="IT380" s="348"/>
      <c r="IU380" s="348"/>
      <c r="IV380" s="348"/>
      <c r="IW380" s="348"/>
      <c r="IX380" s="348"/>
      <c r="IY380" s="348"/>
      <c r="IZ380" s="348"/>
      <c r="JA380" s="348"/>
    </row>
    <row r="381" spans="1:261" ht="17.25" customHeight="1" x14ac:dyDescent="0.3">
      <c r="A381" s="296"/>
      <c r="B381" s="296"/>
      <c r="C381" s="347"/>
      <c r="D381" s="347"/>
      <c r="E381" s="346"/>
      <c r="F381" s="346"/>
      <c r="G381" s="346"/>
      <c r="H381" s="346"/>
      <c r="I381" s="346"/>
    </row>
    <row r="382" spans="1:261" ht="17.25" customHeight="1" x14ac:dyDescent="0.3">
      <c r="E382" s="346"/>
      <c r="F382" s="346"/>
      <c r="G382" s="346"/>
      <c r="H382" s="346"/>
      <c r="I382" s="346"/>
    </row>
    <row r="383" spans="1:261" ht="17.25" customHeight="1" x14ac:dyDescent="0.3">
      <c r="E383" s="346"/>
      <c r="F383" s="346"/>
      <c r="G383" s="346"/>
      <c r="H383" s="346"/>
      <c r="I383" s="346"/>
    </row>
    <row r="384" spans="1:261" ht="17.25" customHeight="1" x14ac:dyDescent="0.3">
      <c r="E384" s="346"/>
      <c r="F384" s="346"/>
      <c r="G384" s="346"/>
      <c r="H384" s="346"/>
      <c r="I384" s="346"/>
    </row>
    <row r="385" spans="5:9" ht="17.25" customHeight="1" x14ac:dyDescent="0.3">
      <c r="E385" s="346"/>
      <c r="F385" s="346"/>
      <c r="G385" s="346"/>
      <c r="H385" s="346"/>
      <c r="I385" s="346"/>
    </row>
    <row r="386" spans="5:9" ht="17.25" customHeight="1" x14ac:dyDescent="0.3">
      <c r="E386" s="346"/>
      <c r="F386" s="346"/>
      <c r="G386" s="346"/>
      <c r="H386" s="346"/>
      <c r="I386" s="346"/>
    </row>
    <row r="387" spans="5:9" ht="17.25" customHeight="1" x14ac:dyDescent="0.3">
      <c r="E387" s="346"/>
      <c r="F387" s="346"/>
      <c r="G387" s="346"/>
      <c r="H387" s="346"/>
      <c r="I387" s="346"/>
    </row>
    <row r="388" spans="5:9" ht="17.25" customHeight="1" x14ac:dyDescent="0.3">
      <c r="E388" s="346"/>
      <c r="F388" s="346"/>
      <c r="G388" s="346"/>
      <c r="H388" s="346"/>
      <c r="I388" s="346"/>
    </row>
    <row r="389" spans="5:9" ht="17.25" customHeight="1" x14ac:dyDescent="0.3">
      <c r="E389" s="346"/>
      <c r="F389" s="346"/>
      <c r="G389" s="346"/>
      <c r="H389" s="346"/>
      <c r="I389" s="346"/>
    </row>
    <row r="390" spans="5:9" ht="17.25" customHeight="1" x14ac:dyDescent="0.3">
      <c r="E390" s="346"/>
      <c r="F390" s="346"/>
      <c r="G390" s="346"/>
      <c r="H390" s="346"/>
      <c r="I390" s="346"/>
    </row>
    <row r="391" spans="5:9" ht="17.25" customHeight="1" x14ac:dyDescent="0.3">
      <c r="E391" s="346"/>
      <c r="F391" s="346"/>
      <c r="G391" s="346"/>
      <c r="H391" s="346"/>
      <c r="I391" s="346"/>
    </row>
    <row r="392" spans="5:9" ht="17.25" customHeight="1" x14ac:dyDescent="0.3">
      <c r="E392" s="346"/>
      <c r="F392" s="346"/>
      <c r="G392" s="346"/>
      <c r="H392" s="346"/>
      <c r="I392" s="346"/>
    </row>
    <row r="393" spans="5:9" ht="17.25" customHeight="1" x14ac:dyDescent="0.3">
      <c r="E393" s="346"/>
      <c r="F393" s="346"/>
      <c r="G393" s="346"/>
      <c r="H393" s="346"/>
      <c r="I393" s="346"/>
    </row>
    <row r="394" spans="5:9" ht="17.25" customHeight="1" x14ac:dyDescent="0.3">
      <c r="E394" s="346"/>
      <c r="F394" s="346"/>
      <c r="G394" s="346"/>
      <c r="H394" s="346"/>
      <c r="I394" s="346"/>
    </row>
    <row r="395" spans="5:9" ht="17.25" customHeight="1" x14ac:dyDescent="0.3">
      <c r="E395" s="346"/>
      <c r="F395" s="346"/>
      <c r="G395" s="346"/>
      <c r="H395" s="346"/>
      <c r="I395" s="346"/>
    </row>
    <row r="396" spans="5:9" ht="17.25" customHeight="1" x14ac:dyDescent="0.3">
      <c r="E396" s="346"/>
      <c r="F396" s="346"/>
      <c r="G396" s="346"/>
      <c r="H396" s="346"/>
      <c r="I396" s="346"/>
    </row>
    <row r="397" spans="5:9" ht="17.25" customHeight="1" x14ac:dyDescent="0.3">
      <c r="E397" s="346"/>
      <c r="F397" s="346"/>
      <c r="G397" s="346"/>
      <c r="H397" s="346"/>
      <c r="I397" s="346"/>
    </row>
    <row r="398" spans="5:9" ht="17.25" customHeight="1" x14ac:dyDescent="0.3">
      <c r="E398" s="346"/>
      <c r="F398" s="346"/>
      <c r="G398" s="346"/>
      <c r="H398" s="346"/>
      <c r="I398" s="346"/>
    </row>
    <row r="399" spans="5:9" ht="17.25" customHeight="1" x14ac:dyDescent="0.3">
      <c r="E399" s="346"/>
      <c r="F399" s="346"/>
      <c r="G399" s="346"/>
      <c r="H399" s="346"/>
      <c r="I399" s="346"/>
    </row>
    <row r="400" spans="5:9" ht="17.25" customHeight="1" x14ac:dyDescent="0.3">
      <c r="E400" s="346"/>
      <c r="F400" s="346"/>
      <c r="G400" s="346"/>
      <c r="H400" s="346"/>
      <c r="I400" s="346"/>
    </row>
    <row r="401" spans="5:9" ht="17.25" customHeight="1" x14ac:dyDescent="0.3">
      <c r="E401" s="346"/>
      <c r="F401" s="346"/>
      <c r="G401" s="346"/>
      <c r="H401" s="346"/>
      <c r="I401" s="346"/>
    </row>
    <row r="402" spans="5:9" ht="17.25" customHeight="1" x14ac:dyDescent="0.3">
      <c r="E402" s="346"/>
      <c r="F402" s="346"/>
      <c r="G402" s="346"/>
      <c r="H402" s="346"/>
      <c r="I402" s="346"/>
    </row>
    <row r="403" spans="5:9" ht="17.25" customHeight="1" x14ac:dyDescent="0.3">
      <c r="E403" s="346"/>
      <c r="F403" s="346"/>
      <c r="G403" s="346"/>
      <c r="H403" s="346"/>
      <c r="I403" s="346"/>
    </row>
    <row r="404" spans="5:9" ht="17.25" customHeight="1" x14ac:dyDescent="0.3">
      <c r="E404" s="346"/>
      <c r="F404" s="346"/>
      <c r="G404" s="346"/>
      <c r="H404" s="346"/>
      <c r="I404" s="346"/>
    </row>
    <row r="405" spans="5:9" ht="17.25" customHeight="1" x14ac:dyDescent="0.3">
      <c r="E405" s="346"/>
      <c r="F405" s="346"/>
      <c r="G405" s="346"/>
      <c r="H405" s="346"/>
      <c r="I405" s="346"/>
    </row>
    <row r="406" spans="5:9" ht="17.25" customHeight="1" x14ac:dyDescent="0.3">
      <c r="E406" s="346"/>
      <c r="F406" s="346"/>
      <c r="G406" s="346"/>
      <c r="H406" s="346"/>
      <c r="I406" s="346"/>
    </row>
    <row r="407" spans="5:9" ht="17.25" customHeight="1" x14ac:dyDescent="0.3">
      <c r="E407" s="346"/>
      <c r="F407" s="346"/>
      <c r="G407" s="346"/>
      <c r="H407" s="346"/>
      <c r="I407" s="346"/>
    </row>
    <row r="408" spans="5:9" ht="17.25" customHeight="1" x14ac:dyDescent="0.3">
      <c r="E408" s="346"/>
      <c r="F408" s="346"/>
      <c r="G408" s="346"/>
      <c r="H408" s="346"/>
      <c r="I408" s="346"/>
    </row>
    <row r="409" spans="5:9" ht="17.25" customHeight="1" x14ac:dyDescent="0.3">
      <c r="E409" s="346"/>
      <c r="F409" s="346"/>
      <c r="G409" s="346"/>
      <c r="H409" s="346"/>
      <c r="I409" s="346"/>
    </row>
    <row r="410" spans="5:9" ht="17.25" customHeight="1" x14ac:dyDescent="0.3">
      <c r="E410" s="346"/>
      <c r="F410" s="346"/>
      <c r="G410" s="346"/>
      <c r="H410" s="346"/>
      <c r="I410" s="346"/>
    </row>
    <row r="411" spans="5:9" ht="17.25" customHeight="1" x14ac:dyDescent="0.3">
      <c r="E411" s="346"/>
      <c r="F411" s="346"/>
      <c r="G411" s="346"/>
      <c r="H411" s="346"/>
      <c r="I411" s="346"/>
    </row>
    <row r="412" spans="5:9" ht="17.25" customHeight="1" x14ac:dyDescent="0.3">
      <c r="E412" s="346"/>
      <c r="F412" s="346"/>
      <c r="G412" s="346"/>
      <c r="H412" s="346"/>
      <c r="I412" s="346"/>
    </row>
    <row r="413" spans="5:9" ht="17.25" customHeight="1" x14ac:dyDescent="0.3">
      <c r="E413" s="346"/>
      <c r="F413" s="346"/>
      <c r="G413" s="346"/>
      <c r="H413" s="346"/>
      <c r="I413" s="346"/>
    </row>
    <row r="414" spans="5:9" ht="17.25" customHeight="1" x14ac:dyDescent="0.3">
      <c r="E414" s="346"/>
      <c r="F414" s="346"/>
      <c r="G414" s="346"/>
      <c r="H414" s="346"/>
      <c r="I414" s="346"/>
    </row>
    <row r="415" spans="5:9" ht="17.25" customHeight="1" x14ac:dyDescent="0.3">
      <c r="E415" s="346"/>
      <c r="F415" s="346"/>
      <c r="G415" s="346"/>
      <c r="H415" s="346"/>
      <c r="I415" s="346"/>
    </row>
    <row r="416" spans="5:9" ht="17.25" customHeight="1" x14ac:dyDescent="0.3">
      <c r="E416" s="346"/>
      <c r="F416" s="346"/>
      <c r="G416" s="346"/>
      <c r="H416" s="346"/>
      <c r="I416" s="346"/>
    </row>
    <row r="417" spans="5:9" ht="17.25" customHeight="1" x14ac:dyDescent="0.3">
      <c r="E417" s="346"/>
      <c r="F417" s="346"/>
      <c r="G417" s="346"/>
      <c r="H417" s="346"/>
      <c r="I417" s="346"/>
    </row>
    <row r="418" spans="5:9" ht="17.25" customHeight="1" x14ac:dyDescent="0.3">
      <c r="E418" s="346"/>
      <c r="F418" s="346"/>
      <c r="G418" s="346"/>
      <c r="H418" s="346"/>
      <c r="I418" s="346"/>
    </row>
    <row r="419" spans="5:9" ht="17.25" customHeight="1" x14ac:dyDescent="0.3">
      <c r="E419" s="346"/>
      <c r="F419" s="346"/>
      <c r="G419" s="346"/>
      <c r="H419" s="346"/>
      <c r="I419" s="346"/>
    </row>
    <row r="420" spans="5:9" ht="17.25" customHeight="1" x14ac:dyDescent="0.3">
      <c r="E420" s="346"/>
      <c r="F420" s="346"/>
      <c r="G420" s="346"/>
      <c r="H420" s="346"/>
      <c r="I420" s="346"/>
    </row>
    <row r="421" spans="5:9" ht="17.25" customHeight="1" x14ac:dyDescent="0.3">
      <c r="E421" s="346"/>
      <c r="F421" s="346"/>
      <c r="G421" s="346"/>
      <c r="H421" s="346"/>
      <c r="I421" s="346"/>
    </row>
    <row r="422" spans="5:9" ht="17.25" customHeight="1" x14ac:dyDescent="0.3">
      <c r="E422" s="346"/>
      <c r="F422" s="346"/>
      <c r="G422" s="346"/>
      <c r="H422" s="346"/>
      <c r="I422" s="346"/>
    </row>
    <row r="423" spans="5:9" ht="17.25" customHeight="1" x14ac:dyDescent="0.3">
      <c r="E423" s="346"/>
      <c r="F423" s="346"/>
      <c r="G423" s="346"/>
      <c r="H423" s="346"/>
      <c r="I423" s="346"/>
    </row>
    <row r="424" spans="5:9" ht="17.25" customHeight="1" x14ac:dyDescent="0.3">
      <c r="E424" s="346"/>
      <c r="F424" s="346"/>
      <c r="G424" s="346"/>
      <c r="H424" s="346"/>
      <c r="I424" s="346"/>
    </row>
    <row r="425" spans="5:9" ht="17.25" customHeight="1" x14ac:dyDescent="0.3">
      <c r="E425" s="346"/>
      <c r="F425" s="346"/>
      <c r="G425" s="346"/>
      <c r="H425" s="346"/>
      <c r="I425" s="346"/>
    </row>
    <row r="426" spans="5:9" ht="17.25" customHeight="1" x14ac:dyDescent="0.3">
      <c r="E426" s="346"/>
      <c r="F426" s="346"/>
      <c r="G426" s="346"/>
      <c r="H426" s="346"/>
      <c r="I426" s="346"/>
    </row>
    <row r="427" spans="5:9" ht="17.25" customHeight="1" x14ac:dyDescent="0.3">
      <c r="E427" s="346"/>
      <c r="F427" s="346"/>
      <c r="G427" s="346"/>
      <c r="H427" s="346"/>
      <c r="I427" s="346"/>
    </row>
    <row r="428" spans="5:9" ht="17.25" customHeight="1" x14ac:dyDescent="0.3">
      <c r="E428" s="346"/>
      <c r="F428" s="346"/>
      <c r="G428" s="346"/>
      <c r="H428" s="346"/>
      <c r="I428" s="346"/>
    </row>
    <row r="429" spans="5:9" ht="17.25" customHeight="1" x14ac:dyDescent="0.3">
      <c r="E429" s="346"/>
      <c r="F429" s="346"/>
      <c r="G429" s="346"/>
      <c r="H429" s="346"/>
      <c r="I429" s="346"/>
    </row>
    <row r="430" spans="5:9" ht="17.25" customHeight="1" x14ac:dyDescent="0.3">
      <c r="E430" s="346"/>
      <c r="F430" s="346"/>
      <c r="G430" s="346"/>
      <c r="H430" s="346"/>
      <c r="I430" s="346"/>
    </row>
    <row r="431" spans="5:9" ht="17.25" customHeight="1" x14ac:dyDescent="0.3">
      <c r="E431" s="346"/>
      <c r="F431" s="346"/>
      <c r="G431" s="346"/>
      <c r="H431" s="346"/>
      <c r="I431" s="346"/>
    </row>
    <row r="432" spans="5:9" ht="17.25" customHeight="1" x14ac:dyDescent="0.3">
      <c r="E432" s="346"/>
      <c r="F432" s="346"/>
      <c r="G432" s="346"/>
      <c r="H432" s="346"/>
      <c r="I432" s="346"/>
    </row>
    <row r="433" spans="5:9" ht="17.25" customHeight="1" x14ac:dyDescent="0.3">
      <c r="E433" s="346"/>
      <c r="F433" s="346"/>
      <c r="G433" s="346"/>
      <c r="H433" s="346"/>
      <c r="I433" s="346"/>
    </row>
    <row r="434" spans="5:9" ht="17.25" customHeight="1" x14ac:dyDescent="0.3">
      <c r="E434" s="346"/>
      <c r="F434" s="346"/>
      <c r="G434" s="346"/>
      <c r="H434" s="346"/>
      <c r="I434" s="346"/>
    </row>
    <row r="435" spans="5:9" ht="17.25" customHeight="1" x14ac:dyDescent="0.3">
      <c r="E435" s="346"/>
      <c r="F435" s="346"/>
      <c r="G435" s="346"/>
      <c r="H435" s="346"/>
      <c r="I435" s="346"/>
    </row>
    <row r="436" spans="5:9" ht="17.25" customHeight="1" x14ac:dyDescent="0.3">
      <c r="E436" s="346"/>
      <c r="F436" s="346"/>
      <c r="G436" s="346"/>
      <c r="H436" s="346"/>
      <c r="I436" s="346"/>
    </row>
    <row r="437" spans="5:9" ht="17.25" customHeight="1" x14ac:dyDescent="0.3">
      <c r="E437" s="346"/>
      <c r="F437" s="346"/>
      <c r="G437" s="346"/>
      <c r="H437" s="346"/>
      <c r="I437" s="346"/>
    </row>
    <row r="438" spans="5:9" ht="17.25" customHeight="1" x14ac:dyDescent="0.3">
      <c r="E438" s="346"/>
      <c r="F438" s="346"/>
      <c r="G438" s="346"/>
      <c r="H438" s="346"/>
      <c r="I438" s="346"/>
    </row>
    <row r="439" spans="5:9" ht="17.25" customHeight="1" x14ac:dyDescent="0.3">
      <c r="E439" s="346"/>
      <c r="F439" s="346"/>
      <c r="G439" s="346"/>
      <c r="H439" s="346"/>
      <c r="I439" s="346"/>
    </row>
    <row r="440" spans="5:9" ht="17.25" customHeight="1" x14ac:dyDescent="0.3">
      <c r="E440" s="346"/>
      <c r="F440" s="346"/>
      <c r="G440" s="346"/>
      <c r="H440" s="346"/>
      <c r="I440" s="346"/>
    </row>
    <row r="441" spans="5:9" ht="17.25" customHeight="1" x14ac:dyDescent="0.3">
      <c r="E441" s="346"/>
      <c r="F441" s="346"/>
      <c r="G441" s="346"/>
      <c r="H441" s="346"/>
      <c r="I441" s="346"/>
    </row>
    <row r="442" spans="5:9" ht="17.25" customHeight="1" x14ac:dyDescent="0.3">
      <c r="E442" s="346"/>
      <c r="F442" s="346"/>
      <c r="G442" s="346"/>
      <c r="H442" s="346"/>
      <c r="I442" s="346"/>
    </row>
    <row r="443" spans="5:9" ht="17.25" customHeight="1" x14ac:dyDescent="0.3">
      <c r="E443" s="346"/>
      <c r="F443" s="346"/>
      <c r="G443" s="346"/>
      <c r="H443" s="346"/>
      <c r="I443" s="346"/>
    </row>
    <row r="444" spans="5:9" ht="17.25" customHeight="1" x14ac:dyDescent="0.3">
      <c r="E444" s="346"/>
      <c r="F444" s="346"/>
      <c r="G444" s="346"/>
      <c r="H444" s="346"/>
      <c r="I444" s="346"/>
    </row>
    <row r="445" spans="5:9" ht="17.25" customHeight="1" x14ac:dyDescent="0.3">
      <c r="E445" s="346"/>
      <c r="F445" s="346"/>
      <c r="G445" s="346"/>
      <c r="H445" s="346"/>
      <c r="I445" s="346"/>
    </row>
    <row r="446" spans="5:9" ht="17.25" customHeight="1" x14ac:dyDescent="0.3">
      <c r="E446" s="346"/>
      <c r="F446" s="346"/>
      <c r="G446" s="346"/>
      <c r="H446" s="346"/>
      <c r="I446" s="346"/>
    </row>
    <row r="447" spans="5:9" ht="17.25" customHeight="1" x14ac:dyDescent="0.3">
      <c r="E447" s="346"/>
      <c r="F447" s="346"/>
      <c r="G447" s="346"/>
      <c r="H447" s="346"/>
      <c r="I447" s="346"/>
    </row>
    <row r="448" spans="5:9" ht="17.25" customHeight="1" x14ac:dyDescent="0.3">
      <c r="E448" s="346"/>
      <c r="F448" s="346"/>
      <c r="G448" s="346"/>
      <c r="H448" s="346"/>
      <c r="I448" s="346"/>
    </row>
    <row r="449" spans="5:9" ht="17.25" customHeight="1" x14ac:dyDescent="0.3">
      <c r="E449" s="346"/>
      <c r="F449" s="346"/>
      <c r="G449" s="346"/>
      <c r="H449" s="346"/>
      <c r="I449" s="346"/>
    </row>
    <row r="450" spans="5:9" ht="17.25" customHeight="1" x14ac:dyDescent="0.3">
      <c r="E450" s="346"/>
      <c r="F450" s="346"/>
      <c r="G450" s="346"/>
      <c r="H450" s="346"/>
      <c r="I450" s="346"/>
    </row>
    <row r="451" spans="5:9" ht="17.25" customHeight="1" x14ac:dyDescent="0.3">
      <c r="E451" s="346"/>
      <c r="F451" s="346"/>
      <c r="G451" s="346"/>
      <c r="H451" s="346"/>
      <c r="I451" s="346"/>
    </row>
    <row r="452" spans="5:9" ht="17.25" customHeight="1" x14ac:dyDescent="0.3">
      <c r="E452" s="346"/>
      <c r="F452" s="346"/>
      <c r="G452" s="346"/>
      <c r="H452" s="346"/>
      <c r="I452" s="346"/>
    </row>
    <row r="453" spans="5:9" ht="17.25" customHeight="1" x14ac:dyDescent="0.3">
      <c r="E453" s="346"/>
      <c r="F453" s="346"/>
      <c r="G453" s="346"/>
      <c r="H453" s="346"/>
      <c r="I453" s="346"/>
    </row>
    <row r="454" spans="5:9" ht="17.25" customHeight="1" x14ac:dyDescent="0.3">
      <c r="E454" s="346"/>
      <c r="F454" s="346"/>
      <c r="G454" s="346"/>
      <c r="H454" s="346"/>
      <c r="I454" s="346"/>
    </row>
    <row r="455" spans="5:9" ht="17.25" customHeight="1" x14ac:dyDescent="0.3">
      <c r="E455" s="346"/>
      <c r="F455" s="346"/>
      <c r="G455" s="346"/>
      <c r="H455" s="346"/>
      <c r="I455" s="346"/>
    </row>
    <row r="456" spans="5:9" ht="17.25" customHeight="1" x14ac:dyDescent="0.3">
      <c r="E456" s="346"/>
      <c r="F456" s="346"/>
      <c r="G456" s="346"/>
      <c r="H456" s="346"/>
      <c r="I456" s="346"/>
    </row>
    <row r="457" spans="5:9" ht="17.25" customHeight="1" x14ac:dyDescent="0.3">
      <c r="E457" s="346"/>
      <c r="F457" s="346"/>
      <c r="G457" s="346"/>
      <c r="H457" s="346"/>
      <c r="I457" s="346"/>
    </row>
    <row r="458" spans="5:9" ht="17.25" customHeight="1" x14ac:dyDescent="0.3">
      <c r="E458" s="346"/>
      <c r="F458" s="346"/>
      <c r="G458" s="346"/>
      <c r="H458" s="346"/>
      <c r="I458" s="346"/>
    </row>
    <row r="459" spans="5:9" ht="17.25" customHeight="1" x14ac:dyDescent="0.3">
      <c r="E459" s="346"/>
      <c r="F459" s="346"/>
      <c r="G459" s="346"/>
      <c r="H459" s="346"/>
      <c r="I459" s="346"/>
    </row>
    <row r="460" spans="5:9" ht="17.25" customHeight="1" x14ac:dyDescent="0.3">
      <c r="E460" s="346"/>
      <c r="F460" s="346"/>
      <c r="G460" s="346"/>
      <c r="H460" s="346"/>
      <c r="I460" s="346"/>
    </row>
    <row r="461" spans="5:9" ht="17.25" customHeight="1" x14ac:dyDescent="0.3">
      <c r="E461" s="346"/>
      <c r="F461" s="346"/>
      <c r="G461" s="346"/>
      <c r="H461" s="346"/>
      <c r="I461" s="346"/>
    </row>
    <row r="462" spans="5:9" ht="17.25" customHeight="1" x14ac:dyDescent="0.3">
      <c r="E462" s="346"/>
      <c r="F462" s="346"/>
      <c r="G462" s="346"/>
      <c r="H462" s="346"/>
      <c r="I462" s="346"/>
    </row>
    <row r="463" spans="5:9" ht="17.25" customHeight="1" x14ac:dyDescent="0.3">
      <c r="E463" s="346"/>
      <c r="F463" s="346"/>
      <c r="G463" s="346"/>
      <c r="H463" s="346"/>
      <c r="I463" s="346"/>
    </row>
    <row r="464" spans="5:9" ht="17.25" customHeight="1" x14ac:dyDescent="0.3">
      <c r="E464" s="346"/>
      <c r="F464" s="346"/>
      <c r="G464" s="346"/>
      <c r="H464" s="346"/>
      <c r="I464" s="346"/>
    </row>
    <row r="465" spans="5:9" ht="17.25" customHeight="1" x14ac:dyDescent="0.3">
      <c r="E465" s="346"/>
      <c r="F465" s="346"/>
      <c r="G465" s="346"/>
      <c r="H465" s="346"/>
      <c r="I465" s="346"/>
    </row>
    <row r="466" spans="5:9" ht="17.25" customHeight="1" x14ac:dyDescent="0.3">
      <c r="E466" s="346"/>
      <c r="F466" s="346"/>
      <c r="G466" s="346"/>
      <c r="H466" s="346"/>
      <c r="I466" s="346"/>
    </row>
    <row r="467" spans="5:9" ht="17.25" customHeight="1" x14ac:dyDescent="0.3">
      <c r="E467" s="346"/>
      <c r="F467" s="346"/>
      <c r="G467" s="346"/>
      <c r="H467" s="346"/>
      <c r="I467" s="346"/>
    </row>
    <row r="468" spans="5:9" ht="17.25" customHeight="1" x14ac:dyDescent="0.3">
      <c r="E468" s="346"/>
      <c r="F468" s="346"/>
      <c r="G468" s="346"/>
      <c r="H468" s="346"/>
      <c r="I468" s="346"/>
    </row>
    <row r="469" spans="5:9" ht="17.25" customHeight="1" x14ac:dyDescent="0.3">
      <c r="E469" s="346"/>
      <c r="F469" s="346"/>
      <c r="G469" s="346"/>
      <c r="H469" s="346"/>
      <c r="I469" s="346"/>
    </row>
    <row r="470" spans="5:9" ht="17.25" customHeight="1" x14ac:dyDescent="0.3">
      <c r="E470" s="346"/>
      <c r="F470" s="346"/>
      <c r="G470" s="346"/>
      <c r="H470" s="346"/>
      <c r="I470" s="346"/>
    </row>
    <row r="471" spans="5:9" ht="17.25" customHeight="1" x14ac:dyDescent="0.3">
      <c r="E471" s="346"/>
      <c r="F471" s="346"/>
      <c r="G471" s="346"/>
      <c r="H471" s="346"/>
      <c r="I471" s="346"/>
    </row>
    <row r="472" spans="5:9" ht="17.25" customHeight="1" x14ac:dyDescent="0.3">
      <c r="E472" s="346"/>
      <c r="F472" s="346"/>
      <c r="G472" s="346"/>
      <c r="H472" s="346"/>
      <c r="I472" s="346"/>
    </row>
    <row r="473" spans="5:9" ht="17.25" customHeight="1" x14ac:dyDescent="0.3">
      <c r="E473" s="346"/>
      <c r="F473" s="346"/>
      <c r="G473" s="346"/>
      <c r="H473" s="346"/>
      <c r="I473" s="346"/>
    </row>
    <row r="474" spans="5:9" ht="17.25" customHeight="1" x14ac:dyDescent="0.3">
      <c r="E474" s="346"/>
      <c r="F474" s="346"/>
      <c r="G474" s="346"/>
      <c r="H474" s="346"/>
      <c r="I474" s="346"/>
    </row>
    <row r="475" spans="5:9" ht="17.25" customHeight="1" x14ac:dyDescent="0.3">
      <c r="E475" s="346"/>
      <c r="F475" s="346"/>
      <c r="G475" s="346"/>
      <c r="H475" s="346"/>
      <c r="I475" s="346"/>
    </row>
    <row r="476" spans="5:9" ht="17.25" customHeight="1" x14ac:dyDescent="0.3">
      <c r="E476" s="346"/>
      <c r="F476" s="346"/>
      <c r="G476" s="346"/>
      <c r="H476" s="346"/>
      <c r="I476" s="346"/>
    </row>
    <row r="477" spans="5:9" ht="17.25" customHeight="1" x14ac:dyDescent="0.3">
      <c r="E477" s="346"/>
      <c r="F477" s="346"/>
      <c r="G477" s="346"/>
      <c r="H477" s="346"/>
      <c r="I477" s="346"/>
    </row>
    <row r="478" spans="5:9" ht="17.25" customHeight="1" x14ac:dyDescent="0.3">
      <c r="E478" s="346"/>
      <c r="F478" s="346"/>
      <c r="G478" s="346"/>
      <c r="H478" s="346"/>
      <c r="I478" s="346"/>
    </row>
    <row r="479" spans="5:9" ht="17.25" customHeight="1" x14ac:dyDescent="0.3">
      <c r="E479" s="346"/>
      <c r="F479" s="346"/>
      <c r="G479" s="346"/>
      <c r="H479" s="346"/>
      <c r="I479" s="346"/>
    </row>
    <row r="480" spans="5:9" ht="17.25" customHeight="1" x14ac:dyDescent="0.3">
      <c r="E480" s="346"/>
      <c r="F480" s="346"/>
      <c r="G480" s="346"/>
      <c r="H480" s="346"/>
      <c r="I480" s="346"/>
    </row>
    <row r="481" spans="5:9" ht="17.25" customHeight="1" x14ac:dyDescent="0.3">
      <c r="E481" s="346"/>
      <c r="F481" s="346"/>
      <c r="G481" s="346"/>
      <c r="H481" s="346"/>
      <c r="I481" s="346"/>
    </row>
    <row r="482" spans="5:9" ht="17.25" customHeight="1" x14ac:dyDescent="0.3">
      <c r="E482" s="346"/>
      <c r="F482" s="346"/>
      <c r="G482" s="346"/>
      <c r="H482" s="346"/>
      <c r="I482" s="346"/>
    </row>
    <row r="483" spans="5:9" ht="17.25" customHeight="1" x14ac:dyDescent="0.3">
      <c r="E483" s="346"/>
      <c r="F483" s="346"/>
      <c r="G483" s="346"/>
      <c r="H483" s="346"/>
      <c r="I483" s="346"/>
    </row>
    <row r="484" spans="5:9" ht="17.25" customHeight="1" x14ac:dyDescent="0.3">
      <c r="E484" s="346"/>
      <c r="F484" s="346"/>
      <c r="G484" s="346"/>
      <c r="H484" s="346"/>
      <c r="I484" s="346"/>
    </row>
    <row r="485" spans="5:9" ht="17.25" customHeight="1" x14ac:dyDescent="0.3">
      <c r="E485" s="346"/>
      <c r="F485" s="346"/>
      <c r="G485" s="346"/>
      <c r="H485" s="346"/>
      <c r="I485" s="346"/>
    </row>
    <row r="486" spans="5:9" ht="17.25" customHeight="1" x14ac:dyDescent="0.3">
      <c r="E486" s="346"/>
      <c r="F486" s="346"/>
      <c r="G486" s="346"/>
      <c r="H486" s="346"/>
      <c r="I486" s="346"/>
    </row>
    <row r="487" spans="5:9" ht="17.25" customHeight="1" x14ac:dyDescent="0.3">
      <c r="E487" s="346"/>
      <c r="F487" s="346"/>
      <c r="G487" s="346"/>
      <c r="H487" s="346"/>
      <c r="I487" s="346"/>
    </row>
    <row r="488" spans="5:9" ht="17.25" customHeight="1" x14ac:dyDescent="0.3">
      <c r="E488" s="346"/>
      <c r="F488" s="346"/>
      <c r="G488" s="346"/>
      <c r="H488" s="346"/>
      <c r="I488" s="346"/>
    </row>
    <row r="489" spans="5:9" ht="17.25" customHeight="1" x14ac:dyDescent="0.3">
      <c r="E489" s="346"/>
      <c r="F489" s="346"/>
      <c r="G489" s="346"/>
      <c r="H489" s="346"/>
      <c r="I489" s="346"/>
    </row>
    <row r="490" spans="5:9" ht="17.25" customHeight="1" x14ac:dyDescent="0.3">
      <c r="E490" s="346"/>
      <c r="F490" s="346"/>
      <c r="G490" s="346"/>
      <c r="H490" s="346"/>
      <c r="I490" s="346"/>
    </row>
    <row r="491" spans="5:9" ht="17.25" customHeight="1" x14ac:dyDescent="0.3">
      <c r="E491" s="346"/>
      <c r="F491" s="346"/>
      <c r="G491" s="346"/>
      <c r="H491" s="346"/>
      <c r="I491" s="346"/>
    </row>
    <row r="492" spans="5:9" ht="17.25" customHeight="1" x14ac:dyDescent="0.3">
      <c r="E492" s="346"/>
      <c r="F492" s="346"/>
      <c r="G492" s="346"/>
      <c r="H492" s="346"/>
      <c r="I492" s="346"/>
    </row>
    <row r="493" spans="5:9" ht="17.25" customHeight="1" x14ac:dyDescent="0.3">
      <c r="E493" s="346"/>
      <c r="F493" s="346"/>
      <c r="G493" s="346"/>
      <c r="H493" s="346"/>
      <c r="I493" s="346"/>
    </row>
    <row r="494" spans="5:9" ht="17.25" customHeight="1" x14ac:dyDescent="0.3">
      <c r="E494" s="346"/>
      <c r="F494" s="346"/>
      <c r="G494" s="346"/>
      <c r="H494" s="346"/>
      <c r="I494" s="346"/>
    </row>
    <row r="495" spans="5:9" ht="17.25" customHeight="1" x14ac:dyDescent="0.3">
      <c r="E495" s="346"/>
      <c r="F495" s="346"/>
      <c r="G495" s="346"/>
      <c r="H495" s="346"/>
      <c r="I495" s="346"/>
    </row>
    <row r="496" spans="5:9" ht="17.25" customHeight="1" x14ac:dyDescent="0.3">
      <c r="E496" s="346"/>
      <c r="F496" s="346"/>
      <c r="G496" s="346"/>
      <c r="H496" s="346"/>
      <c r="I496" s="346"/>
    </row>
    <row r="497" spans="5:9" ht="17.25" customHeight="1" x14ac:dyDescent="0.3">
      <c r="E497" s="346"/>
      <c r="F497" s="346"/>
      <c r="G497" s="346"/>
      <c r="H497" s="346"/>
      <c r="I497" s="346"/>
    </row>
    <row r="498" spans="5:9" ht="17.25" customHeight="1" x14ac:dyDescent="0.3">
      <c r="E498" s="346"/>
      <c r="F498" s="346"/>
      <c r="G498" s="346"/>
      <c r="H498" s="346"/>
      <c r="I498" s="346"/>
    </row>
    <row r="499" spans="5:9" ht="17.25" customHeight="1" x14ac:dyDescent="0.3">
      <c r="E499" s="346"/>
      <c r="F499" s="346"/>
      <c r="G499" s="346"/>
      <c r="H499" s="346"/>
      <c r="I499" s="346"/>
    </row>
    <row r="500" spans="5:9" ht="17.25" customHeight="1" x14ac:dyDescent="0.3">
      <c r="E500" s="346"/>
      <c r="F500" s="346"/>
      <c r="G500" s="346"/>
      <c r="H500" s="346"/>
      <c r="I500" s="346"/>
    </row>
    <row r="501" spans="5:9" ht="17.25" customHeight="1" x14ac:dyDescent="0.3">
      <c r="E501" s="346"/>
      <c r="F501" s="346"/>
      <c r="G501" s="346"/>
      <c r="H501" s="346"/>
      <c r="I501" s="346"/>
    </row>
    <row r="502" spans="5:9" ht="17.25" customHeight="1" x14ac:dyDescent="0.3">
      <c r="E502" s="346"/>
      <c r="F502" s="346"/>
      <c r="G502" s="346"/>
      <c r="H502" s="346"/>
      <c r="I502" s="346"/>
    </row>
    <row r="503" spans="5:9" ht="17.25" customHeight="1" x14ac:dyDescent="0.3">
      <c r="E503" s="346"/>
      <c r="F503" s="346"/>
      <c r="G503" s="346"/>
      <c r="H503" s="346"/>
      <c r="I503" s="346"/>
    </row>
    <row r="504" spans="5:9" ht="17.25" customHeight="1" x14ac:dyDescent="0.3">
      <c r="E504" s="346"/>
      <c r="F504" s="346"/>
      <c r="G504" s="346"/>
      <c r="H504" s="346"/>
      <c r="I504" s="346"/>
    </row>
    <row r="505" spans="5:9" ht="17.25" customHeight="1" x14ac:dyDescent="0.3">
      <c r="E505" s="346"/>
      <c r="F505" s="346"/>
      <c r="G505" s="346"/>
      <c r="H505" s="346"/>
      <c r="I505" s="346"/>
    </row>
    <row r="506" spans="5:9" ht="17.25" customHeight="1" x14ac:dyDescent="0.3">
      <c r="E506" s="346"/>
      <c r="F506" s="346"/>
      <c r="G506" s="346"/>
      <c r="H506" s="346"/>
      <c r="I506" s="346"/>
    </row>
    <row r="507" spans="5:9" ht="17.25" customHeight="1" x14ac:dyDescent="0.3">
      <c r="E507" s="346"/>
      <c r="F507" s="346"/>
      <c r="G507" s="346"/>
      <c r="H507" s="346"/>
      <c r="I507" s="346"/>
    </row>
    <row r="508" spans="5:9" ht="17.25" customHeight="1" x14ac:dyDescent="0.3">
      <c r="E508" s="346"/>
      <c r="F508" s="346"/>
      <c r="G508" s="346"/>
      <c r="H508" s="346"/>
      <c r="I508" s="346"/>
    </row>
    <row r="509" spans="5:9" ht="17.25" customHeight="1" x14ac:dyDescent="0.3">
      <c r="E509" s="346"/>
      <c r="F509" s="346"/>
      <c r="G509" s="346"/>
      <c r="H509" s="346"/>
      <c r="I509" s="346"/>
    </row>
    <row r="510" spans="5:9" ht="17.25" customHeight="1" x14ac:dyDescent="0.3">
      <c r="E510" s="346"/>
      <c r="F510" s="346"/>
      <c r="G510" s="346"/>
      <c r="H510" s="346"/>
      <c r="I510" s="346"/>
    </row>
    <row r="511" spans="5:9" ht="17.25" customHeight="1" x14ac:dyDescent="0.3">
      <c r="E511" s="346"/>
      <c r="F511" s="346"/>
      <c r="G511" s="346"/>
      <c r="H511" s="346"/>
      <c r="I511" s="346"/>
    </row>
    <row r="512" spans="5:9" ht="17.25" customHeight="1" x14ac:dyDescent="0.3">
      <c r="E512" s="346"/>
      <c r="F512" s="346"/>
      <c r="G512" s="346"/>
      <c r="H512" s="346"/>
      <c r="I512" s="346"/>
    </row>
    <row r="513" spans="5:9" ht="17.25" customHeight="1" x14ac:dyDescent="0.3">
      <c r="E513" s="346"/>
      <c r="F513" s="346"/>
      <c r="G513" s="346"/>
      <c r="H513" s="346"/>
      <c r="I513" s="346"/>
    </row>
    <row r="514" spans="5:9" ht="17.25" customHeight="1" x14ac:dyDescent="0.3">
      <c r="E514" s="346"/>
      <c r="F514" s="346"/>
      <c r="G514" s="346"/>
      <c r="H514" s="346"/>
      <c r="I514" s="346"/>
    </row>
    <row r="515" spans="5:9" ht="17.25" customHeight="1" x14ac:dyDescent="0.3">
      <c r="E515" s="346"/>
      <c r="F515" s="346"/>
      <c r="G515" s="346"/>
      <c r="H515" s="346"/>
      <c r="I515" s="346"/>
    </row>
    <row r="516" spans="5:9" ht="17.25" customHeight="1" x14ac:dyDescent="0.3">
      <c r="E516" s="346"/>
      <c r="F516" s="346"/>
      <c r="G516" s="346"/>
      <c r="H516" s="346"/>
      <c r="I516" s="346"/>
    </row>
    <row r="517" spans="5:9" ht="17.25" customHeight="1" x14ac:dyDescent="0.3">
      <c r="E517" s="346"/>
      <c r="F517" s="346"/>
      <c r="G517" s="346"/>
      <c r="H517" s="346"/>
      <c r="I517" s="346"/>
    </row>
    <row r="518" spans="5:9" ht="17.25" customHeight="1" x14ac:dyDescent="0.3">
      <c r="E518" s="346"/>
      <c r="F518" s="346"/>
      <c r="G518" s="346"/>
      <c r="H518" s="346"/>
      <c r="I518" s="346"/>
    </row>
    <row r="519" spans="5:9" ht="17.25" customHeight="1" x14ac:dyDescent="0.3">
      <c r="E519" s="346"/>
      <c r="F519" s="346"/>
      <c r="G519" s="346"/>
      <c r="H519" s="346"/>
      <c r="I519" s="346"/>
    </row>
    <row r="520" spans="5:9" ht="17.25" customHeight="1" x14ac:dyDescent="0.3">
      <c r="E520" s="346"/>
      <c r="F520" s="346"/>
      <c r="G520" s="346"/>
      <c r="H520" s="346"/>
      <c r="I520" s="346"/>
    </row>
    <row r="521" spans="5:9" ht="17.25" customHeight="1" x14ac:dyDescent="0.3">
      <c r="E521" s="346"/>
      <c r="F521" s="346"/>
      <c r="G521" s="346"/>
      <c r="H521" s="346"/>
      <c r="I521" s="346"/>
    </row>
    <row r="522" spans="5:9" ht="17.25" customHeight="1" x14ac:dyDescent="0.3">
      <c r="E522" s="346"/>
      <c r="F522" s="346"/>
      <c r="G522" s="346"/>
      <c r="H522" s="346"/>
      <c r="I522" s="346"/>
    </row>
    <row r="523" spans="5:9" ht="17.25" customHeight="1" x14ac:dyDescent="0.3">
      <c r="E523" s="346"/>
      <c r="F523" s="346"/>
      <c r="G523" s="346"/>
      <c r="H523" s="346"/>
      <c r="I523" s="346"/>
    </row>
    <row r="524" spans="5:9" ht="17.25" customHeight="1" x14ac:dyDescent="0.3">
      <c r="E524" s="346"/>
      <c r="F524" s="346"/>
      <c r="G524" s="346"/>
      <c r="H524" s="346"/>
      <c r="I524" s="346"/>
    </row>
    <row r="525" spans="5:9" ht="17.25" customHeight="1" x14ac:dyDescent="0.3">
      <c r="E525" s="346"/>
      <c r="F525" s="346"/>
      <c r="G525" s="346"/>
      <c r="H525" s="346"/>
      <c r="I525" s="346"/>
    </row>
    <row r="526" spans="5:9" ht="17.25" customHeight="1" x14ac:dyDescent="0.3">
      <c r="E526" s="346"/>
      <c r="F526" s="346"/>
      <c r="G526" s="346"/>
      <c r="H526" s="346"/>
      <c r="I526" s="346"/>
    </row>
    <row r="527" spans="5:9" ht="17.25" customHeight="1" x14ac:dyDescent="0.3">
      <c r="E527" s="346"/>
      <c r="F527" s="346"/>
      <c r="G527" s="346"/>
      <c r="H527" s="346"/>
      <c r="I527" s="346"/>
    </row>
    <row r="528" spans="5:9" ht="17.25" customHeight="1" x14ac:dyDescent="0.3">
      <c r="E528" s="346"/>
      <c r="F528" s="346"/>
      <c r="G528" s="346"/>
      <c r="H528" s="346"/>
      <c r="I528" s="346"/>
    </row>
    <row r="529" spans="5:9" ht="17.25" customHeight="1" x14ac:dyDescent="0.3">
      <c r="E529" s="346"/>
      <c r="F529" s="346"/>
      <c r="G529" s="346"/>
      <c r="H529" s="346"/>
      <c r="I529" s="346"/>
    </row>
    <row r="530" spans="5:9" ht="17.25" customHeight="1" x14ac:dyDescent="0.3">
      <c r="E530" s="346"/>
      <c r="F530" s="346"/>
      <c r="G530" s="346"/>
      <c r="H530" s="346"/>
      <c r="I530" s="346"/>
    </row>
    <row r="531" spans="5:9" ht="17.25" customHeight="1" x14ac:dyDescent="0.3">
      <c r="E531" s="346"/>
      <c r="F531" s="346"/>
      <c r="G531" s="346"/>
      <c r="H531" s="346"/>
      <c r="I531" s="346"/>
    </row>
    <row r="532" spans="5:9" ht="17.25" customHeight="1" x14ac:dyDescent="0.3">
      <c r="E532" s="346"/>
      <c r="F532" s="346"/>
      <c r="G532" s="346"/>
      <c r="H532" s="346"/>
      <c r="I532" s="346"/>
    </row>
    <row r="533" spans="5:9" ht="17.25" customHeight="1" x14ac:dyDescent="0.3">
      <c r="E533" s="346"/>
      <c r="F533" s="346"/>
      <c r="G533" s="346"/>
      <c r="H533" s="346"/>
      <c r="I533" s="346"/>
    </row>
    <row r="534" spans="5:9" ht="17.25" customHeight="1" x14ac:dyDescent="0.3">
      <c r="E534" s="346"/>
      <c r="F534" s="346"/>
      <c r="G534" s="346"/>
      <c r="H534" s="346"/>
      <c r="I534" s="346"/>
    </row>
    <row r="535" spans="5:9" ht="17.25" customHeight="1" x14ac:dyDescent="0.3">
      <c r="E535" s="346"/>
      <c r="F535" s="346"/>
      <c r="G535" s="346"/>
      <c r="H535" s="346"/>
      <c r="I535" s="346"/>
    </row>
    <row r="536" spans="5:9" ht="17.25" customHeight="1" x14ac:dyDescent="0.3">
      <c r="E536" s="346"/>
      <c r="F536" s="346"/>
      <c r="G536" s="346"/>
      <c r="H536" s="346"/>
      <c r="I536" s="346"/>
    </row>
    <row r="537" spans="5:9" ht="17.25" customHeight="1" x14ac:dyDescent="0.3">
      <c r="E537" s="346"/>
      <c r="F537" s="346"/>
      <c r="G537" s="346"/>
      <c r="H537" s="346"/>
      <c r="I537" s="346"/>
    </row>
    <row r="538" spans="5:9" ht="17.25" customHeight="1" x14ac:dyDescent="0.3">
      <c r="E538" s="346"/>
      <c r="F538" s="346"/>
      <c r="G538" s="346"/>
      <c r="H538" s="346"/>
      <c r="I538" s="346"/>
    </row>
    <row r="539" spans="5:9" ht="17.25" customHeight="1" x14ac:dyDescent="0.3">
      <c r="E539" s="346"/>
      <c r="F539" s="346"/>
      <c r="G539" s="346"/>
      <c r="H539" s="346"/>
      <c r="I539" s="346"/>
    </row>
    <row r="540" spans="5:9" ht="17.25" customHeight="1" x14ac:dyDescent="0.3">
      <c r="E540" s="346"/>
      <c r="F540" s="346"/>
      <c r="G540" s="346"/>
      <c r="H540" s="346"/>
      <c r="I540" s="346"/>
    </row>
    <row r="541" spans="5:9" ht="17.25" customHeight="1" x14ac:dyDescent="0.3">
      <c r="E541" s="346"/>
      <c r="F541" s="346"/>
      <c r="G541" s="346"/>
      <c r="H541" s="346"/>
      <c r="I541" s="346"/>
    </row>
    <row r="542" spans="5:9" ht="17.25" customHeight="1" x14ac:dyDescent="0.3">
      <c r="E542" s="346"/>
      <c r="F542" s="346"/>
      <c r="G542" s="346"/>
      <c r="H542" s="346"/>
      <c r="I542" s="346"/>
    </row>
    <row r="543" spans="5:9" ht="17.25" customHeight="1" x14ac:dyDescent="0.3">
      <c r="E543" s="346"/>
      <c r="F543" s="346"/>
      <c r="G543" s="346"/>
      <c r="H543" s="346"/>
      <c r="I543" s="346"/>
    </row>
    <row r="544" spans="5:9" ht="17.25" customHeight="1" x14ac:dyDescent="0.3">
      <c r="E544" s="346"/>
      <c r="F544" s="346"/>
      <c r="G544" s="346"/>
      <c r="H544" s="346"/>
      <c r="I544" s="346"/>
    </row>
    <row r="545" spans="5:9" ht="17.25" customHeight="1" x14ac:dyDescent="0.3">
      <c r="E545" s="346"/>
      <c r="F545" s="346"/>
      <c r="G545" s="346"/>
      <c r="H545" s="346"/>
      <c r="I545" s="346"/>
    </row>
    <row r="546" spans="5:9" ht="17.25" customHeight="1" x14ac:dyDescent="0.3">
      <c r="E546" s="346"/>
      <c r="F546" s="346"/>
      <c r="G546" s="346"/>
      <c r="H546" s="346"/>
      <c r="I546" s="346"/>
    </row>
    <row r="547" spans="5:9" ht="17.25" customHeight="1" x14ac:dyDescent="0.3">
      <c r="E547" s="346"/>
      <c r="F547" s="346"/>
      <c r="G547" s="346"/>
      <c r="H547" s="346"/>
      <c r="I547" s="346"/>
    </row>
    <row r="548" spans="5:9" ht="17.25" customHeight="1" x14ac:dyDescent="0.3">
      <c r="E548" s="346"/>
      <c r="F548" s="346"/>
      <c r="G548" s="346"/>
      <c r="H548" s="346"/>
      <c r="I548" s="346"/>
    </row>
    <row r="549" spans="5:9" ht="17.25" customHeight="1" x14ac:dyDescent="0.3">
      <c r="E549" s="346"/>
      <c r="F549" s="346"/>
      <c r="G549" s="346"/>
      <c r="H549" s="346"/>
      <c r="I549" s="346"/>
    </row>
    <row r="550" spans="5:9" ht="17.25" customHeight="1" x14ac:dyDescent="0.3">
      <c r="E550" s="346"/>
      <c r="F550" s="346"/>
      <c r="G550" s="346"/>
      <c r="H550" s="346"/>
      <c r="I550" s="346"/>
    </row>
    <row r="551" spans="5:9" ht="17.25" customHeight="1" x14ac:dyDescent="0.3">
      <c r="E551" s="346"/>
      <c r="F551" s="346"/>
      <c r="G551" s="346"/>
      <c r="H551" s="346"/>
      <c r="I551" s="346"/>
    </row>
    <row r="552" spans="5:9" ht="17.25" customHeight="1" x14ac:dyDescent="0.3">
      <c r="E552" s="346"/>
      <c r="F552" s="346"/>
      <c r="G552" s="346"/>
      <c r="H552" s="346"/>
      <c r="I552" s="346"/>
    </row>
    <row r="553" spans="5:9" ht="17.25" customHeight="1" x14ac:dyDescent="0.3">
      <c r="E553" s="346"/>
      <c r="F553" s="346"/>
      <c r="G553" s="346"/>
      <c r="H553" s="346"/>
      <c r="I553" s="346"/>
    </row>
    <row r="554" spans="5:9" ht="17.25" customHeight="1" x14ac:dyDescent="0.3">
      <c r="E554" s="346"/>
      <c r="F554" s="346"/>
      <c r="G554" s="346"/>
      <c r="H554" s="346"/>
      <c r="I554" s="346"/>
    </row>
    <row r="555" spans="5:9" ht="17.25" customHeight="1" x14ac:dyDescent="0.3">
      <c r="E555" s="346"/>
      <c r="F555" s="346"/>
      <c r="G555" s="346"/>
      <c r="H555" s="346"/>
      <c r="I555" s="346"/>
    </row>
    <row r="556" spans="5:9" ht="17.25" customHeight="1" x14ac:dyDescent="0.3">
      <c r="E556" s="346"/>
      <c r="F556" s="346"/>
      <c r="G556" s="346"/>
      <c r="H556" s="346"/>
      <c r="I556" s="346"/>
    </row>
    <row r="557" spans="5:9" ht="17.25" customHeight="1" x14ac:dyDescent="0.3">
      <c r="E557" s="346"/>
      <c r="F557" s="346"/>
      <c r="G557" s="346"/>
      <c r="H557" s="346"/>
      <c r="I557" s="346"/>
    </row>
    <row r="558" spans="5:9" ht="17.25" customHeight="1" x14ac:dyDescent="0.3">
      <c r="E558" s="346"/>
      <c r="F558" s="346"/>
      <c r="G558" s="346"/>
      <c r="H558" s="346"/>
      <c r="I558" s="346"/>
    </row>
    <row r="559" spans="5:9" ht="17.25" customHeight="1" x14ac:dyDescent="0.3">
      <c r="E559" s="346"/>
      <c r="F559" s="346"/>
      <c r="G559" s="346"/>
      <c r="H559" s="346"/>
      <c r="I559" s="346"/>
    </row>
    <row r="560" spans="5:9" ht="17.25" customHeight="1" x14ac:dyDescent="0.3">
      <c r="E560" s="346"/>
      <c r="F560" s="346"/>
      <c r="G560" s="346"/>
      <c r="H560" s="346"/>
      <c r="I560" s="346"/>
    </row>
    <row r="561" spans="5:9" ht="17.25" customHeight="1" x14ac:dyDescent="0.3">
      <c r="E561" s="346"/>
      <c r="F561" s="346"/>
      <c r="G561" s="346"/>
      <c r="H561" s="346"/>
      <c r="I561" s="346"/>
    </row>
    <row r="562" spans="5:9" ht="17.25" customHeight="1" x14ac:dyDescent="0.3">
      <c r="E562" s="346"/>
      <c r="F562" s="346"/>
      <c r="G562" s="346"/>
      <c r="H562" s="346"/>
      <c r="I562" s="346"/>
    </row>
    <row r="563" spans="5:9" ht="17.25" customHeight="1" x14ac:dyDescent="0.3">
      <c r="E563" s="346"/>
      <c r="F563" s="346"/>
      <c r="G563" s="346"/>
      <c r="H563" s="346"/>
      <c r="I563" s="346"/>
    </row>
    <row r="564" spans="5:9" ht="17.25" customHeight="1" x14ac:dyDescent="0.3">
      <c r="E564" s="346"/>
      <c r="F564" s="346"/>
      <c r="G564" s="346"/>
      <c r="H564" s="346"/>
      <c r="I564" s="346"/>
    </row>
    <row r="565" spans="5:9" ht="17.25" customHeight="1" x14ac:dyDescent="0.3">
      <c r="E565" s="346"/>
      <c r="F565" s="346"/>
      <c r="G565" s="346"/>
      <c r="H565" s="346"/>
      <c r="I565" s="346"/>
    </row>
    <row r="566" spans="5:9" ht="17.25" customHeight="1" x14ac:dyDescent="0.3">
      <c r="E566" s="346"/>
      <c r="F566" s="346"/>
      <c r="G566" s="346"/>
      <c r="H566" s="346"/>
      <c r="I566" s="346"/>
    </row>
    <row r="567" spans="5:9" ht="17.25" customHeight="1" x14ac:dyDescent="0.3">
      <c r="E567" s="346"/>
      <c r="F567" s="346"/>
      <c r="G567" s="346"/>
      <c r="H567" s="346"/>
      <c r="I567" s="346"/>
    </row>
    <row r="568" spans="5:9" ht="17.25" customHeight="1" x14ac:dyDescent="0.3">
      <c r="E568" s="346"/>
      <c r="F568" s="346"/>
      <c r="G568" s="346"/>
      <c r="H568" s="346"/>
      <c r="I568" s="346"/>
    </row>
    <row r="569" spans="5:9" ht="17.25" customHeight="1" x14ac:dyDescent="0.3">
      <c r="E569" s="346"/>
      <c r="F569" s="346"/>
      <c r="G569" s="346"/>
      <c r="H569" s="346"/>
      <c r="I569" s="346"/>
    </row>
    <row r="570" spans="5:9" ht="17.25" customHeight="1" x14ac:dyDescent="0.3">
      <c r="E570" s="346"/>
      <c r="F570" s="346"/>
      <c r="G570" s="346"/>
      <c r="H570" s="346"/>
      <c r="I570" s="346"/>
    </row>
    <row r="571" spans="5:9" ht="17.25" customHeight="1" x14ac:dyDescent="0.3">
      <c r="E571" s="346"/>
      <c r="F571" s="346"/>
      <c r="G571" s="346"/>
      <c r="H571" s="346"/>
      <c r="I571" s="346"/>
    </row>
    <row r="572" spans="5:9" ht="17.25" customHeight="1" x14ac:dyDescent="0.3">
      <c r="E572" s="346"/>
      <c r="F572" s="346"/>
      <c r="G572" s="346"/>
      <c r="H572" s="346"/>
      <c r="I572" s="346"/>
    </row>
    <row r="573" spans="5:9" ht="17.25" customHeight="1" x14ac:dyDescent="0.3">
      <c r="E573" s="346"/>
      <c r="F573" s="346"/>
      <c r="G573" s="346"/>
      <c r="H573" s="346"/>
      <c r="I573" s="346"/>
    </row>
    <row r="574" spans="5:9" ht="17.25" customHeight="1" x14ac:dyDescent="0.3">
      <c r="E574" s="346"/>
      <c r="F574" s="346"/>
      <c r="G574" s="346"/>
      <c r="H574" s="346"/>
      <c r="I574" s="346"/>
    </row>
    <row r="575" spans="5:9" ht="17.25" customHeight="1" x14ac:dyDescent="0.3">
      <c r="E575" s="346"/>
      <c r="F575" s="346"/>
      <c r="G575" s="346"/>
      <c r="H575" s="346"/>
      <c r="I575" s="346"/>
    </row>
    <row r="576" spans="5:9" ht="17.25" customHeight="1" x14ac:dyDescent="0.3">
      <c r="E576" s="346"/>
      <c r="F576" s="346"/>
      <c r="G576" s="346"/>
      <c r="H576" s="346"/>
      <c r="I576" s="346"/>
    </row>
    <row r="577" spans="5:9" ht="17.25" customHeight="1" x14ac:dyDescent="0.3">
      <c r="E577" s="346"/>
      <c r="F577" s="346"/>
      <c r="G577" s="346"/>
      <c r="H577" s="346"/>
      <c r="I577" s="346"/>
    </row>
    <row r="578" spans="5:9" ht="17.25" customHeight="1" x14ac:dyDescent="0.3">
      <c r="E578" s="346"/>
      <c r="F578" s="346"/>
      <c r="G578" s="346"/>
      <c r="H578" s="346"/>
      <c r="I578" s="346"/>
    </row>
    <row r="579" spans="5:9" ht="17.25" customHeight="1" x14ac:dyDescent="0.3">
      <c r="E579" s="346"/>
      <c r="F579" s="346"/>
      <c r="G579" s="346"/>
      <c r="H579" s="346"/>
      <c r="I579" s="346"/>
    </row>
    <row r="580" spans="5:9" ht="17.25" customHeight="1" x14ac:dyDescent="0.3">
      <c r="E580" s="346"/>
      <c r="F580" s="346"/>
      <c r="G580" s="346"/>
      <c r="H580" s="346"/>
      <c r="I580" s="346"/>
    </row>
    <row r="581" spans="5:9" ht="17.25" customHeight="1" x14ac:dyDescent="0.3">
      <c r="E581" s="346"/>
      <c r="F581" s="346"/>
      <c r="G581" s="346"/>
      <c r="H581" s="346"/>
      <c r="I581" s="346"/>
    </row>
    <row r="582" spans="5:9" ht="17.25" customHeight="1" x14ac:dyDescent="0.3">
      <c r="E582" s="346"/>
      <c r="F582" s="346"/>
      <c r="G582" s="346"/>
      <c r="H582" s="346"/>
      <c r="I582" s="346"/>
    </row>
    <row r="583" spans="5:9" ht="17.25" customHeight="1" x14ac:dyDescent="0.3">
      <c r="E583" s="346"/>
      <c r="F583" s="346"/>
      <c r="G583" s="346"/>
      <c r="H583" s="346"/>
      <c r="I583" s="346"/>
    </row>
    <row r="584" spans="5:9" ht="17.25" customHeight="1" x14ac:dyDescent="0.3">
      <c r="E584" s="346"/>
      <c r="F584" s="346"/>
      <c r="G584" s="346"/>
      <c r="H584" s="346"/>
      <c r="I584" s="346"/>
    </row>
    <row r="585" spans="5:9" ht="17.25" customHeight="1" x14ac:dyDescent="0.3">
      <c r="E585" s="346"/>
      <c r="F585" s="346"/>
      <c r="G585" s="346"/>
      <c r="H585" s="346"/>
      <c r="I585" s="346"/>
    </row>
    <row r="586" spans="5:9" ht="17.25" customHeight="1" x14ac:dyDescent="0.3">
      <c r="E586" s="346"/>
      <c r="F586" s="346"/>
      <c r="G586" s="346"/>
      <c r="H586" s="346"/>
      <c r="I586" s="346"/>
    </row>
    <row r="587" spans="5:9" ht="17.25" customHeight="1" x14ac:dyDescent="0.3">
      <c r="E587" s="346"/>
      <c r="F587" s="346"/>
      <c r="G587" s="346"/>
      <c r="H587" s="346"/>
      <c r="I587" s="346"/>
    </row>
    <row r="588" spans="5:9" ht="17.25" customHeight="1" x14ac:dyDescent="0.3">
      <c r="E588" s="346"/>
      <c r="F588" s="346"/>
      <c r="G588" s="346"/>
      <c r="H588" s="346"/>
      <c r="I588" s="346"/>
    </row>
    <row r="589" spans="5:9" ht="17.25" customHeight="1" x14ac:dyDescent="0.3">
      <c r="E589" s="346"/>
      <c r="F589" s="346"/>
      <c r="G589" s="346"/>
      <c r="H589" s="346"/>
      <c r="I589" s="346"/>
    </row>
    <row r="590" spans="5:9" ht="17.25" customHeight="1" x14ac:dyDescent="0.3">
      <c r="E590" s="346"/>
      <c r="F590" s="346"/>
      <c r="G590" s="346"/>
      <c r="H590" s="346"/>
      <c r="I590" s="346"/>
    </row>
    <row r="591" spans="5:9" ht="17.25" customHeight="1" x14ac:dyDescent="0.3">
      <c r="E591" s="346"/>
      <c r="F591" s="346"/>
      <c r="G591" s="346"/>
      <c r="H591" s="346"/>
      <c r="I591" s="346"/>
    </row>
    <row r="592" spans="5:9" ht="17.25" customHeight="1" x14ac:dyDescent="0.3">
      <c r="E592" s="346"/>
      <c r="F592" s="346"/>
      <c r="G592" s="346"/>
      <c r="H592" s="346"/>
      <c r="I592" s="346"/>
    </row>
    <row r="593" spans="5:9" ht="17.25" customHeight="1" x14ac:dyDescent="0.3">
      <c r="E593" s="346"/>
      <c r="F593" s="346"/>
      <c r="G593" s="346"/>
      <c r="H593" s="346"/>
      <c r="I593" s="346"/>
    </row>
    <row r="594" spans="5:9" ht="17.25" customHeight="1" x14ac:dyDescent="0.3">
      <c r="E594" s="346"/>
      <c r="F594" s="346"/>
      <c r="G594" s="346"/>
      <c r="H594" s="346"/>
      <c r="I594" s="346"/>
    </row>
    <row r="595" spans="5:9" ht="17.25" customHeight="1" x14ac:dyDescent="0.3">
      <c r="E595" s="346"/>
      <c r="F595" s="346"/>
      <c r="G595" s="346"/>
      <c r="H595" s="346"/>
      <c r="I595" s="346"/>
    </row>
    <row r="596" spans="5:9" ht="17.25" customHeight="1" x14ac:dyDescent="0.3">
      <c r="E596" s="346"/>
      <c r="F596" s="346"/>
      <c r="G596" s="346"/>
      <c r="H596" s="346"/>
      <c r="I596" s="346"/>
    </row>
    <row r="597" spans="5:9" ht="17.25" customHeight="1" x14ac:dyDescent="0.3">
      <c r="E597" s="346"/>
      <c r="F597" s="346"/>
      <c r="G597" s="346"/>
      <c r="H597" s="346"/>
      <c r="I597" s="346"/>
    </row>
    <row r="598" spans="5:9" ht="17.25" customHeight="1" x14ac:dyDescent="0.3">
      <c r="E598" s="346"/>
      <c r="F598" s="346"/>
      <c r="G598" s="346"/>
      <c r="H598" s="346"/>
      <c r="I598" s="346"/>
    </row>
    <row r="599" spans="5:9" ht="17.25" customHeight="1" x14ac:dyDescent="0.3">
      <c r="E599" s="346"/>
      <c r="F599" s="346"/>
      <c r="G599" s="346"/>
      <c r="H599" s="346"/>
      <c r="I599" s="346"/>
    </row>
    <row r="600" spans="5:9" ht="17.25" customHeight="1" x14ac:dyDescent="0.3">
      <c r="E600" s="346"/>
      <c r="F600" s="346"/>
      <c r="G600" s="346"/>
      <c r="H600" s="346"/>
      <c r="I600" s="346"/>
    </row>
    <row r="601" spans="5:9" ht="17.25" customHeight="1" x14ac:dyDescent="0.3">
      <c r="E601" s="346"/>
      <c r="F601" s="346"/>
      <c r="G601" s="346"/>
      <c r="H601" s="346"/>
      <c r="I601" s="346"/>
    </row>
    <row r="602" spans="5:9" ht="17.25" customHeight="1" x14ac:dyDescent="0.3">
      <c r="E602" s="346"/>
      <c r="F602" s="346"/>
      <c r="G602" s="346"/>
      <c r="H602" s="346"/>
      <c r="I602" s="346"/>
    </row>
    <row r="603" spans="5:9" ht="17.25" customHeight="1" x14ac:dyDescent="0.3">
      <c r="E603" s="346"/>
      <c r="F603" s="346"/>
      <c r="G603" s="346"/>
      <c r="H603" s="346"/>
      <c r="I603" s="346"/>
    </row>
    <row r="604" spans="5:9" ht="17.25" customHeight="1" x14ac:dyDescent="0.3">
      <c r="E604" s="346"/>
      <c r="F604" s="346"/>
      <c r="G604" s="346"/>
      <c r="H604" s="346"/>
      <c r="I604" s="346"/>
    </row>
    <row r="605" spans="5:9" ht="17.25" customHeight="1" x14ac:dyDescent="0.3">
      <c r="E605" s="346"/>
      <c r="F605" s="346"/>
      <c r="G605" s="346"/>
      <c r="H605" s="346"/>
      <c r="I605" s="346"/>
    </row>
    <row r="606" spans="5:9" ht="17.25" customHeight="1" x14ac:dyDescent="0.3">
      <c r="E606" s="346"/>
      <c r="F606" s="346"/>
      <c r="G606" s="346"/>
      <c r="H606" s="346"/>
      <c r="I606" s="346"/>
    </row>
    <row r="607" spans="5:9" ht="17.25" customHeight="1" x14ac:dyDescent="0.3">
      <c r="E607" s="346"/>
      <c r="F607" s="346"/>
      <c r="G607" s="346"/>
      <c r="H607" s="346"/>
      <c r="I607" s="346"/>
    </row>
    <row r="608" spans="5:9" ht="17.25" customHeight="1" x14ac:dyDescent="0.3">
      <c r="E608" s="346"/>
      <c r="F608" s="346"/>
      <c r="G608" s="346"/>
      <c r="H608" s="346"/>
      <c r="I608" s="346"/>
    </row>
    <row r="609" spans="5:9" ht="17.25" customHeight="1" x14ac:dyDescent="0.3">
      <c r="E609" s="346"/>
      <c r="F609" s="346"/>
      <c r="G609" s="346"/>
      <c r="H609" s="346"/>
      <c r="I609" s="346"/>
    </row>
    <row r="610" spans="5:9" ht="17.25" customHeight="1" x14ac:dyDescent="0.3">
      <c r="E610" s="346"/>
      <c r="F610" s="346"/>
      <c r="G610" s="346"/>
      <c r="H610" s="346"/>
      <c r="I610" s="346"/>
    </row>
    <row r="611" spans="5:9" ht="17.25" customHeight="1" x14ac:dyDescent="0.3">
      <c r="E611" s="346"/>
      <c r="F611" s="346"/>
      <c r="G611" s="346"/>
      <c r="H611" s="346"/>
      <c r="I611" s="346"/>
    </row>
    <row r="612" spans="5:9" ht="17.25" customHeight="1" x14ac:dyDescent="0.3">
      <c r="E612" s="346"/>
      <c r="F612" s="346"/>
      <c r="G612" s="346"/>
      <c r="H612" s="346"/>
      <c r="I612" s="346"/>
    </row>
    <row r="613" spans="5:9" ht="17.25" customHeight="1" x14ac:dyDescent="0.3">
      <c r="E613" s="346"/>
      <c r="F613" s="346"/>
      <c r="G613" s="346"/>
      <c r="H613" s="346"/>
      <c r="I613" s="346"/>
    </row>
    <row r="614" spans="5:9" ht="17.25" customHeight="1" x14ac:dyDescent="0.3">
      <c r="E614" s="346"/>
      <c r="F614" s="346"/>
      <c r="G614" s="346"/>
      <c r="H614" s="346"/>
      <c r="I614" s="346"/>
    </row>
    <row r="615" spans="5:9" ht="17.25" customHeight="1" x14ac:dyDescent="0.3">
      <c r="E615" s="346"/>
      <c r="F615" s="346"/>
      <c r="G615" s="346"/>
      <c r="H615" s="346"/>
      <c r="I615" s="346"/>
    </row>
    <row r="616" spans="5:9" ht="17.25" customHeight="1" x14ac:dyDescent="0.3">
      <c r="E616" s="346"/>
      <c r="F616" s="346"/>
      <c r="G616" s="346"/>
      <c r="H616" s="346"/>
      <c r="I616" s="346"/>
    </row>
    <row r="617" spans="5:9" ht="17.25" customHeight="1" x14ac:dyDescent="0.3">
      <c r="E617" s="346"/>
      <c r="F617" s="346"/>
      <c r="G617" s="346"/>
      <c r="H617" s="346"/>
      <c r="I617" s="346"/>
    </row>
    <row r="618" spans="5:9" ht="17.25" customHeight="1" x14ac:dyDescent="0.3">
      <c r="E618" s="346"/>
      <c r="F618" s="346"/>
      <c r="G618" s="346"/>
      <c r="H618" s="346"/>
      <c r="I618" s="346"/>
    </row>
    <row r="619" spans="5:9" ht="17.25" customHeight="1" x14ac:dyDescent="0.3">
      <c r="E619" s="346"/>
      <c r="F619" s="346"/>
      <c r="G619" s="346"/>
      <c r="H619" s="346"/>
      <c r="I619" s="346"/>
    </row>
    <row r="620" spans="5:9" ht="17.25" customHeight="1" x14ac:dyDescent="0.3">
      <c r="E620" s="346"/>
      <c r="F620" s="346"/>
      <c r="G620" s="346"/>
      <c r="H620" s="346"/>
      <c r="I620" s="346"/>
    </row>
    <row r="621" spans="5:9" ht="17.25" customHeight="1" x14ac:dyDescent="0.3">
      <c r="E621" s="346"/>
      <c r="F621" s="346"/>
      <c r="G621" s="346"/>
      <c r="H621" s="346"/>
      <c r="I621" s="346"/>
    </row>
    <row r="622" spans="5:9" ht="17.25" customHeight="1" x14ac:dyDescent="0.3">
      <c r="E622" s="346"/>
      <c r="F622" s="346"/>
      <c r="G622" s="346"/>
      <c r="H622" s="346"/>
      <c r="I622" s="346"/>
    </row>
    <row r="623" spans="5:9" ht="17.25" customHeight="1" x14ac:dyDescent="0.3">
      <c r="E623" s="346"/>
      <c r="F623" s="346"/>
      <c r="G623" s="346"/>
      <c r="H623" s="346"/>
      <c r="I623" s="346"/>
    </row>
    <row r="624" spans="5:9" ht="17.25" customHeight="1" x14ac:dyDescent="0.3">
      <c r="E624" s="346"/>
      <c r="F624" s="346"/>
      <c r="G624" s="346"/>
      <c r="H624" s="346"/>
      <c r="I624" s="346"/>
    </row>
    <row r="625" spans="5:9" ht="17.25" customHeight="1" x14ac:dyDescent="0.3">
      <c r="E625" s="296"/>
      <c r="F625" s="296"/>
      <c r="G625" s="296"/>
      <c r="H625" s="296"/>
      <c r="I625" s="296"/>
    </row>
    <row r="626" spans="5:9" ht="17.25" customHeight="1" x14ac:dyDescent="0.3">
      <c r="E626" s="296"/>
      <c r="F626" s="296"/>
      <c r="G626" s="296"/>
      <c r="H626" s="296"/>
      <c r="I626" s="296"/>
    </row>
    <row r="627" spans="5:9" ht="17.25" customHeight="1" x14ac:dyDescent="0.3">
      <c r="E627" s="296"/>
      <c r="F627" s="296"/>
      <c r="G627" s="296"/>
      <c r="H627" s="296"/>
      <c r="I627" s="296"/>
    </row>
    <row r="628" spans="5:9" ht="17.25" customHeight="1" x14ac:dyDescent="0.3">
      <c r="E628" s="296"/>
      <c r="F628" s="296"/>
      <c r="G628" s="296"/>
      <c r="H628" s="296"/>
      <c r="I628" s="296"/>
    </row>
    <row r="629" spans="5:9" ht="17.25" customHeight="1" x14ac:dyDescent="0.3">
      <c r="E629" s="296"/>
      <c r="F629" s="296"/>
      <c r="G629" s="296"/>
      <c r="H629" s="296"/>
      <c r="I629" s="296"/>
    </row>
    <row r="630" spans="5:9" ht="17.25" customHeight="1" x14ac:dyDescent="0.3">
      <c r="E630" s="296"/>
      <c r="F630" s="296"/>
      <c r="G630" s="296"/>
      <c r="H630" s="296"/>
      <c r="I630" s="296"/>
    </row>
    <row r="631" spans="5:9" ht="17.25" customHeight="1" x14ac:dyDescent="0.3">
      <c r="E631" s="296"/>
      <c r="F631" s="296"/>
      <c r="G631" s="296"/>
      <c r="H631" s="296"/>
      <c r="I631" s="296"/>
    </row>
    <row r="632" spans="5:9" ht="17.25" customHeight="1" x14ac:dyDescent="0.3">
      <c r="E632" s="296"/>
      <c r="F632" s="296"/>
      <c r="G632" s="296"/>
      <c r="H632" s="296"/>
      <c r="I632" s="296"/>
    </row>
    <row r="633" spans="5:9" ht="17.25" customHeight="1" x14ac:dyDescent="0.3">
      <c r="E633" s="296"/>
      <c r="F633" s="296"/>
      <c r="G633" s="296"/>
      <c r="H633" s="296"/>
      <c r="I633" s="296"/>
    </row>
    <row r="634" spans="5:9" ht="17.25" customHeight="1" x14ac:dyDescent="0.3">
      <c r="E634" s="296"/>
      <c r="F634" s="296"/>
      <c r="G634" s="296"/>
      <c r="H634" s="296"/>
      <c r="I634" s="296"/>
    </row>
    <row r="635" spans="5:9" ht="17.25" customHeight="1" x14ac:dyDescent="0.3">
      <c r="E635" s="296"/>
      <c r="F635" s="296"/>
      <c r="G635" s="296"/>
      <c r="H635" s="296"/>
      <c r="I635" s="296"/>
    </row>
    <row r="636" spans="5:9" ht="17.25" customHeight="1" x14ac:dyDescent="0.3">
      <c r="E636" s="296"/>
      <c r="F636" s="296"/>
      <c r="G636" s="296"/>
      <c r="H636" s="296"/>
      <c r="I636" s="296"/>
    </row>
    <row r="637" spans="5:9" ht="17.25" customHeight="1" x14ac:dyDescent="0.3">
      <c r="E637" s="296"/>
      <c r="F637" s="296"/>
      <c r="G637" s="296"/>
      <c r="H637" s="296"/>
      <c r="I637" s="296"/>
    </row>
    <row r="638" spans="5:9" ht="17.25" customHeight="1" x14ac:dyDescent="0.3">
      <c r="E638" s="296"/>
      <c r="F638" s="296"/>
      <c r="G638" s="296"/>
      <c r="H638" s="296"/>
      <c r="I638" s="296"/>
    </row>
    <row r="639" spans="5:9" ht="17.25" customHeight="1" x14ac:dyDescent="0.3">
      <c r="E639" s="296"/>
      <c r="F639" s="296"/>
      <c r="G639" s="296"/>
      <c r="H639" s="296"/>
      <c r="I639" s="296"/>
    </row>
    <row r="640" spans="5:9" ht="17.25" customHeight="1" x14ac:dyDescent="0.3">
      <c r="E640" s="296"/>
      <c r="F640" s="296"/>
      <c r="G640" s="296"/>
      <c r="H640" s="296"/>
      <c r="I640" s="296"/>
    </row>
    <row r="641" spans="5:9" ht="17.25" customHeight="1" x14ac:dyDescent="0.3">
      <c r="E641" s="296"/>
      <c r="F641" s="296"/>
      <c r="G641" s="296"/>
      <c r="H641" s="296"/>
      <c r="I641" s="296"/>
    </row>
    <row r="642" spans="5:9" ht="17.25" customHeight="1" x14ac:dyDescent="0.3">
      <c r="E642" s="296"/>
      <c r="F642" s="296"/>
      <c r="G642" s="296"/>
      <c r="H642" s="296"/>
      <c r="I642" s="296"/>
    </row>
    <row r="643" spans="5:9" ht="17.25" customHeight="1" x14ac:dyDescent="0.3">
      <c r="E643" s="296"/>
      <c r="F643" s="296"/>
      <c r="G643" s="296"/>
      <c r="H643" s="296"/>
      <c r="I643" s="296"/>
    </row>
    <row r="644" spans="5:9" ht="17.25" customHeight="1" x14ac:dyDescent="0.3">
      <c r="E644" s="296"/>
      <c r="F644" s="296"/>
      <c r="G644" s="296"/>
      <c r="H644" s="296"/>
      <c r="I644" s="296"/>
    </row>
    <row r="645" spans="5:9" ht="17.25" customHeight="1" x14ac:dyDescent="0.3">
      <c r="E645" s="296"/>
      <c r="F645" s="296"/>
      <c r="G645" s="296"/>
      <c r="H645" s="296"/>
      <c r="I645" s="296"/>
    </row>
    <row r="646" spans="5:9" ht="17.25" customHeight="1" x14ac:dyDescent="0.3">
      <c r="E646" s="296"/>
      <c r="F646" s="296"/>
      <c r="G646" s="296"/>
      <c r="H646" s="296"/>
      <c r="I646" s="296"/>
    </row>
    <row r="647" spans="5:9" ht="17.25" customHeight="1" x14ac:dyDescent="0.3">
      <c r="E647" s="296"/>
      <c r="F647" s="296"/>
      <c r="G647" s="296"/>
      <c r="H647" s="296"/>
      <c r="I647" s="296"/>
    </row>
    <row r="648" spans="5:9" ht="17.25" customHeight="1" x14ac:dyDescent="0.3">
      <c r="E648" s="296"/>
      <c r="F648" s="296"/>
      <c r="G648" s="296"/>
      <c r="H648" s="296"/>
      <c r="I648" s="296"/>
    </row>
    <row r="649" spans="5:9" ht="17.25" customHeight="1" x14ac:dyDescent="0.3">
      <c r="E649" s="296"/>
      <c r="F649" s="296"/>
      <c r="G649" s="296"/>
      <c r="H649" s="296"/>
      <c r="I649" s="296"/>
    </row>
    <row r="650" spans="5:9" ht="17.25" customHeight="1" x14ac:dyDescent="0.3">
      <c r="E650" s="296"/>
      <c r="F650" s="296"/>
      <c r="G650" s="296"/>
      <c r="H650" s="296"/>
      <c r="I650" s="296"/>
    </row>
    <row r="651" spans="5:9" ht="17.25" customHeight="1" x14ac:dyDescent="0.3">
      <c r="E651" s="296"/>
      <c r="F651" s="296"/>
      <c r="G651" s="296"/>
      <c r="H651" s="296"/>
      <c r="I651" s="296"/>
    </row>
    <row r="652" spans="5:9" ht="17.25" customHeight="1" x14ac:dyDescent="0.3">
      <c r="E652" s="296"/>
      <c r="F652" s="296"/>
      <c r="G652" s="296"/>
      <c r="H652" s="296"/>
      <c r="I652" s="296"/>
    </row>
    <row r="653" spans="5:9" ht="17.25" customHeight="1" x14ac:dyDescent="0.3">
      <c r="E653" s="296"/>
      <c r="F653" s="296"/>
      <c r="G653" s="296"/>
      <c r="H653" s="296"/>
      <c r="I653" s="296"/>
    </row>
    <row r="654" spans="5:9" ht="17.25" customHeight="1" x14ac:dyDescent="0.3">
      <c r="E654" s="296"/>
      <c r="F654" s="296"/>
      <c r="G654" s="296"/>
      <c r="H654" s="296"/>
      <c r="I654" s="296"/>
    </row>
    <row r="655" spans="5:9" ht="17.25" customHeight="1" x14ac:dyDescent="0.3">
      <c r="E655" s="296"/>
      <c r="F655" s="296"/>
      <c r="G655" s="296"/>
      <c r="H655" s="296"/>
      <c r="I655" s="296"/>
    </row>
    <row r="656" spans="5:9" ht="17.25" customHeight="1" x14ac:dyDescent="0.3">
      <c r="E656" s="296"/>
      <c r="F656" s="296"/>
      <c r="G656" s="296"/>
      <c r="H656" s="296"/>
      <c r="I656" s="296"/>
    </row>
    <row r="657" spans="5:9" ht="17.25" customHeight="1" x14ac:dyDescent="0.3">
      <c r="E657" s="296"/>
      <c r="F657" s="296"/>
      <c r="G657" s="296"/>
      <c r="H657" s="296"/>
      <c r="I657" s="296"/>
    </row>
    <row r="658" spans="5:9" ht="17.25" customHeight="1" x14ac:dyDescent="0.3">
      <c r="E658" s="296"/>
      <c r="F658" s="296"/>
      <c r="G658" s="296"/>
      <c r="H658" s="296"/>
      <c r="I658" s="296"/>
    </row>
    <row r="659" spans="5:9" ht="17.25" customHeight="1" x14ac:dyDescent="0.3">
      <c r="E659" s="296"/>
      <c r="F659" s="296"/>
      <c r="G659" s="296"/>
      <c r="H659" s="296"/>
      <c r="I659" s="296"/>
    </row>
    <row r="660" spans="5:9" ht="17.25" customHeight="1" x14ac:dyDescent="0.3">
      <c r="E660" s="296"/>
      <c r="F660" s="296"/>
      <c r="G660" s="296"/>
      <c r="H660" s="296"/>
      <c r="I660" s="296"/>
    </row>
    <row r="661" spans="5:9" ht="17.25" customHeight="1" x14ac:dyDescent="0.3">
      <c r="E661" s="296"/>
      <c r="F661" s="296"/>
      <c r="G661" s="296"/>
      <c r="H661" s="296"/>
      <c r="I661" s="296"/>
    </row>
    <row r="662" spans="5:9" ht="17.25" customHeight="1" x14ac:dyDescent="0.3">
      <c r="E662" s="296"/>
      <c r="F662" s="296"/>
      <c r="G662" s="296"/>
      <c r="H662" s="296"/>
      <c r="I662" s="296"/>
    </row>
    <row r="663" spans="5:9" ht="17.25" customHeight="1" x14ac:dyDescent="0.3">
      <c r="E663" s="296"/>
      <c r="F663" s="296"/>
      <c r="G663" s="296"/>
      <c r="H663" s="296"/>
      <c r="I663" s="296"/>
    </row>
    <row r="664" spans="5:9" ht="17.25" customHeight="1" x14ac:dyDescent="0.3">
      <c r="E664" s="296"/>
      <c r="F664" s="296"/>
      <c r="G664" s="296"/>
      <c r="H664" s="296"/>
      <c r="I664" s="296"/>
    </row>
    <row r="665" spans="5:9" ht="17.25" customHeight="1" x14ac:dyDescent="0.3">
      <c r="E665" s="296"/>
      <c r="F665" s="296"/>
      <c r="G665" s="296"/>
      <c r="H665" s="296"/>
      <c r="I665" s="296"/>
    </row>
    <row r="666" spans="5:9" ht="17.25" customHeight="1" x14ac:dyDescent="0.3">
      <c r="E666" s="296"/>
      <c r="F666" s="296"/>
      <c r="G666" s="296"/>
      <c r="H666" s="296"/>
      <c r="I666" s="296"/>
    </row>
    <row r="667" spans="5:9" ht="17.25" customHeight="1" x14ac:dyDescent="0.3">
      <c r="E667" s="296"/>
      <c r="F667" s="296"/>
      <c r="G667" s="296"/>
      <c r="H667" s="296"/>
      <c r="I667" s="296"/>
    </row>
    <row r="668" spans="5:9" ht="17.25" customHeight="1" x14ac:dyDescent="0.3">
      <c r="E668" s="296"/>
      <c r="F668" s="296"/>
      <c r="G668" s="296"/>
      <c r="H668" s="296"/>
      <c r="I668" s="296"/>
    </row>
    <row r="669" spans="5:9" ht="17.25" customHeight="1" x14ac:dyDescent="0.3">
      <c r="E669" s="296"/>
      <c r="F669" s="296"/>
      <c r="G669" s="296"/>
      <c r="H669" s="296"/>
      <c r="I669" s="296"/>
    </row>
    <row r="670" spans="5:9" ht="17.25" customHeight="1" x14ac:dyDescent="0.3">
      <c r="E670" s="296"/>
      <c r="F670" s="296"/>
      <c r="G670" s="296"/>
      <c r="H670" s="296"/>
      <c r="I670" s="296"/>
    </row>
    <row r="671" spans="5:9" ht="17.25" customHeight="1" x14ac:dyDescent="0.3">
      <c r="E671" s="296"/>
      <c r="F671" s="296"/>
      <c r="G671" s="296"/>
      <c r="H671" s="296"/>
      <c r="I671" s="296"/>
    </row>
    <row r="672" spans="5:9" ht="17.25" customHeight="1" x14ac:dyDescent="0.3">
      <c r="E672" s="296"/>
      <c r="F672" s="296"/>
      <c r="G672" s="296"/>
      <c r="H672" s="296"/>
      <c r="I672" s="296"/>
    </row>
    <row r="673" spans="5:9" ht="17.25" customHeight="1" x14ac:dyDescent="0.3">
      <c r="E673" s="296"/>
      <c r="F673" s="296"/>
      <c r="G673" s="296"/>
      <c r="H673" s="296"/>
      <c r="I673" s="296"/>
    </row>
    <row r="674" spans="5:9" ht="17.25" customHeight="1" x14ac:dyDescent="0.3">
      <c r="E674" s="296"/>
      <c r="F674" s="296"/>
      <c r="G674" s="296"/>
      <c r="H674" s="296"/>
      <c r="I674" s="296"/>
    </row>
    <row r="675" spans="5:9" ht="17.25" customHeight="1" x14ac:dyDescent="0.3">
      <c r="E675" s="296"/>
      <c r="F675" s="296"/>
      <c r="G675" s="296"/>
      <c r="H675" s="296"/>
      <c r="I675" s="296"/>
    </row>
    <row r="676" spans="5:9" ht="17.25" customHeight="1" x14ac:dyDescent="0.3">
      <c r="E676" s="296"/>
      <c r="F676" s="296"/>
      <c r="G676" s="296"/>
      <c r="H676" s="296"/>
      <c r="I676" s="296"/>
    </row>
    <row r="677" spans="5:9" ht="17.25" customHeight="1" x14ac:dyDescent="0.3">
      <c r="E677" s="296"/>
      <c r="F677" s="296"/>
      <c r="G677" s="296"/>
      <c r="H677" s="296"/>
      <c r="I677" s="296"/>
    </row>
    <row r="678" spans="5:9" ht="17.25" customHeight="1" x14ac:dyDescent="0.3">
      <c r="E678" s="296"/>
      <c r="F678" s="296"/>
      <c r="G678" s="296"/>
      <c r="H678" s="296"/>
      <c r="I678" s="296"/>
    </row>
    <row r="679" spans="5:9" ht="17.25" customHeight="1" x14ac:dyDescent="0.3">
      <c r="E679" s="296"/>
      <c r="F679" s="296"/>
      <c r="G679" s="296"/>
      <c r="H679" s="296"/>
      <c r="I679" s="296"/>
    </row>
    <row r="680" spans="5:9" ht="17.25" customHeight="1" x14ac:dyDescent="0.3">
      <c r="E680" s="296"/>
      <c r="F680" s="296"/>
      <c r="G680" s="296"/>
      <c r="H680" s="296"/>
      <c r="I680" s="296"/>
    </row>
    <row r="681" spans="5:9" ht="17.25" customHeight="1" x14ac:dyDescent="0.3">
      <c r="E681" s="296"/>
      <c r="F681" s="296"/>
      <c r="G681" s="296"/>
      <c r="H681" s="296"/>
      <c r="I681" s="296"/>
    </row>
    <row r="682" spans="5:9" ht="17.25" customHeight="1" x14ac:dyDescent="0.3">
      <c r="E682" s="296"/>
      <c r="F682" s="296"/>
      <c r="G682" s="296"/>
      <c r="H682" s="296"/>
      <c r="I682" s="296"/>
    </row>
    <row r="683" spans="5:9" ht="17.25" customHeight="1" x14ac:dyDescent="0.3">
      <c r="E683" s="296"/>
      <c r="F683" s="296"/>
      <c r="G683" s="296"/>
      <c r="H683" s="296"/>
      <c r="I683" s="296"/>
    </row>
    <row r="684" spans="5:9" ht="17.25" customHeight="1" x14ac:dyDescent="0.3">
      <c r="E684" s="296"/>
      <c r="F684" s="296"/>
      <c r="G684" s="296"/>
      <c r="H684" s="296"/>
      <c r="I684" s="296"/>
    </row>
    <row r="685" spans="5:9" ht="17.25" customHeight="1" x14ac:dyDescent="0.3">
      <c r="E685" s="296"/>
      <c r="F685" s="296"/>
      <c r="G685" s="296"/>
      <c r="H685" s="296"/>
      <c r="I685" s="296"/>
    </row>
    <row r="686" spans="5:9" ht="17.25" customHeight="1" x14ac:dyDescent="0.3">
      <c r="E686" s="296"/>
      <c r="F686" s="296"/>
      <c r="G686" s="296"/>
      <c r="H686" s="296"/>
      <c r="I686" s="296"/>
    </row>
    <row r="687" spans="5:9" ht="17.25" customHeight="1" x14ac:dyDescent="0.3">
      <c r="E687" s="296"/>
      <c r="F687" s="296"/>
      <c r="G687" s="296"/>
      <c r="H687" s="296"/>
      <c r="I687" s="296"/>
    </row>
    <row r="688" spans="5:9" ht="17.25" customHeight="1" x14ac:dyDescent="0.3">
      <c r="E688" s="296"/>
      <c r="F688" s="296"/>
      <c r="G688" s="296"/>
      <c r="H688" s="296"/>
      <c r="I688" s="296"/>
    </row>
    <row r="689" spans="5:9" ht="17.25" customHeight="1" x14ac:dyDescent="0.3">
      <c r="E689" s="296"/>
      <c r="F689" s="296"/>
      <c r="G689" s="296"/>
      <c r="H689" s="296"/>
      <c r="I689" s="296"/>
    </row>
    <row r="690" spans="5:9" ht="17.25" customHeight="1" x14ac:dyDescent="0.3">
      <c r="E690" s="296"/>
      <c r="F690" s="296"/>
      <c r="G690" s="296"/>
      <c r="H690" s="296"/>
      <c r="I690" s="296"/>
    </row>
    <row r="691" spans="5:9" ht="17.25" customHeight="1" x14ac:dyDescent="0.3">
      <c r="E691" s="296"/>
      <c r="F691" s="296"/>
      <c r="G691" s="296"/>
      <c r="H691" s="296"/>
      <c r="I691" s="296"/>
    </row>
    <row r="692" spans="5:9" ht="17.25" customHeight="1" x14ac:dyDescent="0.3">
      <c r="E692" s="296"/>
      <c r="F692" s="296"/>
      <c r="G692" s="296"/>
      <c r="H692" s="296"/>
      <c r="I692" s="296"/>
    </row>
    <row r="693" spans="5:9" ht="17.25" customHeight="1" x14ac:dyDescent="0.3">
      <c r="E693" s="296"/>
      <c r="F693" s="296"/>
      <c r="G693" s="296"/>
      <c r="H693" s="296"/>
      <c r="I693" s="296"/>
    </row>
    <row r="694" spans="5:9" ht="17.25" customHeight="1" x14ac:dyDescent="0.3">
      <c r="E694" s="296"/>
      <c r="F694" s="296"/>
      <c r="G694" s="296"/>
      <c r="H694" s="296"/>
      <c r="I694" s="296"/>
    </row>
    <row r="695" spans="5:9" ht="17.25" customHeight="1" x14ac:dyDescent="0.3">
      <c r="E695" s="296"/>
      <c r="F695" s="296"/>
      <c r="G695" s="296"/>
      <c r="H695" s="296"/>
      <c r="I695" s="296"/>
    </row>
    <row r="696" spans="5:9" ht="17.25" customHeight="1" x14ac:dyDescent="0.3">
      <c r="E696" s="296"/>
      <c r="F696" s="296"/>
      <c r="G696" s="296"/>
      <c r="H696" s="296"/>
      <c r="I696" s="296"/>
    </row>
    <row r="697" spans="5:9" ht="17.25" customHeight="1" x14ac:dyDescent="0.3">
      <c r="E697" s="296"/>
      <c r="F697" s="296"/>
      <c r="G697" s="296"/>
      <c r="H697" s="296"/>
      <c r="I697" s="296"/>
    </row>
    <row r="698" spans="5:9" ht="17.25" customHeight="1" x14ac:dyDescent="0.3">
      <c r="E698" s="296"/>
      <c r="F698" s="296"/>
      <c r="G698" s="296"/>
      <c r="H698" s="296"/>
      <c r="I698" s="296"/>
    </row>
    <row r="699" spans="5:9" ht="17.25" customHeight="1" x14ac:dyDescent="0.3">
      <c r="E699" s="296"/>
      <c r="F699" s="296"/>
      <c r="G699" s="296"/>
      <c r="H699" s="296"/>
      <c r="I699" s="296"/>
    </row>
    <row r="700" spans="5:9" ht="17.25" customHeight="1" x14ac:dyDescent="0.3">
      <c r="E700" s="296"/>
      <c r="F700" s="296"/>
      <c r="G700" s="296"/>
      <c r="H700" s="296"/>
      <c r="I700" s="296"/>
    </row>
    <row r="701" spans="5:9" ht="17.25" customHeight="1" x14ac:dyDescent="0.3">
      <c r="E701" s="296"/>
      <c r="F701" s="296"/>
      <c r="G701" s="296"/>
      <c r="H701" s="296"/>
      <c r="I701" s="296"/>
    </row>
    <row r="702" spans="5:9" ht="17.25" customHeight="1" x14ac:dyDescent="0.3">
      <c r="E702" s="296"/>
      <c r="F702" s="296"/>
      <c r="G702" s="296"/>
      <c r="H702" s="296"/>
      <c r="I702" s="296"/>
    </row>
    <row r="703" spans="5:9" ht="17.25" customHeight="1" x14ac:dyDescent="0.3">
      <c r="E703" s="296"/>
      <c r="F703" s="296"/>
      <c r="G703" s="296"/>
      <c r="H703" s="296"/>
      <c r="I703" s="296"/>
    </row>
    <row r="704" spans="5:9" ht="17.25" customHeight="1" x14ac:dyDescent="0.3">
      <c r="E704" s="296"/>
      <c r="F704" s="296"/>
      <c r="G704" s="296"/>
      <c r="H704" s="296"/>
      <c r="I704" s="296"/>
    </row>
    <row r="705" spans="5:9" ht="17.25" customHeight="1" x14ac:dyDescent="0.3">
      <c r="E705" s="296"/>
      <c r="F705" s="296"/>
      <c r="G705" s="296"/>
      <c r="H705" s="296"/>
      <c r="I705" s="296"/>
    </row>
    <row r="706" spans="5:9" ht="17.25" customHeight="1" x14ac:dyDescent="0.3">
      <c r="E706" s="296"/>
      <c r="F706" s="296"/>
      <c r="G706" s="296"/>
      <c r="H706" s="296"/>
      <c r="I706" s="296"/>
    </row>
    <row r="707" spans="5:9" ht="17.25" customHeight="1" x14ac:dyDescent="0.3">
      <c r="E707" s="296"/>
      <c r="F707" s="296"/>
      <c r="G707" s="296"/>
      <c r="H707" s="296"/>
      <c r="I707" s="296"/>
    </row>
    <row r="708" spans="5:9" ht="17.25" customHeight="1" x14ac:dyDescent="0.3">
      <c r="E708" s="296"/>
      <c r="F708" s="296"/>
      <c r="G708" s="296"/>
      <c r="H708" s="296"/>
      <c r="I708" s="296"/>
    </row>
    <row r="709" spans="5:9" ht="17.25" customHeight="1" x14ac:dyDescent="0.3">
      <c r="E709" s="296"/>
      <c r="F709" s="296"/>
      <c r="G709" s="296"/>
      <c r="H709" s="296"/>
      <c r="I709" s="296"/>
    </row>
    <row r="710" spans="5:9" ht="17.25" customHeight="1" x14ac:dyDescent="0.3">
      <c r="E710" s="296"/>
      <c r="F710" s="296"/>
      <c r="G710" s="296"/>
      <c r="H710" s="296"/>
      <c r="I710" s="296"/>
    </row>
    <row r="711" spans="5:9" ht="17.25" customHeight="1" x14ac:dyDescent="0.3">
      <c r="E711" s="296"/>
      <c r="F711" s="296"/>
      <c r="G711" s="296"/>
      <c r="H711" s="296"/>
      <c r="I711" s="296"/>
    </row>
    <row r="712" spans="5:9" ht="17.25" customHeight="1" x14ac:dyDescent="0.3">
      <c r="E712" s="296"/>
      <c r="F712" s="296"/>
      <c r="G712" s="296"/>
      <c r="H712" s="296"/>
      <c r="I712" s="296"/>
    </row>
    <row r="713" spans="5:9" ht="17.25" customHeight="1" x14ac:dyDescent="0.3">
      <c r="E713" s="296"/>
      <c r="F713" s="296"/>
      <c r="G713" s="296"/>
      <c r="H713" s="296"/>
      <c r="I713" s="296"/>
    </row>
    <row r="714" spans="5:9" ht="17.25" customHeight="1" x14ac:dyDescent="0.3">
      <c r="E714" s="296"/>
      <c r="F714" s="296"/>
      <c r="G714" s="296"/>
      <c r="H714" s="296"/>
      <c r="I714" s="296"/>
    </row>
    <row r="715" spans="5:9" ht="17.25" customHeight="1" x14ac:dyDescent="0.3">
      <c r="E715" s="296"/>
      <c r="F715" s="296"/>
      <c r="G715" s="296"/>
      <c r="H715" s="296"/>
      <c r="I715" s="296"/>
    </row>
    <row r="716" spans="5:9" ht="17.25" customHeight="1" x14ac:dyDescent="0.3">
      <c r="E716" s="296"/>
      <c r="F716" s="296"/>
      <c r="G716" s="296"/>
      <c r="H716" s="296"/>
      <c r="I716" s="296"/>
    </row>
    <row r="717" spans="5:9" ht="17.25" customHeight="1" x14ac:dyDescent="0.3">
      <c r="E717" s="296"/>
      <c r="F717" s="296"/>
      <c r="G717" s="296"/>
      <c r="H717" s="296"/>
      <c r="I717" s="296"/>
    </row>
    <row r="718" spans="5:9" ht="17.25" customHeight="1" x14ac:dyDescent="0.3">
      <c r="E718" s="296"/>
      <c r="F718" s="296"/>
      <c r="G718" s="296"/>
      <c r="H718" s="296"/>
      <c r="I718" s="296"/>
    </row>
    <row r="719" spans="5:9" ht="17.25" customHeight="1" x14ac:dyDescent="0.3">
      <c r="E719" s="296"/>
      <c r="F719" s="296"/>
      <c r="G719" s="296"/>
      <c r="H719" s="296"/>
      <c r="I719" s="296"/>
    </row>
    <row r="720" spans="5:9" ht="17.25" customHeight="1" x14ac:dyDescent="0.3">
      <c r="E720" s="296"/>
      <c r="F720" s="296"/>
      <c r="G720" s="296"/>
      <c r="H720" s="296"/>
      <c r="I720" s="296"/>
    </row>
    <row r="721" spans="5:9" ht="17.25" customHeight="1" x14ac:dyDescent="0.3">
      <c r="E721" s="296"/>
      <c r="F721" s="296"/>
      <c r="G721" s="296"/>
      <c r="H721" s="296"/>
      <c r="I721" s="296"/>
    </row>
    <row r="722" spans="5:9" ht="17.25" customHeight="1" x14ac:dyDescent="0.3">
      <c r="E722" s="296"/>
      <c r="F722" s="296"/>
      <c r="G722" s="296"/>
      <c r="H722" s="296"/>
      <c r="I722" s="296"/>
    </row>
    <row r="723" spans="5:9" ht="17.25" customHeight="1" x14ac:dyDescent="0.3">
      <c r="E723" s="296"/>
      <c r="F723" s="296"/>
      <c r="G723" s="296"/>
      <c r="H723" s="296"/>
      <c r="I723" s="296"/>
    </row>
    <row r="724" spans="5:9" ht="17.25" customHeight="1" x14ac:dyDescent="0.3">
      <c r="E724" s="296"/>
      <c r="F724" s="296"/>
      <c r="G724" s="296"/>
      <c r="H724" s="296"/>
      <c r="I724" s="296"/>
    </row>
    <row r="725" spans="5:9" ht="17.25" customHeight="1" x14ac:dyDescent="0.3">
      <c r="E725" s="296"/>
      <c r="F725" s="296"/>
      <c r="G725" s="296"/>
      <c r="H725" s="296"/>
      <c r="I725" s="296"/>
    </row>
    <row r="726" spans="5:9" ht="17.25" customHeight="1" x14ac:dyDescent="0.3">
      <c r="E726" s="296"/>
      <c r="F726" s="296"/>
      <c r="G726" s="296"/>
      <c r="H726" s="296"/>
      <c r="I726" s="296"/>
    </row>
    <row r="727" spans="5:9" ht="17.25" customHeight="1" x14ac:dyDescent="0.3">
      <c r="E727" s="296"/>
      <c r="F727" s="296"/>
      <c r="G727" s="296"/>
      <c r="H727" s="296"/>
      <c r="I727" s="296"/>
    </row>
    <row r="728" spans="5:9" ht="17.25" customHeight="1" x14ac:dyDescent="0.3">
      <c r="E728" s="296"/>
      <c r="F728" s="296"/>
      <c r="G728" s="296"/>
      <c r="H728" s="296"/>
      <c r="I728" s="296"/>
    </row>
    <row r="729" spans="5:9" ht="17.25" customHeight="1" x14ac:dyDescent="0.3">
      <c r="E729" s="296"/>
      <c r="F729" s="296"/>
      <c r="G729" s="296"/>
      <c r="H729" s="296"/>
      <c r="I729" s="296"/>
    </row>
    <row r="730" spans="5:9" ht="17.25" customHeight="1" x14ac:dyDescent="0.3">
      <c r="E730" s="296"/>
      <c r="F730" s="296"/>
      <c r="G730" s="296"/>
      <c r="H730" s="296"/>
      <c r="I730" s="296"/>
    </row>
    <row r="731" spans="5:9" ht="17.25" customHeight="1" x14ac:dyDescent="0.3">
      <c r="E731" s="296"/>
      <c r="F731" s="296"/>
      <c r="G731" s="296"/>
      <c r="H731" s="296"/>
      <c r="I731" s="296"/>
    </row>
    <row r="732" spans="5:9" ht="17.25" customHeight="1" x14ac:dyDescent="0.3">
      <c r="E732" s="296"/>
      <c r="F732" s="296"/>
      <c r="G732" s="296"/>
      <c r="H732" s="296"/>
      <c r="I732" s="296"/>
    </row>
    <row r="733" spans="5:9" ht="17.25" customHeight="1" x14ac:dyDescent="0.3">
      <c r="E733" s="296"/>
      <c r="F733" s="296"/>
      <c r="G733" s="296"/>
      <c r="H733" s="296"/>
      <c r="I733" s="296"/>
    </row>
    <row r="734" spans="5:9" ht="17.25" customHeight="1" x14ac:dyDescent="0.3">
      <c r="E734" s="296"/>
      <c r="F734" s="296"/>
      <c r="G734" s="296"/>
      <c r="H734" s="296"/>
      <c r="I734" s="296"/>
    </row>
    <row r="735" spans="5:9" ht="17.25" customHeight="1" x14ac:dyDescent="0.3">
      <c r="E735" s="296"/>
      <c r="F735" s="296"/>
      <c r="G735" s="296"/>
      <c r="H735" s="296"/>
      <c r="I735" s="296"/>
    </row>
    <row r="736" spans="5:9" ht="17.25" customHeight="1" x14ac:dyDescent="0.3">
      <c r="E736" s="296"/>
      <c r="F736" s="296"/>
      <c r="G736" s="296"/>
      <c r="H736" s="296"/>
      <c r="I736" s="296"/>
    </row>
    <row r="737" spans="5:9" ht="17.25" customHeight="1" x14ac:dyDescent="0.3">
      <c r="E737" s="296"/>
      <c r="F737" s="296"/>
      <c r="G737" s="296"/>
      <c r="H737" s="296"/>
      <c r="I737" s="296"/>
    </row>
    <row r="738" spans="5:9" ht="17.25" customHeight="1" x14ac:dyDescent="0.3">
      <c r="E738" s="296"/>
      <c r="F738" s="296"/>
      <c r="G738" s="296"/>
      <c r="H738" s="296"/>
      <c r="I738" s="296"/>
    </row>
    <row r="739" spans="5:9" ht="17.25" customHeight="1" x14ac:dyDescent="0.3">
      <c r="E739" s="296"/>
      <c r="F739" s="296"/>
      <c r="G739" s="296"/>
      <c r="H739" s="296"/>
      <c r="I739" s="296"/>
    </row>
    <row r="740" spans="5:9" ht="17.25" customHeight="1" x14ac:dyDescent="0.3">
      <c r="E740" s="296"/>
      <c r="F740" s="296"/>
      <c r="G740" s="296"/>
      <c r="H740" s="296"/>
      <c r="I740" s="296"/>
    </row>
    <row r="741" spans="5:9" ht="17.25" customHeight="1" x14ac:dyDescent="0.3">
      <c r="E741" s="296"/>
      <c r="F741" s="296"/>
      <c r="G741" s="296"/>
      <c r="H741" s="296"/>
      <c r="I741" s="296"/>
    </row>
    <row r="742" spans="5:9" ht="17.25" customHeight="1" x14ac:dyDescent="0.3">
      <c r="E742" s="296"/>
      <c r="F742" s="296"/>
      <c r="G742" s="296"/>
      <c r="H742" s="296"/>
      <c r="I742" s="296"/>
    </row>
    <row r="743" spans="5:9" ht="17.25" customHeight="1" x14ac:dyDescent="0.3">
      <c r="E743" s="296"/>
      <c r="F743" s="296"/>
      <c r="G743" s="296"/>
      <c r="H743" s="296"/>
      <c r="I743" s="296"/>
    </row>
    <row r="744" spans="5:9" ht="17.25" customHeight="1" x14ac:dyDescent="0.3">
      <c r="E744" s="296"/>
      <c r="F744" s="296"/>
      <c r="G744" s="296"/>
      <c r="H744" s="296"/>
      <c r="I744" s="296"/>
    </row>
    <row r="745" spans="5:9" ht="17.25" customHeight="1" x14ac:dyDescent="0.3">
      <c r="E745" s="296"/>
      <c r="F745" s="296"/>
      <c r="G745" s="296"/>
      <c r="H745" s="296"/>
      <c r="I745" s="296"/>
    </row>
    <row r="746" spans="5:9" ht="17.25" customHeight="1" x14ac:dyDescent="0.3">
      <c r="E746" s="296"/>
      <c r="F746" s="296"/>
      <c r="G746" s="296"/>
      <c r="H746" s="296"/>
      <c r="I746" s="296"/>
    </row>
    <row r="747" spans="5:9" ht="17.25" customHeight="1" x14ac:dyDescent="0.3">
      <c r="E747" s="296"/>
      <c r="F747" s="296"/>
      <c r="G747" s="296"/>
      <c r="H747" s="296"/>
      <c r="I747" s="296"/>
    </row>
    <row r="748" spans="5:9" ht="17.25" customHeight="1" x14ac:dyDescent="0.3">
      <c r="E748" s="296"/>
      <c r="F748" s="296"/>
      <c r="G748" s="296"/>
      <c r="H748" s="296"/>
      <c r="I748" s="296"/>
    </row>
    <row r="749" spans="5:9" ht="17.25" customHeight="1" x14ac:dyDescent="0.3">
      <c r="E749" s="296"/>
      <c r="F749" s="296"/>
      <c r="G749" s="296"/>
      <c r="H749" s="296"/>
      <c r="I749" s="296"/>
    </row>
    <row r="750" spans="5:9" ht="17.25" customHeight="1" x14ac:dyDescent="0.3">
      <c r="E750" s="296"/>
      <c r="F750" s="296"/>
      <c r="G750" s="296"/>
      <c r="H750" s="296"/>
      <c r="I750" s="296"/>
    </row>
    <row r="751" spans="5:9" ht="17.25" customHeight="1" x14ac:dyDescent="0.3">
      <c r="E751" s="296"/>
      <c r="F751" s="296"/>
      <c r="G751" s="296"/>
      <c r="H751" s="296"/>
      <c r="I751" s="296"/>
    </row>
    <row r="752" spans="5:9" ht="17.25" customHeight="1" x14ac:dyDescent="0.3">
      <c r="E752" s="296"/>
      <c r="F752" s="296"/>
      <c r="G752" s="296"/>
      <c r="H752" s="296"/>
      <c r="I752" s="296"/>
    </row>
  </sheetData>
  <autoFilter ref="A10:JA380"/>
  <mergeCells count="194">
    <mergeCell ref="IB6:IC7"/>
    <mergeCell ref="IX6:IY7"/>
    <mergeCell ref="IH6:IK6"/>
    <mergeCell ref="IL6:IO6"/>
    <mergeCell ref="IH7:II7"/>
    <mergeCell ref="IJ7:IK7"/>
    <mergeCell ref="IL7:IM7"/>
    <mergeCell ref="IN7:IO7"/>
    <mergeCell ref="IP6:IQ7"/>
    <mergeCell ref="IR6:IS7"/>
    <mergeCell ref="IT6:IU7"/>
    <mergeCell ref="IF5:IG7"/>
    <mergeCell ref="BC4:BR4"/>
    <mergeCell ref="HG5:HH7"/>
    <mergeCell ref="HX6:HY7"/>
    <mergeCell ref="IH5:IO5"/>
    <mergeCell ref="HZ6:IA7"/>
    <mergeCell ref="HI5:HK5"/>
    <mergeCell ref="HP7:HQ7"/>
    <mergeCell ref="DQ6:DR7"/>
    <mergeCell ref="DK5:DR5"/>
    <mergeCell ref="EA5:EH5"/>
    <mergeCell ref="EC6:ED7"/>
    <mergeCell ref="EE6:EF7"/>
    <mergeCell ref="EG6:EH7"/>
    <mergeCell ref="DU7:DV7"/>
    <mergeCell ref="DW7:DX7"/>
    <mergeCell ref="DY7:DZ7"/>
    <mergeCell ref="EM6:ER6"/>
    <mergeCell ref="DS6:DV6"/>
    <mergeCell ref="DW6:DZ6"/>
    <mergeCell ref="EK5:EL7"/>
    <mergeCell ref="GO7:GP7"/>
    <mergeCell ref="HN7:HO7"/>
    <mergeCell ref="HC6:HD7"/>
    <mergeCell ref="HA6:HB7"/>
    <mergeCell ref="DS4:EL4"/>
    <mergeCell ref="DS5:DZ5"/>
    <mergeCell ref="CZ4:DR4"/>
    <mergeCell ref="CL5:CM7"/>
    <mergeCell ref="CX5:CY7"/>
    <mergeCell ref="DK6:DL7"/>
    <mergeCell ref="DM6:DN7"/>
    <mergeCell ref="BS4:CC4"/>
    <mergeCell ref="CN5:CO7"/>
    <mergeCell ref="DO6:DP7"/>
    <mergeCell ref="EI5:EJ7"/>
    <mergeCell ref="EA6:EB7"/>
    <mergeCell ref="CZ5:DB5"/>
    <mergeCell ref="CZ6:CZ8"/>
    <mergeCell ref="DA6:DB7"/>
    <mergeCell ref="CT5:CU7"/>
    <mergeCell ref="CV5:CW7"/>
    <mergeCell ref="DC5:DJ5"/>
    <mergeCell ref="CD4:CE7"/>
    <mergeCell ref="CF4:CG7"/>
    <mergeCell ref="CP5:CQ7"/>
    <mergeCell ref="CN4:CQ4"/>
    <mergeCell ref="CH4:CM4"/>
    <mergeCell ref="BS5:BU6"/>
    <mergeCell ref="AI5:AP5"/>
    <mergeCell ref="C4:C8"/>
    <mergeCell ref="U5:AB5"/>
    <mergeCell ref="M5:T5"/>
    <mergeCell ref="M6:P6"/>
    <mergeCell ref="Q6:T6"/>
    <mergeCell ref="W6:X7"/>
    <mergeCell ref="Y6:Z7"/>
    <mergeCell ref="AA6:AB7"/>
    <mergeCell ref="AC5:AD7"/>
    <mergeCell ref="E4:I4"/>
    <mergeCell ref="E5:E8"/>
    <mergeCell ref="F5:G7"/>
    <mergeCell ref="H5:I7"/>
    <mergeCell ref="J5:L6"/>
    <mergeCell ref="J7:J8"/>
    <mergeCell ref="K7:L7"/>
    <mergeCell ref="AE4:BB4"/>
    <mergeCell ref="AE7:AF7"/>
    <mergeCell ref="AY5:AZ7"/>
    <mergeCell ref="M7:N7"/>
    <mergeCell ref="AO7:AP7"/>
    <mergeCell ref="O7:P7"/>
    <mergeCell ref="Q7:R7"/>
    <mergeCell ref="A4:A8"/>
    <mergeCell ref="B4:B8"/>
    <mergeCell ref="AM7:AN7"/>
    <mergeCell ref="D4:D8"/>
    <mergeCell ref="BG5:BH7"/>
    <mergeCell ref="BK7:BL7"/>
    <mergeCell ref="A1:Q1"/>
    <mergeCell ref="A2:Q2"/>
    <mergeCell ref="BC5:BF6"/>
    <mergeCell ref="BC7:BD7"/>
    <mergeCell ref="BE7:BF7"/>
    <mergeCell ref="BA5:BB7"/>
    <mergeCell ref="AQ5:AX5"/>
    <mergeCell ref="U6:V7"/>
    <mergeCell ref="BI6:BL6"/>
    <mergeCell ref="AE5:AH6"/>
    <mergeCell ref="BI5:BP5"/>
    <mergeCell ref="BM6:BP6"/>
    <mergeCell ref="BI7:BJ7"/>
    <mergeCell ref="AI7:AJ7"/>
    <mergeCell ref="AK7:AL7"/>
    <mergeCell ref="AG7:AH7"/>
    <mergeCell ref="J4:AD4"/>
    <mergeCell ref="S7:T7"/>
    <mergeCell ref="AQ6:AR7"/>
    <mergeCell ref="AS6:AT7"/>
    <mergeCell ref="AU6:AV7"/>
    <mergeCell ref="CJ5:CK7"/>
    <mergeCell ref="BM7:BN7"/>
    <mergeCell ref="BO7:BP7"/>
    <mergeCell ref="BV5:CC5"/>
    <mergeCell ref="BV6:BY6"/>
    <mergeCell ref="BZ6:CC6"/>
    <mergeCell ref="BV7:BW7"/>
    <mergeCell ref="BX7:BY7"/>
    <mergeCell ref="BQ5:BR7"/>
    <mergeCell ref="BS7:BS8"/>
    <mergeCell ref="BT7:BU7"/>
    <mergeCell ref="AI6:AL6"/>
    <mergeCell ref="AM6:AP6"/>
    <mergeCell ref="AW6:AX7"/>
    <mergeCell ref="HR7:HS7"/>
    <mergeCell ref="DS7:DT7"/>
    <mergeCell ref="CR4:CY4"/>
    <mergeCell ref="ES6:EX6"/>
    <mergeCell ref="DC6:DF6"/>
    <mergeCell ref="DG6:DJ6"/>
    <mergeCell ref="DC7:DD7"/>
    <mergeCell ref="FQ6:FV6"/>
    <mergeCell ref="DE7:DF7"/>
    <mergeCell ref="DG7:DH7"/>
    <mergeCell ref="DI7:DJ7"/>
    <mergeCell ref="BZ7:CA7"/>
    <mergeCell ref="CB7:CC7"/>
    <mergeCell ref="CR5:CS7"/>
    <mergeCell ref="CH5:CI7"/>
    <mergeCell ref="EM4:GL4"/>
    <mergeCell ref="EM5:EX5"/>
    <mergeCell ref="GM5:GT5"/>
    <mergeCell ref="GM6:GP6"/>
    <mergeCell ref="GQ6:GT6"/>
    <mergeCell ref="GM7:GN7"/>
    <mergeCell ref="EM8:EO8"/>
    <mergeCell ref="EP8:ER8"/>
    <mergeCell ref="FT8:FV8"/>
    <mergeCell ref="FB8:FD8"/>
    <mergeCell ref="FE8:FG8"/>
    <mergeCell ref="HT5:IE5"/>
    <mergeCell ref="HL5:HS5"/>
    <mergeCell ref="HL6:HO6"/>
    <mergeCell ref="HP6:HS6"/>
    <mergeCell ref="HT6:HU7"/>
    <mergeCell ref="HV6:HW7"/>
    <mergeCell ref="GU5:HD5"/>
    <mergeCell ref="HL7:HM7"/>
    <mergeCell ref="ID6:IE7"/>
    <mergeCell ref="HE5:HF7"/>
    <mergeCell ref="GC6:GH6"/>
    <mergeCell ref="FK5:GH5"/>
    <mergeCell ref="GY6:GZ7"/>
    <mergeCell ref="ES8:EU8"/>
    <mergeCell ref="GS7:GT7"/>
    <mergeCell ref="GI5:GJ7"/>
    <mergeCell ref="FW8:FY8"/>
    <mergeCell ref="FZ8:GB8"/>
    <mergeCell ref="FW6:GB6"/>
    <mergeCell ref="IH4:JA4"/>
    <mergeCell ref="HI6:HI8"/>
    <mergeCell ref="HJ6:HK7"/>
    <mergeCell ref="FK8:FM8"/>
    <mergeCell ref="FN8:FP8"/>
    <mergeCell ref="FK6:FP6"/>
    <mergeCell ref="EV8:EX8"/>
    <mergeCell ref="GM4:HH4"/>
    <mergeCell ref="HI4:IG4"/>
    <mergeCell ref="FQ8:FS8"/>
    <mergeCell ref="GU6:GV7"/>
    <mergeCell ref="GC8:GE8"/>
    <mergeCell ref="GF8:GH8"/>
    <mergeCell ref="GK5:GL7"/>
    <mergeCell ref="GQ7:GR7"/>
    <mergeCell ref="FH8:FJ8"/>
    <mergeCell ref="FE6:FJ6"/>
    <mergeCell ref="EY6:FD6"/>
    <mergeCell ref="GW6:GX7"/>
    <mergeCell ref="EY5:FJ5"/>
    <mergeCell ref="EY8:FA8"/>
    <mergeCell ref="IP5:JA5"/>
    <mergeCell ref="IV6:IW7"/>
    <mergeCell ref="IZ6:JA7"/>
  </mergeCells>
  <conditionalFormatting sqref="CW193:CW199 CS193:CS196 CS184:CS188 CS198:CS199 CS191 CW191 CW183:CW188">
    <cfRule type="cellIs" dxfId="29" priority="30" operator="lessThan">
      <formula>0</formula>
    </cfRule>
  </conditionalFormatting>
  <conditionalFormatting sqref="CU203:CV203 CU205:CV206">
    <cfRule type="cellIs" dxfId="28" priority="29" operator="lessThan">
      <formula>0</formula>
    </cfRule>
  </conditionalFormatting>
  <conditionalFormatting sqref="DB203 DB205:DB206">
    <cfRule type="expression" dxfId="27" priority="28">
      <formula>IF(DB203&lt;&gt;0,1,0)=1</formula>
    </cfRule>
  </conditionalFormatting>
  <conditionalFormatting sqref="CU204:CV204">
    <cfRule type="cellIs" dxfId="26" priority="27" operator="lessThan">
      <formula>0</formula>
    </cfRule>
  </conditionalFormatting>
  <conditionalFormatting sqref="DB204">
    <cfRule type="expression" dxfId="25" priority="26">
      <formula>IF(DB204&lt;&gt;0,1,0)=1</formula>
    </cfRule>
  </conditionalFormatting>
  <conditionalFormatting sqref="CS200 CW200">
    <cfRule type="cellIs" dxfId="24" priority="25" operator="lessThan">
      <formula>0</formula>
    </cfRule>
  </conditionalFormatting>
  <conditionalFormatting sqref="CU124:CU143 CW124:CW143">
    <cfRule type="cellIs" dxfId="23" priority="24" operator="lessThan">
      <formula>0</formula>
    </cfRule>
  </conditionalFormatting>
  <conditionalFormatting sqref="CW63:CW67">
    <cfRule type="cellIs" dxfId="22" priority="23" operator="lessThan">
      <formula>0</formula>
    </cfRule>
  </conditionalFormatting>
  <conditionalFormatting sqref="CS63:CS66">
    <cfRule type="cellIs" dxfId="21" priority="22" operator="lessThan">
      <formula>0</formula>
    </cfRule>
  </conditionalFormatting>
  <conditionalFormatting sqref="CS69:CT70">
    <cfRule type="cellIs" dxfId="20" priority="21" operator="lessThan">
      <formula>0</formula>
    </cfRule>
  </conditionalFormatting>
  <conditionalFormatting sqref="CT73:CU96">
    <cfRule type="cellIs" dxfId="19" priority="20" operator="lessThan">
      <formula>0</formula>
    </cfRule>
  </conditionalFormatting>
  <conditionalFormatting sqref="CT98:CU101 CT103:CU122">
    <cfRule type="cellIs" dxfId="18" priority="19" operator="lessThan">
      <formula>0</formula>
    </cfRule>
  </conditionalFormatting>
  <conditionalFormatting sqref="CT152:CU152 CU144:CU150 CW144:CW150 CW156:CW158 CU156:CU158">
    <cfRule type="cellIs" dxfId="17" priority="18" operator="lessThan">
      <formula>0</formula>
    </cfRule>
  </conditionalFormatting>
  <conditionalFormatting sqref="CU159:CU163 CW159:CW163 CW165:CW168 CU165:CU168">
    <cfRule type="cellIs" dxfId="16" priority="17" operator="lessThan">
      <formula>0</formula>
    </cfRule>
  </conditionalFormatting>
  <conditionalFormatting sqref="CS179:CS180 CU169:CU178 CW169:CW180 CW182 CS182">
    <cfRule type="cellIs" dxfId="15" priority="16" operator="lessThan">
      <formula>0</formula>
    </cfRule>
  </conditionalFormatting>
  <conditionalFormatting sqref="CT102:CU102">
    <cfRule type="cellIs" dxfId="14" priority="15" operator="lessThan">
      <formula>0</formula>
    </cfRule>
  </conditionalFormatting>
  <conditionalFormatting sqref="CU151 CW151">
    <cfRule type="cellIs" dxfId="13" priority="14" operator="lessThan">
      <formula>0</formula>
    </cfRule>
  </conditionalFormatting>
  <conditionalFormatting sqref="CW61:CW62">
    <cfRule type="cellIs" dxfId="12" priority="13" operator="lessThan">
      <formula>0</formula>
    </cfRule>
  </conditionalFormatting>
  <conditionalFormatting sqref="CS61:CS62">
    <cfRule type="cellIs" dxfId="11" priority="12" operator="lessThan">
      <formula>0</formula>
    </cfRule>
  </conditionalFormatting>
  <conditionalFormatting sqref="CU42:CV42">
    <cfRule type="cellIs" dxfId="10" priority="11" operator="lessThan">
      <formula>0</formula>
    </cfRule>
  </conditionalFormatting>
  <conditionalFormatting sqref="DB42">
    <cfRule type="expression" dxfId="9" priority="10">
      <formula>IF(DB42&lt;&gt;0,1,0)=1</formula>
    </cfRule>
  </conditionalFormatting>
  <conditionalFormatting sqref="CW60">
    <cfRule type="cellIs" dxfId="8" priority="9" operator="lessThan">
      <formula>0</formula>
    </cfRule>
  </conditionalFormatting>
  <conditionalFormatting sqref="CS60">
    <cfRule type="cellIs" dxfId="7" priority="8" operator="lessThan">
      <formula>0</formula>
    </cfRule>
  </conditionalFormatting>
  <conditionalFormatting sqref="CS181 CW181">
    <cfRule type="cellIs" dxfId="6" priority="7" operator="lessThan">
      <formula>0</formula>
    </cfRule>
  </conditionalFormatting>
  <conditionalFormatting sqref="CW189 CS189">
    <cfRule type="cellIs" dxfId="5" priority="6" operator="lessThan">
      <formula>0</formula>
    </cfRule>
  </conditionalFormatting>
  <conditionalFormatting sqref="CW190 CS190">
    <cfRule type="cellIs" dxfId="4" priority="5" operator="lessThan">
      <formula>0</formula>
    </cfRule>
  </conditionalFormatting>
  <conditionalFormatting sqref="CW201">
    <cfRule type="cellIs" dxfId="3" priority="4" operator="lessThan">
      <formula>0</formula>
    </cfRule>
  </conditionalFormatting>
  <conditionalFormatting sqref="CU202:CV202">
    <cfRule type="cellIs" dxfId="2" priority="3" operator="lessThan">
      <formula>0</formula>
    </cfRule>
  </conditionalFormatting>
  <conditionalFormatting sqref="DB202">
    <cfRule type="expression" dxfId="1" priority="2">
      <formula>IF(DB202&lt;&gt;0,1,0)=1</formula>
    </cfRule>
  </conditionalFormatting>
  <conditionalFormatting sqref="CS192 CW192">
    <cfRule type="cellIs" dxfId="0" priority="1" operator="lessThan">
      <formula>0</formula>
    </cfRule>
  </conditionalFormatting>
  <printOptions horizontalCentered="1"/>
  <pageMargins left="0.70866141732283472" right="0.70866141732283472" top="1.1811023622047245" bottom="0.74803149606299213" header="0.31496062992125984" footer="0.31496062992125984"/>
  <pageSetup paperSize="9" firstPageNumber="4" pageOrder="overThenDown" orientation="landscape" useFirstPageNumber="1" r:id="rId1"/>
  <headerFooter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3"/>
  <sheetViews>
    <sheetView zoomScaleNormal="100" workbookViewId="0">
      <selection activeCell="B30" sqref="B30"/>
    </sheetView>
  </sheetViews>
  <sheetFormatPr defaultRowHeight="15" x14ac:dyDescent="0.25"/>
  <cols>
    <col min="3" max="3" width="14.42578125" customWidth="1"/>
  </cols>
  <sheetData>
    <row r="1" spans="1:22" s="247" customFormat="1" ht="21" customHeight="1" x14ac:dyDescent="0.25"/>
    <row r="2" spans="1:22" s="247" customFormat="1" ht="15" customHeight="1" x14ac:dyDescent="0.3">
      <c r="A2" s="796" t="s">
        <v>9</v>
      </c>
      <c r="B2" s="796"/>
      <c r="C2" s="796"/>
      <c r="D2" s="262"/>
      <c r="E2" s="262"/>
      <c r="F2" s="262"/>
      <c r="G2" s="262"/>
      <c r="H2" s="262"/>
      <c r="I2" s="262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</row>
    <row r="3" spans="1:22" s="247" customFormat="1" ht="15" customHeight="1" x14ac:dyDescent="0.3">
      <c r="A3" s="796" t="s">
        <v>1003</v>
      </c>
      <c r="B3" s="796"/>
      <c r="C3" s="796"/>
      <c r="D3" s="796"/>
      <c r="E3" s="796"/>
      <c r="F3" s="796"/>
      <c r="G3" s="796"/>
      <c r="H3" s="796"/>
      <c r="I3" s="796"/>
      <c r="J3" s="796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</row>
    <row r="4" spans="1:22" s="247" customFormat="1" ht="15.75" customHeight="1" x14ac:dyDescent="0.3">
      <c r="A4" s="797" t="s">
        <v>1004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</row>
    <row r="5" spans="1:22" s="247" customFormat="1" ht="15.75" customHeight="1" x14ac:dyDescent="0.3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</row>
    <row r="6" spans="1:22" s="247" customFormat="1" ht="15.75" customHeight="1" x14ac:dyDescent="0.3">
      <c r="A6" s="263"/>
      <c r="B6" s="263"/>
      <c r="C6" s="263"/>
      <c r="D6" s="263"/>
      <c r="E6" s="263"/>
      <c r="F6" s="263"/>
      <c r="G6" s="263"/>
      <c r="H6" s="263"/>
      <c r="I6" s="263"/>
      <c r="J6" s="263"/>
      <c r="K6" s="263"/>
    </row>
    <row r="7" spans="1:22" ht="15.75" thickBot="1" x14ac:dyDescent="0.3"/>
    <row r="8" spans="1:22" ht="25.5" customHeight="1" thickBot="1" x14ac:dyDescent="0.3">
      <c r="A8" s="279" t="s">
        <v>4</v>
      </c>
      <c r="B8" s="807" t="s">
        <v>943</v>
      </c>
      <c r="C8" s="808"/>
      <c r="D8" s="809"/>
      <c r="E8" s="810" t="s">
        <v>944</v>
      </c>
      <c r="F8" s="811"/>
      <c r="G8" s="811"/>
      <c r="H8" s="811"/>
      <c r="I8" s="811"/>
      <c r="J8" s="812"/>
      <c r="K8" s="807" t="s">
        <v>945</v>
      </c>
      <c r="L8" s="808"/>
      <c r="M8" s="808"/>
      <c r="N8" s="808"/>
      <c r="O8" s="808"/>
      <c r="P8" s="809"/>
      <c r="Q8" s="810" t="s">
        <v>946</v>
      </c>
      <c r="R8" s="811"/>
      <c r="S8" s="811"/>
      <c r="T8" s="811"/>
      <c r="U8" s="811"/>
      <c r="V8" s="812"/>
    </row>
    <row r="9" spans="1:22" ht="9" customHeight="1" thickBot="1" x14ac:dyDescent="0.3">
      <c r="A9" s="258">
        <v>1</v>
      </c>
      <c r="B9" s="813">
        <v>2</v>
      </c>
      <c r="C9" s="814"/>
      <c r="D9" s="815"/>
      <c r="E9" s="816">
        <v>3</v>
      </c>
      <c r="F9" s="817"/>
      <c r="G9" s="817"/>
      <c r="H9" s="817"/>
      <c r="I9" s="817"/>
      <c r="J9" s="818"/>
      <c r="K9" s="813">
        <v>4</v>
      </c>
      <c r="L9" s="814"/>
      <c r="M9" s="814"/>
      <c r="N9" s="814"/>
      <c r="O9" s="814"/>
      <c r="P9" s="815"/>
      <c r="Q9" s="813">
        <v>5</v>
      </c>
      <c r="R9" s="814"/>
      <c r="S9" s="814"/>
      <c r="T9" s="814"/>
      <c r="U9" s="814"/>
      <c r="V9" s="815"/>
    </row>
    <row r="10" spans="1:22" ht="22.5" customHeight="1" thickBot="1" x14ac:dyDescent="0.3">
      <c r="A10" s="280">
        <v>1</v>
      </c>
      <c r="B10" s="798" t="s">
        <v>947</v>
      </c>
      <c r="C10" s="799"/>
      <c r="D10" s="800"/>
      <c r="E10" s="798" t="s">
        <v>948</v>
      </c>
      <c r="F10" s="799"/>
      <c r="G10" s="799"/>
      <c r="H10" s="799"/>
      <c r="I10" s="799"/>
      <c r="J10" s="800"/>
      <c r="K10" s="801">
        <v>14352741</v>
      </c>
      <c r="L10" s="802"/>
      <c r="M10" s="802"/>
      <c r="N10" s="802"/>
      <c r="O10" s="802"/>
      <c r="P10" s="803"/>
      <c r="Q10" s="801">
        <v>87719904</v>
      </c>
      <c r="R10" s="802"/>
      <c r="S10" s="802"/>
      <c r="T10" s="802"/>
      <c r="U10" s="802"/>
      <c r="V10" s="803"/>
    </row>
    <row r="11" spans="1:22" ht="21.75" customHeight="1" thickBot="1" x14ac:dyDescent="0.3">
      <c r="A11" s="804"/>
      <c r="B11" s="805"/>
      <c r="C11" s="805"/>
      <c r="D11" s="805"/>
      <c r="E11" s="805"/>
      <c r="F11" s="805"/>
      <c r="G11" s="805"/>
      <c r="H11" s="805"/>
      <c r="I11" s="805"/>
      <c r="J11" s="805"/>
      <c r="K11" s="805"/>
      <c r="L11" s="805"/>
      <c r="M11" s="805"/>
      <c r="N11" s="806"/>
      <c r="O11" s="804"/>
      <c r="P11" s="805"/>
      <c r="Q11" s="805"/>
      <c r="R11" s="805"/>
      <c r="S11" s="805"/>
      <c r="T11" s="805"/>
      <c r="U11" s="805"/>
      <c r="V11" s="806"/>
    </row>
    <row r="12" spans="1:22" ht="15" customHeight="1" thickBot="1" x14ac:dyDescent="0.3">
      <c r="A12" s="824" t="s">
        <v>949</v>
      </c>
      <c r="B12" s="825"/>
      <c r="C12" s="825"/>
      <c r="D12" s="825"/>
      <c r="E12" s="825"/>
      <c r="F12" s="825"/>
      <c r="G12" s="826"/>
      <c r="H12" s="833" t="s">
        <v>950</v>
      </c>
      <c r="I12" s="834"/>
      <c r="J12" s="835"/>
      <c r="K12" s="810" t="s">
        <v>952</v>
      </c>
      <c r="L12" s="811"/>
      <c r="M12" s="811"/>
      <c r="N12" s="811"/>
      <c r="O12" s="811"/>
      <c r="P12" s="811"/>
      <c r="Q12" s="811"/>
      <c r="R12" s="811"/>
      <c r="S12" s="811"/>
      <c r="T12" s="811"/>
      <c r="U12" s="811"/>
      <c r="V12" s="812"/>
    </row>
    <row r="13" spans="1:22" ht="15.75" thickBot="1" x14ac:dyDescent="0.3">
      <c r="A13" s="827"/>
      <c r="B13" s="828"/>
      <c r="C13" s="828"/>
      <c r="D13" s="828"/>
      <c r="E13" s="828"/>
      <c r="F13" s="828"/>
      <c r="G13" s="829"/>
      <c r="H13" s="836" t="s">
        <v>951</v>
      </c>
      <c r="I13" s="837"/>
      <c r="J13" s="838"/>
      <c r="K13" s="810" t="s">
        <v>953</v>
      </c>
      <c r="L13" s="811"/>
      <c r="M13" s="811"/>
      <c r="N13" s="811"/>
      <c r="O13" s="811"/>
      <c r="P13" s="812"/>
      <c r="Q13" s="842" t="s">
        <v>954</v>
      </c>
      <c r="R13" s="811"/>
      <c r="S13" s="811"/>
      <c r="T13" s="811"/>
      <c r="U13" s="811"/>
      <c r="V13" s="812"/>
    </row>
    <row r="14" spans="1:22" ht="15.75" thickBot="1" x14ac:dyDescent="0.3">
      <c r="A14" s="830"/>
      <c r="B14" s="831"/>
      <c r="C14" s="831"/>
      <c r="D14" s="831"/>
      <c r="E14" s="831"/>
      <c r="F14" s="831"/>
      <c r="G14" s="832"/>
      <c r="H14" s="839"/>
      <c r="I14" s="840"/>
      <c r="J14" s="841"/>
      <c r="K14" s="843" t="s">
        <v>955</v>
      </c>
      <c r="L14" s="819"/>
      <c r="M14" s="819"/>
      <c r="N14" s="819" t="s">
        <v>956</v>
      </c>
      <c r="O14" s="819"/>
      <c r="P14" s="820"/>
      <c r="Q14" s="844" t="s">
        <v>955</v>
      </c>
      <c r="R14" s="819"/>
      <c r="S14" s="819"/>
      <c r="T14" s="819" t="s">
        <v>956</v>
      </c>
      <c r="U14" s="819"/>
      <c r="V14" s="820"/>
    </row>
    <row r="15" spans="1:22" ht="9.75" customHeight="1" thickBot="1" x14ac:dyDescent="0.3">
      <c r="A15" s="813">
        <v>6</v>
      </c>
      <c r="B15" s="814"/>
      <c r="C15" s="814"/>
      <c r="D15" s="814"/>
      <c r="E15" s="814"/>
      <c r="F15" s="814"/>
      <c r="G15" s="815"/>
      <c r="H15" s="813">
        <v>7</v>
      </c>
      <c r="I15" s="814"/>
      <c r="J15" s="815"/>
      <c r="K15" s="813">
        <v>8</v>
      </c>
      <c r="L15" s="814"/>
      <c r="M15" s="814"/>
      <c r="N15" s="814">
        <v>9</v>
      </c>
      <c r="O15" s="814"/>
      <c r="P15" s="815"/>
      <c r="Q15" s="821">
        <v>10</v>
      </c>
      <c r="R15" s="822"/>
      <c r="S15" s="822"/>
      <c r="T15" s="822">
        <v>11</v>
      </c>
      <c r="U15" s="822"/>
      <c r="V15" s="823"/>
    </row>
    <row r="16" spans="1:22" ht="15.75" thickBot="1" x14ac:dyDescent="0.3">
      <c r="A16" s="859">
        <v>2464.17</v>
      </c>
      <c r="B16" s="860"/>
      <c r="C16" s="860"/>
      <c r="D16" s="860"/>
      <c r="E16" s="860"/>
      <c r="F16" s="860"/>
      <c r="G16" s="861"/>
      <c r="H16" s="862">
        <v>20463</v>
      </c>
      <c r="I16" s="863"/>
      <c r="J16" s="864"/>
      <c r="K16" s="862">
        <v>3619</v>
      </c>
      <c r="L16" s="863"/>
      <c r="M16" s="863"/>
      <c r="N16" s="860">
        <v>16844</v>
      </c>
      <c r="O16" s="860"/>
      <c r="P16" s="861"/>
      <c r="Q16" s="865">
        <v>0</v>
      </c>
      <c r="R16" s="863"/>
      <c r="S16" s="863"/>
      <c r="T16" s="863">
        <v>0</v>
      </c>
      <c r="U16" s="863"/>
      <c r="V16" s="864"/>
    </row>
    <row r="17" spans="1:23" ht="26.25" customHeight="1" thickBot="1" x14ac:dyDescent="0.3">
      <c r="A17" s="265"/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6"/>
      <c r="O17" s="267"/>
      <c r="P17" s="265"/>
      <c r="Q17" s="265"/>
      <c r="R17" s="265"/>
      <c r="S17" s="265"/>
      <c r="T17" s="265"/>
      <c r="U17" s="265"/>
      <c r="V17" s="266"/>
    </row>
    <row r="18" spans="1:23" ht="15.75" customHeight="1" thickBot="1" x14ac:dyDescent="0.3">
      <c r="A18" s="845" t="s">
        <v>957</v>
      </c>
      <c r="B18" s="846"/>
      <c r="C18" s="292" t="s">
        <v>960</v>
      </c>
      <c r="D18" s="853" t="s">
        <v>963</v>
      </c>
      <c r="E18" s="854"/>
      <c r="F18" s="854"/>
      <c r="G18" s="854"/>
      <c r="H18" s="854"/>
      <c r="I18" s="854"/>
      <c r="J18" s="854"/>
      <c r="K18" s="854"/>
      <c r="L18" s="854"/>
      <c r="M18" s="854"/>
      <c r="N18" s="276" t="s">
        <v>960</v>
      </c>
      <c r="O18" s="853" t="s">
        <v>966</v>
      </c>
      <c r="P18" s="854"/>
      <c r="Q18" s="854"/>
      <c r="R18" s="854"/>
      <c r="S18" s="854"/>
      <c r="T18" s="854"/>
      <c r="U18" s="854"/>
      <c r="V18" s="855"/>
    </row>
    <row r="19" spans="1:23" ht="40.5" customHeight="1" x14ac:dyDescent="0.25">
      <c r="A19" s="847" t="s">
        <v>958</v>
      </c>
      <c r="B19" s="848"/>
      <c r="C19" s="293" t="s">
        <v>961</v>
      </c>
      <c r="D19" s="856" t="s">
        <v>967</v>
      </c>
      <c r="E19" s="857"/>
      <c r="F19" s="857"/>
      <c r="G19" s="857"/>
      <c r="H19" s="858"/>
      <c r="I19" s="856" t="s">
        <v>968</v>
      </c>
      <c r="J19" s="857"/>
      <c r="K19" s="857"/>
      <c r="L19" s="857"/>
      <c r="M19" s="858"/>
      <c r="N19" s="277" t="s">
        <v>964</v>
      </c>
      <c r="O19" s="856" t="s">
        <v>967</v>
      </c>
      <c r="P19" s="857"/>
      <c r="Q19" s="857"/>
      <c r="R19" s="858"/>
      <c r="S19" s="856" t="s">
        <v>968</v>
      </c>
      <c r="T19" s="857"/>
      <c r="U19" s="857"/>
      <c r="V19" s="858"/>
    </row>
    <row r="20" spans="1:23" ht="24.75" x14ac:dyDescent="0.25">
      <c r="A20" s="849" t="s">
        <v>959</v>
      </c>
      <c r="B20" s="850"/>
      <c r="C20" s="293" t="s">
        <v>962</v>
      </c>
      <c r="D20" s="275" t="s">
        <v>969</v>
      </c>
      <c r="E20" s="268" t="s">
        <v>971</v>
      </c>
      <c r="F20" s="268" t="s">
        <v>972</v>
      </c>
      <c r="G20" s="866" t="s">
        <v>973</v>
      </c>
      <c r="H20" s="867"/>
      <c r="I20" s="275" t="s">
        <v>969</v>
      </c>
      <c r="J20" s="866" t="s">
        <v>971</v>
      </c>
      <c r="K20" s="866"/>
      <c r="L20" s="268" t="s">
        <v>972</v>
      </c>
      <c r="M20" s="273" t="s">
        <v>973</v>
      </c>
      <c r="N20" s="278" t="s">
        <v>965</v>
      </c>
      <c r="O20" s="870" t="s">
        <v>974</v>
      </c>
      <c r="P20" s="866" t="s">
        <v>975</v>
      </c>
      <c r="Q20" s="866"/>
      <c r="R20" s="273" t="s">
        <v>977</v>
      </c>
      <c r="S20" s="870" t="s">
        <v>974</v>
      </c>
      <c r="T20" s="866"/>
      <c r="U20" s="268" t="s">
        <v>975</v>
      </c>
      <c r="V20" s="273" t="s">
        <v>977</v>
      </c>
    </row>
    <row r="21" spans="1:23" ht="15.75" thickBot="1" x14ac:dyDescent="0.3">
      <c r="A21" s="851"/>
      <c r="B21" s="852"/>
      <c r="C21" s="294"/>
      <c r="D21" s="282" t="s">
        <v>970</v>
      </c>
      <c r="E21" s="283" t="s">
        <v>970</v>
      </c>
      <c r="F21" s="283" t="s">
        <v>970</v>
      </c>
      <c r="G21" s="868" t="s">
        <v>970</v>
      </c>
      <c r="H21" s="869"/>
      <c r="I21" s="282" t="s">
        <v>970</v>
      </c>
      <c r="J21" s="868" t="s">
        <v>970</v>
      </c>
      <c r="K21" s="868"/>
      <c r="L21" s="283" t="s">
        <v>970</v>
      </c>
      <c r="M21" s="284" t="s">
        <v>970</v>
      </c>
      <c r="N21" s="281"/>
      <c r="O21" s="871"/>
      <c r="P21" s="868" t="s">
        <v>976</v>
      </c>
      <c r="Q21" s="868"/>
      <c r="R21" s="284" t="s">
        <v>978</v>
      </c>
      <c r="S21" s="871"/>
      <c r="T21" s="868"/>
      <c r="U21" s="283" t="s">
        <v>976</v>
      </c>
      <c r="V21" s="284" t="s">
        <v>978</v>
      </c>
    </row>
    <row r="22" spans="1:23" ht="15.75" thickBot="1" x14ac:dyDescent="0.3">
      <c r="A22" s="813">
        <v>12</v>
      </c>
      <c r="B22" s="815"/>
      <c r="C22" s="259">
        <v>13</v>
      </c>
      <c r="D22" s="289">
        <v>14</v>
      </c>
      <c r="E22" s="290">
        <v>15</v>
      </c>
      <c r="F22" s="290">
        <v>16</v>
      </c>
      <c r="G22" s="814">
        <v>17</v>
      </c>
      <c r="H22" s="815"/>
      <c r="I22" s="289">
        <v>18</v>
      </c>
      <c r="J22" s="814">
        <v>19</v>
      </c>
      <c r="K22" s="814"/>
      <c r="L22" s="290">
        <v>20</v>
      </c>
      <c r="M22" s="291">
        <v>21</v>
      </c>
      <c r="N22" s="274">
        <v>22</v>
      </c>
      <c r="O22" s="289">
        <v>23</v>
      </c>
      <c r="P22" s="814">
        <v>24</v>
      </c>
      <c r="Q22" s="814"/>
      <c r="R22" s="291">
        <v>25</v>
      </c>
      <c r="S22" s="813">
        <v>26</v>
      </c>
      <c r="T22" s="814"/>
      <c r="U22" s="290">
        <v>27</v>
      </c>
      <c r="V22" s="291">
        <v>28</v>
      </c>
    </row>
    <row r="23" spans="1:23" ht="15.75" thickBot="1" x14ac:dyDescent="0.3">
      <c r="A23" s="862">
        <v>26078</v>
      </c>
      <c r="B23" s="864"/>
      <c r="C23" s="285">
        <v>3187</v>
      </c>
      <c r="D23" s="286">
        <v>123</v>
      </c>
      <c r="E23" s="287">
        <v>150</v>
      </c>
      <c r="F23" s="287">
        <v>589</v>
      </c>
      <c r="G23" s="863">
        <v>2131</v>
      </c>
      <c r="H23" s="864"/>
      <c r="I23" s="286">
        <v>0</v>
      </c>
      <c r="J23" s="863">
        <v>0</v>
      </c>
      <c r="K23" s="863"/>
      <c r="L23" s="287">
        <v>10</v>
      </c>
      <c r="M23" s="288">
        <v>181</v>
      </c>
      <c r="N23" s="285">
        <v>22891</v>
      </c>
      <c r="O23" s="286">
        <v>8790</v>
      </c>
      <c r="P23" s="863">
        <v>693</v>
      </c>
      <c r="Q23" s="863"/>
      <c r="R23" s="288">
        <v>126</v>
      </c>
      <c r="S23" s="862">
        <v>13282</v>
      </c>
      <c r="T23" s="863"/>
      <c r="U23" s="287">
        <v>0</v>
      </c>
      <c r="V23" s="288">
        <v>0</v>
      </c>
    </row>
    <row r="24" spans="1:23" s="247" customFormat="1" ht="6" customHeight="1" thickBot="1" x14ac:dyDescent="0.3">
      <c r="A24" s="269"/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</row>
    <row r="25" spans="1:23" ht="15.75" thickBot="1" x14ac:dyDescent="0.3">
      <c r="A25" s="872" t="s">
        <v>994</v>
      </c>
      <c r="B25" s="873"/>
      <c r="C25" s="873"/>
      <c r="D25" s="873"/>
      <c r="E25" s="873"/>
      <c r="F25" s="873"/>
      <c r="G25" s="873"/>
      <c r="H25" s="873"/>
      <c r="I25" s="873"/>
      <c r="J25" s="873"/>
      <c r="K25" s="873"/>
      <c r="L25" s="873"/>
      <c r="M25" s="873"/>
      <c r="N25" s="873"/>
      <c r="O25" s="873"/>
      <c r="P25" s="873"/>
      <c r="Q25" s="873"/>
      <c r="R25" s="873"/>
      <c r="S25" s="873"/>
      <c r="T25" s="873"/>
      <c r="U25" s="873"/>
      <c r="V25" s="874"/>
    </row>
    <row r="26" spans="1:23" ht="15.75" customHeight="1" thickBot="1" x14ac:dyDescent="0.3">
      <c r="A26" s="872" t="s">
        <v>995</v>
      </c>
      <c r="B26" s="873"/>
      <c r="C26" s="873"/>
      <c r="D26" s="873"/>
      <c r="E26" s="873"/>
      <c r="F26" s="874"/>
      <c r="G26" s="897" t="s">
        <v>996</v>
      </c>
      <c r="H26" s="898"/>
      <c r="I26" s="899"/>
      <c r="J26" s="845" t="s">
        <v>997</v>
      </c>
      <c r="K26" s="893"/>
      <c r="L26" s="846"/>
      <c r="M26" s="875" t="s">
        <v>998</v>
      </c>
      <c r="N26" s="876"/>
      <c r="O26" s="876"/>
      <c r="P26" s="876"/>
      <c r="Q26" s="876"/>
      <c r="R26" s="876"/>
      <c r="S26" s="876"/>
      <c r="T26" s="876"/>
      <c r="U26" s="876"/>
      <c r="V26" s="877"/>
    </row>
    <row r="27" spans="1:23" ht="45" customHeight="1" thickBot="1" x14ac:dyDescent="0.3">
      <c r="A27" s="889" t="s">
        <v>234</v>
      </c>
      <c r="B27" s="887"/>
      <c r="C27" s="887" t="s">
        <v>979</v>
      </c>
      <c r="D27" s="887"/>
      <c r="E27" s="887" t="s">
        <v>980</v>
      </c>
      <c r="F27" s="888"/>
      <c r="G27" s="900"/>
      <c r="H27" s="901"/>
      <c r="I27" s="902"/>
      <c r="J27" s="894"/>
      <c r="K27" s="895"/>
      <c r="L27" s="896"/>
      <c r="M27" s="903" t="s">
        <v>234</v>
      </c>
      <c r="N27" s="878"/>
      <c r="O27" s="878" t="s">
        <v>981</v>
      </c>
      <c r="P27" s="878"/>
      <c r="Q27" s="878" t="s">
        <v>982</v>
      </c>
      <c r="R27" s="878"/>
      <c r="S27" s="878" t="s">
        <v>983</v>
      </c>
      <c r="T27" s="878"/>
      <c r="U27" s="878" t="s">
        <v>984</v>
      </c>
      <c r="V27" s="879"/>
    </row>
    <row r="28" spans="1:23" ht="11.25" customHeight="1" thickBot="1" x14ac:dyDescent="0.3">
      <c r="A28" s="880">
        <v>29</v>
      </c>
      <c r="B28" s="881"/>
      <c r="C28" s="881">
        <v>30</v>
      </c>
      <c r="D28" s="881"/>
      <c r="E28" s="881">
        <v>31</v>
      </c>
      <c r="F28" s="883"/>
      <c r="G28" s="880">
        <v>32</v>
      </c>
      <c r="H28" s="881"/>
      <c r="I28" s="883"/>
      <c r="J28" s="880">
        <v>33</v>
      </c>
      <c r="K28" s="881"/>
      <c r="L28" s="883"/>
      <c r="M28" s="880">
        <v>34</v>
      </c>
      <c r="N28" s="881"/>
      <c r="O28" s="881">
        <v>35</v>
      </c>
      <c r="P28" s="881"/>
      <c r="Q28" s="881">
        <v>36</v>
      </c>
      <c r="R28" s="881"/>
      <c r="S28" s="881">
        <v>37</v>
      </c>
      <c r="T28" s="881"/>
      <c r="U28" s="881">
        <v>38</v>
      </c>
      <c r="V28" s="883"/>
    </row>
    <row r="29" spans="1:23" ht="15.75" thickBot="1" x14ac:dyDescent="0.3">
      <c r="A29" s="884">
        <v>919.09</v>
      </c>
      <c r="B29" s="886"/>
      <c r="C29" s="886">
        <v>26.89</v>
      </c>
      <c r="D29" s="886"/>
      <c r="E29" s="886">
        <v>812.63</v>
      </c>
      <c r="F29" s="885"/>
      <c r="G29" s="884">
        <v>21.5</v>
      </c>
      <c r="H29" s="886"/>
      <c r="I29" s="885"/>
      <c r="J29" s="884">
        <v>58.07</v>
      </c>
      <c r="K29" s="886"/>
      <c r="L29" s="885"/>
      <c r="M29" s="884">
        <v>18566</v>
      </c>
      <c r="N29" s="886"/>
      <c r="O29" s="886">
        <v>17625</v>
      </c>
      <c r="P29" s="886"/>
      <c r="Q29" s="886">
        <v>906</v>
      </c>
      <c r="R29" s="886"/>
      <c r="S29" s="886">
        <v>20</v>
      </c>
      <c r="T29" s="886"/>
      <c r="U29" s="886">
        <v>15</v>
      </c>
      <c r="V29" s="885"/>
    </row>
    <row r="30" spans="1:23" s="247" customFormat="1" ht="20.25" customHeight="1" thickBot="1" x14ac:dyDescent="0.3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2"/>
      <c r="W30" s="261"/>
    </row>
    <row r="31" spans="1:23" ht="12" customHeight="1" thickBot="1" x14ac:dyDescent="0.3">
      <c r="A31" s="890" t="s">
        <v>994</v>
      </c>
      <c r="B31" s="891"/>
      <c r="C31" s="891"/>
      <c r="D31" s="891"/>
      <c r="E31" s="891"/>
      <c r="F31" s="891"/>
      <c r="G31" s="891"/>
      <c r="H31" s="891"/>
      <c r="I31" s="891"/>
      <c r="J31" s="891"/>
      <c r="K31" s="891"/>
      <c r="L31" s="891"/>
      <c r="M31" s="891"/>
      <c r="N31" s="891"/>
      <c r="O31" s="891"/>
      <c r="P31" s="891"/>
      <c r="Q31" s="891"/>
      <c r="R31" s="891"/>
      <c r="S31" s="891"/>
      <c r="T31" s="891"/>
      <c r="U31" s="891"/>
      <c r="V31" s="892"/>
    </row>
    <row r="32" spans="1:23" x14ac:dyDescent="0.25">
      <c r="A32" s="875" t="s">
        <v>985</v>
      </c>
      <c r="B32" s="877"/>
      <c r="C32" s="875" t="s">
        <v>986</v>
      </c>
      <c r="D32" s="877"/>
      <c r="E32" s="875" t="s">
        <v>987</v>
      </c>
      <c r="F32" s="877"/>
      <c r="G32" s="875" t="s">
        <v>988</v>
      </c>
      <c r="H32" s="876"/>
      <c r="I32" s="877"/>
      <c r="J32" s="875" t="s">
        <v>989</v>
      </c>
      <c r="K32" s="876"/>
      <c r="L32" s="877"/>
      <c r="M32" s="875" t="s">
        <v>990</v>
      </c>
      <c r="N32" s="876"/>
      <c r="O32" s="876"/>
      <c r="P32" s="876"/>
      <c r="Q32" s="877"/>
      <c r="R32" s="875" t="s">
        <v>991</v>
      </c>
      <c r="S32" s="876"/>
      <c r="T32" s="876"/>
      <c r="U32" s="876"/>
      <c r="V32" s="877"/>
    </row>
    <row r="33" spans="1:27" ht="15.75" thickBot="1" x14ac:dyDescent="0.3">
      <c r="A33" s="904" t="s">
        <v>999</v>
      </c>
      <c r="B33" s="905"/>
      <c r="C33" s="904" t="s">
        <v>999</v>
      </c>
      <c r="D33" s="905"/>
      <c r="E33" s="904" t="s">
        <v>999</v>
      </c>
      <c r="F33" s="905"/>
      <c r="G33" s="904" t="s">
        <v>999</v>
      </c>
      <c r="H33" s="906"/>
      <c r="I33" s="905"/>
      <c r="J33" s="904" t="s">
        <v>999</v>
      </c>
      <c r="K33" s="906"/>
      <c r="L33" s="905"/>
      <c r="M33" s="904" t="s">
        <v>999</v>
      </c>
      <c r="N33" s="906"/>
      <c r="O33" s="906"/>
      <c r="P33" s="906"/>
      <c r="Q33" s="905"/>
      <c r="R33" s="904" t="s">
        <v>999</v>
      </c>
      <c r="S33" s="906"/>
      <c r="T33" s="906"/>
      <c r="U33" s="906"/>
      <c r="V33" s="905"/>
    </row>
    <row r="34" spans="1:27" ht="12.75" customHeight="1" thickBot="1" x14ac:dyDescent="0.3">
      <c r="A34" s="880">
        <v>39</v>
      </c>
      <c r="B34" s="883"/>
      <c r="C34" s="880">
        <v>40</v>
      </c>
      <c r="D34" s="883"/>
      <c r="E34" s="880">
        <v>41</v>
      </c>
      <c r="F34" s="883"/>
      <c r="G34" s="880">
        <v>42</v>
      </c>
      <c r="H34" s="881"/>
      <c r="I34" s="883"/>
      <c r="J34" s="880">
        <v>43</v>
      </c>
      <c r="K34" s="881"/>
      <c r="L34" s="883"/>
      <c r="M34" s="880">
        <v>44</v>
      </c>
      <c r="N34" s="881"/>
      <c r="O34" s="881"/>
      <c r="P34" s="881"/>
      <c r="Q34" s="883"/>
      <c r="R34" s="880">
        <v>45</v>
      </c>
      <c r="S34" s="881"/>
      <c r="T34" s="881"/>
      <c r="U34" s="881"/>
      <c r="V34" s="883"/>
    </row>
    <row r="35" spans="1:27" ht="15.75" thickBot="1" x14ac:dyDescent="0.3">
      <c r="A35" s="884">
        <v>566</v>
      </c>
      <c r="B35" s="885"/>
      <c r="C35" s="884">
        <v>53</v>
      </c>
      <c r="D35" s="885"/>
      <c r="E35" s="884">
        <v>4</v>
      </c>
      <c r="F35" s="885"/>
      <c r="G35" s="884">
        <v>128</v>
      </c>
      <c r="H35" s="886"/>
      <c r="I35" s="885"/>
      <c r="J35" s="884">
        <v>156</v>
      </c>
      <c r="K35" s="886"/>
      <c r="L35" s="885"/>
      <c r="M35" s="884">
        <v>370</v>
      </c>
      <c r="N35" s="886"/>
      <c r="O35" s="886"/>
      <c r="P35" s="886"/>
      <c r="Q35" s="885"/>
      <c r="R35" s="884">
        <v>0</v>
      </c>
      <c r="S35" s="886"/>
      <c r="T35" s="886"/>
      <c r="U35" s="886"/>
      <c r="V35" s="885"/>
    </row>
    <row r="36" spans="1:27" s="247" customFormat="1" ht="5.25" customHeight="1" thickBot="1" x14ac:dyDescent="0.3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1"/>
    </row>
    <row r="37" spans="1:27" x14ac:dyDescent="0.25">
      <c r="A37" s="908" t="s">
        <v>1000</v>
      </c>
      <c r="B37" s="909"/>
      <c r="C37" s="909"/>
      <c r="D37" s="910"/>
      <c r="E37" s="875" t="s">
        <v>1001</v>
      </c>
      <c r="F37" s="876"/>
      <c r="G37" s="876"/>
      <c r="H37" s="876"/>
      <c r="I37" s="876"/>
      <c r="J37" s="876"/>
      <c r="K37" s="876"/>
      <c r="L37" s="876"/>
      <c r="M37" s="876"/>
      <c r="N37" s="876"/>
      <c r="O37" s="876"/>
      <c r="P37" s="876"/>
      <c r="Q37" s="877"/>
      <c r="R37" s="908" t="s">
        <v>1002</v>
      </c>
      <c r="S37" s="909"/>
      <c r="T37" s="909"/>
      <c r="U37" s="909"/>
      <c r="V37" s="917"/>
    </row>
    <row r="38" spans="1:27" ht="15.75" thickBot="1" x14ac:dyDescent="0.3">
      <c r="A38" s="911"/>
      <c r="B38" s="912"/>
      <c r="C38" s="912"/>
      <c r="D38" s="913"/>
      <c r="E38" s="914" t="s">
        <v>992</v>
      </c>
      <c r="F38" s="915"/>
      <c r="G38" s="915"/>
      <c r="H38" s="915"/>
      <c r="I38" s="915"/>
      <c r="J38" s="915" t="s">
        <v>993</v>
      </c>
      <c r="K38" s="915"/>
      <c r="L38" s="915"/>
      <c r="M38" s="915"/>
      <c r="N38" s="915"/>
      <c r="O38" s="915"/>
      <c r="P38" s="915"/>
      <c r="Q38" s="916"/>
      <c r="R38" s="911"/>
      <c r="S38" s="912"/>
      <c r="T38" s="912"/>
      <c r="U38" s="912"/>
      <c r="V38" s="918"/>
    </row>
    <row r="39" spans="1:27" ht="10.5" customHeight="1" thickBot="1" x14ac:dyDescent="0.3">
      <c r="A39" s="880">
        <v>46</v>
      </c>
      <c r="B39" s="881"/>
      <c r="C39" s="881"/>
      <c r="D39" s="882"/>
      <c r="E39" s="880">
        <v>47</v>
      </c>
      <c r="F39" s="881"/>
      <c r="G39" s="881"/>
      <c r="H39" s="881"/>
      <c r="I39" s="881"/>
      <c r="J39" s="881">
        <v>48</v>
      </c>
      <c r="K39" s="881"/>
      <c r="L39" s="881"/>
      <c r="M39" s="881"/>
      <c r="N39" s="881"/>
      <c r="O39" s="881"/>
      <c r="P39" s="881"/>
      <c r="Q39" s="883"/>
      <c r="R39" s="880">
        <v>49</v>
      </c>
      <c r="S39" s="881"/>
      <c r="T39" s="881"/>
      <c r="U39" s="881"/>
      <c r="V39" s="883"/>
    </row>
    <row r="40" spans="1:27" ht="15.75" thickBot="1" x14ac:dyDescent="0.3">
      <c r="A40" s="884">
        <v>370</v>
      </c>
      <c r="B40" s="886"/>
      <c r="C40" s="886"/>
      <c r="D40" s="907"/>
      <c r="E40" s="884">
        <v>12</v>
      </c>
      <c r="F40" s="886"/>
      <c r="G40" s="886"/>
      <c r="H40" s="886"/>
      <c r="I40" s="886"/>
      <c r="J40" s="886">
        <v>0</v>
      </c>
      <c r="K40" s="886"/>
      <c r="L40" s="886"/>
      <c r="M40" s="886"/>
      <c r="N40" s="886"/>
      <c r="O40" s="886"/>
      <c r="P40" s="886"/>
      <c r="Q40" s="885"/>
      <c r="R40" s="884">
        <v>19</v>
      </c>
      <c r="S40" s="886"/>
      <c r="T40" s="886"/>
      <c r="U40" s="886"/>
      <c r="V40" s="885"/>
    </row>
    <row r="45" spans="1:27" x14ac:dyDescent="0.25"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</row>
    <row r="46" spans="1:27" x14ac:dyDescent="0.25"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</row>
    <row r="47" spans="1:27" x14ac:dyDescent="0.25"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</row>
    <row r="48" spans="1:27" x14ac:dyDescent="0.25"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</row>
    <row r="49" spans="16:27" x14ac:dyDescent="0.25"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</row>
    <row r="50" spans="16:27" x14ac:dyDescent="0.25"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</row>
    <row r="51" spans="16:27" x14ac:dyDescent="0.25"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</row>
    <row r="52" spans="16:27" x14ac:dyDescent="0.25"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</row>
    <row r="53" spans="16:27" x14ac:dyDescent="0.25"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</row>
  </sheetData>
  <customSheetViews>
    <customSheetView guid="{37FA2F8E-6799-457C-9EFD-B732FA7237F4}" fitToPage="1" topLeftCell="A10">
      <selection activeCell="B30" sqref="B30"/>
      <pageMargins left="0.7" right="0.7" top="0.75" bottom="0.75" header="0.3" footer="0.3"/>
      <pageSetup paperSize="9" scale="63" fitToHeight="0" orientation="landscape" r:id="rId1"/>
    </customSheetView>
  </customSheetViews>
  <mergeCells count="143">
    <mergeCell ref="R39:V39"/>
    <mergeCell ref="J39:Q39"/>
    <mergeCell ref="E39:I39"/>
    <mergeCell ref="A40:D40"/>
    <mergeCell ref="E40:I40"/>
    <mergeCell ref="J40:Q40"/>
    <mergeCell ref="R40:V40"/>
    <mergeCell ref="M34:Q34"/>
    <mergeCell ref="M35:Q35"/>
    <mergeCell ref="R34:V34"/>
    <mergeCell ref="R35:V35"/>
    <mergeCell ref="A37:D38"/>
    <mergeCell ref="E37:Q37"/>
    <mergeCell ref="E38:I38"/>
    <mergeCell ref="J38:Q38"/>
    <mergeCell ref="R37:V38"/>
    <mergeCell ref="C35:D35"/>
    <mergeCell ref="E34:F34"/>
    <mergeCell ref="E35:F35"/>
    <mergeCell ref="G34:I34"/>
    <mergeCell ref="G35:I35"/>
    <mergeCell ref="J34:L34"/>
    <mergeCell ref="J35:L35"/>
    <mergeCell ref="A32:B32"/>
    <mergeCell ref="C32:D32"/>
    <mergeCell ref="E32:F32"/>
    <mergeCell ref="G32:I32"/>
    <mergeCell ref="A33:B33"/>
    <mergeCell ref="C33:D33"/>
    <mergeCell ref="E33:F33"/>
    <mergeCell ref="G33:I33"/>
    <mergeCell ref="R33:V33"/>
    <mergeCell ref="R32:V32"/>
    <mergeCell ref="M32:Q32"/>
    <mergeCell ref="M33:Q33"/>
    <mergeCell ref="J32:L32"/>
    <mergeCell ref="J33:L33"/>
    <mergeCell ref="J26:L27"/>
    <mergeCell ref="G26:I27"/>
    <mergeCell ref="J28:L28"/>
    <mergeCell ref="J29:L29"/>
    <mergeCell ref="G28:I28"/>
    <mergeCell ref="M27:N27"/>
    <mergeCell ref="U28:V28"/>
    <mergeCell ref="U29:V29"/>
    <mergeCell ref="S28:T28"/>
    <mergeCell ref="S29:T29"/>
    <mergeCell ref="Q28:R28"/>
    <mergeCell ref="Q29:R29"/>
    <mergeCell ref="O28:P28"/>
    <mergeCell ref="O29:P29"/>
    <mergeCell ref="A25:V25"/>
    <mergeCell ref="M26:V26"/>
    <mergeCell ref="U27:V27"/>
    <mergeCell ref="S27:T27"/>
    <mergeCell ref="Q27:R27"/>
    <mergeCell ref="O27:P27"/>
    <mergeCell ref="A39:D39"/>
    <mergeCell ref="A34:B34"/>
    <mergeCell ref="A35:B35"/>
    <mergeCell ref="C34:D34"/>
    <mergeCell ref="G29:I29"/>
    <mergeCell ref="C28:D28"/>
    <mergeCell ref="A26:F26"/>
    <mergeCell ref="E27:F27"/>
    <mergeCell ref="C27:D27"/>
    <mergeCell ref="A27:B27"/>
    <mergeCell ref="C29:D29"/>
    <mergeCell ref="E28:F28"/>
    <mergeCell ref="E29:F29"/>
    <mergeCell ref="A29:B29"/>
    <mergeCell ref="A28:B28"/>
    <mergeCell ref="A31:V31"/>
    <mergeCell ref="M28:N28"/>
    <mergeCell ref="M29:N29"/>
    <mergeCell ref="A22:B22"/>
    <mergeCell ref="G22:H22"/>
    <mergeCell ref="J22:K22"/>
    <mergeCell ref="P22:Q22"/>
    <mergeCell ref="S22:T22"/>
    <mergeCell ref="A23:B23"/>
    <mergeCell ref="G23:H23"/>
    <mergeCell ref="J23:K23"/>
    <mergeCell ref="P23:Q23"/>
    <mergeCell ref="S23:T23"/>
    <mergeCell ref="A18:B18"/>
    <mergeCell ref="A19:B19"/>
    <mergeCell ref="A20:B20"/>
    <mergeCell ref="A21:B21"/>
    <mergeCell ref="D18:M18"/>
    <mergeCell ref="O18:V18"/>
    <mergeCell ref="D19:H19"/>
    <mergeCell ref="I19:M19"/>
    <mergeCell ref="A16:G16"/>
    <mergeCell ref="H16:J16"/>
    <mergeCell ref="K16:M16"/>
    <mergeCell ref="N16:P16"/>
    <mergeCell ref="Q16:S16"/>
    <mergeCell ref="T16:V16"/>
    <mergeCell ref="O19:R19"/>
    <mergeCell ref="S19:V19"/>
    <mergeCell ref="G20:H20"/>
    <mergeCell ref="G21:H21"/>
    <mergeCell ref="J20:K20"/>
    <mergeCell ref="J21:K21"/>
    <mergeCell ref="O20:O21"/>
    <mergeCell ref="P20:Q20"/>
    <mergeCell ref="P21:Q21"/>
    <mergeCell ref="S20:T21"/>
    <mergeCell ref="T14:V14"/>
    <mergeCell ref="A15:G15"/>
    <mergeCell ref="H15:J15"/>
    <mergeCell ref="K15:M15"/>
    <mergeCell ref="N15:P15"/>
    <mergeCell ref="Q15:S15"/>
    <mergeCell ref="T15:V15"/>
    <mergeCell ref="A12:G14"/>
    <mergeCell ref="H12:J12"/>
    <mergeCell ref="H13:J13"/>
    <mergeCell ref="H14:J14"/>
    <mergeCell ref="K12:V12"/>
    <mergeCell ref="K13:P13"/>
    <mergeCell ref="Q13:V13"/>
    <mergeCell ref="K14:M14"/>
    <mergeCell ref="N14:P14"/>
    <mergeCell ref="Q14:S14"/>
    <mergeCell ref="A2:C2"/>
    <mergeCell ref="A4:K4"/>
    <mergeCell ref="A3:J3"/>
    <mergeCell ref="B10:D10"/>
    <mergeCell ref="E10:J10"/>
    <mergeCell ref="K10:P10"/>
    <mergeCell ref="Q10:V10"/>
    <mergeCell ref="A11:N11"/>
    <mergeCell ref="O11:V11"/>
    <mergeCell ref="B8:D8"/>
    <mergeCell ref="E8:J8"/>
    <mergeCell ref="K8:P8"/>
    <mergeCell ref="Q8:V8"/>
    <mergeCell ref="B9:D9"/>
    <mergeCell ref="E9:J9"/>
    <mergeCell ref="K9:P9"/>
    <mergeCell ref="Q9:V9"/>
  </mergeCells>
  <pageMargins left="0.7" right="0.7" top="0.75" bottom="0.75" header="0.3" footer="0.3"/>
  <pageSetup paperSize="9" scale="63" fitToHeight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46"/>
  <sheetViews>
    <sheetView workbookViewId="0">
      <selection activeCell="A12" sqref="A12:A13"/>
    </sheetView>
  </sheetViews>
  <sheetFormatPr defaultColWidth="11.42578125" defaultRowHeight="15" x14ac:dyDescent="0.25"/>
  <cols>
    <col min="2" max="2" width="48" customWidth="1"/>
    <col min="3" max="3" width="147.42578125" customWidth="1"/>
  </cols>
  <sheetData>
    <row r="1" spans="1:3" ht="51.95" customHeight="1" x14ac:dyDescent="0.25">
      <c r="A1" s="192" t="s">
        <v>59</v>
      </c>
      <c r="B1" s="922" t="s">
        <v>336</v>
      </c>
      <c r="C1" s="922" t="s">
        <v>337</v>
      </c>
    </row>
    <row r="2" spans="1:3" ht="19.5" thickBot="1" x14ac:dyDescent="0.3">
      <c r="A2" s="193" t="s">
        <v>335</v>
      </c>
      <c r="B2" s="923"/>
      <c r="C2" s="923"/>
    </row>
    <row r="3" spans="1:3" ht="16.5" thickBot="1" x14ac:dyDescent="0.3">
      <c r="A3" s="194" t="s">
        <v>338</v>
      </c>
      <c r="B3" s="195" t="s">
        <v>339</v>
      </c>
      <c r="C3" s="196" t="s">
        <v>340</v>
      </c>
    </row>
    <row r="4" spans="1:3" x14ac:dyDescent="0.25">
      <c r="A4" s="919" t="s">
        <v>109</v>
      </c>
      <c r="B4" s="924" t="s">
        <v>341</v>
      </c>
      <c r="C4" s="197" t="s">
        <v>342</v>
      </c>
    </row>
    <row r="5" spans="1:3" ht="18" x14ac:dyDescent="0.25">
      <c r="A5" s="920"/>
      <c r="B5" s="925"/>
      <c r="C5" s="197" t="s">
        <v>343</v>
      </c>
    </row>
    <row r="6" spans="1:3" ht="105" x14ac:dyDescent="0.25">
      <c r="A6" s="920"/>
      <c r="B6" s="925"/>
      <c r="C6" s="197" t="s">
        <v>344</v>
      </c>
    </row>
    <row r="7" spans="1:3" ht="46.5" thickBot="1" x14ac:dyDescent="0.3">
      <c r="A7" s="921"/>
      <c r="B7" s="926"/>
      <c r="C7" s="198" t="s">
        <v>345</v>
      </c>
    </row>
    <row r="8" spans="1:3" ht="45" x14ac:dyDescent="0.25">
      <c r="A8" s="919" t="s">
        <v>134</v>
      </c>
      <c r="B8" s="924" t="s">
        <v>346</v>
      </c>
      <c r="C8" s="199" t="s">
        <v>347</v>
      </c>
    </row>
    <row r="9" spans="1:3" ht="15.75" x14ac:dyDescent="0.25">
      <c r="A9" s="920"/>
      <c r="B9" s="925"/>
      <c r="C9" s="200" t="s">
        <v>348</v>
      </c>
    </row>
    <row r="10" spans="1:3" x14ac:dyDescent="0.25">
      <c r="A10" s="920"/>
      <c r="B10" s="925"/>
      <c r="C10" s="197" t="s">
        <v>349</v>
      </c>
    </row>
    <row r="11" spans="1:3" ht="33.75" thickBot="1" x14ac:dyDescent="0.3">
      <c r="A11" s="921"/>
      <c r="B11" s="926"/>
      <c r="C11" s="196" t="s">
        <v>350</v>
      </c>
    </row>
    <row r="12" spans="1:3" ht="264" customHeight="1" x14ac:dyDescent="0.25">
      <c r="A12" s="919" t="s">
        <v>146</v>
      </c>
      <c r="B12" s="924" t="s">
        <v>351</v>
      </c>
      <c r="C12" s="927" t="s">
        <v>352</v>
      </c>
    </row>
    <row r="13" spans="1:3" ht="15.75" thickBot="1" x14ac:dyDescent="0.3">
      <c r="A13" s="921"/>
      <c r="B13" s="926"/>
      <c r="C13" s="928"/>
    </row>
    <row r="14" spans="1:3" ht="62.25" thickBot="1" x14ac:dyDescent="0.3">
      <c r="A14" s="194" t="s">
        <v>155</v>
      </c>
      <c r="B14" s="195" t="s">
        <v>353</v>
      </c>
      <c r="C14" s="198" t="s">
        <v>354</v>
      </c>
    </row>
    <row r="15" spans="1:3" ht="47.25" thickBot="1" x14ac:dyDescent="0.3">
      <c r="A15" s="194" t="s">
        <v>168</v>
      </c>
      <c r="B15" s="195" t="s">
        <v>355</v>
      </c>
      <c r="C15" s="198" t="s">
        <v>356</v>
      </c>
    </row>
    <row r="16" spans="1:3" ht="62.25" thickBot="1" x14ac:dyDescent="0.3">
      <c r="A16" s="194" t="s">
        <v>171</v>
      </c>
      <c r="B16" s="195" t="s">
        <v>357</v>
      </c>
      <c r="C16" s="198" t="s">
        <v>358</v>
      </c>
    </row>
    <row r="17" spans="1:3" ht="62.25" thickBot="1" x14ac:dyDescent="0.3">
      <c r="A17" s="194" t="s">
        <v>179</v>
      </c>
      <c r="B17" s="195" t="s">
        <v>49</v>
      </c>
      <c r="C17" s="198" t="s">
        <v>359</v>
      </c>
    </row>
    <row r="18" spans="1:3" ht="31.5" thickBot="1" x14ac:dyDescent="0.3">
      <c r="A18" s="194" t="s">
        <v>180</v>
      </c>
      <c r="B18" s="195" t="s">
        <v>116</v>
      </c>
      <c r="C18" s="196" t="s">
        <v>360</v>
      </c>
    </row>
    <row r="19" spans="1:3" ht="75.75" thickBot="1" x14ac:dyDescent="0.3">
      <c r="A19" s="194" t="s">
        <v>183</v>
      </c>
      <c r="B19" s="195" t="s">
        <v>361</v>
      </c>
      <c r="C19" s="211" t="s">
        <v>362</v>
      </c>
    </row>
    <row r="20" spans="1:3" ht="61.5" x14ac:dyDescent="0.25">
      <c r="A20" s="919" t="s">
        <v>187</v>
      </c>
      <c r="B20" s="929" t="s">
        <v>61</v>
      </c>
      <c r="C20" s="203" t="s">
        <v>363</v>
      </c>
    </row>
    <row r="21" spans="1:3" ht="33.75" thickBot="1" x14ac:dyDescent="0.3">
      <c r="A21" s="921"/>
      <c r="B21" s="930"/>
      <c r="C21" s="202" t="s">
        <v>364</v>
      </c>
    </row>
    <row r="22" spans="1:3" ht="33.950000000000003" customHeight="1" x14ac:dyDescent="0.25">
      <c r="A22" s="919" t="s">
        <v>213</v>
      </c>
      <c r="B22" s="924" t="s">
        <v>521</v>
      </c>
      <c r="C22" s="197" t="s">
        <v>365</v>
      </c>
    </row>
    <row r="23" spans="1:3" ht="15.75" x14ac:dyDescent="0.25">
      <c r="A23" s="920"/>
      <c r="B23" s="925"/>
      <c r="C23" s="200" t="s">
        <v>366</v>
      </c>
    </row>
    <row r="24" spans="1:3" x14ac:dyDescent="0.25">
      <c r="A24" s="920"/>
      <c r="B24" s="925"/>
      <c r="C24" s="197" t="s">
        <v>367</v>
      </c>
    </row>
    <row r="25" spans="1:3" ht="30" x14ac:dyDescent="0.25">
      <c r="A25" s="920"/>
      <c r="B25" s="925"/>
      <c r="C25" s="197" t="s">
        <v>368</v>
      </c>
    </row>
    <row r="26" spans="1:3" ht="15.75" thickBot="1" x14ac:dyDescent="0.3">
      <c r="A26" s="921"/>
      <c r="B26" s="926"/>
      <c r="C26" s="201"/>
    </row>
    <row r="27" spans="1:3" ht="45" x14ac:dyDescent="0.25">
      <c r="A27" s="919" t="s">
        <v>369</v>
      </c>
      <c r="B27" s="924" t="s">
        <v>56</v>
      </c>
      <c r="C27" s="197" t="s">
        <v>370</v>
      </c>
    </row>
    <row r="28" spans="1:3" ht="30" x14ac:dyDescent="0.25">
      <c r="A28" s="920"/>
      <c r="B28" s="925"/>
      <c r="C28" s="197" t="s">
        <v>371</v>
      </c>
    </row>
    <row r="29" spans="1:3" x14ac:dyDescent="0.25">
      <c r="A29" s="920"/>
      <c r="B29" s="925"/>
      <c r="C29" s="197" t="s">
        <v>372</v>
      </c>
    </row>
    <row r="30" spans="1:3" ht="15.75" thickBot="1" x14ac:dyDescent="0.3">
      <c r="A30" s="921"/>
      <c r="B30" s="926"/>
      <c r="C30" s="196" t="s">
        <v>373</v>
      </c>
    </row>
    <row r="31" spans="1:3" x14ac:dyDescent="0.25">
      <c r="A31" s="919" t="s">
        <v>374</v>
      </c>
      <c r="B31" s="924" t="s">
        <v>13</v>
      </c>
      <c r="C31" s="199" t="s">
        <v>375</v>
      </c>
    </row>
    <row r="32" spans="1:3" x14ac:dyDescent="0.25">
      <c r="A32" s="920"/>
      <c r="B32" s="925"/>
      <c r="C32" s="197" t="s">
        <v>376</v>
      </c>
    </row>
    <row r="33" spans="1:3" ht="30" x14ac:dyDescent="0.25">
      <c r="A33" s="920"/>
      <c r="B33" s="925"/>
      <c r="C33" s="197" t="s">
        <v>377</v>
      </c>
    </row>
    <row r="34" spans="1:3" x14ac:dyDescent="0.25">
      <c r="A34" s="920"/>
      <c r="B34" s="925"/>
      <c r="C34" s="197" t="s">
        <v>378</v>
      </c>
    </row>
    <row r="35" spans="1:3" x14ac:dyDescent="0.25">
      <c r="A35" s="920"/>
      <c r="B35" s="925"/>
      <c r="C35" s="197" t="s">
        <v>379</v>
      </c>
    </row>
    <row r="36" spans="1:3" ht="60.75" thickBot="1" x14ac:dyDescent="0.3">
      <c r="A36" s="921"/>
      <c r="B36" s="926"/>
      <c r="C36" s="196" t="s">
        <v>380</v>
      </c>
    </row>
    <row r="37" spans="1:3" ht="30" x14ac:dyDescent="0.25">
      <c r="A37" s="919" t="s">
        <v>381</v>
      </c>
      <c r="B37" s="924" t="s">
        <v>382</v>
      </c>
      <c r="C37" s="197" t="s">
        <v>383</v>
      </c>
    </row>
    <row r="38" spans="1:3" ht="15.75" thickBot="1" x14ac:dyDescent="0.3">
      <c r="A38" s="921"/>
      <c r="B38" s="926"/>
      <c r="C38" s="196" t="s">
        <v>384</v>
      </c>
    </row>
    <row r="39" spans="1:3" ht="114.95" customHeight="1" x14ac:dyDescent="0.25">
      <c r="A39" s="919" t="s">
        <v>385</v>
      </c>
      <c r="B39" s="924" t="s">
        <v>386</v>
      </c>
      <c r="C39" s="927" t="s">
        <v>387</v>
      </c>
    </row>
    <row r="40" spans="1:3" ht="15.75" thickBot="1" x14ac:dyDescent="0.3">
      <c r="A40" s="921"/>
      <c r="B40" s="926"/>
      <c r="C40" s="928"/>
    </row>
    <row r="41" spans="1:3" x14ac:dyDescent="0.25">
      <c r="A41" s="919" t="s">
        <v>388</v>
      </c>
      <c r="B41" s="924" t="s">
        <v>389</v>
      </c>
      <c r="C41" s="199" t="s">
        <v>390</v>
      </c>
    </row>
    <row r="42" spans="1:3" ht="30" x14ac:dyDescent="0.25">
      <c r="A42" s="920"/>
      <c r="B42" s="925"/>
      <c r="C42" s="197" t="s">
        <v>391</v>
      </c>
    </row>
    <row r="43" spans="1:3" x14ac:dyDescent="0.25">
      <c r="A43" s="920"/>
      <c r="B43" s="925"/>
      <c r="C43" s="197" t="s">
        <v>392</v>
      </c>
    </row>
    <row r="44" spans="1:3" ht="15.75" thickBot="1" x14ac:dyDescent="0.3">
      <c r="A44" s="921"/>
      <c r="B44" s="926"/>
      <c r="C44" s="196" t="s">
        <v>393</v>
      </c>
    </row>
    <row r="45" spans="1:3" ht="45.75" thickBot="1" x14ac:dyDescent="0.3">
      <c r="A45" s="194" t="s">
        <v>394</v>
      </c>
      <c r="B45" s="195" t="s">
        <v>62</v>
      </c>
      <c r="C45" s="202" t="s">
        <v>395</v>
      </c>
    </row>
    <row r="46" spans="1:3" ht="48" thickBot="1" x14ac:dyDescent="0.3">
      <c r="A46" s="194" t="s">
        <v>396</v>
      </c>
      <c r="B46" s="195" t="s">
        <v>397</v>
      </c>
      <c r="C46" s="196" t="s">
        <v>398</v>
      </c>
    </row>
    <row r="47" spans="1:3" ht="60" x14ac:dyDescent="0.25">
      <c r="A47" s="919" t="s">
        <v>399</v>
      </c>
      <c r="B47" s="924" t="s">
        <v>400</v>
      </c>
      <c r="C47" s="197" t="s">
        <v>401</v>
      </c>
    </row>
    <row r="48" spans="1:3" x14ac:dyDescent="0.25">
      <c r="A48" s="920"/>
      <c r="B48" s="925"/>
      <c r="C48" s="197" t="s">
        <v>402</v>
      </c>
    </row>
    <row r="49" spans="1:3" x14ac:dyDescent="0.25">
      <c r="A49" s="920"/>
      <c r="B49" s="925"/>
      <c r="C49" s="197" t="s">
        <v>403</v>
      </c>
    </row>
    <row r="50" spans="1:3" x14ac:dyDescent="0.25">
      <c r="A50" s="920"/>
      <c r="B50" s="925"/>
      <c r="C50" s="197" t="s">
        <v>404</v>
      </c>
    </row>
    <row r="51" spans="1:3" x14ac:dyDescent="0.25">
      <c r="A51" s="920"/>
      <c r="B51" s="925"/>
      <c r="C51" s="197" t="s">
        <v>405</v>
      </c>
    </row>
    <row r="52" spans="1:3" x14ac:dyDescent="0.25">
      <c r="A52" s="920"/>
      <c r="B52" s="925"/>
      <c r="C52" s="197" t="s">
        <v>406</v>
      </c>
    </row>
    <row r="53" spans="1:3" x14ac:dyDescent="0.25">
      <c r="A53" s="920"/>
      <c r="B53" s="925"/>
      <c r="C53" s="197" t="s">
        <v>407</v>
      </c>
    </row>
    <row r="54" spans="1:3" x14ac:dyDescent="0.25">
      <c r="A54" s="920"/>
      <c r="B54" s="925"/>
      <c r="C54" s="197" t="s">
        <v>408</v>
      </c>
    </row>
    <row r="55" spans="1:3" x14ac:dyDescent="0.25">
      <c r="A55" s="920"/>
      <c r="B55" s="925"/>
      <c r="C55" s="197" t="s">
        <v>409</v>
      </c>
    </row>
    <row r="56" spans="1:3" x14ac:dyDescent="0.25">
      <c r="A56" s="920"/>
      <c r="B56" s="925"/>
      <c r="C56" s="197" t="s">
        <v>410</v>
      </c>
    </row>
    <row r="57" spans="1:3" x14ac:dyDescent="0.25">
      <c r="A57" s="920"/>
      <c r="B57" s="925"/>
      <c r="C57" s="197" t="s">
        <v>411</v>
      </c>
    </row>
    <row r="58" spans="1:3" x14ac:dyDescent="0.25">
      <c r="A58" s="920"/>
      <c r="B58" s="925"/>
      <c r="C58" s="197" t="s">
        <v>412</v>
      </c>
    </row>
    <row r="59" spans="1:3" ht="15.75" thickBot="1" x14ac:dyDescent="0.3">
      <c r="A59" s="921"/>
      <c r="B59" s="926"/>
      <c r="C59" s="196" t="s">
        <v>413</v>
      </c>
    </row>
    <row r="60" spans="1:3" ht="31.5" thickBot="1" x14ac:dyDescent="0.3">
      <c r="A60" s="194" t="s">
        <v>414</v>
      </c>
      <c r="B60" s="195" t="s">
        <v>15</v>
      </c>
      <c r="C60" s="196" t="s">
        <v>415</v>
      </c>
    </row>
    <row r="61" spans="1:3" ht="47.25" thickBot="1" x14ac:dyDescent="0.3">
      <c r="A61" s="194" t="s">
        <v>416</v>
      </c>
      <c r="B61" s="195" t="s">
        <v>138</v>
      </c>
      <c r="C61" s="196" t="s">
        <v>417</v>
      </c>
    </row>
    <row r="62" spans="1:3" x14ac:dyDescent="0.25">
      <c r="A62" s="919" t="s">
        <v>418</v>
      </c>
      <c r="B62" s="924" t="s">
        <v>419</v>
      </c>
      <c r="C62" s="197" t="s">
        <v>420</v>
      </c>
    </row>
    <row r="63" spans="1:3" ht="30" x14ac:dyDescent="0.25">
      <c r="A63" s="920"/>
      <c r="B63" s="925"/>
      <c r="C63" s="197" t="s">
        <v>421</v>
      </c>
    </row>
    <row r="64" spans="1:3" ht="30" x14ac:dyDescent="0.25">
      <c r="A64" s="920"/>
      <c r="B64" s="925"/>
      <c r="C64" s="197" t="s">
        <v>422</v>
      </c>
    </row>
    <row r="65" spans="1:3" ht="33.75" thickBot="1" x14ac:dyDescent="0.3">
      <c r="A65" s="921"/>
      <c r="B65" s="926"/>
      <c r="C65" s="202" t="s">
        <v>364</v>
      </c>
    </row>
    <row r="66" spans="1:3" ht="90" x14ac:dyDescent="0.25">
      <c r="A66" s="919" t="s">
        <v>423</v>
      </c>
      <c r="B66" s="924" t="s">
        <v>522</v>
      </c>
      <c r="C66" s="197" t="s">
        <v>424</v>
      </c>
    </row>
    <row r="67" spans="1:3" ht="15.75" x14ac:dyDescent="0.25">
      <c r="A67" s="920"/>
      <c r="B67" s="925"/>
      <c r="C67" s="200" t="s">
        <v>425</v>
      </c>
    </row>
    <row r="68" spans="1:3" x14ac:dyDescent="0.25">
      <c r="A68" s="920"/>
      <c r="B68" s="925"/>
      <c r="C68" s="197" t="s">
        <v>367</v>
      </c>
    </row>
    <row r="69" spans="1:3" ht="30" x14ac:dyDescent="0.25">
      <c r="A69" s="920"/>
      <c r="B69" s="925"/>
      <c r="C69" s="197" t="s">
        <v>426</v>
      </c>
    </row>
    <row r="70" spans="1:3" ht="15.75" thickBot="1" x14ac:dyDescent="0.3">
      <c r="A70" s="921"/>
      <c r="B70" s="926"/>
      <c r="C70" s="201"/>
    </row>
    <row r="71" spans="1:3" ht="45.75" thickBot="1" x14ac:dyDescent="0.3">
      <c r="A71" s="194" t="s">
        <v>427</v>
      </c>
      <c r="B71" s="195" t="s">
        <v>428</v>
      </c>
      <c r="C71" s="196" t="s">
        <v>429</v>
      </c>
    </row>
    <row r="72" spans="1:3" ht="66.95" customHeight="1" x14ac:dyDescent="0.25">
      <c r="A72" s="919" t="s">
        <v>430</v>
      </c>
      <c r="B72" s="924" t="s">
        <v>64</v>
      </c>
      <c r="C72" s="931" t="s">
        <v>431</v>
      </c>
    </row>
    <row r="73" spans="1:3" ht="15.75" thickBot="1" x14ac:dyDescent="0.3">
      <c r="A73" s="921"/>
      <c r="B73" s="926"/>
      <c r="C73" s="932"/>
    </row>
    <row r="74" spans="1:3" ht="60" x14ac:dyDescent="0.25">
      <c r="A74" s="919" t="s">
        <v>432</v>
      </c>
      <c r="B74" s="924" t="s">
        <v>433</v>
      </c>
      <c r="C74" s="207" t="s">
        <v>434</v>
      </c>
    </row>
    <row r="75" spans="1:3" ht="15.75" thickBot="1" x14ac:dyDescent="0.3">
      <c r="A75" s="921"/>
      <c r="B75" s="926"/>
      <c r="C75" s="196" t="s">
        <v>435</v>
      </c>
    </row>
    <row r="76" spans="1:3" ht="32.25" thickBot="1" x14ac:dyDescent="0.3">
      <c r="A76" s="194" t="s">
        <v>436</v>
      </c>
      <c r="B76" s="195" t="s">
        <v>41</v>
      </c>
      <c r="C76" s="208" t="s">
        <v>437</v>
      </c>
    </row>
    <row r="77" spans="1:3" ht="30.75" thickBot="1" x14ac:dyDescent="0.3">
      <c r="A77" s="194" t="s">
        <v>438</v>
      </c>
      <c r="B77" s="195" t="s">
        <v>164</v>
      </c>
      <c r="C77" s="209" t="s">
        <v>439</v>
      </c>
    </row>
    <row r="78" spans="1:3" x14ac:dyDescent="0.25">
      <c r="A78" s="919" t="s">
        <v>440</v>
      </c>
      <c r="B78" s="924" t="s">
        <v>32</v>
      </c>
      <c r="C78" s="197" t="s">
        <v>441</v>
      </c>
    </row>
    <row r="79" spans="1:3" ht="30" x14ac:dyDescent="0.25">
      <c r="A79" s="920"/>
      <c r="B79" s="925"/>
      <c r="C79" s="197" t="s">
        <v>442</v>
      </c>
    </row>
    <row r="80" spans="1:3" x14ac:dyDescent="0.25">
      <c r="A80" s="920"/>
      <c r="B80" s="925"/>
      <c r="C80" s="197" t="s">
        <v>443</v>
      </c>
    </row>
    <row r="81" spans="1:3" ht="30" x14ac:dyDescent="0.25">
      <c r="A81" s="920"/>
      <c r="B81" s="925"/>
      <c r="C81" s="197" t="s">
        <v>444</v>
      </c>
    </row>
    <row r="82" spans="1:3" x14ac:dyDescent="0.25">
      <c r="A82" s="920"/>
      <c r="B82" s="925"/>
      <c r="C82" s="197" t="s">
        <v>445</v>
      </c>
    </row>
    <row r="83" spans="1:3" ht="15.75" thickBot="1" x14ac:dyDescent="0.3">
      <c r="A83" s="921"/>
      <c r="B83" s="926"/>
      <c r="C83" s="196" t="s">
        <v>446</v>
      </c>
    </row>
    <row r="84" spans="1:3" x14ac:dyDescent="0.25">
      <c r="A84" s="919" t="s">
        <v>447</v>
      </c>
      <c r="B84" s="924" t="s">
        <v>448</v>
      </c>
      <c r="C84" s="197" t="s">
        <v>449</v>
      </c>
    </row>
    <row r="85" spans="1:3" x14ac:dyDescent="0.25">
      <c r="A85" s="920"/>
      <c r="B85" s="925"/>
      <c r="C85" s="197" t="s">
        <v>450</v>
      </c>
    </row>
    <row r="86" spans="1:3" x14ac:dyDescent="0.25">
      <c r="A86" s="920"/>
      <c r="B86" s="925"/>
      <c r="C86" s="197" t="s">
        <v>451</v>
      </c>
    </row>
    <row r="87" spans="1:3" x14ac:dyDescent="0.25">
      <c r="A87" s="920"/>
      <c r="B87" s="925"/>
      <c r="C87" s="197" t="s">
        <v>452</v>
      </c>
    </row>
    <row r="88" spans="1:3" x14ac:dyDescent="0.25">
      <c r="A88" s="920"/>
      <c r="B88" s="925"/>
      <c r="C88" s="197" t="s">
        <v>453</v>
      </c>
    </row>
    <row r="89" spans="1:3" x14ac:dyDescent="0.25">
      <c r="A89" s="920"/>
      <c r="B89" s="925"/>
      <c r="C89" s="197" t="s">
        <v>454</v>
      </c>
    </row>
    <row r="90" spans="1:3" ht="15.75" x14ac:dyDescent="0.25">
      <c r="A90" s="920"/>
      <c r="B90" s="925"/>
      <c r="C90" s="197" t="s">
        <v>455</v>
      </c>
    </row>
    <row r="91" spans="1:3" ht="16.5" thickBot="1" x14ac:dyDescent="0.3">
      <c r="A91" s="921"/>
      <c r="B91" s="926"/>
      <c r="C91" s="198" t="s">
        <v>456</v>
      </c>
    </row>
    <row r="92" spans="1:3" ht="251.1" customHeight="1" x14ac:dyDescent="0.25">
      <c r="A92" s="919" t="s">
        <v>457</v>
      </c>
      <c r="B92" s="924" t="s">
        <v>458</v>
      </c>
      <c r="C92" s="927" t="s">
        <v>459</v>
      </c>
    </row>
    <row r="93" spans="1:3" x14ac:dyDescent="0.25">
      <c r="A93" s="920"/>
      <c r="B93" s="925"/>
      <c r="C93" s="933"/>
    </row>
    <row r="94" spans="1:3" ht="15.75" thickBot="1" x14ac:dyDescent="0.3">
      <c r="A94" s="921"/>
      <c r="B94" s="926"/>
      <c r="C94" s="928"/>
    </row>
    <row r="95" spans="1:3" ht="77.25" thickBot="1" x14ac:dyDescent="0.3">
      <c r="A95" s="194" t="s">
        <v>460</v>
      </c>
      <c r="B95" s="195" t="s">
        <v>461</v>
      </c>
      <c r="C95" s="196" t="s">
        <v>462</v>
      </c>
    </row>
    <row r="96" spans="1:3" ht="47.25" x14ac:dyDescent="0.25">
      <c r="A96" s="919" t="s">
        <v>463</v>
      </c>
      <c r="B96" s="924" t="s">
        <v>282</v>
      </c>
      <c r="C96" s="197" t="s">
        <v>464</v>
      </c>
    </row>
    <row r="97" spans="1:3" x14ac:dyDescent="0.25">
      <c r="A97" s="920"/>
      <c r="B97" s="925"/>
      <c r="C97" s="197" t="s">
        <v>465</v>
      </c>
    </row>
    <row r="98" spans="1:3" x14ac:dyDescent="0.25">
      <c r="A98" s="920"/>
      <c r="B98" s="925"/>
      <c r="C98" s="197" t="s">
        <v>466</v>
      </c>
    </row>
    <row r="99" spans="1:3" x14ac:dyDescent="0.25">
      <c r="A99" s="920"/>
      <c r="B99" s="925"/>
      <c r="C99" s="197" t="s">
        <v>467</v>
      </c>
    </row>
    <row r="100" spans="1:3" x14ac:dyDescent="0.25">
      <c r="A100" s="920"/>
      <c r="B100" s="925"/>
      <c r="C100" s="197" t="s">
        <v>468</v>
      </c>
    </row>
    <row r="101" spans="1:3" x14ac:dyDescent="0.25">
      <c r="A101" s="920"/>
      <c r="B101" s="925"/>
      <c r="C101" s="197" t="s">
        <v>469</v>
      </c>
    </row>
    <row r="102" spans="1:3" x14ac:dyDescent="0.25">
      <c r="A102" s="920"/>
      <c r="B102" s="925"/>
      <c r="C102" s="197" t="s">
        <v>470</v>
      </c>
    </row>
    <row r="103" spans="1:3" x14ac:dyDescent="0.25">
      <c r="A103" s="920"/>
      <c r="B103" s="925"/>
      <c r="C103" s="197" t="s">
        <v>471</v>
      </c>
    </row>
    <row r="104" spans="1:3" x14ac:dyDescent="0.25">
      <c r="A104" s="920"/>
      <c r="B104" s="925"/>
      <c r="C104" s="197" t="s">
        <v>472</v>
      </c>
    </row>
    <row r="105" spans="1:3" x14ac:dyDescent="0.25">
      <c r="A105" s="920"/>
      <c r="B105" s="925"/>
      <c r="C105" s="197" t="s">
        <v>473</v>
      </c>
    </row>
    <row r="106" spans="1:3" x14ac:dyDescent="0.25">
      <c r="A106" s="920"/>
      <c r="B106" s="925"/>
      <c r="C106" s="197" t="s">
        <v>474</v>
      </c>
    </row>
    <row r="107" spans="1:3" x14ac:dyDescent="0.25">
      <c r="A107" s="920"/>
      <c r="B107" s="925"/>
      <c r="C107" s="197" t="s">
        <v>475</v>
      </c>
    </row>
    <row r="108" spans="1:3" x14ac:dyDescent="0.25">
      <c r="A108" s="920"/>
      <c r="B108" s="925"/>
      <c r="C108" s="197" t="s">
        <v>476</v>
      </c>
    </row>
    <row r="109" spans="1:3" x14ac:dyDescent="0.25">
      <c r="A109" s="920"/>
      <c r="B109" s="925"/>
      <c r="C109" s="197" t="s">
        <v>477</v>
      </c>
    </row>
    <row r="110" spans="1:3" ht="16.5" thickBot="1" x14ac:dyDescent="0.3">
      <c r="A110" s="921"/>
      <c r="B110" s="926"/>
      <c r="C110" s="198" t="s">
        <v>478</v>
      </c>
    </row>
    <row r="111" spans="1:3" ht="30" x14ac:dyDescent="0.25">
      <c r="A111" s="919" t="s">
        <v>479</v>
      </c>
      <c r="B111" s="924" t="s">
        <v>99</v>
      </c>
      <c r="C111" s="199" t="s">
        <v>480</v>
      </c>
    </row>
    <row r="112" spans="1:3" ht="30" x14ac:dyDescent="0.25">
      <c r="A112" s="920"/>
      <c r="B112" s="925"/>
      <c r="C112" s="197" t="s">
        <v>481</v>
      </c>
    </row>
    <row r="113" spans="1:3" ht="30" x14ac:dyDescent="0.25">
      <c r="A113" s="920"/>
      <c r="B113" s="925"/>
      <c r="C113" s="197" t="s">
        <v>482</v>
      </c>
    </row>
    <row r="114" spans="1:3" ht="15.75" thickBot="1" x14ac:dyDescent="0.3">
      <c r="A114" s="921"/>
      <c r="B114" s="926"/>
      <c r="C114" s="202" t="s">
        <v>483</v>
      </c>
    </row>
    <row r="115" spans="1:3" x14ac:dyDescent="0.25">
      <c r="A115" s="919" t="s">
        <v>484</v>
      </c>
      <c r="B115" s="924" t="s">
        <v>485</v>
      </c>
      <c r="C115" s="210" t="s">
        <v>486</v>
      </c>
    </row>
    <row r="116" spans="1:3" x14ac:dyDescent="0.25">
      <c r="A116" s="920"/>
      <c r="B116" s="925"/>
      <c r="C116" s="207" t="s">
        <v>487</v>
      </c>
    </row>
    <row r="117" spans="1:3" x14ac:dyDescent="0.25">
      <c r="A117" s="920"/>
      <c r="B117" s="925"/>
      <c r="C117" s="207" t="s">
        <v>488</v>
      </c>
    </row>
    <row r="118" spans="1:3" x14ac:dyDescent="0.25">
      <c r="A118" s="920"/>
      <c r="B118" s="925"/>
      <c r="C118" s="207" t="s">
        <v>489</v>
      </c>
    </row>
    <row r="119" spans="1:3" x14ac:dyDescent="0.25">
      <c r="A119" s="920"/>
      <c r="B119" s="925"/>
      <c r="C119" s="207" t="s">
        <v>490</v>
      </c>
    </row>
    <row r="120" spans="1:3" x14ac:dyDescent="0.25">
      <c r="A120" s="920"/>
      <c r="B120" s="925"/>
      <c r="C120" s="207" t="s">
        <v>491</v>
      </c>
    </row>
    <row r="121" spans="1:3" ht="15.75" thickBot="1" x14ac:dyDescent="0.3">
      <c r="A121" s="921"/>
      <c r="B121" s="926"/>
      <c r="C121" s="209" t="s">
        <v>492</v>
      </c>
    </row>
    <row r="122" spans="1:3" ht="30.75" thickBot="1" x14ac:dyDescent="0.3">
      <c r="A122" s="194" t="s">
        <v>493</v>
      </c>
      <c r="B122" s="195" t="s">
        <v>181</v>
      </c>
      <c r="C122" s="196" t="s">
        <v>494</v>
      </c>
    </row>
    <row r="123" spans="1:3" x14ac:dyDescent="0.25">
      <c r="A123" s="919" t="s">
        <v>495</v>
      </c>
      <c r="B123" s="924" t="s">
        <v>496</v>
      </c>
      <c r="C123" s="197" t="s">
        <v>449</v>
      </c>
    </row>
    <row r="124" spans="1:3" x14ac:dyDescent="0.25">
      <c r="A124" s="920"/>
      <c r="B124" s="925"/>
      <c r="C124" s="197" t="s">
        <v>497</v>
      </c>
    </row>
    <row r="125" spans="1:3" ht="30" x14ac:dyDescent="0.25">
      <c r="A125" s="920"/>
      <c r="B125" s="925"/>
      <c r="C125" s="197" t="s">
        <v>498</v>
      </c>
    </row>
    <row r="126" spans="1:3" x14ac:dyDescent="0.25">
      <c r="A126" s="920"/>
      <c r="B126" s="925"/>
      <c r="C126" s="197" t="s">
        <v>499</v>
      </c>
    </row>
    <row r="127" spans="1:3" ht="15.75" thickBot="1" x14ac:dyDescent="0.3">
      <c r="A127" s="921"/>
      <c r="B127" s="926"/>
      <c r="C127" s="206" t="s">
        <v>500</v>
      </c>
    </row>
    <row r="128" spans="1:3" ht="59.25" x14ac:dyDescent="0.25">
      <c r="A128" s="919" t="s">
        <v>501</v>
      </c>
      <c r="B128" s="924" t="s">
        <v>502</v>
      </c>
      <c r="C128" s="207" t="s">
        <v>503</v>
      </c>
    </row>
    <row r="129" spans="1:3" ht="30" x14ac:dyDescent="0.25">
      <c r="A129" s="920"/>
      <c r="B129" s="925"/>
      <c r="C129" s="207" t="s">
        <v>504</v>
      </c>
    </row>
    <row r="130" spans="1:3" x14ac:dyDescent="0.25">
      <c r="A130" s="920"/>
      <c r="B130" s="925"/>
      <c r="C130" s="197" t="s">
        <v>505</v>
      </c>
    </row>
    <row r="131" spans="1:3" x14ac:dyDescent="0.25">
      <c r="A131" s="920"/>
      <c r="B131" s="925"/>
      <c r="C131" s="197" t="s">
        <v>506</v>
      </c>
    </row>
    <row r="132" spans="1:3" x14ac:dyDescent="0.25">
      <c r="A132" s="920"/>
      <c r="B132" s="925"/>
      <c r="C132" s="204"/>
    </row>
    <row r="133" spans="1:3" x14ac:dyDescent="0.25">
      <c r="A133" s="920"/>
      <c r="B133" s="925"/>
      <c r="C133" s="204"/>
    </row>
    <row r="134" spans="1:3" ht="15.75" thickBot="1" x14ac:dyDescent="0.3">
      <c r="A134" s="921"/>
      <c r="B134" s="926"/>
      <c r="C134" s="205"/>
    </row>
    <row r="135" spans="1:3" x14ac:dyDescent="0.25">
      <c r="A135" s="919" t="s">
        <v>507</v>
      </c>
      <c r="B135" s="924" t="s">
        <v>508</v>
      </c>
      <c r="C135" s="197" t="s">
        <v>509</v>
      </c>
    </row>
    <row r="136" spans="1:3" x14ac:dyDescent="0.25">
      <c r="A136" s="920"/>
      <c r="B136" s="925"/>
      <c r="C136" s="197" t="s">
        <v>510</v>
      </c>
    </row>
    <row r="137" spans="1:3" x14ac:dyDescent="0.25">
      <c r="A137" s="920"/>
      <c r="B137" s="925"/>
      <c r="C137" s="197" t="s">
        <v>511</v>
      </c>
    </row>
    <row r="138" spans="1:3" x14ac:dyDescent="0.25">
      <c r="A138" s="920"/>
      <c r="B138" s="925"/>
      <c r="C138" s="197" t="s">
        <v>512</v>
      </c>
    </row>
    <row r="139" spans="1:3" ht="30" x14ac:dyDescent="0.25">
      <c r="A139" s="920"/>
      <c r="B139" s="925"/>
      <c r="C139" s="197" t="s">
        <v>513</v>
      </c>
    </row>
    <row r="140" spans="1:3" x14ac:dyDescent="0.25">
      <c r="A140" s="920"/>
      <c r="B140" s="925"/>
      <c r="C140" s="197" t="s">
        <v>514</v>
      </c>
    </row>
    <row r="141" spans="1:3" x14ac:dyDescent="0.25">
      <c r="A141" s="920"/>
      <c r="B141" s="925"/>
      <c r="C141" s="197" t="s">
        <v>515</v>
      </c>
    </row>
    <row r="142" spans="1:3" x14ac:dyDescent="0.25">
      <c r="A142" s="920"/>
      <c r="B142" s="925"/>
      <c r="C142" s="197" t="s">
        <v>516</v>
      </c>
    </row>
    <row r="143" spans="1:3" x14ac:dyDescent="0.25">
      <c r="A143" s="920"/>
      <c r="B143" s="925"/>
      <c r="C143" s="197" t="s">
        <v>517</v>
      </c>
    </row>
    <row r="144" spans="1:3" x14ac:dyDescent="0.25">
      <c r="A144" s="920"/>
      <c r="B144" s="925"/>
      <c r="C144" s="197" t="s">
        <v>518</v>
      </c>
    </row>
    <row r="145" spans="1:3" ht="18.75" x14ac:dyDescent="0.25">
      <c r="A145" s="920"/>
      <c r="B145" s="925"/>
      <c r="C145" s="197" t="s">
        <v>519</v>
      </c>
    </row>
    <row r="146" spans="1:3" ht="15.75" thickBot="1" x14ac:dyDescent="0.3">
      <c r="A146" s="921"/>
      <c r="B146" s="926"/>
      <c r="C146" s="196" t="s">
        <v>520</v>
      </c>
    </row>
  </sheetData>
  <customSheetViews>
    <customSheetView guid="{37FA2F8E-6799-457C-9EFD-B732FA7237F4}">
      <selection activeCell="C12" sqref="C12:C13"/>
      <pageMargins left="0.7" right="0.7" top="0.75" bottom="0.75" header="0.3" footer="0.3"/>
    </customSheetView>
  </customSheetViews>
  <mergeCells count="54">
    <mergeCell ref="A135:A146"/>
    <mergeCell ref="B135:B146"/>
    <mergeCell ref="B22:B26"/>
    <mergeCell ref="B66:B70"/>
    <mergeCell ref="A115:A121"/>
    <mergeCell ref="B115:B121"/>
    <mergeCell ref="A123:A127"/>
    <mergeCell ref="B123:B127"/>
    <mergeCell ref="A128:A134"/>
    <mergeCell ref="B128:B134"/>
    <mergeCell ref="A92:A94"/>
    <mergeCell ref="B92:B94"/>
    <mergeCell ref="A74:A75"/>
    <mergeCell ref="B74:B75"/>
    <mergeCell ref="A78:A83"/>
    <mergeCell ref="B78:B83"/>
    <mergeCell ref="C92:C94"/>
    <mergeCell ref="A96:A110"/>
    <mergeCell ref="B96:B110"/>
    <mergeCell ref="A111:A114"/>
    <mergeCell ref="B111:B114"/>
    <mergeCell ref="A84:A91"/>
    <mergeCell ref="B84:B91"/>
    <mergeCell ref="A62:A65"/>
    <mergeCell ref="B62:B65"/>
    <mergeCell ref="A66:A70"/>
    <mergeCell ref="A72:A73"/>
    <mergeCell ref="B72:B73"/>
    <mergeCell ref="C72:C73"/>
    <mergeCell ref="A39:A40"/>
    <mergeCell ref="B39:B40"/>
    <mergeCell ref="C39:C40"/>
    <mergeCell ref="A41:A44"/>
    <mergeCell ref="B41:B44"/>
    <mergeCell ref="A47:A59"/>
    <mergeCell ref="B47:B59"/>
    <mergeCell ref="A27:A30"/>
    <mergeCell ref="B27:B30"/>
    <mergeCell ref="A31:A36"/>
    <mergeCell ref="B31:B36"/>
    <mergeCell ref="A37:A38"/>
    <mergeCell ref="B37:B38"/>
    <mergeCell ref="A22:A26"/>
    <mergeCell ref="B1:B2"/>
    <mergeCell ref="C1:C2"/>
    <mergeCell ref="A4:A7"/>
    <mergeCell ref="B4:B7"/>
    <mergeCell ref="A8:A11"/>
    <mergeCell ref="B8:B11"/>
    <mergeCell ref="A12:A13"/>
    <mergeCell ref="B12:B13"/>
    <mergeCell ref="C12:C13"/>
    <mergeCell ref="A20:A21"/>
    <mergeCell ref="B20:B2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GU1426"/>
  <sheetViews>
    <sheetView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J16" sqref="J16"/>
    </sheetView>
  </sheetViews>
  <sheetFormatPr defaultColWidth="9.140625" defaultRowHeight="18.75" x14ac:dyDescent="0.3"/>
  <cols>
    <col min="1" max="1" width="9.140625" style="35"/>
    <col min="2" max="2" width="32.85546875" style="83" customWidth="1"/>
    <col min="3" max="4" width="32.140625" style="83" customWidth="1"/>
    <col min="5" max="5" width="29.7109375" style="83" customWidth="1"/>
    <col min="6" max="6" width="31" style="83" customWidth="1"/>
    <col min="7" max="7" width="19.7109375" style="35" customWidth="1"/>
    <col min="8" max="8" width="19.28515625" style="35" customWidth="1"/>
    <col min="9" max="9" width="20.7109375" style="35" customWidth="1"/>
    <col min="10" max="10" width="24" style="46" customWidth="1"/>
    <col min="11" max="11" width="20.7109375" style="46" customWidth="1"/>
    <col min="12" max="12" width="27.85546875" style="35" customWidth="1"/>
    <col min="13" max="19" width="24.42578125" style="35" customWidth="1"/>
    <col min="20" max="25" width="22.140625" style="35" customWidth="1"/>
    <col min="26" max="26" width="23.7109375" style="35" customWidth="1"/>
    <col min="27" max="27" width="19.140625" style="35" customWidth="1"/>
    <col min="28" max="28" width="22.140625" style="35" customWidth="1"/>
    <col min="29" max="29" width="19.140625" style="35" customWidth="1"/>
    <col min="30" max="30" width="22.140625" style="46" customWidth="1"/>
    <col min="31" max="31" width="27.140625" style="35" customWidth="1"/>
    <col min="32" max="32" width="16.7109375" style="35" customWidth="1"/>
    <col min="33" max="33" width="18.28515625" style="35" customWidth="1"/>
    <col min="34" max="34" width="14.85546875" style="35" customWidth="1"/>
    <col min="35" max="37" width="18.140625" style="35" customWidth="1"/>
    <col min="38" max="38" width="23.7109375" style="35" customWidth="1"/>
    <col min="39" max="39" width="19.7109375" style="35" customWidth="1"/>
    <col min="40" max="42" width="16.85546875" style="35" customWidth="1"/>
    <col min="43" max="43" width="24.28515625" style="35" customWidth="1"/>
    <col min="44" max="48" width="19.85546875" style="35" customWidth="1"/>
    <col min="49" max="50" width="16.85546875" style="35" customWidth="1"/>
    <col min="51" max="52" width="20.140625" style="35" customWidth="1"/>
    <col min="53" max="53" width="13.42578125" style="35" customWidth="1"/>
    <col min="54" max="54" width="17.42578125" style="35" customWidth="1"/>
    <col min="55" max="55" width="21.85546875" style="35" customWidth="1"/>
    <col min="56" max="58" width="18" style="35" customWidth="1"/>
    <col min="59" max="60" width="17" style="35" customWidth="1"/>
    <col min="61" max="61" width="19.140625" style="35" customWidth="1"/>
    <col min="62" max="64" width="17" style="35" customWidth="1"/>
    <col min="65" max="65" width="19.140625" style="35" customWidth="1"/>
    <col min="66" max="66" width="30.28515625" style="35" customWidth="1"/>
    <col min="67" max="68" width="31" style="35" customWidth="1"/>
    <col min="69" max="71" width="18" style="35" customWidth="1"/>
    <col min="72" max="73" width="21.28515625" style="35" customWidth="1"/>
    <col min="74" max="74" width="23.140625" style="35" customWidth="1"/>
    <col min="75" max="77" width="29.7109375" style="35" customWidth="1"/>
    <col min="78" max="78" width="16.28515625" style="35" customWidth="1"/>
    <col min="79" max="81" width="23.140625" style="35" customWidth="1"/>
    <col min="82" max="82" width="17.42578125" style="35" customWidth="1"/>
    <col min="83" max="83" width="20.140625" style="35" customWidth="1"/>
    <col min="84" max="84" width="17.42578125" style="35" customWidth="1"/>
    <col min="85" max="85" width="25.140625" style="35" customWidth="1"/>
    <col min="86" max="86" width="20.140625" style="35" customWidth="1"/>
    <col min="87" max="90" width="16.42578125" style="35" customWidth="1"/>
    <col min="91" max="91" width="22" style="35" customWidth="1"/>
    <col min="92" max="95" width="20.42578125" style="35" customWidth="1"/>
    <col min="96" max="96" width="29.85546875" style="35" customWidth="1"/>
    <col min="97" max="97" width="22" style="35" customWidth="1"/>
    <col min="98" max="101" width="17.85546875" style="35" customWidth="1"/>
    <col min="102" max="102" width="20.140625" style="35" customWidth="1"/>
    <col min="103" max="103" width="15.85546875" style="35" customWidth="1"/>
    <col min="104" max="104" width="24.7109375" style="35" customWidth="1"/>
    <col min="105" max="105" width="23.140625" style="35" customWidth="1"/>
    <col min="106" max="106" width="25.42578125" style="35" customWidth="1"/>
    <col min="107" max="107" width="26.85546875" style="35" customWidth="1"/>
    <col min="108" max="108" width="15.140625" style="35" customWidth="1"/>
    <col min="109" max="109" width="24" style="35" customWidth="1"/>
    <col min="110" max="110" width="15.140625" style="35" customWidth="1"/>
    <col min="111" max="111" width="25.28515625" style="35" customWidth="1"/>
    <col min="112" max="116" width="25.42578125" style="35" customWidth="1"/>
    <col min="117" max="117" width="17" style="35" customWidth="1"/>
    <col min="118" max="118" width="23.85546875" style="35" customWidth="1"/>
    <col min="119" max="119" width="17" style="35" customWidth="1"/>
    <col min="120" max="120" width="26.42578125" style="35" customWidth="1"/>
    <col min="121" max="125" width="22.28515625" style="35" customWidth="1"/>
    <col min="126" max="126" width="18.42578125" style="35" customWidth="1"/>
    <col min="127" max="127" width="22.7109375" style="35" customWidth="1"/>
    <col min="128" max="128" width="18.42578125" style="35" customWidth="1"/>
    <col min="129" max="129" width="29.7109375" style="35" customWidth="1"/>
    <col min="130" max="130" width="18.7109375" style="35" customWidth="1"/>
    <col min="131" max="131" width="18.140625" style="35" customWidth="1"/>
    <col min="132" max="133" width="18" style="35" customWidth="1"/>
    <col min="134" max="135" width="18.42578125" style="35" customWidth="1"/>
    <col min="136" max="136" width="24.85546875" style="35" customWidth="1"/>
    <col min="137" max="137" width="18.42578125" style="35" customWidth="1"/>
    <col min="138" max="138" width="25.28515625" style="35" customWidth="1"/>
    <col min="139" max="139" width="19.7109375" style="35" customWidth="1"/>
    <col min="140" max="140" width="25.140625" style="35" customWidth="1"/>
    <col min="141" max="143" width="20.140625" style="35" customWidth="1"/>
    <col min="144" max="144" width="21" style="35" customWidth="1"/>
    <col min="145" max="145" width="22" style="45" customWidth="1"/>
    <col min="146" max="146" width="18.140625" style="45" customWidth="1"/>
    <col min="147" max="147" width="21.42578125" style="45" customWidth="1"/>
    <col min="148" max="148" width="9.140625" style="45"/>
    <col min="149" max="149" width="18.85546875" style="45" customWidth="1"/>
    <col min="150" max="150" width="13.85546875" style="45" customWidth="1"/>
    <col min="151" max="151" width="14.85546875" style="45" customWidth="1"/>
    <col min="152" max="152" width="14.28515625" style="45" customWidth="1"/>
    <col min="153" max="153" width="18.42578125" style="45" customWidth="1"/>
    <col min="154" max="201" width="9.140625" style="45"/>
    <col min="202" max="202" width="9" style="45" customWidth="1"/>
    <col min="203" max="203" width="52.28515625" style="65" hidden="1" customWidth="1"/>
    <col min="204" max="204" width="9" style="45" customWidth="1"/>
    <col min="205" max="16384" width="9.140625" style="45"/>
  </cols>
  <sheetData>
    <row r="1" spans="1:203" s="1" customFormat="1" ht="30" x14ac:dyDescent="0.25">
      <c r="A1" s="73" t="s">
        <v>9</v>
      </c>
      <c r="B1" s="73"/>
      <c r="C1" s="73"/>
      <c r="D1" s="91"/>
      <c r="E1" s="73"/>
      <c r="F1" s="14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13" t="s">
        <v>54</v>
      </c>
      <c r="AD1" s="75"/>
      <c r="DV1" s="75"/>
      <c r="DW1" s="75"/>
      <c r="DX1" s="75"/>
      <c r="DY1" s="75"/>
      <c r="GU1" s="63" t="s">
        <v>70</v>
      </c>
    </row>
    <row r="2" spans="1:203" s="1" customFormat="1" ht="36" customHeight="1" x14ac:dyDescent="0.25">
      <c r="A2" s="557" t="s">
        <v>256</v>
      </c>
      <c r="B2" s="557"/>
      <c r="C2" s="557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13" t="s">
        <v>53</v>
      </c>
      <c r="AD2" s="75"/>
      <c r="DV2" s="75"/>
      <c r="DW2" s="75"/>
      <c r="DX2" s="75"/>
      <c r="DY2" s="75"/>
      <c r="GU2" s="63" t="s">
        <v>72</v>
      </c>
    </row>
    <row r="3" spans="1:203" s="1" customFormat="1" ht="17.100000000000001" customHeight="1" thickBot="1" x14ac:dyDescent="0.3">
      <c r="W3" s="13" t="s">
        <v>241</v>
      </c>
      <c r="AD3" s="75"/>
      <c r="DV3" s="75"/>
      <c r="DW3" s="75"/>
      <c r="DX3" s="75"/>
      <c r="DY3" s="75"/>
      <c r="GU3" s="63" t="s">
        <v>62</v>
      </c>
    </row>
    <row r="4" spans="1:203" s="35" customFormat="1" ht="42.95" customHeight="1" x14ac:dyDescent="0.25">
      <c r="A4" s="558" t="s">
        <v>4</v>
      </c>
      <c r="B4" s="561" t="s">
        <v>0</v>
      </c>
      <c r="C4" s="561" t="s">
        <v>1</v>
      </c>
      <c r="D4" s="569" t="s">
        <v>261</v>
      </c>
      <c r="E4" s="561" t="s">
        <v>257</v>
      </c>
      <c r="F4" s="564" t="s">
        <v>69</v>
      </c>
      <c r="G4" s="558" t="s">
        <v>39</v>
      </c>
      <c r="H4" s="566"/>
      <c r="I4" s="567"/>
      <c r="J4" s="558" t="s">
        <v>250</v>
      </c>
      <c r="K4" s="561"/>
      <c r="L4" s="561"/>
      <c r="M4" s="940"/>
      <c r="N4" s="941" t="s">
        <v>56</v>
      </c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3"/>
      <c r="AB4" s="978" t="s">
        <v>55</v>
      </c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53" t="s">
        <v>275</v>
      </c>
      <c r="AP4" s="566"/>
      <c r="AQ4" s="566"/>
      <c r="AR4" s="566"/>
      <c r="AS4" s="566"/>
      <c r="AT4" s="566"/>
      <c r="AU4" s="566"/>
      <c r="AV4" s="566"/>
      <c r="AW4" s="566"/>
      <c r="AX4" s="954"/>
      <c r="AY4" s="934" t="s">
        <v>10</v>
      </c>
      <c r="AZ4" s="935"/>
      <c r="BA4" s="935"/>
      <c r="BB4" s="935"/>
      <c r="BC4" s="935"/>
      <c r="BD4" s="935"/>
      <c r="BE4" s="935"/>
      <c r="BF4" s="935"/>
      <c r="BG4" s="936"/>
      <c r="BH4" s="996" t="s">
        <v>278</v>
      </c>
      <c r="BI4" s="937" t="s">
        <v>5</v>
      </c>
      <c r="BJ4" s="558" t="s">
        <v>6</v>
      </c>
      <c r="BK4" s="561"/>
      <c r="BL4" s="940"/>
      <c r="BM4" s="977" t="s">
        <v>32</v>
      </c>
      <c r="BN4" s="960"/>
      <c r="BO4" s="960"/>
      <c r="BP4" s="960"/>
      <c r="BQ4" s="961"/>
      <c r="BR4" s="960" t="s">
        <v>75</v>
      </c>
      <c r="BS4" s="960"/>
      <c r="BT4" s="961"/>
      <c r="BU4" s="962" t="s">
        <v>79</v>
      </c>
      <c r="BV4" s="965" t="s">
        <v>80</v>
      </c>
      <c r="BW4" s="966"/>
      <c r="BX4" s="965" t="s">
        <v>282</v>
      </c>
      <c r="BY4" s="1018"/>
      <c r="BZ4" s="1018"/>
      <c r="CA4" s="1019"/>
      <c r="CB4" s="981" t="s">
        <v>90</v>
      </c>
      <c r="CC4" s="977" t="s">
        <v>211</v>
      </c>
      <c r="CD4" s="953" t="s">
        <v>7</v>
      </c>
      <c r="CE4" s="566"/>
      <c r="CF4" s="566"/>
      <c r="CG4" s="566"/>
      <c r="CH4" s="566"/>
      <c r="CI4" s="566"/>
      <c r="CJ4" s="566"/>
      <c r="CK4" s="566"/>
      <c r="CL4" s="566"/>
      <c r="CM4" s="954"/>
      <c r="CN4" s="980" t="s">
        <v>49</v>
      </c>
      <c r="CO4" s="980"/>
      <c r="CP4" s="566"/>
      <c r="CQ4" s="566"/>
      <c r="CR4" s="566"/>
      <c r="CS4" s="566"/>
      <c r="CT4" s="566"/>
      <c r="CU4" s="566"/>
      <c r="CV4" s="566"/>
      <c r="CW4" s="566"/>
      <c r="CX4" s="567"/>
      <c r="CY4" s="934" t="s">
        <v>40</v>
      </c>
      <c r="CZ4" s="935"/>
      <c r="DA4" s="935"/>
      <c r="DB4" s="935"/>
      <c r="DC4" s="935"/>
      <c r="DD4" s="941" t="s">
        <v>63</v>
      </c>
      <c r="DE4" s="942"/>
      <c r="DF4" s="942"/>
      <c r="DG4" s="942"/>
      <c r="DH4" s="942"/>
      <c r="DI4" s="942"/>
      <c r="DJ4" s="942"/>
      <c r="DK4" s="942"/>
      <c r="DL4" s="943"/>
      <c r="DM4" s="953" t="s">
        <v>87</v>
      </c>
      <c r="DN4" s="566"/>
      <c r="DO4" s="566"/>
      <c r="DP4" s="566"/>
      <c r="DQ4" s="566"/>
      <c r="DR4" s="566"/>
      <c r="DS4" s="566"/>
      <c r="DT4" s="566"/>
      <c r="DU4" s="954"/>
      <c r="DV4" s="953" t="s">
        <v>15</v>
      </c>
      <c r="DW4" s="980"/>
      <c r="DX4" s="980"/>
      <c r="DY4" s="566"/>
      <c r="DZ4" s="566"/>
      <c r="EA4" s="566"/>
      <c r="EB4" s="566"/>
      <c r="EC4" s="566"/>
      <c r="ED4" s="954"/>
      <c r="EE4" s="953" t="s">
        <v>138</v>
      </c>
      <c r="EF4" s="980"/>
      <c r="EG4" s="980"/>
      <c r="EH4" s="566"/>
      <c r="EI4" s="566"/>
      <c r="EJ4" s="566"/>
      <c r="EK4" s="566"/>
      <c r="EL4" s="566"/>
      <c r="EM4" s="566"/>
      <c r="EN4" s="954"/>
      <c r="EO4" s="1003" t="s">
        <v>271</v>
      </c>
      <c r="EP4" s="1004"/>
      <c r="EQ4" s="1004"/>
      <c r="ER4" s="1004"/>
      <c r="ES4" s="1004"/>
      <c r="ET4" s="1004"/>
      <c r="EU4" s="1004"/>
      <c r="EV4" s="1004"/>
      <c r="EW4" s="1004"/>
      <c r="EX4" s="1005"/>
      <c r="GU4" s="64" t="s">
        <v>229</v>
      </c>
    </row>
    <row r="5" spans="1:203" s="35" customFormat="1" ht="48" customHeight="1" x14ac:dyDescent="0.25">
      <c r="A5" s="559"/>
      <c r="B5" s="562"/>
      <c r="C5" s="562"/>
      <c r="D5" s="570"/>
      <c r="E5" s="562"/>
      <c r="F5" s="565"/>
      <c r="G5" s="559"/>
      <c r="H5" s="563"/>
      <c r="I5" s="568"/>
      <c r="J5" s="944" t="s">
        <v>57</v>
      </c>
      <c r="K5" s="945"/>
      <c r="L5" s="945"/>
      <c r="M5" s="946"/>
      <c r="N5" s="947" t="s">
        <v>263</v>
      </c>
      <c r="O5" s="948"/>
      <c r="P5" s="948"/>
      <c r="Q5" s="948"/>
      <c r="R5" s="948"/>
      <c r="S5" s="948"/>
      <c r="T5" s="948" t="s">
        <v>251</v>
      </c>
      <c r="U5" s="948"/>
      <c r="V5" s="948"/>
      <c r="W5" s="948"/>
      <c r="X5" s="948"/>
      <c r="Y5" s="948"/>
      <c r="Z5" s="949" t="s">
        <v>25</v>
      </c>
      <c r="AA5" s="950" t="s">
        <v>26</v>
      </c>
      <c r="AB5" s="944" t="s">
        <v>252</v>
      </c>
      <c r="AC5" s="945"/>
      <c r="AD5" s="945"/>
      <c r="AE5" s="946"/>
      <c r="AF5" s="990" t="s">
        <v>248</v>
      </c>
      <c r="AG5" s="991"/>
      <c r="AH5" s="991"/>
      <c r="AI5" s="991"/>
      <c r="AJ5" s="991"/>
      <c r="AK5" s="992"/>
      <c r="AL5" s="969" t="s">
        <v>48</v>
      </c>
      <c r="AM5" s="970" t="s">
        <v>222</v>
      </c>
      <c r="AN5" s="971" t="s">
        <v>223</v>
      </c>
      <c r="AO5" s="944" t="s">
        <v>57</v>
      </c>
      <c r="AP5" s="945"/>
      <c r="AQ5" s="945"/>
      <c r="AR5" s="945"/>
      <c r="AS5" s="995" t="s">
        <v>248</v>
      </c>
      <c r="AT5" s="995"/>
      <c r="AU5" s="995"/>
      <c r="AV5" s="995"/>
      <c r="AW5" s="747" t="s">
        <v>25</v>
      </c>
      <c r="AX5" s="748" t="s">
        <v>26</v>
      </c>
      <c r="AY5" s="746" t="s">
        <v>34</v>
      </c>
      <c r="AZ5" s="747"/>
      <c r="BA5" s="951" t="s">
        <v>18</v>
      </c>
      <c r="BB5" s="973" t="s">
        <v>28</v>
      </c>
      <c r="BC5" s="974"/>
      <c r="BD5" s="974"/>
      <c r="BE5" s="975"/>
      <c r="BF5" s="951" t="s">
        <v>19</v>
      </c>
      <c r="BG5" s="955" t="s">
        <v>83</v>
      </c>
      <c r="BH5" s="997"/>
      <c r="BI5" s="938"/>
      <c r="BJ5" s="746" t="s">
        <v>46</v>
      </c>
      <c r="BK5" s="747" t="s">
        <v>20</v>
      </c>
      <c r="BL5" s="973" t="s">
        <v>21</v>
      </c>
      <c r="BM5" s="746" t="s">
        <v>293</v>
      </c>
      <c r="BN5" s="747" t="s">
        <v>294</v>
      </c>
      <c r="BO5" s="747" t="s">
        <v>292</v>
      </c>
      <c r="BP5" s="951" t="s">
        <v>291</v>
      </c>
      <c r="BQ5" s="955" t="s">
        <v>14</v>
      </c>
      <c r="BR5" s="999" t="s">
        <v>76</v>
      </c>
      <c r="BS5" s="1000"/>
      <c r="BT5" s="955" t="s">
        <v>258</v>
      </c>
      <c r="BU5" s="963"/>
      <c r="BV5" s="958" t="s">
        <v>3</v>
      </c>
      <c r="BW5" s="959" t="s">
        <v>67</v>
      </c>
      <c r="BX5" s="958" t="s">
        <v>285</v>
      </c>
      <c r="BY5" s="949" t="s">
        <v>284</v>
      </c>
      <c r="BZ5" s="949" t="s">
        <v>85</v>
      </c>
      <c r="CA5" s="950" t="s">
        <v>86</v>
      </c>
      <c r="CB5" s="982"/>
      <c r="CC5" s="984"/>
      <c r="CD5" s="985" t="s">
        <v>43</v>
      </c>
      <c r="CE5" s="945" t="s">
        <v>57</v>
      </c>
      <c r="CF5" s="945"/>
      <c r="CG5" s="945"/>
      <c r="CH5" s="945"/>
      <c r="CI5" s="747" t="s">
        <v>248</v>
      </c>
      <c r="CJ5" s="747"/>
      <c r="CK5" s="747"/>
      <c r="CL5" s="747"/>
      <c r="CM5" s="748" t="s">
        <v>89</v>
      </c>
      <c r="CN5" s="1010" t="s">
        <v>286</v>
      </c>
      <c r="CO5" s="1011"/>
      <c r="CP5" s="945" t="s">
        <v>252</v>
      </c>
      <c r="CQ5" s="945"/>
      <c r="CR5" s="945"/>
      <c r="CS5" s="945"/>
      <c r="CT5" s="747" t="s">
        <v>248</v>
      </c>
      <c r="CU5" s="747"/>
      <c r="CV5" s="747"/>
      <c r="CW5" s="747"/>
      <c r="CX5" s="973" t="s">
        <v>65</v>
      </c>
      <c r="CY5" s="987" t="s">
        <v>42</v>
      </c>
      <c r="CZ5" s="946" t="s">
        <v>255</v>
      </c>
      <c r="DA5" s="976"/>
      <c r="DB5" s="976"/>
      <c r="DC5" s="976"/>
      <c r="DD5" s="746" t="s">
        <v>82</v>
      </c>
      <c r="DE5" s="945" t="s">
        <v>252</v>
      </c>
      <c r="DF5" s="945"/>
      <c r="DG5" s="945"/>
      <c r="DH5" s="945"/>
      <c r="DI5" s="1014"/>
      <c r="DJ5" s="1014"/>
      <c r="DK5" s="1014"/>
      <c r="DL5" s="1015"/>
      <c r="DM5" s="986" t="s">
        <v>88</v>
      </c>
      <c r="DN5" s="945" t="s">
        <v>252</v>
      </c>
      <c r="DO5" s="945"/>
      <c r="DP5" s="945"/>
      <c r="DQ5" s="945"/>
      <c r="DR5" s="747" t="s">
        <v>248</v>
      </c>
      <c r="DS5" s="747"/>
      <c r="DT5" s="747"/>
      <c r="DU5" s="748"/>
      <c r="DV5" s="746" t="s">
        <v>239</v>
      </c>
      <c r="DW5" s="945" t="s">
        <v>252</v>
      </c>
      <c r="DX5" s="945"/>
      <c r="DY5" s="945"/>
      <c r="DZ5" s="945"/>
      <c r="EA5" s="747" t="s">
        <v>248</v>
      </c>
      <c r="EB5" s="747"/>
      <c r="EC5" s="747"/>
      <c r="ED5" s="748"/>
      <c r="EE5" s="746" t="s">
        <v>239</v>
      </c>
      <c r="EF5" s="945" t="s">
        <v>252</v>
      </c>
      <c r="EG5" s="945"/>
      <c r="EH5" s="945"/>
      <c r="EI5" s="945"/>
      <c r="EJ5" s="747" t="s">
        <v>248</v>
      </c>
      <c r="EK5" s="747"/>
      <c r="EL5" s="747"/>
      <c r="EM5" s="747"/>
      <c r="EN5" s="748" t="s">
        <v>233</v>
      </c>
      <c r="EO5" s="1006" t="s">
        <v>252</v>
      </c>
      <c r="EP5" s="995"/>
      <c r="EQ5" s="995"/>
      <c r="ER5" s="995"/>
      <c r="ES5" s="995" t="s">
        <v>248</v>
      </c>
      <c r="ET5" s="995"/>
      <c r="EU5" s="995"/>
      <c r="EV5" s="995"/>
      <c r="EW5" s="995"/>
      <c r="EX5" s="1007"/>
      <c r="GU5" s="64" t="s">
        <v>230</v>
      </c>
    </row>
    <row r="6" spans="1:203" s="35" customFormat="1" ht="48" customHeight="1" x14ac:dyDescent="0.25">
      <c r="A6" s="560"/>
      <c r="B6" s="563"/>
      <c r="C6" s="563"/>
      <c r="D6" s="570"/>
      <c r="E6" s="562"/>
      <c r="F6" s="565"/>
      <c r="G6" s="560"/>
      <c r="H6" s="563"/>
      <c r="I6" s="568"/>
      <c r="J6" s="746" t="s">
        <v>262</v>
      </c>
      <c r="K6" s="747"/>
      <c r="L6" s="747" t="s">
        <v>244</v>
      </c>
      <c r="M6" s="973"/>
      <c r="N6" s="958" t="s">
        <v>12</v>
      </c>
      <c r="O6" s="949"/>
      <c r="P6" s="949"/>
      <c r="Q6" s="948" t="s">
        <v>11</v>
      </c>
      <c r="R6" s="948"/>
      <c r="S6" s="948"/>
      <c r="T6" s="949" t="s">
        <v>12</v>
      </c>
      <c r="U6" s="949"/>
      <c r="V6" s="949"/>
      <c r="W6" s="948" t="s">
        <v>11</v>
      </c>
      <c r="X6" s="948"/>
      <c r="Y6" s="948"/>
      <c r="Z6" s="949"/>
      <c r="AA6" s="950"/>
      <c r="AB6" s="746" t="s">
        <v>262</v>
      </c>
      <c r="AC6" s="747"/>
      <c r="AD6" s="747" t="s">
        <v>244</v>
      </c>
      <c r="AE6" s="973"/>
      <c r="AF6" s="951" t="s">
        <v>220</v>
      </c>
      <c r="AG6" s="967" t="s">
        <v>224</v>
      </c>
      <c r="AH6" s="967" t="s">
        <v>225</v>
      </c>
      <c r="AI6" s="967" t="s">
        <v>226</v>
      </c>
      <c r="AJ6" s="993" t="s">
        <v>279</v>
      </c>
      <c r="AK6" s="993" t="s">
        <v>280</v>
      </c>
      <c r="AL6" s="969"/>
      <c r="AM6" s="970"/>
      <c r="AN6" s="971"/>
      <c r="AO6" s="746" t="s">
        <v>262</v>
      </c>
      <c r="AP6" s="747"/>
      <c r="AQ6" s="747" t="s">
        <v>244</v>
      </c>
      <c r="AR6" s="747"/>
      <c r="AS6" s="995" t="s">
        <v>193</v>
      </c>
      <c r="AT6" s="995" t="s">
        <v>194</v>
      </c>
      <c r="AU6" s="995" t="s">
        <v>279</v>
      </c>
      <c r="AV6" s="995" t="s">
        <v>280</v>
      </c>
      <c r="AW6" s="747"/>
      <c r="AX6" s="748"/>
      <c r="AY6" s="746" t="s">
        <v>35</v>
      </c>
      <c r="AZ6" s="747" t="s">
        <v>227</v>
      </c>
      <c r="BA6" s="972"/>
      <c r="BB6" s="946" t="s">
        <v>84</v>
      </c>
      <c r="BC6" s="976"/>
      <c r="BD6" s="946" t="s">
        <v>221</v>
      </c>
      <c r="BE6" s="976"/>
      <c r="BF6" s="972"/>
      <c r="BG6" s="956"/>
      <c r="BH6" s="997"/>
      <c r="BI6" s="938"/>
      <c r="BJ6" s="746"/>
      <c r="BK6" s="747"/>
      <c r="BL6" s="973"/>
      <c r="BM6" s="746"/>
      <c r="BN6" s="747"/>
      <c r="BO6" s="747"/>
      <c r="BP6" s="972"/>
      <c r="BQ6" s="956"/>
      <c r="BR6" s="1001"/>
      <c r="BS6" s="1002"/>
      <c r="BT6" s="956"/>
      <c r="BU6" s="963"/>
      <c r="BV6" s="958"/>
      <c r="BW6" s="959"/>
      <c r="BX6" s="958"/>
      <c r="BY6" s="949"/>
      <c r="BZ6" s="949"/>
      <c r="CA6" s="950"/>
      <c r="CB6" s="982"/>
      <c r="CC6" s="984"/>
      <c r="CD6" s="985"/>
      <c r="CE6" s="747" t="s">
        <v>262</v>
      </c>
      <c r="CF6" s="747"/>
      <c r="CG6" s="747" t="s">
        <v>244</v>
      </c>
      <c r="CH6" s="747"/>
      <c r="CI6" s="747"/>
      <c r="CJ6" s="747"/>
      <c r="CK6" s="747"/>
      <c r="CL6" s="747"/>
      <c r="CM6" s="748"/>
      <c r="CN6" s="1012"/>
      <c r="CO6" s="1013"/>
      <c r="CP6" s="747" t="s">
        <v>262</v>
      </c>
      <c r="CQ6" s="747"/>
      <c r="CR6" s="747" t="s">
        <v>244</v>
      </c>
      <c r="CS6" s="747"/>
      <c r="CT6" s="747" t="s">
        <v>220</v>
      </c>
      <c r="CU6" s="747" t="s">
        <v>22</v>
      </c>
      <c r="CV6" s="747" t="s">
        <v>23</v>
      </c>
      <c r="CW6" s="747" t="s">
        <v>24</v>
      </c>
      <c r="CX6" s="973"/>
      <c r="CY6" s="988"/>
      <c r="CZ6" s="973" t="s">
        <v>262</v>
      </c>
      <c r="DA6" s="975"/>
      <c r="DB6" s="973" t="s">
        <v>244</v>
      </c>
      <c r="DC6" s="974"/>
      <c r="DD6" s="746"/>
      <c r="DE6" s="747" t="s">
        <v>262</v>
      </c>
      <c r="DF6" s="747"/>
      <c r="DG6" s="747" t="s">
        <v>244</v>
      </c>
      <c r="DH6" s="747"/>
      <c r="DI6" s="1016" t="s">
        <v>193</v>
      </c>
      <c r="DJ6" s="995" t="s">
        <v>194</v>
      </c>
      <c r="DK6" s="995" t="s">
        <v>279</v>
      </c>
      <c r="DL6" s="1009" t="s">
        <v>280</v>
      </c>
      <c r="DM6" s="986"/>
      <c r="DN6" s="747" t="s">
        <v>262</v>
      </c>
      <c r="DO6" s="747"/>
      <c r="DP6" s="747" t="s">
        <v>244</v>
      </c>
      <c r="DQ6" s="747"/>
      <c r="DR6" s="747" t="s">
        <v>220</v>
      </c>
      <c r="DS6" s="747" t="s">
        <v>22</v>
      </c>
      <c r="DT6" s="747" t="s">
        <v>23</v>
      </c>
      <c r="DU6" s="748" t="s">
        <v>24</v>
      </c>
      <c r="DV6" s="746"/>
      <c r="DW6" s="747" t="s">
        <v>262</v>
      </c>
      <c r="DX6" s="747"/>
      <c r="DY6" s="747" t="s">
        <v>244</v>
      </c>
      <c r="DZ6" s="747"/>
      <c r="EA6" s="747"/>
      <c r="EB6" s="747"/>
      <c r="EC6" s="747"/>
      <c r="ED6" s="748"/>
      <c r="EE6" s="746"/>
      <c r="EF6" s="747" t="s">
        <v>262</v>
      </c>
      <c r="EG6" s="747"/>
      <c r="EH6" s="747" t="s">
        <v>244</v>
      </c>
      <c r="EI6" s="747"/>
      <c r="EJ6" s="747"/>
      <c r="EK6" s="747"/>
      <c r="EL6" s="747"/>
      <c r="EM6" s="747"/>
      <c r="EN6" s="748"/>
      <c r="EO6" s="1006" t="s">
        <v>290</v>
      </c>
      <c r="EP6" s="995"/>
      <c r="EQ6" s="995" t="s">
        <v>244</v>
      </c>
      <c r="ER6" s="995"/>
      <c r="ES6" s="995" t="s">
        <v>220</v>
      </c>
      <c r="ET6" s="995" t="s">
        <v>22</v>
      </c>
      <c r="EU6" s="995" t="s">
        <v>23</v>
      </c>
      <c r="EV6" s="995" t="s">
        <v>24</v>
      </c>
      <c r="EW6" s="1008" t="s">
        <v>195</v>
      </c>
      <c r="EX6" s="1009" t="s">
        <v>280</v>
      </c>
      <c r="GU6" s="64" t="s">
        <v>231</v>
      </c>
    </row>
    <row r="7" spans="1:203" s="35" customFormat="1" ht="54.95" customHeight="1" x14ac:dyDescent="0.25">
      <c r="A7" s="560"/>
      <c r="B7" s="563"/>
      <c r="C7" s="563"/>
      <c r="D7" s="571"/>
      <c r="E7" s="562"/>
      <c r="F7" s="565"/>
      <c r="G7" s="68" t="s">
        <v>12</v>
      </c>
      <c r="H7" s="69" t="s">
        <v>11</v>
      </c>
      <c r="I7" s="70" t="s">
        <v>30</v>
      </c>
      <c r="J7" s="68" t="s">
        <v>12</v>
      </c>
      <c r="K7" s="69" t="s">
        <v>11</v>
      </c>
      <c r="L7" s="69" t="s">
        <v>12</v>
      </c>
      <c r="M7" s="70" t="s">
        <v>11</v>
      </c>
      <c r="N7" s="77" t="s">
        <v>36</v>
      </c>
      <c r="O7" s="78" t="s">
        <v>38</v>
      </c>
      <c r="P7" s="78" t="s">
        <v>37</v>
      </c>
      <c r="Q7" s="78" t="s">
        <v>36</v>
      </c>
      <c r="R7" s="78" t="s">
        <v>38</v>
      </c>
      <c r="S7" s="78" t="s">
        <v>37</v>
      </c>
      <c r="T7" s="78" t="s">
        <v>36</v>
      </c>
      <c r="U7" s="78" t="s">
        <v>38</v>
      </c>
      <c r="V7" s="78" t="s">
        <v>37</v>
      </c>
      <c r="W7" s="78" t="s">
        <v>36</v>
      </c>
      <c r="X7" s="78" t="s">
        <v>38</v>
      </c>
      <c r="Y7" s="78" t="s">
        <v>37</v>
      </c>
      <c r="Z7" s="949"/>
      <c r="AA7" s="950"/>
      <c r="AB7" s="68" t="s">
        <v>12</v>
      </c>
      <c r="AC7" s="69" t="s">
        <v>11</v>
      </c>
      <c r="AD7" s="88" t="s">
        <v>12</v>
      </c>
      <c r="AE7" s="70" t="s">
        <v>11</v>
      </c>
      <c r="AF7" s="952"/>
      <c r="AG7" s="968"/>
      <c r="AH7" s="968"/>
      <c r="AI7" s="968"/>
      <c r="AJ7" s="994"/>
      <c r="AK7" s="994"/>
      <c r="AL7" s="969"/>
      <c r="AM7" s="970"/>
      <c r="AN7" s="971"/>
      <c r="AO7" s="68" t="s">
        <v>12</v>
      </c>
      <c r="AP7" s="69" t="s">
        <v>11</v>
      </c>
      <c r="AQ7" s="69" t="s">
        <v>12</v>
      </c>
      <c r="AR7" s="69" t="s">
        <v>11</v>
      </c>
      <c r="AS7" s="995"/>
      <c r="AT7" s="995"/>
      <c r="AU7" s="995"/>
      <c r="AV7" s="995"/>
      <c r="AW7" s="747"/>
      <c r="AX7" s="748"/>
      <c r="AY7" s="746"/>
      <c r="AZ7" s="747"/>
      <c r="BA7" s="952"/>
      <c r="BB7" s="99" t="s">
        <v>27</v>
      </c>
      <c r="BC7" s="99" t="s">
        <v>29</v>
      </c>
      <c r="BD7" s="99" t="s">
        <v>27</v>
      </c>
      <c r="BE7" s="99" t="s">
        <v>29</v>
      </c>
      <c r="BF7" s="952"/>
      <c r="BG7" s="957"/>
      <c r="BH7" s="998"/>
      <c r="BI7" s="939"/>
      <c r="BJ7" s="746"/>
      <c r="BK7" s="747"/>
      <c r="BL7" s="973"/>
      <c r="BM7" s="746"/>
      <c r="BN7" s="747"/>
      <c r="BO7" s="747"/>
      <c r="BP7" s="952"/>
      <c r="BQ7" s="957"/>
      <c r="BR7" s="94" t="s">
        <v>77</v>
      </c>
      <c r="BS7" s="69" t="s">
        <v>78</v>
      </c>
      <c r="BT7" s="957"/>
      <c r="BU7" s="964"/>
      <c r="BV7" s="958"/>
      <c r="BW7" s="959"/>
      <c r="BX7" s="958"/>
      <c r="BY7" s="949"/>
      <c r="BZ7" s="949"/>
      <c r="CA7" s="950"/>
      <c r="CB7" s="983"/>
      <c r="CC7" s="984"/>
      <c r="CD7" s="985"/>
      <c r="CE7" s="69" t="s">
        <v>12</v>
      </c>
      <c r="CF7" s="69" t="s">
        <v>11</v>
      </c>
      <c r="CG7" s="69" t="s">
        <v>12</v>
      </c>
      <c r="CH7" s="69" t="s">
        <v>11</v>
      </c>
      <c r="CI7" s="69" t="s">
        <v>220</v>
      </c>
      <c r="CJ7" s="69" t="s">
        <v>22</v>
      </c>
      <c r="CK7" s="69" t="s">
        <v>23</v>
      </c>
      <c r="CL7" s="69" t="s">
        <v>24</v>
      </c>
      <c r="CM7" s="748"/>
      <c r="CN7" s="101" t="s">
        <v>234</v>
      </c>
      <c r="CO7" s="101" t="s">
        <v>287</v>
      </c>
      <c r="CP7" s="69" t="s">
        <v>12</v>
      </c>
      <c r="CQ7" s="69" t="s">
        <v>11</v>
      </c>
      <c r="CR7" s="69" t="s">
        <v>12</v>
      </c>
      <c r="CS7" s="69" t="s">
        <v>11</v>
      </c>
      <c r="CT7" s="747"/>
      <c r="CU7" s="747"/>
      <c r="CV7" s="747"/>
      <c r="CW7" s="747"/>
      <c r="CX7" s="973"/>
      <c r="CY7" s="989"/>
      <c r="CZ7" s="99" t="s">
        <v>12</v>
      </c>
      <c r="DA7" s="99" t="s">
        <v>11</v>
      </c>
      <c r="DB7" s="99" t="s">
        <v>12</v>
      </c>
      <c r="DC7" s="100" t="s">
        <v>11</v>
      </c>
      <c r="DD7" s="746"/>
      <c r="DE7" s="99" t="s">
        <v>12</v>
      </c>
      <c r="DF7" s="99" t="s">
        <v>11</v>
      </c>
      <c r="DG7" s="99" t="s">
        <v>12</v>
      </c>
      <c r="DH7" s="99" t="s">
        <v>11</v>
      </c>
      <c r="DI7" s="1017"/>
      <c r="DJ7" s="995"/>
      <c r="DK7" s="995"/>
      <c r="DL7" s="1009"/>
      <c r="DM7" s="986"/>
      <c r="DN7" s="99" t="s">
        <v>12</v>
      </c>
      <c r="DO7" s="99" t="s">
        <v>11</v>
      </c>
      <c r="DP7" s="99" t="s">
        <v>12</v>
      </c>
      <c r="DQ7" s="99" t="s">
        <v>11</v>
      </c>
      <c r="DR7" s="747"/>
      <c r="DS7" s="747"/>
      <c r="DT7" s="747"/>
      <c r="DU7" s="748"/>
      <c r="DV7" s="746"/>
      <c r="DW7" s="99" t="s">
        <v>12</v>
      </c>
      <c r="DX7" s="99" t="s">
        <v>11</v>
      </c>
      <c r="DY7" s="99" t="s">
        <v>12</v>
      </c>
      <c r="DZ7" s="99" t="s">
        <v>11</v>
      </c>
      <c r="EA7" s="99" t="s">
        <v>220</v>
      </c>
      <c r="EB7" s="99" t="s">
        <v>22</v>
      </c>
      <c r="EC7" s="99" t="s">
        <v>23</v>
      </c>
      <c r="ED7" s="102" t="s">
        <v>24</v>
      </c>
      <c r="EE7" s="746"/>
      <c r="EF7" s="69" t="s">
        <v>12</v>
      </c>
      <c r="EG7" s="69" t="s">
        <v>11</v>
      </c>
      <c r="EH7" s="69" t="s">
        <v>12</v>
      </c>
      <c r="EI7" s="69" t="s">
        <v>11</v>
      </c>
      <c r="EJ7" s="69" t="s">
        <v>220</v>
      </c>
      <c r="EK7" s="69" t="s">
        <v>22</v>
      </c>
      <c r="EL7" s="69" t="s">
        <v>23</v>
      </c>
      <c r="EM7" s="69" t="s">
        <v>24</v>
      </c>
      <c r="EN7" s="748"/>
      <c r="EO7" s="114" t="s">
        <v>12</v>
      </c>
      <c r="EP7" s="106" t="s">
        <v>11</v>
      </c>
      <c r="EQ7" s="106" t="s">
        <v>12</v>
      </c>
      <c r="ER7" s="106" t="s">
        <v>11</v>
      </c>
      <c r="ES7" s="995"/>
      <c r="ET7" s="995"/>
      <c r="EU7" s="995"/>
      <c r="EV7" s="995"/>
      <c r="EW7" s="1008"/>
      <c r="EX7" s="1009"/>
      <c r="GU7" s="64" t="s">
        <v>232</v>
      </c>
    </row>
    <row r="8" spans="1:203" s="35" customFormat="1" ht="33" customHeight="1" thickBot="1" x14ac:dyDescent="0.3">
      <c r="A8" s="36">
        <v>1</v>
      </c>
      <c r="B8" s="37">
        <f>A8+1</f>
        <v>2</v>
      </c>
      <c r="C8" s="37">
        <f t="shared" ref="C8:BN8" si="0">B8+1</f>
        <v>3</v>
      </c>
      <c r="D8" s="37">
        <f t="shared" si="0"/>
        <v>4</v>
      </c>
      <c r="E8" s="37">
        <f t="shared" si="0"/>
        <v>5</v>
      </c>
      <c r="F8" s="38">
        <f t="shared" si="0"/>
        <v>6</v>
      </c>
      <c r="G8" s="36">
        <f t="shared" si="0"/>
        <v>7</v>
      </c>
      <c r="H8" s="37">
        <f t="shared" si="0"/>
        <v>8</v>
      </c>
      <c r="I8" s="39">
        <f t="shared" si="0"/>
        <v>9</v>
      </c>
      <c r="J8" s="36">
        <f t="shared" si="0"/>
        <v>10</v>
      </c>
      <c r="K8" s="37">
        <f t="shared" si="0"/>
        <v>11</v>
      </c>
      <c r="L8" s="37">
        <f t="shared" si="0"/>
        <v>12</v>
      </c>
      <c r="M8" s="39">
        <f t="shared" si="0"/>
        <v>13</v>
      </c>
      <c r="N8" s="36">
        <f t="shared" si="0"/>
        <v>14</v>
      </c>
      <c r="O8" s="37">
        <f t="shared" si="0"/>
        <v>15</v>
      </c>
      <c r="P8" s="37">
        <f t="shared" si="0"/>
        <v>16</v>
      </c>
      <c r="Q8" s="37">
        <f t="shared" si="0"/>
        <v>17</v>
      </c>
      <c r="R8" s="37">
        <f t="shared" si="0"/>
        <v>18</v>
      </c>
      <c r="S8" s="37">
        <f t="shared" si="0"/>
        <v>19</v>
      </c>
      <c r="T8" s="37">
        <f t="shared" si="0"/>
        <v>20</v>
      </c>
      <c r="U8" s="37">
        <f t="shared" si="0"/>
        <v>21</v>
      </c>
      <c r="V8" s="37">
        <f t="shared" si="0"/>
        <v>22</v>
      </c>
      <c r="W8" s="37">
        <f t="shared" si="0"/>
        <v>23</v>
      </c>
      <c r="X8" s="37">
        <f t="shared" si="0"/>
        <v>24</v>
      </c>
      <c r="Y8" s="37">
        <f t="shared" si="0"/>
        <v>25</v>
      </c>
      <c r="Z8" s="37">
        <f t="shared" si="0"/>
        <v>26</v>
      </c>
      <c r="AA8" s="38">
        <f t="shared" si="0"/>
        <v>27</v>
      </c>
      <c r="AB8" s="61">
        <f t="shared" si="0"/>
        <v>28</v>
      </c>
      <c r="AC8" s="61">
        <f t="shared" si="0"/>
        <v>29</v>
      </c>
      <c r="AD8" s="40">
        <f t="shared" si="0"/>
        <v>30</v>
      </c>
      <c r="AE8" s="37">
        <f t="shared" si="0"/>
        <v>31</v>
      </c>
      <c r="AF8" s="37">
        <f t="shared" si="0"/>
        <v>32</v>
      </c>
      <c r="AG8" s="37">
        <f t="shared" si="0"/>
        <v>33</v>
      </c>
      <c r="AH8" s="37">
        <f t="shared" si="0"/>
        <v>34</v>
      </c>
      <c r="AI8" s="37">
        <f t="shared" si="0"/>
        <v>35</v>
      </c>
      <c r="AJ8" s="37">
        <f t="shared" si="0"/>
        <v>36</v>
      </c>
      <c r="AK8" s="37">
        <f t="shared" si="0"/>
        <v>37</v>
      </c>
      <c r="AL8" s="37">
        <f t="shared" si="0"/>
        <v>38</v>
      </c>
      <c r="AM8" s="37">
        <f t="shared" si="0"/>
        <v>39</v>
      </c>
      <c r="AN8" s="39">
        <f t="shared" si="0"/>
        <v>40</v>
      </c>
      <c r="AO8" s="36">
        <f t="shared" si="0"/>
        <v>41</v>
      </c>
      <c r="AP8" s="37">
        <f t="shared" si="0"/>
        <v>42</v>
      </c>
      <c r="AQ8" s="37">
        <f t="shared" si="0"/>
        <v>43</v>
      </c>
      <c r="AR8" s="37">
        <f t="shared" si="0"/>
        <v>44</v>
      </c>
      <c r="AS8" s="37">
        <f t="shared" si="0"/>
        <v>45</v>
      </c>
      <c r="AT8" s="37">
        <f t="shared" si="0"/>
        <v>46</v>
      </c>
      <c r="AU8" s="37">
        <f t="shared" si="0"/>
        <v>47</v>
      </c>
      <c r="AV8" s="37">
        <f t="shared" si="0"/>
        <v>48</v>
      </c>
      <c r="AW8" s="37">
        <f t="shared" si="0"/>
        <v>49</v>
      </c>
      <c r="AX8" s="38">
        <f t="shared" si="0"/>
        <v>50</v>
      </c>
      <c r="AY8" s="36">
        <f t="shared" si="0"/>
        <v>51</v>
      </c>
      <c r="AZ8" s="37">
        <f t="shared" si="0"/>
        <v>52</v>
      </c>
      <c r="BA8" s="37">
        <f t="shared" si="0"/>
        <v>53</v>
      </c>
      <c r="BB8" s="37">
        <f t="shared" si="0"/>
        <v>54</v>
      </c>
      <c r="BC8" s="37">
        <f t="shared" si="0"/>
        <v>55</v>
      </c>
      <c r="BD8" s="37">
        <f t="shared" si="0"/>
        <v>56</v>
      </c>
      <c r="BE8" s="37">
        <f t="shared" si="0"/>
        <v>57</v>
      </c>
      <c r="BF8" s="39">
        <f t="shared" si="0"/>
        <v>58</v>
      </c>
      <c r="BG8" s="38">
        <f t="shared" si="0"/>
        <v>59</v>
      </c>
      <c r="BH8" s="41">
        <f t="shared" si="0"/>
        <v>60</v>
      </c>
      <c r="BI8" s="61">
        <f>BG8+1</f>
        <v>60</v>
      </c>
      <c r="BJ8" s="36">
        <f t="shared" si="0"/>
        <v>61</v>
      </c>
      <c r="BK8" s="37">
        <f t="shared" si="0"/>
        <v>62</v>
      </c>
      <c r="BL8" s="39">
        <f t="shared" si="0"/>
        <v>63</v>
      </c>
      <c r="BM8" s="36">
        <f t="shared" si="0"/>
        <v>64</v>
      </c>
      <c r="BN8" s="37">
        <f t="shared" si="0"/>
        <v>65</v>
      </c>
      <c r="BO8" s="37">
        <f t="shared" ref="BO8:DR8" si="1">BN8+1</f>
        <v>66</v>
      </c>
      <c r="BP8" s="37">
        <f t="shared" si="1"/>
        <v>67</v>
      </c>
      <c r="BQ8" s="38">
        <f t="shared" si="1"/>
        <v>68</v>
      </c>
      <c r="BR8" s="40">
        <f t="shared" si="1"/>
        <v>69</v>
      </c>
      <c r="BS8" s="37">
        <f t="shared" si="1"/>
        <v>70</v>
      </c>
      <c r="BT8" s="38">
        <f t="shared" si="1"/>
        <v>71</v>
      </c>
      <c r="BU8" s="60">
        <f t="shared" si="1"/>
        <v>72</v>
      </c>
      <c r="BV8" s="36">
        <f t="shared" si="1"/>
        <v>73</v>
      </c>
      <c r="BW8" s="39">
        <f t="shared" si="1"/>
        <v>74</v>
      </c>
      <c r="BX8" s="36">
        <f t="shared" si="1"/>
        <v>75</v>
      </c>
      <c r="BY8" s="37">
        <f t="shared" si="1"/>
        <v>76</v>
      </c>
      <c r="BZ8" s="37">
        <f t="shared" si="1"/>
        <v>77</v>
      </c>
      <c r="CA8" s="38">
        <f t="shared" si="1"/>
        <v>78</v>
      </c>
      <c r="CB8" s="53">
        <f t="shared" si="1"/>
        <v>79</v>
      </c>
      <c r="CC8" s="60">
        <f t="shared" si="1"/>
        <v>80</v>
      </c>
      <c r="CD8" s="36">
        <f t="shared" si="1"/>
        <v>81</v>
      </c>
      <c r="CE8" s="37">
        <f t="shared" si="1"/>
        <v>82</v>
      </c>
      <c r="CF8" s="37">
        <f t="shared" si="1"/>
        <v>83</v>
      </c>
      <c r="CG8" s="37">
        <f t="shared" si="1"/>
        <v>84</v>
      </c>
      <c r="CH8" s="37">
        <f t="shared" si="1"/>
        <v>85</v>
      </c>
      <c r="CI8" s="37">
        <f t="shared" si="1"/>
        <v>86</v>
      </c>
      <c r="CJ8" s="37">
        <f t="shared" si="1"/>
        <v>87</v>
      </c>
      <c r="CK8" s="37">
        <f t="shared" si="1"/>
        <v>88</v>
      </c>
      <c r="CL8" s="37">
        <f t="shared" si="1"/>
        <v>89</v>
      </c>
      <c r="CM8" s="38">
        <f t="shared" si="1"/>
        <v>90</v>
      </c>
      <c r="CN8" s="40">
        <f t="shared" si="1"/>
        <v>91</v>
      </c>
      <c r="CO8" s="40">
        <f t="shared" si="1"/>
        <v>92</v>
      </c>
      <c r="CP8" s="40">
        <f t="shared" si="1"/>
        <v>93</v>
      </c>
      <c r="CQ8" s="37">
        <f t="shared" si="1"/>
        <v>94</v>
      </c>
      <c r="CR8" s="37">
        <f t="shared" si="1"/>
        <v>95</v>
      </c>
      <c r="CS8" s="37">
        <f t="shared" si="1"/>
        <v>96</v>
      </c>
      <c r="CT8" s="37">
        <f t="shared" si="1"/>
        <v>97</v>
      </c>
      <c r="CU8" s="37">
        <f t="shared" si="1"/>
        <v>98</v>
      </c>
      <c r="CV8" s="37">
        <f t="shared" si="1"/>
        <v>99</v>
      </c>
      <c r="CW8" s="37">
        <f t="shared" si="1"/>
        <v>100</v>
      </c>
      <c r="CX8" s="39">
        <f t="shared" si="1"/>
        <v>101</v>
      </c>
      <c r="CY8" s="36">
        <f t="shared" si="1"/>
        <v>102</v>
      </c>
      <c r="CZ8" s="40">
        <f t="shared" si="1"/>
        <v>103</v>
      </c>
      <c r="DA8" s="40">
        <f t="shared" si="1"/>
        <v>104</v>
      </c>
      <c r="DB8" s="37">
        <f t="shared" si="1"/>
        <v>105</v>
      </c>
      <c r="DC8" s="39">
        <f t="shared" si="1"/>
        <v>106</v>
      </c>
      <c r="DD8" s="36">
        <f t="shared" si="1"/>
        <v>107</v>
      </c>
      <c r="DE8" s="37">
        <f t="shared" si="1"/>
        <v>108</v>
      </c>
      <c r="DF8" s="37">
        <f t="shared" si="1"/>
        <v>109</v>
      </c>
      <c r="DG8" s="37">
        <f t="shared" si="1"/>
        <v>110</v>
      </c>
      <c r="DH8" s="37">
        <f t="shared" si="1"/>
        <v>111</v>
      </c>
      <c r="DI8" s="37">
        <f>DH8+1</f>
        <v>112</v>
      </c>
      <c r="DJ8" s="37">
        <f t="shared" si="1"/>
        <v>113</v>
      </c>
      <c r="DK8" s="37">
        <f t="shared" si="1"/>
        <v>114</v>
      </c>
      <c r="DL8" s="38">
        <f t="shared" si="1"/>
        <v>115</v>
      </c>
      <c r="DM8" s="36">
        <f t="shared" si="1"/>
        <v>116</v>
      </c>
      <c r="DN8" s="37">
        <f t="shared" si="1"/>
        <v>117</v>
      </c>
      <c r="DO8" s="37">
        <f t="shared" si="1"/>
        <v>118</v>
      </c>
      <c r="DP8" s="37">
        <f t="shared" si="1"/>
        <v>119</v>
      </c>
      <c r="DQ8" s="37">
        <f t="shared" si="1"/>
        <v>120</v>
      </c>
      <c r="DR8" s="37">
        <f t="shared" si="1"/>
        <v>121</v>
      </c>
      <c r="DS8" s="37">
        <f t="shared" ref="DS8:EX8" si="2">DR8+1</f>
        <v>122</v>
      </c>
      <c r="DT8" s="37">
        <f t="shared" si="2"/>
        <v>123</v>
      </c>
      <c r="DU8" s="38">
        <f t="shared" si="2"/>
        <v>124</v>
      </c>
      <c r="DV8" s="36">
        <f t="shared" si="2"/>
        <v>125</v>
      </c>
      <c r="DW8" s="40">
        <f t="shared" si="2"/>
        <v>126</v>
      </c>
      <c r="DX8" s="40">
        <f t="shared" si="2"/>
        <v>127</v>
      </c>
      <c r="DY8" s="37">
        <f t="shared" si="2"/>
        <v>128</v>
      </c>
      <c r="DZ8" s="37">
        <f t="shared" si="2"/>
        <v>129</v>
      </c>
      <c r="EA8" s="37">
        <f t="shared" si="2"/>
        <v>130</v>
      </c>
      <c r="EB8" s="37">
        <f t="shared" si="2"/>
        <v>131</v>
      </c>
      <c r="EC8" s="37">
        <f t="shared" si="2"/>
        <v>132</v>
      </c>
      <c r="ED8" s="38">
        <f t="shared" si="2"/>
        <v>133</v>
      </c>
      <c r="EE8" s="36">
        <f t="shared" si="2"/>
        <v>134</v>
      </c>
      <c r="EF8" s="40">
        <f t="shared" si="2"/>
        <v>135</v>
      </c>
      <c r="EG8" s="40">
        <f t="shared" si="2"/>
        <v>136</v>
      </c>
      <c r="EH8" s="37">
        <f t="shared" si="2"/>
        <v>137</v>
      </c>
      <c r="EI8" s="37">
        <f t="shared" si="2"/>
        <v>138</v>
      </c>
      <c r="EJ8" s="37">
        <f t="shared" si="2"/>
        <v>139</v>
      </c>
      <c r="EK8" s="37">
        <f t="shared" si="2"/>
        <v>140</v>
      </c>
      <c r="EL8" s="37">
        <f t="shared" si="2"/>
        <v>141</v>
      </c>
      <c r="EM8" s="37">
        <f t="shared" si="2"/>
        <v>142</v>
      </c>
      <c r="EN8" s="52">
        <f t="shared" si="2"/>
        <v>143</v>
      </c>
      <c r="EO8" s="115">
        <f t="shared" si="2"/>
        <v>144</v>
      </c>
      <c r="EP8" s="74">
        <f t="shared" si="2"/>
        <v>145</v>
      </c>
      <c r="EQ8" s="74">
        <f t="shared" si="2"/>
        <v>146</v>
      </c>
      <c r="ER8" s="74">
        <f t="shared" si="2"/>
        <v>147</v>
      </c>
      <c r="ES8" s="74">
        <f t="shared" si="2"/>
        <v>148</v>
      </c>
      <c r="ET8" s="74">
        <f t="shared" si="2"/>
        <v>149</v>
      </c>
      <c r="EU8" s="74">
        <f t="shared" si="2"/>
        <v>150</v>
      </c>
      <c r="EV8" s="74">
        <f t="shared" si="2"/>
        <v>151</v>
      </c>
      <c r="EW8" s="74">
        <f t="shared" si="2"/>
        <v>152</v>
      </c>
      <c r="EX8" s="52">
        <f t="shared" si="2"/>
        <v>153</v>
      </c>
      <c r="GU8" s="64" t="s">
        <v>242</v>
      </c>
    </row>
    <row r="9" spans="1:203" ht="30.95" customHeight="1" thickBot="1" x14ac:dyDescent="0.35">
      <c r="A9" s="42" t="s">
        <v>51</v>
      </c>
      <c r="B9" s="42"/>
      <c r="C9" s="43">
        <f>COUNTA(C10:C1000000)</f>
        <v>0</v>
      </c>
      <c r="D9" s="43"/>
      <c r="E9" s="43">
        <f>COUNTA(E10:E1000000)</f>
        <v>0</v>
      </c>
      <c r="F9" s="43">
        <f>COUNTA(F10:F1000000)</f>
        <v>23</v>
      </c>
      <c r="G9" s="44" t="e">
        <f>SUM(J9,L9,N9,O9,P9,T9,U9,V9,AB9,AD9,AO9,AQ9,CE9,CG9,CP9,CR9,#REF!,#REF!,CZ9,DB9,DE9,DG9,DN9,DP9,DW9,DY9,EF9,EH9)</f>
        <v>#REF!</v>
      </c>
      <c r="H9" s="44" t="e">
        <f>SUM(K9,M9,Q9,R9,S9,W9,X9,Y9,AC9,AE9,AF9,AG9,AH9,AI9,AL9,AP9,AR9,#REF!,AY9,AZ9,CF9,CH9,CI9,CJ9,CK9,CL9,CQ9,CS9,CT9,CU9,CV9,CW9,#REF!,#REF!,DA9,DC9,DF9,DH9,DO9,#REF!,#REF!,#REF!,#REF!,DQ9,DR9,DS9,DT9,DU9,DX9,DZ9,EA9,EB9,EC9,ED9,EG9,EI9,EJ9,EK9,EL9,EM9)</f>
        <v>#REF!</v>
      </c>
      <c r="I9" s="44" t="e">
        <f>G9+H9</f>
        <v>#REF!</v>
      </c>
      <c r="J9" s="43">
        <f t="shared" ref="J9:K9" si="3">SUM(J10:J1000000)</f>
        <v>3</v>
      </c>
      <c r="K9" s="43">
        <f t="shared" si="3"/>
        <v>6</v>
      </c>
      <c r="L9" s="43">
        <f>SUM(L10:L1000000)</f>
        <v>9</v>
      </c>
      <c r="M9" s="43">
        <f t="shared" ref="M9:Z9" si="4">SUM(M10:M1000000)</f>
        <v>12</v>
      </c>
      <c r="N9" s="43">
        <f t="shared" si="4"/>
        <v>15</v>
      </c>
      <c r="O9" s="43">
        <f t="shared" si="4"/>
        <v>18</v>
      </c>
      <c r="P9" s="43">
        <f t="shared" si="4"/>
        <v>21</v>
      </c>
      <c r="Q9" s="43">
        <f t="shared" si="4"/>
        <v>24</v>
      </c>
      <c r="R9" s="43">
        <f t="shared" si="4"/>
        <v>27</v>
      </c>
      <c r="S9" s="43">
        <f>SUM(S10:S1000000)</f>
        <v>30</v>
      </c>
      <c r="T9" s="43">
        <f t="shared" si="4"/>
        <v>33</v>
      </c>
      <c r="U9" s="43">
        <f t="shared" si="4"/>
        <v>36</v>
      </c>
      <c r="V9" s="43">
        <f t="shared" si="4"/>
        <v>39</v>
      </c>
      <c r="W9" s="43">
        <f t="shared" si="4"/>
        <v>42</v>
      </c>
      <c r="X9" s="43">
        <f t="shared" si="4"/>
        <v>45</v>
      </c>
      <c r="Y9" s="43">
        <f t="shared" si="4"/>
        <v>48</v>
      </c>
      <c r="Z9" s="43">
        <f t="shared" si="4"/>
        <v>51</v>
      </c>
      <c r="AA9" s="43">
        <f>IFERROR(AVERAGE(AA10:AA1000000),0)</f>
        <v>18</v>
      </c>
      <c r="AB9" s="43">
        <f t="shared" ref="AB9:AC9" si="5">SUM(AB10:AB1000000)</f>
        <v>57</v>
      </c>
      <c r="AC9" s="43">
        <f t="shared" si="5"/>
        <v>60</v>
      </c>
      <c r="AD9" s="95">
        <f t="shared" ref="AD9:AM9" si="6">SUM(AD10:AD1000000)</f>
        <v>63</v>
      </c>
      <c r="AE9" s="43">
        <f t="shared" si="6"/>
        <v>66</v>
      </c>
      <c r="AF9" s="43">
        <f t="shared" si="6"/>
        <v>69</v>
      </c>
      <c r="AG9" s="43">
        <f t="shared" si="6"/>
        <v>72</v>
      </c>
      <c r="AH9" s="43">
        <f t="shared" si="6"/>
        <v>75</v>
      </c>
      <c r="AI9" s="43">
        <f t="shared" si="6"/>
        <v>78</v>
      </c>
      <c r="AJ9" s="43">
        <f t="shared" si="6"/>
        <v>0</v>
      </c>
      <c r="AK9" s="43">
        <f t="shared" si="6"/>
        <v>0</v>
      </c>
      <c r="AL9" s="43">
        <f t="shared" si="6"/>
        <v>81</v>
      </c>
      <c r="AM9" s="43">
        <f t="shared" si="6"/>
        <v>84</v>
      </c>
      <c r="AN9" s="43">
        <f>IFERROR(AVERAGE(AN10:AN1000000),0)</f>
        <v>29</v>
      </c>
      <c r="AO9" s="43">
        <f t="shared" ref="AO9:AP9" si="7">SUM(AO10:AO1000000)</f>
        <v>90</v>
      </c>
      <c r="AP9" s="43">
        <f t="shared" si="7"/>
        <v>93</v>
      </c>
      <c r="AQ9" s="43">
        <f t="shared" ref="AQ9:AW9" si="8">SUM(AQ10:AQ1000000)</f>
        <v>96</v>
      </c>
      <c r="AR9" s="43">
        <f t="shared" si="8"/>
        <v>99</v>
      </c>
      <c r="AS9" s="43">
        <f t="shared" si="8"/>
        <v>0</v>
      </c>
      <c r="AT9" s="43">
        <f t="shared" si="8"/>
        <v>0</v>
      </c>
      <c r="AU9" s="43">
        <f t="shared" si="8"/>
        <v>0</v>
      </c>
      <c r="AV9" s="43">
        <f t="shared" si="8"/>
        <v>0</v>
      </c>
      <c r="AW9" s="43">
        <f t="shared" si="8"/>
        <v>102</v>
      </c>
      <c r="AX9" s="43">
        <f>IFERROR(AVERAGE(AX10:AX1000000),0)</f>
        <v>35</v>
      </c>
      <c r="AY9" s="43">
        <f t="shared" ref="AY9:CX9" si="9">SUM(AY10:AY1000000)</f>
        <v>108</v>
      </c>
      <c r="AZ9" s="43">
        <f t="shared" si="9"/>
        <v>111</v>
      </c>
      <c r="BA9" s="43">
        <f t="shared" si="9"/>
        <v>114</v>
      </c>
      <c r="BB9" s="43">
        <f t="shared" si="9"/>
        <v>117</v>
      </c>
      <c r="BC9" s="43">
        <f t="shared" si="9"/>
        <v>120</v>
      </c>
      <c r="BD9" s="43">
        <f t="shared" si="9"/>
        <v>123</v>
      </c>
      <c r="BE9" s="43">
        <f t="shared" si="9"/>
        <v>126</v>
      </c>
      <c r="BF9" s="43">
        <f t="shared" si="9"/>
        <v>129</v>
      </c>
      <c r="BG9" s="43">
        <f t="shared" si="9"/>
        <v>132</v>
      </c>
      <c r="BH9" s="43">
        <f t="shared" si="9"/>
        <v>0</v>
      </c>
      <c r="BI9" s="43">
        <f t="shared" si="9"/>
        <v>135</v>
      </c>
      <c r="BJ9" s="43">
        <f t="shared" si="9"/>
        <v>138</v>
      </c>
      <c r="BK9" s="43">
        <f t="shared" si="9"/>
        <v>141</v>
      </c>
      <c r="BL9" s="43">
        <f t="shared" si="9"/>
        <v>144</v>
      </c>
      <c r="BM9" s="43">
        <f t="shared" si="9"/>
        <v>147</v>
      </c>
      <c r="BN9" s="43">
        <f t="shared" si="9"/>
        <v>150</v>
      </c>
      <c r="BO9" s="43">
        <f t="shared" si="9"/>
        <v>153</v>
      </c>
      <c r="BP9" s="43">
        <f t="shared" si="9"/>
        <v>0</v>
      </c>
      <c r="BQ9" s="43">
        <f t="shared" si="9"/>
        <v>156</v>
      </c>
      <c r="BR9" s="43">
        <f t="shared" si="9"/>
        <v>159</v>
      </c>
      <c r="BS9" s="43">
        <f t="shared" si="9"/>
        <v>162</v>
      </c>
      <c r="BT9" s="43">
        <f t="shared" si="9"/>
        <v>165</v>
      </c>
      <c r="BU9" s="43">
        <f t="shared" si="9"/>
        <v>168</v>
      </c>
      <c r="BV9" s="43">
        <f t="shared" si="9"/>
        <v>171</v>
      </c>
      <c r="BW9" s="43">
        <f t="shared" si="9"/>
        <v>174</v>
      </c>
      <c r="BX9" s="43">
        <f>SUM(BX10:BX1000000)</f>
        <v>3</v>
      </c>
      <c r="BY9" s="43">
        <f>SUM(BY10:BY1000000)</f>
        <v>6</v>
      </c>
      <c r="BZ9" s="43">
        <f>SUM(BZ10:BZ1000000)</f>
        <v>177</v>
      </c>
      <c r="CA9" s="43">
        <f t="shared" ref="CA9" si="10">SUM(CA10:CA1000000)</f>
        <v>180</v>
      </c>
      <c r="CB9" s="43">
        <f t="shared" si="9"/>
        <v>183</v>
      </c>
      <c r="CC9" s="43">
        <f t="shared" si="9"/>
        <v>186</v>
      </c>
      <c r="CD9" s="43">
        <f t="shared" si="9"/>
        <v>189</v>
      </c>
      <c r="CE9" s="43">
        <f>SUM(CE10:CE1000000)</f>
        <v>192</v>
      </c>
      <c r="CF9" s="43">
        <f>SUM(CF10:CF1000000)</f>
        <v>195</v>
      </c>
      <c r="CG9" s="43">
        <f t="shared" si="9"/>
        <v>198</v>
      </c>
      <c r="CH9" s="43">
        <f t="shared" si="9"/>
        <v>201</v>
      </c>
      <c r="CI9" s="43">
        <f t="shared" si="9"/>
        <v>204</v>
      </c>
      <c r="CJ9" s="43">
        <f t="shared" si="9"/>
        <v>207</v>
      </c>
      <c r="CK9" s="43">
        <f t="shared" si="9"/>
        <v>210</v>
      </c>
      <c r="CL9" s="43">
        <f t="shared" si="9"/>
        <v>213</v>
      </c>
      <c r="CM9" s="43">
        <f t="shared" si="9"/>
        <v>216</v>
      </c>
      <c r="CN9" s="43">
        <f t="shared" si="9"/>
        <v>219</v>
      </c>
      <c r="CO9" s="43">
        <f t="shared" si="9"/>
        <v>0</v>
      </c>
      <c r="CP9" s="43">
        <f t="shared" si="9"/>
        <v>222</v>
      </c>
      <c r="CQ9" s="43">
        <f t="shared" si="9"/>
        <v>225</v>
      </c>
      <c r="CR9" s="43">
        <f t="shared" si="9"/>
        <v>228</v>
      </c>
      <c r="CS9" s="43">
        <f t="shared" si="9"/>
        <v>231</v>
      </c>
      <c r="CT9" s="43">
        <f t="shared" si="9"/>
        <v>234</v>
      </c>
      <c r="CU9" s="43">
        <f t="shared" si="9"/>
        <v>237</v>
      </c>
      <c r="CV9" s="43">
        <f t="shared" si="9"/>
        <v>240</v>
      </c>
      <c r="CW9" s="43">
        <f t="shared" si="9"/>
        <v>243</v>
      </c>
      <c r="CX9" s="43">
        <f t="shared" si="9"/>
        <v>246</v>
      </c>
      <c r="CY9" s="107">
        <f t="shared" ref="CY9:EX9" si="11">SUM(CY10:CY1000000)</f>
        <v>321</v>
      </c>
      <c r="CZ9" s="108">
        <f t="shared" si="11"/>
        <v>324</v>
      </c>
      <c r="DA9" s="108">
        <f t="shared" si="11"/>
        <v>327</v>
      </c>
      <c r="DB9" s="108">
        <f t="shared" si="11"/>
        <v>330</v>
      </c>
      <c r="DC9" s="112">
        <f t="shared" si="11"/>
        <v>333</v>
      </c>
      <c r="DD9" s="107">
        <f t="shared" si="11"/>
        <v>339</v>
      </c>
      <c r="DE9" s="108">
        <f t="shared" si="11"/>
        <v>342</v>
      </c>
      <c r="DF9" s="108">
        <f t="shared" si="11"/>
        <v>345</v>
      </c>
      <c r="DG9" s="108">
        <f t="shared" si="11"/>
        <v>348</v>
      </c>
      <c r="DH9" s="108">
        <f t="shared" si="11"/>
        <v>351</v>
      </c>
      <c r="DI9" s="108"/>
      <c r="DJ9" s="108"/>
      <c r="DK9" s="108"/>
      <c r="DL9" s="109"/>
      <c r="DM9" s="55">
        <f t="shared" si="11"/>
        <v>354</v>
      </c>
      <c r="DN9" s="43">
        <f t="shared" si="11"/>
        <v>357</v>
      </c>
      <c r="DO9" s="43">
        <f t="shared" si="11"/>
        <v>360</v>
      </c>
      <c r="DP9" s="43">
        <f t="shared" si="11"/>
        <v>363</v>
      </c>
      <c r="DQ9" s="43">
        <f t="shared" si="11"/>
        <v>366</v>
      </c>
      <c r="DR9" s="43">
        <f t="shared" si="11"/>
        <v>369</v>
      </c>
      <c r="DS9" s="43">
        <f t="shared" si="11"/>
        <v>372</v>
      </c>
      <c r="DT9" s="43">
        <f t="shared" si="11"/>
        <v>375</v>
      </c>
      <c r="DU9" s="43">
        <f t="shared" si="11"/>
        <v>378</v>
      </c>
      <c r="DV9" s="43">
        <f t="shared" si="11"/>
        <v>384</v>
      </c>
      <c r="DW9" s="43">
        <f t="shared" si="11"/>
        <v>387</v>
      </c>
      <c r="DX9" s="43">
        <f t="shared" si="11"/>
        <v>390</v>
      </c>
      <c r="DY9" s="43">
        <f t="shared" si="11"/>
        <v>393</v>
      </c>
      <c r="DZ9" s="43">
        <f t="shared" si="11"/>
        <v>396</v>
      </c>
      <c r="EA9" s="43">
        <f t="shared" si="11"/>
        <v>399</v>
      </c>
      <c r="EB9" s="43">
        <f t="shared" si="11"/>
        <v>402</v>
      </c>
      <c r="EC9" s="43">
        <f t="shared" si="11"/>
        <v>405</v>
      </c>
      <c r="ED9" s="43">
        <f t="shared" si="11"/>
        <v>408</v>
      </c>
      <c r="EE9" s="43">
        <f t="shared" si="11"/>
        <v>411</v>
      </c>
      <c r="EF9" s="43">
        <f t="shared" si="11"/>
        <v>414</v>
      </c>
      <c r="EG9" s="43">
        <f t="shared" si="11"/>
        <v>417</v>
      </c>
      <c r="EH9" s="43">
        <f t="shared" si="11"/>
        <v>420</v>
      </c>
      <c r="EI9" s="43">
        <f t="shared" si="11"/>
        <v>423</v>
      </c>
      <c r="EJ9" s="43">
        <f t="shared" si="11"/>
        <v>426</v>
      </c>
      <c r="EK9" s="43">
        <f t="shared" si="11"/>
        <v>429</v>
      </c>
      <c r="EL9" s="43">
        <f t="shared" si="11"/>
        <v>432</v>
      </c>
      <c r="EM9" s="43">
        <f t="shared" si="11"/>
        <v>435</v>
      </c>
      <c r="EN9" s="43">
        <f t="shared" si="11"/>
        <v>438</v>
      </c>
      <c r="EO9" s="54">
        <f t="shared" si="11"/>
        <v>0</v>
      </c>
      <c r="EP9" s="54">
        <f t="shared" si="11"/>
        <v>0</v>
      </c>
      <c r="EQ9" s="43">
        <f t="shared" si="11"/>
        <v>0</v>
      </c>
      <c r="ER9" s="43">
        <f t="shared" si="11"/>
        <v>0</v>
      </c>
      <c r="ES9" s="43">
        <f t="shared" si="11"/>
        <v>0</v>
      </c>
      <c r="ET9" s="43">
        <f t="shared" si="11"/>
        <v>0</v>
      </c>
      <c r="EU9" s="43">
        <f t="shared" si="11"/>
        <v>0</v>
      </c>
      <c r="EV9" s="43">
        <f t="shared" si="11"/>
        <v>0</v>
      </c>
      <c r="EW9" s="43">
        <f t="shared" si="11"/>
        <v>0</v>
      </c>
      <c r="EX9" s="43">
        <f t="shared" si="11"/>
        <v>0</v>
      </c>
      <c r="GU9" s="65" t="s">
        <v>243</v>
      </c>
    </row>
    <row r="10" spans="1:203" x14ac:dyDescent="0.3">
      <c r="A10" s="79"/>
      <c r="B10" s="80"/>
      <c r="C10" s="80"/>
      <c r="D10" s="80"/>
      <c r="E10" s="80"/>
      <c r="F10" s="80" t="s">
        <v>54</v>
      </c>
      <c r="G10" s="44" t="e">
        <f>SUM(J10,L10,N10,O10,P10,T10,U10,V10,AB10,AD10,AO10,AQ10,CE10,CG10,CP10,CR10,#REF!,#REF!,CZ10,DB10,DE10,DG10,DN10,DP10,DW10,DY10,EF10,EH10)</f>
        <v>#REF!</v>
      </c>
      <c r="H10" s="44" t="e">
        <f>SUM(K10,M10,Q10,R10,S10,W10,X10,Y10,AC10,AE10,AF10,AG10,AH10,AI10,AL10,AP10,AR10,#REF!,AY10,AZ10,CF10,CH10,CI10,CJ10,CK10,CL10,CQ10,CS10,CT10,CU10,CV10,CW10,#REF!,#REF!,DA10,DC10,DF10,DH10,DO10,#REF!,#REF!,#REF!,#REF!,DQ10,DR10,DS10,DT10,DU10,DX10,DZ10,EA10,EB10,EC10,ED10,EG10,EI10,EJ10,EK10,EL10,EM10)</f>
        <v>#REF!</v>
      </c>
      <c r="I10" s="44" t="e">
        <f t="shared" ref="I10:I73" si="12">G10+H10</f>
        <v>#REF!</v>
      </c>
      <c r="J10" s="72">
        <v>1</v>
      </c>
      <c r="K10" s="72">
        <v>2</v>
      </c>
      <c r="L10" s="72">
        <v>3</v>
      </c>
      <c r="M10" s="72">
        <v>4</v>
      </c>
      <c r="N10" s="72">
        <v>5</v>
      </c>
      <c r="O10" s="72">
        <v>6</v>
      </c>
      <c r="P10" s="72">
        <v>7</v>
      </c>
      <c r="Q10" s="72">
        <v>8</v>
      </c>
      <c r="R10" s="72">
        <v>9</v>
      </c>
      <c r="S10" s="72">
        <v>10</v>
      </c>
      <c r="T10" s="72">
        <v>11</v>
      </c>
      <c r="U10" s="72">
        <v>12</v>
      </c>
      <c r="V10" s="72">
        <v>13</v>
      </c>
      <c r="W10" s="72">
        <v>14</v>
      </c>
      <c r="X10" s="72">
        <v>15</v>
      </c>
      <c r="Y10" s="72">
        <v>16</v>
      </c>
      <c r="Z10" s="72">
        <v>17</v>
      </c>
      <c r="AA10" s="72">
        <v>18</v>
      </c>
      <c r="AB10" s="72">
        <v>19</v>
      </c>
      <c r="AC10" s="72">
        <v>20</v>
      </c>
      <c r="AD10" s="90">
        <v>21</v>
      </c>
      <c r="AE10" s="72">
        <v>22</v>
      </c>
      <c r="AF10" s="72">
        <v>23</v>
      </c>
      <c r="AG10" s="72">
        <v>24</v>
      </c>
      <c r="AH10" s="72">
        <v>25</v>
      </c>
      <c r="AI10" s="72">
        <v>26</v>
      </c>
      <c r="AJ10" s="103"/>
      <c r="AK10" s="103"/>
      <c r="AL10" s="72">
        <v>27</v>
      </c>
      <c r="AM10" s="72">
        <v>28</v>
      </c>
      <c r="AN10" s="72">
        <v>29</v>
      </c>
      <c r="AO10" s="72">
        <v>30</v>
      </c>
      <c r="AP10" s="72">
        <v>31</v>
      </c>
      <c r="AQ10" s="72">
        <v>32</v>
      </c>
      <c r="AR10" s="72">
        <v>33</v>
      </c>
      <c r="AS10" s="103"/>
      <c r="AT10" s="103"/>
      <c r="AU10" s="103"/>
      <c r="AV10" s="103"/>
      <c r="AW10" s="72">
        <v>34</v>
      </c>
      <c r="AX10" s="72">
        <v>35</v>
      </c>
      <c r="AY10" s="72">
        <v>36</v>
      </c>
      <c r="AZ10" s="72">
        <v>37</v>
      </c>
      <c r="BA10" s="72">
        <v>38</v>
      </c>
      <c r="BB10" s="72">
        <v>39</v>
      </c>
      <c r="BC10" s="72">
        <v>40</v>
      </c>
      <c r="BD10" s="72">
        <v>41</v>
      </c>
      <c r="BE10" s="72">
        <v>42</v>
      </c>
      <c r="BF10" s="72">
        <v>43</v>
      </c>
      <c r="BG10" s="72">
        <v>44</v>
      </c>
      <c r="BH10" s="103"/>
      <c r="BI10" s="72">
        <v>45</v>
      </c>
      <c r="BJ10" s="72">
        <v>46</v>
      </c>
      <c r="BK10" s="72">
        <v>47</v>
      </c>
      <c r="BL10" s="72">
        <v>48</v>
      </c>
      <c r="BM10" s="72">
        <v>49</v>
      </c>
      <c r="BN10" s="72">
        <v>50</v>
      </c>
      <c r="BO10" s="72">
        <v>51</v>
      </c>
      <c r="BP10" s="103"/>
      <c r="BQ10" s="72">
        <v>52</v>
      </c>
      <c r="BR10" s="72">
        <v>53</v>
      </c>
      <c r="BS10" s="72">
        <v>54</v>
      </c>
      <c r="BT10" s="72">
        <v>55</v>
      </c>
      <c r="BU10" s="72">
        <v>56</v>
      </c>
      <c r="BV10" s="72">
        <v>57</v>
      </c>
      <c r="BW10" s="72">
        <v>58</v>
      </c>
      <c r="BX10" s="103">
        <v>1</v>
      </c>
      <c r="BY10" s="103">
        <v>2</v>
      </c>
      <c r="BZ10" s="72">
        <v>59</v>
      </c>
      <c r="CA10" s="72">
        <v>60</v>
      </c>
      <c r="CB10" s="72">
        <v>61</v>
      </c>
      <c r="CC10" s="72">
        <v>62</v>
      </c>
      <c r="CD10" s="72">
        <v>63</v>
      </c>
      <c r="CE10" s="72">
        <v>64</v>
      </c>
      <c r="CF10" s="72">
        <v>65</v>
      </c>
      <c r="CG10" s="72">
        <v>66</v>
      </c>
      <c r="CH10" s="72">
        <v>67</v>
      </c>
      <c r="CI10" s="72">
        <v>68</v>
      </c>
      <c r="CJ10" s="72">
        <v>69</v>
      </c>
      <c r="CK10" s="72">
        <v>70</v>
      </c>
      <c r="CL10" s="72">
        <v>71</v>
      </c>
      <c r="CM10" s="72">
        <v>72</v>
      </c>
      <c r="CN10" s="72">
        <v>73</v>
      </c>
      <c r="CO10" s="103"/>
      <c r="CP10" s="72">
        <v>74</v>
      </c>
      <c r="CQ10" s="72">
        <v>75</v>
      </c>
      <c r="CR10" s="72">
        <v>76</v>
      </c>
      <c r="CS10" s="72">
        <v>77</v>
      </c>
      <c r="CT10" s="72">
        <v>78</v>
      </c>
      <c r="CU10" s="72">
        <v>79</v>
      </c>
      <c r="CV10" s="72">
        <v>80</v>
      </c>
      <c r="CW10" s="72">
        <v>81</v>
      </c>
      <c r="CX10" s="72">
        <v>82</v>
      </c>
      <c r="CY10" s="72">
        <v>107</v>
      </c>
      <c r="CZ10" s="72">
        <v>108</v>
      </c>
      <c r="DA10" s="72">
        <v>109</v>
      </c>
      <c r="DB10" s="72">
        <v>110</v>
      </c>
      <c r="DC10" s="72">
        <v>111</v>
      </c>
      <c r="DD10" s="72">
        <v>113</v>
      </c>
      <c r="DE10" s="72">
        <v>114</v>
      </c>
      <c r="DF10" s="72">
        <v>115</v>
      </c>
      <c r="DG10" s="72">
        <v>116</v>
      </c>
      <c r="DH10" s="72">
        <v>117</v>
      </c>
      <c r="DI10" s="103"/>
      <c r="DJ10" s="103"/>
      <c r="DK10" s="103"/>
      <c r="DL10" s="103"/>
      <c r="DM10" s="72">
        <v>118</v>
      </c>
      <c r="DN10" s="72">
        <v>119</v>
      </c>
      <c r="DO10" s="72">
        <v>120</v>
      </c>
      <c r="DP10" s="72">
        <v>121</v>
      </c>
      <c r="DQ10" s="72">
        <v>122</v>
      </c>
      <c r="DR10" s="72">
        <v>123</v>
      </c>
      <c r="DS10" s="72">
        <v>124</v>
      </c>
      <c r="DT10" s="72">
        <v>125</v>
      </c>
      <c r="DU10" s="72">
        <v>126</v>
      </c>
      <c r="DV10" s="72">
        <v>128</v>
      </c>
      <c r="DW10" s="72">
        <v>129</v>
      </c>
      <c r="DX10" s="72">
        <v>130</v>
      </c>
      <c r="DY10" s="72">
        <v>131</v>
      </c>
      <c r="DZ10" s="72">
        <v>132</v>
      </c>
      <c r="EA10" s="72">
        <v>133</v>
      </c>
      <c r="EB10" s="72">
        <v>134</v>
      </c>
      <c r="EC10" s="72">
        <v>135</v>
      </c>
      <c r="ED10" s="72">
        <v>136</v>
      </c>
      <c r="EE10" s="72">
        <v>137</v>
      </c>
      <c r="EF10" s="72">
        <v>138</v>
      </c>
      <c r="EG10" s="72">
        <v>139</v>
      </c>
      <c r="EH10" s="72">
        <v>140</v>
      </c>
      <c r="EI10" s="72">
        <v>141</v>
      </c>
      <c r="EJ10" s="72">
        <v>142</v>
      </c>
      <c r="EK10" s="72">
        <v>143</v>
      </c>
      <c r="EL10" s="72">
        <v>144</v>
      </c>
      <c r="EM10" s="72">
        <v>145</v>
      </c>
      <c r="EN10" s="72">
        <v>146</v>
      </c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GU10" s="45" t="s">
        <v>240</v>
      </c>
    </row>
    <row r="11" spans="1:203" ht="56.25" x14ac:dyDescent="0.3">
      <c r="A11" s="79"/>
      <c r="B11" s="80"/>
      <c r="C11" s="80"/>
      <c r="D11" s="80"/>
      <c r="E11" s="80"/>
      <c r="F11" s="80" t="s">
        <v>53</v>
      </c>
      <c r="G11" s="44" t="e">
        <f>SUM(J11,L11,N11,O11,P11,T11,U11,V11,AB11,AD11,AO11,AQ11,CE11,CG11,CP11,CR11,#REF!,#REF!,CZ11,DB11,DE11,DG11,DN11,DP11,DW11,DY11,EF11,EH11)</f>
        <v>#REF!</v>
      </c>
      <c r="H11" s="44" t="e">
        <f>SUM(K11,M11,Q11,R11,S11,W11,X11,Y11,AC11,AE11,AF11,AG11,AH11,AI11,AL11,AP11,AR11,#REF!,AY11,AZ11,CF11,CH11,CI11,CJ11,CK11,CL11,CQ11,CS11,CT11,CU11,CV11,CW11,#REF!,#REF!,DA11,DC11,DF11,DH11,DO11,#REF!,#REF!,#REF!,#REF!,DQ11,DR11,DS11,DT11,DU11,DX11,DZ11,EA11,EB11,EC11,ED11,EG11,EI11,EJ11,EK11,EL11,EM11)</f>
        <v>#REF!</v>
      </c>
      <c r="I11" s="44" t="e">
        <f t="shared" si="12"/>
        <v>#REF!</v>
      </c>
      <c r="J11" s="72">
        <v>1</v>
      </c>
      <c r="K11" s="72">
        <v>2</v>
      </c>
      <c r="L11" s="72">
        <v>3</v>
      </c>
      <c r="M11" s="72">
        <v>4</v>
      </c>
      <c r="N11" s="72">
        <v>5</v>
      </c>
      <c r="O11" s="72">
        <v>6</v>
      </c>
      <c r="P11" s="72">
        <v>7</v>
      </c>
      <c r="Q11" s="72">
        <v>8</v>
      </c>
      <c r="R11" s="72">
        <v>9</v>
      </c>
      <c r="S11" s="72">
        <v>10</v>
      </c>
      <c r="T11" s="72">
        <v>11</v>
      </c>
      <c r="U11" s="72">
        <v>12</v>
      </c>
      <c r="V11" s="72">
        <v>13</v>
      </c>
      <c r="W11" s="72">
        <v>14</v>
      </c>
      <c r="X11" s="72">
        <v>15</v>
      </c>
      <c r="Y11" s="72">
        <v>16</v>
      </c>
      <c r="Z11" s="72">
        <v>17</v>
      </c>
      <c r="AA11" s="72">
        <v>18</v>
      </c>
      <c r="AB11" s="72">
        <v>19</v>
      </c>
      <c r="AC11" s="72">
        <v>20</v>
      </c>
      <c r="AD11" s="90">
        <v>21</v>
      </c>
      <c r="AE11" s="72">
        <v>22</v>
      </c>
      <c r="AF11" s="72">
        <v>23</v>
      </c>
      <c r="AG11" s="72">
        <v>24</v>
      </c>
      <c r="AH11" s="72">
        <v>25</v>
      </c>
      <c r="AI11" s="72">
        <v>26</v>
      </c>
      <c r="AJ11" s="103"/>
      <c r="AK11" s="103"/>
      <c r="AL11" s="72">
        <v>27</v>
      </c>
      <c r="AM11" s="72">
        <v>28</v>
      </c>
      <c r="AN11" s="72">
        <v>29</v>
      </c>
      <c r="AO11" s="72">
        <v>30</v>
      </c>
      <c r="AP11" s="72">
        <v>31</v>
      </c>
      <c r="AQ11" s="72">
        <v>32</v>
      </c>
      <c r="AR11" s="72">
        <v>33</v>
      </c>
      <c r="AS11" s="103"/>
      <c r="AT11" s="103"/>
      <c r="AU11" s="103"/>
      <c r="AV11" s="103"/>
      <c r="AW11" s="72">
        <v>34</v>
      </c>
      <c r="AX11" s="72">
        <v>35</v>
      </c>
      <c r="AY11" s="72">
        <v>36</v>
      </c>
      <c r="AZ11" s="72">
        <v>37</v>
      </c>
      <c r="BA11" s="72">
        <v>38</v>
      </c>
      <c r="BB11" s="72">
        <v>39</v>
      </c>
      <c r="BC11" s="72">
        <v>40</v>
      </c>
      <c r="BD11" s="72">
        <v>41</v>
      </c>
      <c r="BE11" s="72">
        <v>42</v>
      </c>
      <c r="BF11" s="72">
        <v>43</v>
      </c>
      <c r="BG11" s="72">
        <v>44</v>
      </c>
      <c r="BH11" s="103"/>
      <c r="BI11" s="72">
        <v>45</v>
      </c>
      <c r="BJ11" s="72">
        <v>46</v>
      </c>
      <c r="BK11" s="72">
        <v>47</v>
      </c>
      <c r="BL11" s="72">
        <v>48</v>
      </c>
      <c r="BM11" s="72">
        <v>49</v>
      </c>
      <c r="BN11" s="72">
        <v>50</v>
      </c>
      <c r="BO11" s="72">
        <v>51</v>
      </c>
      <c r="BP11" s="103"/>
      <c r="BQ11" s="72">
        <v>52</v>
      </c>
      <c r="BR11" s="72">
        <v>53</v>
      </c>
      <c r="BS11" s="72">
        <v>54</v>
      </c>
      <c r="BT11" s="72">
        <v>55</v>
      </c>
      <c r="BU11" s="72">
        <v>56</v>
      </c>
      <c r="BV11" s="72">
        <v>57</v>
      </c>
      <c r="BW11" s="72">
        <v>58</v>
      </c>
      <c r="BX11" s="103">
        <v>1</v>
      </c>
      <c r="BY11" s="103">
        <v>2</v>
      </c>
      <c r="BZ11" s="72">
        <v>59</v>
      </c>
      <c r="CA11" s="72">
        <v>60</v>
      </c>
      <c r="CB11" s="72">
        <v>61</v>
      </c>
      <c r="CC11" s="72">
        <v>62</v>
      </c>
      <c r="CD11" s="72">
        <v>63</v>
      </c>
      <c r="CE11" s="72">
        <v>64</v>
      </c>
      <c r="CF11" s="72">
        <v>65</v>
      </c>
      <c r="CG11" s="72">
        <v>66</v>
      </c>
      <c r="CH11" s="72">
        <v>67</v>
      </c>
      <c r="CI11" s="72">
        <v>68</v>
      </c>
      <c r="CJ11" s="72">
        <v>69</v>
      </c>
      <c r="CK11" s="72">
        <v>70</v>
      </c>
      <c r="CL11" s="72">
        <v>71</v>
      </c>
      <c r="CM11" s="72">
        <v>72</v>
      </c>
      <c r="CN11" s="72">
        <v>73</v>
      </c>
      <c r="CO11" s="103"/>
      <c r="CP11" s="72">
        <v>74</v>
      </c>
      <c r="CQ11" s="72">
        <v>75</v>
      </c>
      <c r="CR11" s="72">
        <v>76</v>
      </c>
      <c r="CS11" s="72">
        <v>77</v>
      </c>
      <c r="CT11" s="72">
        <v>78</v>
      </c>
      <c r="CU11" s="72">
        <v>79</v>
      </c>
      <c r="CV11" s="72">
        <v>80</v>
      </c>
      <c r="CW11" s="72">
        <v>81</v>
      </c>
      <c r="CX11" s="72">
        <v>82</v>
      </c>
      <c r="CY11" s="72">
        <v>107</v>
      </c>
      <c r="CZ11" s="72">
        <v>108</v>
      </c>
      <c r="DA11" s="72">
        <v>109</v>
      </c>
      <c r="DB11" s="72">
        <v>110</v>
      </c>
      <c r="DC11" s="72">
        <v>111</v>
      </c>
      <c r="DD11" s="72">
        <v>113</v>
      </c>
      <c r="DE11" s="72">
        <v>114</v>
      </c>
      <c r="DF11" s="72">
        <v>115</v>
      </c>
      <c r="DG11" s="72">
        <v>116</v>
      </c>
      <c r="DH11" s="72">
        <v>117</v>
      </c>
      <c r="DI11" s="103"/>
      <c r="DJ11" s="103"/>
      <c r="DK11" s="103"/>
      <c r="DL11" s="103"/>
      <c r="DM11" s="72">
        <v>118</v>
      </c>
      <c r="DN11" s="72">
        <v>119</v>
      </c>
      <c r="DO11" s="72">
        <v>120</v>
      </c>
      <c r="DP11" s="72">
        <v>121</v>
      </c>
      <c r="DQ11" s="72">
        <v>122</v>
      </c>
      <c r="DR11" s="72">
        <v>123</v>
      </c>
      <c r="DS11" s="72">
        <v>124</v>
      </c>
      <c r="DT11" s="72">
        <v>125</v>
      </c>
      <c r="DU11" s="72">
        <v>126</v>
      </c>
      <c r="DV11" s="72">
        <v>128</v>
      </c>
      <c r="DW11" s="72">
        <v>129</v>
      </c>
      <c r="DX11" s="72">
        <v>130</v>
      </c>
      <c r="DY11" s="72">
        <v>131</v>
      </c>
      <c r="DZ11" s="72">
        <v>132</v>
      </c>
      <c r="EA11" s="72">
        <v>133</v>
      </c>
      <c r="EB11" s="72">
        <v>134</v>
      </c>
      <c r="EC11" s="72">
        <v>135</v>
      </c>
      <c r="ED11" s="72">
        <v>136</v>
      </c>
      <c r="EE11" s="72">
        <v>137</v>
      </c>
      <c r="EF11" s="72">
        <v>138</v>
      </c>
      <c r="EG11" s="72">
        <v>139</v>
      </c>
      <c r="EH11" s="72">
        <v>140</v>
      </c>
      <c r="EI11" s="72">
        <v>141</v>
      </c>
      <c r="EJ11" s="72">
        <v>142</v>
      </c>
      <c r="EK11" s="72">
        <v>143</v>
      </c>
      <c r="EL11" s="72">
        <v>144</v>
      </c>
      <c r="EM11" s="72">
        <v>145</v>
      </c>
      <c r="EN11" s="72">
        <v>146</v>
      </c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GU11" s="65" t="s">
        <v>73</v>
      </c>
    </row>
    <row r="12" spans="1:203" ht="37.5" x14ac:dyDescent="0.3">
      <c r="A12" s="79"/>
      <c r="B12" s="80"/>
      <c r="C12" s="80"/>
      <c r="D12" s="80"/>
      <c r="E12" s="80"/>
      <c r="F12" s="80" t="s">
        <v>241</v>
      </c>
      <c r="G12" s="44" t="e">
        <f>SUM(J12,L12,N12,O12,P12,T12,U12,V12,AB12,AD12,AO12,AQ12,CE12,CG12,CP12,CR12,#REF!,#REF!,CZ12,DB12,DE12,DG12,DN12,DP12,DW12,DY12,EF12,EH12)</f>
        <v>#REF!</v>
      </c>
      <c r="H12" s="44" t="e">
        <f>SUM(K12,M12,Q12,R12,S12,W12,X12,Y12,AC12,AE12,AF12,AG12,AH12,AI12,AL12,AP12,AR12,#REF!,AY12,AZ12,CF12,CH12,CI12,CJ12,CK12,CL12,CQ12,CS12,CT12,CU12,CV12,CW12,#REF!,#REF!,DA12,DC12,DF12,DH12,DO12,#REF!,#REF!,#REF!,#REF!,DQ12,DR12,DS12,DT12,DU12,DX12,DZ12,EA12,EB12,EC12,ED12,EG12,EI12,EJ12,EK12,EL12,EM12)</f>
        <v>#REF!</v>
      </c>
      <c r="I12" s="44" t="e">
        <f t="shared" si="12"/>
        <v>#REF!</v>
      </c>
      <c r="J12" s="72">
        <v>1</v>
      </c>
      <c r="K12" s="72">
        <v>2</v>
      </c>
      <c r="L12" s="72">
        <v>3</v>
      </c>
      <c r="M12" s="72">
        <v>4</v>
      </c>
      <c r="N12" s="72">
        <v>5</v>
      </c>
      <c r="O12" s="72">
        <v>6</v>
      </c>
      <c r="P12" s="72">
        <v>7</v>
      </c>
      <c r="Q12" s="72">
        <v>8</v>
      </c>
      <c r="R12" s="72">
        <v>9</v>
      </c>
      <c r="S12" s="72">
        <v>10</v>
      </c>
      <c r="T12" s="72">
        <v>11</v>
      </c>
      <c r="U12" s="72">
        <v>12</v>
      </c>
      <c r="V12" s="72">
        <v>13</v>
      </c>
      <c r="W12" s="72">
        <v>14</v>
      </c>
      <c r="X12" s="72">
        <v>15</v>
      </c>
      <c r="Y12" s="72">
        <v>16</v>
      </c>
      <c r="Z12" s="72">
        <v>17</v>
      </c>
      <c r="AA12" s="72">
        <v>18</v>
      </c>
      <c r="AB12" s="72">
        <v>19</v>
      </c>
      <c r="AC12" s="72">
        <v>20</v>
      </c>
      <c r="AD12" s="90">
        <v>21</v>
      </c>
      <c r="AE12" s="72">
        <v>22</v>
      </c>
      <c r="AF12" s="72">
        <v>23</v>
      </c>
      <c r="AG12" s="72">
        <v>24</v>
      </c>
      <c r="AH12" s="72">
        <v>25</v>
      </c>
      <c r="AI12" s="72">
        <v>26</v>
      </c>
      <c r="AJ12" s="103"/>
      <c r="AK12" s="103"/>
      <c r="AL12" s="72">
        <v>27</v>
      </c>
      <c r="AM12" s="72">
        <v>28</v>
      </c>
      <c r="AN12" s="72">
        <v>29</v>
      </c>
      <c r="AO12" s="72">
        <v>30</v>
      </c>
      <c r="AP12" s="72">
        <v>31</v>
      </c>
      <c r="AQ12" s="72">
        <v>32</v>
      </c>
      <c r="AR12" s="72">
        <v>33</v>
      </c>
      <c r="AS12" s="103"/>
      <c r="AT12" s="103"/>
      <c r="AU12" s="103"/>
      <c r="AV12" s="103"/>
      <c r="AW12" s="72">
        <v>34</v>
      </c>
      <c r="AX12" s="72">
        <v>35</v>
      </c>
      <c r="AY12" s="72">
        <v>36</v>
      </c>
      <c r="AZ12" s="72">
        <v>37</v>
      </c>
      <c r="BA12" s="72">
        <v>38</v>
      </c>
      <c r="BB12" s="72">
        <v>39</v>
      </c>
      <c r="BC12" s="72">
        <v>40</v>
      </c>
      <c r="BD12" s="72">
        <v>41</v>
      </c>
      <c r="BE12" s="72">
        <v>42</v>
      </c>
      <c r="BF12" s="72">
        <v>43</v>
      </c>
      <c r="BG12" s="72">
        <v>44</v>
      </c>
      <c r="BH12" s="103"/>
      <c r="BI12" s="72">
        <v>45</v>
      </c>
      <c r="BJ12" s="72">
        <v>46</v>
      </c>
      <c r="BK12" s="72">
        <v>47</v>
      </c>
      <c r="BL12" s="72">
        <v>48</v>
      </c>
      <c r="BM12" s="72">
        <v>49</v>
      </c>
      <c r="BN12" s="72">
        <v>50</v>
      </c>
      <c r="BO12" s="72">
        <v>51</v>
      </c>
      <c r="BP12" s="103"/>
      <c r="BQ12" s="72">
        <v>52</v>
      </c>
      <c r="BR12" s="72">
        <v>53</v>
      </c>
      <c r="BS12" s="72">
        <v>54</v>
      </c>
      <c r="BT12" s="72">
        <v>55</v>
      </c>
      <c r="BU12" s="72">
        <v>56</v>
      </c>
      <c r="BV12" s="72">
        <v>57</v>
      </c>
      <c r="BW12" s="72">
        <v>58</v>
      </c>
      <c r="BX12" s="103">
        <v>1</v>
      </c>
      <c r="BY12" s="103">
        <v>2</v>
      </c>
      <c r="BZ12" s="72">
        <v>59</v>
      </c>
      <c r="CA12" s="72">
        <v>60</v>
      </c>
      <c r="CB12" s="72">
        <v>61</v>
      </c>
      <c r="CC12" s="72">
        <v>62</v>
      </c>
      <c r="CD12" s="72">
        <v>63</v>
      </c>
      <c r="CE12" s="72">
        <v>64</v>
      </c>
      <c r="CF12" s="72">
        <v>65</v>
      </c>
      <c r="CG12" s="72">
        <v>66</v>
      </c>
      <c r="CH12" s="72">
        <v>67</v>
      </c>
      <c r="CI12" s="72">
        <v>68</v>
      </c>
      <c r="CJ12" s="72">
        <v>69</v>
      </c>
      <c r="CK12" s="72">
        <v>70</v>
      </c>
      <c r="CL12" s="72">
        <v>71</v>
      </c>
      <c r="CM12" s="72">
        <v>72</v>
      </c>
      <c r="CN12" s="72">
        <v>73</v>
      </c>
      <c r="CO12" s="103"/>
      <c r="CP12" s="72">
        <v>74</v>
      </c>
      <c r="CQ12" s="72">
        <v>75</v>
      </c>
      <c r="CR12" s="72">
        <v>76</v>
      </c>
      <c r="CS12" s="72">
        <v>77</v>
      </c>
      <c r="CT12" s="72">
        <v>78</v>
      </c>
      <c r="CU12" s="72">
        <v>79</v>
      </c>
      <c r="CV12" s="72">
        <v>80</v>
      </c>
      <c r="CW12" s="72">
        <v>81</v>
      </c>
      <c r="CX12" s="72">
        <v>82</v>
      </c>
      <c r="CY12" s="72">
        <v>107</v>
      </c>
      <c r="CZ12" s="72">
        <v>108</v>
      </c>
      <c r="DA12" s="72">
        <v>109</v>
      </c>
      <c r="DB12" s="72">
        <v>110</v>
      </c>
      <c r="DC12" s="72">
        <v>111</v>
      </c>
      <c r="DD12" s="72">
        <v>113</v>
      </c>
      <c r="DE12" s="72">
        <v>114</v>
      </c>
      <c r="DF12" s="72">
        <v>115</v>
      </c>
      <c r="DG12" s="72">
        <v>116</v>
      </c>
      <c r="DH12" s="72">
        <v>117</v>
      </c>
      <c r="DI12" s="103"/>
      <c r="DJ12" s="103"/>
      <c r="DK12" s="103"/>
      <c r="DL12" s="103"/>
      <c r="DM12" s="72">
        <v>118</v>
      </c>
      <c r="DN12" s="72">
        <v>119</v>
      </c>
      <c r="DO12" s="72">
        <v>120</v>
      </c>
      <c r="DP12" s="72">
        <v>121</v>
      </c>
      <c r="DQ12" s="72">
        <v>122</v>
      </c>
      <c r="DR12" s="72">
        <v>123</v>
      </c>
      <c r="DS12" s="72">
        <v>124</v>
      </c>
      <c r="DT12" s="72">
        <v>125</v>
      </c>
      <c r="DU12" s="72">
        <v>126</v>
      </c>
      <c r="DV12" s="72">
        <v>128</v>
      </c>
      <c r="DW12" s="72">
        <v>129</v>
      </c>
      <c r="DX12" s="72">
        <v>130</v>
      </c>
      <c r="DY12" s="72">
        <v>131</v>
      </c>
      <c r="DZ12" s="72">
        <v>132</v>
      </c>
      <c r="EA12" s="72">
        <v>133</v>
      </c>
      <c r="EB12" s="72">
        <v>134</v>
      </c>
      <c r="EC12" s="72">
        <v>135</v>
      </c>
      <c r="ED12" s="72">
        <v>136</v>
      </c>
      <c r="EE12" s="72">
        <v>137</v>
      </c>
      <c r="EF12" s="72">
        <v>138</v>
      </c>
      <c r="EG12" s="72">
        <v>139</v>
      </c>
      <c r="EH12" s="72">
        <v>140</v>
      </c>
      <c r="EI12" s="72">
        <v>141</v>
      </c>
      <c r="EJ12" s="72">
        <v>142</v>
      </c>
      <c r="EK12" s="72">
        <v>143</v>
      </c>
      <c r="EL12" s="72">
        <v>144</v>
      </c>
      <c r="EM12" s="72">
        <v>145</v>
      </c>
      <c r="EN12" s="72">
        <v>146</v>
      </c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GU12" s="65" t="s">
        <v>74</v>
      </c>
    </row>
    <row r="13" spans="1:203" ht="37.5" x14ac:dyDescent="0.3">
      <c r="A13" s="79"/>
      <c r="B13" s="80"/>
      <c r="C13" s="80"/>
      <c r="D13" s="80"/>
      <c r="E13" s="80"/>
      <c r="F13" s="80" t="s">
        <v>241</v>
      </c>
      <c r="G13" s="44" t="e">
        <f>SUM(J13,L13,N13,O13,P13,T13,U13,V13,AB13,AD13,AO13,AQ13,CE13,CG13,CP13,CR13,#REF!,#REF!,CZ13,DB13,DE13,DG13,DN13,DP13,DW13,DY13,EF13,EH13)</f>
        <v>#REF!</v>
      </c>
      <c r="H13" s="44" t="e">
        <f>SUM(K13,M13,Q13,R13,S13,W13,X13,Y13,AC13,AE13,AF13,AG13,AH13,AI13,AL13,AP13,AR13,#REF!,AY13,AZ13,CF13,CH13,CI13,CJ13,CK13,CL13,CQ13,CS13,CT13,CU13,CV13,CW13,#REF!,#REF!,DA13,DC13,DF13,DH13,DO13,#REF!,#REF!,#REF!,#REF!,DQ13,DR13,DS13,DT13,DU13,DX13,DZ13,EA13,EB13,EC13,ED13,EG13,EI13,EJ13,EK13,EL13,EM13)</f>
        <v>#REF!</v>
      </c>
      <c r="I13" s="44" t="e">
        <f t="shared" si="12"/>
        <v>#REF!</v>
      </c>
      <c r="J13" s="72"/>
      <c r="K13" s="72"/>
      <c r="L13" s="82"/>
      <c r="M13" s="82"/>
      <c r="N13" s="82"/>
      <c r="O13" s="82"/>
      <c r="P13" s="82"/>
      <c r="Q13" s="82"/>
      <c r="R13" s="82"/>
      <c r="S13" s="82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82"/>
      <c r="DE13" s="82"/>
      <c r="DF13" s="82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GU13" s="65" t="s">
        <v>71</v>
      </c>
    </row>
    <row r="14" spans="1:203" ht="37.5" x14ac:dyDescent="0.3">
      <c r="A14" s="79"/>
      <c r="B14" s="80"/>
      <c r="C14" s="80"/>
      <c r="D14" s="80"/>
      <c r="E14" s="80"/>
      <c r="F14" s="80" t="s">
        <v>241</v>
      </c>
      <c r="G14" s="44" t="e">
        <f>SUM(J14,L14,N14,O14,P14,T14,U14,V14,AB14,AD14,AO14,AQ14,CE14,CG14,CP14,CR14,#REF!,#REF!,CZ14,DB14,DE14,DG14,DN14,DP14,DW14,DY14,EF14,EH14)</f>
        <v>#REF!</v>
      </c>
      <c r="H14" s="44" t="e">
        <f>SUM(K14,M14,Q14,R14,S14,W14,X14,Y14,AC14,AE14,AF14,AG14,AH14,AI14,AL14,AP14,AR14,#REF!,AY14,AZ14,CF14,CH14,CI14,CJ14,CK14,CL14,CQ14,CS14,CT14,CU14,CV14,CW14,#REF!,#REF!,DA14,DC14,DF14,DH14,DO14,#REF!,#REF!,#REF!,#REF!,DQ14,DR14,DS14,DT14,DU14,DX14,DZ14,EA14,EB14,EC14,ED14,EG14,EI14,EJ14,EK14,EL14,EM14)</f>
        <v>#REF!</v>
      </c>
      <c r="I14" s="44" t="e">
        <f t="shared" si="12"/>
        <v>#REF!</v>
      </c>
      <c r="J14" s="72"/>
      <c r="K14" s="7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9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</row>
    <row r="15" spans="1:203" ht="37.5" x14ac:dyDescent="0.3">
      <c r="A15" s="79"/>
      <c r="B15" s="80"/>
      <c r="C15" s="80"/>
      <c r="D15" s="80"/>
      <c r="E15" s="80"/>
      <c r="F15" s="80" t="s">
        <v>241</v>
      </c>
      <c r="G15" s="44" t="e">
        <f>SUM(J15,L15,N15,O15,P15,T15,U15,V15,AB15,AD15,AO15,AQ15,CE15,CG15,CP15,CR15,#REF!,#REF!,CZ15,DB15,DE15,DG15,DN15,DP15,DW15,DY15,EF15,EH15)</f>
        <v>#REF!</v>
      </c>
      <c r="H15" s="44" t="e">
        <f>SUM(K15,M15,Q15,R15,S15,W15,X15,Y15,AC15,AE15,AF15,AG15,AH15,AI15,AL15,AP15,AR15,#REF!,AY15,AZ15,CF15,CH15,CI15,CJ15,CK15,CL15,CQ15,CS15,CT15,CU15,CV15,CW15,#REF!,#REF!,DA15,DC15,DF15,DH15,DO15,#REF!,#REF!,#REF!,#REF!,DQ15,DR15,DS15,DT15,DU15,DX15,DZ15,EA15,EB15,EC15,ED15,EG15,EI15,EJ15,EK15,EL15,EM15)</f>
        <v>#REF!</v>
      </c>
      <c r="I15" s="44" t="e">
        <f t="shared" si="12"/>
        <v>#REF!</v>
      </c>
      <c r="J15" s="72"/>
      <c r="K15" s="72"/>
      <c r="L15" s="82"/>
      <c r="M15" s="82"/>
      <c r="N15" s="82"/>
      <c r="O15" s="82"/>
      <c r="P15" s="82"/>
      <c r="Q15" s="82"/>
      <c r="R15" s="82"/>
      <c r="S15" s="82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82"/>
      <c r="DE15" s="82"/>
      <c r="DF15" s="82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</row>
    <row r="16" spans="1:203" ht="37.5" x14ac:dyDescent="0.3">
      <c r="A16" s="79"/>
      <c r="B16" s="80"/>
      <c r="C16" s="80"/>
      <c r="D16" s="80"/>
      <c r="E16" s="80"/>
      <c r="F16" s="80" t="s">
        <v>241</v>
      </c>
      <c r="G16" s="44" t="e">
        <f>SUM(J16,L16,N16,O16,P16,T16,U16,V16,AB16,AD16,AO16,AQ16,CE16,CG16,CP16,CR16,#REF!,#REF!,CZ16,DB16,DE16,DG16,DN16,DP16,DW16,DY16,EF16,EH16)</f>
        <v>#REF!</v>
      </c>
      <c r="H16" s="44" t="e">
        <f>SUM(K16,M16,Q16,R16,S16,W16,X16,Y16,AC16,AE16,AF16,AG16,AH16,AI16,AL16,AP16,AR16,#REF!,AY16,AZ16,CF16,CH16,CI16,CJ16,CK16,CL16,CQ16,CS16,CT16,CU16,CV16,CW16,#REF!,#REF!,DA16,DC16,DF16,DH16,DO16,#REF!,#REF!,#REF!,#REF!,DQ16,DR16,DS16,DT16,DU16,DX16,DZ16,EA16,EB16,EC16,ED16,EG16,EI16,EJ16,EK16,EL16,EM16)</f>
        <v>#REF!</v>
      </c>
      <c r="I16" s="44" t="e">
        <f t="shared" si="12"/>
        <v>#REF!</v>
      </c>
      <c r="J16" s="72"/>
      <c r="K16" s="72"/>
      <c r="L16" s="82"/>
      <c r="M16" s="82"/>
      <c r="N16" s="82"/>
      <c r="O16" s="82"/>
      <c r="P16" s="82"/>
      <c r="Q16" s="82"/>
      <c r="R16" s="82"/>
      <c r="S16" s="82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6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82"/>
      <c r="DE16" s="82"/>
      <c r="DF16" s="82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</row>
    <row r="17" spans="1:154" ht="27" customHeight="1" x14ac:dyDescent="0.3">
      <c r="A17" s="79"/>
      <c r="B17" s="80"/>
      <c r="C17" s="80"/>
      <c r="D17" s="80"/>
      <c r="E17" s="80"/>
      <c r="F17" s="80" t="s">
        <v>241</v>
      </c>
      <c r="G17" s="44" t="e">
        <f>SUM(J17,L17,N17,O17,P17,T17,U17,V17,AB17,AD17,AO17,AQ17,CE17,CG17,CP17,CR17,#REF!,#REF!,CZ17,DB17,DE17,DG17,DN17,DP17,DW17,DY17,EF17,EH17)</f>
        <v>#REF!</v>
      </c>
      <c r="H17" s="44" t="e">
        <f>SUM(K17,M17,Q17,R17,S17,W17,X17,Y17,AC17,AE17,AF17,AG17,AH17,AI17,AL17,AP17,AR17,#REF!,AY17,AZ17,CF17,CH17,CI17,CJ17,CK17,CL17,CQ17,CS17,CT17,CU17,CV17,CW17,#REF!,#REF!,DA17,DC17,DF17,DH17,DO17,#REF!,#REF!,#REF!,#REF!,DQ17,DR17,DS17,DT17,DU17,DX17,DZ17,EA17,EB17,EC17,ED17,EG17,EI17,EJ17,EK17,EL17,EM17)</f>
        <v>#REF!</v>
      </c>
      <c r="I17" s="44" t="e">
        <f t="shared" si="12"/>
        <v>#REF!</v>
      </c>
      <c r="J17" s="72"/>
      <c r="K17" s="72"/>
      <c r="L17" s="82"/>
      <c r="M17" s="82"/>
      <c r="N17" s="82"/>
      <c r="O17" s="82"/>
      <c r="P17" s="82"/>
      <c r="Q17" s="82"/>
      <c r="R17" s="82"/>
      <c r="S17" s="82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82"/>
      <c r="DE17" s="82"/>
      <c r="DF17" s="82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</row>
    <row r="18" spans="1:154" ht="37.5" x14ac:dyDescent="0.3">
      <c r="A18" s="79"/>
      <c r="B18" s="80"/>
      <c r="C18" s="80"/>
      <c r="D18" s="80"/>
      <c r="E18" s="80"/>
      <c r="F18" s="80" t="s">
        <v>241</v>
      </c>
      <c r="G18" s="44" t="e">
        <f>SUM(J18,L18,N18,O18,P18,T18,U18,V18,AB18,AD18,AO18,AQ18,CE18,CG18,CP18,CR18,#REF!,#REF!,CZ18,DB18,DE18,DG18,DN18,DP18,DW18,DY18,EF18,EH18)</f>
        <v>#REF!</v>
      </c>
      <c r="H18" s="44" t="e">
        <f>SUM(K18,M18,Q18,R18,S18,W18,X18,Y18,AC18,AE18,AF18,AG18,AH18,AI18,AL18,AP18,AR18,#REF!,AY18,AZ18,CF18,CH18,CI18,CJ18,CK18,CL18,CQ18,CS18,CT18,CU18,CV18,CW18,#REF!,#REF!,DA18,DC18,DF18,DH18,DO18,#REF!,#REF!,#REF!,#REF!,DQ18,DR18,DS18,DT18,DU18,DX18,DZ18,EA18,EB18,EC18,ED18,EG18,EI18,EJ18,EK18,EL18,EM18)</f>
        <v>#REF!</v>
      </c>
      <c r="I18" s="44" t="e">
        <f t="shared" si="12"/>
        <v>#REF!</v>
      </c>
      <c r="J18" s="72"/>
      <c r="K18" s="7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82"/>
      <c r="DE18" s="82"/>
      <c r="DF18" s="82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</row>
    <row r="19" spans="1:154" ht="37.5" x14ac:dyDescent="0.3">
      <c r="A19" s="79"/>
      <c r="B19" s="80"/>
      <c r="C19" s="80"/>
      <c r="D19" s="80"/>
      <c r="E19" s="80"/>
      <c r="F19" s="80" t="s">
        <v>241</v>
      </c>
      <c r="G19" s="44" t="e">
        <f>SUM(J19,L19,N19,O19,P19,T19,U19,V19,AB19,AD19,AO19,AQ19,CE19,CG19,CP19,CR19,#REF!,#REF!,CZ19,DB19,DE19,DG19,DN19,DP19,DW19,DY19,EF19,EH19)</f>
        <v>#REF!</v>
      </c>
      <c r="H19" s="44" t="e">
        <f>SUM(K19,M19,Q19,R19,S19,W19,X19,Y19,AC19,AE19,AF19,AG19,AH19,AI19,AL19,AP19,AR19,#REF!,AY19,AZ19,CF19,CH19,CI19,CJ19,CK19,CL19,CQ19,CS19,CT19,CU19,CV19,CW19,#REF!,#REF!,DA19,DC19,DF19,DH19,DO19,#REF!,#REF!,#REF!,#REF!,DQ19,DR19,DS19,DT19,DU19,DX19,DZ19,EA19,EB19,EC19,ED19,EG19,EI19,EJ19,EK19,EL19,EM19)</f>
        <v>#REF!</v>
      </c>
      <c r="I19" s="44" t="e">
        <f t="shared" si="12"/>
        <v>#REF!</v>
      </c>
      <c r="J19" s="72"/>
      <c r="K19" s="72"/>
      <c r="L19" s="82"/>
      <c r="M19" s="82"/>
      <c r="N19" s="82"/>
      <c r="O19" s="82"/>
      <c r="P19" s="82"/>
      <c r="Q19" s="82"/>
      <c r="R19" s="82"/>
      <c r="S19" s="82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82"/>
      <c r="DE19" s="82"/>
      <c r="DF19" s="82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</row>
    <row r="20" spans="1:154" ht="37.5" x14ac:dyDescent="0.3">
      <c r="A20" s="79"/>
      <c r="B20" s="80"/>
      <c r="C20" s="80"/>
      <c r="D20" s="80"/>
      <c r="E20" s="80"/>
      <c r="F20" s="80" t="s">
        <v>241</v>
      </c>
      <c r="G20" s="44" t="e">
        <f>SUM(J20,L20,N20,O20,P20,T20,U20,V20,AB20,AD20,AO20,AQ20,CE20,CG20,CP20,CR20,#REF!,#REF!,CZ20,DB20,DE20,DG20,DN20,DP20,DW20,DY20,EF20,EH20)</f>
        <v>#REF!</v>
      </c>
      <c r="H20" s="44" t="e">
        <f>SUM(K20,M20,Q20,R20,S20,W20,X20,Y20,AC20,AE20,AF20,AG20,AH20,AI20,AL20,AP20,AR20,#REF!,AY20,AZ20,CF20,CH20,CI20,CJ20,CK20,CL20,CQ20,CS20,CT20,CU20,CV20,CW20,#REF!,#REF!,DA20,DC20,DF20,DH20,DO20,#REF!,#REF!,#REF!,#REF!,DQ20,DR20,DS20,DT20,DU20,DX20,DZ20,EA20,EB20,EC20,ED20,EG20,EI20,EJ20,EK20,EL20,EM20)</f>
        <v>#REF!</v>
      </c>
      <c r="I20" s="44" t="e">
        <f t="shared" si="12"/>
        <v>#REF!</v>
      </c>
      <c r="J20" s="72"/>
      <c r="K20" s="72"/>
      <c r="L20" s="82"/>
      <c r="M20" s="82"/>
      <c r="N20" s="82"/>
      <c r="O20" s="82"/>
      <c r="P20" s="82"/>
      <c r="Q20" s="82"/>
      <c r="R20" s="82"/>
      <c r="S20" s="82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82"/>
      <c r="DE20" s="82"/>
      <c r="DF20" s="82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</row>
    <row r="21" spans="1:154" x14ac:dyDescent="0.3">
      <c r="A21" s="79"/>
      <c r="B21" s="80"/>
      <c r="C21" s="80"/>
      <c r="D21" s="80"/>
      <c r="E21" s="80"/>
      <c r="F21" s="80"/>
      <c r="G21" s="44" t="e">
        <f>SUM(J21,L21,N21,O21,P21,T21,U21,V21,AB21,AD21,AO21,AQ21,CE21,CG21,CP21,CR21,#REF!,#REF!,CZ21,DB21,DE21,DG21,DN21,DP21,DW21,DY21,EF21,EH21)</f>
        <v>#REF!</v>
      </c>
      <c r="H21" s="44" t="e">
        <f>SUM(K21,M21,Q21,R21,S21,W21,X21,Y21,AC21,AE21,AF21,AG21,AH21,AI21,AL21,AP21,AR21,#REF!,AY21,AZ21,CF21,CH21,CI21,CJ21,CK21,CL21,CQ21,CS21,CT21,CU21,CV21,CW21,#REF!,#REF!,DA21,DC21,DF21,DH21,DO21,#REF!,#REF!,#REF!,#REF!,DQ21,DR21,DS21,DT21,DU21,DX21,DZ21,EA21,EB21,EC21,ED21,EG21,EI21,EJ21,EK21,EL21,EM21)</f>
        <v>#REF!</v>
      </c>
      <c r="I21" s="44" t="e">
        <f t="shared" si="12"/>
        <v>#REF!</v>
      </c>
      <c r="J21" s="72"/>
      <c r="K21" s="72"/>
      <c r="L21" s="82"/>
      <c r="M21" s="82"/>
      <c r="N21" s="82"/>
      <c r="O21" s="82"/>
      <c r="P21" s="82"/>
      <c r="Q21" s="82"/>
      <c r="R21" s="82"/>
      <c r="S21" s="82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82"/>
      <c r="DE21" s="82"/>
      <c r="DF21" s="82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</row>
    <row r="22" spans="1:154" x14ac:dyDescent="0.3">
      <c r="A22" s="79"/>
      <c r="B22" s="80"/>
      <c r="C22" s="80"/>
      <c r="D22" s="80"/>
      <c r="E22" s="80"/>
      <c r="F22" s="80" t="s">
        <v>54</v>
      </c>
      <c r="G22" s="44" t="e">
        <f>SUM(J22,L22,N22,O22,P22,T22,U22,V22,AB22,AD22,AO22,AQ22,CE22,CG22,CP22,CR22,#REF!,#REF!,CZ22,DB22,DE22,DG22,DN22,DP22,DW22,DY22,EF22,EH22)</f>
        <v>#REF!</v>
      </c>
      <c r="H22" s="44" t="e">
        <f>SUM(K22,M22,Q22,R22,S22,W22,X22,Y22,AC22,AE22,AF22,AG22,AH22,AI22,AL22,AP22,AR22,#REF!,AY22,AZ22,CF22,CH22,CI22,CJ22,CK22,CL22,CQ22,CS22,CT22,CU22,CV22,CW22,#REF!,#REF!,DA22,DC22,DF22,DH22,DO22,#REF!,#REF!,#REF!,#REF!,DQ22,DR22,DS22,DT22,DU22,DX22,DZ22,EA22,EB22,EC22,ED22,EG22,EI22,EJ22,EK22,EL22,EM22)</f>
        <v>#REF!</v>
      </c>
      <c r="I22" s="44" t="e">
        <f t="shared" si="12"/>
        <v>#REF!</v>
      </c>
      <c r="J22" s="72"/>
      <c r="K22" s="7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82"/>
      <c r="DE22" s="82"/>
      <c r="DF22" s="82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</row>
    <row r="23" spans="1:154" ht="75" x14ac:dyDescent="0.3">
      <c r="A23" s="79"/>
      <c r="B23" s="80"/>
      <c r="C23" s="80"/>
      <c r="D23" s="80"/>
      <c r="E23" s="80"/>
      <c r="F23" s="80" t="s">
        <v>53</v>
      </c>
      <c r="G23" s="44" t="e">
        <f>SUM(J23,L23,N23,O23,P23,T23,U23,V23,AB23,AD23,AO23,AQ23,CE23,CG23,CP23,CR23,#REF!,#REF!,CZ23,DB23,DE23,DG23,DN23,DP23,DW23,DY23,EF23,EH23)</f>
        <v>#REF!</v>
      </c>
      <c r="H23" s="44" t="e">
        <f>SUM(K23,M23,Q23,R23,S23,W23,X23,Y23,AC23,AE23,AF23,AG23,AH23,AI23,AL23,AP23,AR23,#REF!,AY23,AZ23,CF23,CH23,CI23,CJ23,CK23,CL23,CQ23,CS23,CT23,CU23,CV23,CW23,#REF!,#REF!,DA23,DC23,DF23,DH23,DO23,#REF!,#REF!,#REF!,#REF!,DQ23,DR23,DS23,DT23,DU23,DX23,DZ23,EA23,EB23,EC23,ED23,EG23,EI23,EJ23,EK23,EL23,EM23)</f>
        <v>#REF!</v>
      </c>
      <c r="I23" s="44" t="e">
        <f t="shared" si="12"/>
        <v>#REF!</v>
      </c>
      <c r="J23" s="72"/>
      <c r="K23" s="72"/>
      <c r="L23" s="81"/>
      <c r="M23" s="81"/>
      <c r="N23" s="81"/>
      <c r="O23" s="81"/>
      <c r="P23" s="81"/>
      <c r="Q23" s="81"/>
      <c r="R23" s="81"/>
      <c r="S23" s="81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82"/>
      <c r="DE23" s="82"/>
      <c r="DF23" s="82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</row>
    <row r="24" spans="1:154" ht="37.5" x14ac:dyDescent="0.3">
      <c r="A24" s="79"/>
      <c r="B24" s="80"/>
      <c r="C24" s="80"/>
      <c r="D24" s="80"/>
      <c r="E24" s="80"/>
      <c r="F24" s="80" t="s">
        <v>241</v>
      </c>
      <c r="G24" s="44" t="e">
        <f>SUM(J24,L24,N24,O24,P24,T24,U24,V24,AB24,AD24,AO24,AQ24,CE24,CG24,CP24,CR24,#REF!,#REF!,CZ24,DB24,DE24,DG24,DN24,DP24,DW24,DY24,EF24,EH24)</f>
        <v>#REF!</v>
      </c>
      <c r="H24" s="44" t="e">
        <f>SUM(K24,M24,Q24,R24,S24,W24,X24,Y24,AC24,AE24,AF24,AG24,AH24,AI24,AL24,AP24,AR24,#REF!,AY24,AZ24,CF24,CH24,CI24,CJ24,CK24,CL24,CQ24,CS24,CT24,CU24,CV24,CW24,#REF!,#REF!,DA24,DC24,DF24,DH24,DO24,#REF!,#REF!,#REF!,#REF!,DQ24,DR24,DS24,DT24,DU24,DX24,DZ24,EA24,EB24,EC24,ED24,EG24,EI24,EJ24,EK24,EL24,EM24)</f>
        <v>#REF!</v>
      </c>
      <c r="I24" s="44" t="e">
        <f t="shared" si="12"/>
        <v>#REF!</v>
      </c>
      <c r="J24" s="72"/>
      <c r="K24" s="72"/>
      <c r="L24" s="81"/>
      <c r="M24" s="81"/>
      <c r="N24" s="81"/>
      <c r="O24" s="81"/>
      <c r="P24" s="81"/>
      <c r="Q24" s="81"/>
      <c r="R24" s="81"/>
      <c r="S24" s="81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82"/>
      <c r="DE24" s="82"/>
      <c r="DF24" s="82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</row>
    <row r="25" spans="1:154" x14ac:dyDescent="0.3">
      <c r="A25" s="79"/>
      <c r="B25" s="80"/>
      <c r="C25" s="80"/>
      <c r="D25" s="80"/>
      <c r="E25" s="80"/>
      <c r="F25" s="80" t="s">
        <v>54</v>
      </c>
      <c r="G25" s="44" t="e">
        <f>SUM(J25,L25,N25,O25,P25,T25,U25,V25,AB25,AD25,AO25,AQ25,CE25,CG25,CP25,CR25,#REF!,#REF!,CZ25,DB25,DE25,DG25,DN25,DP25,DW25,DY25,EF25,EH25)</f>
        <v>#REF!</v>
      </c>
      <c r="H25" s="44" t="e">
        <f>SUM(K25,M25,Q25,R25,S25,W25,X25,Y25,AC25,AE25,AF25,AG25,AH25,AI25,AL25,AP25,AR25,#REF!,AY25,AZ25,CF25,CH25,CI25,CJ25,CK25,CL25,CQ25,CS25,CT25,CU25,CV25,CW25,#REF!,#REF!,DA25,DC25,DF25,DH25,DO25,#REF!,#REF!,#REF!,#REF!,DQ25,DR25,DS25,DT25,DU25,DX25,DZ25,EA25,EB25,EC25,ED25,EG25,EI25,EJ25,EK25,EL25,EM25)</f>
        <v>#REF!</v>
      </c>
      <c r="I25" s="44" t="e">
        <f t="shared" si="12"/>
        <v>#REF!</v>
      </c>
      <c r="J25" s="72"/>
      <c r="K25" s="72"/>
      <c r="L25" s="81"/>
      <c r="M25" s="81"/>
      <c r="N25" s="81"/>
      <c r="O25" s="81"/>
      <c r="P25" s="81"/>
      <c r="Q25" s="81"/>
      <c r="R25" s="81"/>
      <c r="S25" s="81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82"/>
      <c r="DE25" s="82"/>
      <c r="DF25" s="82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</row>
    <row r="26" spans="1:154" ht="75" x14ac:dyDescent="0.3">
      <c r="A26" s="79"/>
      <c r="B26" s="80"/>
      <c r="C26" s="80"/>
      <c r="D26" s="80"/>
      <c r="E26" s="80"/>
      <c r="F26" s="80" t="s">
        <v>53</v>
      </c>
      <c r="G26" s="44" t="e">
        <f>SUM(J26,L26,N26,O26,P26,T26,U26,V26,AB26,AD26,AO26,AQ26,CE26,CG26,CP26,CR26,#REF!,#REF!,CZ26,DB26,DE26,DG26,DN26,DP26,DW26,DY26,EF26,EH26)</f>
        <v>#REF!</v>
      </c>
      <c r="H26" s="44" t="e">
        <f>SUM(K26,M26,Q26,R26,S26,W26,X26,Y26,AC26,AE26,AF26,AG26,AH26,AI26,AL26,AP26,AR26,#REF!,AY26,AZ26,CF26,CH26,CI26,CJ26,CK26,CL26,CQ26,CS26,CT26,CU26,CV26,CW26,#REF!,#REF!,DA26,DC26,DF26,DH26,DO26,#REF!,#REF!,#REF!,#REF!,DQ26,DR26,DS26,DT26,DU26,DX26,DZ26,EA26,EB26,EC26,ED26,EG26,EI26,EJ26,EK26,EL26,EM26)</f>
        <v>#REF!</v>
      </c>
      <c r="I26" s="44" t="e">
        <f t="shared" si="12"/>
        <v>#REF!</v>
      </c>
      <c r="J26" s="72"/>
      <c r="K26" s="72"/>
      <c r="L26" s="81"/>
      <c r="M26" s="81"/>
      <c r="N26" s="81"/>
      <c r="O26" s="81"/>
      <c r="P26" s="81"/>
      <c r="Q26" s="81"/>
      <c r="R26" s="81"/>
      <c r="S26" s="81"/>
      <c r="T26" s="82"/>
      <c r="U26" s="82"/>
      <c r="V26" s="82"/>
      <c r="W26" s="82"/>
      <c r="X26" s="82"/>
      <c r="Y26" s="82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82"/>
      <c r="DE26" s="82"/>
      <c r="DF26" s="82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</row>
    <row r="27" spans="1:154" ht="37.5" x14ac:dyDescent="0.3">
      <c r="A27" s="79"/>
      <c r="B27" s="80"/>
      <c r="C27" s="80"/>
      <c r="D27" s="80"/>
      <c r="E27" s="80"/>
      <c r="F27" s="80" t="s">
        <v>241</v>
      </c>
      <c r="G27" s="44" t="e">
        <f>SUM(J27,L27,N27,O27,P27,T27,U27,V27,AB27,AD27,AO27,AQ27,CE27,CG27,CP27,CR27,#REF!,#REF!,CZ27,DB27,DE27,DG27,DN27,DP27,DW27,DY27,EF27,EH27)</f>
        <v>#REF!</v>
      </c>
      <c r="H27" s="44" t="e">
        <f>SUM(K27,M27,Q27,R27,S27,W27,X27,Y27,AC27,AE27,AF27,AG27,AH27,AI27,AL27,AP27,AR27,#REF!,AY27,AZ27,CF27,CH27,CI27,CJ27,CK27,CL27,CQ27,CS27,CT27,CU27,CV27,CW27,#REF!,#REF!,DA27,DC27,DF27,DH27,DO27,#REF!,#REF!,#REF!,#REF!,DQ27,DR27,DS27,DT27,DU27,DX27,DZ27,EA27,EB27,EC27,ED27,EG27,EI27,EJ27,EK27,EL27,EM27)</f>
        <v>#REF!</v>
      </c>
      <c r="I27" s="44" t="e">
        <f t="shared" si="12"/>
        <v>#REF!</v>
      </c>
      <c r="J27" s="72"/>
      <c r="K27" s="72"/>
      <c r="L27" s="81"/>
      <c r="M27" s="81"/>
      <c r="N27" s="81"/>
      <c r="O27" s="81"/>
      <c r="P27" s="81"/>
      <c r="Q27" s="81"/>
      <c r="R27" s="81"/>
      <c r="S27" s="81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82"/>
      <c r="DE27" s="82"/>
      <c r="DF27" s="82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</row>
    <row r="28" spans="1:154" x14ac:dyDescent="0.3">
      <c r="A28" s="79"/>
      <c r="B28" s="80"/>
      <c r="C28" s="80"/>
      <c r="D28" s="80"/>
      <c r="E28" s="80"/>
      <c r="F28" s="80" t="s">
        <v>54</v>
      </c>
      <c r="G28" s="44" t="e">
        <f>SUM(J28,L28,N28,O28,P28,T28,U28,V28,AB28,AD28,AO28,AQ28,CE28,CG28,CP28,CR28,#REF!,#REF!,CZ28,DB28,DE28,DG28,DN28,DP28,DW28,DY28,EF28,EH28)</f>
        <v>#REF!</v>
      </c>
      <c r="H28" s="44" t="e">
        <f>SUM(K28,M28,Q28,R28,S28,W28,X28,Y28,AC28,AE28,AF28,AG28,AH28,AI28,AL28,AP28,AR28,#REF!,AY28,AZ28,CF28,CH28,CI28,CJ28,CK28,CL28,CQ28,CS28,CT28,CU28,CV28,CW28,#REF!,#REF!,DA28,DC28,DF28,DH28,DO28,#REF!,#REF!,#REF!,#REF!,DQ28,DR28,DS28,DT28,DU28,DX28,DZ28,EA28,EB28,EC28,ED28,EG28,EI28,EJ28,EK28,EL28,EM28)</f>
        <v>#REF!</v>
      </c>
      <c r="I28" s="44" t="e">
        <f t="shared" si="12"/>
        <v>#REF!</v>
      </c>
      <c r="J28" s="72"/>
      <c r="K28" s="72"/>
      <c r="L28" s="81"/>
      <c r="M28" s="81"/>
      <c r="N28" s="81"/>
      <c r="O28" s="81"/>
      <c r="P28" s="81"/>
      <c r="Q28" s="81"/>
      <c r="R28" s="81"/>
      <c r="S28" s="81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82"/>
      <c r="DE28" s="82"/>
      <c r="DF28" s="82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</row>
    <row r="29" spans="1:154" ht="75" x14ac:dyDescent="0.3">
      <c r="A29" s="79"/>
      <c r="B29" s="80"/>
      <c r="C29" s="80"/>
      <c r="D29" s="80"/>
      <c r="E29" s="80"/>
      <c r="F29" s="80" t="s">
        <v>53</v>
      </c>
      <c r="G29" s="44" t="e">
        <f>SUM(J29,L29,N29,O29,P29,T29,U29,V29,AB29,AD29,AO29,AQ29,CE29,CG29,CP29,CR29,#REF!,#REF!,CZ29,DB29,DE29,DG29,DN29,DP29,DW29,DY29,EF29,EH29)</f>
        <v>#REF!</v>
      </c>
      <c r="H29" s="44" t="e">
        <f>SUM(K29,M29,Q29,R29,S29,W29,X29,Y29,AC29,AE29,AF29,AG29,AH29,AI29,AL29,AP29,AR29,#REF!,AY29,AZ29,CF29,CH29,CI29,CJ29,CK29,CL29,CQ29,CS29,CT29,CU29,CV29,CW29,#REF!,#REF!,DA29,DC29,DF29,DH29,DO29,#REF!,#REF!,#REF!,#REF!,DQ29,DR29,DS29,DT29,DU29,DX29,DZ29,EA29,EB29,EC29,ED29,EG29,EI29,EJ29,EK29,EL29,EM29)</f>
        <v>#REF!</v>
      </c>
      <c r="I29" s="44" t="e">
        <f t="shared" si="12"/>
        <v>#REF!</v>
      </c>
      <c r="J29" s="72"/>
      <c r="K29" s="72"/>
      <c r="L29" s="81"/>
      <c r="M29" s="81"/>
      <c r="N29" s="81"/>
      <c r="O29" s="81"/>
      <c r="P29" s="81"/>
      <c r="Q29" s="81"/>
      <c r="R29" s="81"/>
      <c r="S29" s="81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82"/>
      <c r="DE29" s="82"/>
      <c r="DF29" s="82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</row>
    <row r="30" spans="1:154" ht="37.5" x14ac:dyDescent="0.3">
      <c r="A30" s="79"/>
      <c r="B30" s="80"/>
      <c r="C30" s="80"/>
      <c r="D30" s="80"/>
      <c r="E30" s="80"/>
      <c r="F30" s="80" t="s">
        <v>241</v>
      </c>
      <c r="G30" s="44" t="e">
        <f>SUM(J30,L30,N30,O30,P30,T30,U30,V30,AB30,AD30,AO30,AQ30,CE30,CG30,CP30,CR30,#REF!,#REF!,CZ30,DB30,DE30,DG30,DN30,DP30,DW30,DY30,EF30,EH30)</f>
        <v>#REF!</v>
      </c>
      <c r="H30" s="44" t="e">
        <f>SUM(K30,M30,Q30,R30,S30,W30,X30,Y30,AC30,AE30,AF30,AG30,AH30,AI30,AL30,AP30,AR30,#REF!,AY30,AZ30,CF30,CH30,CI30,CJ30,CK30,CL30,CQ30,CS30,CT30,CU30,CV30,CW30,#REF!,#REF!,DA30,DC30,DF30,DH30,DO30,#REF!,#REF!,#REF!,#REF!,DQ30,DR30,DS30,DT30,DU30,DX30,DZ30,EA30,EB30,EC30,ED30,EG30,EI30,EJ30,EK30,EL30,EM30)</f>
        <v>#REF!</v>
      </c>
      <c r="I30" s="44" t="e">
        <f t="shared" si="12"/>
        <v>#REF!</v>
      </c>
      <c r="J30" s="72"/>
      <c r="K30" s="72"/>
      <c r="L30" s="81"/>
      <c r="M30" s="81"/>
      <c r="N30" s="81"/>
      <c r="O30" s="81"/>
      <c r="P30" s="81"/>
      <c r="Q30" s="81"/>
      <c r="R30" s="81"/>
      <c r="S30" s="81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82"/>
      <c r="DE30" s="82"/>
      <c r="DF30" s="82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</row>
    <row r="31" spans="1:154" x14ac:dyDescent="0.3">
      <c r="A31" s="79"/>
      <c r="B31" s="80"/>
      <c r="C31" s="80"/>
      <c r="D31" s="80"/>
      <c r="E31" s="80"/>
      <c r="F31" s="80" t="s">
        <v>54</v>
      </c>
      <c r="G31" s="44" t="e">
        <f>SUM(J31,L31,N31,O31,P31,T31,U31,V31,AB31,AD31,AO31,AQ31,CE31,CG31,CP31,CR31,#REF!,#REF!,CZ31,DB31,DE31,DG31,DN31,DP31,DW31,DY31,EF31,EH31)</f>
        <v>#REF!</v>
      </c>
      <c r="H31" s="44" t="e">
        <f>SUM(K31,M31,Q31,R31,S31,W31,X31,Y31,AC31,AE31,AF31,AG31,AH31,AI31,AL31,AP31,AR31,#REF!,AY31,AZ31,CF31,CH31,CI31,CJ31,CK31,CL31,CQ31,CS31,CT31,CU31,CV31,CW31,#REF!,#REF!,DA31,DC31,DF31,DH31,DO31,#REF!,#REF!,#REF!,#REF!,DQ31,DR31,DS31,DT31,DU31,DX31,DZ31,EA31,EB31,EC31,ED31,EG31,EI31,EJ31,EK31,EL31,EM31)</f>
        <v>#REF!</v>
      </c>
      <c r="I31" s="44" t="e">
        <f t="shared" si="12"/>
        <v>#REF!</v>
      </c>
      <c r="J31" s="72"/>
      <c r="K31" s="72"/>
      <c r="L31" s="81"/>
      <c r="M31" s="81"/>
      <c r="N31" s="81"/>
      <c r="O31" s="81"/>
      <c r="P31" s="81"/>
      <c r="Q31" s="81"/>
      <c r="R31" s="81"/>
      <c r="S31" s="81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82"/>
      <c r="DE31" s="82"/>
      <c r="DF31" s="82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</row>
    <row r="32" spans="1:154" ht="75" x14ac:dyDescent="0.3">
      <c r="A32" s="79"/>
      <c r="B32" s="80"/>
      <c r="C32" s="80"/>
      <c r="D32" s="80"/>
      <c r="E32" s="80"/>
      <c r="F32" s="80" t="s">
        <v>53</v>
      </c>
      <c r="G32" s="44" t="e">
        <f>SUM(J32,L32,N32,O32,P32,T32,U32,V32,AB32,AD32,AO32,AQ32,CE32,CG32,CP32,CR32,#REF!,#REF!,CZ32,DB32,DE32,DG32,DN32,DP32,DW32,DY32,EF32,EH32)</f>
        <v>#REF!</v>
      </c>
      <c r="H32" s="44" t="e">
        <f>SUM(K32,M32,Q32,R32,S32,W32,X32,Y32,AC32,AE32,AF32,AG32,AH32,AI32,AL32,AP32,AR32,#REF!,AY32,AZ32,CF32,CH32,CI32,CJ32,CK32,CL32,CQ32,CS32,CT32,CU32,CV32,CW32,#REF!,#REF!,DA32,DC32,DF32,DH32,DO32,#REF!,#REF!,#REF!,#REF!,DQ32,DR32,DS32,DT32,DU32,DX32,DZ32,EA32,EB32,EC32,ED32,EG32,EI32,EJ32,EK32,EL32,EM32)</f>
        <v>#REF!</v>
      </c>
      <c r="I32" s="44" t="e">
        <f t="shared" si="12"/>
        <v>#REF!</v>
      </c>
      <c r="J32" s="72"/>
      <c r="K32" s="72"/>
      <c r="L32" s="81"/>
      <c r="M32" s="81"/>
      <c r="N32" s="81"/>
      <c r="O32" s="81"/>
      <c r="P32" s="81"/>
      <c r="Q32" s="81"/>
      <c r="R32" s="81"/>
      <c r="S32" s="81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82"/>
      <c r="DE32" s="82"/>
      <c r="DF32" s="82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</row>
    <row r="33" spans="1:154" ht="37.5" x14ac:dyDescent="0.3">
      <c r="A33" s="79"/>
      <c r="B33" s="80"/>
      <c r="C33" s="80"/>
      <c r="D33" s="80"/>
      <c r="E33" s="80"/>
      <c r="F33" s="80" t="s">
        <v>241</v>
      </c>
      <c r="G33" s="44" t="e">
        <f>SUM(J33,L33,N33,O33,P33,T33,U33,V33,AB33,AD33,AO33,AQ33,CE33,CG33,CP33,CR33,#REF!,#REF!,CZ33,DB33,DE33,DG33,DN33,DP33,DW33,DY33,EF33,EH33)</f>
        <v>#REF!</v>
      </c>
      <c r="H33" s="44" t="e">
        <f>SUM(K33,M33,Q33,R33,S33,W33,X33,Y33,AC33,AE33,AF33,AG33,AH33,AI33,AL33,AP33,AR33,#REF!,AY33,AZ33,CF33,CH33,CI33,CJ33,CK33,CL33,CQ33,CS33,CT33,CU33,CV33,CW33,#REF!,#REF!,DA33,DC33,DF33,DH33,DO33,#REF!,#REF!,#REF!,#REF!,DQ33,DR33,DS33,DT33,DU33,DX33,DZ33,EA33,EB33,EC33,ED33,EG33,EI33,EJ33,EK33,EL33,EM33)</f>
        <v>#REF!</v>
      </c>
      <c r="I33" s="44" t="e">
        <f t="shared" si="12"/>
        <v>#REF!</v>
      </c>
      <c r="J33" s="72"/>
      <c r="K33" s="72"/>
      <c r="L33" s="81"/>
      <c r="M33" s="81"/>
      <c r="N33" s="81"/>
      <c r="O33" s="81"/>
      <c r="P33" s="81"/>
      <c r="Q33" s="81"/>
      <c r="R33" s="81"/>
      <c r="S33" s="81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82"/>
      <c r="DE33" s="82"/>
      <c r="DF33" s="82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</row>
    <row r="34" spans="1:154" x14ac:dyDescent="0.3">
      <c r="A34" s="79"/>
      <c r="B34" s="80"/>
      <c r="C34" s="80"/>
      <c r="D34" s="80"/>
      <c r="E34" s="80"/>
      <c r="F34" s="80"/>
      <c r="G34" s="44" t="e">
        <f>SUM(J34,L34,N34,O34,P34,T34,U34,V34,AB34,AD34,AO34,AQ34,CE34,CG34,CP34,CR34,#REF!,#REF!,CZ34,DB34,DE34,DG34,DN34,DP34,DW34,DY34,EF34,EH34)</f>
        <v>#REF!</v>
      </c>
      <c r="H34" s="44" t="e">
        <f>SUM(K34,M34,Q34,R34,S34,W34,X34,Y34,AC34,AE34,AF34,AG34,AH34,AI34,AL34,AP34,AR34,#REF!,AY34,AZ34,CF34,CH34,CI34,CJ34,CK34,CL34,CQ34,CS34,CT34,CU34,CV34,CW34,#REF!,#REF!,DA34,DC34,DF34,DH34,DO34,#REF!,#REF!,#REF!,#REF!,DQ34,DR34,DS34,DT34,DU34,DX34,DZ34,EA34,EB34,EC34,ED34,EG34,EI34,EJ34,EK34,EL34,EM34)</f>
        <v>#REF!</v>
      </c>
      <c r="I34" s="44" t="e">
        <f t="shared" si="12"/>
        <v>#REF!</v>
      </c>
      <c r="J34" s="72"/>
      <c r="K34" s="72"/>
      <c r="L34" s="81"/>
      <c r="M34" s="81"/>
      <c r="N34" s="81"/>
      <c r="O34" s="81"/>
      <c r="P34" s="81"/>
      <c r="Q34" s="81"/>
      <c r="R34" s="81"/>
      <c r="S34" s="81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82"/>
      <c r="DE34" s="82"/>
      <c r="DF34" s="82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</row>
    <row r="35" spans="1:154" x14ac:dyDescent="0.3">
      <c r="A35" s="79"/>
      <c r="B35" s="80"/>
      <c r="C35" s="80"/>
      <c r="D35" s="80"/>
      <c r="E35" s="80"/>
      <c r="F35" s="80"/>
      <c r="G35" s="44" t="e">
        <f>SUM(J35,L35,N35,O35,P35,T35,U35,V35,AB35,AD35,AO35,AQ35,CE35,CG35,CP35,CR35,#REF!,#REF!,CZ35,DB35,DE35,DG35,DN35,DP35,DW35,DY35,EF35,EH35)</f>
        <v>#REF!</v>
      </c>
      <c r="H35" s="44" t="e">
        <f>SUM(K35,M35,Q35,R35,S35,W35,X35,Y35,AC35,AE35,AF35,AG35,AH35,AI35,AL35,AP35,AR35,#REF!,AY35,AZ35,CF35,CH35,CI35,CJ35,CK35,CL35,CQ35,CS35,CT35,CU35,CV35,CW35,#REF!,#REF!,DA35,DC35,DF35,DH35,DO35,#REF!,#REF!,#REF!,#REF!,DQ35,DR35,DS35,DT35,DU35,DX35,DZ35,EA35,EB35,EC35,ED35,EG35,EI35,EJ35,EK35,EL35,EM35)</f>
        <v>#REF!</v>
      </c>
      <c r="I35" s="44" t="e">
        <f t="shared" si="12"/>
        <v>#REF!</v>
      </c>
      <c r="J35" s="72"/>
      <c r="K35" s="72"/>
      <c r="L35" s="81"/>
      <c r="M35" s="81"/>
      <c r="N35" s="81"/>
      <c r="O35" s="81"/>
      <c r="P35" s="81"/>
      <c r="Q35" s="81"/>
      <c r="R35" s="81"/>
      <c r="S35" s="81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82"/>
      <c r="DE35" s="82"/>
      <c r="DF35" s="82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</row>
    <row r="36" spans="1:154" x14ac:dyDescent="0.3">
      <c r="A36" s="79"/>
      <c r="B36" s="80"/>
      <c r="C36" s="80"/>
      <c r="D36" s="80"/>
      <c r="E36" s="80"/>
      <c r="F36" s="80"/>
      <c r="G36" s="44" t="e">
        <f>SUM(J36,L36,N36,O36,P36,T36,U36,V36,AB36,AD36,AO36,AQ36,CE36,CG36,CP36,CR36,#REF!,#REF!,CZ36,DB36,DE36,DG36,DN36,DP36,DW36,DY36,EF36,EH36)</f>
        <v>#REF!</v>
      </c>
      <c r="H36" s="44" t="e">
        <f>SUM(K36,M36,Q36,R36,S36,W36,X36,Y36,AC36,AE36,AF36,AG36,AH36,AI36,AL36,AP36,AR36,#REF!,AY36,AZ36,CF36,CH36,CI36,CJ36,CK36,CL36,CQ36,CS36,CT36,CU36,CV36,CW36,#REF!,#REF!,DA36,DC36,DF36,DH36,DO36,#REF!,#REF!,#REF!,#REF!,DQ36,DR36,DS36,DT36,DU36,DX36,DZ36,EA36,EB36,EC36,ED36,EG36,EI36,EJ36,EK36,EL36,EM36)</f>
        <v>#REF!</v>
      </c>
      <c r="I36" s="44" t="e">
        <f t="shared" si="12"/>
        <v>#REF!</v>
      </c>
      <c r="J36" s="72"/>
      <c r="K36" s="72"/>
      <c r="L36" s="81"/>
      <c r="M36" s="81"/>
      <c r="N36" s="81"/>
      <c r="O36" s="81"/>
      <c r="P36" s="81"/>
      <c r="Q36" s="81"/>
      <c r="R36" s="81"/>
      <c r="S36" s="81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82"/>
      <c r="DE36" s="82"/>
      <c r="DF36" s="82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</row>
    <row r="37" spans="1:154" x14ac:dyDescent="0.3">
      <c r="A37" s="79"/>
      <c r="B37" s="80"/>
      <c r="C37" s="80"/>
      <c r="D37" s="80"/>
      <c r="E37" s="80"/>
      <c r="F37" s="80"/>
      <c r="G37" s="44" t="e">
        <f>SUM(J37,L37,N37,O37,P37,T37,U37,V37,AB37,AD37,AO37,AQ37,CE37,CG37,CP37,CR37,#REF!,#REF!,CZ37,DB37,DE37,DG37,DN37,DP37,DW37,DY37,EF37,EH37)</f>
        <v>#REF!</v>
      </c>
      <c r="H37" s="44" t="e">
        <f>SUM(K37,M37,Q37,R37,S37,W37,X37,Y37,AC37,AE37,AF37,AG37,AH37,AI37,AL37,AP37,AR37,#REF!,AY37,AZ37,CF37,CH37,CI37,CJ37,CK37,CL37,CQ37,CS37,CT37,CU37,CV37,CW37,#REF!,#REF!,DA37,DC37,DF37,DH37,DO37,#REF!,#REF!,#REF!,#REF!,DQ37,DR37,DS37,DT37,DU37,DX37,DZ37,EA37,EB37,EC37,ED37,EG37,EI37,EJ37,EK37,EL37,EM37)</f>
        <v>#REF!</v>
      </c>
      <c r="I37" s="44" t="e">
        <f t="shared" si="12"/>
        <v>#REF!</v>
      </c>
      <c r="J37" s="72"/>
      <c r="K37" s="72"/>
      <c r="L37" s="81"/>
      <c r="M37" s="81"/>
      <c r="N37" s="81"/>
      <c r="O37" s="81"/>
      <c r="P37" s="81"/>
      <c r="Q37" s="81"/>
      <c r="R37" s="81"/>
      <c r="S37" s="81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82"/>
      <c r="DE37" s="82"/>
      <c r="DF37" s="82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</row>
    <row r="38" spans="1:154" x14ac:dyDescent="0.3">
      <c r="A38" s="79"/>
      <c r="B38" s="80"/>
      <c r="C38" s="80"/>
      <c r="D38" s="80"/>
      <c r="E38" s="80"/>
      <c r="F38" s="80"/>
      <c r="G38" s="44" t="e">
        <f>SUM(J38,L38,N38,O38,P38,T38,U38,V38,AB38,AD38,AO38,AQ38,CE38,CG38,CP38,CR38,#REF!,#REF!,CZ38,DB38,DE38,DG38,DN38,DP38,DW38,DY38,EF38,EH38)</f>
        <v>#REF!</v>
      </c>
      <c r="H38" s="44" t="e">
        <f>SUM(K38,M38,Q38,R38,S38,W38,X38,Y38,AC38,AE38,AF38,AG38,AH38,AI38,AL38,AP38,AR38,#REF!,AY38,AZ38,CF38,CH38,CI38,CJ38,CK38,CL38,CQ38,CS38,CT38,CU38,CV38,CW38,#REF!,#REF!,DA38,DC38,DF38,DH38,DO38,#REF!,#REF!,#REF!,#REF!,DQ38,DR38,DS38,DT38,DU38,DX38,DZ38,EA38,EB38,EC38,ED38,EG38,EI38,EJ38,EK38,EL38,EM38)</f>
        <v>#REF!</v>
      </c>
      <c r="I38" s="44" t="e">
        <f t="shared" si="12"/>
        <v>#REF!</v>
      </c>
      <c r="J38" s="72"/>
      <c r="K38" s="72"/>
      <c r="L38" s="81"/>
      <c r="M38" s="81"/>
      <c r="N38" s="81"/>
      <c r="O38" s="81"/>
      <c r="P38" s="81"/>
      <c r="Q38" s="81"/>
      <c r="R38" s="81"/>
      <c r="S38" s="81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82"/>
      <c r="DE38" s="82"/>
      <c r="DF38" s="82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</row>
    <row r="39" spans="1:154" x14ac:dyDescent="0.3">
      <c r="A39" s="79"/>
      <c r="B39" s="80"/>
      <c r="C39" s="80"/>
      <c r="D39" s="80"/>
      <c r="E39" s="80"/>
      <c r="F39" s="80"/>
      <c r="G39" s="44" t="e">
        <f>SUM(J39,L39,N39,O39,P39,T39,U39,V39,AB39,AD39,AO39,AQ39,CE39,CG39,CP39,CR39,#REF!,#REF!,CZ39,DB39,DE39,DG39,DN39,DP39,DW39,DY39,EF39,EH39)</f>
        <v>#REF!</v>
      </c>
      <c r="H39" s="44" t="e">
        <f>SUM(K39,M39,Q39,R39,S39,W39,X39,Y39,AC39,AE39,AF39,AG39,AH39,AI39,AL39,AP39,AR39,#REF!,AY39,AZ39,CF39,CH39,CI39,CJ39,CK39,CL39,CQ39,CS39,CT39,CU39,CV39,CW39,#REF!,#REF!,DA39,DC39,DF39,DH39,DO39,#REF!,#REF!,#REF!,#REF!,DQ39,DR39,DS39,DT39,DU39,DX39,DZ39,EA39,EB39,EC39,ED39,EG39,EI39,EJ39,EK39,EL39,EM39)</f>
        <v>#REF!</v>
      </c>
      <c r="I39" s="44" t="e">
        <f t="shared" si="12"/>
        <v>#REF!</v>
      </c>
      <c r="J39" s="72"/>
      <c r="K39" s="72"/>
      <c r="L39" s="81"/>
      <c r="M39" s="81"/>
      <c r="N39" s="81"/>
      <c r="O39" s="81"/>
      <c r="P39" s="81"/>
      <c r="Q39" s="81"/>
      <c r="R39" s="81"/>
      <c r="S39" s="81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82"/>
      <c r="DE39" s="82"/>
      <c r="DF39" s="82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</row>
    <row r="40" spans="1:154" x14ac:dyDescent="0.3">
      <c r="A40" s="79"/>
      <c r="B40" s="80"/>
      <c r="C40" s="80"/>
      <c r="D40" s="80"/>
      <c r="E40" s="80"/>
      <c r="F40" s="80"/>
      <c r="G40" s="44" t="e">
        <f>SUM(J40,L40,N40,O40,P40,T40,U40,V40,AB40,AD40,AO40,AQ40,CE40,CG40,CP40,CR40,#REF!,#REF!,CZ40,DB40,DE40,DG40,DN40,DP40,DW40,DY40,EF40,EH40)</f>
        <v>#REF!</v>
      </c>
      <c r="H40" s="44" t="e">
        <f>SUM(K40,M40,Q40,R40,S40,W40,X40,Y40,AC40,AE40,AF40,AG40,AH40,AI40,AL40,AP40,AR40,#REF!,AY40,AZ40,CF40,CH40,CI40,CJ40,CK40,CL40,CQ40,CS40,CT40,CU40,CV40,CW40,#REF!,#REF!,DA40,DC40,DF40,DH40,DO40,#REF!,#REF!,#REF!,#REF!,DQ40,DR40,DS40,DT40,DU40,DX40,DZ40,EA40,EB40,EC40,ED40,EG40,EI40,EJ40,EK40,EL40,EM40)</f>
        <v>#REF!</v>
      </c>
      <c r="I40" s="44" t="e">
        <f t="shared" si="12"/>
        <v>#REF!</v>
      </c>
      <c r="J40" s="72"/>
      <c r="K40" s="72"/>
      <c r="L40" s="81"/>
      <c r="M40" s="81"/>
      <c r="N40" s="81"/>
      <c r="O40" s="81"/>
      <c r="P40" s="81"/>
      <c r="Q40" s="81"/>
      <c r="R40" s="81"/>
      <c r="S40" s="81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82"/>
      <c r="DE40" s="82"/>
      <c r="DF40" s="82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</row>
    <row r="41" spans="1:154" x14ac:dyDescent="0.3">
      <c r="A41" s="79"/>
      <c r="B41" s="80"/>
      <c r="C41" s="80"/>
      <c r="D41" s="80"/>
      <c r="E41" s="80"/>
      <c r="F41" s="80"/>
      <c r="G41" s="44" t="e">
        <f>SUM(J41,L41,N41,O41,P41,T41,U41,V41,AB41,AD41,AO41,AQ41,CE41,CG41,CP41,CR41,#REF!,#REF!,CZ41,DB41,DE41,DG41,DN41,DP41,DW41,DY41,EF41,EH41)</f>
        <v>#REF!</v>
      </c>
      <c r="H41" s="44" t="e">
        <f>SUM(K41,M41,Q41,R41,S41,W41,X41,Y41,AC41,AE41,AF41,AG41,AH41,AI41,AL41,AP41,AR41,#REF!,AY41,AZ41,CF41,CH41,CI41,CJ41,CK41,CL41,CQ41,CS41,CT41,CU41,CV41,CW41,#REF!,#REF!,DA41,DC41,DF41,DH41,DO41,#REF!,#REF!,#REF!,#REF!,DQ41,DR41,DS41,DT41,DU41,DX41,DZ41,EA41,EB41,EC41,ED41,EG41,EI41,EJ41,EK41,EL41,EM41)</f>
        <v>#REF!</v>
      </c>
      <c r="I41" s="44" t="e">
        <f t="shared" si="12"/>
        <v>#REF!</v>
      </c>
      <c r="J41" s="72"/>
      <c r="K41" s="72"/>
      <c r="L41" s="81"/>
      <c r="M41" s="81"/>
      <c r="N41" s="81"/>
      <c r="O41" s="81"/>
      <c r="P41" s="81"/>
      <c r="Q41" s="81"/>
      <c r="R41" s="81"/>
      <c r="S41" s="81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82"/>
      <c r="DE41" s="82"/>
      <c r="DF41" s="82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</row>
    <row r="42" spans="1:154" x14ac:dyDescent="0.3">
      <c r="A42" s="79"/>
      <c r="B42" s="80"/>
      <c r="C42" s="80"/>
      <c r="D42" s="80"/>
      <c r="E42" s="80"/>
      <c r="F42" s="80"/>
      <c r="G42" s="44" t="e">
        <f>SUM(J42,L42,N42,O42,P42,T42,U42,V42,AB42,AD42,AO42,AQ42,CE42,CG42,CP42,CR42,#REF!,#REF!,CZ42,DB42,DE42,DG42,DN42,DP42,DW42,DY42,EF42,EH42)</f>
        <v>#REF!</v>
      </c>
      <c r="H42" s="44" t="e">
        <f>SUM(K42,M42,Q42,R42,S42,W42,X42,Y42,AC42,AE42,AF42,AG42,AH42,AI42,AL42,AP42,AR42,#REF!,AY42,AZ42,CF42,CH42,CI42,CJ42,CK42,CL42,CQ42,CS42,CT42,CU42,CV42,CW42,#REF!,#REF!,DA42,DC42,DF42,DH42,DO42,#REF!,#REF!,#REF!,#REF!,DQ42,DR42,DS42,DT42,DU42,DX42,DZ42,EA42,EB42,EC42,ED42,EG42,EI42,EJ42,EK42,EL42,EM42)</f>
        <v>#REF!</v>
      </c>
      <c r="I42" s="44" t="e">
        <f t="shared" si="12"/>
        <v>#REF!</v>
      </c>
      <c r="J42" s="72"/>
      <c r="K42" s="72"/>
      <c r="L42" s="81"/>
      <c r="M42" s="81"/>
      <c r="N42" s="81"/>
      <c r="O42" s="81"/>
      <c r="P42" s="81"/>
      <c r="Q42" s="81"/>
      <c r="R42" s="81"/>
      <c r="S42" s="81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82"/>
      <c r="DE42" s="82"/>
      <c r="DF42" s="82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</row>
    <row r="43" spans="1:154" x14ac:dyDescent="0.3">
      <c r="A43" s="79"/>
      <c r="B43" s="80"/>
      <c r="C43" s="80"/>
      <c r="D43" s="80"/>
      <c r="E43" s="80"/>
      <c r="F43" s="80"/>
      <c r="G43" s="44" t="e">
        <f>SUM(J43,L43,N43,O43,P43,T43,U43,V43,AB43,AD43,AO43,AQ43,CE43,CG43,CP43,CR43,#REF!,#REF!,CZ43,DB43,DE43,DG43,DN43,DP43,DW43,DY43,EF43,EH43)</f>
        <v>#REF!</v>
      </c>
      <c r="H43" s="44" t="e">
        <f>SUM(K43,M43,Q43,R43,S43,W43,X43,Y43,AC43,AE43,AF43,AG43,AH43,AI43,AL43,AP43,AR43,#REF!,AY43,AZ43,CF43,CH43,CI43,CJ43,CK43,CL43,CQ43,CS43,CT43,CU43,CV43,CW43,#REF!,#REF!,DA43,DC43,DF43,DH43,DO43,#REF!,#REF!,#REF!,#REF!,DQ43,DR43,DS43,DT43,DU43,DX43,DZ43,EA43,EB43,EC43,ED43,EG43,EI43,EJ43,EK43,EL43,EM43)</f>
        <v>#REF!</v>
      </c>
      <c r="I43" s="44" t="e">
        <f t="shared" si="12"/>
        <v>#REF!</v>
      </c>
      <c r="J43" s="72"/>
      <c r="K43" s="72"/>
      <c r="L43" s="81"/>
      <c r="M43" s="81"/>
      <c r="N43" s="81"/>
      <c r="O43" s="81"/>
      <c r="P43" s="81"/>
      <c r="Q43" s="81"/>
      <c r="R43" s="81"/>
      <c r="S43" s="81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82"/>
      <c r="DE43" s="82"/>
      <c r="DF43" s="82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</row>
    <row r="44" spans="1:154" x14ac:dyDescent="0.3">
      <c r="A44" s="79"/>
      <c r="B44" s="80"/>
      <c r="C44" s="80"/>
      <c r="D44" s="80"/>
      <c r="E44" s="80"/>
      <c r="F44" s="80"/>
      <c r="G44" s="44" t="e">
        <f>SUM(J44,L44,N44,O44,P44,T44,U44,V44,AB44,AD44,AO44,AQ44,CE44,CG44,CP44,CR44,#REF!,#REF!,CZ44,DB44,DE44,DG44,DN44,DP44,DW44,DY44,EF44,EH44)</f>
        <v>#REF!</v>
      </c>
      <c r="H44" s="44" t="e">
        <f>SUM(K44,M44,Q44,R44,S44,W44,X44,Y44,AC44,AE44,AF44,AG44,AH44,AI44,AL44,AP44,AR44,#REF!,AY44,AZ44,CF44,CH44,CI44,CJ44,CK44,CL44,CQ44,CS44,CT44,CU44,CV44,CW44,#REF!,#REF!,DA44,DC44,DF44,DH44,DO44,#REF!,#REF!,#REF!,#REF!,DQ44,DR44,DS44,DT44,DU44,DX44,DZ44,EA44,EB44,EC44,ED44,EG44,EI44,EJ44,EK44,EL44,EM44)</f>
        <v>#REF!</v>
      </c>
      <c r="I44" s="44" t="e">
        <f t="shared" si="12"/>
        <v>#REF!</v>
      </c>
      <c r="J44" s="72"/>
      <c r="K44" s="72"/>
      <c r="L44" s="81"/>
      <c r="M44" s="81"/>
      <c r="N44" s="81"/>
      <c r="O44" s="81"/>
      <c r="P44" s="81"/>
      <c r="Q44" s="81"/>
      <c r="R44" s="81"/>
      <c r="S44" s="81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82"/>
      <c r="DE44" s="82"/>
      <c r="DF44" s="82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</row>
    <row r="45" spans="1:154" x14ac:dyDescent="0.3">
      <c r="A45" s="79"/>
      <c r="B45" s="80"/>
      <c r="C45" s="80"/>
      <c r="D45" s="80"/>
      <c r="E45" s="80"/>
      <c r="F45" s="80"/>
      <c r="G45" s="44" t="e">
        <f>SUM(J45,L45,N45,O45,P45,T45,U45,V45,AB45,AD45,AO45,AQ45,CE45,CG45,CP45,CR45,#REF!,#REF!,CZ45,DB45,DE45,DG45,DN45,DP45,DW45,DY45,EF45,EH45)</f>
        <v>#REF!</v>
      </c>
      <c r="H45" s="44" t="e">
        <f>SUM(K45,M45,Q45,R45,S45,W45,X45,Y45,AC45,AE45,AF45,AG45,AH45,AI45,AL45,AP45,AR45,#REF!,AY45,AZ45,CF45,CH45,CI45,CJ45,CK45,CL45,CQ45,CS45,CT45,CU45,CV45,CW45,#REF!,#REF!,DA45,DC45,DF45,DH45,DO45,#REF!,#REF!,#REF!,#REF!,DQ45,DR45,DS45,DT45,DU45,DX45,DZ45,EA45,EB45,EC45,ED45,EG45,EI45,EJ45,EK45,EL45,EM45)</f>
        <v>#REF!</v>
      </c>
      <c r="I45" s="44" t="e">
        <f t="shared" si="12"/>
        <v>#REF!</v>
      </c>
      <c r="J45" s="72"/>
      <c r="K45" s="72"/>
      <c r="L45" s="81"/>
      <c r="M45" s="81"/>
      <c r="N45" s="81"/>
      <c r="O45" s="81"/>
      <c r="P45" s="81"/>
      <c r="Q45" s="81"/>
      <c r="R45" s="81"/>
      <c r="S45" s="81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82"/>
      <c r="DE45" s="82"/>
      <c r="DF45" s="82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</row>
    <row r="46" spans="1:154" x14ac:dyDescent="0.3">
      <c r="A46" s="79"/>
      <c r="B46" s="80"/>
      <c r="C46" s="80"/>
      <c r="D46" s="80"/>
      <c r="E46" s="80"/>
      <c r="F46" s="80"/>
      <c r="G46" s="44" t="e">
        <f>SUM(J46,L46,N46,O46,P46,T46,U46,V46,AB46,AD46,AO46,AQ46,CE46,CG46,CP46,CR46,#REF!,#REF!,CZ46,DB46,DE46,DG46,DN46,DP46,DW46,DY46,EF46,EH46)</f>
        <v>#REF!</v>
      </c>
      <c r="H46" s="44" t="e">
        <f>SUM(K46,M46,Q46,R46,S46,W46,X46,Y46,AC46,AE46,AF46,AG46,AH46,AI46,AL46,AP46,AR46,#REF!,AY46,AZ46,CF46,CH46,CI46,CJ46,CK46,CL46,CQ46,CS46,CT46,CU46,CV46,CW46,#REF!,#REF!,DA46,DC46,DF46,DH46,DO46,#REF!,#REF!,#REF!,#REF!,DQ46,DR46,DS46,DT46,DU46,DX46,DZ46,EA46,EB46,EC46,ED46,EG46,EI46,EJ46,EK46,EL46,EM46)</f>
        <v>#REF!</v>
      </c>
      <c r="I46" s="44" t="e">
        <f t="shared" si="12"/>
        <v>#REF!</v>
      </c>
      <c r="J46" s="72"/>
      <c r="K46" s="72"/>
      <c r="L46" s="81"/>
      <c r="M46" s="81"/>
      <c r="N46" s="81"/>
      <c r="O46" s="81"/>
      <c r="P46" s="81"/>
      <c r="Q46" s="81"/>
      <c r="R46" s="81"/>
      <c r="S46" s="81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82"/>
      <c r="DE46" s="82"/>
      <c r="DF46" s="82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</row>
    <row r="47" spans="1:154" x14ac:dyDescent="0.3">
      <c r="A47" s="79"/>
      <c r="B47" s="80"/>
      <c r="C47" s="80"/>
      <c r="D47" s="80"/>
      <c r="E47" s="80"/>
      <c r="F47" s="80"/>
      <c r="G47" s="44" t="e">
        <f>SUM(J47,L47,N47,O47,P47,T47,U47,V47,AB47,AD47,AO47,AQ47,CE47,CG47,CP47,CR47,#REF!,#REF!,CZ47,DB47,DE47,DG47,DN47,DP47,DW47,DY47,EF47,EH47)</f>
        <v>#REF!</v>
      </c>
      <c r="H47" s="44" t="e">
        <f>SUM(K47,M47,Q47,R47,S47,W47,X47,Y47,AC47,AE47,AF47,AG47,AH47,AI47,AL47,AP47,AR47,#REF!,AY47,AZ47,CF47,CH47,CI47,CJ47,CK47,CL47,CQ47,CS47,CT47,CU47,CV47,CW47,#REF!,#REF!,DA47,DC47,DF47,DH47,DO47,#REF!,#REF!,#REF!,#REF!,DQ47,DR47,DS47,DT47,DU47,DX47,DZ47,EA47,EB47,EC47,ED47,EG47,EI47,EJ47,EK47,EL47,EM47)</f>
        <v>#REF!</v>
      </c>
      <c r="I47" s="44" t="e">
        <f t="shared" si="12"/>
        <v>#REF!</v>
      </c>
      <c r="J47" s="72"/>
      <c r="K47" s="72"/>
      <c r="L47" s="81"/>
      <c r="M47" s="81"/>
      <c r="N47" s="81"/>
      <c r="O47" s="81"/>
      <c r="P47" s="81"/>
      <c r="Q47" s="81"/>
      <c r="R47" s="81"/>
      <c r="S47" s="81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82"/>
      <c r="DE47" s="82"/>
      <c r="DF47" s="82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</row>
    <row r="48" spans="1:154" x14ac:dyDescent="0.3">
      <c r="A48" s="79"/>
      <c r="B48" s="80"/>
      <c r="C48" s="80"/>
      <c r="D48" s="80"/>
      <c r="E48" s="80"/>
      <c r="F48" s="80"/>
      <c r="G48" s="44" t="e">
        <f>SUM(J48,L48,N48,O48,P48,T48,U48,V48,AB48,AD48,AO48,AQ48,CE48,CG48,CP48,CR48,#REF!,#REF!,CZ48,DB48,DE48,DG48,DN48,DP48,DW48,DY48,EF48,EH48)</f>
        <v>#REF!</v>
      </c>
      <c r="H48" s="44" t="e">
        <f>SUM(K48,M48,Q48,R48,S48,W48,X48,Y48,AC48,AE48,AF48,AG48,AH48,AI48,AL48,AP48,AR48,#REF!,AY48,AZ48,CF48,CH48,CI48,CJ48,CK48,CL48,CQ48,CS48,CT48,CU48,CV48,CW48,#REF!,#REF!,DA48,DC48,DF48,DH48,DO48,#REF!,#REF!,#REF!,#REF!,DQ48,DR48,DS48,DT48,DU48,DX48,DZ48,EA48,EB48,EC48,ED48,EG48,EI48,EJ48,EK48,EL48,EM48)</f>
        <v>#REF!</v>
      </c>
      <c r="I48" s="44" t="e">
        <f t="shared" si="12"/>
        <v>#REF!</v>
      </c>
      <c r="J48" s="72"/>
      <c r="K48" s="72"/>
      <c r="L48" s="81"/>
      <c r="M48" s="81"/>
      <c r="N48" s="81"/>
      <c r="O48" s="81"/>
      <c r="P48" s="81"/>
      <c r="Q48" s="81"/>
      <c r="R48" s="81"/>
      <c r="S48" s="81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82"/>
      <c r="DE48" s="82"/>
      <c r="DF48" s="82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</row>
    <row r="49" spans="1:154" x14ac:dyDescent="0.3">
      <c r="A49" s="79"/>
      <c r="B49" s="80"/>
      <c r="C49" s="80"/>
      <c r="D49" s="80"/>
      <c r="E49" s="80"/>
      <c r="F49" s="80"/>
      <c r="G49" s="44" t="e">
        <f>SUM(J49,L49,N49,O49,P49,T49,U49,V49,AB49,AD49,AO49,AQ49,CE49,CG49,CP49,CR49,#REF!,#REF!,CZ49,DB49,DE49,DG49,DN49,DP49,DW49,DY49,EF49,EH49)</f>
        <v>#REF!</v>
      </c>
      <c r="H49" s="44" t="e">
        <f>SUM(K49,M49,Q49,R49,S49,W49,X49,Y49,AC49,AE49,AF49,AG49,AH49,AI49,AL49,AP49,AR49,#REF!,AY49,AZ49,CF49,CH49,CI49,CJ49,CK49,CL49,CQ49,CS49,CT49,CU49,CV49,CW49,#REF!,#REF!,DA49,DC49,DF49,DH49,DO49,#REF!,#REF!,#REF!,#REF!,DQ49,DR49,DS49,DT49,DU49,DX49,DZ49,EA49,EB49,EC49,ED49,EG49,EI49,EJ49,EK49,EL49,EM49)</f>
        <v>#REF!</v>
      </c>
      <c r="I49" s="44" t="e">
        <f t="shared" si="12"/>
        <v>#REF!</v>
      </c>
      <c r="J49" s="72"/>
      <c r="K49" s="72"/>
      <c r="L49" s="81"/>
      <c r="M49" s="81"/>
      <c r="N49" s="81"/>
      <c r="O49" s="81"/>
      <c r="P49" s="81"/>
      <c r="Q49" s="81"/>
      <c r="R49" s="81"/>
      <c r="S49" s="81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82"/>
      <c r="DE49" s="82"/>
      <c r="DF49" s="82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</row>
    <row r="50" spans="1:154" x14ac:dyDescent="0.3">
      <c r="A50" s="79"/>
      <c r="B50" s="80"/>
      <c r="C50" s="80"/>
      <c r="D50" s="80"/>
      <c r="E50" s="80"/>
      <c r="F50" s="80"/>
      <c r="G50" s="44" t="e">
        <f>SUM(J50,L50,N50,O50,P50,T50,U50,V50,AB50,AD50,AO50,AQ50,CE50,CG50,CP50,CR50,#REF!,#REF!,CZ50,DB50,DE50,DG50,DN50,DP50,DW50,DY50,EF50,EH50)</f>
        <v>#REF!</v>
      </c>
      <c r="H50" s="44" t="e">
        <f>SUM(K50,M50,Q50,R50,S50,W50,X50,Y50,AC50,AE50,AF50,AG50,AH50,AI50,AL50,AP50,AR50,#REF!,AY50,AZ50,CF50,CH50,CI50,CJ50,CK50,CL50,CQ50,CS50,CT50,CU50,CV50,CW50,#REF!,#REF!,DA50,DC50,DF50,DH50,DO50,#REF!,#REF!,#REF!,#REF!,DQ50,DR50,DS50,DT50,DU50,DX50,DZ50,EA50,EB50,EC50,ED50,EG50,EI50,EJ50,EK50,EL50,EM50)</f>
        <v>#REF!</v>
      </c>
      <c r="I50" s="44" t="e">
        <f t="shared" si="12"/>
        <v>#REF!</v>
      </c>
      <c r="J50" s="72"/>
      <c r="K50" s="72"/>
      <c r="L50" s="81"/>
      <c r="M50" s="81"/>
      <c r="N50" s="81"/>
      <c r="O50" s="81"/>
      <c r="P50" s="81"/>
      <c r="Q50" s="81"/>
      <c r="R50" s="81"/>
      <c r="S50" s="81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82"/>
      <c r="DE50" s="82"/>
      <c r="DF50" s="82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</row>
    <row r="51" spans="1:154" x14ac:dyDescent="0.3">
      <c r="A51" s="79"/>
      <c r="B51" s="80"/>
      <c r="C51" s="80"/>
      <c r="D51" s="80"/>
      <c r="E51" s="80"/>
      <c r="F51" s="80"/>
      <c r="G51" s="44" t="e">
        <f>SUM(J51,L51,N51,O51,P51,T51,U51,V51,AB51,AD51,AO51,AQ51,CE51,CG51,CP51,CR51,#REF!,#REF!,CZ51,DB51,DE51,DG51,DN51,DP51,DW51,DY51,EF51,EH51)</f>
        <v>#REF!</v>
      </c>
      <c r="H51" s="44" t="e">
        <f>SUM(K51,M51,Q51,R51,S51,W51,X51,Y51,AC51,AE51,AF51,AG51,AH51,AI51,AL51,AP51,AR51,#REF!,AY51,AZ51,CF51,CH51,CI51,CJ51,CK51,CL51,CQ51,CS51,CT51,CU51,CV51,CW51,#REF!,#REF!,DA51,DC51,DF51,DH51,DO51,#REF!,#REF!,#REF!,#REF!,DQ51,DR51,DS51,DT51,DU51,DX51,DZ51,EA51,EB51,EC51,ED51,EG51,EI51,EJ51,EK51,EL51,EM51)</f>
        <v>#REF!</v>
      </c>
      <c r="I51" s="44" t="e">
        <f t="shared" si="12"/>
        <v>#REF!</v>
      </c>
      <c r="J51" s="72"/>
      <c r="K51" s="72"/>
      <c r="L51" s="81"/>
      <c r="M51" s="81"/>
      <c r="N51" s="81"/>
      <c r="O51" s="81"/>
      <c r="P51" s="81"/>
      <c r="Q51" s="81"/>
      <c r="R51" s="81"/>
      <c r="S51" s="81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82"/>
      <c r="DE51" s="82"/>
      <c r="DF51" s="82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</row>
    <row r="52" spans="1:154" x14ac:dyDescent="0.3">
      <c r="A52" s="79"/>
      <c r="B52" s="80"/>
      <c r="C52" s="80"/>
      <c r="D52" s="80"/>
      <c r="E52" s="80"/>
      <c r="F52" s="80"/>
      <c r="G52" s="44" t="e">
        <f>SUM(J52,L52,N52,O52,P52,T52,U52,V52,AB52,AD52,AO52,AQ52,CE52,CG52,CP52,CR52,#REF!,#REF!,CZ52,DB52,DE52,DG52,DN52,DP52,DW52,DY52,EF52,EH52)</f>
        <v>#REF!</v>
      </c>
      <c r="H52" s="44" t="e">
        <f>SUM(K52,M52,Q52,R52,S52,W52,X52,Y52,AC52,AE52,AF52,AG52,AH52,AI52,AL52,AP52,AR52,#REF!,AY52,AZ52,CF52,CH52,CI52,CJ52,CK52,CL52,CQ52,CS52,CT52,CU52,CV52,CW52,#REF!,#REF!,DA52,DC52,DF52,DH52,DO52,#REF!,#REF!,#REF!,#REF!,DQ52,DR52,DS52,DT52,DU52,DX52,DZ52,EA52,EB52,EC52,ED52,EG52,EI52,EJ52,EK52,EL52,EM52)</f>
        <v>#REF!</v>
      </c>
      <c r="I52" s="44" t="e">
        <f t="shared" si="12"/>
        <v>#REF!</v>
      </c>
      <c r="J52" s="72"/>
      <c r="K52" s="72"/>
      <c r="L52" s="81"/>
      <c r="M52" s="81"/>
      <c r="N52" s="81"/>
      <c r="O52" s="81"/>
      <c r="P52" s="81"/>
      <c r="Q52" s="81"/>
      <c r="R52" s="81"/>
      <c r="S52" s="81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82"/>
      <c r="DE52" s="82"/>
      <c r="DF52" s="82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</row>
    <row r="53" spans="1:154" x14ac:dyDescent="0.3">
      <c r="A53" s="79"/>
      <c r="B53" s="80"/>
      <c r="C53" s="80"/>
      <c r="D53" s="80"/>
      <c r="E53" s="80"/>
      <c r="F53" s="80"/>
      <c r="G53" s="44" t="e">
        <f>SUM(J53,L53,N53,O53,P53,T53,U53,V53,AB53,AD53,AO53,AQ53,CE53,CG53,CP53,CR53,#REF!,#REF!,CZ53,DB53,DE53,DG53,DN53,DP53,DW53,DY53,EF53,EH53)</f>
        <v>#REF!</v>
      </c>
      <c r="H53" s="44" t="e">
        <f>SUM(K53,M53,Q53,R53,S53,W53,X53,Y53,AC53,AE53,AF53,AG53,AH53,AI53,AL53,AP53,AR53,#REF!,AY53,AZ53,CF53,CH53,CI53,CJ53,CK53,CL53,CQ53,CS53,CT53,CU53,CV53,CW53,#REF!,#REF!,DA53,DC53,DF53,DH53,DO53,#REF!,#REF!,#REF!,#REF!,DQ53,DR53,DS53,DT53,DU53,DX53,DZ53,EA53,EB53,EC53,ED53,EG53,EI53,EJ53,EK53,EL53,EM53)</f>
        <v>#REF!</v>
      </c>
      <c r="I53" s="44" t="e">
        <f t="shared" si="12"/>
        <v>#REF!</v>
      </c>
      <c r="J53" s="72"/>
      <c r="K53" s="72"/>
      <c r="L53" s="81"/>
      <c r="M53" s="81"/>
      <c r="N53" s="81"/>
      <c r="O53" s="81"/>
      <c r="P53" s="81"/>
      <c r="Q53" s="81"/>
      <c r="R53" s="81"/>
      <c r="S53" s="81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82"/>
      <c r="DE53" s="82"/>
      <c r="DF53" s="82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</row>
    <row r="54" spans="1:154" x14ac:dyDescent="0.3">
      <c r="A54" s="79"/>
      <c r="B54" s="80"/>
      <c r="C54" s="80"/>
      <c r="D54" s="80"/>
      <c r="E54" s="80"/>
      <c r="F54" s="80"/>
      <c r="G54" s="44" t="e">
        <f>SUM(J54,L54,N54,O54,P54,T54,U54,V54,AB54,AD54,AO54,AQ54,CE54,CG54,CP54,CR54,#REF!,#REF!,CZ54,DB54,DE54,DG54,DN54,DP54,DW54,DY54,EF54,EH54)</f>
        <v>#REF!</v>
      </c>
      <c r="H54" s="44" t="e">
        <f>SUM(K54,M54,Q54,R54,S54,W54,X54,Y54,AC54,AE54,AF54,AG54,AH54,AI54,AL54,AP54,AR54,#REF!,AY54,AZ54,CF54,CH54,CI54,CJ54,CK54,CL54,CQ54,CS54,CT54,CU54,CV54,CW54,#REF!,#REF!,DA54,DC54,DF54,DH54,DO54,#REF!,#REF!,#REF!,#REF!,DQ54,DR54,DS54,DT54,DU54,DX54,DZ54,EA54,EB54,EC54,ED54,EG54,EI54,EJ54,EK54,EL54,EM54)</f>
        <v>#REF!</v>
      </c>
      <c r="I54" s="44" t="e">
        <f t="shared" si="12"/>
        <v>#REF!</v>
      </c>
      <c r="J54" s="72"/>
      <c r="K54" s="72"/>
      <c r="L54" s="81"/>
      <c r="M54" s="81"/>
      <c r="N54" s="81"/>
      <c r="O54" s="81"/>
      <c r="P54" s="81"/>
      <c r="Q54" s="81"/>
      <c r="R54" s="81"/>
      <c r="S54" s="81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82"/>
      <c r="DE54" s="82"/>
      <c r="DF54" s="82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</row>
    <row r="55" spans="1:154" x14ac:dyDescent="0.3">
      <c r="A55" s="79"/>
      <c r="B55" s="80"/>
      <c r="C55" s="80"/>
      <c r="D55" s="80"/>
      <c r="E55" s="80"/>
      <c r="F55" s="80"/>
      <c r="G55" s="44" t="e">
        <f>SUM(J55,L55,N55,O55,P55,T55,U55,V55,AB55,AD55,AO55,AQ55,CE55,CG55,CP55,CR55,#REF!,#REF!,CZ55,DB55,DE55,DG55,DN55,DP55,DW55,DY55,EF55,EH55)</f>
        <v>#REF!</v>
      </c>
      <c r="H55" s="44" t="e">
        <f>SUM(K55,M55,Q55,R55,S55,W55,X55,Y55,AC55,AE55,AF55,AG55,AH55,AI55,AL55,AP55,AR55,#REF!,AY55,AZ55,CF55,CH55,CI55,CJ55,CK55,CL55,CQ55,CS55,CT55,CU55,CV55,CW55,#REF!,#REF!,DA55,DC55,DF55,DH55,DO55,#REF!,#REF!,#REF!,#REF!,DQ55,DR55,DS55,DT55,DU55,DX55,DZ55,EA55,EB55,EC55,ED55,EG55,EI55,EJ55,EK55,EL55,EM55)</f>
        <v>#REF!</v>
      </c>
      <c r="I55" s="44" t="e">
        <f t="shared" si="12"/>
        <v>#REF!</v>
      </c>
      <c r="J55" s="72"/>
      <c r="K55" s="72"/>
      <c r="L55" s="81"/>
      <c r="M55" s="81"/>
      <c r="N55" s="81"/>
      <c r="O55" s="81"/>
      <c r="P55" s="81"/>
      <c r="Q55" s="81"/>
      <c r="R55" s="81"/>
      <c r="S55" s="81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82"/>
      <c r="DE55" s="82"/>
      <c r="DF55" s="82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</row>
    <row r="56" spans="1:154" x14ac:dyDescent="0.3">
      <c r="A56" s="79"/>
      <c r="B56" s="80"/>
      <c r="C56" s="80"/>
      <c r="D56" s="80"/>
      <c r="E56" s="80"/>
      <c r="F56" s="80"/>
      <c r="G56" s="44" t="e">
        <f>SUM(J56,L56,N56,O56,P56,T56,U56,V56,AB56,AD56,AO56,AQ56,CE56,CG56,CP56,CR56,#REF!,#REF!,CZ56,DB56,DE56,DG56,DN56,DP56,DW56,DY56,EF56,EH56)</f>
        <v>#REF!</v>
      </c>
      <c r="H56" s="44" t="e">
        <f>SUM(K56,M56,Q56,R56,S56,W56,X56,Y56,AC56,AE56,AF56,AG56,AH56,AI56,AL56,AP56,AR56,#REF!,AY56,AZ56,CF56,CH56,CI56,CJ56,CK56,CL56,CQ56,CS56,CT56,CU56,CV56,CW56,#REF!,#REF!,DA56,DC56,DF56,DH56,DO56,#REF!,#REF!,#REF!,#REF!,DQ56,DR56,DS56,DT56,DU56,DX56,DZ56,EA56,EB56,EC56,ED56,EG56,EI56,EJ56,EK56,EL56,EM56)</f>
        <v>#REF!</v>
      </c>
      <c r="I56" s="44" t="e">
        <f t="shared" si="12"/>
        <v>#REF!</v>
      </c>
      <c r="J56" s="72"/>
      <c r="K56" s="72"/>
      <c r="L56" s="81"/>
      <c r="M56" s="81"/>
      <c r="N56" s="81"/>
      <c r="O56" s="81"/>
      <c r="P56" s="81"/>
      <c r="Q56" s="81"/>
      <c r="R56" s="81"/>
      <c r="S56" s="81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82"/>
      <c r="DE56" s="82"/>
      <c r="DF56" s="82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79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</row>
    <row r="57" spans="1:154" x14ac:dyDescent="0.3">
      <c r="A57" s="79"/>
      <c r="B57" s="80"/>
      <c r="C57" s="80"/>
      <c r="D57" s="80"/>
      <c r="E57" s="80"/>
      <c r="F57" s="80"/>
      <c r="G57" s="44" t="e">
        <f>SUM(J57,L57,N57,O57,P57,T57,U57,V57,AB57,AD57,AO57,AQ57,CE57,CG57,CP57,CR57,#REF!,#REF!,CZ57,DB57,DE57,DG57,DN57,DP57,DW57,DY57,EF57,EH57)</f>
        <v>#REF!</v>
      </c>
      <c r="H57" s="44" t="e">
        <f>SUM(K57,M57,Q57,R57,S57,W57,X57,Y57,AC57,AE57,AF57,AG57,AH57,AI57,AL57,AP57,AR57,#REF!,AY57,AZ57,CF57,CH57,CI57,CJ57,CK57,CL57,CQ57,CS57,CT57,CU57,CV57,CW57,#REF!,#REF!,DA57,DC57,DF57,DH57,DO57,#REF!,#REF!,#REF!,#REF!,DQ57,DR57,DS57,DT57,DU57,DX57,DZ57,EA57,EB57,EC57,ED57,EG57,EI57,EJ57,EK57,EL57,EM57)</f>
        <v>#REF!</v>
      </c>
      <c r="I57" s="44" t="e">
        <f t="shared" si="12"/>
        <v>#REF!</v>
      </c>
      <c r="J57" s="72"/>
      <c r="K57" s="72"/>
      <c r="L57" s="81"/>
      <c r="M57" s="81"/>
      <c r="N57" s="81"/>
      <c r="O57" s="81"/>
      <c r="P57" s="81"/>
      <c r="Q57" s="81"/>
      <c r="R57" s="81"/>
      <c r="S57" s="81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82"/>
      <c r="DE57" s="82"/>
      <c r="DF57" s="82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</row>
    <row r="58" spans="1:154" x14ac:dyDescent="0.3">
      <c r="A58" s="79"/>
      <c r="B58" s="80"/>
      <c r="C58" s="80"/>
      <c r="D58" s="80"/>
      <c r="E58" s="80"/>
      <c r="F58" s="80"/>
      <c r="G58" s="44" t="e">
        <f>SUM(J58,L58,N58,O58,P58,T58,U58,V58,AB58,AD58,AO58,AQ58,CE58,CG58,CP58,CR58,#REF!,#REF!,CZ58,DB58,DE58,DG58,DN58,DP58,DW58,DY58,EF58,EH58)</f>
        <v>#REF!</v>
      </c>
      <c r="H58" s="44" t="e">
        <f>SUM(K58,M58,Q58,R58,S58,W58,X58,Y58,AC58,AE58,AF58,AG58,AH58,AI58,AL58,AP58,AR58,#REF!,AY58,AZ58,CF58,CH58,CI58,CJ58,CK58,CL58,CQ58,CS58,CT58,CU58,CV58,CW58,#REF!,#REF!,DA58,DC58,DF58,DH58,DO58,#REF!,#REF!,#REF!,#REF!,DQ58,DR58,DS58,DT58,DU58,DX58,DZ58,EA58,EB58,EC58,ED58,EG58,EI58,EJ58,EK58,EL58,EM58)</f>
        <v>#REF!</v>
      </c>
      <c r="I58" s="44" t="e">
        <f t="shared" si="12"/>
        <v>#REF!</v>
      </c>
      <c r="J58" s="72"/>
      <c r="K58" s="72"/>
      <c r="L58" s="81"/>
      <c r="M58" s="81"/>
      <c r="N58" s="81"/>
      <c r="O58" s="81"/>
      <c r="P58" s="81"/>
      <c r="Q58" s="81"/>
      <c r="R58" s="81"/>
      <c r="S58" s="81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82"/>
      <c r="DE58" s="82"/>
      <c r="DF58" s="82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</row>
    <row r="59" spans="1:154" x14ac:dyDescent="0.3">
      <c r="A59" s="79"/>
      <c r="B59" s="80"/>
      <c r="C59" s="80"/>
      <c r="D59" s="80"/>
      <c r="E59" s="80"/>
      <c r="F59" s="80"/>
      <c r="G59" s="44" t="e">
        <f>SUM(J59,L59,N59,O59,P59,T59,U59,V59,AB59,AD59,AO59,AQ59,CE59,CG59,CP59,CR59,#REF!,#REF!,CZ59,DB59,DE59,DG59,DN59,DP59,DW59,DY59,EF59,EH59)</f>
        <v>#REF!</v>
      </c>
      <c r="H59" s="44" t="e">
        <f>SUM(K59,M59,Q59,R59,S59,W59,X59,Y59,AC59,AE59,AF59,AG59,AH59,AI59,AL59,AP59,AR59,#REF!,AY59,AZ59,CF59,CH59,CI59,CJ59,CK59,CL59,CQ59,CS59,CT59,CU59,CV59,CW59,#REF!,#REF!,DA59,DC59,DF59,DH59,DO59,#REF!,#REF!,#REF!,#REF!,DQ59,DR59,DS59,DT59,DU59,DX59,DZ59,EA59,EB59,EC59,ED59,EG59,EI59,EJ59,EK59,EL59,EM59)</f>
        <v>#REF!</v>
      </c>
      <c r="I59" s="44" t="e">
        <f t="shared" si="12"/>
        <v>#REF!</v>
      </c>
      <c r="J59" s="72"/>
      <c r="K59" s="72"/>
      <c r="L59" s="81"/>
      <c r="M59" s="81"/>
      <c r="N59" s="81"/>
      <c r="O59" s="81"/>
      <c r="P59" s="81"/>
      <c r="Q59" s="81"/>
      <c r="R59" s="81"/>
      <c r="S59" s="81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82"/>
      <c r="DE59" s="82"/>
      <c r="DF59" s="82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</row>
    <row r="60" spans="1:154" x14ac:dyDescent="0.3">
      <c r="A60" s="79"/>
      <c r="B60" s="80"/>
      <c r="C60" s="80"/>
      <c r="D60" s="80"/>
      <c r="E60" s="80"/>
      <c r="F60" s="80"/>
      <c r="G60" s="44" t="e">
        <f>SUM(J60,L60,N60,O60,P60,T60,U60,V60,AB60,AD60,AO60,AQ60,CE60,CG60,CP60,CR60,#REF!,#REF!,CZ60,DB60,DE60,DG60,DN60,DP60,DW60,DY60,EF60,EH60)</f>
        <v>#REF!</v>
      </c>
      <c r="H60" s="44" t="e">
        <f>SUM(K60,M60,Q60,R60,S60,W60,X60,Y60,AC60,AE60,AF60,AG60,AH60,AI60,AL60,AP60,AR60,#REF!,AY60,AZ60,CF60,CH60,CI60,CJ60,CK60,CL60,CQ60,CS60,CT60,CU60,CV60,CW60,#REF!,#REF!,DA60,DC60,DF60,DH60,DO60,#REF!,#REF!,#REF!,#REF!,DQ60,DR60,DS60,DT60,DU60,DX60,DZ60,EA60,EB60,EC60,ED60,EG60,EI60,EJ60,EK60,EL60,EM60)</f>
        <v>#REF!</v>
      </c>
      <c r="I60" s="44" t="e">
        <f t="shared" si="12"/>
        <v>#REF!</v>
      </c>
      <c r="J60" s="72"/>
      <c r="K60" s="72"/>
      <c r="L60" s="81"/>
      <c r="M60" s="81"/>
      <c r="N60" s="81"/>
      <c r="O60" s="81"/>
      <c r="P60" s="81"/>
      <c r="Q60" s="81"/>
      <c r="R60" s="81"/>
      <c r="S60" s="81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82"/>
      <c r="DE60" s="82"/>
      <c r="DF60" s="82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  <c r="DY60" s="79"/>
      <c r="DZ60" s="79"/>
      <c r="EA60" s="79"/>
      <c r="EB60" s="79"/>
      <c r="EC60" s="79"/>
      <c r="ED60" s="79"/>
      <c r="EE60" s="79"/>
      <c r="EF60" s="79"/>
      <c r="EG60" s="79"/>
      <c r="EH60" s="79"/>
      <c r="EI60" s="79"/>
      <c r="EJ60" s="79"/>
      <c r="EK60" s="79"/>
      <c r="EL60" s="79"/>
      <c r="EM60" s="79"/>
      <c r="EN60" s="79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</row>
    <row r="61" spans="1:154" x14ac:dyDescent="0.3">
      <c r="A61" s="79"/>
      <c r="B61" s="80"/>
      <c r="C61" s="80"/>
      <c r="D61" s="80"/>
      <c r="E61" s="80"/>
      <c r="F61" s="80"/>
      <c r="G61" s="44" t="e">
        <f>SUM(J61,L61,N61,O61,P61,T61,U61,V61,AB61,AD61,AO61,AQ61,CE61,CG61,CP61,CR61,#REF!,#REF!,CZ61,DB61,DE61,DG61,DN61,DP61,DW61,DY61,EF61,EH61)</f>
        <v>#REF!</v>
      </c>
      <c r="H61" s="44" t="e">
        <f>SUM(K61,M61,Q61,R61,S61,W61,X61,Y61,AC61,AE61,AF61,AG61,AH61,AI61,AL61,AP61,AR61,#REF!,AY61,AZ61,CF61,CH61,CI61,CJ61,CK61,CL61,CQ61,CS61,CT61,CU61,CV61,CW61,#REF!,#REF!,DA61,DC61,DF61,DH61,DO61,#REF!,#REF!,#REF!,#REF!,DQ61,DR61,DS61,DT61,DU61,DX61,DZ61,EA61,EB61,EC61,ED61,EG61,EI61,EJ61,EK61,EL61,EM61)</f>
        <v>#REF!</v>
      </c>
      <c r="I61" s="44" t="e">
        <f t="shared" si="12"/>
        <v>#REF!</v>
      </c>
      <c r="J61" s="72"/>
      <c r="K61" s="72"/>
      <c r="L61" s="81"/>
      <c r="M61" s="81"/>
      <c r="N61" s="81"/>
      <c r="O61" s="81"/>
      <c r="P61" s="81"/>
      <c r="Q61" s="81"/>
      <c r="R61" s="81"/>
      <c r="S61" s="81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82"/>
      <c r="DE61" s="82"/>
      <c r="DF61" s="82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</row>
    <row r="62" spans="1:154" x14ac:dyDescent="0.3">
      <c r="A62" s="79"/>
      <c r="B62" s="80"/>
      <c r="C62" s="80"/>
      <c r="D62" s="80"/>
      <c r="E62" s="80"/>
      <c r="F62" s="80"/>
      <c r="G62" s="44" t="e">
        <f>SUM(J62,L62,N62,O62,P62,T62,U62,V62,AB62,AD62,AO62,AQ62,CE62,CG62,CP62,CR62,#REF!,#REF!,CZ62,DB62,DE62,DG62,DN62,DP62,DW62,DY62,EF62,EH62)</f>
        <v>#REF!</v>
      </c>
      <c r="H62" s="44" t="e">
        <f>SUM(K62,M62,Q62,R62,S62,W62,X62,Y62,AC62,AE62,AF62,AG62,AH62,AI62,AL62,AP62,AR62,#REF!,AY62,AZ62,CF62,CH62,CI62,CJ62,CK62,CL62,CQ62,CS62,CT62,CU62,CV62,CW62,#REF!,#REF!,DA62,DC62,DF62,DH62,DO62,#REF!,#REF!,#REF!,#REF!,DQ62,DR62,DS62,DT62,DU62,DX62,DZ62,EA62,EB62,EC62,ED62,EG62,EI62,EJ62,EK62,EL62,EM62)</f>
        <v>#REF!</v>
      </c>
      <c r="I62" s="44" t="e">
        <f t="shared" si="12"/>
        <v>#REF!</v>
      </c>
      <c r="J62" s="72"/>
      <c r="K62" s="72"/>
      <c r="L62" s="81"/>
      <c r="M62" s="81"/>
      <c r="N62" s="81"/>
      <c r="O62" s="81"/>
      <c r="P62" s="81"/>
      <c r="Q62" s="81"/>
      <c r="R62" s="81"/>
      <c r="S62" s="81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82"/>
      <c r="DE62" s="82"/>
      <c r="DF62" s="82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79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</row>
    <row r="63" spans="1:154" x14ac:dyDescent="0.3">
      <c r="A63" s="79"/>
      <c r="B63" s="80"/>
      <c r="C63" s="80"/>
      <c r="D63" s="80"/>
      <c r="E63" s="80"/>
      <c r="F63" s="80"/>
      <c r="G63" s="44" t="e">
        <f>SUM(J63,L63,N63,O63,P63,T63,U63,V63,AB63,AD63,AO63,AQ63,CE63,CG63,CP63,CR63,#REF!,#REF!,CZ63,DB63,DE63,DG63,DN63,DP63,DW63,DY63,EF63,EH63)</f>
        <v>#REF!</v>
      </c>
      <c r="H63" s="44" t="e">
        <f>SUM(K63,M63,Q63,R63,S63,W63,X63,Y63,AC63,AE63,AF63,AG63,AH63,AI63,AL63,AP63,AR63,#REF!,AY63,AZ63,CF63,CH63,CI63,CJ63,CK63,CL63,CQ63,CS63,CT63,CU63,CV63,CW63,#REF!,#REF!,DA63,DC63,DF63,DH63,DO63,#REF!,#REF!,#REF!,#REF!,DQ63,DR63,DS63,DT63,DU63,DX63,DZ63,EA63,EB63,EC63,ED63,EG63,EI63,EJ63,EK63,EL63,EM63)</f>
        <v>#REF!</v>
      </c>
      <c r="I63" s="44" t="e">
        <f t="shared" si="12"/>
        <v>#REF!</v>
      </c>
      <c r="J63" s="72"/>
      <c r="K63" s="72"/>
      <c r="L63" s="81"/>
      <c r="M63" s="81"/>
      <c r="N63" s="81"/>
      <c r="O63" s="81"/>
      <c r="P63" s="81"/>
      <c r="Q63" s="81"/>
      <c r="R63" s="81"/>
      <c r="S63" s="81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82"/>
      <c r="DE63" s="82"/>
      <c r="DF63" s="82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</row>
    <row r="64" spans="1:154" x14ac:dyDescent="0.3">
      <c r="A64" s="79"/>
      <c r="B64" s="80"/>
      <c r="C64" s="80"/>
      <c r="D64" s="80"/>
      <c r="E64" s="80"/>
      <c r="F64" s="80"/>
      <c r="G64" s="44" t="e">
        <f>SUM(J64,L64,N64,O64,P64,T64,U64,V64,AB64,AD64,AO64,AQ64,CE64,CG64,CP64,CR64,#REF!,#REF!,CZ64,DB64,DE64,DG64,DN64,DP64,DW64,DY64,EF64,EH64)</f>
        <v>#REF!</v>
      </c>
      <c r="H64" s="44" t="e">
        <f>SUM(K64,M64,Q64,R64,S64,W64,X64,Y64,AC64,AE64,AF64,AG64,AH64,AI64,AL64,AP64,AR64,#REF!,AY64,AZ64,CF64,CH64,CI64,CJ64,CK64,CL64,CQ64,CS64,CT64,CU64,CV64,CW64,#REF!,#REF!,DA64,DC64,DF64,DH64,DO64,#REF!,#REF!,#REF!,#REF!,DQ64,DR64,DS64,DT64,DU64,DX64,DZ64,EA64,EB64,EC64,ED64,EG64,EI64,EJ64,EK64,EL64,EM64)</f>
        <v>#REF!</v>
      </c>
      <c r="I64" s="44" t="e">
        <f t="shared" si="12"/>
        <v>#REF!</v>
      </c>
      <c r="J64" s="72"/>
      <c r="K64" s="72"/>
      <c r="L64" s="81"/>
      <c r="M64" s="81"/>
      <c r="N64" s="81"/>
      <c r="O64" s="81"/>
      <c r="P64" s="81"/>
      <c r="Q64" s="81"/>
      <c r="R64" s="81"/>
      <c r="S64" s="81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82"/>
      <c r="DE64" s="82"/>
      <c r="DF64" s="82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  <c r="DY64" s="79"/>
      <c r="DZ64" s="79"/>
      <c r="EA64" s="79"/>
      <c r="EB64" s="79"/>
      <c r="EC64" s="79"/>
      <c r="ED64" s="79"/>
      <c r="EE64" s="79"/>
      <c r="EF64" s="79"/>
      <c r="EG64" s="79"/>
      <c r="EH64" s="79"/>
      <c r="EI64" s="79"/>
      <c r="EJ64" s="79"/>
      <c r="EK64" s="79"/>
      <c r="EL64" s="79"/>
      <c r="EM64" s="79"/>
      <c r="EN64" s="79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</row>
    <row r="65" spans="1:154" x14ac:dyDescent="0.3">
      <c r="A65" s="79"/>
      <c r="B65" s="80"/>
      <c r="C65" s="80"/>
      <c r="D65" s="80"/>
      <c r="E65" s="80"/>
      <c r="F65" s="80"/>
      <c r="G65" s="44" t="e">
        <f>SUM(J65,L65,N65,O65,P65,T65,U65,V65,AB65,AD65,AO65,AQ65,CE65,CG65,CP65,CR65,#REF!,#REF!,CZ65,DB65,DE65,DG65,DN65,DP65,DW65,DY65,EF65,EH65)</f>
        <v>#REF!</v>
      </c>
      <c r="H65" s="44" t="e">
        <f>SUM(K65,M65,Q65,R65,S65,W65,X65,Y65,AC65,AE65,AF65,AG65,AH65,AI65,AL65,AP65,AR65,#REF!,AY65,AZ65,CF65,CH65,CI65,CJ65,CK65,CL65,CQ65,CS65,CT65,CU65,CV65,CW65,#REF!,#REF!,DA65,DC65,DF65,DH65,DO65,#REF!,#REF!,#REF!,#REF!,DQ65,DR65,DS65,DT65,DU65,DX65,DZ65,EA65,EB65,EC65,ED65,EG65,EI65,EJ65,EK65,EL65,EM65)</f>
        <v>#REF!</v>
      </c>
      <c r="I65" s="44" t="e">
        <f t="shared" si="12"/>
        <v>#REF!</v>
      </c>
      <c r="J65" s="72"/>
      <c r="K65" s="72"/>
      <c r="L65" s="81"/>
      <c r="M65" s="81"/>
      <c r="N65" s="81"/>
      <c r="O65" s="81"/>
      <c r="P65" s="81"/>
      <c r="Q65" s="81"/>
      <c r="R65" s="81"/>
      <c r="S65" s="81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82"/>
      <c r="DE65" s="82"/>
      <c r="DF65" s="82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79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</row>
    <row r="66" spans="1:154" x14ac:dyDescent="0.3">
      <c r="A66" s="79"/>
      <c r="B66" s="80"/>
      <c r="C66" s="80"/>
      <c r="D66" s="80"/>
      <c r="E66" s="80"/>
      <c r="F66" s="80"/>
      <c r="G66" s="44" t="e">
        <f>SUM(J66,L66,N66,O66,P66,T66,U66,V66,AB66,AD66,AO66,AQ66,CE66,CG66,CP66,CR66,#REF!,#REF!,CZ66,DB66,DE66,DG66,DN66,DP66,DW66,DY66,EF66,EH66)</f>
        <v>#REF!</v>
      </c>
      <c r="H66" s="44" t="e">
        <f>SUM(K66,M66,Q66,R66,S66,W66,X66,Y66,AC66,AE66,AF66,AG66,AH66,AI66,AL66,AP66,AR66,#REF!,AY66,AZ66,CF66,CH66,CI66,CJ66,CK66,CL66,CQ66,CS66,CT66,CU66,CV66,CW66,#REF!,#REF!,DA66,DC66,DF66,DH66,DO66,#REF!,#REF!,#REF!,#REF!,DQ66,DR66,DS66,DT66,DU66,DX66,DZ66,EA66,EB66,EC66,ED66,EG66,EI66,EJ66,EK66,EL66,EM66)</f>
        <v>#REF!</v>
      </c>
      <c r="I66" s="44" t="e">
        <f t="shared" si="12"/>
        <v>#REF!</v>
      </c>
      <c r="J66" s="72"/>
      <c r="K66" s="72"/>
      <c r="L66" s="81"/>
      <c r="M66" s="81"/>
      <c r="N66" s="81"/>
      <c r="O66" s="81"/>
      <c r="P66" s="81"/>
      <c r="Q66" s="81"/>
      <c r="R66" s="81"/>
      <c r="S66" s="81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82"/>
      <c r="DE66" s="82"/>
      <c r="DF66" s="82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</row>
    <row r="67" spans="1:154" x14ac:dyDescent="0.3">
      <c r="A67" s="79"/>
      <c r="B67" s="80"/>
      <c r="C67" s="80"/>
      <c r="D67" s="80"/>
      <c r="E67" s="80"/>
      <c r="F67" s="80"/>
      <c r="G67" s="44" t="e">
        <f>SUM(J67,L67,N67,O67,P67,T67,U67,V67,AB67,AD67,AO67,AQ67,CE67,CG67,CP67,CR67,#REF!,#REF!,CZ67,DB67,DE67,DG67,DN67,DP67,DW67,DY67,EF67,EH67)</f>
        <v>#REF!</v>
      </c>
      <c r="H67" s="44" t="e">
        <f>SUM(K67,M67,Q67,R67,S67,W67,X67,Y67,AC67,AE67,AF67,AG67,AH67,AI67,AL67,AP67,AR67,#REF!,AY67,AZ67,CF67,CH67,CI67,CJ67,CK67,CL67,CQ67,CS67,CT67,CU67,CV67,CW67,#REF!,#REF!,DA67,DC67,DF67,DH67,DO67,#REF!,#REF!,#REF!,#REF!,DQ67,DR67,DS67,DT67,DU67,DX67,DZ67,EA67,EB67,EC67,ED67,EG67,EI67,EJ67,EK67,EL67,EM67)</f>
        <v>#REF!</v>
      </c>
      <c r="I67" s="44" t="e">
        <f t="shared" si="12"/>
        <v>#REF!</v>
      </c>
      <c r="J67" s="72"/>
      <c r="K67" s="72"/>
      <c r="L67" s="81"/>
      <c r="M67" s="81"/>
      <c r="N67" s="81"/>
      <c r="O67" s="81"/>
      <c r="P67" s="81"/>
      <c r="Q67" s="81"/>
      <c r="R67" s="81"/>
      <c r="S67" s="81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82"/>
      <c r="DE67" s="82"/>
      <c r="DF67" s="82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</row>
    <row r="68" spans="1:154" x14ac:dyDescent="0.3">
      <c r="A68" s="79"/>
      <c r="B68" s="80"/>
      <c r="C68" s="80"/>
      <c r="D68" s="80"/>
      <c r="E68" s="80"/>
      <c r="F68" s="80"/>
      <c r="G68" s="44" t="e">
        <f>SUM(J68,L68,N68,O68,P68,T68,U68,V68,AB68,AD68,AO68,AQ68,CE68,CG68,CP68,CR68,#REF!,#REF!,CZ68,DB68,DE68,DG68,DN68,DP68,DW68,DY68,EF68,EH68)</f>
        <v>#REF!</v>
      </c>
      <c r="H68" s="44" t="e">
        <f>SUM(K68,M68,Q68,R68,S68,W68,X68,Y68,AC68,AE68,AF68,AG68,AH68,AI68,AL68,AP68,AR68,#REF!,AY68,AZ68,CF68,CH68,CI68,CJ68,CK68,CL68,CQ68,CS68,CT68,CU68,CV68,CW68,#REF!,#REF!,DA68,DC68,DF68,DH68,DO68,#REF!,#REF!,#REF!,#REF!,DQ68,DR68,DS68,DT68,DU68,DX68,DZ68,EA68,EB68,EC68,ED68,EG68,EI68,EJ68,EK68,EL68,EM68)</f>
        <v>#REF!</v>
      </c>
      <c r="I68" s="44" t="e">
        <f t="shared" si="12"/>
        <v>#REF!</v>
      </c>
      <c r="J68" s="72"/>
      <c r="K68" s="72"/>
      <c r="L68" s="81"/>
      <c r="M68" s="81"/>
      <c r="N68" s="81"/>
      <c r="O68" s="81"/>
      <c r="P68" s="81"/>
      <c r="Q68" s="81"/>
      <c r="R68" s="81"/>
      <c r="S68" s="81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82"/>
      <c r="DE68" s="82"/>
      <c r="DF68" s="82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</row>
    <row r="69" spans="1:154" x14ac:dyDescent="0.3">
      <c r="A69" s="79"/>
      <c r="B69" s="80"/>
      <c r="C69" s="80"/>
      <c r="D69" s="80"/>
      <c r="E69" s="80"/>
      <c r="F69" s="80"/>
      <c r="G69" s="44" t="e">
        <f>SUM(J69,L69,N69,O69,P69,T69,U69,V69,AB69,AD69,AO69,AQ69,CE69,CG69,CP69,CR69,#REF!,#REF!,CZ69,DB69,DE69,DG69,DN69,DP69,DW69,DY69,EF69,EH69)</f>
        <v>#REF!</v>
      </c>
      <c r="H69" s="44" t="e">
        <f>SUM(K69,M69,Q69,R69,S69,W69,X69,Y69,AC69,AE69,AF69,AG69,AH69,AI69,AL69,AP69,AR69,#REF!,AY69,AZ69,CF69,CH69,CI69,CJ69,CK69,CL69,CQ69,CS69,CT69,CU69,CV69,CW69,#REF!,#REF!,DA69,DC69,DF69,DH69,DO69,#REF!,#REF!,#REF!,#REF!,DQ69,DR69,DS69,DT69,DU69,DX69,DZ69,EA69,EB69,EC69,ED69,EG69,EI69,EJ69,EK69,EL69,EM69)</f>
        <v>#REF!</v>
      </c>
      <c r="I69" s="44" t="e">
        <f t="shared" si="12"/>
        <v>#REF!</v>
      </c>
      <c r="J69" s="72"/>
      <c r="K69" s="72"/>
      <c r="L69" s="81"/>
      <c r="M69" s="81"/>
      <c r="N69" s="81"/>
      <c r="O69" s="81"/>
      <c r="P69" s="81"/>
      <c r="Q69" s="81"/>
      <c r="R69" s="81"/>
      <c r="S69" s="81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82"/>
      <c r="DE69" s="82"/>
      <c r="DF69" s="82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</row>
    <row r="70" spans="1:154" x14ac:dyDescent="0.3">
      <c r="A70" s="79"/>
      <c r="B70" s="80"/>
      <c r="C70" s="80"/>
      <c r="D70" s="80"/>
      <c r="E70" s="80"/>
      <c r="F70" s="80"/>
      <c r="G70" s="44" t="e">
        <f>SUM(J70,L70,N70,O70,P70,T70,U70,V70,AB70,AD70,AO70,AQ70,CE70,CG70,CP70,CR70,#REF!,#REF!,CZ70,DB70,DE70,DG70,DN70,DP70,DW70,DY70,EF70,EH70)</f>
        <v>#REF!</v>
      </c>
      <c r="H70" s="44" t="e">
        <f>SUM(K70,M70,Q70,R70,S70,W70,X70,Y70,AC70,AE70,AF70,AG70,AH70,AI70,AL70,AP70,AR70,#REF!,AY70,AZ70,CF70,CH70,CI70,CJ70,CK70,CL70,CQ70,CS70,CT70,CU70,CV70,CW70,#REF!,#REF!,DA70,DC70,DF70,DH70,DO70,#REF!,#REF!,#REF!,#REF!,DQ70,DR70,DS70,DT70,DU70,DX70,DZ70,EA70,EB70,EC70,ED70,EG70,EI70,EJ70,EK70,EL70,EM70)</f>
        <v>#REF!</v>
      </c>
      <c r="I70" s="44" t="e">
        <f t="shared" si="12"/>
        <v>#REF!</v>
      </c>
      <c r="J70" s="72"/>
      <c r="K70" s="72"/>
      <c r="L70" s="81"/>
      <c r="M70" s="81"/>
      <c r="N70" s="81"/>
      <c r="O70" s="81"/>
      <c r="P70" s="81"/>
      <c r="Q70" s="81"/>
      <c r="R70" s="81"/>
      <c r="S70" s="81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82"/>
      <c r="DE70" s="82"/>
      <c r="DF70" s="82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</row>
    <row r="71" spans="1:154" x14ac:dyDescent="0.3">
      <c r="A71" s="79"/>
      <c r="B71" s="80"/>
      <c r="C71" s="80"/>
      <c r="D71" s="80"/>
      <c r="E71" s="80"/>
      <c r="F71" s="80"/>
      <c r="G71" s="44" t="e">
        <f>SUM(J71,L71,N71,O71,P71,T71,U71,V71,AB71,AD71,AO71,AQ71,CE71,CG71,CP71,CR71,#REF!,#REF!,CZ71,DB71,DE71,DG71,DN71,DP71,DW71,DY71,EF71,EH71)</f>
        <v>#REF!</v>
      </c>
      <c r="H71" s="44" t="e">
        <f>SUM(K71,M71,Q71,R71,S71,W71,X71,Y71,AC71,AE71,AF71,AG71,AH71,AI71,AL71,AP71,AR71,#REF!,AY71,AZ71,CF71,CH71,CI71,CJ71,CK71,CL71,CQ71,CS71,CT71,CU71,CV71,CW71,#REF!,#REF!,DA71,DC71,DF71,DH71,DO71,#REF!,#REF!,#REF!,#REF!,DQ71,DR71,DS71,DT71,DU71,DX71,DZ71,EA71,EB71,EC71,ED71,EG71,EI71,EJ71,EK71,EL71,EM71)</f>
        <v>#REF!</v>
      </c>
      <c r="I71" s="44" t="e">
        <f t="shared" si="12"/>
        <v>#REF!</v>
      </c>
      <c r="J71" s="72"/>
      <c r="K71" s="72"/>
      <c r="L71" s="81"/>
      <c r="M71" s="81"/>
      <c r="N71" s="81"/>
      <c r="O71" s="81"/>
      <c r="P71" s="81"/>
      <c r="Q71" s="81"/>
      <c r="R71" s="81"/>
      <c r="S71" s="81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82"/>
      <c r="DE71" s="82"/>
      <c r="DF71" s="82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</row>
    <row r="72" spans="1:154" x14ac:dyDescent="0.3">
      <c r="A72" s="79"/>
      <c r="B72" s="80"/>
      <c r="C72" s="80"/>
      <c r="D72" s="80"/>
      <c r="E72" s="80"/>
      <c r="F72" s="80"/>
      <c r="G72" s="44" t="e">
        <f>SUM(J72,L72,N72,O72,P72,T72,U72,V72,AB72,AD72,AO72,AQ72,CE72,CG72,CP72,CR72,#REF!,#REF!,CZ72,DB72,DE72,DG72,DN72,DP72,DW72,DY72,EF72,EH72)</f>
        <v>#REF!</v>
      </c>
      <c r="H72" s="44" t="e">
        <f>SUM(K72,M72,Q72,R72,S72,W72,X72,Y72,AC72,AE72,AF72,AG72,AH72,AI72,AL72,AP72,AR72,#REF!,AY72,AZ72,CF72,CH72,CI72,CJ72,CK72,CL72,CQ72,CS72,CT72,CU72,CV72,CW72,#REF!,#REF!,DA72,DC72,DF72,DH72,DO72,#REF!,#REF!,#REF!,#REF!,DQ72,DR72,DS72,DT72,DU72,DX72,DZ72,EA72,EB72,EC72,ED72,EG72,EI72,EJ72,EK72,EL72,EM72)</f>
        <v>#REF!</v>
      </c>
      <c r="I72" s="44" t="e">
        <f t="shared" si="12"/>
        <v>#REF!</v>
      </c>
      <c r="J72" s="72"/>
      <c r="K72" s="72"/>
      <c r="L72" s="81"/>
      <c r="M72" s="81"/>
      <c r="N72" s="81"/>
      <c r="O72" s="81"/>
      <c r="P72" s="81"/>
      <c r="Q72" s="81"/>
      <c r="R72" s="81"/>
      <c r="S72" s="81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82"/>
      <c r="DE72" s="82"/>
      <c r="DF72" s="82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</row>
    <row r="73" spans="1:154" x14ac:dyDescent="0.3">
      <c r="A73" s="79"/>
      <c r="B73" s="80"/>
      <c r="C73" s="80"/>
      <c r="D73" s="80"/>
      <c r="E73" s="80"/>
      <c r="F73" s="80"/>
      <c r="G73" s="44" t="e">
        <f>SUM(J73,L73,N73,O73,P73,T73,U73,V73,AB73,AD73,AO73,AQ73,CE73,CG73,CP73,CR73,#REF!,#REF!,CZ73,DB73,DE73,DG73,DN73,DP73,DW73,DY73,EF73,EH73)</f>
        <v>#REF!</v>
      </c>
      <c r="H73" s="44" t="e">
        <f>SUM(K73,M73,Q73,R73,S73,W73,X73,Y73,AC73,AE73,AF73,AG73,AH73,AI73,AL73,AP73,AR73,#REF!,AY73,AZ73,CF73,CH73,CI73,CJ73,CK73,CL73,CQ73,CS73,CT73,CU73,CV73,CW73,#REF!,#REF!,DA73,DC73,DF73,DH73,DO73,#REF!,#REF!,#REF!,#REF!,DQ73,DR73,DS73,DT73,DU73,DX73,DZ73,EA73,EB73,EC73,ED73,EG73,EI73,EJ73,EK73,EL73,EM73)</f>
        <v>#REF!</v>
      </c>
      <c r="I73" s="44" t="e">
        <f t="shared" si="12"/>
        <v>#REF!</v>
      </c>
      <c r="J73" s="72"/>
      <c r="K73" s="72"/>
      <c r="L73" s="81"/>
      <c r="M73" s="81"/>
      <c r="N73" s="81"/>
      <c r="O73" s="81"/>
      <c r="P73" s="81"/>
      <c r="Q73" s="81"/>
      <c r="R73" s="81"/>
      <c r="S73" s="81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82"/>
      <c r="DE73" s="82"/>
      <c r="DF73" s="82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</row>
    <row r="74" spans="1:154" x14ac:dyDescent="0.3">
      <c r="A74" s="79"/>
      <c r="B74" s="80"/>
      <c r="C74" s="80"/>
      <c r="D74" s="80"/>
      <c r="E74" s="80"/>
      <c r="F74" s="80"/>
      <c r="G74" s="44" t="e">
        <f>SUM(J74,L74,N74,O74,P74,T74,U74,V74,AB74,AD74,AO74,AQ74,CE74,CG74,CP74,CR74,#REF!,#REF!,CZ74,DB74,DE74,DG74,DN74,DP74,DW74,DY74,EF74,EH74)</f>
        <v>#REF!</v>
      </c>
      <c r="H74" s="44" t="e">
        <f>SUM(K74,M74,Q74,R74,S74,W74,X74,Y74,AC74,AE74,AF74,AG74,AH74,AI74,AL74,AP74,AR74,#REF!,AY74,AZ74,CF74,CH74,CI74,CJ74,CK74,CL74,CQ74,CS74,CT74,CU74,CV74,CW74,#REF!,#REF!,DA74,DC74,DF74,DH74,DO74,#REF!,#REF!,#REF!,#REF!,DQ74,DR74,DS74,DT74,DU74,DX74,DZ74,EA74,EB74,EC74,ED74,EG74,EI74,EJ74,EK74,EL74,EM74)</f>
        <v>#REF!</v>
      </c>
      <c r="I74" s="44" t="e">
        <f t="shared" ref="I74:I137" si="13">G74+H74</f>
        <v>#REF!</v>
      </c>
      <c r="J74" s="72"/>
      <c r="K74" s="72"/>
      <c r="L74" s="81"/>
      <c r="M74" s="81"/>
      <c r="N74" s="81"/>
      <c r="O74" s="81"/>
      <c r="P74" s="81"/>
      <c r="Q74" s="81"/>
      <c r="R74" s="81"/>
      <c r="S74" s="81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82"/>
      <c r="DE74" s="82"/>
      <c r="DF74" s="82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</row>
    <row r="75" spans="1:154" x14ac:dyDescent="0.3">
      <c r="A75" s="79"/>
      <c r="B75" s="80"/>
      <c r="C75" s="80"/>
      <c r="D75" s="80"/>
      <c r="E75" s="80"/>
      <c r="F75" s="80"/>
      <c r="G75" s="44" t="e">
        <f>SUM(J75,L75,N75,O75,P75,T75,U75,V75,AB75,AD75,AO75,AQ75,CE75,CG75,CP75,CR75,#REF!,#REF!,CZ75,DB75,DE75,DG75,DN75,DP75,DW75,DY75,EF75,EH75)</f>
        <v>#REF!</v>
      </c>
      <c r="H75" s="44" t="e">
        <f>SUM(K75,M75,Q75,R75,S75,W75,X75,Y75,AC75,AE75,AF75,AG75,AH75,AI75,AL75,AP75,AR75,#REF!,AY75,AZ75,CF75,CH75,CI75,CJ75,CK75,CL75,CQ75,CS75,CT75,CU75,CV75,CW75,#REF!,#REF!,DA75,DC75,DF75,DH75,DO75,#REF!,#REF!,#REF!,#REF!,DQ75,DR75,DS75,DT75,DU75,DX75,DZ75,EA75,EB75,EC75,ED75,EG75,EI75,EJ75,EK75,EL75,EM75)</f>
        <v>#REF!</v>
      </c>
      <c r="I75" s="44" t="e">
        <f t="shared" si="13"/>
        <v>#REF!</v>
      </c>
      <c r="J75" s="72"/>
      <c r="K75" s="72"/>
      <c r="L75" s="81"/>
      <c r="M75" s="81"/>
      <c r="N75" s="81"/>
      <c r="O75" s="81"/>
      <c r="P75" s="81"/>
      <c r="Q75" s="81"/>
      <c r="R75" s="81"/>
      <c r="S75" s="81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82"/>
      <c r="DE75" s="82"/>
      <c r="DF75" s="82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</row>
    <row r="76" spans="1:154" x14ac:dyDescent="0.3">
      <c r="A76" s="79"/>
      <c r="B76" s="80"/>
      <c r="C76" s="80"/>
      <c r="D76" s="80"/>
      <c r="E76" s="80"/>
      <c r="F76" s="80"/>
      <c r="G76" s="44" t="e">
        <f>SUM(J76,L76,N76,O76,P76,T76,U76,V76,AB76,AD76,AO76,AQ76,CE76,CG76,CP76,CR76,#REF!,#REF!,CZ76,DB76,DE76,DG76,DN76,DP76,DW76,DY76,EF76,EH76)</f>
        <v>#REF!</v>
      </c>
      <c r="H76" s="44" t="e">
        <f>SUM(K76,M76,Q76,R76,S76,W76,X76,Y76,AC76,AE76,AF76,AG76,AH76,AI76,AL76,AP76,AR76,#REF!,AY76,AZ76,CF76,CH76,CI76,CJ76,CK76,CL76,CQ76,CS76,CT76,CU76,CV76,CW76,#REF!,#REF!,DA76,DC76,DF76,DH76,DO76,#REF!,#REF!,#REF!,#REF!,DQ76,DR76,DS76,DT76,DU76,DX76,DZ76,EA76,EB76,EC76,ED76,EG76,EI76,EJ76,EK76,EL76,EM76)</f>
        <v>#REF!</v>
      </c>
      <c r="I76" s="44" t="e">
        <f t="shared" si="13"/>
        <v>#REF!</v>
      </c>
      <c r="J76" s="72"/>
      <c r="K76" s="72"/>
      <c r="L76" s="81"/>
      <c r="M76" s="81"/>
      <c r="N76" s="81"/>
      <c r="O76" s="81"/>
      <c r="P76" s="81"/>
      <c r="Q76" s="81"/>
      <c r="R76" s="81"/>
      <c r="S76" s="81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82"/>
      <c r="DE76" s="82"/>
      <c r="DF76" s="82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79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</row>
    <row r="77" spans="1:154" x14ac:dyDescent="0.3">
      <c r="A77" s="79"/>
      <c r="B77" s="80"/>
      <c r="C77" s="80"/>
      <c r="D77" s="80"/>
      <c r="E77" s="80"/>
      <c r="F77" s="80"/>
      <c r="G77" s="44" t="e">
        <f>SUM(J77,L77,N77,O77,P77,T77,U77,V77,AB77,AD77,AO77,AQ77,CE77,CG77,CP77,CR77,#REF!,#REF!,CZ77,DB77,DE77,DG77,DN77,DP77,DW77,DY77,EF77,EH77)</f>
        <v>#REF!</v>
      </c>
      <c r="H77" s="44" t="e">
        <f>SUM(K77,M77,Q77,R77,S77,W77,X77,Y77,AC77,AE77,AF77,AG77,AH77,AI77,AL77,AP77,AR77,#REF!,AY77,AZ77,CF77,CH77,CI77,CJ77,CK77,CL77,CQ77,CS77,CT77,CU77,CV77,CW77,#REF!,#REF!,DA77,DC77,DF77,DH77,DO77,#REF!,#REF!,#REF!,#REF!,DQ77,DR77,DS77,DT77,DU77,DX77,DZ77,EA77,EB77,EC77,ED77,EG77,EI77,EJ77,EK77,EL77,EM77)</f>
        <v>#REF!</v>
      </c>
      <c r="I77" s="44" t="e">
        <f t="shared" si="13"/>
        <v>#REF!</v>
      </c>
      <c r="J77" s="72"/>
      <c r="K77" s="72"/>
      <c r="L77" s="81"/>
      <c r="M77" s="81"/>
      <c r="N77" s="81"/>
      <c r="O77" s="81"/>
      <c r="P77" s="81"/>
      <c r="Q77" s="81"/>
      <c r="R77" s="81"/>
      <c r="S77" s="81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82"/>
      <c r="DE77" s="82"/>
      <c r="DF77" s="82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79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</row>
    <row r="78" spans="1:154" x14ac:dyDescent="0.3">
      <c r="A78" s="79"/>
      <c r="B78" s="80"/>
      <c r="C78" s="80"/>
      <c r="D78" s="80"/>
      <c r="E78" s="80"/>
      <c r="F78" s="80"/>
      <c r="G78" s="44" t="e">
        <f>SUM(J78,L78,N78,O78,P78,T78,U78,V78,AB78,AD78,AO78,AQ78,CE78,CG78,CP78,CR78,#REF!,#REF!,CZ78,DB78,DE78,DG78,DN78,DP78,DW78,DY78,EF78,EH78)</f>
        <v>#REF!</v>
      </c>
      <c r="H78" s="44" t="e">
        <f>SUM(K78,M78,Q78,R78,S78,W78,X78,Y78,AC78,AE78,AF78,AG78,AH78,AI78,AL78,AP78,AR78,#REF!,AY78,AZ78,CF78,CH78,CI78,CJ78,CK78,CL78,CQ78,CS78,CT78,CU78,CV78,CW78,#REF!,#REF!,DA78,DC78,DF78,DH78,DO78,#REF!,#REF!,#REF!,#REF!,DQ78,DR78,DS78,DT78,DU78,DX78,DZ78,EA78,EB78,EC78,ED78,EG78,EI78,EJ78,EK78,EL78,EM78)</f>
        <v>#REF!</v>
      </c>
      <c r="I78" s="44" t="e">
        <f t="shared" si="13"/>
        <v>#REF!</v>
      </c>
      <c r="J78" s="72"/>
      <c r="K78" s="72"/>
      <c r="L78" s="81"/>
      <c r="M78" s="81"/>
      <c r="N78" s="81"/>
      <c r="O78" s="81"/>
      <c r="P78" s="81"/>
      <c r="Q78" s="81"/>
      <c r="R78" s="81"/>
      <c r="S78" s="81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82"/>
      <c r="DE78" s="82"/>
      <c r="DF78" s="82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</row>
    <row r="79" spans="1:154" x14ac:dyDescent="0.3">
      <c r="A79" s="79"/>
      <c r="B79" s="80"/>
      <c r="C79" s="80"/>
      <c r="D79" s="80"/>
      <c r="E79" s="80"/>
      <c r="F79" s="80"/>
      <c r="G79" s="44" t="e">
        <f>SUM(J79,L79,N79,O79,P79,T79,U79,V79,AB79,AD79,AO79,AQ79,CE79,CG79,CP79,CR79,#REF!,#REF!,CZ79,DB79,DE79,DG79,DN79,DP79,DW79,DY79,EF79,EH79)</f>
        <v>#REF!</v>
      </c>
      <c r="H79" s="44" t="e">
        <f>SUM(K79,M79,Q79,R79,S79,W79,X79,Y79,AC79,AE79,AF79,AG79,AH79,AI79,AL79,AP79,AR79,#REF!,AY79,AZ79,CF79,CH79,CI79,CJ79,CK79,CL79,CQ79,CS79,CT79,CU79,CV79,CW79,#REF!,#REF!,DA79,DC79,DF79,DH79,DO79,#REF!,#REF!,#REF!,#REF!,DQ79,DR79,DS79,DT79,DU79,DX79,DZ79,EA79,EB79,EC79,ED79,EG79,EI79,EJ79,EK79,EL79,EM79)</f>
        <v>#REF!</v>
      </c>
      <c r="I79" s="44" t="e">
        <f t="shared" si="13"/>
        <v>#REF!</v>
      </c>
      <c r="J79" s="72"/>
      <c r="K79" s="72"/>
      <c r="L79" s="81"/>
      <c r="M79" s="81"/>
      <c r="N79" s="81"/>
      <c r="O79" s="81"/>
      <c r="P79" s="81"/>
      <c r="Q79" s="81"/>
      <c r="R79" s="81"/>
      <c r="S79" s="81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82"/>
      <c r="DE79" s="82"/>
      <c r="DF79" s="82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</row>
    <row r="80" spans="1:154" x14ac:dyDescent="0.3">
      <c r="A80" s="79"/>
      <c r="B80" s="80"/>
      <c r="C80" s="80"/>
      <c r="D80" s="80"/>
      <c r="E80" s="80"/>
      <c r="F80" s="80"/>
      <c r="G80" s="44" t="e">
        <f>SUM(J80,L80,N80,O80,P80,T80,U80,V80,AB80,AD80,AO80,AQ80,CE80,CG80,CP80,CR80,#REF!,#REF!,CZ80,DB80,DE80,DG80,DN80,DP80,DW80,DY80,EF80,EH80)</f>
        <v>#REF!</v>
      </c>
      <c r="H80" s="44" t="e">
        <f>SUM(K80,M80,Q80,R80,S80,W80,X80,Y80,AC80,AE80,AF80,AG80,AH80,AI80,AL80,AP80,AR80,#REF!,AY80,AZ80,CF80,CH80,CI80,CJ80,CK80,CL80,CQ80,CS80,CT80,CU80,CV80,CW80,#REF!,#REF!,DA80,DC80,DF80,DH80,DO80,#REF!,#REF!,#REF!,#REF!,DQ80,DR80,DS80,DT80,DU80,DX80,DZ80,EA80,EB80,EC80,ED80,EG80,EI80,EJ80,EK80,EL80,EM80)</f>
        <v>#REF!</v>
      </c>
      <c r="I80" s="44" t="e">
        <f t="shared" si="13"/>
        <v>#REF!</v>
      </c>
      <c r="J80" s="72"/>
      <c r="K80" s="72"/>
      <c r="L80" s="81"/>
      <c r="M80" s="81"/>
      <c r="N80" s="81"/>
      <c r="O80" s="81"/>
      <c r="P80" s="81"/>
      <c r="Q80" s="81"/>
      <c r="R80" s="81"/>
      <c r="S80" s="81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82"/>
      <c r="DE80" s="82"/>
      <c r="DF80" s="82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</row>
    <row r="81" spans="1:154" x14ac:dyDescent="0.3">
      <c r="A81" s="79"/>
      <c r="B81" s="80"/>
      <c r="C81" s="80"/>
      <c r="D81" s="80"/>
      <c r="E81" s="80"/>
      <c r="F81" s="80"/>
      <c r="G81" s="44" t="e">
        <f>SUM(J81,L81,N81,O81,P81,T81,U81,V81,AB81,AD81,AO81,AQ81,CE81,CG81,CP81,CR81,#REF!,#REF!,CZ81,DB81,DE81,DG81,DN81,DP81,DW81,DY81,EF81,EH81)</f>
        <v>#REF!</v>
      </c>
      <c r="H81" s="44" t="e">
        <f>SUM(K81,M81,Q81,R81,S81,W81,X81,Y81,AC81,AE81,AF81,AG81,AH81,AI81,AL81,AP81,AR81,#REF!,AY81,AZ81,CF81,CH81,CI81,CJ81,CK81,CL81,CQ81,CS81,CT81,CU81,CV81,CW81,#REF!,#REF!,DA81,DC81,DF81,DH81,DO81,#REF!,#REF!,#REF!,#REF!,DQ81,DR81,DS81,DT81,DU81,DX81,DZ81,EA81,EB81,EC81,ED81,EG81,EI81,EJ81,EK81,EL81,EM81)</f>
        <v>#REF!</v>
      </c>
      <c r="I81" s="44" t="e">
        <f t="shared" si="13"/>
        <v>#REF!</v>
      </c>
      <c r="J81" s="72"/>
      <c r="K81" s="72"/>
      <c r="L81" s="81"/>
      <c r="M81" s="81"/>
      <c r="N81" s="81"/>
      <c r="O81" s="81"/>
      <c r="P81" s="81"/>
      <c r="Q81" s="81"/>
      <c r="R81" s="81"/>
      <c r="S81" s="81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82"/>
      <c r="DE81" s="82"/>
      <c r="DF81" s="82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</row>
    <row r="82" spans="1:154" x14ac:dyDescent="0.3">
      <c r="A82" s="79"/>
      <c r="B82" s="80"/>
      <c r="C82" s="80"/>
      <c r="D82" s="80"/>
      <c r="E82" s="80"/>
      <c r="F82" s="80"/>
      <c r="G82" s="44" t="e">
        <f>SUM(J82,L82,N82,O82,P82,T82,U82,V82,AB82,AD82,AO82,AQ82,CE82,CG82,CP82,CR82,#REF!,#REF!,CZ82,DB82,DE82,DG82,DN82,DP82,DW82,DY82,EF82,EH82)</f>
        <v>#REF!</v>
      </c>
      <c r="H82" s="44" t="e">
        <f>SUM(K82,M82,Q82,R82,S82,W82,X82,Y82,AC82,AE82,AF82,AG82,AH82,AI82,AL82,AP82,AR82,#REF!,AY82,AZ82,CF82,CH82,CI82,CJ82,CK82,CL82,CQ82,CS82,CT82,CU82,CV82,CW82,#REF!,#REF!,DA82,DC82,DF82,DH82,DO82,#REF!,#REF!,#REF!,#REF!,DQ82,DR82,DS82,DT82,DU82,DX82,DZ82,EA82,EB82,EC82,ED82,EG82,EI82,EJ82,EK82,EL82,EM82)</f>
        <v>#REF!</v>
      </c>
      <c r="I82" s="44" t="e">
        <f t="shared" si="13"/>
        <v>#REF!</v>
      </c>
      <c r="J82" s="72"/>
      <c r="K82" s="72"/>
      <c r="L82" s="81"/>
      <c r="M82" s="81"/>
      <c r="N82" s="81"/>
      <c r="O82" s="81"/>
      <c r="P82" s="81"/>
      <c r="Q82" s="81"/>
      <c r="R82" s="81"/>
      <c r="S82" s="81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82"/>
      <c r="DE82" s="82"/>
      <c r="DF82" s="82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</row>
    <row r="83" spans="1:154" x14ac:dyDescent="0.3">
      <c r="A83" s="79"/>
      <c r="B83" s="80"/>
      <c r="C83" s="80"/>
      <c r="D83" s="80"/>
      <c r="E83" s="80"/>
      <c r="F83" s="80"/>
      <c r="G83" s="44" t="e">
        <f>SUM(J83,L83,N83,O83,P83,T83,U83,V83,AB83,AD83,AO83,AQ83,CE83,CG83,CP83,CR83,#REF!,#REF!,CZ83,DB83,DE83,DG83,DN83,DP83,DW83,DY83,EF83,EH83)</f>
        <v>#REF!</v>
      </c>
      <c r="H83" s="44" t="e">
        <f>SUM(K83,M83,Q83,R83,S83,W83,X83,Y83,AC83,AE83,AF83,AG83,AH83,AI83,AL83,AP83,AR83,#REF!,AY83,AZ83,CF83,CH83,CI83,CJ83,CK83,CL83,CQ83,CS83,CT83,CU83,CV83,CW83,#REF!,#REF!,DA83,DC83,DF83,DH83,DO83,#REF!,#REF!,#REF!,#REF!,DQ83,DR83,DS83,DT83,DU83,DX83,DZ83,EA83,EB83,EC83,ED83,EG83,EI83,EJ83,EK83,EL83,EM83)</f>
        <v>#REF!</v>
      </c>
      <c r="I83" s="44" t="e">
        <f t="shared" si="13"/>
        <v>#REF!</v>
      </c>
      <c r="J83" s="72"/>
      <c r="K83" s="72"/>
      <c r="L83" s="81"/>
      <c r="M83" s="81"/>
      <c r="N83" s="81"/>
      <c r="O83" s="81"/>
      <c r="P83" s="81"/>
      <c r="Q83" s="81"/>
      <c r="R83" s="81"/>
      <c r="S83" s="81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82"/>
      <c r="DE83" s="82"/>
      <c r="DF83" s="82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113"/>
      <c r="EP83" s="113"/>
      <c r="EQ83" s="113"/>
      <c r="ER83" s="113"/>
      <c r="ES83" s="113"/>
      <c r="ET83" s="113"/>
      <c r="EU83" s="113"/>
      <c r="EV83" s="113"/>
      <c r="EW83" s="113"/>
      <c r="EX83" s="113"/>
    </row>
    <row r="84" spans="1:154" x14ac:dyDescent="0.3">
      <c r="A84" s="79"/>
      <c r="B84" s="80"/>
      <c r="C84" s="80"/>
      <c r="D84" s="80"/>
      <c r="E84" s="80"/>
      <c r="F84" s="80"/>
      <c r="G84" s="44" t="e">
        <f>SUM(J84,L84,N84,O84,P84,T84,U84,V84,AB84,AD84,AO84,AQ84,CE84,CG84,CP84,CR84,#REF!,#REF!,CZ84,DB84,DE84,DG84,DN84,DP84,DW84,DY84,EF84,EH84)</f>
        <v>#REF!</v>
      </c>
      <c r="H84" s="44" t="e">
        <f>SUM(K84,M84,Q84,R84,S84,W84,X84,Y84,AC84,AE84,AF84,AG84,AH84,AI84,AL84,AP84,AR84,#REF!,AY84,AZ84,CF84,CH84,CI84,CJ84,CK84,CL84,CQ84,CS84,CT84,CU84,CV84,CW84,#REF!,#REF!,DA84,DC84,DF84,DH84,DO84,#REF!,#REF!,#REF!,#REF!,DQ84,DR84,DS84,DT84,DU84,DX84,DZ84,EA84,EB84,EC84,ED84,EG84,EI84,EJ84,EK84,EL84,EM84)</f>
        <v>#REF!</v>
      </c>
      <c r="I84" s="44" t="e">
        <f t="shared" si="13"/>
        <v>#REF!</v>
      </c>
      <c r="J84" s="72"/>
      <c r="K84" s="72"/>
      <c r="L84" s="81"/>
      <c r="M84" s="81"/>
      <c r="N84" s="81"/>
      <c r="O84" s="81"/>
      <c r="P84" s="81"/>
      <c r="Q84" s="81"/>
      <c r="R84" s="81"/>
      <c r="S84" s="81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82"/>
      <c r="DE84" s="82"/>
      <c r="DF84" s="82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113"/>
      <c r="EP84" s="113"/>
      <c r="EQ84" s="113"/>
      <c r="ER84" s="113"/>
      <c r="ES84" s="113"/>
      <c r="ET84" s="113"/>
      <c r="EU84" s="113"/>
      <c r="EV84" s="113"/>
      <c r="EW84" s="113"/>
      <c r="EX84" s="113"/>
    </row>
    <row r="85" spans="1:154" x14ac:dyDescent="0.3">
      <c r="A85" s="79"/>
      <c r="B85" s="80"/>
      <c r="C85" s="80"/>
      <c r="D85" s="80"/>
      <c r="E85" s="80"/>
      <c r="F85" s="80"/>
      <c r="G85" s="44" t="e">
        <f>SUM(J85,L85,N85,O85,P85,T85,U85,V85,AB85,AD85,AO85,AQ85,CE85,CG85,CP85,CR85,#REF!,#REF!,CZ85,DB85,DE85,DG85,DN85,DP85,DW85,DY85,EF85,EH85)</f>
        <v>#REF!</v>
      </c>
      <c r="H85" s="44" t="e">
        <f>SUM(K85,M85,Q85,R85,S85,W85,X85,Y85,AC85,AE85,AF85,AG85,AH85,AI85,AL85,AP85,AR85,#REF!,AY85,AZ85,CF85,CH85,CI85,CJ85,CK85,CL85,CQ85,CS85,CT85,CU85,CV85,CW85,#REF!,#REF!,DA85,DC85,DF85,DH85,DO85,#REF!,#REF!,#REF!,#REF!,DQ85,DR85,DS85,DT85,DU85,DX85,DZ85,EA85,EB85,EC85,ED85,EG85,EI85,EJ85,EK85,EL85,EM85)</f>
        <v>#REF!</v>
      </c>
      <c r="I85" s="44" t="e">
        <f t="shared" si="13"/>
        <v>#REF!</v>
      </c>
      <c r="J85" s="72"/>
      <c r="K85" s="72"/>
      <c r="L85" s="81"/>
      <c r="M85" s="81"/>
      <c r="N85" s="81"/>
      <c r="O85" s="81"/>
      <c r="P85" s="81"/>
      <c r="Q85" s="81"/>
      <c r="R85" s="81"/>
      <c r="S85" s="81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82"/>
      <c r="DE85" s="82"/>
      <c r="DF85" s="82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79"/>
      <c r="EO85" s="113"/>
      <c r="EP85" s="113"/>
      <c r="EQ85" s="113"/>
      <c r="ER85" s="113"/>
      <c r="ES85" s="113"/>
      <c r="ET85" s="113"/>
      <c r="EU85" s="113"/>
      <c r="EV85" s="113"/>
      <c r="EW85" s="113"/>
      <c r="EX85" s="113"/>
    </row>
    <row r="86" spans="1:154" x14ac:dyDescent="0.3">
      <c r="A86" s="79"/>
      <c r="B86" s="80"/>
      <c r="C86" s="80"/>
      <c r="D86" s="80"/>
      <c r="E86" s="80"/>
      <c r="F86" s="80"/>
      <c r="G86" s="44" t="e">
        <f>SUM(J86,L86,N86,O86,P86,T86,U86,V86,AB86,AD86,AO86,AQ86,CE86,CG86,CP86,CR86,#REF!,#REF!,CZ86,DB86,DE86,DG86,DN86,DP86,DW86,DY86,EF86,EH86)</f>
        <v>#REF!</v>
      </c>
      <c r="H86" s="44" t="e">
        <f>SUM(K86,M86,Q86,R86,S86,W86,X86,Y86,AC86,AE86,AF86,AG86,AH86,AI86,AL86,AP86,AR86,#REF!,AY86,AZ86,CF86,CH86,CI86,CJ86,CK86,CL86,CQ86,CS86,CT86,CU86,CV86,CW86,#REF!,#REF!,DA86,DC86,DF86,DH86,DO86,#REF!,#REF!,#REF!,#REF!,DQ86,DR86,DS86,DT86,DU86,DX86,DZ86,EA86,EB86,EC86,ED86,EG86,EI86,EJ86,EK86,EL86,EM86)</f>
        <v>#REF!</v>
      </c>
      <c r="I86" s="44" t="e">
        <f t="shared" si="13"/>
        <v>#REF!</v>
      </c>
      <c r="J86" s="72"/>
      <c r="K86" s="72"/>
      <c r="L86" s="81"/>
      <c r="M86" s="81"/>
      <c r="N86" s="81"/>
      <c r="O86" s="81"/>
      <c r="P86" s="81"/>
      <c r="Q86" s="81"/>
      <c r="R86" s="81"/>
      <c r="S86" s="81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82"/>
      <c r="DE86" s="82"/>
      <c r="DF86" s="82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79"/>
      <c r="EO86" s="113"/>
      <c r="EP86" s="113"/>
      <c r="EQ86" s="113"/>
      <c r="ER86" s="113"/>
      <c r="ES86" s="113"/>
      <c r="ET86" s="113"/>
      <c r="EU86" s="113"/>
      <c r="EV86" s="113"/>
      <c r="EW86" s="113"/>
      <c r="EX86" s="113"/>
    </row>
    <row r="87" spans="1:154" x14ac:dyDescent="0.3">
      <c r="A87" s="79"/>
      <c r="B87" s="80"/>
      <c r="C87" s="80"/>
      <c r="D87" s="80"/>
      <c r="E87" s="80"/>
      <c r="F87" s="80"/>
      <c r="G87" s="44" t="e">
        <f>SUM(J87,L87,N87,O87,P87,T87,U87,V87,AB87,AD87,AO87,AQ87,CE87,CG87,CP87,CR87,#REF!,#REF!,CZ87,DB87,DE87,DG87,DN87,DP87,DW87,DY87,EF87,EH87)</f>
        <v>#REF!</v>
      </c>
      <c r="H87" s="44" t="e">
        <f>SUM(K87,M87,Q87,R87,S87,W87,X87,Y87,AC87,AE87,AF87,AG87,AH87,AI87,AL87,AP87,AR87,#REF!,AY87,AZ87,CF87,CH87,CI87,CJ87,CK87,CL87,CQ87,CS87,CT87,CU87,CV87,CW87,#REF!,#REF!,DA87,DC87,DF87,DH87,DO87,#REF!,#REF!,#REF!,#REF!,DQ87,DR87,DS87,DT87,DU87,DX87,DZ87,EA87,EB87,EC87,ED87,EG87,EI87,EJ87,EK87,EL87,EM87)</f>
        <v>#REF!</v>
      </c>
      <c r="I87" s="44" t="e">
        <f t="shared" si="13"/>
        <v>#REF!</v>
      </c>
      <c r="J87" s="72"/>
      <c r="K87" s="72"/>
      <c r="L87" s="81"/>
      <c r="M87" s="81"/>
      <c r="N87" s="81"/>
      <c r="O87" s="81"/>
      <c r="P87" s="81"/>
      <c r="Q87" s="81"/>
      <c r="R87" s="81"/>
      <c r="S87" s="81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82"/>
      <c r="DE87" s="82"/>
      <c r="DF87" s="82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113"/>
      <c r="EP87" s="113"/>
      <c r="EQ87" s="113"/>
      <c r="ER87" s="113"/>
      <c r="ES87" s="113"/>
      <c r="ET87" s="113"/>
      <c r="EU87" s="113"/>
      <c r="EV87" s="113"/>
      <c r="EW87" s="113"/>
      <c r="EX87" s="113"/>
    </row>
    <row r="88" spans="1:154" x14ac:dyDescent="0.3">
      <c r="A88" s="79"/>
      <c r="B88" s="80"/>
      <c r="C88" s="80"/>
      <c r="D88" s="80"/>
      <c r="E88" s="80"/>
      <c r="F88" s="80"/>
      <c r="G88" s="44" t="e">
        <f>SUM(J88,L88,N88,O88,P88,T88,U88,V88,AB88,AD88,AO88,AQ88,CE88,CG88,CP88,CR88,#REF!,#REF!,CZ88,DB88,DE88,DG88,DN88,DP88,DW88,DY88,EF88,EH88)</f>
        <v>#REF!</v>
      </c>
      <c r="H88" s="44" t="e">
        <f>SUM(K88,M88,Q88,R88,S88,W88,X88,Y88,AC88,AE88,AF88,AG88,AH88,AI88,AL88,AP88,AR88,#REF!,AY88,AZ88,CF88,CH88,CI88,CJ88,CK88,CL88,CQ88,CS88,CT88,CU88,CV88,CW88,#REF!,#REF!,DA88,DC88,DF88,DH88,DO88,#REF!,#REF!,#REF!,#REF!,DQ88,DR88,DS88,DT88,DU88,DX88,DZ88,EA88,EB88,EC88,ED88,EG88,EI88,EJ88,EK88,EL88,EM88)</f>
        <v>#REF!</v>
      </c>
      <c r="I88" s="44" t="e">
        <f t="shared" si="13"/>
        <v>#REF!</v>
      </c>
      <c r="J88" s="72"/>
      <c r="K88" s="72"/>
      <c r="L88" s="81"/>
      <c r="M88" s="81"/>
      <c r="N88" s="81"/>
      <c r="O88" s="81"/>
      <c r="P88" s="81"/>
      <c r="Q88" s="81"/>
      <c r="R88" s="81"/>
      <c r="S88" s="81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82"/>
      <c r="DE88" s="82"/>
      <c r="DF88" s="82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113"/>
      <c r="EP88" s="113"/>
      <c r="EQ88" s="113"/>
      <c r="ER88" s="113"/>
      <c r="ES88" s="113"/>
      <c r="ET88" s="113"/>
      <c r="EU88" s="113"/>
      <c r="EV88" s="113"/>
      <c r="EW88" s="113"/>
      <c r="EX88" s="113"/>
    </row>
    <row r="89" spans="1:154" x14ac:dyDescent="0.3">
      <c r="A89" s="79"/>
      <c r="B89" s="80"/>
      <c r="C89" s="80"/>
      <c r="D89" s="80"/>
      <c r="E89" s="80"/>
      <c r="F89" s="80"/>
      <c r="G89" s="44" t="e">
        <f>SUM(J89,L89,N89,O89,P89,T89,U89,V89,AB89,AD89,AO89,AQ89,CE89,CG89,CP89,CR89,#REF!,#REF!,CZ89,DB89,DE89,DG89,DN89,DP89,DW89,DY89,EF89,EH89)</f>
        <v>#REF!</v>
      </c>
      <c r="H89" s="44" t="e">
        <f>SUM(K89,M89,Q89,R89,S89,W89,X89,Y89,AC89,AE89,AF89,AG89,AH89,AI89,AL89,AP89,AR89,#REF!,AY89,AZ89,CF89,CH89,CI89,CJ89,CK89,CL89,CQ89,CS89,CT89,CU89,CV89,CW89,#REF!,#REF!,DA89,DC89,DF89,DH89,DO89,#REF!,#REF!,#REF!,#REF!,DQ89,DR89,DS89,DT89,DU89,DX89,DZ89,EA89,EB89,EC89,ED89,EG89,EI89,EJ89,EK89,EL89,EM89)</f>
        <v>#REF!</v>
      </c>
      <c r="I89" s="44" t="e">
        <f t="shared" si="13"/>
        <v>#REF!</v>
      </c>
      <c r="J89" s="72"/>
      <c r="K89" s="72"/>
      <c r="L89" s="81"/>
      <c r="M89" s="81"/>
      <c r="N89" s="81"/>
      <c r="O89" s="81"/>
      <c r="P89" s="81"/>
      <c r="Q89" s="81"/>
      <c r="R89" s="81"/>
      <c r="S89" s="81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82"/>
      <c r="DE89" s="82"/>
      <c r="DF89" s="82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113"/>
      <c r="EP89" s="113"/>
      <c r="EQ89" s="113"/>
      <c r="ER89" s="113"/>
      <c r="ES89" s="113"/>
      <c r="ET89" s="113"/>
      <c r="EU89" s="113"/>
      <c r="EV89" s="113"/>
      <c r="EW89" s="113"/>
      <c r="EX89" s="113"/>
    </row>
    <row r="90" spans="1:154" x14ac:dyDescent="0.3">
      <c r="A90" s="79"/>
      <c r="B90" s="80"/>
      <c r="C90" s="80"/>
      <c r="D90" s="80"/>
      <c r="E90" s="80"/>
      <c r="F90" s="80"/>
      <c r="G90" s="44" t="e">
        <f>SUM(J90,L90,N90,O90,P90,T90,U90,V90,AB90,AD90,AO90,AQ90,CE90,CG90,CP90,CR90,#REF!,#REF!,CZ90,DB90,DE90,DG90,DN90,DP90,DW90,DY90,EF90,EH90)</f>
        <v>#REF!</v>
      </c>
      <c r="H90" s="44" t="e">
        <f>SUM(K90,M90,Q90,R90,S90,W90,X90,Y90,AC90,AE90,AF90,AG90,AH90,AI90,AL90,AP90,AR90,#REF!,AY90,AZ90,CF90,CH90,CI90,CJ90,CK90,CL90,CQ90,CS90,CT90,CU90,CV90,CW90,#REF!,#REF!,DA90,DC90,DF90,DH90,DO90,#REF!,#REF!,#REF!,#REF!,DQ90,DR90,DS90,DT90,DU90,DX90,DZ90,EA90,EB90,EC90,ED90,EG90,EI90,EJ90,EK90,EL90,EM90)</f>
        <v>#REF!</v>
      </c>
      <c r="I90" s="44" t="e">
        <f t="shared" si="13"/>
        <v>#REF!</v>
      </c>
      <c r="J90" s="72"/>
      <c r="K90" s="72"/>
      <c r="L90" s="81"/>
      <c r="M90" s="81"/>
      <c r="N90" s="81"/>
      <c r="O90" s="81"/>
      <c r="P90" s="81"/>
      <c r="Q90" s="81"/>
      <c r="R90" s="81"/>
      <c r="S90" s="81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82"/>
      <c r="DE90" s="82"/>
      <c r="DF90" s="82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79"/>
      <c r="EO90" s="113"/>
      <c r="EP90" s="113"/>
      <c r="EQ90" s="113"/>
      <c r="ER90" s="113"/>
      <c r="ES90" s="113"/>
      <c r="ET90" s="113"/>
      <c r="EU90" s="113"/>
      <c r="EV90" s="113"/>
      <c r="EW90" s="113"/>
      <c r="EX90" s="113"/>
    </row>
    <row r="91" spans="1:154" x14ac:dyDescent="0.3">
      <c r="A91" s="79"/>
      <c r="B91" s="80"/>
      <c r="C91" s="80"/>
      <c r="D91" s="80"/>
      <c r="E91" s="80"/>
      <c r="F91" s="80"/>
      <c r="G91" s="44" t="e">
        <f>SUM(J91,L91,N91,O91,P91,T91,U91,V91,AB91,AD91,AO91,AQ91,CE91,CG91,CP91,CR91,#REF!,#REF!,CZ91,DB91,DE91,DG91,DN91,DP91,DW91,DY91,EF91,EH91)</f>
        <v>#REF!</v>
      </c>
      <c r="H91" s="44" t="e">
        <f>SUM(K91,M91,Q91,R91,S91,W91,X91,Y91,AC91,AE91,AF91,AG91,AH91,AI91,AL91,AP91,AR91,#REF!,AY91,AZ91,CF91,CH91,CI91,CJ91,CK91,CL91,CQ91,CS91,CT91,CU91,CV91,CW91,#REF!,#REF!,DA91,DC91,DF91,DH91,DO91,#REF!,#REF!,#REF!,#REF!,DQ91,DR91,DS91,DT91,DU91,DX91,DZ91,EA91,EB91,EC91,ED91,EG91,EI91,EJ91,EK91,EL91,EM91)</f>
        <v>#REF!</v>
      </c>
      <c r="I91" s="44" t="e">
        <f t="shared" si="13"/>
        <v>#REF!</v>
      </c>
      <c r="J91" s="72"/>
      <c r="K91" s="72"/>
      <c r="L91" s="81"/>
      <c r="M91" s="81"/>
      <c r="N91" s="81"/>
      <c r="O91" s="81"/>
      <c r="P91" s="81"/>
      <c r="Q91" s="81"/>
      <c r="R91" s="81"/>
      <c r="S91" s="81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82"/>
      <c r="DE91" s="82"/>
      <c r="DF91" s="82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  <c r="DY91" s="79"/>
      <c r="DZ91" s="79"/>
      <c r="EA91" s="79"/>
      <c r="EB91" s="79"/>
      <c r="EC91" s="79"/>
      <c r="ED91" s="79"/>
      <c r="EE91" s="79"/>
      <c r="EF91" s="79"/>
      <c r="EG91" s="79"/>
      <c r="EH91" s="79"/>
      <c r="EI91" s="79"/>
      <c r="EJ91" s="79"/>
      <c r="EK91" s="79"/>
      <c r="EL91" s="79"/>
      <c r="EM91" s="79"/>
      <c r="EN91" s="79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</row>
    <row r="92" spans="1:154" x14ac:dyDescent="0.3">
      <c r="A92" s="79"/>
      <c r="B92" s="80"/>
      <c r="C92" s="80"/>
      <c r="D92" s="80"/>
      <c r="E92" s="80"/>
      <c r="F92" s="80"/>
      <c r="G92" s="44" t="e">
        <f>SUM(J92,L92,N92,O92,P92,T92,U92,V92,AB92,AD92,AO92,AQ92,CE92,CG92,CP92,CR92,#REF!,#REF!,CZ92,DB92,DE92,DG92,DN92,DP92,DW92,DY92,EF92,EH92)</f>
        <v>#REF!</v>
      </c>
      <c r="H92" s="44" t="e">
        <f>SUM(K92,M92,Q92,R92,S92,W92,X92,Y92,AC92,AE92,AF92,AG92,AH92,AI92,AL92,AP92,AR92,#REF!,AY92,AZ92,CF92,CH92,CI92,CJ92,CK92,CL92,CQ92,CS92,CT92,CU92,CV92,CW92,#REF!,#REF!,DA92,DC92,DF92,DH92,DO92,#REF!,#REF!,#REF!,#REF!,DQ92,DR92,DS92,DT92,DU92,DX92,DZ92,EA92,EB92,EC92,ED92,EG92,EI92,EJ92,EK92,EL92,EM92)</f>
        <v>#REF!</v>
      </c>
      <c r="I92" s="44" t="e">
        <f t="shared" si="13"/>
        <v>#REF!</v>
      </c>
      <c r="J92" s="72"/>
      <c r="K92" s="72"/>
      <c r="L92" s="81"/>
      <c r="M92" s="81"/>
      <c r="N92" s="81"/>
      <c r="O92" s="81"/>
      <c r="P92" s="81"/>
      <c r="Q92" s="81"/>
      <c r="R92" s="81"/>
      <c r="S92" s="81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82"/>
      <c r="DE92" s="82"/>
      <c r="DF92" s="82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  <c r="DY92" s="79"/>
      <c r="DZ92" s="79"/>
      <c r="EA92" s="79"/>
      <c r="EB92" s="79"/>
      <c r="EC92" s="79"/>
      <c r="ED92" s="79"/>
      <c r="EE92" s="79"/>
      <c r="EF92" s="79"/>
      <c r="EG92" s="79"/>
      <c r="EH92" s="79"/>
      <c r="EI92" s="79"/>
      <c r="EJ92" s="79"/>
      <c r="EK92" s="79"/>
      <c r="EL92" s="79"/>
      <c r="EM92" s="79"/>
      <c r="EN92" s="79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</row>
    <row r="93" spans="1:154" x14ac:dyDescent="0.3">
      <c r="A93" s="79"/>
      <c r="B93" s="80"/>
      <c r="C93" s="80"/>
      <c r="D93" s="80"/>
      <c r="E93" s="80"/>
      <c r="F93" s="80"/>
      <c r="G93" s="44" t="e">
        <f>SUM(J93,L93,N93,O93,P93,T93,U93,V93,AB93,AD93,AO93,AQ93,CE93,CG93,CP93,CR93,#REF!,#REF!,CZ93,DB93,DE93,DG93,DN93,DP93,DW93,DY93,EF93,EH93)</f>
        <v>#REF!</v>
      </c>
      <c r="H93" s="44" t="e">
        <f>SUM(K93,M93,Q93,R93,S93,W93,X93,Y93,AC93,AE93,AF93,AG93,AH93,AI93,AL93,AP93,AR93,#REF!,AY93,AZ93,CF93,CH93,CI93,CJ93,CK93,CL93,CQ93,CS93,CT93,CU93,CV93,CW93,#REF!,#REF!,DA93,DC93,DF93,DH93,DO93,#REF!,#REF!,#REF!,#REF!,DQ93,DR93,DS93,DT93,DU93,DX93,DZ93,EA93,EB93,EC93,ED93,EG93,EI93,EJ93,EK93,EL93,EM93)</f>
        <v>#REF!</v>
      </c>
      <c r="I93" s="44" t="e">
        <f t="shared" si="13"/>
        <v>#REF!</v>
      </c>
      <c r="J93" s="72"/>
      <c r="K93" s="72"/>
      <c r="L93" s="81"/>
      <c r="M93" s="81"/>
      <c r="N93" s="81"/>
      <c r="O93" s="81"/>
      <c r="P93" s="81"/>
      <c r="Q93" s="81"/>
      <c r="R93" s="81"/>
      <c r="S93" s="81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82"/>
      <c r="DE93" s="82"/>
      <c r="DF93" s="82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113"/>
      <c r="EP93" s="113"/>
      <c r="EQ93" s="113"/>
      <c r="ER93" s="113"/>
      <c r="ES93" s="113"/>
      <c r="ET93" s="113"/>
      <c r="EU93" s="113"/>
      <c r="EV93" s="113"/>
      <c r="EW93" s="113"/>
      <c r="EX93" s="113"/>
    </row>
    <row r="94" spans="1:154" x14ac:dyDescent="0.3">
      <c r="A94" s="79"/>
      <c r="B94" s="80"/>
      <c r="C94" s="80"/>
      <c r="D94" s="80"/>
      <c r="E94" s="80"/>
      <c r="F94" s="80"/>
      <c r="G94" s="44" t="e">
        <f>SUM(J94,L94,N94,O94,P94,T94,U94,V94,AB94,AD94,AO94,AQ94,CE94,CG94,CP94,CR94,#REF!,#REF!,CZ94,DB94,DE94,DG94,DN94,DP94,DW94,DY94,EF94,EH94)</f>
        <v>#REF!</v>
      </c>
      <c r="H94" s="44" t="e">
        <f>SUM(K94,M94,Q94,R94,S94,W94,X94,Y94,AC94,AE94,AF94,AG94,AH94,AI94,AL94,AP94,AR94,#REF!,AY94,AZ94,CF94,CH94,CI94,CJ94,CK94,CL94,CQ94,CS94,CT94,CU94,CV94,CW94,#REF!,#REF!,DA94,DC94,DF94,DH94,DO94,#REF!,#REF!,#REF!,#REF!,DQ94,DR94,DS94,DT94,DU94,DX94,DZ94,EA94,EB94,EC94,ED94,EG94,EI94,EJ94,EK94,EL94,EM94)</f>
        <v>#REF!</v>
      </c>
      <c r="I94" s="44" t="e">
        <f t="shared" si="13"/>
        <v>#REF!</v>
      </c>
      <c r="J94" s="72"/>
      <c r="K94" s="72"/>
      <c r="L94" s="81"/>
      <c r="M94" s="81"/>
      <c r="N94" s="81"/>
      <c r="O94" s="81"/>
      <c r="P94" s="81"/>
      <c r="Q94" s="81"/>
      <c r="R94" s="81"/>
      <c r="S94" s="81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82"/>
      <c r="DE94" s="82"/>
      <c r="DF94" s="82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113"/>
      <c r="EP94" s="113"/>
      <c r="EQ94" s="113"/>
      <c r="ER94" s="113"/>
      <c r="ES94" s="113"/>
      <c r="ET94" s="113"/>
      <c r="EU94" s="113"/>
      <c r="EV94" s="113"/>
      <c r="EW94" s="113"/>
      <c r="EX94" s="113"/>
    </row>
    <row r="95" spans="1:154" x14ac:dyDescent="0.3">
      <c r="A95" s="79"/>
      <c r="B95" s="80"/>
      <c r="C95" s="80"/>
      <c r="D95" s="80"/>
      <c r="E95" s="80"/>
      <c r="F95" s="80"/>
      <c r="G95" s="44" t="e">
        <f>SUM(J95,L95,N95,O95,P95,T95,U95,V95,AB95,AD95,AO95,AQ95,CE95,CG95,CP95,CR95,#REF!,#REF!,CZ95,DB95,DE95,DG95,DN95,DP95,DW95,DY95,EF95,EH95)</f>
        <v>#REF!</v>
      </c>
      <c r="H95" s="44" t="e">
        <f>SUM(K95,M95,Q95,R95,S95,W95,X95,Y95,AC95,AE95,AF95,AG95,AH95,AI95,AL95,AP95,AR95,#REF!,AY95,AZ95,CF95,CH95,CI95,CJ95,CK95,CL95,CQ95,CS95,CT95,CU95,CV95,CW95,#REF!,#REF!,DA95,DC95,DF95,DH95,DO95,#REF!,#REF!,#REF!,#REF!,DQ95,DR95,DS95,DT95,DU95,DX95,DZ95,EA95,EB95,EC95,ED95,EG95,EI95,EJ95,EK95,EL95,EM95)</f>
        <v>#REF!</v>
      </c>
      <c r="I95" s="44" t="e">
        <f t="shared" si="13"/>
        <v>#REF!</v>
      </c>
      <c r="J95" s="72"/>
      <c r="K95" s="72"/>
      <c r="L95" s="81"/>
      <c r="M95" s="81"/>
      <c r="N95" s="81"/>
      <c r="O95" s="81"/>
      <c r="P95" s="81"/>
      <c r="Q95" s="81"/>
      <c r="R95" s="81"/>
      <c r="S95" s="81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113"/>
      <c r="EP95" s="113"/>
      <c r="EQ95" s="113"/>
      <c r="ER95" s="113"/>
      <c r="ES95" s="113"/>
      <c r="ET95" s="113"/>
      <c r="EU95" s="113"/>
      <c r="EV95" s="113"/>
      <c r="EW95" s="113"/>
      <c r="EX95" s="113"/>
    </row>
    <row r="96" spans="1:154" x14ac:dyDescent="0.3">
      <c r="A96" s="79"/>
      <c r="B96" s="80"/>
      <c r="C96" s="80"/>
      <c r="D96" s="80"/>
      <c r="E96" s="80"/>
      <c r="F96" s="80"/>
      <c r="G96" s="44" t="e">
        <f>SUM(J96,L96,N96,O96,P96,T96,U96,V96,AB96,AD96,AO96,AQ96,CE96,CG96,CP96,CR96,#REF!,#REF!,CZ96,DB96,DE96,DG96,DN96,DP96,DW96,DY96,EF96,EH96)</f>
        <v>#REF!</v>
      </c>
      <c r="H96" s="44" t="e">
        <f>SUM(K96,M96,Q96,R96,S96,W96,X96,Y96,AC96,AE96,AF96,AG96,AH96,AI96,AL96,AP96,AR96,#REF!,AY96,AZ96,CF96,CH96,CI96,CJ96,CK96,CL96,CQ96,CS96,CT96,CU96,CV96,CW96,#REF!,#REF!,DA96,DC96,DF96,DH96,DO96,#REF!,#REF!,#REF!,#REF!,DQ96,DR96,DS96,DT96,DU96,DX96,DZ96,EA96,EB96,EC96,ED96,EG96,EI96,EJ96,EK96,EL96,EM96)</f>
        <v>#REF!</v>
      </c>
      <c r="I96" s="44" t="e">
        <f t="shared" si="13"/>
        <v>#REF!</v>
      </c>
      <c r="J96" s="72"/>
      <c r="K96" s="72"/>
      <c r="L96" s="81"/>
      <c r="M96" s="81"/>
      <c r="N96" s="81"/>
      <c r="O96" s="81"/>
      <c r="P96" s="81"/>
      <c r="Q96" s="81"/>
      <c r="R96" s="81"/>
      <c r="S96" s="81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113"/>
      <c r="EP96" s="113"/>
      <c r="EQ96" s="113"/>
      <c r="ER96" s="113"/>
      <c r="ES96" s="113"/>
      <c r="ET96" s="113"/>
      <c r="EU96" s="113"/>
      <c r="EV96" s="113"/>
      <c r="EW96" s="113"/>
      <c r="EX96" s="113"/>
    </row>
    <row r="97" spans="1:154" x14ac:dyDescent="0.3">
      <c r="A97" s="79"/>
      <c r="B97" s="80"/>
      <c r="C97" s="80"/>
      <c r="D97" s="80"/>
      <c r="E97" s="80"/>
      <c r="F97" s="80"/>
      <c r="G97" s="44" t="e">
        <f>SUM(J97,L97,N97,O97,P97,T97,U97,V97,AB97,AD97,AO97,AQ97,CE97,CG97,CP97,CR97,#REF!,#REF!,CZ97,DB97,DE97,DG97,DN97,DP97,DW97,DY97,EF97,EH97)</f>
        <v>#REF!</v>
      </c>
      <c r="H97" s="44" t="e">
        <f>SUM(K97,M97,Q97,R97,S97,W97,X97,Y97,AC97,AE97,AF97,AG97,AH97,AI97,AL97,AP97,AR97,#REF!,AY97,AZ97,CF97,CH97,CI97,CJ97,CK97,CL97,CQ97,CS97,CT97,CU97,CV97,CW97,#REF!,#REF!,DA97,DC97,DF97,DH97,DO97,#REF!,#REF!,#REF!,#REF!,DQ97,DR97,DS97,DT97,DU97,DX97,DZ97,EA97,EB97,EC97,ED97,EG97,EI97,EJ97,EK97,EL97,EM97)</f>
        <v>#REF!</v>
      </c>
      <c r="I97" s="44" t="e">
        <f t="shared" si="13"/>
        <v>#REF!</v>
      </c>
      <c r="J97" s="72"/>
      <c r="K97" s="72"/>
      <c r="L97" s="81"/>
      <c r="M97" s="81"/>
      <c r="N97" s="81"/>
      <c r="O97" s="81"/>
      <c r="P97" s="81"/>
      <c r="Q97" s="81"/>
      <c r="R97" s="81"/>
      <c r="S97" s="81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79"/>
      <c r="EO97" s="113"/>
      <c r="EP97" s="113"/>
      <c r="EQ97" s="113"/>
      <c r="ER97" s="113"/>
      <c r="ES97" s="113"/>
      <c r="ET97" s="113"/>
      <c r="EU97" s="113"/>
      <c r="EV97" s="113"/>
      <c r="EW97" s="113"/>
      <c r="EX97" s="113"/>
    </row>
    <row r="98" spans="1:154" x14ac:dyDescent="0.3">
      <c r="A98" s="79"/>
      <c r="B98" s="80"/>
      <c r="C98" s="80"/>
      <c r="D98" s="80"/>
      <c r="E98" s="80"/>
      <c r="F98" s="80"/>
      <c r="G98" s="44" t="e">
        <f>SUM(J98,L98,N98,O98,P98,T98,U98,V98,AB98,AD98,AO98,AQ98,CE98,CG98,CP98,CR98,#REF!,#REF!,CZ98,DB98,DE98,DG98,DN98,DP98,DW98,DY98,EF98,EH98)</f>
        <v>#REF!</v>
      </c>
      <c r="H98" s="44" t="e">
        <f>SUM(K98,M98,Q98,R98,S98,W98,X98,Y98,AC98,AE98,AF98,AG98,AH98,AI98,AL98,AP98,AR98,#REF!,AY98,AZ98,CF98,CH98,CI98,CJ98,CK98,CL98,CQ98,CS98,CT98,CU98,CV98,CW98,#REF!,#REF!,DA98,DC98,DF98,DH98,DO98,#REF!,#REF!,#REF!,#REF!,DQ98,DR98,DS98,DT98,DU98,DX98,DZ98,EA98,EB98,EC98,ED98,EG98,EI98,EJ98,EK98,EL98,EM98)</f>
        <v>#REF!</v>
      </c>
      <c r="I98" s="44" t="e">
        <f t="shared" si="13"/>
        <v>#REF!</v>
      </c>
      <c r="J98" s="72"/>
      <c r="K98" s="72"/>
      <c r="L98" s="81"/>
      <c r="M98" s="81"/>
      <c r="N98" s="81"/>
      <c r="O98" s="81"/>
      <c r="P98" s="81"/>
      <c r="Q98" s="81"/>
      <c r="R98" s="81"/>
      <c r="S98" s="81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79"/>
      <c r="EO98" s="113"/>
      <c r="EP98" s="113"/>
      <c r="EQ98" s="113"/>
      <c r="ER98" s="113"/>
      <c r="ES98" s="113"/>
      <c r="ET98" s="113"/>
      <c r="EU98" s="113"/>
      <c r="EV98" s="113"/>
      <c r="EW98" s="113"/>
      <c r="EX98" s="113"/>
    </row>
    <row r="99" spans="1:154" x14ac:dyDescent="0.3">
      <c r="A99" s="79"/>
      <c r="B99" s="80"/>
      <c r="C99" s="80"/>
      <c r="D99" s="80"/>
      <c r="E99" s="80"/>
      <c r="F99" s="80"/>
      <c r="G99" s="44" t="e">
        <f>SUM(J99,L99,N99,O99,P99,T99,U99,V99,AB99,AD99,AO99,AQ99,CE99,CG99,CP99,CR99,#REF!,#REF!,CZ99,DB99,DE99,DG99,DN99,DP99,DW99,DY99,EF99,EH99)</f>
        <v>#REF!</v>
      </c>
      <c r="H99" s="44" t="e">
        <f>SUM(K99,M99,Q99,R99,S99,W99,X99,Y99,AC99,AE99,AF99,AG99,AH99,AI99,AL99,AP99,AR99,#REF!,AY99,AZ99,CF99,CH99,CI99,CJ99,CK99,CL99,CQ99,CS99,CT99,CU99,CV99,CW99,#REF!,#REF!,DA99,DC99,DF99,DH99,DO99,#REF!,#REF!,#REF!,#REF!,DQ99,DR99,DS99,DT99,DU99,DX99,DZ99,EA99,EB99,EC99,ED99,EG99,EI99,EJ99,EK99,EL99,EM99)</f>
        <v>#REF!</v>
      </c>
      <c r="I99" s="44" t="e">
        <f t="shared" si="13"/>
        <v>#REF!</v>
      </c>
      <c r="J99" s="72"/>
      <c r="K99" s="72"/>
      <c r="L99" s="81"/>
      <c r="M99" s="81"/>
      <c r="N99" s="81"/>
      <c r="O99" s="81"/>
      <c r="P99" s="81"/>
      <c r="Q99" s="81"/>
      <c r="R99" s="81"/>
      <c r="S99" s="81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113"/>
      <c r="EP99" s="113"/>
      <c r="EQ99" s="113"/>
      <c r="ER99" s="113"/>
      <c r="ES99" s="113"/>
      <c r="ET99" s="113"/>
      <c r="EU99" s="113"/>
      <c r="EV99" s="113"/>
      <c r="EW99" s="113"/>
      <c r="EX99" s="113"/>
    </row>
    <row r="100" spans="1:154" x14ac:dyDescent="0.3">
      <c r="A100" s="79"/>
      <c r="B100" s="80"/>
      <c r="C100" s="80"/>
      <c r="D100" s="80"/>
      <c r="E100" s="80"/>
      <c r="F100" s="80"/>
      <c r="G100" s="44" t="e">
        <f>SUM(J100,L100,N100,O100,P100,T100,U100,V100,AB100,AD100,AO100,AQ100,CE100,CG100,CP100,CR100,#REF!,#REF!,CZ100,DB100,DE100,DG100,DN100,DP100,DW100,DY100,EF100,EH100)</f>
        <v>#REF!</v>
      </c>
      <c r="H100" s="44" t="e">
        <f>SUM(K100,M100,Q100,R100,S100,W100,X100,Y100,AC100,AE100,AF100,AG100,AH100,AI100,AL100,AP100,AR100,#REF!,AY100,AZ100,CF100,CH100,CI100,CJ100,CK100,CL100,CQ100,CS100,CT100,CU100,CV100,CW100,#REF!,#REF!,DA100,DC100,DF100,DH100,DO100,#REF!,#REF!,#REF!,#REF!,DQ100,DR100,DS100,DT100,DU100,DX100,DZ100,EA100,EB100,EC100,ED100,EG100,EI100,EJ100,EK100,EL100,EM100)</f>
        <v>#REF!</v>
      </c>
      <c r="I100" s="44" t="e">
        <f t="shared" si="13"/>
        <v>#REF!</v>
      </c>
      <c r="J100" s="72"/>
      <c r="K100" s="72"/>
      <c r="L100" s="81"/>
      <c r="M100" s="81"/>
      <c r="N100" s="81"/>
      <c r="O100" s="81"/>
      <c r="P100" s="81"/>
      <c r="Q100" s="81"/>
      <c r="R100" s="81"/>
      <c r="S100" s="81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  <c r="DY100" s="79"/>
      <c r="DZ100" s="79"/>
      <c r="EA100" s="79"/>
      <c r="EB100" s="79"/>
      <c r="EC100" s="79"/>
      <c r="ED100" s="79"/>
      <c r="EE100" s="79"/>
      <c r="EF100" s="79"/>
      <c r="EG100" s="79"/>
      <c r="EH100" s="79"/>
      <c r="EI100" s="79"/>
      <c r="EJ100" s="79"/>
      <c r="EK100" s="79"/>
      <c r="EL100" s="79"/>
      <c r="EM100" s="79"/>
      <c r="EN100" s="79"/>
      <c r="EO100" s="113"/>
      <c r="EP100" s="113"/>
      <c r="EQ100" s="113"/>
      <c r="ER100" s="113"/>
      <c r="ES100" s="113"/>
      <c r="ET100" s="113"/>
      <c r="EU100" s="113"/>
      <c r="EV100" s="113"/>
      <c r="EW100" s="113"/>
      <c r="EX100" s="113"/>
    </row>
    <row r="101" spans="1:154" x14ac:dyDescent="0.3">
      <c r="A101" s="79"/>
      <c r="B101" s="80"/>
      <c r="C101" s="80"/>
      <c r="D101" s="80"/>
      <c r="E101" s="80"/>
      <c r="F101" s="80"/>
      <c r="G101" s="44" t="e">
        <f>SUM(J101,L101,N101,O101,P101,T101,U101,V101,AB101,AD101,AO101,AQ101,CE101,CG101,CP101,CR101,#REF!,#REF!,CZ101,DB101,DE101,DG101,DN101,DP101,DW101,DY101,EF101,EH101)</f>
        <v>#REF!</v>
      </c>
      <c r="H101" s="44" t="e">
        <f>SUM(K101,M101,Q101,R101,S101,W101,X101,Y101,AC101,AE101,AF101,AG101,AH101,AI101,AL101,AP101,AR101,#REF!,AY101,AZ101,CF101,CH101,CI101,CJ101,CK101,CL101,CQ101,CS101,CT101,CU101,CV101,CW101,#REF!,#REF!,DA101,DC101,DF101,DH101,DO101,#REF!,#REF!,#REF!,#REF!,DQ101,DR101,DS101,DT101,DU101,DX101,DZ101,EA101,EB101,EC101,ED101,EG101,EI101,EJ101,EK101,EL101,EM101)</f>
        <v>#REF!</v>
      </c>
      <c r="I101" s="44" t="e">
        <f t="shared" si="13"/>
        <v>#REF!</v>
      </c>
      <c r="J101" s="72"/>
      <c r="K101" s="72"/>
      <c r="L101" s="81"/>
      <c r="M101" s="81"/>
      <c r="N101" s="81"/>
      <c r="O101" s="81"/>
      <c r="P101" s="81"/>
      <c r="Q101" s="81"/>
      <c r="R101" s="81"/>
      <c r="S101" s="81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79"/>
      <c r="EO101" s="113"/>
      <c r="EP101" s="113"/>
      <c r="EQ101" s="113"/>
      <c r="ER101" s="113"/>
      <c r="ES101" s="113"/>
      <c r="ET101" s="113"/>
      <c r="EU101" s="113"/>
      <c r="EV101" s="113"/>
      <c r="EW101" s="113"/>
      <c r="EX101" s="113"/>
    </row>
    <row r="102" spans="1:154" x14ac:dyDescent="0.3">
      <c r="A102" s="79"/>
      <c r="B102" s="80"/>
      <c r="C102" s="80"/>
      <c r="D102" s="80"/>
      <c r="E102" s="80"/>
      <c r="F102" s="80"/>
      <c r="G102" s="44" t="e">
        <f>SUM(J102,L102,N102,O102,P102,T102,U102,V102,AB102,AD102,AO102,AQ102,CE102,CG102,CP102,CR102,#REF!,#REF!,CZ102,DB102,DE102,DG102,DN102,DP102,DW102,DY102,EF102,EH102)</f>
        <v>#REF!</v>
      </c>
      <c r="H102" s="44" t="e">
        <f>SUM(K102,M102,Q102,R102,S102,W102,X102,Y102,AC102,AE102,AF102,AG102,AH102,AI102,AL102,AP102,AR102,#REF!,AY102,AZ102,CF102,CH102,CI102,CJ102,CK102,CL102,CQ102,CS102,CT102,CU102,CV102,CW102,#REF!,#REF!,DA102,DC102,DF102,DH102,DO102,#REF!,#REF!,#REF!,#REF!,DQ102,DR102,DS102,DT102,DU102,DX102,DZ102,EA102,EB102,EC102,ED102,EG102,EI102,EJ102,EK102,EL102,EM102)</f>
        <v>#REF!</v>
      </c>
      <c r="I102" s="44" t="e">
        <f t="shared" si="13"/>
        <v>#REF!</v>
      </c>
      <c r="J102" s="72"/>
      <c r="K102" s="72"/>
      <c r="L102" s="81"/>
      <c r="M102" s="81"/>
      <c r="N102" s="81"/>
      <c r="O102" s="81"/>
      <c r="P102" s="81"/>
      <c r="Q102" s="81"/>
      <c r="R102" s="81"/>
      <c r="S102" s="81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79"/>
      <c r="EO102" s="113"/>
      <c r="EP102" s="113"/>
      <c r="EQ102" s="113"/>
      <c r="ER102" s="113"/>
      <c r="ES102" s="113"/>
      <c r="ET102" s="113"/>
      <c r="EU102" s="113"/>
      <c r="EV102" s="113"/>
      <c r="EW102" s="113"/>
      <c r="EX102" s="113"/>
    </row>
    <row r="103" spans="1:154" x14ac:dyDescent="0.3">
      <c r="A103" s="79"/>
      <c r="B103" s="80"/>
      <c r="C103" s="80"/>
      <c r="D103" s="80"/>
      <c r="E103" s="80"/>
      <c r="F103" s="80"/>
      <c r="G103" s="44" t="e">
        <f>SUM(J103,L103,N103,O103,P103,T103,U103,V103,AB103,AD103,AO103,AQ103,CE103,CG103,CP103,CR103,#REF!,#REF!,CZ103,DB103,DE103,DG103,DN103,DP103,DW103,DY103,EF103,EH103)</f>
        <v>#REF!</v>
      </c>
      <c r="H103" s="44" t="e">
        <f>SUM(K103,M103,Q103,R103,S103,W103,X103,Y103,AC103,AE103,AF103,AG103,AH103,AI103,AL103,AP103,AR103,#REF!,AY103,AZ103,CF103,CH103,CI103,CJ103,CK103,CL103,CQ103,CS103,CT103,CU103,CV103,CW103,#REF!,#REF!,DA103,DC103,DF103,DH103,DO103,#REF!,#REF!,#REF!,#REF!,DQ103,DR103,DS103,DT103,DU103,DX103,DZ103,EA103,EB103,EC103,ED103,EG103,EI103,EJ103,EK103,EL103,EM103)</f>
        <v>#REF!</v>
      </c>
      <c r="I103" s="44" t="e">
        <f t="shared" si="13"/>
        <v>#REF!</v>
      </c>
      <c r="J103" s="72"/>
      <c r="K103" s="72"/>
      <c r="L103" s="81"/>
      <c r="M103" s="81"/>
      <c r="N103" s="81"/>
      <c r="O103" s="81"/>
      <c r="P103" s="81"/>
      <c r="Q103" s="81"/>
      <c r="R103" s="81"/>
      <c r="S103" s="81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113"/>
      <c r="EP103" s="113"/>
      <c r="EQ103" s="113"/>
      <c r="ER103" s="113"/>
      <c r="ES103" s="113"/>
      <c r="ET103" s="113"/>
      <c r="EU103" s="113"/>
      <c r="EV103" s="113"/>
      <c r="EW103" s="113"/>
      <c r="EX103" s="113"/>
    </row>
    <row r="104" spans="1:154" x14ac:dyDescent="0.3">
      <c r="A104" s="79"/>
      <c r="B104" s="80"/>
      <c r="C104" s="80"/>
      <c r="D104" s="80"/>
      <c r="E104" s="80"/>
      <c r="F104" s="80"/>
      <c r="G104" s="44" t="e">
        <f>SUM(J104,L104,N104,O104,P104,T104,U104,V104,AB104,AD104,AO104,AQ104,CE104,CG104,CP104,CR104,#REF!,#REF!,CZ104,DB104,DE104,DG104,DN104,DP104,DW104,DY104,EF104,EH104)</f>
        <v>#REF!</v>
      </c>
      <c r="H104" s="44" t="e">
        <f>SUM(K104,M104,Q104,R104,S104,W104,X104,Y104,AC104,AE104,AF104,AG104,AH104,AI104,AL104,AP104,AR104,#REF!,AY104,AZ104,CF104,CH104,CI104,CJ104,CK104,CL104,CQ104,CS104,CT104,CU104,CV104,CW104,#REF!,#REF!,DA104,DC104,DF104,DH104,DO104,#REF!,#REF!,#REF!,#REF!,DQ104,DR104,DS104,DT104,DU104,DX104,DZ104,EA104,EB104,EC104,ED104,EG104,EI104,EJ104,EK104,EL104,EM104)</f>
        <v>#REF!</v>
      </c>
      <c r="I104" s="44" t="e">
        <f t="shared" si="13"/>
        <v>#REF!</v>
      </c>
      <c r="J104" s="72"/>
      <c r="K104" s="72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113"/>
      <c r="EP104" s="113"/>
      <c r="EQ104" s="113"/>
      <c r="ER104" s="113"/>
      <c r="ES104" s="113"/>
      <c r="ET104" s="113"/>
      <c r="EU104" s="113"/>
      <c r="EV104" s="113"/>
      <c r="EW104" s="113"/>
      <c r="EX104" s="113"/>
    </row>
    <row r="105" spans="1:154" x14ac:dyDescent="0.3">
      <c r="A105" s="79"/>
      <c r="B105" s="80"/>
      <c r="C105" s="80"/>
      <c r="D105" s="80"/>
      <c r="E105" s="80"/>
      <c r="F105" s="80"/>
      <c r="G105" s="44" t="e">
        <f>SUM(J105,L105,N105,O105,P105,T105,U105,V105,AB105,AD105,AO105,AQ105,CE105,CG105,CP105,CR105,#REF!,#REF!,CZ105,DB105,DE105,DG105,DN105,DP105,DW105,DY105,EF105,EH105)</f>
        <v>#REF!</v>
      </c>
      <c r="H105" s="44" t="e">
        <f>SUM(K105,M105,Q105,R105,S105,W105,X105,Y105,AC105,AE105,AF105,AG105,AH105,AI105,AL105,AP105,AR105,#REF!,AY105,AZ105,CF105,CH105,CI105,CJ105,CK105,CL105,CQ105,CS105,CT105,CU105,CV105,CW105,#REF!,#REF!,DA105,DC105,DF105,DH105,DO105,#REF!,#REF!,#REF!,#REF!,DQ105,DR105,DS105,DT105,DU105,DX105,DZ105,EA105,EB105,EC105,ED105,EG105,EI105,EJ105,EK105,EL105,EM105)</f>
        <v>#REF!</v>
      </c>
      <c r="I105" s="44" t="e">
        <f t="shared" si="13"/>
        <v>#REF!</v>
      </c>
      <c r="J105" s="72"/>
      <c r="K105" s="72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  <c r="DY105" s="79"/>
      <c r="DZ105" s="79"/>
      <c r="EA105" s="79"/>
      <c r="EB105" s="79"/>
      <c r="EC105" s="79"/>
      <c r="ED105" s="79"/>
      <c r="EE105" s="79"/>
      <c r="EF105" s="79"/>
      <c r="EG105" s="79"/>
      <c r="EH105" s="79"/>
      <c r="EI105" s="79"/>
      <c r="EJ105" s="79"/>
      <c r="EK105" s="79"/>
      <c r="EL105" s="79"/>
      <c r="EM105" s="79"/>
      <c r="EN105" s="79"/>
      <c r="EO105" s="113"/>
      <c r="EP105" s="113"/>
      <c r="EQ105" s="113"/>
      <c r="ER105" s="113"/>
      <c r="ES105" s="113"/>
      <c r="ET105" s="113"/>
      <c r="EU105" s="113"/>
      <c r="EV105" s="113"/>
      <c r="EW105" s="113"/>
      <c r="EX105" s="113"/>
    </row>
    <row r="106" spans="1:154" x14ac:dyDescent="0.3">
      <c r="A106" s="79"/>
      <c r="B106" s="80"/>
      <c r="C106" s="80"/>
      <c r="D106" s="80"/>
      <c r="E106" s="80"/>
      <c r="F106" s="80"/>
      <c r="G106" s="44" t="e">
        <f>SUM(J106,L106,N106,O106,P106,T106,U106,V106,AB106,AD106,AO106,AQ106,CE106,CG106,CP106,CR106,#REF!,#REF!,CZ106,DB106,DE106,DG106,DN106,DP106,DW106,DY106,EF106,EH106)</f>
        <v>#REF!</v>
      </c>
      <c r="H106" s="44" t="e">
        <f>SUM(K106,M106,Q106,R106,S106,W106,X106,Y106,AC106,AE106,AF106,AG106,AH106,AI106,AL106,AP106,AR106,#REF!,AY106,AZ106,CF106,CH106,CI106,CJ106,CK106,CL106,CQ106,CS106,CT106,CU106,CV106,CW106,#REF!,#REF!,DA106,DC106,DF106,DH106,DO106,#REF!,#REF!,#REF!,#REF!,DQ106,DR106,DS106,DT106,DU106,DX106,DZ106,EA106,EB106,EC106,ED106,EG106,EI106,EJ106,EK106,EL106,EM106)</f>
        <v>#REF!</v>
      </c>
      <c r="I106" s="44" t="e">
        <f t="shared" si="13"/>
        <v>#REF!</v>
      </c>
      <c r="J106" s="72"/>
      <c r="K106" s="72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</row>
    <row r="107" spans="1:154" x14ac:dyDescent="0.3">
      <c r="A107" s="79"/>
      <c r="B107" s="80"/>
      <c r="C107" s="80"/>
      <c r="D107" s="80"/>
      <c r="E107" s="80"/>
      <c r="F107" s="80"/>
      <c r="G107" s="44" t="e">
        <f>SUM(J107,L107,N107,O107,P107,T107,U107,V107,AB107,AD107,AO107,AQ107,CE107,CG107,CP107,CR107,#REF!,#REF!,CZ107,DB107,DE107,DG107,DN107,DP107,DW107,DY107,EF107,EH107)</f>
        <v>#REF!</v>
      </c>
      <c r="H107" s="44" t="e">
        <f>SUM(K107,M107,Q107,R107,S107,W107,X107,Y107,AC107,AE107,AF107,AG107,AH107,AI107,AL107,AP107,AR107,#REF!,AY107,AZ107,CF107,CH107,CI107,CJ107,CK107,CL107,CQ107,CS107,CT107,CU107,CV107,CW107,#REF!,#REF!,DA107,DC107,DF107,DH107,DO107,#REF!,#REF!,#REF!,#REF!,DQ107,DR107,DS107,DT107,DU107,DX107,DZ107,EA107,EB107,EC107,ED107,EG107,EI107,EJ107,EK107,EL107,EM107)</f>
        <v>#REF!</v>
      </c>
      <c r="I107" s="44" t="e">
        <f t="shared" si="13"/>
        <v>#REF!</v>
      </c>
      <c r="J107" s="72"/>
      <c r="K107" s="72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</row>
    <row r="108" spans="1:154" x14ac:dyDescent="0.3">
      <c r="A108" s="79"/>
      <c r="B108" s="80"/>
      <c r="C108" s="80"/>
      <c r="D108" s="80"/>
      <c r="E108" s="80"/>
      <c r="F108" s="80"/>
      <c r="G108" s="44" t="e">
        <f>SUM(J108,L108,N108,O108,P108,T108,U108,V108,AB108,AD108,AO108,AQ108,CE108,CG108,CP108,CR108,#REF!,#REF!,CZ108,DB108,DE108,DG108,DN108,DP108,DW108,DY108,EF108,EH108)</f>
        <v>#REF!</v>
      </c>
      <c r="H108" s="44" t="e">
        <f>SUM(K108,M108,Q108,R108,S108,W108,X108,Y108,AC108,AE108,AF108,AG108,AH108,AI108,AL108,AP108,AR108,#REF!,AY108,AZ108,CF108,CH108,CI108,CJ108,CK108,CL108,CQ108,CS108,CT108,CU108,CV108,CW108,#REF!,#REF!,DA108,DC108,DF108,DH108,DO108,#REF!,#REF!,#REF!,#REF!,DQ108,DR108,DS108,DT108,DU108,DX108,DZ108,EA108,EB108,EC108,ED108,EG108,EI108,EJ108,EK108,EL108,EM108)</f>
        <v>#REF!</v>
      </c>
      <c r="I108" s="44" t="e">
        <f t="shared" si="13"/>
        <v>#REF!</v>
      </c>
      <c r="J108" s="72"/>
      <c r="K108" s="72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113"/>
      <c r="EP108" s="113"/>
      <c r="EQ108" s="113"/>
      <c r="ER108" s="113"/>
      <c r="ES108" s="113"/>
      <c r="ET108" s="113"/>
      <c r="EU108" s="113"/>
      <c r="EV108" s="113"/>
      <c r="EW108" s="113"/>
      <c r="EX108" s="113"/>
    </row>
    <row r="109" spans="1:154" x14ac:dyDescent="0.3">
      <c r="A109" s="79"/>
      <c r="B109" s="80"/>
      <c r="C109" s="80"/>
      <c r="D109" s="80"/>
      <c r="E109" s="80"/>
      <c r="F109" s="80"/>
      <c r="G109" s="44" t="e">
        <f>SUM(J109,L109,N109,O109,P109,T109,U109,V109,AB109,AD109,AO109,AQ109,CE109,CG109,CP109,CR109,#REF!,#REF!,CZ109,DB109,DE109,DG109,DN109,DP109,DW109,DY109,EF109,EH109)</f>
        <v>#REF!</v>
      </c>
      <c r="H109" s="44" t="e">
        <f>SUM(K109,M109,Q109,R109,S109,W109,X109,Y109,AC109,AE109,AF109,AG109,AH109,AI109,AL109,AP109,AR109,#REF!,AY109,AZ109,CF109,CH109,CI109,CJ109,CK109,CL109,CQ109,CS109,CT109,CU109,CV109,CW109,#REF!,#REF!,DA109,DC109,DF109,DH109,DO109,#REF!,#REF!,#REF!,#REF!,DQ109,DR109,DS109,DT109,DU109,DX109,DZ109,EA109,EB109,EC109,ED109,EG109,EI109,EJ109,EK109,EL109,EM109)</f>
        <v>#REF!</v>
      </c>
      <c r="I109" s="44" t="e">
        <f t="shared" si="13"/>
        <v>#REF!</v>
      </c>
      <c r="J109" s="72"/>
      <c r="K109" s="72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113"/>
      <c r="EP109" s="113"/>
      <c r="EQ109" s="113"/>
      <c r="ER109" s="113"/>
      <c r="ES109" s="113"/>
      <c r="ET109" s="113"/>
      <c r="EU109" s="113"/>
      <c r="EV109" s="113"/>
      <c r="EW109" s="113"/>
      <c r="EX109" s="113"/>
    </row>
    <row r="110" spans="1:154" x14ac:dyDescent="0.3">
      <c r="A110" s="79"/>
      <c r="B110" s="80"/>
      <c r="C110" s="80"/>
      <c r="D110" s="80"/>
      <c r="E110" s="80"/>
      <c r="F110" s="80"/>
      <c r="G110" s="44" t="e">
        <f>SUM(J110,L110,N110,O110,P110,T110,U110,V110,AB110,AD110,AO110,AQ110,CE110,CG110,CP110,CR110,#REF!,#REF!,CZ110,DB110,DE110,DG110,DN110,DP110,DW110,DY110,EF110,EH110)</f>
        <v>#REF!</v>
      </c>
      <c r="H110" s="44" t="e">
        <f>SUM(K110,M110,Q110,R110,S110,W110,X110,Y110,AC110,AE110,AF110,AG110,AH110,AI110,AL110,AP110,AR110,#REF!,AY110,AZ110,CF110,CH110,CI110,CJ110,CK110,CL110,CQ110,CS110,CT110,CU110,CV110,CW110,#REF!,#REF!,DA110,DC110,DF110,DH110,DO110,#REF!,#REF!,#REF!,#REF!,DQ110,DR110,DS110,DT110,DU110,DX110,DZ110,EA110,EB110,EC110,ED110,EG110,EI110,EJ110,EK110,EL110,EM110)</f>
        <v>#REF!</v>
      </c>
      <c r="I110" s="44" t="e">
        <f t="shared" si="13"/>
        <v>#REF!</v>
      </c>
      <c r="J110" s="72"/>
      <c r="K110" s="72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  <c r="DY110" s="79"/>
      <c r="DZ110" s="79"/>
      <c r="EA110" s="79"/>
      <c r="EB110" s="79"/>
      <c r="EC110" s="79"/>
      <c r="ED110" s="79"/>
      <c r="EE110" s="79"/>
      <c r="EF110" s="79"/>
      <c r="EG110" s="79"/>
      <c r="EH110" s="79"/>
      <c r="EI110" s="79"/>
      <c r="EJ110" s="79"/>
      <c r="EK110" s="79"/>
      <c r="EL110" s="79"/>
      <c r="EM110" s="79"/>
      <c r="EN110" s="79"/>
      <c r="EO110" s="113"/>
      <c r="EP110" s="113"/>
      <c r="EQ110" s="113"/>
      <c r="ER110" s="113"/>
      <c r="ES110" s="113"/>
      <c r="ET110" s="113"/>
      <c r="EU110" s="113"/>
      <c r="EV110" s="113"/>
      <c r="EW110" s="113"/>
      <c r="EX110" s="113"/>
    </row>
    <row r="111" spans="1:154" x14ac:dyDescent="0.3">
      <c r="A111" s="79"/>
      <c r="B111" s="80"/>
      <c r="C111" s="80"/>
      <c r="D111" s="80"/>
      <c r="E111" s="80"/>
      <c r="F111" s="80"/>
      <c r="G111" s="44" t="e">
        <f>SUM(J111,L111,N111,O111,P111,T111,U111,V111,AB111,AD111,AO111,AQ111,CE111,CG111,CP111,CR111,#REF!,#REF!,CZ111,DB111,DE111,DG111,DN111,DP111,DW111,DY111,EF111,EH111)</f>
        <v>#REF!</v>
      </c>
      <c r="H111" s="44" t="e">
        <f>SUM(K111,M111,Q111,R111,S111,W111,X111,Y111,AC111,AE111,AF111,AG111,AH111,AI111,AL111,AP111,AR111,#REF!,AY111,AZ111,CF111,CH111,CI111,CJ111,CK111,CL111,CQ111,CS111,CT111,CU111,CV111,CW111,#REF!,#REF!,DA111,DC111,DF111,DH111,DO111,#REF!,#REF!,#REF!,#REF!,DQ111,DR111,DS111,DT111,DU111,DX111,DZ111,EA111,EB111,EC111,ED111,EG111,EI111,EJ111,EK111,EL111,EM111)</f>
        <v>#REF!</v>
      </c>
      <c r="I111" s="44" t="e">
        <f t="shared" si="13"/>
        <v>#REF!</v>
      </c>
      <c r="J111" s="72"/>
      <c r="K111" s="72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113"/>
      <c r="EP111" s="113"/>
      <c r="EQ111" s="113"/>
      <c r="ER111" s="113"/>
      <c r="ES111" s="113"/>
      <c r="ET111" s="113"/>
      <c r="EU111" s="113"/>
      <c r="EV111" s="113"/>
      <c r="EW111" s="113"/>
      <c r="EX111" s="113"/>
    </row>
    <row r="112" spans="1:154" x14ac:dyDescent="0.3">
      <c r="A112" s="79"/>
      <c r="B112" s="80"/>
      <c r="C112" s="80"/>
      <c r="D112" s="80"/>
      <c r="E112" s="80"/>
      <c r="F112" s="80"/>
      <c r="G112" s="44" t="e">
        <f>SUM(J112,L112,N112,O112,P112,T112,U112,V112,AB112,AD112,AO112,AQ112,CE112,CG112,CP112,CR112,#REF!,#REF!,CZ112,DB112,DE112,DG112,DN112,DP112,DW112,DY112,EF112,EH112)</f>
        <v>#REF!</v>
      </c>
      <c r="H112" s="44" t="e">
        <f>SUM(K112,M112,Q112,R112,S112,W112,X112,Y112,AC112,AE112,AF112,AG112,AH112,AI112,AL112,AP112,AR112,#REF!,AY112,AZ112,CF112,CH112,CI112,CJ112,CK112,CL112,CQ112,CS112,CT112,CU112,CV112,CW112,#REF!,#REF!,DA112,DC112,DF112,DH112,DO112,#REF!,#REF!,#REF!,#REF!,DQ112,DR112,DS112,DT112,DU112,DX112,DZ112,EA112,EB112,EC112,ED112,EG112,EI112,EJ112,EK112,EL112,EM112)</f>
        <v>#REF!</v>
      </c>
      <c r="I112" s="44" t="e">
        <f t="shared" si="13"/>
        <v>#REF!</v>
      </c>
      <c r="J112" s="72"/>
      <c r="K112" s="72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</row>
    <row r="113" spans="1:154" x14ac:dyDescent="0.3">
      <c r="A113" s="79"/>
      <c r="B113" s="80"/>
      <c r="C113" s="80"/>
      <c r="D113" s="80"/>
      <c r="E113" s="80"/>
      <c r="F113" s="80"/>
      <c r="G113" s="44" t="e">
        <f>SUM(J113,L113,N113,O113,P113,T113,U113,V113,AB113,AD113,AO113,AQ113,CE113,CG113,CP113,CR113,#REF!,#REF!,CZ113,DB113,DE113,DG113,DN113,DP113,DW113,DY113,EF113,EH113)</f>
        <v>#REF!</v>
      </c>
      <c r="H113" s="44" t="e">
        <f>SUM(K113,M113,Q113,R113,S113,W113,X113,Y113,AC113,AE113,AF113,AG113,AH113,AI113,AL113,AP113,AR113,#REF!,AY113,AZ113,CF113,CH113,CI113,CJ113,CK113,CL113,CQ113,CS113,CT113,CU113,CV113,CW113,#REF!,#REF!,DA113,DC113,DF113,DH113,DO113,#REF!,#REF!,#REF!,#REF!,DQ113,DR113,DS113,DT113,DU113,DX113,DZ113,EA113,EB113,EC113,ED113,EG113,EI113,EJ113,EK113,EL113,EM113)</f>
        <v>#REF!</v>
      </c>
      <c r="I113" s="44" t="e">
        <f t="shared" si="13"/>
        <v>#REF!</v>
      </c>
      <c r="J113" s="72"/>
      <c r="K113" s="72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113"/>
      <c r="EP113" s="113"/>
      <c r="EQ113" s="113"/>
      <c r="ER113" s="113"/>
      <c r="ES113" s="113"/>
      <c r="ET113" s="113"/>
      <c r="EU113" s="113"/>
      <c r="EV113" s="113"/>
      <c r="EW113" s="113"/>
      <c r="EX113" s="113"/>
    </row>
    <row r="114" spans="1:154" x14ac:dyDescent="0.3">
      <c r="A114" s="79"/>
      <c r="B114" s="80"/>
      <c r="C114" s="80"/>
      <c r="D114" s="80"/>
      <c r="E114" s="80"/>
      <c r="F114" s="80"/>
      <c r="G114" s="44" t="e">
        <f>SUM(J114,L114,N114,O114,P114,T114,U114,V114,AB114,AD114,AO114,AQ114,CE114,CG114,CP114,CR114,#REF!,#REF!,CZ114,DB114,DE114,DG114,DN114,DP114,DW114,DY114,EF114,EH114)</f>
        <v>#REF!</v>
      </c>
      <c r="H114" s="44" t="e">
        <f>SUM(K114,M114,Q114,R114,S114,W114,X114,Y114,AC114,AE114,AF114,AG114,AH114,AI114,AL114,AP114,AR114,#REF!,AY114,AZ114,CF114,CH114,CI114,CJ114,CK114,CL114,CQ114,CS114,CT114,CU114,CV114,CW114,#REF!,#REF!,DA114,DC114,DF114,DH114,DO114,#REF!,#REF!,#REF!,#REF!,DQ114,DR114,DS114,DT114,DU114,DX114,DZ114,EA114,EB114,EC114,ED114,EG114,EI114,EJ114,EK114,EL114,EM114)</f>
        <v>#REF!</v>
      </c>
      <c r="I114" s="44" t="e">
        <f t="shared" si="13"/>
        <v>#REF!</v>
      </c>
      <c r="J114" s="72"/>
      <c r="K114" s="72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  <c r="DY114" s="79"/>
      <c r="DZ114" s="79"/>
      <c r="EA114" s="79"/>
      <c r="EB114" s="79"/>
      <c r="EC114" s="79"/>
      <c r="ED114" s="79"/>
      <c r="EE114" s="79"/>
      <c r="EF114" s="79"/>
      <c r="EG114" s="79"/>
      <c r="EH114" s="79"/>
      <c r="EI114" s="79"/>
      <c r="EJ114" s="79"/>
      <c r="EK114" s="79"/>
      <c r="EL114" s="79"/>
      <c r="EM114" s="79"/>
      <c r="EN114" s="79"/>
      <c r="EO114" s="113"/>
      <c r="EP114" s="113"/>
      <c r="EQ114" s="113"/>
      <c r="ER114" s="113"/>
      <c r="ES114" s="113"/>
      <c r="ET114" s="113"/>
      <c r="EU114" s="113"/>
      <c r="EV114" s="113"/>
      <c r="EW114" s="113"/>
      <c r="EX114" s="113"/>
    </row>
    <row r="115" spans="1:154" x14ac:dyDescent="0.3">
      <c r="A115" s="79"/>
      <c r="B115" s="80"/>
      <c r="C115" s="80"/>
      <c r="D115" s="80"/>
      <c r="E115" s="80"/>
      <c r="F115" s="80"/>
      <c r="G115" s="44" t="e">
        <f>SUM(J115,L115,N115,O115,P115,T115,U115,V115,AB115,AD115,AO115,AQ115,CE115,CG115,CP115,CR115,#REF!,#REF!,CZ115,DB115,DE115,DG115,DN115,DP115,DW115,DY115,EF115,EH115)</f>
        <v>#REF!</v>
      </c>
      <c r="H115" s="44" t="e">
        <f>SUM(K115,M115,Q115,R115,S115,W115,X115,Y115,AC115,AE115,AF115,AG115,AH115,AI115,AL115,AP115,AR115,#REF!,AY115,AZ115,CF115,CH115,CI115,CJ115,CK115,CL115,CQ115,CS115,CT115,CU115,CV115,CW115,#REF!,#REF!,DA115,DC115,DF115,DH115,DO115,#REF!,#REF!,#REF!,#REF!,DQ115,DR115,DS115,DT115,DU115,DX115,DZ115,EA115,EB115,EC115,ED115,EG115,EI115,EJ115,EK115,EL115,EM115)</f>
        <v>#REF!</v>
      </c>
      <c r="I115" s="44" t="e">
        <f t="shared" si="13"/>
        <v>#REF!</v>
      </c>
      <c r="J115" s="72"/>
      <c r="K115" s="72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79"/>
      <c r="DH115" s="79"/>
      <c r="DI115" s="79"/>
      <c r="DJ115" s="79"/>
      <c r="DK115" s="79"/>
      <c r="DL115" s="79"/>
      <c r="DM115" s="79"/>
      <c r="DN115" s="79"/>
      <c r="DO115" s="79"/>
      <c r="DP115" s="79"/>
      <c r="DQ115" s="79"/>
      <c r="DR115" s="79"/>
      <c r="DS115" s="79"/>
      <c r="DT115" s="79"/>
      <c r="DU115" s="79"/>
      <c r="DV115" s="79"/>
      <c r="DW115" s="79"/>
      <c r="DX115" s="79"/>
      <c r="DY115" s="79"/>
      <c r="DZ115" s="79"/>
      <c r="EA115" s="79"/>
      <c r="EB115" s="79"/>
      <c r="EC115" s="79"/>
      <c r="ED115" s="79"/>
      <c r="EE115" s="79"/>
      <c r="EF115" s="79"/>
      <c r="EG115" s="79"/>
      <c r="EH115" s="79"/>
      <c r="EI115" s="79"/>
      <c r="EJ115" s="79"/>
      <c r="EK115" s="79"/>
      <c r="EL115" s="79"/>
      <c r="EM115" s="79"/>
      <c r="EN115" s="79"/>
      <c r="EO115" s="113"/>
      <c r="EP115" s="113"/>
      <c r="EQ115" s="113"/>
      <c r="ER115" s="113"/>
      <c r="ES115" s="113"/>
      <c r="ET115" s="113"/>
      <c r="EU115" s="113"/>
      <c r="EV115" s="113"/>
      <c r="EW115" s="113"/>
      <c r="EX115" s="113"/>
    </row>
    <row r="116" spans="1:154" x14ac:dyDescent="0.3">
      <c r="A116" s="79"/>
      <c r="B116" s="80"/>
      <c r="C116" s="80"/>
      <c r="D116" s="80"/>
      <c r="E116" s="80"/>
      <c r="F116" s="80"/>
      <c r="G116" s="44" t="e">
        <f>SUM(J116,L116,N116,O116,P116,T116,U116,V116,AB116,AD116,AO116,AQ116,CE116,CG116,CP116,CR116,#REF!,#REF!,CZ116,DB116,DE116,DG116,DN116,DP116,DW116,DY116,EF116,EH116)</f>
        <v>#REF!</v>
      </c>
      <c r="H116" s="44" t="e">
        <f>SUM(K116,M116,Q116,R116,S116,W116,X116,Y116,AC116,AE116,AF116,AG116,AH116,AI116,AL116,AP116,AR116,#REF!,AY116,AZ116,CF116,CH116,CI116,CJ116,CK116,CL116,CQ116,CS116,CT116,CU116,CV116,CW116,#REF!,#REF!,DA116,DC116,DF116,DH116,DO116,#REF!,#REF!,#REF!,#REF!,DQ116,DR116,DS116,DT116,DU116,DX116,DZ116,EA116,EB116,EC116,ED116,EG116,EI116,EJ116,EK116,EL116,EM116)</f>
        <v>#REF!</v>
      </c>
      <c r="I116" s="44" t="e">
        <f t="shared" si="13"/>
        <v>#REF!</v>
      </c>
      <c r="J116" s="72"/>
      <c r="K116" s="72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  <c r="DY116" s="79"/>
      <c r="DZ116" s="79"/>
      <c r="EA116" s="79"/>
      <c r="EB116" s="79"/>
      <c r="EC116" s="79"/>
      <c r="ED116" s="79"/>
      <c r="EE116" s="79"/>
      <c r="EF116" s="79"/>
      <c r="EG116" s="79"/>
      <c r="EH116" s="79"/>
      <c r="EI116" s="79"/>
      <c r="EJ116" s="79"/>
      <c r="EK116" s="79"/>
      <c r="EL116" s="79"/>
      <c r="EM116" s="79"/>
      <c r="EN116" s="79"/>
      <c r="EO116" s="113"/>
      <c r="EP116" s="113"/>
      <c r="EQ116" s="113"/>
      <c r="ER116" s="113"/>
      <c r="ES116" s="113"/>
      <c r="ET116" s="113"/>
      <c r="EU116" s="113"/>
      <c r="EV116" s="113"/>
      <c r="EW116" s="113"/>
      <c r="EX116" s="113"/>
    </row>
    <row r="117" spans="1:154" x14ac:dyDescent="0.3">
      <c r="A117" s="79"/>
      <c r="B117" s="80"/>
      <c r="C117" s="80"/>
      <c r="D117" s="80"/>
      <c r="E117" s="80"/>
      <c r="F117" s="80"/>
      <c r="G117" s="44" t="e">
        <f>SUM(J117,L117,N117,O117,P117,T117,U117,V117,AB117,AD117,AO117,AQ117,CE117,CG117,CP117,CR117,#REF!,#REF!,CZ117,DB117,DE117,DG117,DN117,DP117,DW117,DY117,EF117,EH117)</f>
        <v>#REF!</v>
      </c>
      <c r="H117" s="44" t="e">
        <f>SUM(K117,M117,Q117,R117,S117,W117,X117,Y117,AC117,AE117,AF117,AG117,AH117,AI117,AL117,AP117,AR117,#REF!,AY117,AZ117,CF117,CH117,CI117,CJ117,CK117,CL117,CQ117,CS117,CT117,CU117,CV117,CW117,#REF!,#REF!,DA117,DC117,DF117,DH117,DO117,#REF!,#REF!,#REF!,#REF!,DQ117,DR117,DS117,DT117,DU117,DX117,DZ117,EA117,EB117,EC117,ED117,EG117,EI117,EJ117,EK117,EL117,EM117)</f>
        <v>#REF!</v>
      </c>
      <c r="I117" s="44" t="e">
        <f t="shared" si="13"/>
        <v>#REF!</v>
      </c>
      <c r="J117" s="72"/>
      <c r="K117" s="72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79"/>
      <c r="DH117" s="79"/>
      <c r="DI117" s="79"/>
      <c r="DJ117" s="79"/>
      <c r="DK117" s="79"/>
      <c r="DL117" s="79"/>
      <c r="DM117" s="79"/>
      <c r="DN117" s="79"/>
      <c r="DO117" s="79"/>
      <c r="DP117" s="79"/>
      <c r="DQ117" s="79"/>
      <c r="DR117" s="79"/>
      <c r="DS117" s="79"/>
      <c r="DT117" s="79"/>
      <c r="DU117" s="79"/>
      <c r="DV117" s="79"/>
      <c r="DW117" s="79"/>
      <c r="DX117" s="79"/>
      <c r="DY117" s="79"/>
      <c r="DZ117" s="79"/>
      <c r="EA117" s="79"/>
      <c r="EB117" s="79"/>
      <c r="EC117" s="79"/>
      <c r="ED117" s="79"/>
      <c r="EE117" s="79"/>
      <c r="EF117" s="79"/>
      <c r="EG117" s="79"/>
      <c r="EH117" s="79"/>
      <c r="EI117" s="79"/>
      <c r="EJ117" s="79"/>
      <c r="EK117" s="79"/>
      <c r="EL117" s="79"/>
      <c r="EM117" s="79"/>
      <c r="EN117" s="79"/>
      <c r="EO117" s="113"/>
      <c r="EP117" s="113"/>
      <c r="EQ117" s="113"/>
      <c r="ER117" s="113"/>
      <c r="ES117" s="113"/>
      <c r="ET117" s="113"/>
      <c r="EU117" s="113"/>
      <c r="EV117" s="113"/>
      <c r="EW117" s="113"/>
      <c r="EX117" s="113"/>
    </row>
    <row r="118" spans="1:154" x14ac:dyDescent="0.3">
      <c r="A118" s="79"/>
      <c r="B118" s="80"/>
      <c r="C118" s="80"/>
      <c r="D118" s="80"/>
      <c r="E118" s="80"/>
      <c r="F118" s="80"/>
      <c r="G118" s="44" t="e">
        <f>SUM(J118,L118,N118,O118,P118,T118,U118,V118,AB118,AD118,AO118,AQ118,CE118,CG118,CP118,CR118,#REF!,#REF!,CZ118,DB118,DE118,DG118,DN118,DP118,DW118,DY118,EF118,EH118)</f>
        <v>#REF!</v>
      </c>
      <c r="H118" s="44" t="e">
        <f>SUM(K118,M118,Q118,R118,S118,W118,X118,Y118,AC118,AE118,AF118,AG118,AH118,AI118,AL118,AP118,AR118,#REF!,AY118,AZ118,CF118,CH118,CI118,CJ118,CK118,CL118,CQ118,CS118,CT118,CU118,CV118,CW118,#REF!,#REF!,DA118,DC118,DF118,DH118,DO118,#REF!,#REF!,#REF!,#REF!,DQ118,DR118,DS118,DT118,DU118,DX118,DZ118,EA118,EB118,EC118,ED118,EG118,EI118,EJ118,EK118,EL118,EM118)</f>
        <v>#REF!</v>
      </c>
      <c r="I118" s="44" t="e">
        <f t="shared" si="13"/>
        <v>#REF!</v>
      </c>
      <c r="J118" s="72"/>
      <c r="K118" s="72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79"/>
      <c r="DH118" s="79"/>
      <c r="DI118" s="79"/>
      <c r="DJ118" s="79"/>
      <c r="DK118" s="79"/>
      <c r="DL118" s="79"/>
      <c r="DM118" s="79"/>
      <c r="DN118" s="79"/>
      <c r="DO118" s="79"/>
      <c r="DP118" s="79"/>
      <c r="DQ118" s="79"/>
      <c r="DR118" s="79"/>
      <c r="DS118" s="79"/>
      <c r="DT118" s="79"/>
      <c r="DU118" s="79"/>
      <c r="DV118" s="79"/>
      <c r="DW118" s="79"/>
      <c r="DX118" s="79"/>
      <c r="DY118" s="79"/>
      <c r="DZ118" s="79"/>
      <c r="EA118" s="79"/>
      <c r="EB118" s="79"/>
      <c r="EC118" s="79"/>
      <c r="ED118" s="79"/>
      <c r="EE118" s="79"/>
      <c r="EF118" s="79"/>
      <c r="EG118" s="79"/>
      <c r="EH118" s="79"/>
      <c r="EI118" s="79"/>
      <c r="EJ118" s="79"/>
      <c r="EK118" s="79"/>
      <c r="EL118" s="79"/>
      <c r="EM118" s="79"/>
      <c r="EN118" s="79"/>
      <c r="EO118" s="113"/>
      <c r="EP118" s="113"/>
      <c r="EQ118" s="113"/>
      <c r="ER118" s="113"/>
      <c r="ES118" s="113"/>
      <c r="ET118" s="113"/>
      <c r="EU118" s="113"/>
      <c r="EV118" s="113"/>
      <c r="EW118" s="113"/>
      <c r="EX118" s="113"/>
    </row>
    <row r="119" spans="1:154" x14ac:dyDescent="0.3">
      <c r="A119" s="79"/>
      <c r="B119" s="80"/>
      <c r="C119" s="80"/>
      <c r="D119" s="80"/>
      <c r="E119" s="80"/>
      <c r="F119" s="80"/>
      <c r="G119" s="44" t="e">
        <f>SUM(J119,L119,N119,O119,P119,T119,U119,V119,AB119,AD119,AO119,AQ119,CE119,CG119,CP119,CR119,#REF!,#REF!,CZ119,DB119,DE119,DG119,DN119,DP119,DW119,DY119,EF119,EH119)</f>
        <v>#REF!</v>
      </c>
      <c r="H119" s="44" t="e">
        <f>SUM(K119,M119,Q119,R119,S119,W119,X119,Y119,AC119,AE119,AF119,AG119,AH119,AI119,AL119,AP119,AR119,#REF!,AY119,AZ119,CF119,CH119,CI119,CJ119,CK119,CL119,CQ119,CS119,CT119,CU119,CV119,CW119,#REF!,#REF!,DA119,DC119,DF119,DH119,DO119,#REF!,#REF!,#REF!,#REF!,DQ119,DR119,DS119,DT119,DU119,DX119,DZ119,EA119,EB119,EC119,ED119,EG119,EI119,EJ119,EK119,EL119,EM119)</f>
        <v>#REF!</v>
      </c>
      <c r="I119" s="44" t="e">
        <f t="shared" si="13"/>
        <v>#REF!</v>
      </c>
      <c r="J119" s="72"/>
      <c r="K119" s="72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113"/>
      <c r="EP119" s="113"/>
      <c r="EQ119" s="113"/>
      <c r="ER119" s="113"/>
      <c r="ES119" s="113"/>
      <c r="ET119" s="113"/>
      <c r="EU119" s="113"/>
      <c r="EV119" s="113"/>
      <c r="EW119" s="113"/>
      <c r="EX119" s="113"/>
    </row>
    <row r="120" spans="1:154" x14ac:dyDescent="0.3">
      <c r="A120" s="79"/>
      <c r="B120" s="80"/>
      <c r="C120" s="80"/>
      <c r="D120" s="80"/>
      <c r="E120" s="80"/>
      <c r="F120" s="80"/>
      <c r="G120" s="44" t="e">
        <f>SUM(J120,L120,N120,O120,P120,T120,U120,V120,AB120,AD120,AO120,AQ120,CE120,CG120,CP120,CR120,#REF!,#REF!,CZ120,DB120,DE120,DG120,DN120,DP120,DW120,DY120,EF120,EH120)</f>
        <v>#REF!</v>
      </c>
      <c r="H120" s="44" t="e">
        <f>SUM(K120,M120,Q120,R120,S120,W120,X120,Y120,AC120,AE120,AF120,AG120,AH120,AI120,AL120,AP120,AR120,#REF!,AY120,AZ120,CF120,CH120,CI120,CJ120,CK120,CL120,CQ120,CS120,CT120,CU120,CV120,CW120,#REF!,#REF!,DA120,DC120,DF120,DH120,DO120,#REF!,#REF!,#REF!,#REF!,DQ120,DR120,DS120,DT120,DU120,DX120,DZ120,EA120,EB120,EC120,ED120,EG120,EI120,EJ120,EK120,EL120,EM120)</f>
        <v>#REF!</v>
      </c>
      <c r="I120" s="44" t="e">
        <f t="shared" si="13"/>
        <v>#REF!</v>
      </c>
      <c r="J120" s="72"/>
      <c r="K120" s="72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  <c r="DY120" s="79"/>
      <c r="DZ120" s="79"/>
      <c r="EA120" s="79"/>
      <c r="EB120" s="79"/>
      <c r="EC120" s="79"/>
      <c r="ED120" s="79"/>
      <c r="EE120" s="79"/>
      <c r="EF120" s="79"/>
      <c r="EG120" s="79"/>
      <c r="EH120" s="79"/>
      <c r="EI120" s="79"/>
      <c r="EJ120" s="79"/>
      <c r="EK120" s="79"/>
      <c r="EL120" s="79"/>
      <c r="EM120" s="79"/>
      <c r="EN120" s="79"/>
      <c r="EO120" s="113"/>
      <c r="EP120" s="113"/>
      <c r="EQ120" s="113"/>
      <c r="ER120" s="113"/>
      <c r="ES120" s="113"/>
      <c r="ET120" s="113"/>
      <c r="EU120" s="113"/>
      <c r="EV120" s="113"/>
      <c r="EW120" s="113"/>
      <c r="EX120" s="113"/>
    </row>
    <row r="121" spans="1:154" x14ac:dyDescent="0.3">
      <c r="A121" s="79"/>
      <c r="B121" s="80"/>
      <c r="C121" s="80"/>
      <c r="D121" s="80"/>
      <c r="E121" s="80"/>
      <c r="F121" s="80"/>
      <c r="G121" s="44" t="e">
        <f>SUM(J121,L121,N121,O121,P121,T121,U121,V121,AB121,AD121,AO121,AQ121,CE121,CG121,CP121,CR121,#REF!,#REF!,CZ121,DB121,DE121,DG121,DN121,DP121,DW121,DY121,EF121,EH121)</f>
        <v>#REF!</v>
      </c>
      <c r="H121" s="44" t="e">
        <f>SUM(K121,M121,Q121,R121,S121,W121,X121,Y121,AC121,AE121,AF121,AG121,AH121,AI121,AL121,AP121,AR121,#REF!,AY121,AZ121,CF121,CH121,CI121,CJ121,CK121,CL121,CQ121,CS121,CT121,CU121,CV121,CW121,#REF!,#REF!,DA121,DC121,DF121,DH121,DO121,#REF!,#REF!,#REF!,#REF!,DQ121,DR121,DS121,DT121,DU121,DX121,DZ121,EA121,EB121,EC121,ED121,EG121,EI121,EJ121,EK121,EL121,EM121)</f>
        <v>#REF!</v>
      </c>
      <c r="I121" s="44" t="e">
        <f t="shared" si="13"/>
        <v>#REF!</v>
      </c>
      <c r="J121" s="72"/>
      <c r="K121" s="72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  <c r="DY121" s="79"/>
      <c r="DZ121" s="79"/>
      <c r="EA121" s="79"/>
      <c r="EB121" s="79"/>
      <c r="EC121" s="79"/>
      <c r="ED121" s="79"/>
      <c r="EE121" s="79"/>
      <c r="EF121" s="79"/>
      <c r="EG121" s="79"/>
      <c r="EH121" s="79"/>
      <c r="EI121" s="79"/>
      <c r="EJ121" s="79"/>
      <c r="EK121" s="79"/>
      <c r="EL121" s="79"/>
      <c r="EM121" s="79"/>
      <c r="EN121" s="79"/>
      <c r="EO121" s="113"/>
      <c r="EP121" s="113"/>
      <c r="EQ121" s="113"/>
      <c r="ER121" s="113"/>
      <c r="ES121" s="113"/>
      <c r="ET121" s="113"/>
      <c r="EU121" s="113"/>
      <c r="EV121" s="113"/>
      <c r="EW121" s="113"/>
      <c r="EX121" s="113"/>
    </row>
    <row r="122" spans="1:154" x14ac:dyDescent="0.3">
      <c r="A122" s="79"/>
      <c r="B122" s="80"/>
      <c r="C122" s="80"/>
      <c r="D122" s="80"/>
      <c r="E122" s="80"/>
      <c r="F122" s="80"/>
      <c r="G122" s="44" t="e">
        <f>SUM(J122,L122,N122,O122,P122,T122,U122,V122,AB122,AD122,AO122,AQ122,CE122,CG122,CP122,CR122,#REF!,#REF!,CZ122,DB122,DE122,DG122,DN122,DP122,DW122,DY122,EF122,EH122)</f>
        <v>#REF!</v>
      </c>
      <c r="H122" s="44" t="e">
        <f>SUM(K122,M122,Q122,R122,S122,W122,X122,Y122,AC122,AE122,AF122,AG122,AH122,AI122,AL122,AP122,AR122,#REF!,AY122,AZ122,CF122,CH122,CI122,CJ122,CK122,CL122,CQ122,CS122,CT122,CU122,CV122,CW122,#REF!,#REF!,DA122,DC122,DF122,DH122,DO122,#REF!,#REF!,#REF!,#REF!,DQ122,DR122,DS122,DT122,DU122,DX122,DZ122,EA122,EB122,EC122,ED122,EG122,EI122,EJ122,EK122,EL122,EM122)</f>
        <v>#REF!</v>
      </c>
      <c r="I122" s="44" t="e">
        <f t="shared" si="13"/>
        <v>#REF!</v>
      </c>
      <c r="J122" s="72"/>
      <c r="K122" s="72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79"/>
      <c r="DK122" s="79"/>
      <c r="DL122" s="79"/>
      <c r="DM122" s="79"/>
      <c r="DN122" s="79"/>
      <c r="DO122" s="79"/>
      <c r="DP122" s="79"/>
      <c r="DQ122" s="79"/>
      <c r="DR122" s="79"/>
      <c r="DS122" s="79"/>
      <c r="DT122" s="79"/>
      <c r="DU122" s="79"/>
      <c r="DV122" s="79"/>
      <c r="DW122" s="79"/>
      <c r="DX122" s="79"/>
      <c r="DY122" s="79"/>
      <c r="DZ122" s="79"/>
      <c r="EA122" s="79"/>
      <c r="EB122" s="79"/>
      <c r="EC122" s="79"/>
      <c r="ED122" s="79"/>
      <c r="EE122" s="79"/>
      <c r="EF122" s="79"/>
      <c r="EG122" s="79"/>
      <c r="EH122" s="79"/>
      <c r="EI122" s="79"/>
      <c r="EJ122" s="79"/>
      <c r="EK122" s="79"/>
      <c r="EL122" s="79"/>
      <c r="EM122" s="79"/>
      <c r="EN122" s="79"/>
      <c r="EO122" s="113"/>
      <c r="EP122" s="113"/>
      <c r="EQ122" s="113"/>
      <c r="ER122" s="113"/>
      <c r="ES122" s="113"/>
      <c r="ET122" s="113"/>
      <c r="EU122" s="113"/>
      <c r="EV122" s="113"/>
      <c r="EW122" s="113"/>
      <c r="EX122" s="113"/>
    </row>
    <row r="123" spans="1:154" x14ac:dyDescent="0.3">
      <c r="A123" s="79"/>
      <c r="B123" s="80"/>
      <c r="C123" s="80"/>
      <c r="D123" s="80"/>
      <c r="E123" s="80"/>
      <c r="F123" s="80"/>
      <c r="G123" s="44" t="e">
        <f>SUM(J123,L123,N123,O123,P123,T123,U123,V123,AB123,AD123,AO123,AQ123,CE123,CG123,CP123,CR123,#REF!,#REF!,CZ123,DB123,DE123,DG123,DN123,DP123,DW123,DY123,EF123,EH123)</f>
        <v>#REF!</v>
      </c>
      <c r="H123" s="44" t="e">
        <f>SUM(K123,M123,Q123,R123,S123,W123,X123,Y123,AC123,AE123,AF123,AG123,AH123,AI123,AL123,AP123,AR123,#REF!,AY123,AZ123,CF123,CH123,CI123,CJ123,CK123,CL123,CQ123,CS123,CT123,CU123,CV123,CW123,#REF!,#REF!,DA123,DC123,DF123,DH123,DO123,#REF!,#REF!,#REF!,#REF!,DQ123,DR123,DS123,DT123,DU123,DX123,DZ123,EA123,EB123,EC123,ED123,EG123,EI123,EJ123,EK123,EL123,EM123)</f>
        <v>#REF!</v>
      </c>
      <c r="I123" s="44" t="e">
        <f t="shared" si="13"/>
        <v>#REF!</v>
      </c>
      <c r="J123" s="72"/>
      <c r="K123" s="72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79"/>
      <c r="DK123" s="79"/>
      <c r="DL123" s="79"/>
      <c r="DM123" s="79"/>
      <c r="DN123" s="79"/>
      <c r="DO123" s="79"/>
      <c r="DP123" s="79"/>
      <c r="DQ123" s="79"/>
      <c r="DR123" s="79"/>
      <c r="DS123" s="79"/>
      <c r="DT123" s="79"/>
      <c r="DU123" s="79"/>
      <c r="DV123" s="79"/>
      <c r="DW123" s="79"/>
      <c r="DX123" s="79"/>
      <c r="DY123" s="79"/>
      <c r="DZ123" s="79"/>
      <c r="EA123" s="79"/>
      <c r="EB123" s="79"/>
      <c r="EC123" s="79"/>
      <c r="ED123" s="79"/>
      <c r="EE123" s="79"/>
      <c r="EF123" s="79"/>
      <c r="EG123" s="79"/>
      <c r="EH123" s="79"/>
      <c r="EI123" s="79"/>
      <c r="EJ123" s="79"/>
      <c r="EK123" s="79"/>
      <c r="EL123" s="79"/>
      <c r="EM123" s="79"/>
      <c r="EN123" s="79"/>
      <c r="EO123" s="113"/>
      <c r="EP123" s="113"/>
      <c r="EQ123" s="113"/>
      <c r="ER123" s="113"/>
      <c r="ES123" s="113"/>
      <c r="ET123" s="113"/>
      <c r="EU123" s="113"/>
      <c r="EV123" s="113"/>
      <c r="EW123" s="113"/>
      <c r="EX123" s="113"/>
    </row>
    <row r="124" spans="1:154" x14ac:dyDescent="0.3">
      <c r="A124" s="79"/>
      <c r="B124" s="80"/>
      <c r="C124" s="80"/>
      <c r="D124" s="80"/>
      <c r="E124" s="80"/>
      <c r="F124" s="80"/>
      <c r="G124" s="44" t="e">
        <f>SUM(J124,L124,N124,O124,P124,T124,U124,V124,AB124,AD124,AO124,AQ124,CE124,CG124,CP124,CR124,#REF!,#REF!,CZ124,DB124,DE124,DG124,DN124,DP124,DW124,DY124,EF124,EH124)</f>
        <v>#REF!</v>
      </c>
      <c r="H124" s="44" t="e">
        <f>SUM(K124,M124,Q124,R124,S124,W124,X124,Y124,AC124,AE124,AF124,AG124,AH124,AI124,AL124,AP124,AR124,#REF!,AY124,AZ124,CF124,CH124,CI124,CJ124,CK124,CL124,CQ124,CS124,CT124,CU124,CV124,CW124,#REF!,#REF!,DA124,DC124,DF124,DH124,DO124,#REF!,#REF!,#REF!,#REF!,DQ124,DR124,DS124,DT124,DU124,DX124,DZ124,EA124,EB124,EC124,ED124,EG124,EI124,EJ124,EK124,EL124,EM124)</f>
        <v>#REF!</v>
      </c>
      <c r="I124" s="44" t="e">
        <f t="shared" si="13"/>
        <v>#REF!</v>
      </c>
      <c r="J124" s="72"/>
      <c r="K124" s="72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79"/>
      <c r="DK124" s="79"/>
      <c r="DL124" s="79"/>
      <c r="DM124" s="79"/>
      <c r="DN124" s="79"/>
      <c r="DO124" s="79"/>
      <c r="DP124" s="79"/>
      <c r="DQ124" s="79"/>
      <c r="DR124" s="79"/>
      <c r="DS124" s="79"/>
      <c r="DT124" s="79"/>
      <c r="DU124" s="79"/>
      <c r="DV124" s="79"/>
      <c r="DW124" s="79"/>
      <c r="DX124" s="79"/>
      <c r="DY124" s="79"/>
      <c r="DZ124" s="79"/>
      <c r="EA124" s="79"/>
      <c r="EB124" s="79"/>
      <c r="EC124" s="79"/>
      <c r="ED124" s="79"/>
      <c r="EE124" s="79"/>
      <c r="EF124" s="79"/>
      <c r="EG124" s="79"/>
      <c r="EH124" s="79"/>
      <c r="EI124" s="79"/>
      <c r="EJ124" s="79"/>
      <c r="EK124" s="79"/>
      <c r="EL124" s="79"/>
      <c r="EM124" s="79"/>
      <c r="EN124" s="79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</row>
    <row r="125" spans="1:154" x14ac:dyDescent="0.3">
      <c r="A125" s="79"/>
      <c r="B125" s="80"/>
      <c r="C125" s="80"/>
      <c r="D125" s="80"/>
      <c r="E125" s="80"/>
      <c r="F125" s="80"/>
      <c r="G125" s="44" t="e">
        <f>SUM(J125,L125,N125,O125,P125,T125,U125,V125,AB125,AD125,AO125,AQ125,CE125,CG125,CP125,CR125,#REF!,#REF!,CZ125,DB125,DE125,DG125,DN125,DP125,DW125,DY125,EF125,EH125)</f>
        <v>#REF!</v>
      </c>
      <c r="H125" s="44" t="e">
        <f>SUM(K125,M125,Q125,R125,S125,W125,X125,Y125,AC125,AE125,AF125,AG125,AH125,AI125,AL125,AP125,AR125,#REF!,AY125,AZ125,CF125,CH125,CI125,CJ125,CK125,CL125,CQ125,CS125,CT125,CU125,CV125,CW125,#REF!,#REF!,DA125,DC125,DF125,DH125,DO125,#REF!,#REF!,#REF!,#REF!,DQ125,DR125,DS125,DT125,DU125,DX125,DZ125,EA125,EB125,EC125,ED125,EG125,EI125,EJ125,EK125,EL125,EM125)</f>
        <v>#REF!</v>
      </c>
      <c r="I125" s="44" t="e">
        <f t="shared" si="13"/>
        <v>#REF!</v>
      </c>
      <c r="J125" s="72"/>
      <c r="K125" s="72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  <c r="DY125" s="79"/>
      <c r="DZ125" s="79"/>
      <c r="EA125" s="79"/>
      <c r="EB125" s="79"/>
      <c r="EC125" s="79"/>
      <c r="ED125" s="79"/>
      <c r="EE125" s="79"/>
      <c r="EF125" s="79"/>
      <c r="EG125" s="79"/>
      <c r="EH125" s="79"/>
      <c r="EI125" s="79"/>
      <c r="EJ125" s="79"/>
      <c r="EK125" s="79"/>
      <c r="EL125" s="79"/>
      <c r="EM125" s="79"/>
      <c r="EN125" s="79"/>
      <c r="EO125" s="113"/>
      <c r="EP125" s="113"/>
      <c r="EQ125" s="113"/>
      <c r="ER125" s="113"/>
      <c r="ES125" s="113"/>
      <c r="ET125" s="113"/>
      <c r="EU125" s="113"/>
      <c r="EV125" s="113"/>
      <c r="EW125" s="113"/>
      <c r="EX125" s="113"/>
    </row>
    <row r="126" spans="1:154" x14ac:dyDescent="0.3">
      <c r="A126" s="79"/>
      <c r="B126" s="80"/>
      <c r="C126" s="80"/>
      <c r="D126" s="80"/>
      <c r="E126" s="80"/>
      <c r="F126" s="80"/>
      <c r="G126" s="44" t="e">
        <f>SUM(J126,L126,N126,O126,P126,T126,U126,V126,AB126,AD126,AO126,AQ126,CE126,CG126,CP126,CR126,#REF!,#REF!,CZ126,DB126,DE126,DG126,DN126,DP126,DW126,DY126,EF126,EH126)</f>
        <v>#REF!</v>
      </c>
      <c r="H126" s="44" t="e">
        <f>SUM(K126,M126,Q126,R126,S126,W126,X126,Y126,AC126,AE126,AF126,AG126,AH126,AI126,AL126,AP126,AR126,#REF!,AY126,AZ126,CF126,CH126,CI126,CJ126,CK126,CL126,CQ126,CS126,CT126,CU126,CV126,CW126,#REF!,#REF!,DA126,DC126,DF126,DH126,DO126,#REF!,#REF!,#REF!,#REF!,DQ126,DR126,DS126,DT126,DU126,DX126,DZ126,EA126,EB126,EC126,ED126,EG126,EI126,EJ126,EK126,EL126,EM126)</f>
        <v>#REF!</v>
      </c>
      <c r="I126" s="44" t="e">
        <f t="shared" si="13"/>
        <v>#REF!</v>
      </c>
      <c r="J126" s="72"/>
      <c r="K126" s="72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</row>
    <row r="127" spans="1:154" x14ac:dyDescent="0.3">
      <c r="A127" s="79"/>
      <c r="B127" s="80"/>
      <c r="C127" s="80"/>
      <c r="D127" s="80"/>
      <c r="E127" s="80"/>
      <c r="F127" s="80"/>
      <c r="G127" s="44" t="e">
        <f>SUM(J127,L127,N127,O127,P127,T127,U127,V127,AB127,AD127,AO127,AQ127,CE127,CG127,CP127,CR127,#REF!,#REF!,CZ127,DB127,DE127,DG127,DN127,DP127,DW127,DY127,EF127,EH127)</f>
        <v>#REF!</v>
      </c>
      <c r="H127" s="44" t="e">
        <f>SUM(K127,M127,Q127,R127,S127,W127,X127,Y127,AC127,AE127,AF127,AG127,AH127,AI127,AL127,AP127,AR127,#REF!,AY127,AZ127,CF127,CH127,CI127,CJ127,CK127,CL127,CQ127,CS127,CT127,CU127,CV127,CW127,#REF!,#REF!,DA127,DC127,DF127,DH127,DO127,#REF!,#REF!,#REF!,#REF!,DQ127,DR127,DS127,DT127,DU127,DX127,DZ127,EA127,EB127,EC127,ED127,EG127,EI127,EJ127,EK127,EL127,EM127)</f>
        <v>#REF!</v>
      </c>
      <c r="I127" s="44" t="e">
        <f t="shared" si="13"/>
        <v>#REF!</v>
      </c>
      <c r="J127" s="72"/>
      <c r="K127" s="72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113"/>
      <c r="EP127" s="113"/>
      <c r="EQ127" s="113"/>
      <c r="ER127" s="113"/>
      <c r="ES127" s="113"/>
      <c r="ET127" s="113"/>
      <c r="EU127" s="113"/>
      <c r="EV127" s="113"/>
      <c r="EW127" s="113"/>
      <c r="EX127" s="113"/>
    </row>
    <row r="128" spans="1:154" x14ac:dyDescent="0.3">
      <c r="A128" s="79"/>
      <c r="B128" s="80"/>
      <c r="C128" s="80"/>
      <c r="D128" s="80"/>
      <c r="E128" s="80"/>
      <c r="F128" s="80"/>
      <c r="G128" s="44" t="e">
        <f>SUM(J128,L128,N128,O128,P128,T128,U128,V128,AB128,AD128,AO128,AQ128,CE128,CG128,CP128,CR128,#REF!,#REF!,CZ128,DB128,DE128,DG128,DN128,DP128,DW128,DY128,EF128,EH128)</f>
        <v>#REF!</v>
      </c>
      <c r="H128" s="44" t="e">
        <f>SUM(K128,M128,Q128,R128,S128,W128,X128,Y128,AC128,AE128,AF128,AG128,AH128,AI128,AL128,AP128,AR128,#REF!,AY128,AZ128,CF128,CH128,CI128,CJ128,CK128,CL128,CQ128,CS128,CT128,CU128,CV128,CW128,#REF!,#REF!,DA128,DC128,DF128,DH128,DO128,#REF!,#REF!,#REF!,#REF!,DQ128,DR128,DS128,DT128,DU128,DX128,DZ128,EA128,EB128,EC128,ED128,EG128,EI128,EJ128,EK128,EL128,EM128)</f>
        <v>#REF!</v>
      </c>
      <c r="I128" s="44" t="e">
        <f t="shared" si="13"/>
        <v>#REF!</v>
      </c>
      <c r="J128" s="72"/>
      <c r="K128" s="72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79"/>
      <c r="EK128" s="79"/>
      <c r="EL128" s="79"/>
      <c r="EM128" s="79"/>
      <c r="EN128" s="79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</row>
    <row r="129" spans="1:154" x14ac:dyDescent="0.3">
      <c r="A129" s="79"/>
      <c r="B129" s="80"/>
      <c r="C129" s="80"/>
      <c r="D129" s="80"/>
      <c r="E129" s="80"/>
      <c r="F129" s="80"/>
      <c r="G129" s="44" t="e">
        <f>SUM(J129,L129,N129,O129,P129,T129,U129,V129,AB129,AD129,AO129,AQ129,CE129,CG129,CP129,CR129,#REF!,#REF!,CZ129,DB129,DE129,DG129,DN129,DP129,DW129,DY129,EF129,EH129)</f>
        <v>#REF!</v>
      </c>
      <c r="H129" s="44" t="e">
        <f>SUM(K129,M129,Q129,R129,S129,W129,X129,Y129,AC129,AE129,AF129,AG129,AH129,AI129,AL129,AP129,AR129,#REF!,AY129,AZ129,CF129,CH129,CI129,CJ129,CK129,CL129,CQ129,CS129,CT129,CU129,CV129,CW129,#REF!,#REF!,DA129,DC129,DF129,DH129,DO129,#REF!,#REF!,#REF!,#REF!,DQ129,DR129,DS129,DT129,DU129,DX129,DZ129,EA129,EB129,EC129,ED129,EG129,EI129,EJ129,EK129,EL129,EM129)</f>
        <v>#REF!</v>
      </c>
      <c r="I129" s="44" t="e">
        <f t="shared" si="13"/>
        <v>#REF!</v>
      </c>
      <c r="J129" s="72"/>
      <c r="K129" s="72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113"/>
      <c r="EP129" s="113"/>
      <c r="EQ129" s="113"/>
      <c r="ER129" s="113"/>
      <c r="ES129" s="113"/>
      <c r="ET129" s="113"/>
      <c r="EU129" s="113"/>
      <c r="EV129" s="113"/>
      <c r="EW129" s="113"/>
      <c r="EX129" s="113"/>
    </row>
    <row r="130" spans="1:154" x14ac:dyDescent="0.3">
      <c r="A130" s="79"/>
      <c r="B130" s="80"/>
      <c r="C130" s="80"/>
      <c r="D130" s="80"/>
      <c r="E130" s="80"/>
      <c r="F130" s="80"/>
      <c r="G130" s="44" t="e">
        <f>SUM(J130,L130,N130,O130,P130,T130,U130,V130,AB130,AD130,AO130,AQ130,CE130,CG130,CP130,CR130,#REF!,#REF!,CZ130,DB130,DE130,DG130,DN130,DP130,DW130,DY130,EF130,EH130)</f>
        <v>#REF!</v>
      </c>
      <c r="H130" s="44" t="e">
        <f>SUM(K130,M130,Q130,R130,S130,W130,X130,Y130,AC130,AE130,AF130,AG130,AH130,AI130,AL130,AP130,AR130,#REF!,AY130,AZ130,CF130,CH130,CI130,CJ130,CK130,CL130,CQ130,CS130,CT130,CU130,CV130,CW130,#REF!,#REF!,DA130,DC130,DF130,DH130,DO130,#REF!,#REF!,#REF!,#REF!,DQ130,DR130,DS130,DT130,DU130,DX130,DZ130,EA130,EB130,EC130,ED130,EG130,EI130,EJ130,EK130,EL130,EM130)</f>
        <v>#REF!</v>
      </c>
      <c r="I130" s="44" t="e">
        <f t="shared" si="13"/>
        <v>#REF!</v>
      </c>
      <c r="J130" s="72"/>
      <c r="K130" s="72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  <c r="DY130" s="79"/>
      <c r="DZ130" s="79"/>
      <c r="EA130" s="79"/>
      <c r="EB130" s="79"/>
      <c r="EC130" s="79"/>
      <c r="ED130" s="79"/>
      <c r="EE130" s="79"/>
      <c r="EF130" s="79"/>
      <c r="EG130" s="79"/>
      <c r="EH130" s="79"/>
      <c r="EI130" s="79"/>
      <c r="EJ130" s="79"/>
      <c r="EK130" s="79"/>
      <c r="EL130" s="79"/>
      <c r="EM130" s="79"/>
      <c r="EN130" s="79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</row>
    <row r="131" spans="1:154" x14ac:dyDescent="0.3">
      <c r="A131" s="79"/>
      <c r="B131" s="80"/>
      <c r="C131" s="80"/>
      <c r="D131" s="80"/>
      <c r="E131" s="80"/>
      <c r="F131" s="80"/>
      <c r="G131" s="44" t="e">
        <f>SUM(J131,L131,N131,O131,P131,T131,U131,V131,AB131,AD131,AO131,AQ131,CE131,CG131,CP131,CR131,#REF!,#REF!,CZ131,DB131,DE131,DG131,DN131,DP131,DW131,DY131,EF131,EH131)</f>
        <v>#REF!</v>
      </c>
      <c r="H131" s="44" t="e">
        <f>SUM(K131,M131,Q131,R131,S131,W131,X131,Y131,AC131,AE131,AF131,AG131,AH131,AI131,AL131,AP131,AR131,#REF!,AY131,AZ131,CF131,CH131,CI131,CJ131,CK131,CL131,CQ131,CS131,CT131,CU131,CV131,CW131,#REF!,#REF!,DA131,DC131,DF131,DH131,DO131,#REF!,#REF!,#REF!,#REF!,DQ131,DR131,DS131,DT131,DU131,DX131,DZ131,EA131,EB131,EC131,ED131,EG131,EI131,EJ131,EK131,EL131,EM131)</f>
        <v>#REF!</v>
      </c>
      <c r="I131" s="44" t="e">
        <f t="shared" si="13"/>
        <v>#REF!</v>
      </c>
      <c r="J131" s="72"/>
      <c r="K131" s="72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  <c r="DY131" s="79"/>
      <c r="DZ131" s="79"/>
      <c r="EA131" s="79"/>
      <c r="EB131" s="79"/>
      <c r="EC131" s="79"/>
      <c r="ED131" s="79"/>
      <c r="EE131" s="79"/>
      <c r="EF131" s="79"/>
      <c r="EG131" s="79"/>
      <c r="EH131" s="79"/>
      <c r="EI131" s="79"/>
      <c r="EJ131" s="79"/>
      <c r="EK131" s="79"/>
      <c r="EL131" s="79"/>
      <c r="EM131" s="79"/>
      <c r="EN131" s="79"/>
      <c r="EO131" s="113"/>
      <c r="EP131" s="113"/>
      <c r="EQ131" s="113"/>
      <c r="ER131" s="113"/>
      <c r="ES131" s="113"/>
      <c r="ET131" s="113"/>
      <c r="EU131" s="113"/>
      <c r="EV131" s="113"/>
      <c r="EW131" s="113"/>
      <c r="EX131" s="113"/>
    </row>
    <row r="132" spans="1:154" x14ac:dyDescent="0.3">
      <c r="A132" s="79"/>
      <c r="B132" s="80"/>
      <c r="C132" s="80"/>
      <c r="D132" s="80"/>
      <c r="E132" s="80"/>
      <c r="F132" s="80"/>
      <c r="G132" s="44" t="e">
        <f>SUM(J132,L132,N132,O132,P132,T132,U132,V132,AB132,AD132,AO132,AQ132,CE132,CG132,CP132,CR132,#REF!,#REF!,CZ132,DB132,DE132,DG132,DN132,DP132,DW132,DY132,EF132,EH132)</f>
        <v>#REF!</v>
      </c>
      <c r="H132" s="44" t="e">
        <f>SUM(K132,M132,Q132,R132,S132,W132,X132,Y132,AC132,AE132,AF132,AG132,AH132,AI132,AL132,AP132,AR132,#REF!,AY132,AZ132,CF132,CH132,CI132,CJ132,CK132,CL132,CQ132,CS132,CT132,CU132,CV132,CW132,#REF!,#REF!,DA132,DC132,DF132,DH132,DO132,#REF!,#REF!,#REF!,#REF!,DQ132,DR132,DS132,DT132,DU132,DX132,DZ132,EA132,EB132,EC132,ED132,EG132,EI132,EJ132,EK132,EL132,EM132)</f>
        <v>#REF!</v>
      </c>
      <c r="I132" s="44" t="e">
        <f t="shared" si="13"/>
        <v>#REF!</v>
      </c>
      <c r="J132" s="72"/>
      <c r="K132" s="72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113"/>
      <c r="EP132" s="113"/>
      <c r="EQ132" s="113"/>
      <c r="ER132" s="113"/>
      <c r="ES132" s="113"/>
      <c r="ET132" s="113"/>
      <c r="EU132" s="113"/>
      <c r="EV132" s="113"/>
      <c r="EW132" s="113"/>
      <c r="EX132" s="113"/>
    </row>
    <row r="133" spans="1:154" x14ac:dyDescent="0.3">
      <c r="A133" s="79"/>
      <c r="B133" s="80"/>
      <c r="C133" s="80"/>
      <c r="D133" s="80"/>
      <c r="E133" s="80"/>
      <c r="F133" s="80"/>
      <c r="G133" s="44" t="e">
        <f>SUM(J133,L133,N133,O133,P133,T133,U133,V133,AB133,AD133,AO133,AQ133,CE133,CG133,CP133,CR133,#REF!,#REF!,CZ133,DB133,DE133,DG133,DN133,DP133,DW133,DY133,EF133,EH133)</f>
        <v>#REF!</v>
      </c>
      <c r="H133" s="44" t="e">
        <f>SUM(K133,M133,Q133,R133,S133,W133,X133,Y133,AC133,AE133,AF133,AG133,AH133,AI133,AL133,AP133,AR133,#REF!,AY133,AZ133,CF133,CH133,CI133,CJ133,CK133,CL133,CQ133,CS133,CT133,CU133,CV133,CW133,#REF!,#REF!,DA133,DC133,DF133,DH133,DO133,#REF!,#REF!,#REF!,#REF!,DQ133,DR133,DS133,DT133,DU133,DX133,DZ133,EA133,EB133,EC133,ED133,EG133,EI133,EJ133,EK133,EL133,EM133)</f>
        <v>#REF!</v>
      </c>
      <c r="I133" s="44" t="e">
        <f t="shared" si="13"/>
        <v>#REF!</v>
      </c>
      <c r="J133" s="72"/>
      <c r="K133" s="72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  <c r="DY133" s="79"/>
      <c r="DZ133" s="79"/>
      <c r="EA133" s="79"/>
      <c r="EB133" s="79"/>
      <c r="EC133" s="79"/>
      <c r="ED133" s="79"/>
      <c r="EE133" s="79"/>
      <c r="EF133" s="79"/>
      <c r="EG133" s="79"/>
      <c r="EH133" s="79"/>
      <c r="EI133" s="79"/>
      <c r="EJ133" s="79"/>
      <c r="EK133" s="79"/>
      <c r="EL133" s="79"/>
      <c r="EM133" s="79"/>
      <c r="EN133" s="79"/>
      <c r="EO133" s="113"/>
      <c r="EP133" s="113"/>
      <c r="EQ133" s="113"/>
      <c r="ER133" s="113"/>
      <c r="ES133" s="113"/>
      <c r="ET133" s="113"/>
      <c r="EU133" s="113"/>
      <c r="EV133" s="113"/>
      <c r="EW133" s="113"/>
      <c r="EX133" s="113"/>
    </row>
    <row r="134" spans="1:154" x14ac:dyDescent="0.3">
      <c r="A134" s="79"/>
      <c r="B134" s="80"/>
      <c r="C134" s="80"/>
      <c r="D134" s="80"/>
      <c r="E134" s="80"/>
      <c r="F134" s="80"/>
      <c r="G134" s="44" t="e">
        <f>SUM(J134,L134,N134,O134,P134,T134,U134,V134,AB134,AD134,AO134,AQ134,CE134,CG134,CP134,CR134,#REF!,#REF!,CZ134,DB134,DE134,DG134,DN134,DP134,DW134,DY134,EF134,EH134)</f>
        <v>#REF!</v>
      </c>
      <c r="H134" s="44" t="e">
        <f>SUM(K134,M134,Q134,R134,S134,W134,X134,Y134,AC134,AE134,AF134,AG134,AH134,AI134,AL134,AP134,AR134,#REF!,AY134,AZ134,CF134,CH134,CI134,CJ134,CK134,CL134,CQ134,CS134,CT134,CU134,CV134,CW134,#REF!,#REF!,DA134,DC134,DF134,DH134,DO134,#REF!,#REF!,#REF!,#REF!,DQ134,DR134,DS134,DT134,DU134,DX134,DZ134,EA134,EB134,EC134,ED134,EG134,EI134,EJ134,EK134,EL134,EM134)</f>
        <v>#REF!</v>
      </c>
      <c r="I134" s="44" t="e">
        <f t="shared" si="13"/>
        <v>#REF!</v>
      </c>
      <c r="J134" s="72"/>
      <c r="K134" s="72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79"/>
      <c r="DH134" s="79"/>
      <c r="DI134" s="79"/>
      <c r="DJ134" s="79"/>
      <c r="DK134" s="79"/>
      <c r="DL134" s="79"/>
      <c r="DM134" s="79"/>
      <c r="DN134" s="79"/>
      <c r="DO134" s="79"/>
      <c r="DP134" s="79"/>
      <c r="DQ134" s="79"/>
      <c r="DR134" s="79"/>
      <c r="DS134" s="79"/>
      <c r="DT134" s="79"/>
      <c r="DU134" s="79"/>
      <c r="DV134" s="79"/>
      <c r="DW134" s="79"/>
      <c r="DX134" s="79"/>
      <c r="DY134" s="79"/>
      <c r="DZ134" s="79"/>
      <c r="EA134" s="79"/>
      <c r="EB134" s="79"/>
      <c r="EC134" s="79"/>
      <c r="ED134" s="79"/>
      <c r="EE134" s="79"/>
      <c r="EF134" s="79"/>
      <c r="EG134" s="79"/>
      <c r="EH134" s="79"/>
      <c r="EI134" s="79"/>
      <c r="EJ134" s="79"/>
      <c r="EK134" s="79"/>
      <c r="EL134" s="79"/>
      <c r="EM134" s="79"/>
      <c r="EN134" s="79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</row>
    <row r="135" spans="1:154" x14ac:dyDescent="0.3">
      <c r="A135" s="79"/>
      <c r="B135" s="80"/>
      <c r="C135" s="80"/>
      <c r="D135" s="80"/>
      <c r="E135" s="80"/>
      <c r="F135" s="80"/>
      <c r="G135" s="44" t="e">
        <f>SUM(J135,L135,N135,O135,P135,T135,U135,V135,AB135,AD135,AO135,AQ135,CE135,CG135,CP135,CR135,#REF!,#REF!,CZ135,DB135,DE135,DG135,DN135,DP135,DW135,DY135,EF135,EH135)</f>
        <v>#REF!</v>
      </c>
      <c r="H135" s="44" t="e">
        <f>SUM(K135,M135,Q135,R135,S135,W135,X135,Y135,AC135,AE135,AF135,AG135,AH135,AI135,AL135,AP135,AR135,#REF!,AY135,AZ135,CF135,CH135,CI135,CJ135,CK135,CL135,CQ135,CS135,CT135,CU135,CV135,CW135,#REF!,#REF!,DA135,DC135,DF135,DH135,DO135,#REF!,#REF!,#REF!,#REF!,DQ135,DR135,DS135,DT135,DU135,DX135,DZ135,EA135,EB135,EC135,ED135,EG135,EI135,EJ135,EK135,EL135,EM135)</f>
        <v>#REF!</v>
      </c>
      <c r="I135" s="44" t="e">
        <f t="shared" si="13"/>
        <v>#REF!</v>
      </c>
      <c r="J135" s="72"/>
      <c r="K135" s="72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  <c r="DR135" s="79"/>
      <c r="DS135" s="79"/>
      <c r="DT135" s="79"/>
      <c r="DU135" s="79"/>
      <c r="DV135" s="79"/>
      <c r="DW135" s="79"/>
      <c r="DX135" s="79"/>
      <c r="DY135" s="79"/>
      <c r="DZ135" s="79"/>
      <c r="EA135" s="79"/>
      <c r="EB135" s="79"/>
      <c r="EC135" s="79"/>
      <c r="ED135" s="79"/>
      <c r="EE135" s="79"/>
      <c r="EF135" s="79"/>
      <c r="EG135" s="79"/>
      <c r="EH135" s="79"/>
      <c r="EI135" s="79"/>
      <c r="EJ135" s="79"/>
      <c r="EK135" s="79"/>
      <c r="EL135" s="79"/>
      <c r="EM135" s="79"/>
      <c r="EN135" s="79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</row>
    <row r="136" spans="1:154" x14ac:dyDescent="0.3">
      <c r="A136" s="79"/>
      <c r="B136" s="80"/>
      <c r="C136" s="80"/>
      <c r="D136" s="80"/>
      <c r="E136" s="80"/>
      <c r="F136" s="80"/>
      <c r="G136" s="44" t="e">
        <f>SUM(J136,L136,N136,O136,P136,T136,U136,V136,AB136,AD136,AO136,AQ136,CE136,CG136,CP136,CR136,#REF!,#REF!,CZ136,DB136,DE136,DG136,DN136,DP136,DW136,DY136,EF136,EH136)</f>
        <v>#REF!</v>
      </c>
      <c r="H136" s="44" t="e">
        <f>SUM(K136,M136,Q136,R136,S136,W136,X136,Y136,AC136,AE136,AF136,AG136,AH136,AI136,AL136,AP136,AR136,#REF!,AY136,AZ136,CF136,CH136,CI136,CJ136,CK136,CL136,CQ136,CS136,CT136,CU136,CV136,CW136,#REF!,#REF!,DA136,DC136,DF136,DH136,DO136,#REF!,#REF!,#REF!,#REF!,DQ136,DR136,DS136,DT136,DU136,DX136,DZ136,EA136,EB136,EC136,ED136,EG136,EI136,EJ136,EK136,EL136,EM136)</f>
        <v>#REF!</v>
      </c>
      <c r="I136" s="44" t="e">
        <f t="shared" si="13"/>
        <v>#REF!</v>
      </c>
      <c r="J136" s="72"/>
      <c r="K136" s="72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  <c r="DG136" s="79"/>
      <c r="DH136" s="79"/>
      <c r="DI136" s="79"/>
      <c r="DJ136" s="79"/>
      <c r="DK136" s="79"/>
      <c r="DL136" s="79"/>
      <c r="DM136" s="79"/>
      <c r="DN136" s="79"/>
      <c r="DO136" s="79"/>
      <c r="DP136" s="79"/>
      <c r="DQ136" s="79"/>
      <c r="DR136" s="79"/>
      <c r="DS136" s="79"/>
      <c r="DT136" s="79"/>
      <c r="DU136" s="79"/>
      <c r="DV136" s="79"/>
      <c r="DW136" s="79"/>
      <c r="DX136" s="79"/>
      <c r="DY136" s="79"/>
      <c r="DZ136" s="79"/>
      <c r="EA136" s="79"/>
      <c r="EB136" s="79"/>
      <c r="EC136" s="79"/>
      <c r="ED136" s="79"/>
      <c r="EE136" s="79"/>
      <c r="EF136" s="79"/>
      <c r="EG136" s="79"/>
      <c r="EH136" s="79"/>
      <c r="EI136" s="79"/>
      <c r="EJ136" s="79"/>
      <c r="EK136" s="79"/>
      <c r="EL136" s="79"/>
      <c r="EM136" s="79"/>
      <c r="EN136" s="79"/>
      <c r="EO136" s="113"/>
      <c r="EP136" s="113"/>
      <c r="EQ136" s="113"/>
      <c r="ER136" s="113"/>
      <c r="ES136" s="113"/>
      <c r="ET136" s="113"/>
      <c r="EU136" s="113"/>
      <c r="EV136" s="113"/>
      <c r="EW136" s="113"/>
      <c r="EX136" s="113"/>
    </row>
    <row r="137" spans="1:154" x14ac:dyDescent="0.3">
      <c r="A137" s="79"/>
      <c r="B137" s="80"/>
      <c r="C137" s="80"/>
      <c r="D137" s="80"/>
      <c r="E137" s="80"/>
      <c r="F137" s="80"/>
      <c r="G137" s="44" t="e">
        <f>SUM(J137,L137,N137,O137,P137,T137,U137,V137,AB137,AD137,AO137,AQ137,CE137,CG137,CP137,CR137,#REF!,#REF!,CZ137,DB137,DE137,DG137,DN137,DP137,DW137,DY137,EF137,EH137)</f>
        <v>#REF!</v>
      </c>
      <c r="H137" s="44" t="e">
        <f>SUM(K137,M137,Q137,R137,S137,W137,X137,Y137,AC137,AE137,AF137,AG137,AH137,AI137,AL137,AP137,AR137,#REF!,AY137,AZ137,CF137,CH137,CI137,CJ137,CK137,CL137,CQ137,CS137,CT137,CU137,CV137,CW137,#REF!,#REF!,DA137,DC137,DF137,DH137,DO137,#REF!,#REF!,#REF!,#REF!,DQ137,DR137,DS137,DT137,DU137,DX137,DZ137,EA137,EB137,EC137,ED137,EG137,EI137,EJ137,EK137,EL137,EM137)</f>
        <v>#REF!</v>
      </c>
      <c r="I137" s="44" t="e">
        <f t="shared" si="13"/>
        <v>#REF!</v>
      </c>
      <c r="J137" s="72"/>
      <c r="K137" s="72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  <c r="DG137" s="79"/>
      <c r="DH137" s="79"/>
      <c r="DI137" s="79"/>
      <c r="DJ137" s="79"/>
      <c r="DK137" s="79"/>
      <c r="DL137" s="79"/>
      <c r="DM137" s="79"/>
      <c r="DN137" s="79"/>
      <c r="DO137" s="79"/>
      <c r="DP137" s="79"/>
      <c r="DQ137" s="79"/>
      <c r="DR137" s="79"/>
      <c r="DS137" s="79"/>
      <c r="DT137" s="79"/>
      <c r="DU137" s="79"/>
      <c r="DV137" s="79"/>
      <c r="DW137" s="79"/>
      <c r="DX137" s="79"/>
      <c r="DY137" s="79"/>
      <c r="DZ137" s="79"/>
      <c r="EA137" s="79"/>
      <c r="EB137" s="79"/>
      <c r="EC137" s="79"/>
      <c r="ED137" s="79"/>
      <c r="EE137" s="79"/>
      <c r="EF137" s="79"/>
      <c r="EG137" s="79"/>
      <c r="EH137" s="79"/>
      <c r="EI137" s="79"/>
      <c r="EJ137" s="79"/>
      <c r="EK137" s="79"/>
      <c r="EL137" s="79"/>
      <c r="EM137" s="79"/>
      <c r="EN137" s="79"/>
      <c r="EO137" s="113"/>
      <c r="EP137" s="113"/>
      <c r="EQ137" s="113"/>
      <c r="ER137" s="113"/>
      <c r="ES137" s="113"/>
      <c r="ET137" s="113"/>
      <c r="EU137" s="113"/>
      <c r="EV137" s="113"/>
      <c r="EW137" s="113"/>
      <c r="EX137" s="113"/>
    </row>
    <row r="138" spans="1:154" x14ac:dyDescent="0.3">
      <c r="A138" s="79"/>
      <c r="B138" s="80"/>
      <c r="C138" s="80"/>
      <c r="D138" s="80"/>
      <c r="E138" s="80"/>
      <c r="F138" s="80"/>
      <c r="G138" s="44" t="e">
        <f>SUM(J138,L138,N138,O138,P138,T138,U138,V138,AB138,AD138,AO138,AQ138,CE138,CG138,CP138,CR138,#REF!,#REF!,CZ138,DB138,DE138,DG138,DN138,DP138,DW138,DY138,EF138,EH138)</f>
        <v>#REF!</v>
      </c>
      <c r="H138" s="44" t="e">
        <f>SUM(K138,M138,Q138,R138,S138,W138,X138,Y138,AC138,AE138,AF138,AG138,AH138,AI138,AL138,AP138,AR138,#REF!,AY138,AZ138,CF138,CH138,CI138,CJ138,CK138,CL138,CQ138,CS138,CT138,CU138,CV138,CW138,#REF!,#REF!,DA138,DC138,DF138,DH138,DO138,#REF!,#REF!,#REF!,#REF!,DQ138,DR138,DS138,DT138,DU138,DX138,DZ138,EA138,EB138,EC138,ED138,EG138,EI138,EJ138,EK138,EL138,EM138)</f>
        <v>#REF!</v>
      </c>
      <c r="I138" s="44" t="e">
        <f t="shared" ref="I138:I201" si="14">G138+H138</f>
        <v>#REF!</v>
      </c>
      <c r="J138" s="72"/>
      <c r="K138" s="72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  <c r="DG138" s="79"/>
      <c r="DH138" s="79"/>
      <c r="DI138" s="79"/>
      <c r="DJ138" s="79"/>
      <c r="DK138" s="79"/>
      <c r="DL138" s="79"/>
      <c r="DM138" s="79"/>
      <c r="DN138" s="79"/>
      <c r="DO138" s="79"/>
      <c r="DP138" s="79"/>
      <c r="DQ138" s="79"/>
      <c r="DR138" s="79"/>
      <c r="DS138" s="79"/>
      <c r="DT138" s="79"/>
      <c r="DU138" s="79"/>
      <c r="DV138" s="79"/>
      <c r="DW138" s="79"/>
      <c r="DX138" s="79"/>
      <c r="DY138" s="79"/>
      <c r="DZ138" s="79"/>
      <c r="EA138" s="79"/>
      <c r="EB138" s="79"/>
      <c r="EC138" s="79"/>
      <c r="ED138" s="79"/>
      <c r="EE138" s="79"/>
      <c r="EF138" s="79"/>
      <c r="EG138" s="79"/>
      <c r="EH138" s="79"/>
      <c r="EI138" s="79"/>
      <c r="EJ138" s="79"/>
      <c r="EK138" s="79"/>
      <c r="EL138" s="79"/>
      <c r="EM138" s="79"/>
      <c r="EN138" s="79"/>
      <c r="EO138" s="113"/>
      <c r="EP138" s="113"/>
      <c r="EQ138" s="113"/>
      <c r="ER138" s="113"/>
      <c r="ES138" s="113"/>
      <c r="ET138" s="113"/>
      <c r="EU138" s="113"/>
      <c r="EV138" s="113"/>
      <c r="EW138" s="113"/>
      <c r="EX138" s="113"/>
    </row>
    <row r="139" spans="1:154" x14ac:dyDescent="0.3">
      <c r="A139" s="79"/>
      <c r="B139" s="80"/>
      <c r="C139" s="80"/>
      <c r="D139" s="80"/>
      <c r="E139" s="80"/>
      <c r="F139" s="80"/>
      <c r="G139" s="44" t="e">
        <f>SUM(J139,L139,N139,O139,P139,T139,U139,V139,AB139,AD139,AO139,AQ139,CE139,CG139,CP139,CR139,#REF!,#REF!,CZ139,DB139,DE139,DG139,DN139,DP139,DW139,DY139,EF139,EH139)</f>
        <v>#REF!</v>
      </c>
      <c r="H139" s="44" t="e">
        <f>SUM(K139,M139,Q139,R139,S139,W139,X139,Y139,AC139,AE139,AF139,AG139,AH139,AI139,AL139,AP139,AR139,#REF!,AY139,AZ139,CF139,CH139,CI139,CJ139,CK139,CL139,CQ139,CS139,CT139,CU139,CV139,CW139,#REF!,#REF!,DA139,DC139,DF139,DH139,DO139,#REF!,#REF!,#REF!,#REF!,DQ139,DR139,DS139,DT139,DU139,DX139,DZ139,EA139,EB139,EC139,ED139,EG139,EI139,EJ139,EK139,EL139,EM139)</f>
        <v>#REF!</v>
      </c>
      <c r="I139" s="44" t="e">
        <f t="shared" si="14"/>
        <v>#REF!</v>
      </c>
      <c r="J139" s="72"/>
      <c r="K139" s="72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  <c r="DG139" s="79"/>
      <c r="DH139" s="79"/>
      <c r="DI139" s="79"/>
      <c r="DJ139" s="79"/>
      <c r="DK139" s="79"/>
      <c r="DL139" s="79"/>
      <c r="DM139" s="79"/>
      <c r="DN139" s="79"/>
      <c r="DO139" s="79"/>
      <c r="DP139" s="79"/>
      <c r="DQ139" s="79"/>
      <c r="DR139" s="79"/>
      <c r="DS139" s="79"/>
      <c r="DT139" s="79"/>
      <c r="DU139" s="79"/>
      <c r="DV139" s="79"/>
      <c r="DW139" s="79"/>
      <c r="DX139" s="79"/>
      <c r="DY139" s="79"/>
      <c r="DZ139" s="79"/>
      <c r="EA139" s="79"/>
      <c r="EB139" s="79"/>
      <c r="EC139" s="79"/>
      <c r="ED139" s="79"/>
      <c r="EE139" s="79"/>
      <c r="EF139" s="79"/>
      <c r="EG139" s="79"/>
      <c r="EH139" s="79"/>
      <c r="EI139" s="79"/>
      <c r="EJ139" s="79"/>
      <c r="EK139" s="79"/>
      <c r="EL139" s="79"/>
      <c r="EM139" s="79"/>
      <c r="EN139" s="79"/>
      <c r="EO139" s="113"/>
      <c r="EP139" s="113"/>
      <c r="EQ139" s="113"/>
      <c r="ER139" s="113"/>
      <c r="ES139" s="113"/>
      <c r="ET139" s="113"/>
      <c r="EU139" s="113"/>
      <c r="EV139" s="113"/>
      <c r="EW139" s="113"/>
      <c r="EX139" s="113"/>
    </row>
    <row r="140" spans="1:154" x14ac:dyDescent="0.3">
      <c r="A140" s="79"/>
      <c r="B140" s="80"/>
      <c r="C140" s="80"/>
      <c r="D140" s="80"/>
      <c r="E140" s="80"/>
      <c r="F140" s="80"/>
      <c r="G140" s="44" t="e">
        <f>SUM(J140,L140,N140,O140,P140,T140,U140,V140,AB140,AD140,AO140,AQ140,CE140,CG140,CP140,CR140,#REF!,#REF!,CZ140,DB140,DE140,DG140,DN140,DP140,DW140,DY140,EF140,EH140)</f>
        <v>#REF!</v>
      </c>
      <c r="H140" s="44" t="e">
        <f>SUM(K140,M140,Q140,R140,S140,W140,X140,Y140,AC140,AE140,AF140,AG140,AH140,AI140,AL140,AP140,AR140,#REF!,AY140,AZ140,CF140,CH140,CI140,CJ140,CK140,CL140,CQ140,CS140,CT140,CU140,CV140,CW140,#REF!,#REF!,DA140,DC140,DF140,DH140,DO140,#REF!,#REF!,#REF!,#REF!,DQ140,DR140,DS140,DT140,DU140,DX140,DZ140,EA140,EB140,EC140,ED140,EG140,EI140,EJ140,EK140,EL140,EM140)</f>
        <v>#REF!</v>
      </c>
      <c r="I140" s="44" t="e">
        <f t="shared" si="14"/>
        <v>#REF!</v>
      </c>
      <c r="J140" s="72"/>
      <c r="K140" s="72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  <c r="DG140" s="79"/>
      <c r="DH140" s="79"/>
      <c r="DI140" s="79"/>
      <c r="DJ140" s="79"/>
      <c r="DK140" s="79"/>
      <c r="DL140" s="79"/>
      <c r="DM140" s="79"/>
      <c r="DN140" s="79"/>
      <c r="DO140" s="79"/>
      <c r="DP140" s="79"/>
      <c r="DQ140" s="79"/>
      <c r="DR140" s="79"/>
      <c r="DS140" s="79"/>
      <c r="DT140" s="79"/>
      <c r="DU140" s="79"/>
      <c r="DV140" s="79"/>
      <c r="DW140" s="79"/>
      <c r="DX140" s="79"/>
      <c r="DY140" s="79"/>
      <c r="DZ140" s="79"/>
      <c r="EA140" s="79"/>
      <c r="EB140" s="79"/>
      <c r="EC140" s="79"/>
      <c r="ED140" s="79"/>
      <c r="EE140" s="79"/>
      <c r="EF140" s="79"/>
      <c r="EG140" s="79"/>
      <c r="EH140" s="79"/>
      <c r="EI140" s="79"/>
      <c r="EJ140" s="79"/>
      <c r="EK140" s="79"/>
      <c r="EL140" s="79"/>
      <c r="EM140" s="79"/>
      <c r="EN140" s="79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</row>
    <row r="141" spans="1:154" x14ac:dyDescent="0.3">
      <c r="A141" s="79"/>
      <c r="B141" s="80"/>
      <c r="C141" s="80"/>
      <c r="D141" s="80"/>
      <c r="E141" s="80"/>
      <c r="F141" s="80"/>
      <c r="G141" s="44" t="e">
        <f>SUM(J141,L141,N141,O141,P141,T141,U141,V141,AB141,AD141,AO141,AQ141,CE141,CG141,CP141,CR141,#REF!,#REF!,CZ141,DB141,DE141,DG141,DN141,DP141,DW141,DY141,EF141,EH141)</f>
        <v>#REF!</v>
      </c>
      <c r="H141" s="44" t="e">
        <f>SUM(K141,M141,Q141,R141,S141,W141,X141,Y141,AC141,AE141,AF141,AG141,AH141,AI141,AL141,AP141,AR141,#REF!,AY141,AZ141,CF141,CH141,CI141,CJ141,CK141,CL141,CQ141,CS141,CT141,CU141,CV141,CW141,#REF!,#REF!,DA141,DC141,DF141,DH141,DO141,#REF!,#REF!,#REF!,#REF!,DQ141,DR141,DS141,DT141,DU141,DX141,DZ141,EA141,EB141,EC141,ED141,EG141,EI141,EJ141,EK141,EL141,EM141)</f>
        <v>#REF!</v>
      </c>
      <c r="I141" s="44" t="e">
        <f t="shared" si="14"/>
        <v>#REF!</v>
      </c>
      <c r="J141" s="72"/>
      <c r="K141" s="72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  <c r="DG141" s="79"/>
      <c r="DH141" s="79"/>
      <c r="DI141" s="79"/>
      <c r="DJ141" s="79"/>
      <c r="DK141" s="79"/>
      <c r="DL141" s="79"/>
      <c r="DM141" s="79"/>
      <c r="DN141" s="79"/>
      <c r="DO141" s="79"/>
      <c r="DP141" s="79"/>
      <c r="DQ141" s="79"/>
      <c r="DR141" s="79"/>
      <c r="DS141" s="79"/>
      <c r="DT141" s="79"/>
      <c r="DU141" s="79"/>
      <c r="DV141" s="79"/>
      <c r="DW141" s="79"/>
      <c r="DX141" s="79"/>
      <c r="DY141" s="79"/>
      <c r="DZ141" s="79"/>
      <c r="EA141" s="79"/>
      <c r="EB141" s="79"/>
      <c r="EC141" s="79"/>
      <c r="ED141" s="79"/>
      <c r="EE141" s="79"/>
      <c r="EF141" s="79"/>
      <c r="EG141" s="79"/>
      <c r="EH141" s="79"/>
      <c r="EI141" s="79"/>
      <c r="EJ141" s="79"/>
      <c r="EK141" s="79"/>
      <c r="EL141" s="79"/>
      <c r="EM141" s="79"/>
      <c r="EN141" s="79"/>
      <c r="EO141" s="113"/>
      <c r="EP141" s="113"/>
      <c r="EQ141" s="113"/>
      <c r="ER141" s="113"/>
      <c r="ES141" s="113"/>
      <c r="ET141" s="113"/>
      <c r="EU141" s="113"/>
      <c r="EV141" s="113"/>
      <c r="EW141" s="113"/>
      <c r="EX141" s="113"/>
    </row>
    <row r="142" spans="1:154" x14ac:dyDescent="0.3">
      <c r="A142" s="79"/>
      <c r="B142" s="80"/>
      <c r="C142" s="80"/>
      <c r="D142" s="80"/>
      <c r="E142" s="80"/>
      <c r="F142" s="80"/>
      <c r="G142" s="44" t="e">
        <f>SUM(J142,L142,N142,O142,P142,T142,U142,V142,AB142,AD142,AO142,AQ142,CE142,CG142,CP142,CR142,#REF!,#REF!,CZ142,DB142,DE142,DG142,DN142,DP142,DW142,DY142,EF142,EH142)</f>
        <v>#REF!</v>
      </c>
      <c r="H142" s="44" t="e">
        <f>SUM(K142,M142,Q142,R142,S142,W142,X142,Y142,AC142,AE142,AF142,AG142,AH142,AI142,AL142,AP142,AR142,#REF!,AY142,AZ142,CF142,CH142,CI142,CJ142,CK142,CL142,CQ142,CS142,CT142,CU142,CV142,CW142,#REF!,#REF!,DA142,DC142,DF142,DH142,DO142,#REF!,#REF!,#REF!,#REF!,DQ142,DR142,DS142,DT142,DU142,DX142,DZ142,EA142,EB142,EC142,ED142,EG142,EI142,EJ142,EK142,EL142,EM142)</f>
        <v>#REF!</v>
      </c>
      <c r="I142" s="44" t="e">
        <f t="shared" si="14"/>
        <v>#REF!</v>
      </c>
      <c r="J142" s="72"/>
      <c r="K142" s="72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9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79"/>
      <c r="EB142" s="79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113"/>
      <c r="EP142" s="113"/>
      <c r="EQ142" s="113"/>
      <c r="ER142" s="113"/>
      <c r="ES142" s="113"/>
      <c r="ET142" s="113"/>
      <c r="EU142" s="113"/>
      <c r="EV142" s="113"/>
      <c r="EW142" s="113"/>
      <c r="EX142" s="113"/>
    </row>
    <row r="143" spans="1:154" x14ac:dyDescent="0.3">
      <c r="A143" s="79"/>
      <c r="B143" s="80"/>
      <c r="C143" s="80"/>
      <c r="D143" s="80"/>
      <c r="E143" s="80"/>
      <c r="F143" s="80"/>
      <c r="G143" s="44" t="e">
        <f>SUM(J143,L143,N143,O143,P143,T143,U143,V143,AB143,AD143,AO143,AQ143,CE143,CG143,CP143,CR143,#REF!,#REF!,CZ143,DB143,DE143,DG143,DN143,DP143,DW143,DY143,EF143,EH143)</f>
        <v>#REF!</v>
      </c>
      <c r="H143" s="44" t="e">
        <f>SUM(K143,M143,Q143,R143,S143,W143,X143,Y143,AC143,AE143,AF143,AG143,AH143,AI143,AL143,AP143,AR143,#REF!,AY143,AZ143,CF143,CH143,CI143,CJ143,CK143,CL143,CQ143,CS143,CT143,CU143,CV143,CW143,#REF!,#REF!,DA143,DC143,DF143,DH143,DO143,#REF!,#REF!,#REF!,#REF!,DQ143,DR143,DS143,DT143,DU143,DX143,DZ143,EA143,EB143,EC143,ED143,EG143,EI143,EJ143,EK143,EL143,EM143)</f>
        <v>#REF!</v>
      </c>
      <c r="I143" s="44" t="e">
        <f t="shared" si="14"/>
        <v>#REF!</v>
      </c>
      <c r="J143" s="72"/>
      <c r="K143" s="72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9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79"/>
      <c r="EB143" s="79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113"/>
      <c r="EP143" s="113"/>
      <c r="EQ143" s="113"/>
      <c r="ER143" s="113"/>
      <c r="ES143" s="113"/>
      <c r="ET143" s="113"/>
      <c r="EU143" s="113"/>
      <c r="EV143" s="113"/>
      <c r="EW143" s="113"/>
      <c r="EX143" s="113"/>
    </row>
    <row r="144" spans="1:154" x14ac:dyDescent="0.3">
      <c r="A144" s="79"/>
      <c r="B144" s="80"/>
      <c r="C144" s="80"/>
      <c r="D144" s="80"/>
      <c r="E144" s="80"/>
      <c r="F144" s="80"/>
      <c r="G144" s="44" t="e">
        <f>SUM(J144,L144,N144,O144,P144,T144,U144,V144,AB144,AD144,AO144,AQ144,CE144,CG144,CP144,CR144,#REF!,#REF!,CZ144,DB144,DE144,DG144,DN144,DP144,DW144,DY144,EF144,EH144)</f>
        <v>#REF!</v>
      </c>
      <c r="H144" s="44" t="e">
        <f>SUM(K144,M144,Q144,R144,S144,W144,X144,Y144,AC144,AE144,AF144,AG144,AH144,AI144,AL144,AP144,AR144,#REF!,AY144,AZ144,CF144,CH144,CI144,CJ144,CK144,CL144,CQ144,CS144,CT144,CU144,CV144,CW144,#REF!,#REF!,DA144,DC144,DF144,DH144,DO144,#REF!,#REF!,#REF!,#REF!,DQ144,DR144,DS144,DT144,DU144,DX144,DZ144,EA144,EB144,EC144,ED144,EG144,EI144,EJ144,EK144,EL144,EM144)</f>
        <v>#REF!</v>
      </c>
      <c r="I144" s="44" t="e">
        <f t="shared" si="14"/>
        <v>#REF!</v>
      </c>
      <c r="J144" s="72"/>
      <c r="K144" s="72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9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79"/>
      <c r="EB144" s="79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113"/>
      <c r="EP144" s="113"/>
      <c r="EQ144" s="113"/>
      <c r="ER144" s="113"/>
      <c r="ES144" s="113"/>
      <c r="ET144" s="113"/>
      <c r="EU144" s="113"/>
      <c r="EV144" s="113"/>
      <c r="EW144" s="113"/>
      <c r="EX144" s="113"/>
    </row>
    <row r="145" spans="1:154" x14ac:dyDescent="0.3">
      <c r="A145" s="79"/>
      <c r="B145" s="80"/>
      <c r="C145" s="80"/>
      <c r="D145" s="80"/>
      <c r="E145" s="80"/>
      <c r="F145" s="80"/>
      <c r="G145" s="44" t="e">
        <f>SUM(J145,L145,N145,O145,P145,T145,U145,V145,AB145,AD145,AO145,AQ145,CE145,CG145,CP145,CR145,#REF!,#REF!,CZ145,DB145,DE145,DG145,DN145,DP145,DW145,DY145,EF145,EH145)</f>
        <v>#REF!</v>
      </c>
      <c r="H145" s="44" t="e">
        <f>SUM(K145,M145,Q145,R145,S145,W145,X145,Y145,AC145,AE145,AF145,AG145,AH145,AI145,AL145,AP145,AR145,#REF!,AY145,AZ145,CF145,CH145,CI145,CJ145,CK145,CL145,CQ145,CS145,CT145,CU145,CV145,CW145,#REF!,#REF!,DA145,DC145,DF145,DH145,DO145,#REF!,#REF!,#REF!,#REF!,DQ145,DR145,DS145,DT145,DU145,DX145,DZ145,EA145,EB145,EC145,ED145,EG145,EI145,EJ145,EK145,EL145,EM145)</f>
        <v>#REF!</v>
      </c>
      <c r="I145" s="44" t="e">
        <f t="shared" si="14"/>
        <v>#REF!</v>
      </c>
      <c r="J145" s="72"/>
      <c r="K145" s="72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113"/>
      <c r="EP145" s="113"/>
      <c r="EQ145" s="113"/>
      <c r="ER145" s="113"/>
      <c r="ES145" s="113"/>
      <c r="ET145" s="113"/>
      <c r="EU145" s="113"/>
      <c r="EV145" s="113"/>
      <c r="EW145" s="113"/>
      <c r="EX145" s="113"/>
    </row>
    <row r="146" spans="1:154" x14ac:dyDescent="0.3">
      <c r="A146" s="79"/>
      <c r="B146" s="80"/>
      <c r="C146" s="80"/>
      <c r="D146" s="80"/>
      <c r="E146" s="80"/>
      <c r="F146" s="80"/>
      <c r="G146" s="44" t="e">
        <f>SUM(J146,L146,N146,O146,P146,T146,U146,V146,AB146,AD146,AO146,AQ146,CE146,CG146,CP146,CR146,#REF!,#REF!,CZ146,DB146,DE146,DG146,DN146,DP146,DW146,DY146,EF146,EH146)</f>
        <v>#REF!</v>
      </c>
      <c r="H146" s="44" t="e">
        <f>SUM(K146,M146,Q146,R146,S146,W146,X146,Y146,AC146,AE146,AF146,AG146,AH146,AI146,AL146,AP146,AR146,#REF!,AY146,AZ146,CF146,CH146,CI146,CJ146,CK146,CL146,CQ146,CS146,CT146,CU146,CV146,CW146,#REF!,#REF!,DA146,DC146,DF146,DH146,DO146,#REF!,#REF!,#REF!,#REF!,DQ146,DR146,DS146,DT146,DU146,DX146,DZ146,EA146,EB146,EC146,ED146,EG146,EI146,EJ146,EK146,EL146,EM146)</f>
        <v>#REF!</v>
      </c>
      <c r="I146" s="44" t="e">
        <f t="shared" si="14"/>
        <v>#REF!</v>
      </c>
      <c r="J146" s="72"/>
      <c r="K146" s="72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9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79"/>
      <c r="EB146" s="79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113"/>
      <c r="EP146" s="113"/>
      <c r="EQ146" s="113"/>
      <c r="ER146" s="113"/>
      <c r="ES146" s="113"/>
      <c r="ET146" s="113"/>
      <c r="EU146" s="113"/>
      <c r="EV146" s="113"/>
      <c r="EW146" s="113"/>
      <c r="EX146" s="113"/>
    </row>
    <row r="147" spans="1:154" x14ac:dyDescent="0.3">
      <c r="A147" s="79"/>
      <c r="B147" s="80"/>
      <c r="C147" s="80"/>
      <c r="D147" s="80"/>
      <c r="E147" s="80"/>
      <c r="F147" s="80"/>
      <c r="G147" s="44" t="e">
        <f>SUM(J147,L147,N147,O147,P147,T147,U147,V147,AB147,AD147,AO147,AQ147,CE147,CG147,CP147,CR147,#REF!,#REF!,CZ147,DB147,DE147,DG147,DN147,DP147,DW147,DY147,EF147,EH147)</f>
        <v>#REF!</v>
      </c>
      <c r="H147" s="44" t="e">
        <f>SUM(K147,M147,Q147,R147,S147,W147,X147,Y147,AC147,AE147,AF147,AG147,AH147,AI147,AL147,AP147,AR147,#REF!,AY147,AZ147,CF147,CH147,CI147,CJ147,CK147,CL147,CQ147,CS147,CT147,CU147,CV147,CW147,#REF!,#REF!,DA147,DC147,DF147,DH147,DO147,#REF!,#REF!,#REF!,#REF!,DQ147,DR147,DS147,DT147,DU147,DX147,DZ147,EA147,EB147,EC147,ED147,EG147,EI147,EJ147,EK147,EL147,EM147)</f>
        <v>#REF!</v>
      </c>
      <c r="I147" s="44" t="e">
        <f t="shared" si="14"/>
        <v>#REF!</v>
      </c>
      <c r="J147" s="72"/>
      <c r="K147" s="72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9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79"/>
      <c r="EB147" s="79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113"/>
      <c r="EP147" s="113"/>
      <c r="EQ147" s="113"/>
      <c r="ER147" s="113"/>
      <c r="ES147" s="113"/>
      <c r="ET147" s="113"/>
      <c r="EU147" s="113"/>
      <c r="EV147" s="113"/>
      <c r="EW147" s="113"/>
      <c r="EX147" s="113"/>
    </row>
    <row r="148" spans="1:154" x14ac:dyDescent="0.3">
      <c r="A148" s="79"/>
      <c r="B148" s="80"/>
      <c r="C148" s="80"/>
      <c r="D148" s="80"/>
      <c r="E148" s="80"/>
      <c r="F148" s="80"/>
      <c r="G148" s="44" t="e">
        <f>SUM(J148,L148,N148,O148,P148,T148,U148,V148,AB148,AD148,AO148,AQ148,CE148,CG148,CP148,CR148,#REF!,#REF!,CZ148,DB148,DE148,DG148,DN148,DP148,DW148,DY148,EF148,EH148)</f>
        <v>#REF!</v>
      </c>
      <c r="H148" s="44" t="e">
        <f>SUM(K148,M148,Q148,R148,S148,W148,X148,Y148,AC148,AE148,AF148,AG148,AH148,AI148,AL148,AP148,AR148,#REF!,AY148,AZ148,CF148,CH148,CI148,CJ148,CK148,CL148,CQ148,CS148,CT148,CU148,CV148,CW148,#REF!,#REF!,DA148,DC148,DF148,DH148,DO148,#REF!,#REF!,#REF!,#REF!,DQ148,DR148,DS148,DT148,DU148,DX148,DZ148,EA148,EB148,EC148,ED148,EG148,EI148,EJ148,EK148,EL148,EM148)</f>
        <v>#REF!</v>
      </c>
      <c r="I148" s="44" t="e">
        <f t="shared" si="14"/>
        <v>#REF!</v>
      </c>
      <c r="J148" s="72"/>
      <c r="K148" s="72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9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79"/>
      <c r="EB148" s="79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113"/>
      <c r="EP148" s="113"/>
      <c r="EQ148" s="113"/>
      <c r="ER148" s="113"/>
      <c r="ES148" s="113"/>
      <c r="ET148" s="113"/>
      <c r="EU148" s="113"/>
      <c r="EV148" s="113"/>
      <c r="EW148" s="113"/>
      <c r="EX148" s="113"/>
    </row>
    <row r="149" spans="1:154" x14ac:dyDescent="0.3">
      <c r="A149" s="79"/>
      <c r="B149" s="80"/>
      <c r="C149" s="80"/>
      <c r="D149" s="80"/>
      <c r="E149" s="80"/>
      <c r="F149" s="80"/>
      <c r="G149" s="44" t="e">
        <f>SUM(J149,L149,N149,O149,P149,T149,U149,V149,AB149,AD149,AO149,AQ149,CE149,CG149,CP149,CR149,#REF!,#REF!,CZ149,DB149,DE149,DG149,DN149,DP149,DW149,DY149,EF149,EH149)</f>
        <v>#REF!</v>
      </c>
      <c r="H149" s="44" t="e">
        <f>SUM(K149,M149,Q149,R149,S149,W149,X149,Y149,AC149,AE149,AF149,AG149,AH149,AI149,AL149,AP149,AR149,#REF!,AY149,AZ149,CF149,CH149,CI149,CJ149,CK149,CL149,CQ149,CS149,CT149,CU149,CV149,CW149,#REF!,#REF!,DA149,DC149,DF149,DH149,DO149,#REF!,#REF!,#REF!,#REF!,DQ149,DR149,DS149,DT149,DU149,DX149,DZ149,EA149,EB149,EC149,ED149,EG149,EI149,EJ149,EK149,EL149,EM149)</f>
        <v>#REF!</v>
      </c>
      <c r="I149" s="44" t="e">
        <f t="shared" si="14"/>
        <v>#REF!</v>
      </c>
      <c r="J149" s="72"/>
      <c r="K149" s="72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79"/>
      <c r="EB149" s="79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113"/>
      <c r="EP149" s="113"/>
      <c r="EQ149" s="113"/>
      <c r="ER149" s="113"/>
      <c r="ES149" s="113"/>
      <c r="ET149" s="113"/>
      <c r="EU149" s="113"/>
      <c r="EV149" s="113"/>
      <c r="EW149" s="113"/>
      <c r="EX149" s="113"/>
    </row>
    <row r="150" spans="1:154" x14ac:dyDescent="0.3">
      <c r="A150" s="79"/>
      <c r="B150" s="80"/>
      <c r="C150" s="80"/>
      <c r="D150" s="80"/>
      <c r="E150" s="80"/>
      <c r="F150" s="80"/>
      <c r="G150" s="44" t="e">
        <f>SUM(J150,L150,N150,O150,P150,T150,U150,V150,AB150,AD150,AO150,AQ150,CE150,CG150,CP150,CR150,#REF!,#REF!,CZ150,DB150,DE150,DG150,DN150,DP150,DW150,DY150,EF150,EH150)</f>
        <v>#REF!</v>
      </c>
      <c r="H150" s="44" t="e">
        <f>SUM(K150,M150,Q150,R150,S150,W150,X150,Y150,AC150,AE150,AF150,AG150,AH150,AI150,AL150,AP150,AR150,#REF!,AY150,AZ150,CF150,CH150,CI150,CJ150,CK150,CL150,CQ150,CS150,CT150,CU150,CV150,CW150,#REF!,#REF!,DA150,DC150,DF150,DH150,DO150,#REF!,#REF!,#REF!,#REF!,DQ150,DR150,DS150,DT150,DU150,DX150,DZ150,EA150,EB150,EC150,ED150,EG150,EI150,EJ150,EK150,EL150,EM150)</f>
        <v>#REF!</v>
      </c>
      <c r="I150" s="44" t="e">
        <f t="shared" si="14"/>
        <v>#REF!</v>
      </c>
      <c r="J150" s="72"/>
      <c r="K150" s="72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9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79"/>
      <c r="EB150" s="79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113"/>
      <c r="EP150" s="113"/>
      <c r="EQ150" s="113"/>
      <c r="ER150" s="113"/>
      <c r="ES150" s="113"/>
      <c r="ET150" s="113"/>
      <c r="EU150" s="113"/>
      <c r="EV150" s="113"/>
      <c r="EW150" s="113"/>
      <c r="EX150" s="113"/>
    </row>
    <row r="151" spans="1:154" x14ac:dyDescent="0.3">
      <c r="A151" s="79"/>
      <c r="B151" s="80"/>
      <c r="C151" s="80"/>
      <c r="D151" s="80"/>
      <c r="E151" s="80"/>
      <c r="F151" s="80"/>
      <c r="G151" s="44" t="e">
        <f>SUM(J151,L151,N151,O151,P151,T151,U151,V151,AB151,AD151,AO151,AQ151,CE151,CG151,CP151,CR151,#REF!,#REF!,CZ151,DB151,DE151,DG151,DN151,DP151,DW151,DY151,EF151,EH151)</f>
        <v>#REF!</v>
      </c>
      <c r="H151" s="44" t="e">
        <f>SUM(K151,M151,Q151,R151,S151,W151,X151,Y151,AC151,AE151,AF151,AG151,AH151,AI151,AL151,AP151,AR151,#REF!,AY151,AZ151,CF151,CH151,CI151,CJ151,CK151,CL151,CQ151,CS151,CT151,CU151,CV151,CW151,#REF!,#REF!,DA151,DC151,DF151,DH151,DO151,#REF!,#REF!,#REF!,#REF!,DQ151,DR151,DS151,DT151,DU151,DX151,DZ151,EA151,EB151,EC151,ED151,EG151,EI151,EJ151,EK151,EL151,EM151)</f>
        <v>#REF!</v>
      </c>
      <c r="I151" s="44" t="e">
        <f t="shared" si="14"/>
        <v>#REF!</v>
      </c>
      <c r="J151" s="72"/>
      <c r="K151" s="72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79"/>
      <c r="EB151" s="79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113"/>
      <c r="EP151" s="113"/>
      <c r="EQ151" s="113"/>
      <c r="ER151" s="113"/>
      <c r="ES151" s="113"/>
      <c r="ET151" s="113"/>
      <c r="EU151" s="113"/>
      <c r="EV151" s="113"/>
      <c r="EW151" s="113"/>
      <c r="EX151" s="113"/>
    </row>
    <row r="152" spans="1:154" x14ac:dyDescent="0.3">
      <c r="A152" s="79"/>
      <c r="B152" s="80"/>
      <c r="C152" s="80"/>
      <c r="D152" s="80"/>
      <c r="E152" s="80"/>
      <c r="F152" s="80"/>
      <c r="G152" s="44" t="e">
        <f>SUM(J152,L152,N152,O152,P152,T152,U152,V152,AB152,AD152,AO152,AQ152,CE152,CG152,CP152,CR152,#REF!,#REF!,CZ152,DB152,DE152,DG152,DN152,DP152,DW152,DY152,EF152,EH152)</f>
        <v>#REF!</v>
      </c>
      <c r="H152" s="44" t="e">
        <f>SUM(K152,M152,Q152,R152,S152,W152,X152,Y152,AC152,AE152,AF152,AG152,AH152,AI152,AL152,AP152,AR152,#REF!,AY152,AZ152,CF152,CH152,CI152,CJ152,CK152,CL152,CQ152,CS152,CT152,CU152,CV152,CW152,#REF!,#REF!,DA152,DC152,DF152,DH152,DO152,#REF!,#REF!,#REF!,#REF!,DQ152,DR152,DS152,DT152,DU152,DX152,DZ152,EA152,EB152,EC152,ED152,EG152,EI152,EJ152,EK152,EL152,EM152)</f>
        <v>#REF!</v>
      </c>
      <c r="I152" s="44" t="e">
        <f t="shared" si="14"/>
        <v>#REF!</v>
      </c>
      <c r="J152" s="72"/>
      <c r="K152" s="72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79"/>
      <c r="EB152" s="79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113"/>
      <c r="EP152" s="113"/>
      <c r="EQ152" s="113"/>
      <c r="ER152" s="113"/>
      <c r="ES152" s="113"/>
      <c r="ET152" s="113"/>
      <c r="EU152" s="113"/>
      <c r="EV152" s="113"/>
      <c r="EW152" s="113"/>
      <c r="EX152" s="113"/>
    </row>
    <row r="153" spans="1:154" x14ac:dyDescent="0.3">
      <c r="A153" s="79"/>
      <c r="B153" s="80"/>
      <c r="C153" s="80"/>
      <c r="D153" s="80"/>
      <c r="E153" s="80"/>
      <c r="F153" s="80"/>
      <c r="G153" s="44" t="e">
        <f>SUM(J153,L153,N153,O153,P153,T153,U153,V153,AB153,AD153,AO153,AQ153,CE153,CG153,CP153,CR153,#REF!,#REF!,CZ153,DB153,DE153,DG153,DN153,DP153,DW153,DY153,EF153,EH153)</f>
        <v>#REF!</v>
      </c>
      <c r="H153" s="44" t="e">
        <f>SUM(K153,M153,Q153,R153,S153,W153,X153,Y153,AC153,AE153,AF153,AG153,AH153,AI153,AL153,AP153,AR153,#REF!,AY153,AZ153,CF153,CH153,CI153,CJ153,CK153,CL153,CQ153,CS153,CT153,CU153,CV153,CW153,#REF!,#REF!,DA153,DC153,DF153,DH153,DO153,#REF!,#REF!,#REF!,#REF!,DQ153,DR153,DS153,DT153,DU153,DX153,DZ153,EA153,EB153,EC153,ED153,EG153,EI153,EJ153,EK153,EL153,EM153)</f>
        <v>#REF!</v>
      </c>
      <c r="I153" s="44" t="e">
        <f t="shared" si="14"/>
        <v>#REF!</v>
      </c>
      <c r="J153" s="72"/>
      <c r="K153" s="72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79"/>
      <c r="EB153" s="79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113"/>
      <c r="EP153" s="113"/>
      <c r="EQ153" s="113"/>
      <c r="ER153" s="113"/>
      <c r="ES153" s="113"/>
      <c r="ET153" s="113"/>
      <c r="EU153" s="113"/>
      <c r="EV153" s="113"/>
      <c r="EW153" s="113"/>
      <c r="EX153" s="113"/>
    </row>
    <row r="154" spans="1:154" x14ac:dyDescent="0.3">
      <c r="A154" s="79"/>
      <c r="B154" s="80"/>
      <c r="C154" s="80"/>
      <c r="D154" s="80"/>
      <c r="E154" s="80"/>
      <c r="F154" s="80"/>
      <c r="G154" s="44" t="e">
        <f>SUM(J154,L154,N154,O154,P154,T154,U154,V154,AB154,AD154,AO154,AQ154,CE154,CG154,CP154,CR154,#REF!,#REF!,CZ154,DB154,DE154,DG154,DN154,DP154,DW154,DY154,EF154,EH154)</f>
        <v>#REF!</v>
      </c>
      <c r="H154" s="44" t="e">
        <f>SUM(K154,M154,Q154,R154,S154,W154,X154,Y154,AC154,AE154,AF154,AG154,AH154,AI154,AL154,AP154,AR154,#REF!,AY154,AZ154,CF154,CH154,CI154,CJ154,CK154,CL154,CQ154,CS154,CT154,CU154,CV154,CW154,#REF!,#REF!,DA154,DC154,DF154,DH154,DO154,#REF!,#REF!,#REF!,#REF!,DQ154,DR154,DS154,DT154,DU154,DX154,DZ154,EA154,EB154,EC154,ED154,EG154,EI154,EJ154,EK154,EL154,EM154)</f>
        <v>#REF!</v>
      </c>
      <c r="I154" s="44" t="e">
        <f t="shared" si="14"/>
        <v>#REF!</v>
      </c>
      <c r="J154" s="72"/>
      <c r="K154" s="72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9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79"/>
      <c r="EB154" s="79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113"/>
      <c r="EP154" s="113"/>
      <c r="EQ154" s="113"/>
      <c r="ER154" s="113"/>
      <c r="ES154" s="113"/>
      <c r="ET154" s="113"/>
      <c r="EU154" s="113"/>
      <c r="EV154" s="113"/>
      <c r="EW154" s="113"/>
      <c r="EX154" s="113"/>
    </row>
    <row r="155" spans="1:154" x14ac:dyDescent="0.3">
      <c r="A155" s="79"/>
      <c r="B155" s="80"/>
      <c r="C155" s="80"/>
      <c r="D155" s="80"/>
      <c r="E155" s="80"/>
      <c r="F155" s="80"/>
      <c r="G155" s="44" t="e">
        <f>SUM(J155,L155,N155,O155,P155,T155,U155,V155,AB155,AD155,AO155,AQ155,CE155,CG155,CP155,CR155,#REF!,#REF!,CZ155,DB155,DE155,DG155,DN155,DP155,DW155,DY155,EF155,EH155)</f>
        <v>#REF!</v>
      </c>
      <c r="H155" s="44" t="e">
        <f>SUM(K155,M155,Q155,R155,S155,W155,X155,Y155,AC155,AE155,AF155,AG155,AH155,AI155,AL155,AP155,AR155,#REF!,AY155,AZ155,CF155,CH155,CI155,CJ155,CK155,CL155,CQ155,CS155,CT155,CU155,CV155,CW155,#REF!,#REF!,DA155,DC155,DF155,DH155,DO155,#REF!,#REF!,#REF!,#REF!,DQ155,DR155,DS155,DT155,DU155,DX155,DZ155,EA155,EB155,EC155,ED155,EG155,EI155,EJ155,EK155,EL155,EM155)</f>
        <v>#REF!</v>
      </c>
      <c r="I155" s="44" t="e">
        <f t="shared" si="14"/>
        <v>#REF!</v>
      </c>
      <c r="J155" s="72"/>
      <c r="K155" s="72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9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79"/>
      <c r="EB155" s="79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113"/>
      <c r="EP155" s="113"/>
      <c r="EQ155" s="113"/>
      <c r="ER155" s="113"/>
      <c r="ES155" s="113"/>
      <c r="ET155" s="113"/>
      <c r="EU155" s="113"/>
      <c r="EV155" s="113"/>
      <c r="EW155" s="113"/>
      <c r="EX155" s="113"/>
    </row>
    <row r="156" spans="1:154" x14ac:dyDescent="0.3">
      <c r="A156" s="79"/>
      <c r="B156" s="80"/>
      <c r="C156" s="80"/>
      <c r="D156" s="80"/>
      <c r="E156" s="80"/>
      <c r="F156" s="80"/>
      <c r="G156" s="44" t="e">
        <f>SUM(J156,L156,N156,O156,P156,T156,U156,V156,AB156,AD156,AO156,AQ156,CE156,CG156,CP156,CR156,#REF!,#REF!,CZ156,DB156,DE156,DG156,DN156,DP156,DW156,DY156,EF156,EH156)</f>
        <v>#REF!</v>
      </c>
      <c r="H156" s="44" t="e">
        <f>SUM(K156,M156,Q156,R156,S156,W156,X156,Y156,AC156,AE156,AF156,AG156,AH156,AI156,AL156,AP156,AR156,#REF!,AY156,AZ156,CF156,CH156,CI156,CJ156,CK156,CL156,CQ156,CS156,CT156,CU156,CV156,CW156,#REF!,#REF!,DA156,DC156,DF156,DH156,DO156,#REF!,#REF!,#REF!,#REF!,DQ156,DR156,DS156,DT156,DU156,DX156,DZ156,EA156,EB156,EC156,ED156,EG156,EI156,EJ156,EK156,EL156,EM156)</f>
        <v>#REF!</v>
      </c>
      <c r="I156" s="44" t="e">
        <f t="shared" si="14"/>
        <v>#REF!</v>
      </c>
      <c r="J156" s="72"/>
      <c r="K156" s="72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9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79"/>
      <c r="EB156" s="79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113"/>
      <c r="EP156" s="113"/>
      <c r="EQ156" s="113"/>
      <c r="ER156" s="113"/>
      <c r="ES156" s="113"/>
      <c r="ET156" s="113"/>
      <c r="EU156" s="113"/>
      <c r="EV156" s="113"/>
      <c r="EW156" s="113"/>
      <c r="EX156" s="113"/>
    </row>
    <row r="157" spans="1:154" x14ac:dyDescent="0.3">
      <c r="A157" s="79"/>
      <c r="B157" s="80"/>
      <c r="C157" s="80"/>
      <c r="D157" s="80"/>
      <c r="E157" s="80"/>
      <c r="F157" s="80"/>
      <c r="G157" s="44" t="e">
        <f>SUM(J157,L157,N157,O157,P157,T157,U157,V157,AB157,AD157,AO157,AQ157,CE157,CG157,CP157,CR157,#REF!,#REF!,CZ157,DB157,DE157,DG157,DN157,DP157,DW157,DY157,EF157,EH157)</f>
        <v>#REF!</v>
      </c>
      <c r="H157" s="44" t="e">
        <f>SUM(K157,M157,Q157,R157,S157,W157,X157,Y157,AC157,AE157,AF157,AG157,AH157,AI157,AL157,AP157,AR157,#REF!,AY157,AZ157,CF157,CH157,CI157,CJ157,CK157,CL157,CQ157,CS157,CT157,CU157,CV157,CW157,#REF!,#REF!,DA157,DC157,DF157,DH157,DO157,#REF!,#REF!,#REF!,#REF!,DQ157,DR157,DS157,DT157,DU157,DX157,DZ157,EA157,EB157,EC157,ED157,EG157,EI157,EJ157,EK157,EL157,EM157)</f>
        <v>#REF!</v>
      </c>
      <c r="I157" s="44" t="e">
        <f t="shared" si="14"/>
        <v>#REF!</v>
      </c>
      <c r="J157" s="72"/>
      <c r="K157" s="72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9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79"/>
      <c r="EB157" s="79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113"/>
      <c r="EP157" s="113"/>
      <c r="EQ157" s="113"/>
      <c r="ER157" s="113"/>
      <c r="ES157" s="113"/>
      <c r="ET157" s="113"/>
      <c r="EU157" s="113"/>
      <c r="EV157" s="113"/>
      <c r="EW157" s="113"/>
      <c r="EX157" s="113"/>
    </row>
    <row r="158" spans="1:154" x14ac:dyDescent="0.3">
      <c r="A158" s="79"/>
      <c r="B158" s="80"/>
      <c r="C158" s="80"/>
      <c r="D158" s="80"/>
      <c r="E158" s="80"/>
      <c r="F158" s="80"/>
      <c r="G158" s="44" t="e">
        <f>SUM(J158,L158,N158,O158,P158,T158,U158,V158,AB158,AD158,AO158,AQ158,CE158,CG158,CP158,CR158,#REF!,#REF!,CZ158,DB158,DE158,DG158,DN158,DP158,DW158,DY158,EF158,EH158)</f>
        <v>#REF!</v>
      </c>
      <c r="H158" s="44" t="e">
        <f>SUM(K158,M158,Q158,R158,S158,W158,X158,Y158,AC158,AE158,AF158,AG158,AH158,AI158,AL158,AP158,AR158,#REF!,AY158,AZ158,CF158,CH158,CI158,CJ158,CK158,CL158,CQ158,CS158,CT158,CU158,CV158,CW158,#REF!,#REF!,DA158,DC158,DF158,DH158,DO158,#REF!,#REF!,#REF!,#REF!,DQ158,DR158,DS158,DT158,DU158,DX158,DZ158,EA158,EB158,EC158,ED158,EG158,EI158,EJ158,EK158,EL158,EM158)</f>
        <v>#REF!</v>
      </c>
      <c r="I158" s="44" t="e">
        <f t="shared" si="14"/>
        <v>#REF!</v>
      </c>
      <c r="J158" s="72"/>
      <c r="K158" s="72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79"/>
      <c r="EB158" s="79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113"/>
      <c r="EP158" s="113"/>
      <c r="EQ158" s="113"/>
      <c r="ER158" s="113"/>
      <c r="ES158" s="113"/>
      <c r="ET158" s="113"/>
      <c r="EU158" s="113"/>
      <c r="EV158" s="113"/>
      <c r="EW158" s="113"/>
      <c r="EX158" s="113"/>
    </row>
    <row r="159" spans="1:154" x14ac:dyDescent="0.3">
      <c r="A159" s="79"/>
      <c r="B159" s="80"/>
      <c r="C159" s="80"/>
      <c r="D159" s="80"/>
      <c r="E159" s="80"/>
      <c r="F159" s="80"/>
      <c r="G159" s="44" t="e">
        <f>SUM(J159,L159,N159,O159,P159,T159,U159,V159,AB159,AD159,AO159,AQ159,CE159,CG159,CP159,CR159,#REF!,#REF!,CZ159,DB159,DE159,DG159,DN159,DP159,DW159,DY159,EF159,EH159)</f>
        <v>#REF!</v>
      </c>
      <c r="H159" s="44" t="e">
        <f>SUM(K159,M159,Q159,R159,S159,W159,X159,Y159,AC159,AE159,AF159,AG159,AH159,AI159,AL159,AP159,AR159,#REF!,AY159,AZ159,CF159,CH159,CI159,CJ159,CK159,CL159,CQ159,CS159,CT159,CU159,CV159,CW159,#REF!,#REF!,DA159,DC159,DF159,DH159,DO159,#REF!,#REF!,#REF!,#REF!,DQ159,DR159,DS159,DT159,DU159,DX159,DZ159,EA159,EB159,EC159,ED159,EG159,EI159,EJ159,EK159,EL159,EM159)</f>
        <v>#REF!</v>
      </c>
      <c r="I159" s="44" t="e">
        <f t="shared" si="14"/>
        <v>#REF!</v>
      </c>
      <c r="J159" s="72"/>
      <c r="K159" s="72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9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79"/>
      <c r="EB159" s="79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113"/>
      <c r="EP159" s="113"/>
      <c r="EQ159" s="113"/>
      <c r="ER159" s="113"/>
      <c r="ES159" s="113"/>
      <c r="ET159" s="113"/>
      <c r="EU159" s="113"/>
      <c r="EV159" s="113"/>
      <c r="EW159" s="113"/>
      <c r="EX159" s="113"/>
    </row>
    <row r="160" spans="1:154" x14ac:dyDescent="0.3">
      <c r="A160" s="79"/>
      <c r="B160" s="80"/>
      <c r="C160" s="80"/>
      <c r="D160" s="80"/>
      <c r="E160" s="80"/>
      <c r="F160" s="80"/>
      <c r="G160" s="44" t="e">
        <f>SUM(J160,L160,N160,O160,P160,T160,U160,V160,AB160,AD160,AO160,AQ160,CE160,CG160,CP160,CR160,#REF!,#REF!,CZ160,DB160,DE160,DG160,DN160,DP160,DW160,DY160,EF160,EH160)</f>
        <v>#REF!</v>
      </c>
      <c r="H160" s="44" t="e">
        <f>SUM(K160,M160,Q160,R160,S160,W160,X160,Y160,AC160,AE160,AF160,AG160,AH160,AI160,AL160,AP160,AR160,#REF!,AY160,AZ160,CF160,CH160,CI160,CJ160,CK160,CL160,CQ160,CS160,CT160,CU160,CV160,CW160,#REF!,#REF!,DA160,DC160,DF160,DH160,DO160,#REF!,#REF!,#REF!,#REF!,DQ160,DR160,DS160,DT160,DU160,DX160,DZ160,EA160,EB160,EC160,ED160,EG160,EI160,EJ160,EK160,EL160,EM160)</f>
        <v>#REF!</v>
      </c>
      <c r="I160" s="44" t="e">
        <f t="shared" si="14"/>
        <v>#REF!</v>
      </c>
      <c r="J160" s="72"/>
      <c r="K160" s="72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9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79"/>
      <c r="EB160" s="79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113"/>
      <c r="EP160" s="113"/>
      <c r="EQ160" s="113"/>
      <c r="ER160" s="113"/>
      <c r="ES160" s="113"/>
      <c r="ET160" s="113"/>
      <c r="EU160" s="113"/>
      <c r="EV160" s="113"/>
      <c r="EW160" s="113"/>
      <c r="EX160" s="113"/>
    </row>
    <row r="161" spans="1:154" x14ac:dyDescent="0.3">
      <c r="A161" s="79"/>
      <c r="B161" s="80"/>
      <c r="C161" s="80"/>
      <c r="D161" s="80"/>
      <c r="E161" s="80"/>
      <c r="F161" s="80"/>
      <c r="G161" s="44" t="e">
        <f>SUM(J161,L161,N161,O161,P161,T161,U161,V161,AB161,AD161,AO161,AQ161,CE161,CG161,CP161,CR161,#REF!,#REF!,CZ161,DB161,DE161,DG161,DN161,DP161,DW161,DY161,EF161,EH161)</f>
        <v>#REF!</v>
      </c>
      <c r="H161" s="44" t="e">
        <f>SUM(K161,M161,Q161,R161,S161,W161,X161,Y161,AC161,AE161,AF161,AG161,AH161,AI161,AL161,AP161,AR161,#REF!,AY161,AZ161,CF161,CH161,CI161,CJ161,CK161,CL161,CQ161,CS161,CT161,CU161,CV161,CW161,#REF!,#REF!,DA161,DC161,DF161,DH161,DO161,#REF!,#REF!,#REF!,#REF!,DQ161,DR161,DS161,DT161,DU161,DX161,DZ161,EA161,EB161,EC161,ED161,EG161,EI161,EJ161,EK161,EL161,EM161)</f>
        <v>#REF!</v>
      </c>
      <c r="I161" s="44" t="e">
        <f t="shared" si="14"/>
        <v>#REF!</v>
      </c>
      <c r="J161" s="72"/>
      <c r="K161" s="72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9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79"/>
      <c r="EB161" s="79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113"/>
      <c r="EP161" s="113"/>
      <c r="EQ161" s="113"/>
      <c r="ER161" s="113"/>
      <c r="ES161" s="113"/>
      <c r="ET161" s="113"/>
      <c r="EU161" s="113"/>
      <c r="EV161" s="113"/>
      <c r="EW161" s="113"/>
      <c r="EX161" s="113"/>
    </row>
    <row r="162" spans="1:154" x14ac:dyDescent="0.3">
      <c r="A162" s="79"/>
      <c r="B162" s="80"/>
      <c r="C162" s="80"/>
      <c r="D162" s="80"/>
      <c r="E162" s="80"/>
      <c r="F162" s="80"/>
      <c r="G162" s="44" t="e">
        <f>SUM(J162,L162,N162,O162,P162,T162,U162,V162,AB162,AD162,AO162,AQ162,CE162,CG162,CP162,CR162,#REF!,#REF!,CZ162,DB162,DE162,DG162,DN162,DP162,DW162,DY162,EF162,EH162)</f>
        <v>#REF!</v>
      </c>
      <c r="H162" s="44" t="e">
        <f>SUM(K162,M162,Q162,R162,S162,W162,X162,Y162,AC162,AE162,AF162,AG162,AH162,AI162,AL162,AP162,AR162,#REF!,AY162,AZ162,CF162,CH162,CI162,CJ162,CK162,CL162,CQ162,CS162,CT162,CU162,CV162,CW162,#REF!,#REF!,DA162,DC162,DF162,DH162,DO162,#REF!,#REF!,#REF!,#REF!,DQ162,DR162,DS162,DT162,DU162,DX162,DZ162,EA162,EB162,EC162,ED162,EG162,EI162,EJ162,EK162,EL162,EM162)</f>
        <v>#REF!</v>
      </c>
      <c r="I162" s="44" t="e">
        <f t="shared" si="14"/>
        <v>#REF!</v>
      </c>
      <c r="J162" s="72"/>
      <c r="K162" s="72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  <c r="DG162" s="79"/>
      <c r="DH162" s="79"/>
      <c r="DI162" s="79"/>
      <c r="DJ162" s="79"/>
      <c r="DK162" s="79"/>
      <c r="DL162" s="79"/>
      <c r="DM162" s="79"/>
      <c r="DN162" s="79"/>
      <c r="DO162" s="79"/>
      <c r="DP162" s="79"/>
      <c r="DQ162" s="79"/>
      <c r="DR162" s="79"/>
      <c r="DS162" s="79"/>
      <c r="DT162" s="79"/>
      <c r="DU162" s="79"/>
      <c r="DV162" s="79"/>
      <c r="DW162" s="79"/>
      <c r="DX162" s="79"/>
      <c r="DY162" s="79"/>
      <c r="DZ162" s="79"/>
      <c r="EA162" s="79"/>
      <c r="EB162" s="79"/>
      <c r="EC162" s="79"/>
      <c r="ED162" s="79"/>
      <c r="EE162" s="79"/>
      <c r="EF162" s="79"/>
      <c r="EG162" s="79"/>
      <c r="EH162" s="79"/>
      <c r="EI162" s="79"/>
      <c r="EJ162" s="79"/>
      <c r="EK162" s="79"/>
      <c r="EL162" s="79"/>
      <c r="EM162" s="79"/>
      <c r="EN162" s="79"/>
      <c r="EO162" s="113"/>
      <c r="EP162" s="113"/>
      <c r="EQ162" s="113"/>
      <c r="ER162" s="113"/>
      <c r="ES162" s="113"/>
      <c r="ET162" s="113"/>
      <c r="EU162" s="113"/>
      <c r="EV162" s="113"/>
      <c r="EW162" s="113"/>
      <c r="EX162" s="113"/>
    </row>
    <row r="163" spans="1:154" x14ac:dyDescent="0.3">
      <c r="A163" s="79"/>
      <c r="B163" s="80"/>
      <c r="C163" s="80"/>
      <c r="D163" s="80"/>
      <c r="E163" s="80"/>
      <c r="F163" s="80"/>
      <c r="G163" s="44" t="e">
        <f>SUM(J163,L163,N163,O163,P163,T163,U163,V163,AB163,AD163,AO163,AQ163,CE163,CG163,CP163,CR163,#REF!,#REF!,CZ163,DB163,DE163,DG163,DN163,DP163,DW163,DY163,EF163,EH163)</f>
        <v>#REF!</v>
      </c>
      <c r="H163" s="44" t="e">
        <f>SUM(K163,M163,Q163,R163,S163,W163,X163,Y163,AC163,AE163,AF163,AG163,AH163,AI163,AL163,AP163,AR163,#REF!,AY163,AZ163,CF163,CH163,CI163,CJ163,CK163,CL163,CQ163,CS163,CT163,CU163,CV163,CW163,#REF!,#REF!,DA163,DC163,DF163,DH163,DO163,#REF!,#REF!,#REF!,#REF!,DQ163,DR163,DS163,DT163,DU163,DX163,DZ163,EA163,EB163,EC163,ED163,EG163,EI163,EJ163,EK163,EL163,EM163)</f>
        <v>#REF!</v>
      </c>
      <c r="I163" s="44" t="e">
        <f t="shared" si="14"/>
        <v>#REF!</v>
      </c>
      <c r="J163" s="72"/>
      <c r="K163" s="72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  <c r="DG163" s="79"/>
      <c r="DH163" s="79"/>
      <c r="DI163" s="79"/>
      <c r="DJ163" s="79"/>
      <c r="DK163" s="79"/>
      <c r="DL163" s="79"/>
      <c r="DM163" s="79"/>
      <c r="DN163" s="79"/>
      <c r="DO163" s="79"/>
      <c r="DP163" s="79"/>
      <c r="DQ163" s="79"/>
      <c r="DR163" s="79"/>
      <c r="DS163" s="79"/>
      <c r="DT163" s="79"/>
      <c r="DU163" s="79"/>
      <c r="DV163" s="79"/>
      <c r="DW163" s="79"/>
      <c r="DX163" s="79"/>
      <c r="DY163" s="79"/>
      <c r="DZ163" s="79"/>
      <c r="EA163" s="79"/>
      <c r="EB163" s="79"/>
      <c r="EC163" s="79"/>
      <c r="ED163" s="79"/>
      <c r="EE163" s="79"/>
      <c r="EF163" s="79"/>
      <c r="EG163" s="79"/>
      <c r="EH163" s="79"/>
      <c r="EI163" s="79"/>
      <c r="EJ163" s="79"/>
      <c r="EK163" s="79"/>
      <c r="EL163" s="79"/>
      <c r="EM163" s="79"/>
      <c r="EN163" s="79"/>
      <c r="EO163" s="113"/>
      <c r="EP163" s="113"/>
      <c r="EQ163" s="113"/>
      <c r="ER163" s="113"/>
      <c r="ES163" s="113"/>
      <c r="ET163" s="113"/>
      <c r="EU163" s="113"/>
      <c r="EV163" s="113"/>
      <c r="EW163" s="113"/>
      <c r="EX163" s="113"/>
    </row>
    <row r="164" spans="1:154" x14ac:dyDescent="0.3">
      <c r="A164" s="79"/>
      <c r="B164" s="80"/>
      <c r="C164" s="80"/>
      <c r="D164" s="80"/>
      <c r="E164" s="80"/>
      <c r="F164" s="80"/>
      <c r="G164" s="44" t="e">
        <f>SUM(J164,L164,N164,O164,P164,T164,U164,V164,AB164,AD164,AO164,AQ164,CE164,CG164,CP164,CR164,#REF!,#REF!,CZ164,DB164,DE164,DG164,DN164,DP164,DW164,DY164,EF164,EH164)</f>
        <v>#REF!</v>
      </c>
      <c r="H164" s="44" t="e">
        <f>SUM(K164,M164,Q164,R164,S164,W164,X164,Y164,AC164,AE164,AF164,AG164,AH164,AI164,AL164,AP164,AR164,#REF!,AY164,AZ164,CF164,CH164,CI164,CJ164,CK164,CL164,CQ164,CS164,CT164,CU164,CV164,CW164,#REF!,#REF!,DA164,DC164,DF164,DH164,DO164,#REF!,#REF!,#REF!,#REF!,DQ164,DR164,DS164,DT164,DU164,DX164,DZ164,EA164,EB164,EC164,ED164,EG164,EI164,EJ164,EK164,EL164,EM164)</f>
        <v>#REF!</v>
      </c>
      <c r="I164" s="44" t="e">
        <f t="shared" si="14"/>
        <v>#REF!</v>
      </c>
      <c r="J164" s="72"/>
      <c r="K164" s="72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  <c r="DG164" s="79"/>
      <c r="DH164" s="79"/>
      <c r="DI164" s="79"/>
      <c r="DJ164" s="79"/>
      <c r="DK164" s="79"/>
      <c r="DL164" s="79"/>
      <c r="DM164" s="79"/>
      <c r="DN164" s="79"/>
      <c r="DO164" s="79"/>
      <c r="DP164" s="79"/>
      <c r="DQ164" s="79"/>
      <c r="DR164" s="79"/>
      <c r="DS164" s="79"/>
      <c r="DT164" s="79"/>
      <c r="DU164" s="79"/>
      <c r="DV164" s="79"/>
      <c r="DW164" s="79"/>
      <c r="DX164" s="79"/>
      <c r="DY164" s="79"/>
      <c r="DZ164" s="79"/>
      <c r="EA164" s="79"/>
      <c r="EB164" s="79"/>
      <c r="EC164" s="79"/>
      <c r="ED164" s="79"/>
      <c r="EE164" s="79"/>
      <c r="EF164" s="79"/>
      <c r="EG164" s="79"/>
      <c r="EH164" s="79"/>
      <c r="EI164" s="79"/>
      <c r="EJ164" s="79"/>
      <c r="EK164" s="79"/>
      <c r="EL164" s="79"/>
      <c r="EM164" s="79"/>
      <c r="EN164" s="79"/>
      <c r="EO164" s="113"/>
      <c r="EP164" s="113"/>
      <c r="EQ164" s="113"/>
      <c r="ER164" s="113"/>
      <c r="ES164" s="113"/>
      <c r="ET164" s="113"/>
      <c r="EU164" s="113"/>
      <c r="EV164" s="113"/>
      <c r="EW164" s="113"/>
      <c r="EX164" s="113"/>
    </row>
    <row r="165" spans="1:154" x14ac:dyDescent="0.3">
      <c r="A165" s="79"/>
      <c r="B165" s="80"/>
      <c r="C165" s="80"/>
      <c r="D165" s="80"/>
      <c r="E165" s="80"/>
      <c r="F165" s="80"/>
      <c r="G165" s="44" t="e">
        <f>SUM(J165,L165,N165,O165,P165,T165,U165,V165,AB165,AD165,AO165,AQ165,CE165,CG165,CP165,CR165,#REF!,#REF!,CZ165,DB165,DE165,DG165,DN165,DP165,DW165,DY165,EF165,EH165)</f>
        <v>#REF!</v>
      </c>
      <c r="H165" s="44" t="e">
        <f>SUM(K165,M165,Q165,R165,S165,W165,X165,Y165,AC165,AE165,AF165,AG165,AH165,AI165,AL165,AP165,AR165,#REF!,AY165,AZ165,CF165,CH165,CI165,CJ165,CK165,CL165,CQ165,CS165,CT165,CU165,CV165,CW165,#REF!,#REF!,DA165,DC165,DF165,DH165,DO165,#REF!,#REF!,#REF!,#REF!,DQ165,DR165,DS165,DT165,DU165,DX165,DZ165,EA165,EB165,EC165,ED165,EG165,EI165,EJ165,EK165,EL165,EM165)</f>
        <v>#REF!</v>
      </c>
      <c r="I165" s="44" t="e">
        <f t="shared" si="14"/>
        <v>#REF!</v>
      </c>
      <c r="J165" s="72"/>
      <c r="K165" s="72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  <c r="DG165" s="79"/>
      <c r="DH165" s="79"/>
      <c r="DI165" s="79"/>
      <c r="DJ165" s="79"/>
      <c r="DK165" s="79"/>
      <c r="DL165" s="79"/>
      <c r="DM165" s="79"/>
      <c r="DN165" s="79"/>
      <c r="DO165" s="79"/>
      <c r="DP165" s="79"/>
      <c r="DQ165" s="79"/>
      <c r="DR165" s="79"/>
      <c r="DS165" s="79"/>
      <c r="DT165" s="79"/>
      <c r="DU165" s="79"/>
      <c r="DV165" s="79"/>
      <c r="DW165" s="79"/>
      <c r="DX165" s="79"/>
      <c r="DY165" s="79"/>
      <c r="DZ165" s="79"/>
      <c r="EA165" s="79"/>
      <c r="EB165" s="79"/>
      <c r="EC165" s="79"/>
      <c r="ED165" s="79"/>
      <c r="EE165" s="79"/>
      <c r="EF165" s="79"/>
      <c r="EG165" s="79"/>
      <c r="EH165" s="79"/>
      <c r="EI165" s="79"/>
      <c r="EJ165" s="79"/>
      <c r="EK165" s="79"/>
      <c r="EL165" s="79"/>
      <c r="EM165" s="79"/>
      <c r="EN165" s="79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</row>
    <row r="166" spans="1:154" x14ac:dyDescent="0.3">
      <c r="A166" s="79"/>
      <c r="B166" s="80"/>
      <c r="C166" s="80"/>
      <c r="D166" s="80"/>
      <c r="E166" s="80"/>
      <c r="F166" s="80"/>
      <c r="G166" s="44" t="e">
        <f>SUM(J166,L166,N166,O166,P166,T166,U166,V166,AB166,AD166,AO166,AQ166,CE166,CG166,CP166,CR166,#REF!,#REF!,CZ166,DB166,DE166,DG166,DN166,DP166,DW166,DY166,EF166,EH166)</f>
        <v>#REF!</v>
      </c>
      <c r="H166" s="44" t="e">
        <f>SUM(K166,M166,Q166,R166,S166,W166,X166,Y166,AC166,AE166,AF166,AG166,AH166,AI166,AL166,AP166,AR166,#REF!,AY166,AZ166,CF166,CH166,CI166,CJ166,CK166,CL166,CQ166,CS166,CT166,CU166,CV166,CW166,#REF!,#REF!,DA166,DC166,DF166,DH166,DO166,#REF!,#REF!,#REF!,#REF!,DQ166,DR166,DS166,DT166,DU166,DX166,DZ166,EA166,EB166,EC166,ED166,EG166,EI166,EJ166,EK166,EL166,EM166)</f>
        <v>#REF!</v>
      </c>
      <c r="I166" s="44" t="e">
        <f t="shared" si="14"/>
        <v>#REF!</v>
      </c>
      <c r="J166" s="72"/>
      <c r="K166" s="72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  <c r="DG166" s="79"/>
      <c r="DH166" s="79"/>
      <c r="DI166" s="79"/>
      <c r="DJ166" s="79"/>
      <c r="DK166" s="79"/>
      <c r="DL166" s="79"/>
      <c r="DM166" s="79"/>
      <c r="DN166" s="79"/>
      <c r="DO166" s="79"/>
      <c r="DP166" s="79"/>
      <c r="DQ166" s="79"/>
      <c r="DR166" s="79"/>
      <c r="DS166" s="79"/>
      <c r="DT166" s="79"/>
      <c r="DU166" s="79"/>
      <c r="DV166" s="79"/>
      <c r="DW166" s="79"/>
      <c r="DX166" s="79"/>
      <c r="DY166" s="79"/>
      <c r="DZ166" s="79"/>
      <c r="EA166" s="79"/>
      <c r="EB166" s="79"/>
      <c r="EC166" s="79"/>
      <c r="ED166" s="79"/>
      <c r="EE166" s="79"/>
      <c r="EF166" s="79"/>
      <c r="EG166" s="79"/>
      <c r="EH166" s="79"/>
      <c r="EI166" s="79"/>
      <c r="EJ166" s="79"/>
      <c r="EK166" s="79"/>
      <c r="EL166" s="79"/>
      <c r="EM166" s="79"/>
      <c r="EN166" s="79"/>
      <c r="EO166" s="113"/>
      <c r="EP166" s="113"/>
      <c r="EQ166" s="113"/>
      <c r="ER166" s="113"/>
      <c r="ES166" s="113"/>
      <c r="ET166" s="113"/>
      <c r="EU166" s="113"/>
      <c r="EV166" s="113"/>
      <c r="EW166" s="113"/>
      <c r="EX166" s="113"/>
    </row>
    <row r="167" spans="1:154" x14ac:dyDescent="0.3">
      <c r="A167" s="79"/>
      <c r="B167" s="80"/>
      <c r="C167" s="80"/>
      <c r="D167" s="80"/>
      <c r="E167" s="80"/>
      <c r="F167" s="80"/>
      <c r="G167" s="44" t="e">
        <f>SUM(J167,L167,N167,O167,P167,T167,U167,V167,AB167,AD167,AO167,AQ167,CE167,CG167,CP167,CR167,#REF!,#REF!,CZ167,DB167,DE167,DG167,DN167,DP167,DW167,DY167,EF167,EH167)</f>
        <v>#REF!</v>
      </c>
      <c r="H167" s="44" t="e">
        <f>SUM(K167,M167,Q167,R167,S167,W167,X167,Y167,AC167,AE167,AF167,AG167,AH167,AI167,AL167,AP167,AR167,#REF!,AY167,AZ167,CF167,CH167,CI167,CJ167,CK167,CL167,CQ167,CS167,CT167,CU167,CV167,CW167,#REF!,#REF!,DA167,DC167,DF167,DH167,DO167,#REF!,#REF!,#REF!,#REF!,DQ167,DR167,DS167,DT167,DU167,DX167,DZ167,EA167,EB167,EC167,ED167,EG167,EI167,EJ167,EK167,EL167,EM167)</f>
        <v>#REF!</v>
      </c>
      <c r="I167" s="44" t="e">
        <f t="shared" si="14"/>
        <v>#REF!</v>
      </c>
      <c r="J167" s="72"/>
      <c r="K167" s="72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  <c r="DG167" s="79"/>
      <c r="DH167" s="79"/>
      <c r="DI167" s="79"/>
      <c r="DJ167" s="79"/>
      <c r="DK167" s="79"/>
      <c r="DL167" s="79"/>
      <c r="DM167" s="79"/>
      <c r="DN167" s="79"/>
      <c r="DO167" s="79"/>
      <c r="DP167" s="79"/>
      <c r="DQ167" s="79"/>
      <c r="DR167" s="79"/>
      <c r="DS167" s="79"/>
      <c r="DT167" s="79"/>
      <c r="DU167" s="79"/>
      <c r="DV167" s="79"/>
      <c r="DW167" s="79"/>
      <c r="DX167" s="79"/>
      <c r="DY167" s="79"/>
      <c r="DZ167" s="79"/>
      <c r="EA167" s="79"/>
      <c r="EB167" s="79"/>
      <c r="EC167" s="79"/>
      <c r="ED167" s="79"/>
      <c r="EE167" s="79"/>
      <c r="EF167" s="79"/>
      <c r="EG167" s="79"/>
      <c r="EH167" s="79"/>
      <c r="EI167" s="79"/>
      <c r="EJ167" s="79"/>
      <c r="EK167" s="79"/>
      <c r="EL167" s="79"/>
      <c r="EM167" s="79"/>
      <c r="EN167" s="79"/>
      <c r="EO167" s="113"/>
      <c r="EP167" s="113"/>
      <c r="EQ167" s="113"/>
      <c r="ER167" s="113"/>
      <c r="ES167" s="113"/>
      <c r="ET167" s="113"/>
      <c r="EU167" s="113"/>
      <c r="EV167" s="113"/>
      <c r="EW167" s="113"/>
      <c r="EX167" s="113"/>
    </row>
    <row r="168" spans="1:154" x14ac:dyDescent="0.3">
      <c r="A168" s="79"/>
      <c r="B168" s="80"/>
      <c r="C168" s="80"/>
      <c r="D168" s="80"/>
      <c r="E168" s="80"/>
      <c r="F168" s="80"/>
      <c r="G168" s="44" t="e">
        <f>SUM(J168,L168,N168,O168,P168,T168,U168,V168,AB168,AD168,AO168,AQ168,CE168,CG168,CP168,CR168,#REF!,#REF!,CZ168,DB168,DE168,DG168,DN168,DP168,DW168,DY168,EF168,EH168)</f>
        <v>#REF!</v>
      </c>
      <c r="H168" s="44" t="e">
        <f>SUM(K168,M168,Q168,R168,S168,W168,X168,Y168,AC168,AE168,AF168,AG168,AH168,AI168,AL168,AP168,AR168,#REF!,AY168,AZ168,CF168,CH168,CI168,CJ168,CK168,CL168,CQ168,CS168,CT168,CU168,CV168,CW168,#REF!,#REF!,DA168,DC168,DF168,DH168,DO168,#REF!,#REF!,#REF!,#REF!,DQ168,DR168,DS168,DT168,DU168,DX168,DZ168,EA168,EB168,EC168,ED168,EG168,EI168,EJ168,EK168,EL168,EM168)</f>
        <v>#REF!</v>
      </c>
      <c r="I168" s="44" t="e">
        <f t="shared" si="14"/>
        <v>#REF!</v>
      </c>
      <c r="J168" s="72"/>
      <c r="K168" s="72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  <c r="DG168" s="79"/>
      <c r="DH168" s="79"/>
      <c r="DI168" s="79"/>
      <c r="DJ168" s="79"/>
      <c r="DK168" s="79"/>
      <c r="DL168" s="79"/>
      <c r="DM168" s="79"/>
      <c r="DN168" s="79"/>
      <c r="DO168" s="79"/>
      <c r="DP168" s="79"/>
      <c r="DQ168" s="79"/>
      <c r="DR168" s="79"/>
      <c r="DS168" s="79"/>
      <c r="DT168" s="79"/>
      <c r="DU168" s="79"/>
      <c r="DV168" s="79"/>
      <c r="DW168" s="79"/>
      <c r="DX168" s="79"/>
      <c r="DY168" s="79"/>
      <c r="DZ168" s="79"/>
      <c r="EA168" s="79"/>
      <c r="EB168" s="79"/>
      <c r="EC168" s="79"/>
      <c r="ED168" s="79"/>
      <c r="EE168" s="79"/>
      <c r="EF168" s="79"/>
      <c r="EG168" s="79"/>
      <c r="EH168" s="79"/>
      <c r="EI168" s="79"/>
      <c r="EJ168" s="79"/>
      <c r="EK168" s="79"/>
      <c r="EL168" s="79"/>
      <c r="EM168" s="79"/>
      <c r="EN168" s="79"/>
      <c r="EO168" s="113"/>
      <c r="EP168" s="113"/>
      <c r="EQ168" s="113"/>
      <c r="ER168" s="113"/>
      <c r="ES168" s="113"/>
      <c r="ET168" s="113"/>
      <c r="EU168" s="113"/>
      <c r="EV168" s="113"/>
      <c r="EW168" s="113"/>
      <c r="EX168" s="113"/>
    </row>
    <row r="169" spans="1:154" x14ac:dyDescent="0.3">
      <c r="A169" s="79"/>
      <c r="B169" s="80"/>
      <c r="C169" s="80"/>
      <c r="D169" s="80"/>
      <c r="E169" s="80"/>
      <c r="F169" s="80"/>
      <c r="G169" s="44" t="e">
        <f>SUM(J169,L169,N169,O169,P169,T169,U169,V169,AB169,AD169,AO169,AQ169,CE169,CG169,CP169,CR169,#REF!,#REF!,CZ169,DB169,DE169,DG169,DN169,DP169,DW169,DY169,EF169,EH169)</f>
        <v>#REF!</v>
      </c>
      <c r="H169" s="44" t="e">
        <f>SUM(K169,M169,Q169,R169,S169,W169,X169,Y169,AC169,AE169,AF169,AG169,AH169,AI169,AL169,AP169,AR169,#REF!,AY169,AZ169,CF169,CH169,CI169,CJ169,CK169,CL169,CQ169,CS169,CT169,CU169,CV169,CW169,#REF!,#REF!,DA169,DC169,DF169,DH169,DO169,#REF!,#REF!,#REF!,#REF!,DQ169,DR169,DS169,DT169,DU169,DX169,DZ169,EA169,EB169,EC169,ED169,EG169,EI169,EJ169,EK169,EL169,EM169)</f>
        <v>#REF!</v>
      </c>
      <c r="I169" s="44" t="e">
        <f t="shared" si="14"/>
        <v>#REF!</v>
      </c>
      <c r="J169" s="72"/>
      <c r="K169" s="72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  <c r="DG169" s="79"/>
      <c r="DH169" s="79"/>
      <c r="DI169" s="79"/>
      <c r="DJ169" s="79"/>
      <c r="DK169" s="79"/>
      <c r="DL169" s="79"/>
      <c r="DM169" s="79"/>
      <c r="DN169" s="79"/>
      <c r="DO169" s="79"/>
      <c r="DP169" s="79"/>
      <c r="DQ169" s="79"/>
      <c r="DR169" s="79"/>
      <c r="DS169" s="79"/>
      <c r="DT169" s="79"/>
      <c r="DU169" s="79"/>
      <c r="DV169" s="79"/>
      <c r="DW169" s="79"/>
      <c r="DX169" s="79"/>
      <c r="DY169" s="79"/>
      <c r="DZ169" s="79"/>
      <c r="EA169" s="79"/>
      <c r="EB169" s="79"/>
      <c r="EC169" s="79"/>
      <c r="ED169" s="79"/>
      <c r="EE169" s="79"/>
      <c r="EF169" s="79"/>
      <c r="EG169" s="79"/>
      <c r="EH169" s="79"/>
      <c r="EI169" s="79"/>
      <c r="EJ169" s="79"/>
      <c r="EK169" s="79"/>
      <c r="EL169" s="79"/>
      <c r="EM169" s="79"/>
      <c r="EN169" s="79"/>
      <c r="EO169" s="113"/>
      <c r="EP169" s="113"/>
      <c r="EQ169" s="113"/>
      <c r="ER169" s="113"/>
      <c r="ES169" s="113"/>
      <c r="ET169" s="113"/>
      <c r="EU169" s="113"/>
      <c r="EV169" s="113"/>
      <c r="EW169" s="113"/>
      <c r="EX169" s="113"/>
    </row>
    <row r="170" spans="1:154" x14ac:dyDescent="0.3">
      <c r="A170" s="79"/>
      <c r="B170" s="80"/>
      <c r="C170" s="80"/>
      <c r="D170" s="80"/>
      <c r="E170" s="80"/>
      <c r="F170" s="80"/>
      <c r="G170" s="44" t="e">
        <f>SUM(J170,L170,N170,O170,P170,T170,U170,V170,AB170,AD170,AO170,AQ170,CE170,CG170,CP170,CR170,#REF!,#REF!,CZ170,DB170,DE170,DG170,DN170,DP170,DW170,DY170,EF170,EH170)</f>
        <v>#REF!</v>
      </c>
      <c r="H170" s="44" t="e">
        <f>SUM(K170,M170,Q170,R170,S170,W170,X170,Y170,AC170,AE170,AF170,AG170,AH170,AI170,AL170,AP170,AR170,#REF!,AY170,AZ170,CF170,CH170,CI170,CJ170,CK170,CL170,CQ170,CS170,CT170,CU170,CV170,CW170,#REF!,#REF!,DA170,DC170,DF170,DH170,DO170,#REF!,#REF!,#REF!,#REF!,DQ170,DR170,DS170,DT170,DU170,DX170,DZ170,EA170,EB170,EC170,ED170,EG170,EI170,EJ170,EK170,EL170,EM170)</f>
        <v>#REF!</v>
      </c>
      <c r="I170" s="44" t="e">
        <f t="shared" si="14"/>
        <v>#REF!</v>
      </c>
      <c r="J170" s="72"/>
      <c r="K170" s="72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  <c r="DY170" s="79"/>
      <c r="DZ170" s="79"/>
      <c r="EA170" s="79"/>
      <c r="EB170" s="79"/>
      <c r="EC170" s="79"/>
      <c r="ED170" s="79"/>
      <c r="EE170" s="79"/>
      <c r="EF170" s="79"/>
      <c r="EG170" s="79"/>
      <c r="EH170" s="79"/>
      <c r="EI170" s="79"/>
      <c r="EJ170" s="79"/>
      <c r="EK170" s="79"/>
      <c r="EL170" s="79"/>
      <c r="EM170" s="79"/>
      <c r="EN170" s="79"/>
      <c r="EO170" s="113"/>
      <c r="EP170" s="113"/>
      <c r="EQ170" s="113"/>
      <c r="ER170" s="113"/>
      <c r="ES170" s="113"/>
      <c r="ET170" s="113"/>
      <c r="EU170" s="113"/>
      <c r="EV170" s="113"/>
      <c r="EW170" s="113"/>
      <c r="EX170" s="113"/>
    </row>
    <row r="171" spans="1:154" x14ac:dyDescent="0.3">
      <c r="A171" s="79"/>
      <c r="B171" s="80"/>
      <c r="C171" s="80"/>
      <c r="D171" s="80"/>
      <c r="E171" s="80"/>
      <c r="F171" s="80"/>
      <c r="G171" s="44" t="e">
        <f>SUM(J171,L171,N171,O171,P171,T171,U171,V171,AB171,AD171,AO171,AQ171,CE171,CG171,CP171,CR171,#REF!,#REF!,CZ171,DB171,DE171,DG171,DN171,DP171,DW171,DY171,EF171,EH171)</f>
        <v>#REF!</v>
      </c>
      <c r="H171" s="44" t="e">
        <f>SUM(K171,M171,Q171,R171,S171,W171,X171,Y171,AC171,AE171,AF171,AG171,AH171,AI171,AL171,AP171,AR171,#REF!,AY171,AZ171,CF171,CH171,CI171,CJ171,CK171,CL171,CQ171,CS171,CT171,CU171,CV171,CW171,#REF!,#REF!,DA171,DC171,DF171,DH171,DO171,#REF!,#REF!,#REF!,#REF!,DQ171,DR171,DS171,DT171,DU171,DX171,DZ171,EA171,EB171,EC171,ED171,EG171,EI171,EJ171,EK171,EL171,EM171)</f>
        <v>#REF!</v>
      </c>
      <c r="I171" s="44" t="e">
        <f t="shared" si="14"/>
        <v>#REF!</v>
      </c>
      <c r="J171" s="72"/>
      <c r="K171" s="72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113"/>
      <c r="EP171" s="113"/>
      <c r="EQ171" s="113"/>
      <c r="ER171" s="113"/>
      <c r="ES171" s="113"/>
      <c r="ET171" s="113"/>
      <c r="EU171" s="113"/>
      <c r="EV171" s="113"/>
      <c r="EW171" s="113"/>
      <c r="EX171" s="113"/>
    </row>
    <row r="172" spans="1:154" x14ac:dyDescent="0.3">
      <c r="A172" s="79"/>
      <c r="B172" s="80"/>
      <c r="C172" s="80"/>
      <c r="D172" s="80"/>
      <c r="E172" s="80"/>
      <c r="F172" s="80"/>
      <c r="G172" s="44" t="e">
        <f>SUM(J172,L172,N172,O172,P172,T172,U172,V172,AB172,AD172,AO172,AQ172,CE172,CG172,CP172,CR172,#REF!,#REF!,CZ172,DB172,DE172,DG172,DN172,DP172,DW172,DY172,EF172,EH172)</f>
        <v>#REF!</v>
      </c>
      <c r="H172" s="44" t="e">
        <f>SUM(K172,M172,Q172,R172,S172,W172,X172,Y172,AC172,AE172,AF172,AG172,AH172,AI172,AL172,AP172,AR172,#REF!,AY172,AZ172,CF172,CH172,CI172,CJ172,CK172,CL172,CQ172,CS172,CT172,CU172,CV172,CW172,#REF!,#REF!,DA172,DC172,DF172,DH172,DO172,#REF!,#REF!,#REF!,#REF!,DQ172,DR172,DS172,DT172,DU172,DX172,DZ172,EA172,EB172,EC172,ED172,EG172,EI172,EJ172,EK172,EL172,EM172)</f>
        <v>#REF!</v>
      </c>
      <c r="I172" s="44" t="e">
        <f t="shared" si="14"/>
        <v>#REF!</v>
      </c>
      <c r="J172" s="72"/>
      <c r="K172" s="72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113"/>
      <c r="EP172" s="113"/>
      <c r="EQ172" s="113"/>
      <c r="ER172" s="113"/>
      <c r="ES172" s="113"/>
      <c r="ET172" s="113"/>
      <c r="EU172" s="113"/>
      <c r="EV172" s="113"/>
      <c r="EW172" s="113"/>
      <c r="EX172" s="113"/>
    </row>
    <row r="173" spans="1:154" x14ac:dyDescent="0.3">
      <c r="A173" s="79"/>
      <c r="B173" s="80"/>
      <c r="C173" s="80"/>
      <c r="D173" s="80"/>
      <c r="E173" s="80"/>
      <c r="F173" s="80"/>
      <c r="G173" s="44" t="e">
        <f>SUM(J173,L173,N173,O173,P173,T173,U173,V173,AB173,AD173,AO173,AQ173,CE173,CG173,CP173,CR173,#REF!,#REF!,CZ173,DB173,DE173,DG173,DN173,DP173,DW173,DY173,EF173,EH173)</f>
        <v>#REF!</v>
      </c>
      <c r="H173" s="44" t="e">
        <f>SUM(K173,M173,Q173,R173,S173,W173,X173,Y173,AC173,AE173,AF173,AG173,AH173,AI173,AL173,AP173,AR173,#REF!,AY173,AZ173,CF173,CH173,CI173,CJ173,CK173,CL173,CQ173,CS173,CT173,CU173,CV173,CW173,#REF!,#REF!,DA173,DC173,DF173,DH173,DO173,#REF!,#REF!,#REF!,#REF!,DQ173,DR173,DS173,DT173,DU173,DX173,DZ173,EA173,EB173,EC173,ED173,EG173,EI173,EJ173,EK173,EL173,EM173)</f>
        <v>#REF!</v>
      </c>
      <c r="I173" s="44" t="e">
        <f t="shared" si="14"/>
        <v>#REF!</v>
      </c>
      <c r="J173" s="72"/>
      <c r="K173" s="72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113"/>
      <c r="EP173" s="113"/>
      <c r="EQ173" s="113"/>
      <c r="ER173" s="113"/>
      <c r="ES173" s="113"/>
      <c r="ET173" s="113"/>
      <c r="EU173" s="113"/>
      <c r="EV173" s="113"/>
      <c r="EW173" s="113"/>
      <c r="EX173" s="113"/>
    </row>
    <row r="174" spans="1:154" x14ac:dyDescent="0.3">
      <c r="A174" s="79"/>
      <c r="B174" s="80"/>
      <c r="C174" s="80"/>
      <c r="D174" s="80"/>
      <c r="E174" s="80"/>
      <c r="F174" s="80"/>
      <c r="G174" s="44" t="e">
        <f>SUM(J174,L174,N174,O174,P174,T174,U174,V174,AB174,AD174,AO174,AQ174,CE174,CG174,CP174,CR174,#REF!,#REF!,CZ174,DB174,DE174,DG174,DN174,DP174,DW174,DY174,EF174,EH174)</f>
        <v>#REF!</v>
      </c>
      <c r="H174" s="44" t="e">
        <f>SUM(K174,M174,Q174,R174,S174,W174,X174,Y174,AC174,AE174,AF174,AG174,AH174,AI174,AL174,AP174,AR174,#REF!,AY174,AZ174,CF174,CH174,CI174,CJ174,CK174,CL174,CQ174,CS174,CT174,CU174,CV174,CW174,#REF!,#REF!,DA174,DC174,DF174,DH174,DO174,#REF!,#REF!,#REF!,#REF!,DQ174,DR174,DS174,DT174,DU174,DX174,DZ174,EA174,EB174,EC174,ED174,EG174,EI174,EJ174,EK174,EL174,EM174)</f>
        <v>#REF!</v>
      </c>
      <c r="I174" s="44" t="e">
        <f t="shared" si="14"/>
        <v>#REF!</v>
      </c>
      <c r="J174" s="72"/>
      <c r="K174" s="72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113"/>
      <c r="EP174" s="113"/>
      <c r="EQ174" s="113"/>
      <c r="ER174" s="113"/>
      <c r="ES174" s="113"/>
      <c r="ET174" s="113"/>
      <c r="EU174" s="113"/>
      <c r="EV174" s="113"/>
      <c r="EW174" s="113"/>
      <c r="EX174" s="113"/>
    </row>
    <row r="175" spans="1:154" x14ac:dyDescent="0.3">
      <c r="A175" s="79"/>
      <c r="B175" s="80"/>
      <c r="C175" s="80"/>
      <c r="D175" s="80"/>
      <c r="E175" s="80"/>
      <c r="F175" s="80"/>
      <c r="G175" s="44" t="e">
        <f>SUM(J175,L175,N175,O175,P175,T175,U175,V175,AB175,AD175,AO175,AQ175,CE175,CG175,CP175,CR175,#REF!,#REF!,CZ175,DB175,DE175,DG175,DN175,DP175,DW175,DY175,EF175,EH175)</f>
        <v>#REF!</v>
      </c>
      <c r="H175" s="44" t="e">
        <f>SUM(K175,M175,Q175,R175,S175,W175,X175,Y175,AC175,AE175,AF175,AG175,AH175,AI175,AL175,AP175,AR175,#REF!,AY175,AZ175,CF175,CH175,CI175,CJ175,CK175,CL175,CQ175,CS175,CT175,CU175,CV175,CW175,#REF!,#REF!,DA175,DC175,DF175,DH175,DO175,#REF!,#REF!,#REF!,#REF!,DQ175,DR175,DS175,DT175,DU175,DX175,DZ175,EA175,EB175,EC175,ED175,EG175,EI175,EJ175,EK175,EL175,EM175)</f>
        <v>#REF!</v>
      </c>
      <c r="I175" s="44" t="e">
        <f t="shared" si="14"/>
        <v>#REF!</v>
      </c>
      <c r="J175" s="72"/>
      <c r="K175" s="72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113"/>
      <c r="EP175" s="113"/>
      <c r="EQ175" s="113"/>
      <c r="ER175" s="113"/>
      <c r="ES175" s="113"/>
      <c r="ET175" s="113"/>
      <c r="EU175" s="113"/>
      <c r="EV175" s="113"/>
      <c r="EW175" s="113"/>
      <c r="EX175" s="113"/>
    </row>
    <row r="176" spans="1:154" x14ac:dyDescent="0.3">
      <c r="A176" s="79"/>
      <c r="B176" s="80"/>
      <c r="C176" s="80"/>
      <c r="D176" s="80"/>
      <c r="E176" s="80"/>
      <c r="F176" s="80"/>
      <c r="G176" s="44" t="e">
        <f>SUM(J176,L176,N176,O176,P176,T176,U176,V176,AB176,AD176,AO176,AQ176,CE176,CG176,CP176,CR176,#REF!,#REF!,CZ176,DB176,DE176,DG176,DN176,DP176,DW176,DY176,EF176,EH176)</f>
        <v>#REF!</v>
      </c>
      <c r="H176" s="44" t="e">
        <f>SUM(K176,M176,Q176,R176,S176,W176,X176,Y176,AC176,AE176,AF176,AG176,AH176,AI176,AL176,AP176,AR176,#REF!,AY176,AZ176,CF176,CH176,CI176,CJ176,CK176,CL176,CQ176,CS176,CT176,CU176,CV176,CW176,#REF!,#REF!,DA176,DC176,DF176,DH176,DO176,#REF!,#REF!,#REF!,#REF!,DQ176,DR176,DS176,DT176,DU176,DX176,DZ176,EA176,EB176,EC176,ED176,EG176,EI176,EJ176,EK176,EL176,EM176)</f>
        <v>#REF!</v>
      </c>
      <c r="I176" s="44" t="e">
        <f t="shared" si="14"/>
        <v>#REF!</v>
      </c>
      <c r="J176" s="72"/>
      <c r="K176" s="72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  <c r="DY176" s="79"/>
      <c r="DZ176" s="79"/>
      <c r="EA176" s="79"/>
      <c r="EB176" s="79"/>
      <c r="EC176" s="79"/>
      <c r="ED176" s="79"/>
      <c r="EE176" s="79"/>
      <c r="EF176" s="79"/>
      <c r="EG176" s="79"/>
      <c r="EH176" s="79"/>
      <c r="EI176" s="79"/>
      <c r="EJ176" s="79"/>
      <c r="EK176" s="79"/>
      <c r="EL176" s="79"/>
      <c r="EM176" s="79"/>
      <c r="EN176" s="79"/>
      <c r="EO176" s="113"/>
      <c r="EP176" s="113"/>
      <c r="EQ176" s="113"/>
      <c r="ER176" s="113"/>
      <c r="ES176" s="113"/>
      <c r="ET176" s="113"/>
      <c r="EU176" s="113"/>
      <c r="EV176" s="113"/>
      <c r="EW176" s="113"/>
      <c r="EX176" s="113"/>
    </row>
    <row r="177" spans="1:154" x14ac:dyDescent="0.3">
      <c r="A177" s="79"/>
      <c r="B177" s="80"/>
      <c r="C177" s="80"/>
      <c r="D177" s="80"/>
      <c r="E177" s="80"/>
      <c r="F177" s="80"/>
      <c r="G177" s="44" t="e">
        <f>SUM(J177,L177,N177,O177,P177,T177,U177,V177,AB177,AD177,AO177,AQ177,CE177,CG177,CP177,CR177,#REF!,#REF!,CZ177,DB177,DE177,DG177,DN177,DP177,DW177,DY177,EF177,EH177)</f>
        <v>#REF!</v>
      </c>
      <c r="H177" s="44" t="e">
        <f>SUM(K177,M177,Q177,R177,S177,W177,X177,Y177,AC177,AE177,AF177,AG177,AH177,AI177,AL177,AP177,AR177,#REF!,AY177,AZ177,CF177,CH177,CI177,CJ177,CK177,CL177,CQ177,CS177,CT177,CU177,CV177,CW177,#REF!,#REF!,DA177,DC177,DF177,DH177,DO177,#REF!,#REF!,#REF!,#REF!,DQ177,DR177,DS177,DT177,DU177,DX177,DZ177,EA177,EB177,EC177,ED177,EG177,EI177,EJ177,EK177,EL177,EM177)</f>
        <v>#REF!</v>
      </c>
      <c r="I177" s="44" t="e">
        <f t="shared" si="14"/>
        <v>#REF!</v>
      </c>
      <c r="J177" s="72"/>
      <c r="K177" s="72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  <c r="DG177" s="79"/>
      <c r="DH177" s="79"/>
      <c r="DI177" s="79"/>
      <c r="DJ177" s="79"/>
      <c r="DK177" s="79"/>
      <c r="DL177" s="79"/>
      <c r="DM177" s="79"/>
      <c r="DN177" s="79"/>
      <c r="DO177" s="79"/>
      <c r="DP177" s="79"/>
      <c r="DQ177" s="79"/>
      <c r="DR177" s="79"/>
      <c r="DS177" s="79"/>
      <c r="DT177" s="79"/>
      <c r="DU177" s="79"/>
      <c r="DV177" s="79"/>
      <c r="DW177" s="79"/>
      <c r="DX177" s="79"/>
      <c r="DY177" s="79"/>
      <c r="DZ177" s="79"/>
      <c r="EA177" s="79"/>
      <c r="EB177" s="79"/>
      <c r="EC177" s="79"/>
      <c r="ED177" s="79"/>
      <c r="EE177" s="79"/>
      <c r="EF177" s="79"/>
      <c r="EG177" s="79"/>
      <c r="EH177" s="79"/>
      <c r="EI177" s="79"/>
      <c r="EJ177" s="79"/>
      <c r="EK177" s="79"/>
      <c r="EL177" s="79"/>
      <c r="EM177" s="79"/>
      <c r="EN177" s="79"/>
      <c r="EO177" s="113"/>
      <c r="EP177" s="113"/>
      <c r="EQ177" s="113"/>
      <c r="ER177" s="113"/>
      <c r="ES177" s="113"/>
      <c r="ET177" s="113"/>
      <c r="EU177" s="113"/>
      <c r="EV177" s="113"/>
      <c r="EW177" s="113"/>
      <c r="EX177" s="113"/>
    </row>
    <row r="178" spans="1:154" x14ac:dyDescent="0.3">
      <c r="A178" s="79"/>
      <c r="B178" s="80"/>
      <c r="C178" s="80"/>
      <c r="D178" s="80"/>
      <c r="E178" s="80"/>
      <c r="F178" s="80"/>
      <c r="G178" s="44" t="e">
        <f>SUM(J178,L178,N178,O178,P178,T178,U178,V178,AB178,AD178,AO178,AQ178,CE178,CG178,CP178,CR178,#REF!,#REF!,CZ178,DB178,DE178,DG178,DN178,DP178,DW178,DY178,EF178,EH178)</f>
        <v>#REF!</v>
      </c>
      <c r="H178" s="44" t="e">
        <f>SUM(K178,M178,Q178,R178,S178,W178,X178,Y178,AC178,AE178,AF178,AG178,AH178,AI178,AL178,AP178,AR178,#REF!,AY178,AZ178,CF178,CH178,CI178,CJ178,CK178,CL178,CQ178,CS178,CT178,CU178,CV178,CW178,#REF!,#REF!,DA178,DC178,DF178,DH178,DO178,#REF!,#REF!,#REF!,#REF!,DQ178,DR178,DS178,DT178,DU178,DX178,DZ178,EA178,EB178,EC178,ED178,EG178,EI178,EJ178,EK178,EL178,EM178)</f>
        <v>#REF!</v>
      </c>
      <c r="I178" s="44" t="e">
        <f t="shared" si="14"/>
        <v>#REF!</v>
      </c>
      <c r="J178" s="72"/>
      <c r="K178" s="72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  <c r="DG178" s="79"/>
      <c r="DH178" s="79"/>
      <c r="DI178" s="79"/>
      <c r="DJ178" s="79"/>
      <c r="DK178" s="79"/>
      <c r="DL178" s="79"/>
      <c r="DM178" s="79"/>
      <c r="DN178" s="79"/>
      <c r="DO178" s="79"/>
      <c r="DP178" s="79"/>
      <c r="DQ178" s="79"/>
      <c r="DR178" s="79"/>
      <c r="DS178" s="79"/>
      <c r="DT178" s="79"/>
      <c r="DU178" s="79"/>
      <c r="DV178" s="79"/>
      <c r="DW178" s="79"/>
      <c r="DX178" s="79"/>
      <c r="DY178" s="79"/>
      <c r="DZ178" s="79"/>
      <c r="EA178" s="79"/>
      <c r="EB178" s="79"/>
      <c r="EC178" s="79"/>
      <c r="ED178" s="79"/>
      <c r="EE178" s="79"/>
      <c r="EF178" s="79"/>
      <c r="EG178" s="79"/>
      <c r="EH178" s="79"/>
      <c r="EI178" s="79"/>
      <c r="EJ178" s="79"/>
      <c r="EK178" s="79"/>
      <c r="EL178" s="79"/>
      <c r="EM178" s="79"/>
      <c r="EN178" s="79"/>
      <c r="EO178" s="113"/>
      <c r="EP178" s="113"/>
      <c r="EQ178" s="113"/>
      <c r="ER178" s="113"/>
      <c r="ES178" s="113"/>
      <c r="ET178" s="113"/>
      <c r="EU178" s="113"/>
      <c r="EV178" s="113"/>
      <c r="EW178" s="113"/>
      <c r="EX178" s="113"/>
    </row>
    <row r="179" spans="1:154" x14ac:dyDescent="0.3">
      <c r="A179" s="79"/>
      <c r="B179" s="80"/>
      <c r="C179" s="80"/>
      <c r="D179" s="80"/>
      <c r="E179" s="80"/>
      <c r="F179" s="80"/>
      <c r="G179" s="44" t="e">
        <f>SUM(J179,L179,N179,O179,P179,T179,U179,V179,AB179,AD179,AO179,AQ179,CE179,CG179,CP179,CR179,#REF!,#REF!,CZ179,DB179,DE179,DG179,DN179,DP179,DW179,DY179,EF179,EH179)</f>
        <v>#REF!</v>
      </c>
      <c r="H179" s="44" t="e">
        <f>SUM(K179,M179,Q179,R179,S179,W179,X179,Y179,AC179,AE179,AF179,AG179,AH179,AI179,AL179,AP179,AR179,#REF!,AY179,AZ179,CF179,CH179,CI179,CJ179,CK179,CL179,CQ179,CS179,CT179,CU179,CV179,CW179,#REF!,#REF!,DA179,DC179,DF179,DH179,DO179,#REF!,#REF!,#REF!,#REF!,DQ179,DR179,DS179,DT179,DU179,DX179,DZ179,EA179,EB179,EC179,ED179,EG179,EI179,EJ179,EK179,EL179,EM179)</f>
        <v>#REF!</v>
      </c>
      <c r="I179" s="44" t="e">
        <f t="shared" si="14"/>
        <v>#REF!</v>
      </c>
      <c r="J179" s="72"/>
      <c r="K179" s="72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  <c r="DG179" s="79"/>
      <c r="DH179" s="79"/>
      <c r="DI179" s="79"/>
      <c r="DJ179" s="79"/>
      <c r="DK179" s="79"/>
      <c r="DL179" s="79"/>
      <c r="DM179" s="79"/>
      <c r="DN179" s="79"/>
      <c r="DO179" s="79"/>
      <c r="DP179" s="79"/>
      <c r="DQ179" s="79"/>
      <c r="DR179" s="79"/>
      <c r="DS179" s="79"/>
      <c r="DT179" s="79"/>
      <c r="DU179" s="79"/>
      <c r="DV179" s="79"/>
      <c r="DW179" s="79"/>
      <c r="DX179" s="79"/>
      <c r="DY179" s="79"/>
      <c r="DZ179" s="79"/>
      <c r="EA179" s="79"/>
      <c r="EB179" s="79"/>
      <c r="EC179" s="79"/>
      <c r="ED179" s="79"/>
      <c r="EE179" s="79"/>
      <c r="EF179" s="79"/>
      <c r="EG179" s="79"/>
      <c r="EH179" s="79"/>
      <c r="EI179" s="79"/>
      <c r="EJ179" s="79"/>
      <c r="EK179" s="79"/>
      <c r="EL179" s="79"/>
      <c r="EM179" s="79"/>
      <c r="EN179" s="79"/>
      <c r="EO179" s="113"/>
      <c r="EP179" s="113"/>
      <c r="EQ179" s="113"/>
      <c r="ER179" s="113"/>
      <c r="ES179" s="113"/>
      <c r="ET179" s="113"/>
      <c r="EU179" s="113"/>
      <c r="EV179" s="113"/>
      <c r="EW179" s="113"/>
      <c r="EX179" s="113"/>
    </row>
    <row r="180" spans="1:154" x14ac:dyDescent="0.3">
      <c r="A180" s="79"/>
      <c r="B180" s="80"/>
      <c r="C180" s="80"/>
      <c r="D180" s="80"/>
      <c r="E180" s="80"/>
      <c r="F180" s="80"/>
      <c r="G180" s="44" t="e">
        <f>SUM(J180,L180,N180,O180,P180,T180,U180,V180,AB180,AD180,AO180,AQ180,CE180,CG180,CP180,CR180,#REF!,#REF!,CZ180,DB180,DE180,DG180,DN180,DP180,DW180,DY180,EF180,EH180)</f>
        <v>#REF!</v>
      </c>
      <c r="H180" s="44" t="e">
        <f>SUM(K180,M180,Q180,R180,S180,W180,X180,Y180,AC180,AE180,AF180,AG180,AH180,AI180,AL180,AP180,AR180,#REF!,AY180,AZ180,CF180,CH180,CI180,CJ180,CK180,CL180,CQ180,CS180,CT180,CU180,CV180,CW180,#REF!,#REF!,DA180,DC180,DF180,DH180,DO180,#REF!,#REF!,#REF!,#REF!,DQ180,DR180,DS180,DT180,DU180,DX180,DZ180,EA180,EB180,EC180,ED180,EG180,EI180,EJ180,EK180,EL180,EM180)</f>
        <v>#REF!</v>
      </c>
      <c r="I180" s="44" t="e">
        <f t="shared" si="14"/>
        <v>#REF!</v>
      </c>
      <c r="J180" s="72"/>
      <c r="K180" s="72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  <c r="DY180" s="79"/>
      <c r="DZ180" s="79"/>
      <c r="EA180" s="79"/>
      <c r="EB180" s="79"/>
      <c r="EC180" s="79"/>
      <c r="ED180" s="79"/>
      <c r="EE180" s="79"/>
      <c r="EF180" s="79"/>
      <c r="EG180" s="79"/>
      <c r="EH180" s="79"/>
      <c r="EI180" s="79"/>
      <c r="EJ180" s="79"/>
      <c r="EK180" s="79"/>
      <c r="EL180" s="79"/>
      <c r="EM180" s="79"/>
      <c r="EN180" s="79"/>
      <c r="EO180" s="113"/>
      <c r="EP180" s="113"/>
      <c r="EQ180" s="113"/>
      <c r="ER180" s="113"/>
      <c r="ES180" s="113"/>
      <c r="ET180" s="113"/>
      <c r="EU180" s="113"/>
      <c r="EV180" s="113"/>
      <c r="EW180" s="113"/>
      <c r="EX180" s="113"/>
    </row>
    <row r="181" spans="1:154" x14ac:dyDescent="0.3">
      <c r="A181" s="79"/>
      <c r="B181" s="80"/>
      <c r="C181" s="80"/>
      <c r="D181" s="80"/>
      <c r="E181" s="80"/>
      <c r="F181" s="80"/>
      <c r="G181" s="44" t="e">
        <f>SUM(J181,L181,N181,O181,P181,T181,U181,V181,AB181,AD181,AO181,AQ181,CE181,CG181,CP181,CR181,#REF!,#REF!,CZ181,DB181,DE181,DG181,DN181,DP181,DW181,DY181,EF181,EH181)</f>
        <v>#REF!</v>
      </c>
      <c r="H181" s="44" t="e">
        <f>SUM(K181,M181,Q181,R181,S181,W181,X181,Y181,AC181,AE181,AF181,AG181,AH181,AI181,AL181,AP181,AR181,#REF!,AY181,AZ181,CF181,CH181,CI181,CJ181,CK181,CL181,CQ181,CS181,CT181,CU181,CV181,CW181,#REF!,#REF!,DA181,DC181,DF181,DH181,DO181,#REF!,#REF!,#REF!,#REF!,DQ181,DR181,DS181,DT181,DU181,DX181,DZ181,EA181,EB181,EC181,ED181,EG181,EI181,EJ181,EK181,EL181,EM181)</f>
        <v>#REF!</v>
      </c>
      <c r="I181" s="44" t="e">
        <f t="shared" si="14"/>
        <v>#REF!</v>
      </c>
      <c r="J181" s="72"/>
      <c r="K181" s="72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  <c r="DY181" s="79"/>
      <c r="DZ181" s="79"/>
      <c r="EA181" s="79"/>
      <c r="EB181" s="79"/>
      <c r="EC181" s="79"/>
      <c r="ED181" s="79"/>
      <c r="EE181" s="79"/>
      <c r="EF181" s="79"/>
      <c r="EG181" s="79"/>
      <c r="EH181" s="79"/>
      <c r="EI181" s="79"/>
      <c r="EJ181" s="79"/>
      <c r="EK181" s="79"/>
      <c r="EL181" s="79"/>
      <c r="EM181" s="79"/>
      <c r="EN181" s="79"/>
      <c r="EO181" s="113"/>
      <c r="EP181" s="113"/>
      <c r="EQ181" s="113"/>
      <c r="ER181" s="113"/>
      <c r="ES181" s="113"/>
      <c r="ET181" s="113"/>
      <c r="EU181" s="113"/>
      <c r="EV181" s="113"/>
      <c r="EW181" s="113"/>
      <c r="EX181" s="113"/>
    </row>
    <row r="182" spans="1:154" x14ac:dyDescent="0.3">
      <c r="A182" s="79"/>
      <c r="B182" s="80"/>
      <c r="C182" s="80"/>
      <c r="D182" s="80"/>
      <c r="E182" s="80"/>
      <c r="F182" s="80"/>
      <c r="G182" s="44" t="e">
        <f>SUM(J182,L182,N182,O182,P182,T182,U182,V182,AB182,AD182,AO182,AQ182,CE182,CG182,CP182,CR182,#REF!,#REF!,CZ182,DB182,DE182,DG182,DN182,DP182,DW182,DY182,EF182,EH182)</f>
        <v>#REF!</v>
      </c>
      <c r="H182" s="44" t="e">
        <f>SUM(K182,M182,Q182,R182,S182,W182,X182,Y182,AC182,AE182,AF182,AG182,AH182,AI182,AL182,AP182,AR182,#REF!,AY182,AZ182,CF182,CH182,CI182,CJ182,CK182,CL182,CQ182,CS182,CT182,CU182,CV182,CW182,#REF!,#REF!,DA182,DC182,DF182,DH182,DO182,#REF!,#REF!,#REF!,#REF!,DQ182,DR182,DS182,DT182,DU182,DX182,DZ182,EA182,EB182,EC182,ED182,EG182,EI182,EJ182,EK182,EL182,EM182)</f>
        <v>#REF!</v>
      </c>
      <c r="I182" s="44" t="e">
        <f t="shared" si="14"/>
        <v>#REF!</v>
      </c>
      <c r="J182" s="72"/>
      <c r="K182" s="72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  <c r="DY182" s="79"/>
      <c r="DZ182" s="79"/>
      <c r="EA182" s="79"/>
      <c r="EB182" s="79"/>
      <c r="EC182" s="79"/>
      <c r="ED182" s="79"/>
      <c r="EE182" s="79"/>
      <c r="EF182" s="79"/>
      <c r="EG182" s="79"/>
      <c r="EH182" s="79"/>
      <c r="EI182" s="79"/>
      <c r="EJ182" s="79"/>
      <c r="EK182" s="79"/>
      <c r="EL182" s="79"/>
      <c r="EM182" s="79"/>
      <c r="EN182" s="79"/>
      <c r="EO182" s="113"/>
      <c r="EP182" s="113"/>
      <c r="EQ182" s="113"/>
      <c r="ER182" s="113"/>
      <c r="ES182" s="113"/>
      <c r="ET182" s="113"/>
      <c r="EU182" s="113"/>
      <c r="EV182" s="113"/>
      <c r="EW182" s="113"/>
      <c r="EX182" s="113"/>
    </row>
    <row r="183" spans="1:154" x14ac:dyDescent="0.3">
      <c r="A183" s="79"/>
      <c r="B183" s="80"/>
      <c r="C183" s="80"/>
      <c r="D183" s="80"/>
      <c r="E183" s="80"/>
      <c r="F183" s="80"/>
      <c r="G183" s="44" t="e">
        <f>SUM(J183,L183,N183,O183,P183,T183,U183,V183,AB183,AD183,AO183,AQ183,CE183,CG183,CP183,CR183,#REF!,#REF!,CZ183,DB183,DE183,DG183,DN183,DP183,DW183,DY183,EF183,EH183)</f>
        <v>#REF!</v>
      </c>
      <c r="H183" s="44" t="e">
        <f>SUM(K183,M183,Q183,R183,S183,W183,X183,Y183,AC183,AE183,AF183,AG183,AH183,AI183,AL183,AP183,AR183,#REF!,AY183,AZ183,CF183,CH183,CI183,CJ183,CK183,CL183,CQ183,CS183,CT183,CU183,CV183,CW183,#REF!,#REF!,DA183,DC183,DF183,DH183,DO183,#REF!,#REF!,#REF!,#REF!,DQ183,DR183,DS183,DT183,DU183,DX183,DZ183,EA183,EB183,EC183,ED183,EG183,EI183,EJ183,EK183,EL183,EM183)</f>
        <v>#REF!</v>
      </c>
      <c r="I183" s="44" t="e">
        <f t="shared" si="14"/>
        <v>#REF!</v>
      </c>
      <c r="J183" s="72"/>
      <c r="K183" s="72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  <c r="DY183" s="79"/>
      <c r="DZ183" s="79"/>
      <c r="EA183" s="79"/>
      <c r="EB183" s="79"/>
      <c r="EC183" s="79"/>
      <c r="ED183" s="79"/>
      <c r="EE183" s="79"/>
      <c r="EF183" s="79"/>
      <c r="EG183" s="79"/>
      <c r="EH183" s="79"/>
      <c r="EI183" s="79"/>
      <c r="EJ183" s="79"/>
      <c r="EK183" s="79"/>
      <c r="EL183" s="79"/>
      <c r="EM183" s="79"/>
      <c r="EN183" s="79"/>
      <c r="EO183" s="113"/>
      <c r="EP183" s="113"/>
      <c r="EQ183" s="113"/>
      <c r="ER183" s="113"/>
      <c r="ES183" s="113"/>
      <c r="ET183" s="113"/>
      <c r="EU183" s="113"/>
      <c r="EV183" s="113"/>
      <c r="EW183" s="113"/>
      <c r="EX183" s="113"/>
    </row>
    <row r="184" spans="1:154" x14ac:dyDescent="0.3">
      <c r="A184" s="79"/>
      <c r="B184" s="80"/>
      <c r="C184" s="80"/>
      <c r="D184" s="80"/>
      <c r="E184" s="80"/>
      <c r="F184" s="80"/>
      <c r="G184" s="44" t="e">
        <f>SUM(J184,L184,N184,O184,P184,T184,U184,V184,AB184,AD184,AO184,AQ184,CE184,CG184,CP184,CR184,#REF!,#REF!,CZ184,DB184,DE184,DG184,DN184,DP184,DW184,DY184,EF184,EH184)</f>
        <v>#REF!</v>
      </c>
      <c r="H184" s="44" t="e">
        <f>SUM(K184,M184,Q184,R184,S184,W184,X184,Y184,AC184,AE184,AF184,AG184,AH184,AI184,AL184,AP184,AR184,#REF!,AY184,AZ184,CF184,CH184,CI184,CJ184,CK184,CL184,CQ184,CS184,CT184,CU184,CV184,CW184,#REF!,#REF!,DA184,DC184,DF184,DH184,DO184,#REF!,#REF!,#REF!,#REF!,DQ184,DR184,DS184,DT184,DU184,DX184,DZ184,EA184,EB184,EC184,ED184,EG184,EI184,EJ184,EK184,EL184,EM184)</f>
        <v>#REF!</v>
      </c>
      <c r="I184" s="44" t="e">
        <f t="shared" si="14"/>
        <v>#REF!</v>
      </c>
      <c r="J184" s="72"/>
      <c r="K184" s="72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113"/>
      <c r="EP184" s="113"/>
      <c r="EQ184" s="113"/>
      <c r="ER184" s="113"/>
      <c r="ES184" s="113"/>
      <c r="ET184" s="113"/>
      <c r="EU184" s="113"/>
      <c r="EV184" s="113"/>
      <c r="EW184" s="113"/>
      <c r="EX184" s="113"/>
    </row>
    <row r="185" spans="1:154" x14ac:dyDescent="0.3">
      <c r="A185" s="79"/>
      <c r="B185" s="80"/>
      <c r="C185" s="80"/>
      <c r="D185" s="80"/>
      <c r="E185" s="80"/>
      <c r="F185" s="80"/>
      <c r="G185" s="44" t="e">
        <f>SUM(J185,L185,N185,O185,P185,T185,U185,V185,AB185,AD185,AO185,AQ185,CE185,CG185,CP185,CR185,#REF!,#REF!,CZ185,DB185,DE185,DG185,DN185,DP185,DW185,DY185,EF185,EH185)</f>
        <v>#REF!</v>
      </c>
      <c r="H185" s="44" t="e">
        <f>SUM(K185,M185,Q185,R185,S185,W185,X185,Y185,AC185,AE185,AF185,AG185,AH185,AI185,AL185,AP185,AR185,#REF!,AY185,AZ185,CF185,CH185,CI185,CJ185,CK185,CL185,CQ185,CS185,CT185,CU185,CV185,CW185,#REF!,#REF!,DA185,DC185,DF185,DH185,DO185,#REF!,#REF!,#REF!,#REF!,DQ185,DR185,DS185,DT185,DU185,DX185,DZ185,EA185,EB185,EC185,ED185,EG185,EI185,EJ185,EK185,EL185,EM185)</f>
        <v>#REF!</v>
      </c>
      <c r="I185" s="44" t="e">
        <f t="shared" si="14"/>
        <v>#REF!</v>
      </c>
      <c r="J185" s="72"/>
      <c r="K185" s="72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79"/>
      <c r="DK185" s="79"/>
      <c r="DL185" s="79"/>
      <c r="DM185" s="79"/>
      <c r="DN185" s="79"/>
      <c r="DO185" s="79"/>
      <c r="DP185" s="79"/>
      <c r="DQ185" s="79"/>
      <c r="DR185" s="79"/>
      <c r="DS185" s="79"/>
      <c r="DT185" s="79"/>
      <c r="DU185" s="79"/>
      <c r="DV185" s="79"/>
      <c r="DW185" s="79"/>
      <c r="DX185" s="79"/>
      <c r="DY185" s="79"/>
      <c r="DZ185" s="79"/>
      <c r="EA185" s="79"/>
      <c r="EB185" s="79"/>
      <c r="EC185" s="79"/>
      <c r="ED185" s="79"/>
      <c r="EE185" s="79"/>
      <c r="EF185" s="79"/>
      <c r="EG185" s="79"/>
      <c r="EH185" s="79"/>
      <c r="EI185" s="79"/>
      <c r="EJ185" s="79"/>
      <c r="EK185" s="79"/>
      <c r="EL185" s="79"/>
      <c r="EM185" s="79"/>
      <c r="EN185" s="79"/>
      <c r="EO185" s="113"/>
      <c r="EP185" s="113"/>
      <c r="EQ185" s="113"/>
      <c r="ER185" s="113"/>
      <c r="ES185" s="113"/>
      <c r="ET185" s="113"/>
      <c r="EU185" s="113"/>
      <c r="EV185" s="113"/>
      <c r="EW185" s="113"/>
      <c r="EX185" s="113"/>
    </row>
    <row r="186" spans="1:154" x14ac:dyDescent="0.3">
      <c r="A186" s="79"/>
      <c r="B186" s="80"/>
      <c r="C186" s="80"/>
      <c r="D186" s="80"/>
      <c r="E186" s="80"/>
      <c r="F186" s="80"/>
      <c r="G186" s="44" t="e">
        <f>SUM(J186,L186,N186,O186,P186,T186,U186,V186,AB186,AD186,AO186,AQ186,CE186,CG186,CP186,CR186,#REF!,#REF!,CZ186,DB186,DE186,DG186,DN186,DP186,DW186,DY186,EF186,EH186)</f>
        <v>#REF!</v>
      </c>
      <c r="H186" s="44" t="e">
        <f>SUM(K186,M186,Q186,R186,S186,W186,X186,Y186,AC186,AE186,AF186,AG186,AH186,AI186,AL186,AP186,AR186,#REF!,AY186,AZ186,CF186,CH186,CI186,CJ186,CK186,CL186,CQ186,CS186,CT186,CU186,CV186,CW186,#REF!,#REF!,DA186,DC186,DF186,DH186,DO186,#REF!,#REF!,#REF!,#REF!,DQ186,DR186,DS186,DT186,DU186,DX186,DZ186,EA186,EB186,EC186,ED186,EG186,EI186,EJ186,EK186,EL186,EM186)</f>
        <v>#REF!</v>
      </c>
      <c r="I186" s="44" t="e">
        <f t="shared" si="14"/>
        <v>#REF!</v>
      </c>
      <c r="J186" s="72"/>
      <c r="K186" s="72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  <c r="DG186" s="79"/>
      <c r="DH186" s="79"/>
      <c r="DI186" s="79"/>
      <c r="DJ186" s="79"/>
      <c r="DK186" s="79"/>
      <c r="DL186" s="79"/>
      <c r="DM186" s="79"/>
      <c r="DN186" s="79"/>
      <c r="DO186" s="79"/>
      <c r="DP186" s="79"/>
      <c r="DQ186" s="79"/>
      <c r="DR186" s="79"/>
      <c r="DS186" s="79"/>
      <c r="DT186" s="79"/>
      <c r="DU186" s="79"/>
      <c r="DV186" s="79"/>
      <c r="DW186" s="79"/>
      <c r="DX186" s="79"/>
      <c r="DY186" s="79"/>
      <c r="DZ186" s="79"/>
      <c r="EA186" s="79"/>
      <c r="EB186" s="79"/>
      <c r="EC186" s="79"/>
      <c r="ED186" s="79"/>
      <c r="EE186" s="79"/>
      <c r="EF186" s="79"/>
      <c r="EG186" s="79"/>
      <c r="EH186" s="79"/>
      <c r="EI186" s="79"/>
      <c r="EJ186" s="79"/>
      <c r="EK186" s="79"/>
      <c r="EL186" s="79"/>
      <c r="EM186" s="79"/>
      <c r="EN186" s="79"/>
      <c r="EO186" s="113"/>
      <c r="EP186" s="113"/>
      <c r="EQ186" s="113"/>
      <c r="ER186" s="113"/>
      <c r="ES186" s="113"/>
      <c r="ET186" s="113"/>
      <c r="EU186" s="113"/>
      <c r="EV186" s="113"/>
      <c r="EW186" s="113"/>
      <c r="EX186" s="113"/>
    </row>
    <row r="187" spans="1:154" x14ac:dyDescent="0.3">
      <c r="A187" s="79"/>
      <c r="B187" s="80"/>
      <c r="C187" s="80"/>
      <c r="D187" s="80"/>
      <c r="E187" s="80"/>
      <c r="F187" s="80"/>
      <c r="G187" s="44" t="e">
        <f>SUM(J187,L187,N187,O187,P187,T187,U187,V187,AB187,AD187,AO187,AQ187,CE187,CG187,CP187,CR187,#REF!,#REF!,CZ187,DB187,DE187,DG187,DN187,DP187,DW187,DY187,EF187,EH187)</f>
        <v>#REF!</v>
      </c>
      <c r="H187" s="44" t="e">
        <f>SUM(K187,M187,Q187,R187,S187,W187,X187,Y187,AC187,AE187,AF187,AG187,AH187,AI187,AL187,AP187,AR187,#REF!,AY187,AZ187,CF187,CH187,CI187,CJ187,CK187,CL187,CQ187,CS187,CT187,CU187,CV187,CW187,#REF!,#REF!,DA187,DC187,DF187,DH187,DO187,#REF!,#REF!,#REF!,#REF!,DQ187,DR187,DS187,DT187,DU187,DX187,DZ187,EA187,EB187,EC187,ED187,EG187,EI187,EJ187,EK187,EL187,EM187)</f>
        <v>#REF!</v>
      </c>
      <c r="I187" s="44" t="e">
        <f t="shared" si="14"/>
        <v>#REF!</v>
      </c>
      <c r="J187" s="72"/>
      <c r="K187" s="72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  <c r="DG187" s="79"/>
      <c r="DH187" s="79"/>
      <c r="DI187" s="79"/>
      <c r="DJ187" s="79"/>
      <c r="DK187" s="79"/>
      <c r="DL187" s="79"/>
      <c r="DM187" s="79"/>
      <c r="DN187" s="79"/>
      <c r="DO187" s="79"/>
      <c r="DP187" s="79"/>
      <c r="DQ187" s="79"/>
      <c r="DR187" s="79"/>
      <c r="DS187" s="79"/>
      <c r="DT187" s="79"/>
      <c r="DU187" s="79"/>
      <c r="DV187" s="79"/>
      <c r="DW187" s="79"/>
      <c r="DX187" s="79"/>
      <c r="DY187" s="79"/>
      <c r="DZ187" s="79"/>
      <c r="EA187" s="79"/>
      <c r="EB187" s="79"/>
      <c r="EC187" s="79"/>
      <c r="ED187" s="79"/>
      <c r="EE187" s="79"/>
      <c r="EF187" s="79"/>
      <c r="EG187" s="79"/>
      <c r="EH187" s="79"/>
      <c r="EI187" s="79"/>
      <c r="EJ187" s="79"/>
      <c r="EK187" s="79"/>
      <c r="EL187" s="79"/>
      <c r="EM187" s="79"/>
      <c r="EN187" s="79"/>
      <c r="EO187" s="113"/>
      <c r="EP187" s="113"/>
      <c r="EQ187" s="113"/>
      <c r="ER187" s="113"/>
      <c r="ES187" s="113"/>
      <c r="ET187" s="113"/>
      <c r="EU187" s="113"/>
      <c r="EV187" s="113"/>
      <c r="EW187" s="113"/>
      <c r="EX187" s="113"/>
    </row>
    <row r="188" spans="1:154" x14ac:dyDescent="0.3">
      <c r="A188" s="79"/>
      <c r="B188" s="80"/>
      <c r="C188" s="80"/>
      <c r="D188" s="80"/>
      <c r="E188" s="80"/>
      <c r="F188" s="80"/>
      <c r="G188" s="44" t="e">
        <f>SUM(J188,L188,N188,O188,P188,T188,U188,V188,AB188,AD188,AO188,AQ188,CE188,CG188,CP188,CR188,#REF!,#REF!,CZ188,DB188,DE188,DG188,DN188,DP188,DW188,DY188,EF188,EH188)</f>
        <v>#REF!</v>
      </c>
      <c r="H188" s="44" t="e">
        <f>SUM(K188,M188,Q188,R188,S188,W188,X188,Y188,AC188,AE188,AF188,AG188,AH188,AI188,AL188,AP188,AR188,#REF!,AY188,AZ188,CF188,CH188,CI188,CJ188,CK188,CL188,CQ188,CS188,CT188,CU188,CV188,CW188,#REF!,#REF!,DA188,DC188,DF188,DH188,DO188,#REF!,#REF!,#REF!,#REF!,DQ188,DR188,DS188,DT188,DU188,DX188,DZ188,EA188,EB188,EC188,ED188,EG188,EI188,EJ188,EK188,EL188,EM188)</f>
        <v>#REF!</v>
      </c>
      <c r="I188" s="44" t="e">
        <f t="shared" si="14"/>
        <v>#REF!</v>
      </c>
      <c r="J188" s="72"/>
      <c r="K188" s="72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  <c r="DG188" s="79"/>
      <c r="DH188" s="79"/>
      <c r="DI188" s="79"/>
      <c r="DJ188" s="79"/>
      <c r="DK188" s="79"/>
      <c r="DL188" s="79"/>
      <c r="DM188" s="79"/>
      <c r="DN188" s="79"/>
      <c r="DO188" s="79"/>
      <c r="DP188" s="79"/>
      <c r="DQ188" s="79"/>
      <c r="DR188" s="79"/>
      <c r="DS188" s="79"/>
      <c r="DT188" s="79"/>
      <c r="DU188" s="79"/>
      <c r="DV188" s="79"/>
      <c r="DW188" s="79"/>
      <c r="DX188" s="79"/>
      <c r="DY188" s="79"/>
      <c r="DZ188" s="79"/>
      <c r="EA188" s="79"/>
      <c r="EB188" s="79"/>
      <c r="EC188" s="79"/>
      <c r="ED188" s="79"/>
      <c r="EE188" s="79"/>
      <c r="EF188" s="79"/>
      <c r="EG188" s="79"/>
      <c r="EH188" s="79"/>
      <c r="EI188" s="79"/>
      <c r="EJ188" s="79"/>
      <c r="EK188" s="79"/>
      <c r="EL188" s="79"/>
      <c r="EM188" s="79"/>
      <c r="EN188" s="79"/>
      <c r="EO188" s="113"/>
      <c r="EP188" s="113"/>
      <c r="EQ188" s="113"/>
      <c r="ER188" s="113"/>
      <c r="ES188" s="113"/>
      <c r="ET188" s="113"/>
      <c r="EU188" s="113"/>
      <c r="EV188" s="113"/>
      <c r="EW188" s="113"/>
      <c r="EX188" s="113"/>
    </row>
    <row r="189" spans="1:154" x14ac:dyDescent="0.3">
      <c r="A189" s="79"/>
      <c r="B189" s="80"/>
      <c r="C189" s="80"/>
      <c r="D189" s="80"/>
      <c r="E189" s="80"/>
      <c r="F189" s="80"/>
      <c r="G189" s="44" t="e">
        <f>SUM(J189,L189,N189,O189,P189,T189,U189,V189,AB189,AD189,AO189,AQ189,CE189,CG189,CP189,CR189,#REF!,#REF!,CZ189,DB189,DE189,DG189,DN189,DP189,DW189,DY189,EF189,EH189)</f>
        <v>#REF!</v>
      </c>
      <c r="H189" s="44" t="e">
        <f>SUM(K189,M189,Q189,R189,S189,W189,X189,Y189,AC189,AE189,AF189,AG189,AH189,AI189,AL189,AP189,AR189,#REF!,AY189,AZ189,CF189,CH189,CI189,CJ189,CK189,CL189,CQ189,CS189,CT189,CU189,CV189,CW189,#REF!,#REF!,DA189,DC189,DF189,DH189,DO189,#REF!,#REF!,#REF!,#REF!,DQ189,DR189,DS189,DT189,DU189,DX189,DZ189,EA189,EB189,EC189,ED189,EG189,EI189,EJ189,EK189,EL189,EM189)</f>
        <v>#REF!</v>
      </c>
      <c r="I189" s="44" t="e">
        <f t="shared" si="14"/>
        <v>#REF!</v>
      </c>
      <c r="J189" s="72"/>
      <c r="K189" s="72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  <c r="DG189" s="79"/>
      <c r="DH189" s="79"/>
      <c r="DI189" s="79"/>
      <c r="DJ189" s="79"/>
      <c r="DK189" s="79"/>
      <c r="DL189" s="79"/>
      <c r="DM189" s="79"/>
      <c r="DN189" s="79"/>
      <c r="DO189" s="79"/>
      <c r="DP189" s="79"/>
      <c r="DQ189" s="79"/>
      <c r="DR189" s="79"/>
      <c r="DS189" s="79"/>
      <c r="DT189" s="79"/>
      <c r="DU189" s="79"/>
      <c r="DV189" s="79"/>
      <c r="DW189" s="79"/>
      <c r="DX189" s="79"/>
      <c r="DY189" s="79"/>
      <c r="DZ189" s="79"/>
      <c r="EA189" s="79"/>
      <c r="EB189" s="79"/>
      <c r="EC189" s="79"/>
      <c r="ED189" s="79"/>
      <c r="EE189" s="79"/>
      <c r="EF189" s="79"/>
      <c r="EG189" s="79"/>
      <c r="EH189" s="79"/>
      <c r="EI189" s="79"/>
      <c r="EJ189" s="79"/>
      <c r="EK189" s="79"/>
      <c r="EL189" s="79"/>
      <c r="EM189" s="79"/>
      <c r="EN189" s="79"/>
      <c r="EO189" s="113"/>
      <c r="EP189" s="113"/>
      <c r="EQ189" s="113"/>
      <c r="ER189" s="113"/>
      <c r="ES189" s="113"/>
      <c r="ET189" s="113"/>
      <c r="EU189" s="113"/>
      <c r="EV189" s="113"/>
      <c r="EW189" s="113"/>
      <c r="EX189" s="113"/>
    </row>
    <row r="190" spans="1:154" x14ac:dyDescent="0.3">
      <c r="A190" s="79"/>
      <c r="B190" s="80"/>
      <c r="C190" s="80"/>
      <c r="D190" s="80"/>
      <c r="E190" s="80"/>
      <c r="F190" s="80"/>
      <c r="G190" s="44" t="e">
        <f>SUM(J190,L190,N190,O190,P190,T190,U190,V190,AB190,AD190,AO190,AQ190,CE190,CG190,CP190,CR190,#REF!,#REF!,CZ190,DB190,DE190,DG190,DN190,DP190,DW190,DY190,EF190,EH190)</f>
        <v>#REF!</v>
      </c>
      <c r="H190" s="44" t="e">
        <f>SUM(K190,M190,Q190,R190,S190,W190,X190,Y190,AC190,AE190,AF190,AG190,AH190,AI190,AL190,AP190,AR190,#REF!,AY190,AZ190,CF190,CH190,CI190,CJ190,CK190,CL190,CQ190,CS190,CT190,CU190,CV190,CW190,#REF!,#REF!,DA190,DC190,DF190,DH190,DO190,#REF!,#REF!,#REF!,#REF!,DQ190,DR190,DS190,DT190,DU190,DX190,DZ190,EA190,EB190,EC190,ED190,EG190,EI190,EJ190,EK190,EL190,EM190)</f>
        <v>#REF!</v>
      </c>
      <c r="I190" s="44" t="e">
        <f t="shared" si="14"/>
        <v>#REF!</v>
      </c>
      <c r="J190" s="72"/>
      <c r="K190" s="72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  <c r="DG190" s="79"/>
      <c r="DH190" s="79"/>
      <c r="DI190" s="79"/>
      <c r="DJ190" s="79"/>
      <c r="DK190" s="79"/>
      <c r="DL190" s="79"/>
      <c r="DM190" s="79"/>
      <c r="DN190" s="79"/>
      <c r="DO190" s="79"/>
      <c r="DP190" s="79"/>
      <c r="DQ190" s="79"/>
      <c r="DR190" s="79"/>
      <c r="DS190" s="79"/>
      <c r="DT190" s="79"/>
      <c r="DU190" s="79"/>
      <c r="DV190" s="79"/>
      <c r="DW190" s="79"/>
      <c r="DX190" s="79"/>
      <c r="DY190" s="79"/>
      <c r="DZ190" s="79"/>
      <c r="EA190" s="79"/>
      <c r="EB190" s="79"/>
      <c r="EC190" s="79"/>
      <c r="ED190" s="79"/>
      <c r="EE190" s="79"/>
      <c r="EF190" s="79"/>
      <c r="EG190" s="79"/>
      <c r="EH190" s="79"/>
      <c r="EI190" s="79"/>
      <c r="EJ190" s="79"/>
      <c r="EK190" s="79"/>
      <c r="EL190" s="79"/>
      <c r="EM190" s="79"/>
      <c r="EN190" s="79"/>
      <c r="EO190" s="113"/>
      <c r="EP190" s="113"/>
      <c r="EQ190" s="113"/>
      <c r="ER190" s="113"/>
      <c r="ES190" s="113"/>
      <c r="ET190" s="113"/>
      <c r="EU190" s="113"/>
      <c r="EV190" s="113"/>
      <c r="EW190" s="113"/>
      <c r="EX190" s="113"/>
    </row>
    <row r="191" spans="1:154" x14ac:dyDescent="0.3">
      <c r="A191" s="79"/>
      <c r="B191" s="80"/>
      <c r="C191" s="80"/>
      <c r="D191" s="80"/>
      <c r="E191" s="80"/>
      <c r="F191" s="80"/>
      <c r="G191" s="44" t="e">
        <f>SUM(J191,L191,N191,O191,P191,T191,U191,V191,AB191,AD191,AO191,AQ191,CE191,CG191,CP191,CR191,#REF!,#REF!,CZ191,DB191,DE191,DG191,DN191,DP191,DW191,DY191,EF191,EH191)</f>
        <v>#REF!</v>
      </c>
      <c r="H191" s="44" t="e">
        <f>SUM(K191,M191,Q191,R191,S191,W191,X191,Y191,AC191,AE191,AF191,AG191,AH191,AI191,AL191,AP191,AR191,#REF!,AY191,AZ191,CF191,CH191,CI191,CJ191,CK191,CL191,CQ191,CS191,CT191,CU191,CV191,CW191,#REF!,#REF!,DA191,DC191,DF191,DH191,DO191,#REF!,#REF!,#REF!,#REF!,DQ191,DR191,DS191,DT191,DU191,DX191,DZ191,EA191,EB191,EC191,ED191,EG191,EI191,EJ191,EK191,EL191,EM191)</f>
        <v>#REF!</v>
      </c>
      <c r="I191" s="44" t="e">
        <f t="shared" si="14"/>
        <v>#REF!</v>
      </c>
      <c r="J191" s="72"/>
      <c r="K191" s="72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  <c r="DR191" s="79"/>
      <c r="DS191" s="79"/>
      <c r="DT191" s="79"/>
      <c r="DU191" s="79"/>
      <c r="DV191" s="79"/>
      <c r="DW191" s="79"/>
      <c r="DX191" s="79"/>
      <c r="DY191" s="79"/>
      <c r="DZ191" s="79"/>
      <c r="EA191" s="79"/>
      <c r="EB191" s="79"/>
      <c r="EC191" s="79"/>
      <c r="ED191" s="79"/>
      <c r="EE191" s="79"/>
      <c r="EF191" s="79"/>
      <c r="EG191" s="79"/>
      <c r="EH191" s="79"/>
      <c r="EI191" s="79"/>
      <c r="EJ191" s="79"/>
      <c r="EK191" s="79"/>
      <c r="EL191" s="79"/>
      <c r="EM191" s="79"/>
      <c r="EN191" s="79"/>
      <c r="EO191" s="113"/>
      <c r="EP191" s="113"/>
      <c r="EQ191" s="113"/>
      <c r="ER191" s="113"/>
      <c r="ES191" s="113"/>
      <c r="ET191" s="113"/>
      <c r="EU191" s="113"/>
      <c r="EV191" s="113"/>
      <c r="EW191" s="113"/>
      <c r="EX191" s="113"/>
    </row>
    <row r="192" spans="1:154" x14ac:dyDescent="0.3">
      <c r="A192" s="79"/>
      <c r="B192" s="80"/>
      <c r="C192" s="80"/>
      <c r="D192" s="80"/>
      <c r="E192" s="80"/>
      <c r="F192" s="80"/>
      <c r="G192" s="44" t="e">
        <f>SUM(J192,L192,N192,O192,P192,T192,U192,V192,AB192,AD192,AO192,AQ192,CE192,CG192,CP192,CR192,#REF!,#REF!,CZ192,DB192,DE192,DG192,DN192,DP192,DW192,DY192,EF192,EH192)</f>
        <v>#REF!</v>
      </c>
      <c r="H192" s="44" t="e">
        <f>SUM(K192,M192,Q192,R192,S192,W192,X192,Y192,AC192,AE192,AF192,AG192,AH192,AI192,AL192,AP192,AR192,#REF!,AY192,AZ192,CF192,CH192,CI192,CJ192,CK192,CL192,CQ192,CS192,CT192,CU192,CV192,CW192,#REF!,#REF!,DA192,DC192,DF192,DH192,DO192,#REF!,#REF!,#REF!,#REF!,DQ192,DR192,DS192,DT192,DU192,DX192,DZ192,EA192,EB192,EC192,ED192,EG192,EI192,EJ192,EK192,EL192,EM192)</f>
        <v>#REF!</v>
      </c>
      <c r="I192" s="44" t="e">
        <f t="shared" si="14"/>
        <v>#REF!</v>
      </c>
      <c r="J192" s="72"/>
      <c r="K192" s="72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  <c r="DG192" s="79"/>
      <c r="DH192" s="79"/>
      <c r="DI192" s="79"/>
      <c r="DJ192" s="79"/>
      <c r="DK192" s="79"/>
      <c r="DL192" s="79"/>
      <c r="DM192" s="79"/>
      <c r="DN192" s="79"/>
      <c r="DO192" s="79"/>
      <c r="DP192" s="79"/>
      <c r="DQ192" s="79"/>
      <c r="DR192" s="79"/>
      <c r="DS192" s="79"/>
      <c r="DT192" s="79"/>
      <c r="DU192" s="79"/>
      <c r="DV192" s="79"/>
      <c r="DW192" s="79"/>
      <c r="DX192" s="79"/>
      <c r="DY192" s="79"/>
      <c r="DZ192" s="79"/>
      <c r="EA192" s="79"/>
      <c r="EB192" s="79"/>
      <c r="EC192" s="79"/>
      <c r="ED192" s="79"/>
      <c r="EE192" s="79"/>
      <c r="EF192" s="79"/>
      <c r="EG192" s="79"/>
      <c r="EH192" s="79"/>
      <c r="EI192" s="79"/>
      <c r="EJ192" s="79"/>
      <c r="EK192" s="79"/>
      <c r="EL192" s="79"/>
      <c r="EM192" s="79"/>
      <c r="EN192" s="79"/>
      <c r="EO192" s="113"/>
      <c r="EP192" s="113"/>
      <c r="EQ192" s="113"/>
      <c r="ER192" s="113"/>
      <c r="ES192" s="113"/>
      <c r="ET192" s="113"/>
      <c r="EU192" s="113"/>
      <c r="EV192" s="113"/>
      <c r="EW192" s="113"/>
      <c r="EX192" s="113"/>
    </row>
    <row r="193" spans="1:154" x14ac:dyDescent="0.3">
      <c r="A193" s="79"/>
      <c r="B193" s="80"/>
      <c r="C193" s="80"/>
      <c r="D193" s="80"/>
      <c r="E193" s="80"/>
      <c r="F193" s="80"/>
      <c r="G193" s="44" t="e">
        <f>SUM(J193,L193,N193,O193,P193,T193,U193,V193,AB193,AD193,AO193,AQ193,CE193,CG193,CP193,CR193,#REF!,#REF!,CZ193,DB193,DE193,DG193,DN193,DP193,DW193,DY193,EF193,EH193)</f>
        <v>#REF!</v>
      </c>
      <c r="H193" s="44" t="e">
        <f>SUM(K193,M193,Q193,R193,S193,W193,X193,Y193,AC193,AE193,AF193,AG193,AH193,AI193,AL193,AP193,AR193,#REF!,AY193,AZ193,CF193,CH193,CI193,CJ193,CK193,CL193,CQ193,CS193,CT193,CU193,CV193,CW193,#REF!,#REF!,DA193,DC193,DF193,DH193,DO193,#REF!,#REF!,#REF!,#REF!,DQ193,DR193,DS193,DT193,DU193,DX193,DZ193,EA193,EB193,EC193,ED193,EG193,EI193,EJ193,EK193,EL193,EM193)</f>
        <v>#REF!</v>
      </c>
      <c r="I193" s="44" t="e">
        <f t="shared" si="14"/>
        <v>#REF!</v>
      </c>
      <c r="J193" s="72"/>
      <c r="K193" s="72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  <c r="DG193" s="79"/>
      <c r="DH193" s="79"/>
      <c r="DI193" s="79"/>
      <c r="DJ193" s="79"/>
      <c r="DK193" s="79"/>
      <c r="DL193" s="79"/>
      <c r="DM193" s="79"/>
      <c r="DN193" s="79"/>
      <c r="DO193" s="79"/>
      <c r="DP193" s="79"/>
      <c r="DQ193" s="79"/>
      <c r="DR193" s="79"/>
      <c r="DS193" s="79"/>
      <c r="DT193" s="79"/>
      <c r="DU193" s="79"/>
      <c r="DV193" s="79"/>
      <c r="DW193" s="79"/>
      <c r="DX193" s="79"/>
      <c r="DY193" s="79"/>
      <c r="DZ193" s="79"/>
      <c r="EA193" s="79"/>
      <c r="EB193" s="79"/>
      <c r="EC193" s="79"/>
      <c r="ED193" s="79"/>
      <c r="EE193" s="79"/>
      <c r="EF193" s="79"/>
      <c r="EG193" s="79"/>
      <c r="EH193" s="79"/>
      <c r="EI193" s="79"/>
      <c r="EJ193" s="79"/>
      <c r="EK193" s="79"/>
      <c r="EL193" s="79"/>
      <c r="EM193" s="79"/>
      <c r="EN193" s="79"/>
      <c r="EO193" s="113"/>
      <c r="EP193" s="113"/>
      <c r="EQ193" s="113"/>
      <c r="ER193" s="113"/>
      <c r="ES193" s="113"/>
      <c r="ET193" s="113"/>
      <c r="EU193" s="113"/>
      <c r="EV193" s="113"/>
      <c r="EW193" s="113"/>
      <c r="EX193" s="113"/>
    </row>
    <row r="194" spans="1:154" x14ac:dyDescent="0.3">
      <c r="A194" s="79"/>
      <c r="B194" s="80"/>
      <c r="C194" s="80"/>
      <c r="D194" s="80"/>
      <c r="E194" s="80"/>
      <c r="F194" s="80"/>
      <c r="G194" s="44" t="e">
        <f>SUM(J194,L194,N194,O194,P194,T194,U194,V194,AB194,AD194,AO194,AQ194,CE194,CG194,CP194,CR194,#REF!,#REF!,CZ194,DB194,DE194,DG194,DN194,DP194,DW194,DY194,EF194,EH194)</f>
        <v>#REF!</v>
      </c>
      <c r="H194" s="44" t="e">
        <f>SUM(K194,M194,Q194,R194,S194,W194,X194,Y194,AC194,AE194,AF194,AG194,AH194,AI194,AL194,AP194,AR194,#REF!,AY194,AZ194,CF194,CH194,CI194,CJ194,CK194,CL194,CQ194,CS194,CT194,CU194,CV194,CW194,#REF!,#REF!,DA194,DC194,DF194,DH194,DO194,#REF!,#REF!,#REF!,#REF!,DQ194,DR194,DS194,DT194,DU194,DX194,DZ194,EA194,EB194,EC194,ED194,EG194,EI194,EJ194,EK194,EL194,EM194)</f>
        <v>#REF!</v>
      </c>
      <c r="I194" s="44" t="e">
        <f t="shared" si="14"/>
        <v>#REF!</v>
      </c>
      <c r="J194" s="72"/>
      <c r="K194" s="72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  <c r="DG194" s="79"/>
      <c r="DH194" s="79"/>
      <c r="DI194" s="79"/>
      <c r="DJ194" s="79"/>
      <c r="DK194" s="79"/>
      <c r="DL194" s="79"/>
      <c r="DM194" s="79"/>
      <c r="DN194" s="79"/>
      <c r="DO194" s="79"/>
      <c r="DP194" s="79"/>
      <c r="DQ194" s="79"/>
      <c r="DR194" s="79"/>
      <c r="DS194" s="79"/>
      <c r="DT194" s="79"/>
      <c r="DU194" s="79"/>
      <c r="DV194" s="79"/>
      <c r="DW194" s="79"/>
      <c r="DX194" s="79"/>
      <c r="DY194" s="79"/>
      <c r="DZ194" s="79"/>
      <c r="EA194" s="79"/>
      <c r="EB194" s="79"/>
      <c r="EC194" s="79"/>
      <c r="ED194" s="79"/>
      <c r="EE194" s="79"/>
      <c r="EF194" s="79"/>
      <c r="EG194" s="79"/>
      <c r="EH194" s="79"/>
      <c r="EI194" s="79"/>
      <c r="EJ194" s="79"/>
      <c r="EK194" s="79"/>
      <c r="EL194" s="79"/>
      <c r="EM194" s="79"/>
      <c r="EN194" s="79"/>
      <c r="EO194" s="113"/>
      <c r="EP194" s="113"/>
      <c r="EQ194" s="113"/>
      <c r="ER194" s="113"/>
      <c r="ES194" s="113"/>
      <c r="ET194" s="113"/>
      <c r="EU194" s="113"/>
      <c r="EV194" s="113"/>
      <c r="EW194" s="113"/>
      <c r="EX194" s="113"/>
    </row>
    <row r="195" spans="1:154" x14ac:dyDescent="0.3">
      <c r="A195" s="79"/>
      <c r="B195" s="80"/>
      <c r="C195" s="80"/>
      <c r="D195" s="80"/>
      <c r="E195" s="80"/>
      <c r="F195" s="80"/>
      <c r="G195" s="44" t="e">
        <f>SUM(J195,L195,N195,O195,P195,T195,U195,V195,AB195,AD195,AO195,AQ195,CE195,CG195,CP195,CR195,#REF!,#REF!,CZ195,DB195,DE195,DG195,DN195,DP195,DW195,DY195,EF195,EH195)</f>
        <v>#REF!</v>
      </c>
      <c r="H195" s="44" t="e">
        <f>SUM(K195,M195,Q195,R195,S195,W195,X195,Y195,AC195,AE195,AF195,AG195,AH195,AI195,AL195,AP195,AR195,#REF!,AY195,AZ195,CF195,CH195,CI195,CJ195,CK195,CL195,CQ195,CS195,CT195,CU195,CV195,CW195,#REF!,#REF!,DA195,DC195,DF195,DH195,DO195,#REF!,#REF!,#REF!,#REF!,DQ195,DR195,DS195,DT195,DU195,DX195,DZ195,EA195,EB195,EC195,ED195,EG195,EI195,EJ195,EK195,EL195,EM195)</f>
        <v>#REF!</v>
      </c>
      <c r="I195" s="44" t="e">
        <f t="shared" si="14"/>
        <v>#REF!</v>
      </c>
      <c r="J195" s="72"/>
      <c r="K195" s="72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  <c r="DG195" s="79"/>
      <c r="DH195" s="79"/>
      <c r="DI195" s="79"/>
      <c r="DJ195" s="79"/>
      <c r="DK195" s="79"/>
      <c r="DL195" s="79"/>
      <c r="DM195" s="79"/>
      <c r="DN195" s="79"/>
      <c r="DO195" s="79"/>
      <c r="DP195" s="79"/>
      <c r="DQ195" s="79"/>
      <c r="DR195" s="79"/>
      <c r="DS195" s="79"/>
      <c r="DT195" s="79"/>
      <c r="DU195" s="79"/>
      <c r="DV195" s="79"/>
      <c r="DW195" s="79"/>
      <c r="DX195" s="79"/>
      <c r="DY195" s="79"/>
      <c r="DZ195" s="79"/>
      <c r="EA195" s="79"/>
      <c r="EB195" s="79"/>
      <c r="EC195" s="79"/>
      <c r="ED195" s="79"/>
      <c r="EE195" s="79"/>
      <c r="EF195" s="79"/>
      <c r="EG195" s="79"/>
      <c r="EH195" s="79"/>
      <c r="EI195" s="79"/>
      <c r="EJ195" s="79"/>
      <c r="EK195" s="79"/>
      <c r="EL195" s="79"/>
      <c r="EM195" s="79"/>
      <c r="EN195" s="79"/>
      <c r="EO195" s="113"/>
      <c r="EP195" s="113"/>
      <c r="EQ195" s="113"/>
      <c r="ER195" s="113"/>
      <c r="ES195" s="113"/>
      <c r="ET195" s="113"/>
      <c r="EU195" s="113"/>
      <c r="EV195" s="113"/>
      <c r="EW195" s="113"/>
      <c r="EX195" s="113"/>
    </row>
    <row r="196" spans="1:154" x14ac:dyDescent="0.3">
      <c r="A196" s="79"/>
      <c r="B196" s="80"/>
      <c r="C196" s="80"/>
      <c r="D196" s="80"/>
      <c r="E196" s="80"/>
      <c r="F196" s="80"/>
      <c r="G196" s="44" t="e">
        <f>SUM(J196,L196,N196,O196,P196,T196,U196,V196,AB196,AD196,AO196,AQ196,CE196,CG196,CP196,CR196,#REF!,#REF!,CZ196,DB196,DE196,DG196,DN196,DP196,DW196,DY196,EF196,EH196)</f>
        <v>#REF!</v>
      </c>
      <c r="H196" s="44" t="e">
        <f>SUM(K196,M196,Q196,R196,S196,W196,X196,Y196,AC196,AE196,AF196,AG196,AH196,AI196,AL196,AP196,AR196,#REF!,AY196,AZ196,CF196,CH196,CI196,CJ196,CK196,CL196,CQ196,CS196,CT196,CU196,CV196,CW196,#REF!,#REF!,DA196,DC196,DF196,DH196,DO196,#REF!,#REF!,#REF!,#REF!,DQ196,DR196,DS196,DT196,DU196,DX196,DZ196,EA196,EB196,EC196,ED196,EG196,EI196,EJ196,EK196,EL196,EM196)</f>
        <v>#REF!</v>
      </c>
      <c r="I196" s="44" t="e">
        <f t="shared" si="14"/>
        <v>#REF!</v>
      </c>
      <c r="J196" s="72"/>
      <c r="K196" s="72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  <c r="DY196" s="79"/>
      <c r="DZ196" s="79"/>
      <c r="EA196" s="79"/>
      <c r="EB196" s="79"/>
      <c r="EC196" s="79"/>
      <c r="ED196" s="79"/>
      <c r="EE196" s="79"/>
      <c r="EF196" s="79"/>
      <c r="EG196" s="79"/>
      <c r="EH196" s="79"/>
      <c r="EI196" s="79"/>
      <c r="EJ196" s="79"/>
      <c r="EK196" s="79"/>
      <c r="EL196" s="79"/>
      <c r="EM196" s="79"/>
      <c r="EN196" s="79"/>
      <c r="EO196" s="113"/>
      <c r="EP196" s="113"/>
      <c r="EQ196" s="113"/>
      <c r="ER196" s="113"/>
      <c r="ES196" s="113"/>
      <c r="ET196" s="113"/>
      <c r="EU196" s="113"/>
      <c r="EV196" s="113"/>
      <c r="EW196" s="113"/>
      <c r="EX196" s="113"/>
    </row>
    <row r="197" spans="1:154" x14ac:dyDescent="0.3">
      <c r="A197" s="79"/>
      <c r="B197" s="80"/>
      <c r="C197" s="80"/>
      <c r="D197" s="80"/>
      <c r="E197" s="80"/>
      <c r="F197" s="80"/>
      <c r="G197" s="44" t="e">
        <f>SUM(J197,L197,N197,O197,P197,T197,U197,V197,AB197,AD197,AO197,AQ197,CE197,CG197,CP197,CR197,#REF!,#REF!,CZ197,DB197,DE197,DG197,DN197,DP197,DW197,DY197,EF197,EH197)</f>
        <v>#REF!</v>
      </c>
      <c r="H197" s="44" t="e">
        <f>SUM(K197,M197,Q197,R197,S197,W197,X197,Y197,AC197,AE197,AF197,AG197,AH197,AI197,AL197,AP197,AR197,#REF!,AY197,AZ197,CF197,CH197,CI197,CJ197,CK197,CL197,CQ197,CS197,CT197,CU197,CV197,CW197,#REF!,#REF!,DA197,DC197,DF197,DH197,DO197,#REF!,#REF!,#REF!,#REF!,DQ197,DR197,DS197,DT197,DU197,DX197,DZ197,EA197,EB197,EC197,ED197,EG197,EI197,EJ197,EK197,EL197,EM197)</f>
        <v>#REF!</v>
      </c>
      <c r="I197" s="44" t="e">
        <f t="shared" si="14"/>
        <v>#REF!</v>
      </c>
      <c r="J197" s="72"/>
      <c r="K197" s="72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113"/>
      <c r="EP197" s="113"/>
      <c r="EQ197" s="113"/>
      <c r="ER197" s="113"/>
      <c r="ES197" s="113"/>
      <c r="ET197" s="113"/>
      <c r="EU197" s="113"/>
      <c r="EV197" s="113"/>
      <c r="EW197" s="113"/>
      <c r="EX197" s="113"/>
    </row>
    <row r="198" spans="1:154" x14ac:dyDescent="0.3">
      <c r="A198" s="79"/>
      <c r="B198" s="80"/>
      <c r="C198" s="80"/>
      <c r="D198" s="80"/>
      <c r="E198" s="80"/>
      <c r="F198" s="80"/>
      <c r="G198" s="44" t="e">
        <f>SUM(J198,L198,N198,O198,P198,T198,U198,V198,AB198,AD198,AO198,AQ198,CE198,CG198,CP198,CR198,#REF!,#REF!,CZ198,DB198,DE198,DG198,DN198,DP198,DW198,DY198,EF198,EH198)</f>
        <v>#REF!</v>
      </c>
      <c r="H198" s="44" t="e">
        <f>SUM(K198,M198,Q198,R198,S198,W198,X198,Y198,AC198,AE198,AF198,AG198,AH198,AI198,AL198,AP198,AR198,#REF!,AY198,AZ198,CF198,CH198,CI198,CJ198,CK198,CL198,CQ198,CS198,CT198,CU198,CV198,CW198,#REF!,#REF!,DA198,DC198,DF198,DH198,DO198,#REF!,#REF!,#REF!,#REF!,DQ198,DR198,DS198,DT198,DU198,DX198,DZ198,EA198,EB198,EC198,ED198,EG198,EI198,EJ198,EK198,EL198,EM198)</f>
        <v>#REF!</v>
      </c>
      <c r="I198" s="44" t="e">
        <f t="shared" si="14"/>
        <v>#REF!</v>
      </c>
      <c r="J198" s="72"/>
      <c r="K198" s="72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  <c r="DG198" s="79"/>
      <c r="DH198" s="79"/>
      <c r="DI198" s="79"/>
      <c r="DJ198" s="79"/>
      <c r="DK198" s="79"/>
      <c r="DL198" s="79"/>
      <c r="DM198" s="79"/>
      <c r="DN198" s="79"/>
      <c r="DO198" s="79"/>
      <c r="DP198" s="79"/>
      <c r="DQ198" s="79"/>
      <c r="DR198" s="79"/>
      <c r="DS198" s="79"/>
      <c r="DT198" s="79"/>
      <c r="DU198" s="79"/>
      <c r="DV198" s="79"/>
      <c r="DW198" s="79"/>
      <c r="DX198" s="79"/>
      <c r="DY198" s="79"/>
      <c r="DZ198" s="79"/>
      <c r="EA198" s="79"/>
      <c r="EB198" s="79"/>
      <c r="EC198" s="79"/>
      <c r="ED198" s="79"/>
      <c r="EE198" s="79"/>
      <c r="EF198" s="79"/>
      <c r="EG198" s="79"/>
      <c r="EH198" s="79"/>
      <c r="EI198" s="79"/>
      <c r="EJ198" s="79"/>
      <c r="EK198" s="79"/>
      <c r="EL198" s="79"/>
      <c r="EM198" s="79"/>
      <c r="EN198" s="79"/>
      <c r="EO198" s="113"/>
      <c r="EP198" s="113"/>
      <c r="EQ198" s="113"/>
      <c r="ER198" s="113"/>
      <c r="ES198" s="113"/>
      <c r="ET198" s="113"/>
      <c r="EU198" s="113"/>
      <c r="EV198" s="113"/>
      <c r="EW198" s="113"/>
      <c r="EX198" s="113"/>
    </row>
    <row r="199" spans="1:154" x14ac:dyDescent="0.3">
      <c r="A199" s="79"/>
      <c r="B199" s="80"/>
      <c r="C199" s="80"/>
      <c r="D199" s="80"/>
      <c r="E199" s="80"/>
      <c r="F199" s="80"/>
      <c r="G199" s="44" t="e">
        <f>SUM(J199,L199,N199,O199,P199,T199,U199,V199,AB199,AD199,AO199,AQ199,CE199,CG199,CP199,CR199,#REF!,#REF!,CZ199,DB199,DE199,DG199,DN199,DP199,DW199,DY199,EF199,EH199)</f>
        <v>#REF!</v>
      </c>
      <c r="H199" s="44" t="e">
        <f>SUM(K199,M199,Q199,R199,S199,W199,X199,Y199,AC199,AE199,AF199,AG199,AH199,AI199,AL199,AP199,AR199,#REF!,AY199,AZ199,CF199,CH199,CI199,CJ199,CK199,CL199,CQ199,CS199,CT199,CU199,CV199,CW199,#REF!,#REF!,DA199,DC199,DF199,DH199,DO199,#REF!,#REF!,#REF!,#REF!,DQ199,DR199,DS199,DT199,DU199,DX199,DZ199,EA199,EB199,EC199,ED199,EG199,EI199,EJ199,EK199,EL199,EM199)</f>
        <v>#REF!</v>
      </c>
      <c r="I199" s="44" t="e">
        <f t="shared" si="14"/>
        <v>#REF!</v>
      </c>
      <c r="J199" s="72"/>
      <c r="K199" s="72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  <c r="DY199" s="79"/>
      <c r="DZ199" s="79"/>
      <c r="EA199" s="79"/>
      <c r="EB199" s="79"/>
      <c r="EC199" s="79"/>
      <c r="ED199" s="79"/>
      <c r="EE199" s="79"/>
      <c r="EF199" s="79"/>
      <c r="EG199" s="79"/>
      <c r="EH199" s="79"/>
      <c r="EI199" s="79"/>
      <c r="EJ199" s="79"/>
      <c r="EK199" s="79"/>
      <c r="EL199" s="79"/>
      <c r="EM199" s="79"/>
      <c r="EN199" s="79"/>
      <c r="EO199" s="113"/>
      <c r="EP199" s="113"/>
      <c r="EQ199" s="113"/>
      <c r="ER199" s="113"/>
      <c r="ES199" s="113"/>
      <c r="ET199" s="113"/>
      <c r="EU199" s="113"/>
      <c r="EV199" s="113"/>
      <c r="EW199" s="113"/>
      <c r="EX199" s="113"/>
    </row>
    <row r="200" spans="1:154" x14ac:dyDescent="0.3">
      <c r="A200" s="79"/>
      <c r="B200" s="80"/>
      <c r="C200" s="80"/>
      <c r="D200" s="80"/>
      <c r="E200" s="80"/>
      <c r="F200" s="80"/>
      <c r="G200" s="44" t="e">
        <f>SUM(J200,L200,N200,O200,P200,T200,U200,V200,AB200,AD200,AO200,AQ200,CE200,CG200,CP200,CR200,#REF!,#REF!,CZ200,DB200,DE200,DG200,DN200,DP200,DW200,DY200,EF200,EH200)</f>
        <v>#REF!</v>
      </c>
      <c r="H200" s="44" t="e">
        <f>SUM(K200,M200,Q200,R200,S200,W200,X200,Y200,AC200,AE200,AF200,AG200,AH200,AI200,AL200,AP200,AR200,#REF!,AY200,AZ200,CF200,CH200,CI200,CJ200,CK200,CL200,CQ200,CS200,CT200,CU200,CV200,CW200,#REF!,#REF!,DA200,DC200,DF200,DH200,DO200,#REF!,#REF!,#REF!,#REF!,DQ200,DR200,DS200,DT200,DU200,DX200,DZ200,EA200,EB200,EC200,ED200,EG200,EI200,EJ200,EK200,EL200,EM200)</f>
        <v>#REF!</v>
      </c>
      <c r="I200" s="44" t="e">
        <f t="shared" si="14"/>
        <v>#REF!</v>
      </c>
      <c r="J200" s="72"/>
      <c r="K200" s="72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  <c r="DG200" s="79"/>
      <c r="DH200" s="79"/>
      <c r="DI200" s="79"/>
      <c r="DJ200" s="79"/>
      <c r="DK200" s="79"/>
      <c r="DL200" s="79"/>
      <c r="DM200" s="79"/>
      <c r="DN200" s="79"/>
      <c r="DO200" s="79"/>
      <c r="DP200" s="79"/>
      <c r="DQ200" s="79"/>
      <c r="DR200" s="79"/>
      <c r="DS200" s="79"/>
      <c r="DT200" s="79"/>
      <c r="DU200" s="79"/>
      <c r="DV200" s="79"/>
      <c r="DW200" s="79"/>
      <c r="DX200" s="79"/>
      <c r="DY200" s="79"/>
      <c r="DZ200" s="79"/>
      <c r="EA200" s="79"/>
      <c r="EB200" s="79"/>
      <c r="EC200" s="79"/>
      <c r="ED200" s="79"/>
      <c r="EE200" s="79"/>
      <c r="EF200" s="79"/>
      <c r="EG200" s="79"/>
      <c r="EH200" s="79"/>
      <c r="EI200" s="79"/>
      <c r="EJ200" s="79"/>
      <c r="EK200" s="79"/>
      <c r="EL200" s="79"/>
      <c r="EM200" s="79"/>
      <c r="EN200" s="79"/>
      <c r="EO200" s="113"/>
      <c r="EP200" s="113"/>
      <c r="EQ200" s="113"/>
      <c r="ER200" s="113"/>
      <c r="ES200" s="113"/>
      <c r="ET200" s="113"/>
      <c r="EU200" s="113"/>
      <c r="EV200" s="113"/>
      <c r="EW200" s="113"/>
      <c r="EX200" s="113"/>
    </row>
    <row r="201" spans="1:154" x14ac:dyDescent="0.3">
      <c r="A201" s="79"/>
      <c r="B201" s="80"/>
      <c r="C201" s="80"/>
      <c r="D201" s="80"/>
      <c r="E201" s="80"/>
      <c r="F201" s="80"/>
      <c r="G201" s="44" t="e">
        <f>SUM(J201,L201,N201,O201,P201,T201,U201,V201,AB201,AD201,AO201,AQ201,CE201,CG201,CP201,CR201,#REF!,#REF!,CZ201,DB201,DE201,DG201,DN201,DP201,DW201,DY201,EF201,EH201)</f>
        <v>#REF!</v>
      </c>
      <c r="H201" s="44" t="e">
        <f>SUM(K201,M201,Q201,R201,S201,W201,X201,Y201,AC201,AE201,AF201,AG201,AH201,AI201,AL201,AP201,AR201,#REF!,AY201,AZ201,CF201,CH201,CI201,CJ201,CK201,CL201,CQ201,CS201,CT201,CU201,CV201,CW201,#REF!,#REF!,DA201,DC201,DF201,DH201,DO201,#REF!,#REF!,#REF!,#REF!,DQ201,DR201,DS201,DT201,DU201,DX201,DZ201,EA201,EB201,EC201,ED201,EG201,EI201,EJ201,EK201,EL201,EM201)</f>
        <v>#REF!</v>
      </c>
      <c r="I201" s="44" t="e">
        <f t="shared" si="14"/>
        <v>#REF!</v>
      </c>
      <c r="J201" s="72"/>
      <c r="K201" s="72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  <c r="DG201" s="79"/>
      <c r="DH201" s="79"/>
      <c r="DI201" s="79"/>
      <c r="DJ201" s="79"/>
      <c r="DK201" s="79"/>
      <c r="DL201" s="79"/>
      <c r="DM201" s="79"/>
      <c r="DN201" s="79"/>
      <c r="DO201" s="79"/>
      <c r="DP201" s="79"/>
      <c r="DQ201" s="79"/>
      <c r="DR201" s="79"/>
      <c r="DS201" s="79"/>
      <c r="DT201" s="79"/>
      <c r="DU201" s="79"/>
      <c r="DV201" s="79"/>
      <c r="DW201" s="79"/>
      <c r="DX201" s="79"/>
      <c r="DY201" s="79"/>
      <c r="DZ201" s="79"/>
      <c r="EA201" s="79"/>
      <c r="EB201" s="79"/>
      <c r="EC201" s="79"/>
      <c r="ED201" s="79"/>
      <c r="EE201" s="79"/>
      <c r="EF201" s="79"/>
      <c r="EG201" s="79"/>
      <c r="EH201" s="79"/>
      <c r="EI201" s="79"/>
      <c r="EJ201" s="79"/>
      <c r="EK201" s="79"/>
      <c r="EL201" s="79"/>
      <c r="EM201" s="79"/>
      <c r="EN201" s="79"/>
      <c r="EO201" s="113"/>
      <c r="EP201" s="113"/>
      <c r="EQ201" s="113"/>
      <c r="ER201" s="113"/>
      <c r="ES201" s="113"/>
      <c r="ET201" s="113"/>
      <c r="EU201" s="113"/>
      <c r="EV201" s="113"/>
      <c r="EW201" s="113"/>
      <c r="EX201" s="113"/>
    </row>
    <row r="202" spans="1:154" x14ac:dyDescent="0.3">
      <c r="A202" s="79"/>
      <c r="B202" s="80"/>
      <c r="C202" s="80"/>
      <c r="D202" s="80"/>
      <c r="E202" s="80"/>
      <c r="F202" s="80"/>
      <c r="G202" s="44" t="e">
        <f>SUM(J202,L202,N202,O202,P202,T202,U202,V202,AB202,AD202,AO202,AQ202,CE202,CG202,CP202,CR202,#REF!,#REF!,CZ202,DB202,DE202,DG202,DN202,DP202,DW202,DY202,EF202,EH202)</f>
        <v>#REF!</v>
      </c>
      <c r="H202" s="44" t="e">
        <f>SUM(K202,M202,Q202,R202,S202,W202,X202,Y202,AC202,AE202,AF202,AG202,AH202,AI202,AL202,AP202,AR202,#REF!,AY202,AZ202,CF202,CH202,CI202,CJ202,CK202,CL202,CQ202,CS202,CT202,CU202,CV202,CW202,#REF!,#REF!,DA202,DC202,DF202,DH202,DO202,#REF!,#REF!,#REF!,#REF!,DQ202,DR202,DS202,DT202,DU202,DX202,DZ202,EA202,EB202,EC202,ED202,EG202,EI202,EJ202,EK202,EL202,EM202)</f>
        <v>#REF!</v>
      </c>
      <c r="I202" s="44" t="e">
        <f t="shared" ref="I202:I265" si="15">G202+H202</f>
        <v>#REF!</v>
      </c>
      <c r="J202" s="72"/>
      <c r="K202" s="72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  <c r="DG202" s="79"/>
      <c r="DH202" s="79"/>
      <c r="DI202" s="79"/>
      <c r="DJ202" s="79"/>
      <c r="DK202" s="79"/>
      <c r="DL202" s="79"/>
      <c r="DM202" s="79"/>
      <c r="DN202" s="79"/>
      <c r="DO202" s="79"/>
      <c r="DP202" s="79"/>
      <c r="DQ202" s="79"/>
      <c r="DR202" s="79"/>
      <c r="DS202" s="79"/>
      <c r="DT202" s="79"/>
      <c r="DU202" s="79"/>
      <c r="DV202" s="79"/>
      <c r="DW202" s="79"/>
      <c r="DX202" s="79"/>
      <c r="DY202" s="79"/>
      <c r="DZ202" s="79"/>
      <c r="EA202" s="79"/>
      <c r="EB202" s="79"/>
      <c r="EC202" s="79"/>
      <c r="ED202" s="79"/>
      <c r="EE202" s="79"/>
      <c r="EF202" s="79"/>
      <c r="EG202" s="79"/>
      <c r="EH202" s="79"/>
      <c r="EI202" s="79"/>
      <c r="EJ202" s="79"/>
      <c r="EK202" s="79"/>
      <c r="EL202" s="79"/>
      <c r="EM202" s="79"/>
      <c r="EN202" s="79"/>
      <c r="EO202" s="113"/>
      <c r="EP202" s="113"/>
      <c r="EQ202" s="113"/>
      <c r="ER202" s="113"/>
      <c r="ES202" s="113"/>
      <c r="ET202" s="113"/>
      <c r="EU202" s="113"/>
      <c r="EV202" s="113"/>
      <c r="EW202" s="113"/>
      <c r="EX202" s="113"/>
    </row>
    <row r="203" spans="1:154" x14ac:dyDescent="0.3">
      <c r="A203" s="79"/>
      <c r="B203" s="80"/>
      <c r="C203" s="80"/>
      <c r="D203" s="80"/>
      <c r="E203" s="80"/>
      <c r="F203" s="80"/>
      <c r="G203" s="44" t="e">
        <f>SUM(J203,L203,N203,O203,P203,T203,U203,V203,AB203,AD203,AO203,AQ203,CE203,CG203,CP203,CR203,#REF!,#REF!,CZ203,DB203,DE203,DG203,DN203,DP203,DW203,DY203,EF203,EH203)</f>
        <v>#REF!</v>
      </c>
      <c r="H203" s="44" t="e">
        <f>SUM(K203,M203,Q203,R203,S203,W203,X203,Y203,AC203,AE203,AF203,AG203,AH203,AI203,AL203,AP203,AR203,#REF!,AY203,AZ203,CF203,CH203,CI203,CJ203,CK203,CL203,CQ203,CS203,CT203,CU203,CV203,CW203,#REF!,#REF!,DA203,DC203,DF203,DH203,DO203,#REF!,#REF!,#REF!,#REF!,DQ203,DR203,DS203,DT203,DU203,DX203,DZ203,EA203,EB203,EC203,ED203,EG203,EI203,EJ203,EK203,EL203,EM203)</f>
        <v>#REF!</v>
      </c>
      <c r="I203" s="44" t="e">
        <f t="shared" si="15"/>
        <v>#REF!</v>
      </c>
      <c r="J203" s="72"/>
      <c r="K203" s="72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  <c r="DG203" s="79"/>
      <c r="DH203" s="79"/>
      <c r="DI203" s="79"/>
      <c r="DJ203" s="79"/>
      <c r="DK203" s="79"/>
      <c r="DL203" s="79"/>
      <c r="DM203" s="79"/>
      <c r="DN203" s="79"/>
      <c r="DO203" s="79"/>
      <c r="DP203" s="79"/>
      <c r="DQ203" s="79"/>
      <c r="DR203" s="79"/>
      <c r="DS203" s="79"/>
      <c r="DT203" s="79"/>
      <c r="DU203" s="79"/>
      <c r="DV203" s="79"/>
      <c r="DW203" s="79"/>
      <c r="DX203" s="79"/>
      <c r="DY203" s="79"/>
      <c r="DZ203" s="79"/>
      <c r="EA203" s="79"/>
      <c r="EB203" s="79"/>
      <c r="EC203" s="79"/>
      <c r="ED203" s="79"/>
      <c r="EE203" s="79"/>
      <c r="EF203" s="79"/>
      <c r="EG203" s="79"/>
      <c r="EH203" s="79"/>
      <c r="EI203" s="79"/>
      <c r="EJ203" s="79"/>
      <c r="EK203" s="79"/>
      <c r="EL203" s="79"/>
      <c r="EM203" s="79"/>
      <c r="EN203" s="79"/>
      <c r="EO203" s="113"/>
      <c r="EP203" s="113"/>
      <c r="EQ203" s="113"/>
      <c r="ER203" s="113"/>
      <c r="ES203" s="113"/>
      <c r="ET203" s="113"/>
      <c r="EU203" s="113"/>
      <c r="EV203" s="113"/>
      <c r="EW203" s="113"/>
      <c r="EX203" s="113"/>
    </row>
    <row r="204" spans="1:154" x14ac:dyDescent="0.3">
      <c r="A204" s="79"/>
      <c r="B204" s="80"/>
      <c r="C204" s="80"/>
      <c r="D204" s="80"/>
      <c r="E204" s="80"/>
      <c r="F204" s="80"/>
      <c r="G204" s="44" t="e">
        <f>SUM(J204,L204,N204,O204,P204,T204,U204,V204,AB204,AD204,AO204,AQ204,CE204,CG204,CP204,CR204,#REF!,#REF!,CZ204,DB204,DE204,DG204,DN204,DP204,DW204,DY204,EF204,EH204)</f>
        <v>#REF!</v>
      </c>
      <c r="H204" s="44" t="e">
        <f>SUM(K204,M204,Q204,R204,S204,W204,X204,Y204,AC204,AE204,AF204,AG204,AH204,AI204,AL204,AP204,AR204,#REF!,AY204,AZ204,CF204,CH204,CI204,CJ204,CK204,CL204,CQ204,CS204,CT204,CU204,CV204,CW204,#REF!,#REF!,DA204,DC204,DF204,DH204,DO204,#REF!,#REF!,#REF!,#REF!,DQ204,DR204,DS204,DT204,DU204,DX204,DZ204,EA204,EB204,EC204,ED204,EG204,EI204,EJ204,EK204,EL204,EM204)</f>
        <v>#REF!</v>
      </c>
      <c r="I204" s="44" t="e">
        <f t="shared" si="15"/>
        <v>#REF!</v>
      </c>
      <c r="J204" s="72"/>
      <c r="K204" s="72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  <c r="DG204" s="79"/>
      <c r="DH204" s="79"/>
      <c r="DI204" s="79"/>
      <c r="DJ204" s="79"/>
      <c r="DK204" s="79"/>
      <c r="DL204" s="79"/>
      <c r="DM204" s="79"/>
      <c r="DN204" s="79"/>
      <c r="DO204" s="79"/>
      <c r="DP204" s="79"/>
      <c r="DQ204" s="79"/>
      <c r="DR204" s="79"/>
      <c r="DS204" s="79"/>
      <c r="DT204" s="79"/>
      <c r="DU204" s="79"/>
      <c r="DV204" s="79"/>
      <c r="DW204" s="79"/>
      <c r="DX204" s="79"/>
      <c r="DY204" s="79"/>
      <c r="DZ204" s="79"/>
      <c r="EA204" s="79"/>
      <c r="EB204" s="79"/>
      <c r="EC204" s="79"/>
      <c r="ED204" s="79"/>
      <c r="EE204" s="79"/>
      <c r="EF204" s="79"/>
      <c r="EG204" s="79"/>
      <c r="EH204" s="79"/>
      <c r="EI204" s="79"/>
      <c r="EJ204" s="79"/>
      <c r="EK204" s="79"/>
      <c r="EL204" s="79"/>
      <c r="EM204" s="79"/>
      <c r="EN204" s="79"/>
      <c r="EO204" s="113"/>
      <c r="EP204" s="113"/>
      <c r="EQ204" s="113"/>
      <c r="ER204" s="113"/>
      <c r="ES204" s="113"/>
      <c r="ET204" s="113"/>
      <c r="EU204" s="113"/>
      <c r="EV204" s="113"/>
      <c r="EW204" s="113"/>
      <c r="EX204" s="113"/>
    </row>
    <row r="205" spans="1:154" x14ac:dyDescent="0.3">
      <c r="A205" s="79"/>
      <c r="B205" s="80"/>
      <c r="C205" s="80"/>
      <c r="D205" s="80"/>
      <c r="E205" s="80"/>
      <c r="F205" s="80"/>
      <c r="G205" s="44" t="e">
        <f>SUM(J205,L205,N205,O205,P205,T205,U205,V205,AB205,AD205,AO205,AQ205,CE205,CG205,CP205,CR205,#REF!,#REF!,CZ205,DB205,DE205,DG205,DN205,DP205,DW205,DY205,EF205,EH205)</f>
        <v>#REF!</v>
      </c>
      <c r="H205" s="44" t="e">
        <f>SUM(K205,M205,Q205,R205,S205,W205,X205,Y205,AC205,AE205,AF205,AG205,AH205,AI205,AL205,AP205,AR205,#REF!,AY205,AZ205,CF205,CH205,CI205,CJ205,CK205,CL205,CQ205,CS205,CT205,CU205,CV205,CW205,#REF!,#REF!,DA205,DC205,DF205,DH205,DO205,#REF!,#REF!,#REF!,#REF!,DQ205,DR205,DS205,DT205,DU205,DX205,DZ205,EA205,EB205,EC205,ED205,EG205,EI205,EJ205,EK205,EL205,EM205)</f>
        <v>#REF!</v>
      </c>
      <c r="I205" s="44" t="e">
        <f t="shared" si="15"/>
        <v>#REF!</v>
      </c>
      <c r="J205" s="72"/>
      <c r="K205" s="72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  <c r="DG205" s="79"/>
      <c r="DH205" s="79"/>
      <c r="DI205" s="79"/>
      <c r="DJ205" s="79"/>
      <c r="DK205" s="79"/>
      <c r="DL205" s="79"/>
      <c r="DM205" s="79"/>
      <c r="DN205" s="79"/>
      <c r="DO205" s="79"/>
      <c r="DP205" s="79"/>
      <c r="DQ205" s="79"/>
      <c r="DR205" s="79"/>
      <c r="DS205" s="79"/>
      <c r="DT205" s="79"/>
      <c r="DU205" s="79"/>
      <c r="DV205" s="79"/>
      <c r="DW205" s="79"/>
      <c r="DX205" s="79"/>
      <c r="DY205" s="79"/>
      <c r="DZ205" s="79"/>
      <c r="EA205" s="79"/>
      <c r="EB205" s="79"/>
      <c r="EC205" s="79"/>
      <c r="ED205" s="79"/>
      <c r="EE205" s="79"/>
      <c r="EF205" s="79"/>
      <c r="EG205" s="79"/>
      <c r="EH205" s="79"/>
      <c r="EI205" s="79"/>
      <c r="EJ205" s="79"/>
      <c r="EK205" s="79"/>
      <c r="EL205" s="79"/>
      <c r="EM205" s="79"/>
      <c r="EN205" s="79"/>
      <c r="EO205" s="113"/>
      <c r="EP205" s="113"/>
      <c r="EQ205" s="113"/>
      <c r="ER205" s="113"/>
      <c r="ES205" s="113"/>
      <c r="ET205" s="113"/>
      <c r="EU205" s="113"/>
      <c r="EV205" s="113"/>
      <c r="EW205" s="113"/>
      <c r="EX205" s="113"/>
    </row>
    <row r="206" spans="1:154" x14ac:dyDescent="0.3">
      <c r="A206" s="79"/>
      <c r="B206" s="80"/>
      <c r="C206" s="80"/>
      <c r="D206" s="80"/>
      <c r="E206" s="80"/>
      <c r="F206" s="80"/>
      <c r="G206" s="44" t="e">
        <f>SUM(J206,L206,N206,O206,P206,T206,U206,V206,AB206,AD206,AO206,AQ206,CE206,CG206,CP206,CR206,#REF!,#REF!,CZ206,DB206,DE206,DG206,DN206,DP206,DW206,DY206,EF206,EH206)</f>
        <v>#REF!</v>
      </c>
      <c r="H206" s="44" t="e">
        <f>SUM(K206,M206,Q206,R206,S206,W206,X206,Y206,AC206,AE206,AF206,AG206,AH206,AI206,AL206,AP206,AR206,#REF!,AY206,AZ206,CF206,CH206,CI206,CJ206,CK206,CL206,CQ206,CS206,CT206,CU206,CV206,CW206,#REF!,#REF!,DA206,DC206,DF206,DH206,DO206,#REF!,#REF!,#REF!,#REF!,DQ206,DR206,DS206,DT206,DU206,DX206,DZ206,EA206,EB206,EC206,ED206,EG206,EI206,EJ206,EK206,EL206,EM206)</f>
        <v>#REF!</v>
      </c>
      <c r="I206" s="44" t="e">
        <f t="shared" si="15"/>
        <v>#REF!</v>
      </c>
      <c r="J206" s="72"/>
      <c r="K206" s="72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  <c r="DY206" s="79"/>
      <c r="DZ206" s="79"/>
      <c r="EA206" s="79"/>
      <c r="EB206" s="79"/>
      <c r="EC206" s="79"/>
      <c r="ED206" s="79"/>
      <c r="EE206" s="79"/>
      <c r="EF206" s="79"/>
      <c r="EG206" s="79"/>
      <c r="EH206" s="79"/>
      <c r="EI206" s="79"/>
      <c r="EJ206" s="79"/>
      <c r="EK206" s="79"/>
      <c r="EL206" s="79"/>
      <c r="EM206" s="79"/>
      <c r="EN206" s="79"/>
      <c r="EO206" s="113"/>
      <c r="EP206" s="113"/>
      <c r="EQ206" s="113"/>
      <c r="ER206" s="113"/>
      <c r="ES206" s="113"/>
      <c r="ET206" s="113"/>
      <c r="EU206" s="113"/>
      <c r="EV206" s="113"/>
      <c r="EW206" s="113"/>
      <c r="EX206" s="113"/>
    </row>
    <row r="207" spans="1:154" x14ac:dyDescent="0.3">
      <c r="A207" s="79"/>
      <c r="B207" s="80"/>
      <c r="C207" s="80"/>
      <c r="D207" s="80"/>
      <c r="E207" s="80"/>
      <c r="F207" s="80"/>
      <c r="G207" s="44" t="e">
        <f>SUM(J207,L207,N207,O207,P207,T207,U207,V207,AB207,AD207,AO207,AQ207,CE207,CG207,CP207,CR207,#REF!,#REF!,CZ207,DB207,DE207,DG207,DN207,DP207,DW207,DY207,EF207,EH207)</f>
        <v>#REF!</v>
      </c>
      <c r="H207" s="44" t="e">
        <f>SUM(K207,M207,Q207,R207,S207,W207,X207,Y207,AC207,AE207,AF207,AG207,AH207,AI207,AL207,AP207,AR207,#REF!,AY207,AZ207,CF207,CH207,CI207,CJ207,CK207,CL207,CQ207,CS207,CT207,CU207,CV207,CW207,#REF!,#REF!,DA207,DC207,DF207,DH207,DO207,#REF!,#REF!,#REF!,#REF!,DQ207,DR207,DS207,DT207,DU207,DX207,DZ207,EA207,EB207,EC207,ED207,EG207,EI207,EJ207,EK207,EL207,EM207)</f>
        <v>#REF!</v>
      </c>
      <c r="I207" s="44" t="e">
        <f t="shared" si="15"/>
        <v>#REF!</v>
      </c>
      <c r="J207" s="72"/>
      <c r="K207" s="72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  <c r="DG207" s="79"/>
      <c r="DH207" s="79"/>
      <c r="DI207" s="79"/>
      <c r="DJ207" s="79"/>
      <c r="DK207" s="79"/>
      <c r="DL207" s="79"/>
      <c r="DM207" s="79"/>
      <c r="DN207" s="79"/>
      <c r="DO207" s="79"/>
      <c r="DP207" s="79"/>
      <c r="DQ207" s="79"/>
      <c r="DR207" s="79"/>
      <c r="DS207" s="79"/>
      <c r="DT207" s="79"/>
      <c r="DU207" s="79"/>
      <c r="DV207" s="79"/>
      <c r="DW207" s="79"/>
      <c r="DX207" s="79"/>
      <c r="DY207" s="79"/>
      <c r="DZ207" s="79"/>
      <c r="EA207" s="79"/>
      <c r="EB207" s="79"/>
      <c r="EC207" s="79"/>
      <c r="ED207" s="79"/>
      <c r="EE207" s="79"/>
      <c r="EF207" s="79"/>
      <c r="EG207" s="79"/>
      <c r="EH207" s="79"/>
      <c r="EI207" s="79"/>
      <c r="EJ207" s="79"/>
      <c r="EK207" s="79"/>
      <c r="EL207" s="79"/>
      <c r="EM207" s="79"/>
      <c r="EN207" s="79"/>
      <c r="EO207" s="113"/>
      <c r="EP207" s="113"/>
      <c r="EQ207" s="113"/>
      <c r="ER207" s="113"/>
      <c r="ES207" s="113"/>
      <c r="ET207" s="113"/>
      <c r="EU207" s="113"/>
      <c r="EV207" s="113"/>
      <c r="EW207" s="113"/>
      <c r="EX207" s="113"/>
    </row>
    <row r="208" spans="1:154" x14ac:dyDescent="0.3">
      <c r="A208" s="79"/>
      <c r="B208" s="80"/>
      <c r="C208" s="80"/>
      <c r="D208" s="80"/>
      <c r="E208" s="80"/>
      <c r="F208" s="80"/>
      <c r="G208" s="44" t="e">
        <f>SUM(J208,L208,N208,O208,P208,T208,U208,V208,AB208,AD208,AO208,AQ208,CE208,CG208,CP208,CR208,#REF!,#REF!,CZ208,DB208,DE208,DG208,DN208,DP208,DW208,DY208,EF208,EH208)</f>
        <v>#REF!</v>
      </c>
      <c r="H208" s="44" t="e">
        <f>SUM(K208,M208,Q208,R208,S208,W208,X208,Y208,AC208,AE208,AF208,AG208,AH208,AI208,AL208,AP208,AR208,#REF!,AY208,AZ208,CF208,CH208,CI208,CJ208,CK208,CL208,CQ208,CS208,CT208,CU208,CV208,CW208,#REF!,#REF!,DA208,DC208,DF208,DH208,DO208,#REF!,#REF!,#REF!,#REF!,DQ208,DR208,DS208,DT208,DU208,DX208,DZ208,EA208,EB208,EC208,ED208,EG208,EI208,EJ208,EK208,EL208,EM208)</f>
        <v>#REF!</v>
      </c>
      <c r="I208" s="44" t="e">
        <f t="shared" si="15"/>
        <v>#REF!</v>
      </c>
      <c r="J208" s="72"/>
      <c r="K208" s="72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79"/>
      <c r="DK208" s="79"/>
      <c r="DL208" s="79"/>
      <c r="DM208" s="79"/>
      <c r="DN208" s="79"/>
      <c r="DO208" s="79"/>
      <c r="DP208" s="79"/>
      <c r="DQ208" s="79"/>
      <c r="DR208" s="79"/>
      <c r="DS208" s="79"/>
      <c r="DT208" s="79"/>
      <c r="DU208" s="79"/>
      <c r="DV208" s="79"/>
      <c r="DW208" s="79"/>
      <c r="DX208" s="79"/>
      <c r="DY208" s="79"/>
      <c r="DZ208" s="79"/>
      <c r="EA208" s="79"/>
      <c r="EB208" s="79"/>
      <c r="EC208" s="79"/>
      <c r="ED208" s="79"/>
      <c r="EE208" s="79"/>
      <c r="EF208" s="79"/>
      <c r="EG208" s="79"/>
      <c r="EH208" s="79"/>
      <c r="EI208" s="79"/>
      <c r="EJ208" s="79"/>
      <c r="EK208" s="79"/>
      <c r="EL208" s="79"/>
      <c r="EM208" s="79"/>
      <c r="EN208" s="79"/>
      <c r="EO208" s="113"/>
      <c r="EP208" s="113"/>
      <c r="EQ208" s="113"/>
      <c r="ER208" s="113"/>
      <c r="ES208" s="113"/>
      <c r="ET208" s="113"/>
      <c r="EU208" s="113"/>
      <c r="EV208" s="113"/>
      <c r="EW208" s="113"/>
      <c r="EX208" s="113"/>
    </row>
    <row r="209" spans="1:154" x14ac:dyDescent="0.3">
      <c r="A209" s="79"/>
      <c r="B209" s="80"/>
      <c r="C209" s="80"/>
      <c r="D209" s="80"/>
      <c r="E209" s="80"/>
      <c r="F209" s="80"/>
      <c r="G209" s="44" t="e">
        <f>SUM(J209,L209,N209,O209,P209,T209,U209,V209,AB209,AD209,AO209,AQ209,CE209,CG209,CP209,CR209,#REF!,#REF!,CZ209,DB209,DE209,DG209,DN209,DP209,DW209,DY209,EF209,EH209)</f>
        <v>#REF!</v>
      </c>
      <c r="H209" s="44" t="e">
        <f>SUM(K209,M209,Q209,R209,S209,W209,X209,Y209,AC209,AE209,AF209,AG209,AH209,AI209,AL209,AP209,AR209,#REF!,AY209,AZ209,CF209,CH209,CI209,CJ209,CK209,CL209,CQ209,CS209,CT209,CU209,CV209,CW209,#REF!,#REF!,DA209,DC209,DF209,DH209,DO209,#REF!,#REF!,#REF!,#REF!,DQ209,DR209,DS209,DT209,DU209,DX209,DZ209,EA209,EB209,EC209,ED209,EG209,EI209,EJ209,EK209,EL209,EM209)</f>
        <v>#REF!</v>
      </c>
      <c r="I209" s="44" t="e">
        <f t="shared" si="15"/>
        <v>#REF!</v>
      </c>
      <c r="J209" s="72"/>
      <c r="K209" s="72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  <c r="DG209" s="79"/>
      <c r="DH209" s="79"/>
      <c r="DI209" s="79"/>
      <c r="DJ209" s="79"/>
      <c r="DK209" s="79"/>
      <c r="DL209" s="79"/>
      <c r="DM209" s="79"/>
      <c r="DN209" s="79"/>
      <c r="DO209" s="79"/>
      <c r="DP209" s="79"/>
      <c r="DQ209" s="79"/>
      <c r="DR209" s="79"/>
      <c r="DS209" s="79"/>
      <c r="DT209" s="79"/>
      <c r="DU209" s="79"/>
      <c r="DV209" s="79"/>
      <c r="DW209" s="79"/>
      <c r="DX209" s="79"/>
      <c r="DY209" s="79"/>
      <c r="DZ209" s="79"/>
      <c r="EA209" s="79"/>
      <c r="EB209" s="79"/>
      <c r="EC209" s="79"/>
      <c r="ED209" s="79"/>
      <c r="EE209" s="79"/>
      <c r="EF209" s="79"/>
      <c r="EG209" s="79"/>
      <c r="EH209" s="79"/>
      <c r="EI209" s="79"/>
      <c r="EJ209" s="79"/>
      <c r="EK209" s="79"/>
      <c r="EL209" s="79"/>
      <c r="EM209" s="79"/>
      <c r="EN209" s="79"/>
      <c r="EO209" s="113"/>
      <c r="EP209" s="113"/>
      <c r="EQ209" s="113"/>
      <c r="ER209" s="113"/>
      <c r="ES209" s="113"/>
      <c r="ET209" s="113"/>
      <c r="EU209" s="113"/>
      <c r="EV209" s="113"/>
      <c r="EW209" s="113"/>
      <c r="EX209" s="113"/>
    </row>
    <row r="210" spans="1:154" x14ac:dyDescent="0.3">
      <c r="A210" s="79"/>
      <c r="B210" s="80"/>
      <c r="C210" s="80"/>
      <c r="D210" s="80"/>
      <c r="E210" s="80"/>
      <c r="F210" s="80"/>
      <c r="G210" s="44" t="e">
        <f>SUM(J210,L210,N210,O210,P210,T210,U210,V210,AB210,AD210,AO210,AQ210,CE210,CG210,CP210,CR210,#REF!,#REF!,CZ210,DB210,DE210,DG210,DN210,DP210,DW210,DY210,EF210,EH210)</f>
        <v>#REF!</v>
      </c>
      <c r="H210" s="44" t="e">
        <f>SUM(K210,M210,Q210,R210,S210,W210,X210,Y210,AC210,AE210,AF210,AG210,AH210,AI210,AL210,AP210,AR210,#REF!,AY210,AZ210,CF210,CH210,CI210,CJ210,CK210,CL210,CQ210,CS210,CT210,CU210,CV210,CW210,#REF!,#REF!,DA210,DC210,DF210,DH210,DO210,#REF!,#REF!,#REF!,#REF!,DQ210,DR210,DS210,DT210,DU210,DX210,DZ210,EA210,EB210,EC210,ED210,EG210,EI210,EJ210,EK210,EL210,EM210)</f>
        <v>#REF!</v>
      </c>
      <c r="I210" s="44" t="e">
        <f t="shared" si="15"/>
        <v>#REF!</v>
      </c>
      <c r="J210" s="72"/>
      <c r="K210" s="72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113"/>
      <c r="EP210" s="113"/>
      <c r="EQ210" s="113"/>
      <c r="ER210" s="113"/>
      <c r="ES210" s="113"/>
      <c r="ET210" s="113"/>
      <c r="EU210" s="113"/>
      <c r="EV210" s="113"/>
      <c r="EW210" s="113"/>
      <c r="EX210" s="113"/>
    </row>
    <row r="211" spans="1:154" x14ac:dyDescent="0.3">
      <c r="A211" s="79"/>
      <c r="B211" s="80"/>
      <c r="C211" s="80"/>
      <c r="D211" s="80"/>
      <c r="E211" s="80"/>
      <c r="F211" s="80"/>
      <c r="G211" s="44" t="e">
        <f>SUM(J211,L211,N211,O211,P211,T211,U211,V211,AB211,AD211,AO211,AQ211,CE211,CG211,CP211,CR211,#REF!,#REF!,CZ211,DB211,DE211,DG211,DN211,DP211,DW211,DY211,EF211,EH211)</f>
        <v>#REF!</v>
      </c>
      <c r="H211" s="44" t="e">
        <f>SUM(K211,M211,Q211,R211,S211,W211,X211,Y211,AC211,AE211,AF211,AG211,AH211,AI211,AL211,AP211,AR211,#REF!,AY211,AZ211,CF211,CH211,CI211,CJ211,CK211,CL211,CQ211,CS211,CT211,CU211,CV211,CW211,#REF!,#REF!,DA211,DC211,DF211,DH211,DO211,#REF!,#REF!,#REF!,#REF!,DQ211,DR211,DS211,DT211,DU211,DX211,DZ211,EA211,EB211,EC211,ED211,EG211,EI211,EJ211,EK211,EL211,EM211)</f>
        <v>#REF!</v>
      </c>
      <c r="I211" s="44" t="e">
        <f t="shared" si="15"/>
        <v>#REF!</v>
      </c>
      <c r="J211" s="72"/>
      <c r="K211" s="72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  <c r="DG211" s="79"/>
      <c r="DH211" s="79"/>
      <c r="DI211" s="79"/>
      <c r="DJ211" s="79"/>
      <c r="DK211" s="79"/>
      <c r="DL211" s="79"/>
      <c r="DM211" s="79"/>
      <c r="DN211" s="79"/>
      <c r="DO211" s="79"/>
      <c r="DP211" s="79"/>
      <c r="DQ211" s="79"/>
      <c r="DR211" s="79"/>
      <c r="DS211" s="79"/>
      <c r="DT211" s="79"/>
      <c r="DU211" s="79"/>
      <c r="DV211" s="79"/>
      <c r="DW211" s="79"/>
      <c r="DX211" s="79"/>
      <c r="DY211" s="79"/>
      <c r="DZ211" s="79"/>
      <c r="EA211" s="79"/>
      <c r="EB211" s="79"/>
      <c r="EC211" s="79"/>
      <c r="ED211" s="79"/>
      <c r="EE211" s="79"/>
      <c r="EF211" s="79"/>
      <c r="EG211" s="79"/>
      <c r="EH211" s="79"/>
      <c r="EI211" s="79"/>
      <c r="EJ211" s="79"/>
      <c r="EK211" s="79"/>
      <c r="EL211" s="79"/>
      <c r="EM211" s="79"/>
      <c r="EN211" s="79"/>
      <c r="EO211" s="113"/>
      <c r="EP211" s="113"/>
      <c r="EQ211" s="113"/>
      <c r="ER211" s="113"/>
      <c r="ES211" s="113"/>
      <c r="ET211" s="113"/>
      <c r="EU211" s="113"/>
      <c r="EV211" s="113"/>
      <c r="EW211" s="113"/>
      <c r="EX211" s="113"/>
    </row>
    <row r="212" spans="1:154" x14ac:dyDescent="0.3">
      <c r="A212" s="79"/>
      <c r="B212" s="80"/>
      <c r="C212" s="80"/>
      <c r="D212" s="80"/>
      <c r="E212" s="80"/>
      <c r="F212" s="80"/>
      <c r="G212" s="44" t="e">
        <f>SUM(J212,L212,N212,O212,P212,T212,U212,V212,AB212,AD212,AO212,AQ212,CE212,CG212,CP212,CR212,#REF!,#REF!,CZ212,DB212,DE212,DG212,DN212,DP212,DW212,DY212,EF212,EH212)</f>
        <v>#REF!</v>
      </c>
      <c r="H212" s="44" t="e">
        <f>SUM(K212,M212,Q212,R212,S212,W212,X212,Y212,AC212,AE212,AF212,AG212,AH212,AI212,AL212,AP212,AR212,#REF!,AY212,AZ212,CF212,CH212,CI212,CJ212,CK212,CL212,CQ212,CS212,CT212,CU212,CV212,CW212,#REF!,#REF!,DA212,DC212,DF212,DH212,DO212,#REF!,#REF!,#REF!,#REF!,DQ212,DR212,DS212,DT212,DU212,DX212,DZ212,EA212,EB212,EC212,ED212,EG212,EI212,EJ212,EK212,EL212,EM212)</f>
        <v>#REF!</v>
      </c>
      <c r="I212" s="44" t="e">
        <f t="shared" si="15"/>
        <v>#REF!</v>
      </c>
      <c r="J212" s="72"/>
      <c r="K212" s="72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  <c r="DG212" s="79"/>
      <c r="DH212" s="79"/>
      <c r="DI212" s="79"/>
      <c r="DJ212" s="79"/>
      <c r="DK212" s="79"/>
      <c r="DL212" s="79"/>
      <c r="DM212" s="79"/>
      <c r="DN212" s="79"/>
      <c r="DO212" s="79"/>
      <c r="DP212" s="79"/>
      <c r="DQ212" s="79"/>
      <c r="DR212" s="79"/>
      <c r="DS212" s="79"/>
      <c r="DT212" s="79"/>
      <c r="DU212" s="79"/>
      <c r="DV212" s="79"/>
      <c r="DW212" s="79"/>
      <c r="DX212" s="79"/>
      <c r="DY212" s="79"/>
      <c r="DZ212" s="79"/>
      <c r="EA212" s="79"/>
      <c r="EB212" s="79"/>
      <c r="EC212" s="79"/>
      <c r="ED212" s="79"/>
      <c r="EE212" s="79"/>
      <c r="EF212" s="79"/>
      <c r="EG212" s="79"/>
      <c r="EH212" s="79"/>
      <c r="EI212" s="79"/>
      <c r="EJ212" s="79"/>
      <c r="EK212" s="79"/>
      <c r="EL212" s="79"/>
      <c r="EM212" s="79"/>
      <c r="EN212" s="79"/>
      <c r="EO212" s="113"/>
      <c r="EP212" s="113"/>
      <c r="EQ212" s="113"/>
      <c r="ER212" s="113"/>
      <c r="ES212" s="113"/>
      <c r="ET212" s="113"/>
      <c r="EU212" s="113"/>
      <c r="EV212" s="113"/>
      <c r="EW212" s="113"/>
      <c r="EX212" s="113"/>
    </row>
    <row r="213" spans="1:154" x14ac:dyDescent="0.3">
      <c r="A213" s="79"/>
      <c r="B213" s="80"/>
      <c r="C213" s="80"/>
      <c r="D213" s="80"/>
      <c r="E213" s="80"/>
      <c r="F213" s="80"/>
      <c r="G213" s="44" t="e">
        <f>SUM(J213,L213,N213,O213,P213,T213,U213,V213,AB213,AD213,AO213,AQ213,CE213,CG213,CP213,CR213,#REF!,#REF!,CZ213,DB213,DE213,DG213,DN213,DP213,DW213,DY213,EF213,EH213)</f>
        <v>#REF!</v>
      </c>
      <c r="H213" s="44" t="e">
        <f>SUM(K213,M213,Q213,R213,S213,W213,X213,Y213,AC213,AE213,AF213,AG213,AH213,AI213,AL213,AP213,AR213,#REF!,AY213,AZ213,CF213,CH213,CI213,CJ213,CK213,CL213,CQ213,CS213,CT213,CU213,CV213,CW213,#REF!,#REF!,DA213,DC213,DF213,DH213,DO213,#REF!,#REF!,#REF!,#REF!,DQ213,DR213,DS213,DT213,DU213,DX213,DZ213,EA213,EB213,EC213,ED213,EG213,EI213,EJ213,EK213,EL213,EM213)</f>
        <v>#REF!</v>
      </c>
      <c r="I213" s="44" t="e">
        <f t="shared" si="15"/>
        <v>#REF!</v>
      </c>
      <c r="J213" s="72"/>
      <c r="K213" s="72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  <c r="DG213" s="79"/>
      <c r="DH213" s="79"/>
      <c r="DI213" s="79"/>
      <c r="DJ213" s="79"/>
      <c r="DK213" s="79"/>
      <c r="DL213" s="79"/>
      <c r="DM213" s="79"/>
      <c r="DN213" s="79"/>
      <c r="DO213" s="79"/>
      <c r="DP213" s="79"/>
      <c r="DQ213" s="79"/>
      <c r="DR213" s="79"/>
      <c r="DS213" s="79"/>
      <c r="DT213" s="79"/>
      <c r="DU213" s="79"/>
      <c r="DV213" s="79"/>
      <c r="DW213" s="79"/>
      <c r="DX213" s="79"/>
      <c r="DY213" s="79"/>
      <c r="DZ213" s="79"/>
      <c r="EA213" s="79"/>
      <c r="EB213" s="79"/>
      <c r="EC213" s="79"/>
      <c r="ED213" s="79"/>
      <c r="EE213" s="79"/>
      <c r="EF213" s="79"/>
      <c r="EG213" s="79"/>
      <c r="EH213" s="79"/>
      <c r="EI213" s="79"/>
      <c r="EJ213" s="79"/>
      <c r="EK213" s="79"/>
      <c r="EL213" s="79"/>
      <c r="EM213" s="79"/>
      <c r="EN213" s="79"/>
      <c r="EO213" s="113"/>
      <c r="EP213" s="113"/>
      <c r="EQ213" s="113"/>
      <c r="ER213" s="113"/>
      <c r="ES213" s="113"/>
      <c r="ET213" s="113"/>
      <c r="EU213" s="113"/>
      <c r="EV213" s="113"/>
      <c r="EW213" s="113"/>
      <c r="EX213" s="113"/>
    </row>
    <row r="214" spans="1:154" x14ac:dyDescent="0.3">
      <c r="A214" s="79"/>
      <c r="B214" s="80"/>
      <c r="C214" s="80"/>
      <c r="D214" s="80"/>
      <c r="E214" s="80"/>
      <c r="F214" s="80"/>
      <c r="G214" s="44" t="e">
        <f>SUM(J214,L214,N214,O214,P214,T214,U214,V214,AB214,AD214,AO214,AQ214,CE214,CG214,CP214,CR214,#REF!,#REF!,CZ214,DB214,DE214,DG214,DN214,DP214,DW214,DY214,EF214,EH214)</f>
        <v>#REF!</v>
      </c>
      <c r="H214" s="44" t="e">
        <f>SUM(K214,M214,Q214,R214,S214,W214,X214,Y214,AC214,AE214,AF214,AG214,AH214,AI214,AL214,AP214,AR214,#REF!,AY214,AZ214,CF214,CH214,CI214,CJ214,CK214,CL214,CQ214,CS214,CT214,CU214,CV214,CW214,#REF!,#REF!,DA214,DC214,DF214,DH214,DO214,#REF!,#REF!,#REF!,#REF!,DQ214,DR214,DS214,DT214,DU214,DX214,DZ214,EA214,EB214,EC214,ED214,EG214,EI214,EJ214,EK214,EL214,EM214)</f>
        <v>#REF!</v>
      </c>
      <c r="I214" s="44" t="e">
        <f t="shared" si="15"/>
        <v>#REF!</v>
      </c>
      <c r="J214" s="72"/>
      <c r="K214" s="72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113"/>
      <c r="EP214" s="113"/>
      <c r="EQ214" s="113"/>
      <c r="ER214" s="113"/>
      <c r="ES214" s="113"/>
      <c r="ET214" s="113"/>
      <c r="EU214" s="113"/>
      <c r="EV214" s="113"/>
      <c r="EW214" s="113"/>
      <c r="EX214" s="113"/>
    </row>
    <row r="215" spans="1:154" x14ac:dyDescent="0.3">
      <c r="A215" s="79"/>
      <c r="B215" s="80"/>
      <c r="C215" s="80"/>
      <c r="D215" s="80"/>
      <c r="E215" s="80"/>
      <c r="F215" s="80"/>
      <c r="G215" s="44" t="e">
        <f>SUM(J215,L215,N215,O215,P215,T215,U215,V215,AB215,AD215,AO215,AQ215,CE215,CG215,CP215,CR215,#REF!,#REF!,CZ215,DB215,DE215,DG215,DN215,DP215,DW215,DY215,EF215,EH215)</f>
        <v>#REF!</v>
      </c>
      <c r="H215" s="44" t="e">
        <f>SUM(K215,M215,Q215,R215,S215,W215,X215,Y215,AC215,AE215,AF215,AG215,AH215,AI215,AL215,AP215,AR215,#REF!,AY215,AZ215,CF215,CH215,CI215,CJ215,CK215,CL215,CQ215,CS215,CT215,CU215,CV215,CW215,#REF!,#REF!,DA215,DC215,DF215,DH215,DO215,#REF!,#REF!,#REF!,#REF!,DQ215,DR215,DS215,DT215,DU215,DX215,DZ215,EA215,EB215,EC215,ED215,EG215,EI215,EJ215,EK215,EL215,EM215)</f>
        <v>#REF!</v>
      </c>
      <c r="I215" s="44" t="e">
        <f t="shared" si="15"/>
        <v>#REF!</v>
      </c>
      <c r="J215" s="72"/>
      <c r="K215" s="72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113"/>
      <c r="EP215" s="113"/>
      <c r="EQ215" s="113"/>
      <c r="ER215" s="113"/>
      <c r="ES215" s="113"/>
      <c r="ET215" s="113"/>
      <c r="EU215" s="113"/>
      <c r="EV215" s="113"/>
      <c r="EW215" s="113"/>
      <c r="EX215" s="113"/>
    </row>
    <row r="216" spans="1:154" x14ac:dyDescent="0.3">
      <c r="A216" s="79"/>
      <c r="B216" s="80"/>
      <c r="C216" s="80"/>
      <c r="D216" s="80"/>
      <c r="E216" s="80"/>
      <c r="F216" s="80"/>
      <c r="G216" s="44" t="e">
        <f>SUM(J216,L216,N216,O216,P216,T216,U216,V216,AB216,AD216,AO216,AQ216,CE216,CG216,CP216,CR216,#REF!,#REF!,CZ216,DB216,DE216,DG216,DN216,DP216,DW216,DY216,EF216,EH216)</f>
        <v>#REF!</v>
      </c>
      <c r="H216" s="44" t="e">
        <f>SUM(K216,M216,Q216,R216,S216,W216,X216,Y216,AC216,AE216,AF216,AG216,AH216,AI216,AL216,AP216,AR216,#REF!,AY216,AZ216,CF216,CH216,CI216,CJ216,CK216,CL216,CQ216,CS216,CT216,CU216,CV216,CW216,#REF!,#REF!,DA216,DC216,DF216,DH216,DO216,#REF!,#REF!,#REF!,#REF!,DQ216,DR216,DS216,DT216,DU216,DX216,DZ216,EA216,EB216,EC216,ED216,EG216,EI216,EJ216,EK216,EL216,EM216)</f>
        <v>#REF!</v>
      </c>
      <c r="I216" s="44" t="e">
        <f t="shared" si="15"/>
        <v>#REF!</v>
      </c>
      <c r="J216" s="72"/>
      <c r="K216" s="72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  <c r="DG216" s="79"/>
      <c r="DH216" s="79"/>
      <c r="DI216" s="79"/>
      <c r="DJ216" s="79"/>
      <c r="DK216" s="79"/>
      <c r="DL216" s="79"/>
      <c r="DM216" s="79"/>
      <c r="DN216" s="79"/>
      <c r="DO216" s="79"/>
      <c r="DP216" s="79"/>
      <c r="DQ216" s="79"/>
      <c r="DR216" s="79"/>
      <c r="DS216" s="79"/>
      <c r="DT216" s="79"/>
      <c r="DU216" s="79"/>
      <c r="DV216" s="79"/>
      <c r="DW216" s="79"/>
      <c r="DX216" s="79"/>
      <c r="DY216" s="79"/>
      <c r="DZ216" s="79"/>
      <c r="EA216" s="79"/>
      <c r="EB216" s="79"/>
      <c r="EC216" s="79"/>
      <c r="ED216" s="79"/>
      <c r="EE216" s="79"/>
      <c r="EF216" s="79"/>
      <c r="EG216" s="79"/>
      <c r="EH216" s="79"/>
      <c r="EI216" s="79"/>
      <c r="EJ216" s="79"/>
      <c r="EK216" s="79"/>
      <c r="EL216" s="79"/>
      <c r="EM216" s="79"/>
      <c r="EN216" s="79"/>
      <c r="EO216" s="113"/>
      <c r="EP216" s="113"/>
      <c r="EQ216" s="113"/>
      <c r="ER216" s="113"/>
      <c r="ES216" s="113"/>
      <c r="ET216" s="113"/>
      <c r="EU216" s="113"/>
      <c r="EV216" s="113"/>
      <c r="EW216" s="113"/>
      <c r="EX216" s="113"/>
    </row>
    <row r="217" spans="1:154" x14ac:dyDescent="0.3">
      <c r="A217" s="79"/>
      <c r="B217" s="80"/>
      <c r="C217" s="80"/>
      <c r="D217" s="80"/>
      <c r="E217" s="80"/>
      <c r="F217" s="80"/>
      <c r="G217" s="44" t="e">
        <f>SUM(J217,L217,N217,O217,P217,T217,U217,V217,AB217,AD217,AO217,AQ217,CE217,CG217,CP217,CR217,#REF!,#REF!,CZ217,DB217,DE217,DG217,DN217,DP217,DW217,DY217,EF217,EH217)</f>
        <v>#REF!</v>
      </c>
      <c r="H217" s="44" t="e">
        <f>SUM(K217,M217,Q217,R217,S217,W217,X217,Y217,AC217,AE217,AF217,AG217,AH217,AI217,AL217,AP217,AR217,#REF!,AY217,AZ217,CF217,CH217,CI217,CJ217,CK217,CL217,CQ217,CS217,CT217,CU217,CV217,CW217,#REF!,#REF!,DA217,DC217,DF217,DH217,DO217,#REF!,#REF!,#REF!,#REF!,DQ217,DR217,DS217,DT217,DU217,DX217,DZ217,EA217,EB217,EC217,ED217,EG217,EI217,EJ217,EK217,EL217,EM217)</f>
        <v>#REF!</v>
      </c>
      <c r="I217" s="44" t="e">
        <f t="shared" si="15"/>
        <v>#REF!</v>
      </c>
      <c r="J217" s="72"/>
      <c r="K217" s="72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  <c r="DG217" s="79"/>
      <c r="DH217" s="79"/>
      <c r="DI217" s="79"/>
      <c r="DJ217" s="79"/>
      <c r="DK217" s="79"/>
      <c r="DL217" s="79"/>
      <c r="DM217" s="79"/>
      <c r="DN217" s="79"/>
      <c r="DO217" s="79"/>
      <c r="DP217" s="79"/>
      <c r="DQ217" s="79"/>
      <c r="DR217" s="79"/>
      <c r="DS217" s="79"/>
      <c r="DT217" s="79"/>
      <c r="DU217" s="79"/>
      <c r="DV217" s="79"/>
      <c r="DW217" s="79"/>
      <c r="DX217" s="79"/>
      <c r="DY217" s="79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113"/>
      <c r="EP217" s="113"/>
      <c r="EQ217" s="113"/>
      <c r="ER217" s="113"/>
      <c r="ES217" s="113"/>
      <c r="ET217" s="113"/>
      <c r="EU217" s="113"/>
      <c r="EV217" s="113"/>
      <c r="EW217" s="113"/>
      <c r="EX217" s="113"/>
    </row>
    <row r="218" spans="1:154" x14ac:dyDescent="0.3">
      <c r="A218" s="79"/>
      <c r="B218" s="80"/>
      <c r="C218" s="80"/>
      <c r="D218" s="80"/>
      <c r="E218" s="80"/>
      <c r="F218" s="80"/>
      <c r="G218" s="44" t="e">
        <f>SUM(J218,L218,N218,O218,P218,T218,U218,V218,AB218,AD218,AO218,AQ218,CE218,CG218,CP218,CR218,#REF!,#REF!,CZ218,DB218,DE218,DG218,DN218,DP218,DW218,DY218,EF218,EH218)</f>
        <v>#REF!</v>
      </c>
      <c r="H218" s="44" t="e">
        <f>SUM(K218,M218,Q218,R218,S218,W218,X218,Y218,AC218,AE218,AF218,AG218,AH218,AI218,AL218,AP218,AR218,#REF!,AY218,AZ218,CF218,CH218,CI218,CJ218,CK218,CL218,CQ218,CS218,CT218,CU218,CV218,CW218,#REF!,#REF!,DA218,DC218,DF218,DH218,DO218,#REF!,#REF!,#REF!,#REF!,DQ218,DR218,DS218,DT218,DU218,DX218,DZ218,EA218,EB218,EC218,ED218,EG218,EI218,EJ218,EK218,EL218,EM218)</f>
        <v>#REF!</v>
      </c>
      <c r="I218" s="44" t="e">
        <f t="shared" si="15"/>
        <v>#REF!</v>
      </c>
      <c r="J218" s="72"/>
      <c r="K218" s="72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113"/>
      <c r="EP218" s="113"/>
      <c r="EQ218" s="113"/>
      <c r="ER218" s="113"/>
      <c r="ES218" s="113"/>
      <c r="ET218" s="113"/>
      <c r="EU218" s="113"/>
      <c r="EV218" s="113"/>
      <c r="EW218" s="113"/>
      <c r="EX218" s="113"/>
    </row>
    <row r="219" spans="1:154" x14ac:dyDescent="0.3">
      <c r="A219" s="79"/>
      <c r="B219" s="80"/>
      <c r="C219" s="80"/>
      <c r="D219" s="80"/>
      <c r="E219" s="80"/>
      <c r="F219" s="80"/>
      <c r="G219" s="44" t="e">
        <f>SUM(J219,L219,N219,O219,P219,T219,U219,V219,AB219,AD219,AO219,AQ219,CE219,CG219,CP219,CR219,#REF!,#REF!,CZ219,DB219,DE219,DG219,DN219,DP219,DW219,DY219,EF219,EH219)</f>
        <v>#REF!</v>
      </c>
      <c r="H219" s="44" t="e">
        <f>SUM(K219,M219,Q219,R219,S219,W219,X219,Y219,AC219,AE219,AF219,AG219,AH219,AI219,AL219,AP219,AR219,#REF!,AY219,AZ219,CF219,CH219,CI219,CJ219,CK219,CL219,CQ219,CS219,CT219,CU219,CV219,CW219,#REF!,#REF!,DA219,DC219,DF219,DH219,DO219,#REF!,#REF!,#REF!,#REF!,DQ219,DR219,DS219,DT219,DU219,DX219,DZ219,EA219,EB219,EC219,ED219,EG219,EI219,EJ219,EK219,EL219,EM219)</f>
        <v>#REF!</v>
      </c>
      <c r="I219" s="44" t="e">
        <f t="shared" si="15"/>
        <v>#REF!</v>
      </c>
      <c r="J219" s="72"/>
      <c r="K219" s="72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  <c r="EE219" s="79"/>
      <c r="EF219" s="79"/>
      <c r="EG219" s="79"/>
      <c r="EH219" s="79"/>
      <c r="EI219" s="79"/>
      <c r="EJ219" s="79"/>
      <c r="EK219" s="79"/>
      <c r="EL219" s="79"/>
      <c r="EM219" s="79"/>
      <c r="EN219" s="79"/>
      <c r="EO219" s="113"/>
      <c r="EP219" s="113"/>
      <c r="EQ219" s="113"/>
      <c r="ER219" s="113"/>
      <c r="ES219" s="113"/>
      <c r="ET219" s="113"/>
      <c r="EU219" s="113"/>
      <c r="EV219" s="113"/>
      <c r="EW219" s="113"/>
      <c r="EX219" s="113"/>
    </row>
    <row r="220" spans="1:154" x14ac:dyDescent="0.3">
      <c r="A220" s="79"/>
      <c r="B220" s="80"/>
      <c r="C220" s="80"/>
      <c r="D220" s="80"/>
      <c r="E220" s="80"/>
      <c r="F220" s="80"/>
      <c r="G220" s="44" t="e">
        <f>SUM(J220,L220,N220,O220,P220,T220,U220,V220,AB220,AD220,AO220,AQ220,CE220,CG220,CP220,CR220,#REF!,#REF!,CZ220,DB220,DE220,DG220,DN220,DP220,DW220,DY220,EF220,EH220)</f>
        <v>#REF!</v>
      </c>
      <c r="H220" s="44" t="e">
        <f>SUM(K220,M220,Q220,R220,S220,W220,X220,Y220,AC220,AE220,AF220,AG220,AH220,AI220,AL220,AP220,AR220,#REF!,AY220,AZ220,CF220,CH220,CI220,CJ220,CK220,CL220,CQ220,CS220,CT220,CU220,CV220,CW220,#REF!,#REF!,DA220,DC220,DF220,DH220,DO220,#REF!,#REF!,#REF!,#REF!,DQ220,DR220,DS220,DT220,DU220,DX220,DZ220,EA220,EB220,EC220,ED220,EG220,EI220,EJ220,EK220,EL220,EM220)</f>
        <v>#REF!</v>
      </c>
      <c r="I220" s="44" t="e">
        <f t="shared" si="15"/>
        <v>#REF!</v>
      </c>
      <c r="J220" s="72"/>
      <c r="K220" s="72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  <c r="EE220" s="79"/>
      <c r="EF220" s="79"/>
      <c r="EG220" s="79"/>
      <c r="EH220" s="79"/>
      <c r="EI220" s="79"/>
      <c r="EJ220" s="79"/>
      <c r="EK220" s="79"/>
      <c r="EL220" s="79"/>
      <c r="EM220" s="79"/>
      <c r="EN220" s="79"/>
      <c r="EO220" s="113"/>
      <c r="EP220" s="113"/>
      <c r="EQ220" s="113"/>
      <c r="ER220" s="113"/>
      <c r="ES220" s="113"/>
      <c r="ET220" s="113"/>
      <c r="EU220" s="113"/>
      <c r="EV220" s="113"/>
      <c r="EW220" s="113"/>
      <c r="EX220" s="113"/>
    </row>
    <row r="221" spans="1:154" x14ac:dyDescent="0.3">
      <c r="A221" s="79"/>
      <c r="B221" s="80"/>
      <c r="C221" s="80"/>
      <c r="D221" s="80"/>
      <c r="E221" s="80"/>
      <c r="F221" s="80"/>
      <c r="G221" s="44" t="e">
        <f>SUM(J221,L221,N221,O221,P221,T221,U221,V221,AB221,AD221,AO221,AQ221,CE221,CG221,CP221,CR221,#REF!,#REF!,CZ221,DB221,DE221,DG221,DN221,DP221,DW221,DY221,EF221,EH221)</f>
        <v>#REF!</v>
      </c>
      <c r="H221" s="44" t="e">
        <f>SUM(K221,M221,Q221,R221,S221,W221,X221,Y221,AC221,AE221,AF221,AG221,AH221,AI221,AL221,AP221,AR221,#REF!,AY221,AZ221,CF221,CH221,CI221,CJ221,CK221,CL221,CQ221,CS221,CT221,CU221,CV221,CW221,#REF!,#REF!,DA221,DC221,DF221,DH221,DO221,#REF!,#REF!,#REF!,#REF!,DQ221,DR221,DS221,DT221,DU221,DX221,DZ221,EA221,EB221,EC221,ED221,EG221,EI221,EJ221,EK221,EL221,EM221)</f>
        <v>#REF!</v>
      </c>
      <c r="I221" s="44" t="e">
        <f t="shared" si="15"/>
        <v>#REF!</v>
      </c>
      <c r="J221" s="72"/>
      <c r="K221" s="72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  <c r="BV221" s="79"/>
      <c r="BW221" s="79"/>
      <c r="BX221" s="79"/>
      <c r="BY221" s="79"/>
      <c r="BZ221" s="79"/>
      <c r="CA221" s="79"/>
      <c r="CB221" s="79"/>
      <c r="CC221" s="79"/>
      <c r="CD221" s="79"/>
      <c r="CE221" s="79"/>
      <c r="CF221" s="79"/>
      <c r="CG221" s="79"/>
      <c r="CH221" s="79"/>
      <c r="CI221" s="79"/>
      <c r="CJ221" s="79"/>
      <c r="CK221" s="79"/>
      <c r="CL221" s="79"/>
      <c r="CM221" s="79"/>
      <c r="CN221" s="79"/>
      <c r="CO221" s="79"/>
      <c r="CP221" s="79"/>
      <c r="CQ221" s="79"/>
      <c r="CR221" s="79"/>
      <c r="CS221" s="79"/>
      <c r="CT221" s="79"/>
      <c r="CU221" s="79"/>
      <c r="CV221" s="79"/>
      <c r="CW221" s="79"/>
      <c r="CX221" s="79"/>
      <c r="CY221" s="79"/>
      <c r="CZ221" s="79"/>
      <c r="DA221" s="79"/>
      <c r="DB221" s="79"/>
      <c r="DC221" s="79"/>
      <c r="DD221" s="79"/>
      <c r="DE221" s="79"/>
      <c r="DF221" s="79"/>
      <c r="DG221" s="79"/>
      <c r="DH221" s="79"/>
      <c r="DI221" s="79"/>
      <c r="DJ221" s="79"/>
      <c r="DK221" s="79"/>
      <c r="DL221" s="79"/>
      <c r="DM221" s="79"/>
      <c r="DN221" s="79"/>
      <c r="DO221" s="79"/>
      <c r="DP221" s="79"/>
      <c r="DQ221" s="79"/>
      <c r="DR221" s="79"/>
      <c r="DS221" s="79"/>
      <c r="DT221" s="79"/>
      <c r="DU221" s="79"/>
      <c r="DV221" s="79"/>
      <c r="DW221" s="79"/>
      <c r="DX221" s="79"/>
      <c r="DY221" s="79"/>
      <c r="DZ221" s="79"/>
      <c r="EA221" s="79"/>
      <c r="EB221" s="79"/>
      <c r="EC221" s="79"/>
      <c r="ED221" s="79"/>
      <c r="EE221" s="79"/>
      <c r="EF221" s="79"/>
      <c r="EG221" s="79"/>
      <c r="EH221" s="79"/>
      <c r="EI221" s="79"/>
      <c r="EJ221" s="79"/>
      <c r="EK221" s="79"/>
      <c r="EL221" s="79"/>
      <c r="EM221" s="79"/>
      <c r="EN221" s="79"/>
      <c r="EO221" s="113"/>
      <c r="EP221" s="113"/>
      <c r="EQ221" s="113"/>
      <c r="ER221" s="113"/>
      <c r="ES221" s="113"/>
      <c r="ET221" s="113"/>
      <c r="EU221" s="113"/>
      <c r="EV221" s="113"/>
      <c r="EW221" s="113"/>
      <c r="EX221" s="113"/>
    </row>
    <row r="222" spans="1:154" x14ac:dyDescent="0.3">
      <c r="A222" s="79"/>
      <c r="B222" s="80"/>
      <c r="C222" s="80"/>
      <c r="D222" s="80"/>
      <c r="E222" s="80"/>
      <c r="F222" s="80"/>
      <c r="G222" s="44" t="e">
        <f>SUM(J222,L222,N222,O222,P222,T222,U222,V222,AB222,AD222,AO222,AQ222,CE222,CG222,CP222,CR222,#REF!,#REF!,CZ222,DB222,DE222,DG222,DN222,DP222,DW222,DY222,EF222,EH222)</f>
        <v>#REF!</v>
      </c>
      <c r="H222" s="44" t="e">
        <f>SUM(K222,M222,Q222,R222,S222,W222,X222,Y222,AC222,AE222,AF222,AG222,AH222,AI222,AL222,AP222,AR222,#REF!,AY222,AZ222,CF222,CH222,CI222,CJ222,CK222,CL222,CQ222,CS222,CT222,CU222,CV222,CW222,#REF!,#REF!,DA222,DC222,DF222,DH222,DO222,#REF!,#REF!,#REF!,#REF!,DQ222,DR222,DS222,DT222,DU222,DX222,DZ222,EA222,EB222,EC222,ED222,EG222,EI222,EJ222,EK222,EL222,EM222)</f>
        <v>#REF!</v>
      </c>
      <c r="I222" s="44" t="e">
        <f t="shared" si="15"/>
        <v>#REF!</v>
      </c>
      <c r="J222" s="72"/>
      <c r="K222" s="72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  <c r="BV222" s="79"/>
      <c r="BW222" s="79"/>
      <c r="BX222" s="79"/>
      <c r="BY222" s="79"/>
      <c r="BZ222" s="79"/>
      <c r="CA222" s="79"/>
      <c r="CB222" s="79"/>
      <c r="CC222" s="79"/>
      <c r="CD222" s="79"/>
      <c r="CE222" s="79"/>
      <c r="CF222" s="79"/>
      <c r="CG222" s="79"/>
      <c r="CH222" s="79"/>
      <c r="CI222" s="79"/>
      <c r="CJ222" s="79"/>
      <c r="CK222" s="79"/>
      <c r="CL222" s="79"/>
      <c r="CM222" s="79"/>
      <c r="CN222" s="79"/>
      <c r="CO222" s="79"/>
      <c r="CP222" s="79"/>
      <c r="CQ222" s="79"/>
      <c r="CR222" s="79"/>
      <c r="CS222" s="79"/>
      <c r="CT222" s="79"/>
      <c r="CU222" s="79"/>
      <c r="CV222" s="79"/>
      <c r="CW222" s="79"/>
      <c r="CX222" s="79"/>
      <c r="CY222" s="79"/>
      <c r="CZ222" s="79"/>
      <c r="DA222" s="79"/>
      <c r="DB222" s="79"/>
      <c r="DC222" s="79"/>
      <c r="DD222" s="79"/>
      <c r="DE222" s="79"/>
      <c r="DF222" s="79"/>
      <c r="DG222" s="79"/>
      <c r="DH222" s="79"/>
      <c r="DI222" s="79"/>
      <c r="DJ222" s="79"/>
      <c r="DK222" s="79"/>
      <c r="DL222" s="79"/>
      <c r="DM222" s="79"/>
      <c r="DN222" s="79"/>
      <c r="DO222" s="79"/>
      <c r="DP222" s="79"/>
      <c r="DQ222" s="79"/>
      <c r="DR222" s="79"/>
      <c r="DS222" s="79"/>
      <c r="DT222" s="79"/>
      <c r="DU222" s="79"/>
      <c r="DV222" s="79"/>
      <c r="DW222" s="79"/>
      <c r="DX222" s="79"/>
      <c r="DY222" s="79"/>
      <c r="DZ222" s="79"/>
      <c r="EA222" s="79"/>
      <c r="EB222" s="79"/>
      <c r="EC222" s="79"/>
      <c r="ED222" s="79"/>
      <c r="EE222" s="79"/>
      <c r="EF222" s="79"/>
      <c r="EG222" s="79"/>
      <c r="EH222" s="79"/>
      <c r="EI222" s="79"/>
      <c r="EJ222" s="79"/>
      <c r="EK222" s="79"/>
      <c r="EL222" s="79"/>
      <c r="EM222" s="79"/>
      <c r="EN222" s="79"/>
      <c r="EO222" s="113"/>
      <c r="EP222" s="113"/>
      <c r="EQ222" s="113"/>
      <c r="ER222" s="113"/>
      <c r="ES222" s="113"/>
      <c r="ET222" s="113"/>
      <c r="EU222" s="113"/>
      <c r="EV222" s="113"/>
      <c r="EW222" s="113"/>
      <c r="EX222" s="113"/>
    </row>
    <row r="223" spans="1:154" x14ac:dyDescent="0.3">
      <c r="A223" s="79"/>
      <c r="B223" s="80"/>
      <c r="C223" s="80"/>
      <c r="D223" s="80"/>
      <c r="E223" s="80"/>
      <c r="F223" s="80"/>
      <c r="G223" s="44" t="e">
        <f>SUM(J223,L223,N223,O223,P223,T223,U223,V223,AB223,AD223,AO223,AQ223,CE223,CG223,CP223,CR223,#REF!,#REF!,CZ223,DB223,DE223,DG223,DN223,DP223,DW223,DY223,EF223,EH223)</f>
        <v>#REF!</v>
      </c>
      <c r="H223" s="44" t="e">
        <f>SUM(K223,M223,Q223,R223,S223,W223,X223,Y223,AC223,AE223,AF223,AG223,AH223,AI223,AL223,AP223,AR223,#REF!,AY223,AZ223,CF223,CH223,CI223,CJ223,CK223,CL223,CQ223,CS223,CT223,CU223,CV223,CW223,#REF!,#REF!,DA223,DC223,DF223,DH223,DO223,#REF!,#REF!,#REF!,#REF!,DQ223,DR223,DS223,DT223,DU223,DX223,DZ223,EA223,EB223,EC223,ED223,EG223,EI223,EJ223,EK223,EL223,EM223)</f>
        <v>#REF!</v>
      </c>
      <c r="I223" s="44" t="e">
        <f t="shared" si="15"/>
        <v>#REF!</v>
      </c>
      <c r="J223" s="72"/>
      <c r="K223" s="72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  <c r="BV223" s="79"/>
      <c r="BW223" s="79"/>
      <c r="BX223" s="79"/>
      <c r="BY223" s="79"/>
      <c r="BZ223" s="79"/>
      <c r="CA223" s="79"/>
      <c r="CB223" s="79"/>
      <c r="CC223" s="79"/>
      <c r="CD223" s="79"/>
      <c r="CE223" s="79"/>
      <c r="CF223" s="79"/>
      <c r="CG223" s="79"/>
      <c r="CH223" s="79"/>
      <c r="CI223" s="79"/>
      <c r="CJ223" s="79"/>
      <c r="CK223" s="79"/>
      <c r="CL223" s="79"/>
      <c r="CM223" s="79"/>
      <c r="CN223" s="79"/>
      <c r="CO223" s="79"/>
      <c r="CP223" s="79"/>
      <c r="CQ223" s="79"/>
      <c r="CR223" s="79"/>
      <c r="CS223" s="79"/>
      <c r="CT223" s="79"/>
      <c r="CU223" s="79"/>
      <c r="CV223" s="79"/>
      <c r="CW223" s="79"/>
      <c r="CX223" s="79"/>
      <c r="CY223" s="79"/>
      <c r="CZ223" s="79"/>
      <c r="DA223" s="79"/>
      <c r="DB223" s="79"/>
      <c r="DC223" s="79"/>
      <c r="DD223" s="79"/>
      <c r="DE223" s="79"/>
      <c r="DF223" s="79"/>
      <c r="DG223" s="79"/>
      <c r="DH223" s="79"/>
      <c r="DI223" s="79"/>
      <c r="DJ223" s="79"/>
      <c r="DK223" s="79"/>
      <c r="DL223" s="79"/>
      <c r="DM223" s="79"/>
      <c r="DN223" s="79"/>
      <c r="DO223" s="79"/>
      <c r="DP223" s="79"/>
      <c r="DQ223" s="79"/>
      <c r="DR223" s="79"/>
      <c r="DS223" s="79"/>
      <c r="DT223" s="79"/>
      <c r="DU223" s="79"/>
      <c r="DV223" s="79"/>
      <c r="DW223" s="79"/>
      <c r="DX223" s="79"/>
      <c r="DY223" s="79"/>
      <c r="DZ223" s="79"/>
      <c r="EA223" s="79"/>
      <c r="EB223" s="79"/>
      <c r="EC223" s="79"/>
      <c r="ED223" s="79"/>
      <c r="EE223" s="79"/>
      <c r="EF223" s="79"/>
      <c r="EG223" s="79"/>
      <c r="EH223" s="79"/>
      <c r="EI223" s="79"/>
      <c r="EJ223" s="79"/>
      <c r="EK223" s="79"/>
      <c r="EL223" s="79"/>
      <c r="EM223" s="79"/>
      <c r="EN223" s="79"/>
      <c r="EO223" s="113"/>
      <c r="EP223" s="113"/>
      <c r="EQ223" s="113"/>
      <c r="ER223" s="113"/>
      <c r="ES223" s="113"/>
      <c r="ET223" s="113"/>
      <c r="EU223" s="113"/>
      <c r="EV223" s="113"/>
      <c r="EW223" s="113"/>
      <c r="EX223" s="113"/>
    </row>
    <row r="224" spans="1:154" x14ac:dyDescent="0.3">
      <c r="A224" s="79"/>
      <c r="B224" s="80"/>
      <c r="C224" s="80"/>
      <c r="D224" s="80"/>
      <c r="E224" s="80"/>
      <c r="F224" s="80"/>
      <c r="G224" s="44" t="e">
        <f>SUM(J224,L224,N224,O224,P224,T224,U224,V224,AB224,AD224,AO224,AQ224,CE224,CG224,CP224,CR224,#REF!,#REF!,CZ224,DB224,DE224,DG224,DN224,DP224,DW224,DY224,EF224,EH224)</f>
        <v>#REF!</v>
      </c>
      <c r="H224" s="44" t="e">
        <f>SUM(K224,M224,Q224,R224,S224,W224,X224,Y224,AC224,AE224,AF224,AG224,AH224,AI224,AL224,AP224,AR224,#REF!,AY224,AZ224,CF224,CH224,CI224,CJ224,CK224,CL224,CQ224,CS224,CT224,CU224,CV224,CW224,#REF!,#REF!,DA224,DC224,DF224,DH224,DO224,#REF!,#REF!,#REF!,#REF!,DQ224,DR224,DS224,DT224,DU224,DX224,DZ224,EA224,EB224,EC224,ED224,EG224,EI224,EJ224,EK224,EL224,EM224)</f>
        <v>#REF!</v>
      </c>
      <c r="I224" s="44" t="e">
        <f t="shared" si="15"/>
        <v>#REF!</v>
      </c>
      <c r="J224" s="72"/>
      <c r="K224" s="72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  <c r="BV224" s="79"/>
      <c r="BW224" s="79"/>
      <c r="BX224" s="79"/>
      <c r="BY224" s="79"/>
      <c r="BZ224" s="79"/>
      <c r="CA224" s="79"/>
      <c r="CB224" s="79"/>
      <c r="CC224" s="79"/>
      <c r="CD224" s="79"/>
      <c r="CE224" s="79"/>
      <c r="CF224" s="79"/>
      <c r="CG224" s="79"/>
      <c r="CH224" s="79"/>
      <c r="CI224" s="79"/>
      <c r="CJ224" s="79"/>
      <c r="CK224" s="79"/>
      <c r="CL224" s="79"/>
      <c r="CM224" s="79"/>
      <c r="CN224" s="79"/>
      <c r="CO224" s="79"/>
      <c r="CP224" s="79"/>
      <c r="CQ224" s="79"/>
      <c r="CR224" s="79"/>
      <c r="CS224" s="79"/>
      <c r="CT224" s="79"/>
      <c r="CU224" s="79"/>
      <c r="CV224" s="79"/>
      <c r="CW224" s="79"/>
      <c r="CX224" s="79"/>
      <c r="CY224" s="79"/>
      <c r="CZ224" s="79"/>
      <c r="DA224" s="79"/>
      <c r="DB224" s="79"/>
      <c r="DC224" s="79"/>
      <c r="DD224" s="79"/>
      <c r="DE224" s="79"/>
      <c r="DF224" s="79"/>
      <c r="DG224" s="79"/>
      <c r="DH224" s="79"/>
      <c r="DI224" s="79"/>
      <c r="DJ224" s="79"/>
      <c r="DK224" s="79"/>
      <c r="DL224" s="79"/>
      <c r="DM224" s="79"/>
      <c r="DN224" s="79"/>
      <c r="DO224" s="79"/>
      <c r="DP224" s="79"/>
      <c r="DQ224" s="79"/>
      <c r="DR224" s="79"/>
      <c r="DS224" s="79"/>
      <c r="DT224" s="79"/>
      <c r="DU224" s="79"/>
      <c r="DV224" s="79"/>
      <c r="DW224" s="79"/>
      <c r="DX224" s="79"/>
      <c r="DY224" s="79"/>
      <c r="DZ224" s="79"/>
      <c r="EA224" s="79"/>
      <c r="EB224" s="79"/>
      <c r="EC224" s="79"/>
      <c r="ED224" s="79"/>
      <c r="EE224" s="79"/>
      <c r="EF224" s="79"/>
      <c r="EG224" s="79"/>
      <c r="EH224" s="79"/>
      <c r="EI224" s="79"/>
      <c r="EJ224" s="79"/>
      <c r="EK224" s="79"/>
      <c r="EL224" s="79"/>
      <c r="EM224" s="79"/>
      <c r="EN224" s="79"/>
      <c r="EO224" s="113"/>
      <c r="EP224" s="113"/>
      <c r="EQ224" s="113"/>
      <c r="ER224" s="113"/>
      <c r="ES224" s="113"/>
      <c r="ET224" s="113"/>
      <c r="EU224" s="113"/>
      <c r="EV224" s="113"/>
      <c r="EW224" s="113"/>
      <c r="EX224" s="113"/>
    </row>
    <row r="225" spans="1:154" x14ac:dyDescent="0.3">
      <c r="A225" s="79"/>
      <c r="B225" s="80"/>
      <c r="C225" s="80"/>
      <c r="D225" s="80"/>
      <c r="E225" s="80"/>
      <c r="F225" s="80"/>
      <c r="G225" s="44" t="e">
        <f>SUM(J225,L225,N225,O225,P225,T225,U225,V225,AB225,AD225,AO225,AQ225,CE225,CG225,CP225,CR225,#REF!,#REF!,CZ225,DB225,DE225,DG225,DN225,DP225,DW225,DY225,EF225,EH225)</f>
        <v>#REF!</v>
      </c>
      <c r="H225" s="44" t="e">
        <f>SUM(K225,M225,Q225,R225,S225,W225,X225,Y225,AC225,AE225,AF225,AG225,AH225,AI225,AL225,AP225,AR225,#REF!,AY225,AZ225,CF225,CH225,CI225,CJ225,CK225,CL225,CQ225,CS225,CT225,CU225,CV225,CW225,#REF!,#REF!,DA225,DC225,DF225,DH225,DO225,#REF!,#REF!,#REF!,#REF!,DQ225,DR225,DS225,DT225,DU225,DX225,DZ225,EA225,EB225,EC225,ED225,EG225,EI225,EJ225,EK225,EL225,EM225)</f>
        <v>#REF!</v>
      </c>
      <c r="I225" s="44" t="e">
        <f t="shared" si="15"/>
        <v>#REF!</v>
      </c>
      <c r="J225" s="72"/>
      <c r="K225" s="72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  <c r="BV225" s="79"/>
      <c r="BW225" s="79"/>
      <c r="BX225" s="79"/>
      <c r="BY225" s="79"/>
      <c r="BZ225" s="79"/>
      <c r="CA225" s="79"/>
      <c r="CB225" s="79"/>
      <c r="CC225" s="79"/>
      <c r="CD225" s="79"/>
      <c r="CE225" s="79"/>
      <c r="CF225" s="79"/>
      <c r="CG225" s="79"/>
      <c r="CH225" s="79"/>
      <c r="CI225" s="79"/>
      <c r="CJ225" s="79"/>
      <c r="CK225" s="79"/>
      <c r="CL225" s="79"/>
      <c r="CM225" s="79"/>
      <c r="CN225" s="79"/>
      <c r="CO225" s="79"/>
      <c r="CP225" s="79"/>
      <c r="CQ225" s="79"/>
      <c r="CR225" s="79"/>
      <c r="CS225" s="79"/>
      <c r="CT225" s="79"/>
      <c r="CU225" s="79"/>
      <c r="CV225" s="79"/>
      <c r="CW225" s="79"/>
      <c r="CX225" s="79"/>
      <c r="CY225" s="79"/>
      <c r="CZ225" s="79"/>
      <c r="DA225" s="79"/>
      <c r="DB225" s="79"/>
      <c r="DC225" s="79"/>
      <c r="DD225" s="79"/>
      <c r="DE225" s="79"/>
      <c r="DF225" s="79"/>
      <c r="DG225" s="79"/>
      <c r="DH225" s="79"/>
      <c r="DI225" s="79"/>
      <c r="DJ225" s="79"/>
      <c r="DK225" s="79"/>
      <c r="DL225" s="79"/>
      <c r="DM225" s="79"/>
      <c r="DN225" s="79"/>
      <c r="DO225" s="79"/>
      <c r="DP225" s="79"/>
      <c r="DQ225" s="79"/>
      <c r="DR225" s="79"/>
      <c r="DS225" s="79"/>
      <c r="DT225" s="79"/>
      <c r="DU225" s="79"/>
      <c r="DV225" s="79"/>
      <c r="DW225" s="79"/>
      <c r="DX225" s="79"/>
      <c r="DY225" s="79"/>
      <c r="DZ225" s="79"/>
      <c r="EA225" s="79"/>
      <c r="EB225" s="79"/>
      <c r="EC225" s="79"/>
      <c r="ED225" s="79"/>
      <c r="EE225" s="79"/>
      <c r="EF225" s="79"/>
      <c r="EG225" s="79"/>
      <c r="EH225" s="79"/>
      <c r="EI225" s="79"/>
      <c r="EJ225" s="79"/>
      <c r="EK225" s="79"/>
      <c r="EL225" s="79"/>
      <c r="EM225" s="79"/>
      <c r="EN225" s="79"/>
      <c r="EO225" s="113"/>
      <c r="EP225" s="113"/>
      <c r="EQ225" s="113"/>
      <c r="ER225" s="113"/>
      <c r="ES225" s="113"/>
      <c r="ET225" s="113"/>
      <c r="EU225" s="113"/>
      <c r="EV225" s="113"/>
      <c r="EW225" s="113"/>
      <c r="EX225" s="113"/>
    </row>
    <row r="226" spans="1:154" x14ac:dyDescent="0.3">
      <c r="A226" s="79"/>
      <c r="B226" s="80"/>
      <c r="C226" s="80"/>
      <c r="D226" s="80"/>
      <c r="E226" s="80"/>
      <c r="F226" s="80"/>
      <c r="G226" s="44" t="e">
        <f>SUM(J226,L226,N226,O226,P226,T226,U226,V226,AB226,AD226,AO226,AQ226,CE226,CG226,CP226,CR226,#REF!,#REF!,CZ226,DB226,DE226,DG226,DN226,DP226,DW226,DY226,EF226,EH226)</f>
        <v>#REF!</v>
      </c>
      <c r="H226" s="44" t="e">
        <f>SUM(K226,M226,Q226,R226,S226,W226,X226,Y226,AC226,AE226,AF226,AG226,AH226,AI226,AL226,AP226,AR226,#REF!,AY226,AZ226,CF226,CH226,CI226,CJ226,CK226,CL226,CQ226,CS226,CT226,CU226,CV226,CW226,#REF!,#REF!,DA226,DC226,DF226,DH226,DO226,#REF!,#REF!,#REF!,#REF!,DQ226,DR226,DS226,DT226,DU226,DX226,DZ226,EA226,EB226,EC226,ED226,EG226,EI226,EJ226,EK226,EL226,EM226)</f>
        <v>#REF!</v>
      </c>
      <c r="I226" s="44" t="e">
        <f t="shared" si="15"/>
        <v>#REF!</v>
      </c>
      <c r="J226" s="72"/>
      <c r="K226" s="72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  <c r="BV226" s="79"/>
      <c r="BW226" s="79"/>
      <c r="BX226" s="79"/>
      <c r="BY226" s="79"/>
      <c r="BZ226" s="79"/>
      <c r="CA226" s="79"/>
      <c r="CB226" s="79"/>
      <c r="CC226" s="79"/>
      <c r="CD226" s="79"/>
      <c r="CE226" s="79"/>
      <c r="CF226" s="79"/>
      <c r="CG226" s="79"/>
      <c r="CH226" s="79"/>
      <c r="CI226" s="79"/>
      <c r="CJ226" s="79"/>
      <c r="CK226" s="79"/>
      <c r="CL226" s="79"/>
      <c r="CM226" s="79"/>
      <c r="CN226" s="79"/>
      <c r="CO226" s="79"/>
      <c r="CP226" s="79"/>
      <c r="CQ226" s="79"/>
      <c r="CR226" s="79"/>
      <c r="CS226" s="79"/>
      <c r="CT226" s="79"/>
      <c r="CU226" s="79"/>
      <c r="CV226" s="79"/>
      <c r="CW226" s="79"/>
      <c r="CX226" s="79"/>
      <c r="CY226" s="79"/>
      <c r="CZ226" s="79"/>
      <c r="DA226" s="79"/>
      <c r="DB226" s="79"/>
      <c r="DC226" s="79"/>
      <c r="DD226" s="79"/>
      <c r="DE226" s="79"/>
      <c r="DF226" s="79"/>
      <c r="DG226" s="79"/>
      <c r="DH226" s="79"/>
      <c r="DI226" s="79"/>
      <c r="DJ226" s="79"/>
      <c r="DK226" s="79"/>
      <c r="DL226" s="79"/>
      <c r="DM226" s="79"/>
      <c r="DN226" s="79"/>
      <c r="DO226" s="79"/>
      <c r="DP226" s="79"/>
      <c r="DQ226" s="79"/>
      <c r="DR226" s="79"/>
      <c r="DS226" s="79"/>
      <c r="DT226" s="79"/>
      <c r="DU226" s="79"/>
      <c r="DV226" s="79"/>
      <c r="DW226" s="79"/>
      <c r="DX226" s="79"/>
      <c r="DY226" s="79"/>
      <c r="DZ226" s="79"/>
      <c r="EA226" s="79"/>
      <c r="EB226" s="79"/>
      <c r="EC226" s="79"/>
      <c r="ED226" s="79"/>
      <c r="EE226" s="79"/>
      <c r="EF226" s="79"/>
      <c r="EG226" s="79"/>
      <c r="EH226" s="79"/>
      <c r="EI226" s="79"/>
      <c r="EJ226" s="79"/>
      <c r="EK226" s="79"/>
      <c r="EL226" s="79"/>
      <c r="EM226" s="79"/>
      <c r="EN226" s="79"/>
      <c r="EO226" s="113"/>
      <c r="EP226" s="113"/>
      <c r="EQ226" s="113"/>
      <c r="ER226" s="113"/>
      <c r="ES226" s="113"/>
      <c r="ET226" s="113"/>
      <c r="EU226" s="113"/>
      <c r="EV226" s="113"/>
      <c r="EW226" s="113"/>
      <c r="EX226" s="113"/>
    </row>
    <row r="227" spans="1:154" x14ac:dyDescent="0.3">
      <c r="A227" s="79"/>
      <c r="B227" s="80"/>
      <c r="C227" s="80"/>
      <c r="D227" s="80"/>
      <c r="E227" s="80"/>
      <c r="F227" s="80"/>
      <c r="G227" s="44" t="e">
        <f>SUM(J227,L227,N227,O227,P227,T227,U227,V227,AB227,AD227,AO227,AQ227,CE227,CG227,CP227,CR227,#REF!,#REF!,CZ227,DB227,DE227,DG227,DN227,DP227,DW227,DY227,EF227,EH227)</f>
        <v>#REF!</v>
      </c>
      <c r="H227" s="44" t="e">
        <f>SUM(K227,M227,Q227,R227,S227,W227,X227,Y227,AC227,AE227,AF227,AG227,AH227,AI227,AL227,AP227,AR227,#REF!,AY227,AZ227,CF227,CH227,CI227,CJ227,CK227,CL227,CQ227,CS227,CT227,CU227,CV227,CW227,#REF!,#REF!,DA227,DC227,DF227,DH227,DO227,#REF!,#REF!,#REF!,#REF!,DQ227,DR227,DS227,DT227,DU227,DX227,DZ227,EA227,EB227,EC227,ED227,EG227,EI227,EJ227,EK227,EL227,EM227)</f>
        <v>#REF!</v>
      </c>
      <c r="I227" s="44" t="e">
        <f t="shared" si="15"/>
        <v>#REF!</v>
      </c>
      <c r="J227" s="72"/>
      <c r="K227" s="72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  <c r="BV227" s="79"/>
      <c r="BW227" s="79"/>
      <c r="BX227" s="79"/>
      <c r="BY227" s="79"/>
      <c r="BZ227" s="79"/>
      <c r="CA227" s="79"/>
      <c r="CB227" s="79"/>
      <c r="CC227" s="79"/>
      <c r="CD227" s="79"/>
      <c r="CE227" s="79"/>
      <c r="CF227" s="79"/>
      <c r="CG227" s="79"/>
      <c r="CH227" s="79"/>
      <c r="CI227" s="79"/>
      <c r="CJ227" s="79"/>
      <c r="CK227" s="79"/>
      <c r="CL227" s="79"/>
      <c r="CM227" s="79"/>
      <c r="CN227" s="79"/>
      <c r="CO227" s="79"/>
      <c r="CP227" s="79"/>
      <c r="CQ227" s="79"/>
      <c r="CR227" s="79"/>
      <c r="CS227" s="79"/>
      <c r="CT227" s="79"/>
      <c r="CU227" s="79"/>
      <c r="CV227" s="79"/>
      <c r="CW227" s="79"/>
      <c r="CX227" s="79"/>
      <c r="CY227" s="79"/>
      <c r="CZ227" s="79"/>
      <c r="DA227" s="79"/>
      <c r="DB227" s="79"/>
      <c r="DC227" s="79"/>
      <c r="DD227" s="79"/>
      <c r="DE227" s="79"/>
      <c r="DF227" s="79"/>
      <c r="DG227" s="79"/>
      <c r="DH227" s="79"/>
      <c r="DI227" s="79"/>
      <c r="DJ227" s="79"/>
      <c r="DK227" s="79"/>
      <c r="DL227" s="79"/>
      <c r="DM227" s="79"/>
      <c r="DN227" s="79"/>
      <c r="DO227" s="79"/>
      <c r="DP227" s="79"/>
      <c r="DQ227" s="79"/>
      <c r="DR227" s="79"/>
      <c r="DS227" s="79"/>
      <c r="DT227" s="79"/>
      <c r="DU227" s="79"/>
      <c r="DV227" s="79"/>
      <c r="DW227" s="79"/>
      <c r="DX227" s="79"/>
      <c r="DY227" s="79"/>
      <c r="DZ227" s="79"/>
      <c r="EA227" s="79"/>
      <c r="EB227" s="79"/>
      <c r="EC227" s="79"/>
      <c r="ED227" s="79"/>
      <c r="EE227" s="79"/>
      <c r="EF227" s="79"/>
      <c r="EG227" s="79"/>
      <c r="EH227" s="79"/>
      <c r="EI227" s="79"/>
      <c r="EJ227" s="79"/>
      <c r="EK227" s="79"/>
      <c r="EL227" s="79"/>
      <c r="EM227" s="79"/>
      <c r="EN227" s="79"/>
      <c r="EO227" s="113"/>
      <c r="EP227" s="113"/>
      <c r="EQ227" s="113"/>
      <c r="ER227" s="113"/>
      <c r="ES227" s="113"/>
      <c r="ET227" s="113"/>
      <c r="EU227" s="113"/>
      <c r="EV227" s="113"/>
      <c r="EW227" s="113"/>
      <c r="EX227" s="113"/>
    </row>
    <row r="228" spans="1:154" x14ac:dyDescent="0.3">
      <c r="A228" s="79"/>
      <c r="B228" s="80"/>
      <c r="C228" s="80"/>
      <c r="D228" s="80"/>
      <c r="E228" s="80"/>
      <c r="F228" s="80"/>
      <c r="G228" s="44" t="e">
        <f>SUM(J228,L228,N228,O228,P228,T228,U228,V228,AB228,AD228,AO228,AQ228,CE228,CG228,CP228,CR228,#REF!,#REF!,CZ228,DB228,DE228,DG228,DN228,DP228,DW228,DY228,EF228,EH228)</f>
        <v>#REF!</v>
      </c>
      <c r="H228" s="44" t="e">
        <f>SUM(K228,M228,Q228,R228,S228,W228,X228,Y228,AC228,AE228,AF228,AG228,AH228,AI228,AL228,AP228,AR228,#REF!,AY228,AZ228,CF228,CH228,CI228,CJ228,CK228,CL228,CQ228,CS228,CT228,CU228,CV228,CW228,#REF!,#REF!,DA228,DC228,DF228,DH228,DO228,#REF!,#REF!,#REF!,#REF!,DQ228,DR228,DS228,DT228,DU228,DX228,DZ228,EA228,EB228,EC228,ED228,EG228,EI228,EJ228,EK228,EL228,EM228)</f>
        <v>#REF!</v>
      </c>
      <c r="I228" s="44" t="e">
        <f t="shared" si="15"/>
        <v>#REF!</v>
      </c>
      <c r="J228" s="72"/>
      <c r="K228" s="72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79"/>
      <c r="CF228" s="79"/>
      <c r="CG228" s="79"/>
      <c r="CH228" s="79"/>
      <c r="CI228" s="79"/>
      <c r="CJ228" s="79"/>
      <c r="CK228" s="79"/>
      <c r="CL228" s="79"/>
      <c r="CM228" s="79"/>
      <c r="CN228" s="79"/>
      <c r="CO228" s="79"/>
      <c r="CP228" s="79"/>
      <c r="CQ228" s="79"/>
      <c r="CR228" s="79"/>
      <c r="CS228" s="79"/>
      <c r="CT228" s="79"/>
      <c r="CU228" s="79"/>
      <c r="CV228" s="79"/>
      <c r="CW228" s="79"/>
      <c r="CX228" s="79"/>
      <c r="CY228" s="79"/>
      <c r="CZ228" s="79"/>
      <c r="DA228" s="79"/>
      <c r="DB228" s="79"/>
      <c r="DC228" s="79"/>
      <c r="DD228" s="79"/>
      <c r="DE228" s="79"/>
      <c r="DF228" s="79"/>
      <c r="DG228" s="79"/>
      <c r="DH228" s="79"/>
      <c r="DI228" s="79"/>
      <c r="DJ228" s="79"/>
      <c r="DK228" s="79"/>
      <c r="DL228" s="79"/>
      <c r="DM228" s="79"/>
      <c r="DN228" s="79"/>
      <c r="DO228" s="79"/>
      <c r="DP228" s="79"/>
      <c r="DQ228" s="79"/>
      <c r="DR228" s="79"/>
      <c r="DS228" s="79"/>
      <c r="DT228" s="79"/>
      <c r="DU228" s="79"/>
      <c r="DV228" s="79"/>
      <c r="DW228" s="79"/>
      <c r="DX228" s="79"/>
      <c r="DY228" s="79"/>
      <c r="DZ228" s="79"/>
      <c r="EA228" s="79"/>
      <c r="EB228" s="79"/>
      <c r="EC228" s="79"/>
      <c r="ED228" s="79"/>
      <c r="EE228" s="79"/>
      <c r="EF228" s="79"/>
      <c r="EG228" s="79"/>
      <c r="EH228" s="79"/>
      <c r="EI228" s="79"/>
      <c r="EJ228" s="79"/>
      <c r="EK228" s="79"/>
      <c r="EL228" s="79"/>
      <c r="EM228" s="79"/>
      <c r="EN228" s="79"/>
      <c r="EO228" s="113"/>
      <c r="EP228" s="113"/>
      <c r="EQ228" s="113"/>
      <c r="ER228" s="113"/>
      <c r="ES228" s="113"/>
      <c r="ET228" s="113"/>
      <c r="EU228" s="113"/>
      <c r="EV228" s="113"/>
      <c r="EW228" s="113"/>
      <c r="EX228" s="113"/>
    </row>
    <row r="229" spans="1:154" x14ac:dyDescent="0.3">
      <c r="A229" s="79"/>
      <c r="B229" s="80"/>
      <c r="C229" s="80"/>
      <c r="D229" s="80"/>
      <c r="E229" s="80"/>
      <c r="F229" s="80"/>
      <c r="G229" s="44" t="e">
        <f>SUM(J229,L229,N229,O229,P229,T229,U229,V229,AB229,AD229,AO229,AQ229,CE229,CG229,CP229,CR229,#REF!,#REF!,CZ229,DB229,DE229,DG229,DN229,DP229,DW229,DY229,EF229,EH229)</f>
        <v>#REF!</v>
      </c>
      <c r="H229" s="44" t="e">
        <f>SUM(K229,M229,Q229,R229,S229,W229,X229,Y229,AC229,AE229,AF229,AG229,AH229,AI229,AL229,AP229,AR229,#REF!,AY229,AZ229,CF229,CH229,CI229,CJ229,CK229,CL229,CQ229,CS229,CT229,CU229,CV229,CW229,#REF!,#REF!,DA229,DC229,DF229,DH229,DO229,#REF!,#REF!,#REF!,#REF!,DQ229,DR229,DS229,DT229,DU229,DX229,DZ229,EA229,EB229,EC229,ED229,EG229,EI229,EJ229,EK229,EL229,EM229)</f>
        <v>#REF!</v>
      </c>
      <c r="I229" s="44" t="e">
        <f t="shared" si="15"/>
        <v>#REF!</v>
      </c>
      <c r="J229" s="72"/>
      <c r="K229" s="72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  <c r="BV229" s="79"/>
      <c r="BW229" s="79"/>
      <c r="BX229" s="79"/>
      <c r="BY229" s="79"/>
      <c r="BZ229" s="79"/>
      <c r="CA229" s="79"/>
      <c r="CB229" s="79"/>
      <c r="CC229" s="79"/>
      <c r="CD229" s="79"/>
      <c r="CE229" s="79"/>
      <c r="CF229" s="79"/>
      <c r="CG229" s="79"/>
      <c r="CH229" s="79"/>
      <c r="CI229" s="79"/>
      <c r="CJ229" s="79"/>
      <c r="CK229" s="79"/>
      <c r="CL229" s="79"/>
      <c r="CM229" s="79"/>
      <c r="CN229" s="79"/>
      <c r="CO229" s="79"/>
      <c r="CP229" s="79"/>
      <c r="CQ229" s="79"/>
      <c r="CR229" s="79"/>
      <c r="CS229" s="79"/>
      <c r="CT229" s="79"/>
      <c r="CU229" s="79"/>
      <c r="CV229" s="79"/>
      <c r="CW229" s="79"/>
      <c r="CX229" s="79"/>
      <c r="CY229" s="79"/>
      <c r="CZ229" s="79"/>
      <c r="DA229" s="79"/>
      <c r="DB229" s="79"/>
      <c r="DC229" s="79"/>
      <c r="DD229" s="79"/>
      <c r="DE229" s="79"/>
      <c r="DF229" s="79"/>
      <c r="DG229" s="79"/>
      <c r="DH229" s="79"/>
      <c r="DI229" s="79"/>
      <c r="DJ229" s="79"/>
      <c r="DK229" s="79"/>
      <c r="DL229" s="79"/>
      <c r="DM229" s="79"/>
      <c r="DN229" s="79"/>
      <c r="DO229" s="79"/>
      <c r="DP229" s="79"/>
      <c r="DQ229" s="79"/>
      <c r="DR229" s="79"/>
      <c r="DS229" s="79"/>
      <c r="DT229" s="79"/>
      <c r="DU229" s="79"/>
      <c r="DV229" s="79"/>
      <c r="DW229" s="79"/>
      <c r="DX229" s="79"/>
      <c r="DY229" s="79"/>
      <c r="DZ229" s="79"/>
      <c r="EA229" s="79"/>
      <c r="EB229" s="79"/>
      <c r="EC229" s="79"/>
      <c r="ED229" s="79"/>
      <c r="EE229" s="79"/>
      <c r="EF229" s="79"/>
      <c r="EG229" s="79"/>
      <c r="EH229" s="79"/>
      <c r="EI229" s="79"/>
      <c r="EJ229" s="79"/>
      <c r="EK229" s="79"/>
      <c r="EL229" s="79"/>
      <c r="EM229" s="79"/>
      <c r="EN229" s="79"/>
      <c r="EO229" s="113"/>
      <c r="EP229" s="113"/>
      <c r="EQ229" s="113"/>
      <c r="ER229" s="113"/>
      <c r="ES229" s="113"/>
      <c r="ET229" s="113"/>
      <c r="EU229" s="113"/>
      <c r="EV229" s="113"/>
      <c r="EW229" s="113"/>
      <c r="EX229" s="113"/>
    </row>
    <row r="230" spans="1:154" x14ac:dyDescent="0.3">
      <c r="A230" s="79"/>
      <c r="B230" s="80"/>
      <c r="C230" s="80"/>
      <c r="D230" s="80"/>
      <c r="E230" s="80"/>
      <c r="F230" s="80"/>
      <c r="G230" s="44" t="e">
        <f>SUM(J230,L230,N230,O230,P230,T230,U230,V230,AB230,AD230,AO230,AQ230,CE230,CG230,CP230,CR230,#REF!,#REF!,CZ230,DB230,DE230,DG230,DN230,DP230,DW230,DY230,EF230,EH230)</f>
        <v>#REF!</v>
      </c>
      <c r="H230" s="44" t="e">
        <f>SUM(K230,M230,Q230,R230,S230,W230,X230,Y230,AC230,AE230,AF230,AG230,AH230,AI230,AL230,AP230,AR230,#REF!,AY230,AZ230,CF230,CH230,CI230,CJ230,CK230,CL230,CQ230,CS230,CT230,CU230,CV230,CW230,#REF!,#REF!,DA230,DC230,DF230,DH230,DO230,#REF!,#REF!,#REF!,#REF!,DQ230,DR230,DS230,DT230,DU230,DX230,DZ230,EA230,EB230,EC230,ED230,EG230,EI230,EJ230,EK230,EL230,EM230)</f>
        <v>#REF!</v>
      </c>
      <c r="I230" s="44" t="e">
        <f t="shared" si="15"/>
        <v>#REF!</v>
      </c>
      <c r="J230" s="72"/>
      <c r="K230" s="72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  <c r="BU230" s="79"/>
      <c r="BV230" s="79"/>
      <c r="BW230" s="79"/>
      <c r="BX230" s="79"/>
      <c r="BY230" s="79"/>
      <c r="BZ230" s="79"/>
      <c r="CA230" s="79"/>
      <c r="CB230" s="79"/>
      <c r="CC230" s="79"/>
      <c r="CD230" s="79"/>
      <c r="CE230" s="79"/>
      <c r="CF230" s="79"/>
      <c r="CG230" s="79"/>
      <c r="CH230" s="79"/>
      <c r="CI230" s="79"/>
      <c r="CJ230" s="79"/>
      <c r="CK230" s="79"/>
      <c r="CL230" s="79"/>
      <c r="CM230" s="79"/>
      <c r="CN230" s="79"/>
      <c r="CO230" s="79"/>
      <c r="CP230" s="79"/>
      <c r="CQ230" s="79"/>
      <c r="CR230" s="79"/>
      <c r="CS230" s="79"/>
      <c r="CT230" s="79"/>
      <c r="CU230" s="79"/>
      <c r="CV230" s="79"/>
      <c r="CW230" s="79"/>
      <c r="CX230" s="79"/>
      <c r="CY230" s="79"/>
      <c r="CZ230" s="79"/>
      <c r="DA230" s="79"/>
      <c r="DB230" s="79"/>
      <c r="DC230" s="79"/>
      <c r="DD230" s="79"/>
      <c r="DE230" s="79"/>
      <c r="DF230" s="79"/>
      <c r="DG230" s="79"/>
      <c r="DH230" s="79"/>
      <c r="DI230" s="79"/>
      <c r="DJ230" s="79"/>
      <c r="DK230" s="79"/>
      <c r="DL230" s="79"/>
      <c r="DM230" s="79"/>
      <c r="DN230" s="79"/>
      <c r="DO230" s="79"/>
      <c r="DP230" s="79"/>
      <c r="DQ230" s="79"/>
      <c r="DR230" s="79"/>
      <c r="DS230" s="79"/>
      <c r="DT230" s="79"/>
      <c r="DU230" s="79"/>
      <c r="DV230" s="79"/>
      <c r="DW230" s="79"/>
      <c r="DX230" s="79"/>
      <c r="DY230" s="79"/>
      <c r="DZ230" s="79"/>
      <c r="EA230" s="79"/>
      <c r="EB230" s="79"/>
      <c r="EC230" s="79"/>
      <c r="ED230" s="79"/>
      <c r="EE230" s="79"/>
      <c r="EF230" s="79"/>
      <c r="EG230" s="79"/>
      <c r="EH230" s="79"/>
      <c r="EI230" s="79"/>
      <c r="EJ230" s="79"/>
      <c r="EK230" s="79"/>
      <c r="EL230" s="79"/>
      <c r="EM230" s="79"/>
      <c r="EN230" s="79"/>
      <c r="EO230" s="113"/>
      <c r="EP230" s="113"/>
      <c r="EQ230" s="113"/>
      <c r="ER230" s="113"/>
      <c r="ES230" s="113"/>
      <c r="ET230" s="113"/>
      <c r="EU230" s="113"/>
      <c r="EV230" s="113"/>
      <c r="EW230" s="113"/>
      <c r="EX230" s="113"/>
    </row>
    <row r="231" spans="1:154" x14ac:dyDescent="0.3">
      <c r="A231" s="79"/>
      <c r="B231" s="80"/>
      <c r="C231" s="80"/>
      <c r="D231" s="80"/>
      <c r="E231" s="80"/>
      <c r="F231" s="80"/>
      <c r="G231" s="44" t="e">
        <f>SUM(J231,L231,N231,O231,P231,T231,U231,V231,AB231,AD231,AO231,AQ231,CE231,CG231,CP231,CR231,#REF!,#REF!,CZ231,DB231,DE231,DG231,DN231,DP231,DW231,DY231,EF231,EH231)</f>
        <v>#REF!</v>
      </c>
      <c r="H231" s="44" t="e">
        <f>SUM(K231,M231,Q231,R231,S231,W231,X231,Y231,AC231,AE231,AF231,AG231,AH231,AI231,AL231,AP231,AR231,#REF!,AY231,AZ231,CF231,CH231,CI231,CJ231,CK231,CL231,CQ231,CS231,CT231,CU231,CV231,CW231,#REF!,#REF!,DA231,DC231,DF231,DH231,DO231,#REF!,#REF!,#REF!,#REF!,DQ231,DR231,DS231,DT231,DU231,DX231,DZ231,EA231,EB231,EC231,ED231,EG231,EI231,EJ231,EK231,EL231,EM231)</f>
        <v>#REF!</v>
      </c>
      <c r="I231" s="44" t="e">
        <f t="shared" si="15"/>
        <v>#REF!</v>
      </c>
      <c r="J231" s="72"/>
      <c r="K231" s="72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  <c r="BQ231" s="79"/>
      <c r="BR231" s="79"/>
      <c r="BS231" s="79"/>
      <c r="BT231" s="79"/>
      <c r="BU231" s="79"/>
      <c r="BV231" s="79"/>
      <c r="BW231" s="79"/>
      <c r="BX231" s="79"/>
      <c r="BY231" s="79"/>
      <c r="BZ231" s="79"/>
      <c r="CA231" s="79"/>
      <c r="CB231" s="79"/>
      <c r="CC231" s="79"/>
      <c r="CD231" s="79"/>
      <c r="CE231" s="79"/>
      <c r="CF231" s="79"/>
      <c r="CG231" s="79"/>
      <c r="CH231" s="79"/>
      <c r="CI231" s="79"/>
      <c r="CJ231" s="79"/>
      <c r="CK231" s="79"/>
      <c r="CL231" s="79"/>
      <c r="CM231" s="79"/>
      <c r="CN231" s="79"/>
      <c r="CO231" s="79"/>
      <c r="CP231" s="79"/>
      <c r="CQ231" s="79"/>
      <c r="CR231" s="79"/>
      <c r="CS231" s="79"/>
      <c r="CT231" s="79"/>
      <c r="CU231" s="79"/>
      <c r="CV231" s="79"/>
      <c r="CW231" s="79"/>
      <c r="CX231" s="79"/>
      <c r="CY231" s="79"/>
      <c r="CZ231" s="79"/>
      <c r="DA231" s="79"/>
      <c r="DB231" s="79"/>
      <c r="DC231" s="79"/>
      <c r="DD231" s="79"/>
      <c r="DE231" s="79"/>
      <c r="DF231" s="79"/>
      <c r="DG231" s="79"/>
      <c r="DH231" s="79"/>
      <c r="DI231" s="79"/>
      <c r="DJ231" s="79"/>
      <c r="DK231" s="79"/>
      <c r="DL231" s="79"/>
      <c r="DM231" s="79"/>
      <c r="DN231" s="79"/>
      <c r="DO231" s="79"/>
      <c r="DP231" s="79"/>
      <c r="DQ231" s="79"/>
      <c r="DR231" s="79"/>
      <c r="DS231" s="79"/>
      <c r="DT231" s="79"/>
      <c r="DU231" s="79"/>
      <c r="DV231" s="79"/>
      <c r="DW231" s="79"/>
      <c r="DX231" s="79"/>
      <c r="DY231" s="79"/>
      <c r="DZ231" s="79"/>
      <c r="EA231" s="79"/>
      <c r="EB231" s="79"/>
      <c r="EC231" s="79"/>
      <c r="ED231" s="79"/>
      <c r="EE231" s="79"/>
      <c r="EF231" s="79"/>
      <c r="EG231" s="79"/>
      <c r="EH231" s="79"/>
      <c r="EI231" s="79"/>
      <c r="EJ231" s="79"/>
      <c r="EK231" s="79"/>
      <c r="EL231" s="79"/>
      <c r="EM231" s="79"/>
      <c r="EN231" s="79"/>
      <c r="EO231" s="113"/>
      <c r="EP231" s="113"/>
      <c r="EQ231" s="113"/>
      <c r="ER231" s="113"/>
      <c r="ES231" s="113"/>
      <c r="ET231" s="113"/>
      <c r="EU231" s="113"/>
      <c r="EV231" s="113"/>
      <c r="EW231" s="113"/>
      <c r="EX231" s="113"/>
    </row>
    <row r="232" spans="1:154" x14ac:dyDescent="0.3">
      <c r="A232" s="79"/>
      <c r="B232" s="80"/>
      <c r="C232" s="80"/>
      <c r="D232" s="80"/>
      <c r="E232" s="80"/>
      <c r="F232" s="80"/>
      <c r="G232" s="44" t="e">
        <f>SUM(J232,L232,N232,O232,P232,T232,U232,V232,AB232,AD232,AO232,AQ232,CE232,CG232,CP232,CR232,#REF!,#REF!,CZ232,DB232,DE232,DG232,DN232,DP232,DW232,DY232,EF232,EH232)</f>
        <v>#REF!</v>
      </c>
      <c r="H232" s="44" t="e">
        <f>SUM(K232,M232,Q232,R232,S232,W232,X232,Y232,AC232,AE232,AF232,AG232,AH232,AI232,AL232,AP232,AR232,#REF!,AY232,AZ232,CF232,CH232,CI232,CJ232,CK232,CL232,CQ232,CS232,CT232,CU232,CV232,CW232,#REF!,#REF!,DA232,DC232,DF232,DH232,DO232,#REF!,#REF!,#REF!,#REF!,DQ232,DR232,DS232,DT232,DU232,DX232,DZ232,EA232,EB232,EC232,ED232,EG232,EI232,EJ232,EK232,EL232,EM232)</f>
        <v>#REF!</v>
      </c>
      <c r="I232" s="44" t="e">
        <f t="shared" si="15"/>
        <v>#REF!</v>
      </c>
      <c r="J232" s="72"/>
      <c r="K232" s="72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  <c r="BQ232" s="79"/>
      <c r="BR232" s="79"/>
      <c r="BS232" s="79"/>
      <c r="BT232" s="79"/>
      <c r="BU232" s="79"/>
      <c r="BV232" s="79"/>
      <c r="BW232" s="79"/>
      <c r="BX232" s="79"/>
      <c r="BY232" s="79"/>
      <c r="BZ232" s="79"/>
      <c r="CA232" s="79"/>
      <c r="CB232" s="79"/>
      <c r="CC232" s="79"/>
      <c r="CD232" s="79"/>
      <c r="CE232" s="79"/>
      <c r="CF232" s="79"/>
      <c r="CG232" s="79"/>
      <c r="CH232" s="79"/>
      <c r="CI232" s="79"/>
      <c r="CJ232" s="79"/>
      <c r="CK232" s="79"/>
      <c r="CL232" s="79"/>
      <c r="CM232" s="79"/>
      <c r="CN232" s="79"/>
      <c r="CO232" s="79"/>
      <c r="CP232" s="79"/>
      <c r="CQ232" s="79"/>
      <c r="CR232" s="79"/>
      <c r="CS232" s="79"/>
      <c r="CT232" s="79"/>
      <c r="CU232" s="79"/>
      <c r="CV232" s="79"/>
      <c r="CW232" s="79"/>
      <c r="CX232" s="79"/>
      <c r="CY232" s="79"/>
      <c r="CZ232" s="79"/>
      <c r="DA232" s="79"/>
      <c r="DB232" s="79"/>
      <c r="DC232" s="79"/>
      <c r="DD232" s="79"/>
      <c r="DE232" s="79"/>
      <c r="DF232" s="79"/>
      <c r="DG232" s="79"/>
      <c r="DH232" s="79"/>
      <c r="DI232" s="79"/>
      <c r="DJ232" s="79"/>
      <c r="DK232" s="79"/>
      <c r="DL232" s="79"/>
      <c r="DM232" s="79"/>
      <c r="DN232" s="79"/>
      <c r="DO232" s="79"/>
      <c r="DP232" s="79"/>
      <c r="DQ232" s="79"/>
      <c r="DR232" s="79"/>
      <c r="DS232" s="79"/>
      <c r="DT232" s="79"/>
      <c r="DU232" s="79"/>
      <c r="DV232" s="79"/>
      <c r="DW232" s="79"/>
      <c r="DX232" s="79"/>
      <c r="DY232" s="79"/>
      <c r="DZ232" s="79"/>
      <c r="EA232" s="79"/>
      <c r="EB232" s="79"/>
      <c r="EC232" s="79"/>
      <c r="ED232" s="79"/>
      <c r="EE232" s="79"/>
      <c r="EF232" s="79"/>
      <c r="EG232" s="79"/>
      <c r="EH232" s="79"/>
      <c r="EI232" s="79"/>
      <c r="EJ232" s="79"/>
      <c r="EK232" s="79"/>
      <c r="EL232" s="79"/>
      <c r="EM232" s="79"/>
      <c r="EN232" s="79"/>
      <c r="EO232" s="113"/>
      <c r="EP232" s="113"/>
      <c r="EQ232" s="113"/>
      <c r="ER232" s="113"/>
      <c r="ES232" s="113"/>
      <c r="ET232" s="113"/>
      <c r="EU232" s="113"/>
      <c r="EV232" s="113"/>
      <c r="EW232" s="113"/>
      <c r="EX232" s="113"/>
    </row>
    <row r="233" spans="1:154" x14ac:dyDescent="0.3">
      <c r="A233" s="79"/>
      <c r="B233" s="80"/>
      <c r="C233" s="80"/>
      <c r="D233" s="80"/>
      <c r="E233" s="80"/>
      <c r="F233" s="80"/>
      <c r="G233" s="44" t="e">
        <f>SUM(J233,L233,N233,O233,P233,T233,U233,V233,AB233,AD233,AO233,AQ233,CE233,CG233,CP233,CR233,#REF!,#REF!,CZ233,DB233,DE233,DG233,DN233,DP233,DW233,DY233,EF233,EH233)</f>
        <v>#REF!</v>
      </c>
      <c r="H233" s="44" t="e">
        <f>SUM(K233,M233,Q233,R233,S233,W233,X233,Y233,AC233,AE233,AF233,AG233,AH233,AI233,AL233,AP233,AR233,#REF!,AY233,AZ233,CF233,CH233,CI233,CJ233,CK233,CL233,CQ233,CS233,CT233,CU233,CV233,CW233,#REF!,#REF!,DA233,DC233,DF233,DH233,DO233,#REF!,#REF!,#REF!,#REF!,DQ233,DR233,DS233,DT233,DU233,DX233,DZ233,EA233,EB233,EC233,ED233,EG233,EI233,EJ233,EK233,EL233,EM233)</f>
        <v>#REF!</v>
      </c>
      <c r="I233" s="44" t="e">
        <f t="shared" si="15"/>
        <v>#REF!</v>
      </c>
      <c r="J233" s="72"/>
      <c r="K233" s="72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  <c r="BQ233" s="79"/>
      <c r="BR233" s="79"/>
      <c r="BS233" s="79"/>
      <c r="BT233" s="79"/>
      <c r="BU233" s="79"/>
      <c r="BV233" s="79"/>
      <c r="BW233" s="79"/>
      <c r="BX233" s="79"/>
      <c r="BY233" s="79"/>
      <c r="BZ233" s="79"/>
      <c r="CA233" s="79"/>
      <c r="CB233" s="79"/>
      <c r="CC233" s="79"/>
      <c r="CD233" s="79"/>
      <c r="CE233" s="79"/>
      <c r="CF233" s="79"/>
      <c r="CG233" s="79"/>
      <c r="CH233" s="79"/>
      <c r="CI233" s="79"/>
      <c r="CJ233" s="79"/>
      <c r="CK233" s="79"/>
      <c r="CL233" s="79"/>
      <c r="CM233" s="79"/>
      <c r="CN233" s="79"/>
      <c r="CO233" s="79"/>
      <c r="CP233" s="79"/>
      <c r="CQ233" s="79"/>
      <c r="CR233" s="79"/>
      <c r="CS233" s="79"/>
      <c r="CT233" s="79"/>
      <c r="CU233" s="79"/>
      <c r="CV233" s="79"/>
      <c r="CW233" s="79"/>
      <c r="CX233" s="79"/>
      <c r="CY233" s="79"/>
      <c r="CZ233" s="79"/>
      <c r="DA233" s="79"/>
      <c r="DB233" s="79"/>
      <c r="DC233" s="79"/>
      <c r="DD233" s="79"/>
      <c r="DE233" s="79"/>
      <c r="DF233" s="79"/>
      <c r="DG233" s="79"/>
      <c r="DH233" s="79"/>
      <c r="DI233" s="79"/>
      <c r="DJ233" s="79"/>
      <c r="DK233" s="79"/>
      <c r="DL233" s="79"/>
      <c r="DM233" s="79"/>
      <c r="DN233" s="79"/>
      <c r="DO233" s="79"/>
      <c r="DP233" s="79"/>
      <c r="DQ233" s="79"/>
      <c r="DR233" s="79"/>
      <c r="DS233" s="79"/>
      <c r="DT233" s="79"/>
      <c r="DU233" s="79"/>
      <c r="DV233" s="79"/>
      <c r="DW233" s="79"/>
      <c r="DX233" s="79"/>
      <c r="DY233" s="79"/>
      <c r="DZ233" s="79"/>
      <c r="EA233" s="79"/>
      <c r="EB233" s="79"/>
      <c r="EC233" s="79"/>
      <c r="ED233" s="79"/>
      <c r="EE233" s="79"/>
      <c r="EF233" s="79"/>
      <c r="EG233" s="79"/>
      <c r="EH233" s="79"/>
      <c r="EI233" s="79"/>
      <c r="EJ233" s="79"/>
      <c r="EK233" s="79"/>
      <c r="EL233" s="79"/>
      <c r="EM233" s="79"/>
      <c r="EN233" s="79"/>
      <c r="EO233" s="113"/>
      <c r="EP233" s="113"/>
      <c r="EQ233" s="113"/>
      <c r="ER233" s="113"/>
      <c r="ES233" s="113"/>
      <c r="ET233" s="113"/>
      <c r="EU233" s="113"/>
      <c r="EV233" s="113"/>
      <c r="EW233" s="113"/>
      <c r="EX233" s="113"/>
    </row>
    <row r="234" spans="1:154" x14ac:dyDescent="0.3">
      <c r="A234" s="79"/>
      <c r="B234" s="80"/>
      <c r="C234" s="80"/>
      <c r="D234" s="80"/>
      <c r="E234" s="80"/>
      <c r="F234" s="80"/>
      <c r="G234" s="44" t="e">
        <f>SUM(J234,L234,N234,O234,P234,T234,U234,V234,AB234,AD234,AO234,AQ234,CE234,CG234,CP234,CR234,#REF!,#REF!,CZ234,DB234,DE234,DG234,DN234,DP234,DW234,DY234,EF234,EH234)</f>
        <v>#REF!</v>
      </c>
      <c r="H234" s="44" t="e">
        <f>SUM(K234,M234,Q234,R234,S234,W234,X234,Y234,AC234,AE234,AF234,AG234,AH234,AI234,AL234,AP234,AR234,#REF!,AY234,AZ234,CF234,CH234,CI234,CJ234,CK234,CL234,CQ234,CS234,CT234,CU234,CV234,CW234,#REF!,#REF!,DA234,DC234,DF234,DH234,DO234,#REF!,#REF!,#REF!,#REF!,DQ234,DR234,DS234,DT234,DU234,DX234,DZ234,EA234,EB234,EC234,ED234,EG234,EI234,EJ234,EK234,EL234,EM234)</f>
        <v>#REF!</v>
      </c>
      <c r="I234" s="44" t="e">
        <f t="shared" si="15"/>
        <v>#REF!</v>
      </c>
      <c r="J234" s="72"/>
      <c r="K234" s="72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  <c r="BU234" s="79"/>
      <c r="BV234" s="79"/>
      <c r="BW234" s="79"/>
      <c r="BX234" s="79"/>
      <c r="BY234" s="79"/>
      <c r="BZ234" s="79"/>
      <c r="CA234" s="79"/>
      <c r="CB234" s="79"/>
      <c r="CC234" s="79"/>
      <c r="CD234" s="79"/>
      <c r="CE234" s="79"/>
      <c r="CF234" s="79"/>
      <c r="CG234" s="79"/>
      <c r="CH234" s="79"/>
      <c r="CI234" s="79"/>
      <c r="CJ234" s="79"/>
      <c r="CK234" s="79"/>
      <c r="CL234" s="79"/>
      <c r="CM234" s="79"/>
      <c r="CN234" s="79"/>
      <c r="CO234" s="79"/>
      <c r="CP234" s="79"/>
      <c r="CQ234" s="79"/>
      <c r="CR234" s="79"/>
      <c r="CS234" s="79"/>
      <c r="CT234" s="79"/>
      <c r="CU234" s="79"/>
      <c r="CV234" s="79"/>
      <c r="CW234" s="79"/>
      <c r="CX234" s="79"/>
      <c r="CY234" s="79"/>
      <c r="CZ234" s="79"/>
      <c r="DA234" s="79"/>
      <c r="DB234" s="79"/>
      <c r="DC234" s="79"/>
      <c r="DD234" s="79"/>
      <c r="DE234" s="79"/>
      <c r="DF234" s="79"/>
      <c r="DG234" s="79"/>
      <c r="DH234" s="79"/>
      <c r="DI234" s="79"/>
      <c r="DJ234" s="79"/>
      <c r="DK234" s="79"/>
      <c r="DL234" s="79"/>
      <c r="DM234" s="79"/>
      <c r="DN234" s="79"/>
      <c r="DO234" s="79"/>
      <c r="DP234" s="79"/>
      <c r="DQ234" s="79"/>
      <c r="DR234" s="79"/>
      <c r="DS234" s="79"/>
      <c r="DT234" s="79"/>
      <c r="DU234" s="79"/>
      <c r="DV234" s="79"/>
      <c r="DW234" s="79"/>
      <c r="DX234" s="79"/>
      <c r="DY234" s="79"/>
      <c r="DZ234" s="79"/>
      <c r="EA234" s="79"/>
      <c r="EB234" s="79"/>
      <c r="EC234" s="79"/>
      <c r="ED234" s="79"/>
      <c r="EE234" s="79"/>
      <c r="EF234" s="79"/>
      <c r="EG234" s="79"/>
      <c r="EH234" s="79"/>
      <c r="EI234" s="79"/>
      <c r="EJ234" s="79"/>
      <c r="EK234" s="79"/>
      <c r="EL234" s="79"/>
      <c r="EM234" s="79"/>
      <c r="EN234" s="79"/>
      <c r="EO234" s="113"/>
      <c r="EP234" s="113"/>
      <c r="EQ234" s="113"/>
      <c r="ER234" s="113"/>
      <c r="ES234" s="113"/>
      <c r="ET234" s="113"/>
      <c r="EU234" s="113"/>
      <c r="EV234" s="113"/>
      <c r="EW234" s="113"/>
      <c r="EX234" s="113"/>
    </row>
    <row r="235" spans="1:154" x14ac:dyDescent="0.3">
      <c r="A235" s="79"/>
      <c r="B235" s="80"/>
      <c r="C235" s="80"/>
      <c r="D235" s="80"/>
      <c r="E235" s="80"/>
      <c r="F235" s="80"/>
      <c r="G235" s="44" t="e">
        <f>SUM(J235,L235,N235,O235,P235,T235,U235,V235,AB235,AD235,AO235,AQ235,CE235,CG235,CP235,CR235,#REF!,#REF!,CZ235,DB235,DE235,DG235,DN235,DP235,DW235,DY235,EF235,EH235)</f>
        <v>#REF!</v>
      </c>
      <c r="H235" s="44" t="e">
        <f>SUM(K235,M235,Q235,R235,S235,W235,X235,Y235,AC235,AE235,AF235,AG235,AH235,AI235,AL235,AP235,AR235,#REF!,AY235,AZ235,CF235,CH235,CI235,CJ235,CK235,CL235,CQ235,CS235,CT235,CU235,CV235,CW235,#REF!,#REF!,DA235,DC235,DF235,DH235,DO235,#REF!,#REF!,#REF!,#REF!,DQ235,DR235,DS235,DT235,DU235,DX235,DZ235,EA235,EB235,EC235,ED235,EG235,EI235,EJ235,EK235,EL235,EM235)</f>
        <v>#REF!</v>
      </c>
      <c r="I235" s="44" t="e">
        <f t="shared" si="15"/>
        <v>#REF!</v>
      </c>
      <c r="J235" s="72"/>
      <c r="K235" s="72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  <c r="BU235" s="79"/>
      <c r="BV235" s="79"/>
      <c r="BW235" s="79"/>
      <c r="BX235" s="79"/>
      <c r="BY235" s="79"/>
      <c r="BZ235" s="79"/>
      <c r="CA235" s="79"/>
      <c r="CB235" s="79"/>
      <c r="CC235" s="79"/>
      <c r="CD235" s="79"/>
      <c r="CE235" s="79"/>
      <c r="CF235" s="79"/>
      <c r="CG235" s="79"/>
      <c r="CH235" s="79"/>
      <c r="CI235" s="79"/>
      <c r="CJ235" s="79"/>
      <c r="CK235" s="79"/>
      <c r="CL235" s="79"/>
      <c r="CM235" s="79"/>
      <c r="CN235" s="79"/>
      <c r="CO235" s="79"/>
      <c r="CP235" s="79"/>
      <c r="CQ235" s="79"/>
      <c r="CR235" s="79"/>
      <c r="CS235" s="79"/>
      <c r="CT235" s="79"/>
      <c r="CU235" s="79"/>
      <c r="CV235" s="79"/>
      <c r="CW235" s="79"/>
      <c r="CX235" s="79"/>
      <c r="CY235" s="79"/>
      <c r="CZ235" s="79"/>
      <c r="DA235" s="79"/>
      <c r="DB235" s="79"/>
      <c r="DC235" s="79"/>
      <c r="DD235" s="79"/>
      <c r="DE235" s="79"/>
      <c r="DF235" s="79"/>
      <c r="DG235" s="79"/>
      <c r="DH235" s="79"/>
      <c r="DI235" s="79"/>
      <c r="DJ235" s="79"/>
      <c r="DK235" s="79"/>
      <c r="DL235" s="79"/>
      <c r="DM235" s="79"/>
      <c r="DN235" s="79"/>
      <c r="DO235" s="79"/>
      <c r="DP235" s="79"/>
      <c r="DQ235" s="79"/>
      <c r="DR235" s="79"/>
      <c r="DS235" s="79"/>
      <c r="DT235" s="79"/>
      <c r="DU235" s="79"/>
      <c r="DV235" s="79"/>
      <c r="DW235" s="79"/>
      <c r="DX235" s="79"/>
      <c r="DY235" s="79"/>
      <c r="DZ235" s="79"/>
      <c r="EA235" s="79"/>
      <c r="EB235" s="79"/>
      <c r="EC235" s="79"/>
      <c r="ED235" s="79"/>
      <c r="EE235" s="79"/>
      <c r="EF235" s="79"/>
      <c r="EG235" s="79"/>
      <c r="EH235" s="79"/>
      <c r="EI235" s="79"/>
      <c r="EJ235" s="79"/>
      <c r="EK235" s="79"/>
      <c r="EL235" s="79"/>
      <c r="EM235" s="79"/>
      <c r="EN235" s="79"/>
      <c r="EO235" s="113"/>
      <c r="EP235" s="113"/>
      <c r="EQ235" s="113"/>
      <c r="ER235" s="113"/>
      <c r="ES235" s="113"/>
      <c r="ET235" s="113"/>
      <c r="EU235" s="113"/>
      <c r="EV235" s="113"/>
      <c r="EW235" s="113"/>
      <c r="EX235" s="113"/>
    </row>
    <row r="236" spans="1:154" x14ac:dyDescent="0.3">
      <c r="A236" s="79"/>
      <c r="B236" s="80"/>
      <c r="C236" s="80"/>
      <c r="D236" s="80"/>
      <c r="E236" s="80"/>
      <c r="F236" s="80"/>
      <c r="G236" s="44" t="e">
        <f>SUM(J236,L236,N236,O236,P236,T236,U236,V236,AB236,AD236,AO236,AQ236,CE236,CG236,CP236,CR236,#REF!,#REF!,CZ236,DB236,DE236,DG236,DN236,DP236,DW236,DY236,EF236,EH236)</f>
        <v>#REF!</v>
      </c>
      <c r="H236" s="44" t="e">
        <f>SUM(K236,M236,Q236,R236,S236,W236,X236,Y236,AC236,AE236,AF236,AG236,AH236,AI236,AL236,AP236,AR236,#REF!,AY236,AZ236,CF236,CH236,CI236,CJ236,CK236,CL236,CQ236,CS236,CT236,CU236,CV236,CW236,#REF!,#REF!,DA236,DC236,DF236,DH236,DO236,#REF!,#REF!,#REF!,#REF!,DQ236,DR236,DS236,DT236,DU236,DX236,DZ236,EA236,EB236,EC236,ED236,EG236,EI236,EJ236,EK236,EL236,EM236)</f>
        <v>#REF!</v>
      </c>
      <c r="I236" s="44" t="e">
        <f t="shared" si="15"/>
        <v>#REF!</v>
      </c>
      <c r="J236" s="72"/>
      <c r="K236" s="72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  <c r="BU236" s="79"/>
      <c r="BV236" s="79"/>
      <c r="BW236" s="79"/>
      <c r="BX236" s="79"/>
      <c r="BY236" s="79"/>
      <c r="BZ236" s="79"/>
      <c r="CA236" s="79"/>
      <c r="CB236" s="79"/>
      <c r="CC236" s="79"/>
      <c r="CD236" s="79"/>
      <c r="CE236" s="79"/>
      <c r="CF236" s="79"/>
      <c r="CG236" s="79"/>
      <c r="CH236" s="79"/>
      <c r="CI236" s="79"/>
      <c r="CJ236" s="79"/>
      <c r="CK236" s="79"/>
      <c r="CL236" s="79"/>
      <c r="CM236" s="79"/>
      <c r="CN236" s="79"/>
      <c r="CO236" s="79"/>
      <c r="CP236" s="79"/>
      <c r="CQ236" s="79"/>
      <c r="CR236" s="79"/>
      <c r="CS236" s="79"/>
      <c r="CT236" s="79"/>
      <c r="CU236" s="79"/>
      <c r="CV236" s="79"/>
      <c r="CW236" s="79"/>
      <c r="CX236" s="79"/>
      <c r="CY236" s="79"/>
      <c r="CZ236" s="79"/>
      <c r="DA236" s="79"/>
      <c r="DB236" s="79"/>
      <c r="DC236" s="79"/>
      <c r="DD236" s="79"/>
      <c r="DE236" s="79"/>
      <c r="DF236" s="79"/>
      <c r="DG236" s="79"/>
      <c r="DH236" s="79"/>
      <c r="DI236" s="79"/>
      <c r="DJ236" s="79"/>
      <c r="DK236" s="79"/>
      <c r="DL236" s="79"/>
      <c r="DM236" s="79"/>
      <c r="DN236" s="79"/>
      <c r="DO236" s="79"/>
      <c r="DP236" s="79"/>
      <c r="DQ236" s="79"/>
      <c r="DR236" s="79"/>
      <c r="DS236" s="79"/>
      <c r="DT236" s="79"/>
      <c r="DU236" s="79"/>
      <c r="DV236" s="79"/>
      <c r="DW236" s="79"/>
      <c r="DX236" s="79"/>
      <c r="DY236" s="79"/>
      <c r="DZ236" s="79"/>
      <c r="EA236" s="79"/>
      <c r="EB236" s="79"/>
      <c r="EC236" s="79"/>
      <c r="ED236" s="79"/>
      <c r="EE236" s="79"/>
      <c r="EF236" s="79"/>
      <c r="EG236" s="79"/>
      <c r="EH236" s="79"/>
      <c r="EI236" s="79"/>
      <c r="EJ236" s="79"/>
      <c r="EK236" s="79"/>
      <c r="EL236" s="79"/>
      <c r="EM236" s="79"/>
      <c r="EN236" s="79"/>
      <c r="EO236" s="113"/>
      <c r="EP236" s="113"/>
      <c r="EQ236" s="113"/>
      <c r="ER236" s="113"/>
      <c r="ES236" s="113"/>
      <c r="ET236" s="113"/>
      <c r="EU236" s="113"/>
      <c r="EV236" s="113"/>
      <c r="EW236" s="113"/>
      <c r="EX236" s="113"/>
    </row>
    <row r="237" spans="1:154" x14ac:dyDescent="0.3">
      <c r="A237" s="79"/>
      <c r="B237" s="80"/>
      <c r="C237" s="80"/>
      <c r="D237" s="80"/>
      <c r="E237" s="80"/>
      <c r="F237" s="80"/>
      <c r="G237" s="44" t="e">
        <f>SUM(J237,L237,N237,O237,P237,T237,U237,V237,AB237,AD237,AO237,AQ237,CE237,CG237,CP237,CR237,#REF!,#REF!,CZ237,DB237,DE237,DG237,DN237,DP237,DW237,DY237,EF237,EH237)</f>
        <v>#REF!</v>
      </c>
      <c r="H237" s="44" t="e">
        <f>SUM(K237,M237,Q237,R237,S237,W237,X237,Y237,AC237,AE237,AF237,AG237,AH237,AI237,AL237,AP237,AR237,#REF!,AY237,AZ237,CF237,CH237,CI237,CJ237,CK237,CL237,CQ237,CS237,CT237,CU237,CV237,CW237,#REF!,#REF!,DA237,DC237,DF237,DH237,DO237,#REF!,#REF!,#REF!,#REF!,DQ237,DR237,DS237,DT237,DU237,DX237,DZ237,EA237,EB237,EC237,ED237,EG237,EI237,EJ237,EK237,EL237,EM237)</f>
        <v>#REF!</v>
      </c>
      <c r="I237" s="44" t="e">
        <f t="shared" si="15"/>
        <v>#REF!</v>
      </c>
      <c r="J237" s="72"/>
      <c r="K237" s="72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  <c r="BU237" s="79"/>
      <c r="BV237" s="79"/>
      <c r="BW237" s="79"/>
      <c r="BX237" s="79"/>
      <c r="BY237" s="79"/>
      <c r="BZ237" s="79"/>
      <c r="CA237" s="79"/>
      <c r="CB237" s="79"/>
      <c r="CC237" s="79"/>
      <c r="CD237" s="79"/>
      <c r="CE237" s="79"/>
      <c r="CF237" s="79"/>
      <c r="CG237" s="79"/>
      <c r="CH237" s="79"/>
      <c r="CI237" s="79"/>
      <c r="CJ237" s="79"/>
      <c r="CK237" s="79"/>
      <c r="CL237" s="79"/>
      <c r="CM237" s="79"/>
      <c r="CN237" s="79"/>
      <c r="CO237" s="79"/>
      <c r="CP237" s="79"/>
      <c r="CQ237" s="79"/>
      <c r="CR237" s="79"/>
      <c r="CS237" s="79"/>
      <c r="CT237" s="79"/>
      <c r="CU237" s="79"/>
      <c r="CV237" s="79"/>
      <c r="CW237" s="79"/>
      <c r="CX237" s="79"/>
      <c r="CY237" s="79"/>
      <c r="CZ237" s="79"/>
      <c r="DA237" s="79"/>
      <c r="DB237" s="79"/>
      <c r="DC237" s="79"/>
      <c r="DD237" s="79"/>
      <c r="DE237" s="79"/>
      <c r="DF237" s="79"/>
      <c r="DG237" s="79"/>
      <c r="DH237" s="79"/>
      <c r="DI237" s="79"/>
      <c r="DJ237" s="79"/>
      <c r="DK237" s="79"/>
      <c r="DL237" s="79"/>
      <c r="DM237" s="79"/>
      <c r="DN237" s="79"/>
      <c r="DO237" s="79"/>
      <c r="DP237" s="79"/>
      <c r="DQ237" s="79"/>
      <c r="DR237" s="79"/>
      <c r="DS237" s="79"/>
      <c r="DT237" s="79"/>
      <c r="DU237" s="79"/>
      <c r="DV237" s="79"/>
      <c r="DW237" s="79"/>
      <c r="DX237" s="79"/>
      <c r="DY237" s="79"/>
      <c r="DZ237" s="79"/>
      <c r="EA237" s="79"/>
      <c r="EB237" s="79"/>
      <c r="EC237" s="79"/>
      <c r="ED237" s="79"/>
      <c r="EE237" s="79"/>
      <c r="EF237" s="79"/>
      <c r="EG237" s="79"/>
      <c r="EH237" s="79"/>
      <c r="EI237" s="79"/>
      <c r="EJ237" s="79"/>
      <c r="EK237" s="79"/>
      <c r="EL237" s="79"/>
      <c r="EM237" s="79"/>
      <c r="EN237" s="79"/>
      <c r="EO237" s="113"/>
      <c r="EP237" s="113"/>
      <c r="EQ237" s="113"/>
      <c r="ER237" s="113"/>
      <c r="ES237" s="113"/>
      <c r="ET237" s="113"/>
      <c r="EU237" s="113"/>
      <c r="EV237" s="113"/>
      <c r="EW237" s="113"/>
      <c r="EX237" s="113"/>
    </row>
    <row r="238" spans="1:154" x14ac:dyDescent="0.3">
      <c r="A238" s="79"/>
      <c r="B238" s="80"/>
      <c r="C238" s="80"/>
      <c r="D238" s="80"/>
      <c r="E238" s="80"/>
      <c r="F238" s="80"/>
      <c r="G238" s="44" t="e">
        <f>SUM(J238,L238,N238,O238,P238,T238,U238,V238,AB238,AD238,AO238,AQ238,CE238,CG238,CP238,CR238,#REF!,#REF!,CZ238,DB238,DE238,DG238,DN238,DP238,DW238,DY238,EF238,EH238)</f>
        <v>#REF!</v>
      </c>
      <c r="H238" s="44" t="e">
        <f>SUM(K238,M238,Q238,R238,S238,W238,X238,Y238,AC238,AE238,AF238,AG238,AH238,AI238,AL238,AP238,AR238,#REF!,AY238,AZ238,CF238,CH238,CI238,CJ238,CK238,CL238,CQ238,CS238,CT238,CU238,CV238,CW238,#REF!,#REF!,DA238,DC238,DF238,DH238,DO238,#REF!,#REF!,#REF!,#REF!,DQ238,DR238,DS238,DT238,DU238,DX238,DZ238,EA238,EB238,EC238,ED238,EG238,EI238,EJ238,EK238,EL238,EM238)</f>
        <v>#REF!</v>
      </c>
      <c r="I238" s="44" t="e">
        <f t="shared" si="15"/>
        <v>#REF!</v>
      </c>
      <c r="J238" s="72"/>
      <c r="K238" s="72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  <c r="BU238" s="79"/>
      <c r="BV238" s="79"/>
      <c r="BW238" s="79"/>
      <c r="BX238" s="79"/>
      <c r="BY238" s="79"/>
      <c r="BZ238" s="79"/>
      <c r="CA238" s="79"/>
      <c r="CB238" s="79"/>
      <c r="CC238" s="79"/>
      <c r="CD238" s="79"/>
      <c r="CE238" s="79"/>
      <c r="CF238" s="79"/>
      <c r="CG238" s="79"/>
      <c r="CH238" s="79"/>
      <c r="CI238" s="79"/>
      <c r="CJ238" s="79"/>
      <c r="CK238" s="79"/>
      <c r="CL238" s="79"/>
      <c r="CM238" s="79"/>
      <c r="CN238" s="79"/>
      <c r="CO238" s="79"/>
      <c r="CP238" s="79"/>
      <c r="CQ238" s="79"/>
      <c r="CR238" s="79"/>
      <c r="CS238" s="79"/>
      <c r="CT238" s="79"/>
      <c r="CU238" s="79"/>
      <c r="CV238" s="79"/>
      <c r="CW238" s="79"/>
      <c r="CX238" s="79"/>
      <c r="CY238" s="79"/>
      <c r="CZ238" s="79"/>
      <c r="DA238" s="79"/>
      <c r="DB238" s="79"/>
      <c r="DC238" s="79"/>
      <c r="DD238" s="79"/>
      <c r="DE238" s="79"/>
      <c r="DF238" s="79"/>
      <c r="DG238" s="79"/>
      <c r="DH238" s="79"/>
      <c r="DI238" s="79"/>
      <c r="DJ238" s="79"/>
      <c r="DK238" s="79"/>
      <c r="DL238" s="79"/>
      <c r="DM238" s="79"/>
      <c r="DN238" s="79"/>
      <c r="DO238" s="79"/>
      <c r="DP238" s="79"/>
      <c r="DQ238" s="79"/>
      <c r="DR238" s="79"/>
      <c r="DS238" s="79"/>
      <c r="DT238" s="79"/>
      <c r="DU238" s="79"/>
      <c r="DV238" s="79"/>
      <c r="DW238" s="79"/>
      <c r="DX238" s="79"/>
      <c r="DY238" s="79"/>
      <c r="DZ238" s="79"/>
      <c r="EA238" s="79"/>
      <c r="EB238" s="79"/>
      <c r="EC238" s="79"/>
      <c r="ED238" s="79"/>
      <c r="EE238" s="79"/>
      <c r="EF238" s="79"/>
      <c r="EG238" s="79"/>
      <c r="EH238" s="79"/>
      <c r="EI238" s="79"/>
      <c r="EJ238" s="79"/>
      <c r="EK238" s="79"/>
      <c r="EL238" s="79"/>
      <c r="EM238" s="79"/>
      <c r="EN238" s="79"/>
      <c r="EO238" s="113"/>
      <c r="EP238" s="113"/>
      <c r="EQ238" s="113"/>
      <c r="ER238" s="113"/>
      <c r="ES238" s="113"/>
      <c r="ET238" s="113"/>
      <c r="EU238" s="113"/>
      <c r="EV238" s="113"/>
      <c r="EW238" s="113"/>
      <c r="EX238" s="113"/>
    </row>
    <row r="239" spans="1:154" x14ac:dyDescent="0.3">
      <c r="A239" s="79"/>
      <c r="B239" s="80"/>
      <c r="C239" s="80"/>
      <c r="D239" s="80"/>
      <c r="E239" s="80"/>
      <c r="F239" s="80"/>
      <c r="G239" s="44" t="e">
        <f>SUM(J239,L239,N239,O239,P239,T239,U239,V239,AB239,AD239,AO239,AQ239,CE239,CG239,CP239,CR239,#REF!,#REF!,CZ239,DB239,DE239,DG239,DN239,DP239,DW239,DY239,EF239,EH239)</f>
        <v>#REF!</v>
      </c>
      <c r="H239" s="44" t="e">
        <f>SUM(K239,M239,Q239,R239,S239,W239,X239,Y239,AC239,AE239,AF239,AG239,AH239,AI239,AL239,AP239,AR239,#REF!,AY239,AZ239,CF239,CH239,CI239,CJ239,CK239,CL239,CQ239,CS239,CT239,CU239,CV239,CW239,#REF!,#REF!,DA239,DC239,DF239,DH239,DO239,#REF!,#REF!,#REF!,#REF!,DQ239,DR239,DS239,DT239,DU239,DX239,DZ239,EA239,EB239,EC239,ED239,EG239,EI239,EJ239,EK239,EL239,EM239)</f>
        <v>#REF!</v>
      </c>
      <c r="I239" s="44" t="e">
        <f t="shared" si="15"/>
        <v>#REF!</v>
      </c>
      <c r="J239" s="72"/>
      <c r="K239" s="72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  <c r="BU239" s="79"/>
      <c r="BV239" s="79"/>
      <c r="BW239" s="79"/>
      <c r="BX239" s="79"/>
      <c r="BY239" s="79"/>
      <c r="BZ239" s="79"/>
      <c r="CA239" s="79"/>
      <c r="CB239" s="79"/>
      <c r="CC239" s="79"/>
      <c r="CD239" s="79"/>
      <c r="CE239" s="79"/>
      <c r="CF239" s="79"/>
      <c r="CG239" s="79"/>
      <c r="CH239" s="79"/>
      <c r="CI239" s="79"/>
      <c r="CJ239" s="79"/>
      <c r="CK239" s="79"/>
      <c r="CL239" s="79"/>
      <c r="CM239" s="79"/>
      <c r="CN239" s="79"/>
      <c r="CO239" s="79"/>
      <c r="CP239" s="79"/>
      <c r="CQ239" s="79"/>
      <c r="CR239" s="79"/>
      <c r="CS239" s="79"/>
      <c r="CT239" s="79"/>
      <c r="CU239" s="79"/>
      <c r="CV239" s="79"/>
      <c r="CW239" s="79"/>
      <c r="CX239" s="79"/>
      <c r="CY239" s="79"/>
      <c r="CZ239" s="79"/>
      <c r="DA239" s="79"/>
      <c r="DB239" s="79"/>
      <c r="DC239" s="79"/>
      <c r="DD239" s="79"/>
      <c r="DE239" s="79"/>
      <c r="DF239" s="79"/>
      <c r="DG239" s="79"/>
      <c r="DH239" s="79"/>
      <c r="DI239" s="79"/>
      <c r="DJ239" s="79"/>
      <c r="DK239" s="79"/>
      <c r="DL239" s="79"/>
      <c r="DM239" s="79"/>
      <c r="DN239" s="79"/>
      <c r="DO239" s="79"/>
      <c r="DP239" s="79"/>
      <c r="DQ239" s="79"/>
      <c r="DR239" s="79"/>
      <c r="DS239" s="79"/>
      <c r="DT239" s="79"/>
      <c r="DU239" s="79"/>
      <c r="DV239" s="79"/>
      <c r="DW239" s="79"/>
      <c r="DX239" s="79"/>
      <c r="DY239" s="79"/>
      <c r="DZ239" s="79"/>
      <c r="EA239" s="79"/>
      <c r="EB239" s="79"/>
      <c r="EC239" s="79"/>
      <c r="ED239" s="79"/>
      <c r="EE239" s="79"/>
      <c r="EF239" s="79"/>
      <c r="EG239" s="79"/>
      <c r="EH239" s="79"/>
      <c r="EI239" s="79"/>
      <c r="EJ239" s="79"/>
      <c r="EK239" s="79"/>
      <c r="EL239" s="79"/>
      <c r="EM239" s="79"/>
      <c r="EN239" s="79"/>
      <c r="EO239" s="113"/>
      <c r="EP239" s="113"/>
      <c r="EQ239" s="113"/>
      <c r="ER239" s="113"/>
      <c r="ES239" s="113"/>
      <c r="ET239" s="113"/>
      <c r="EU239" s="113"/>
      <c r="EV239" s="113"/>
      <c r="EW239" s="113"/>
      <c r="EX239" s="113"/>
    </row>
    <row r="240" spans="1:154" x14ac:dyDescent="0.3">
      <c r="A240" s="79"/>
      <c r="B240" s="80"/>
      <c r="C240" s="80"/>
      <c r="D240" s="80"/>
      <c r="E240" s="80"/>
      <c r="F240" s="80"/>
      <c r="G240" s="44" t="e">
        <f>SUM(J240,L240,N240,O240,P240,T240,U240,V240,AB240,AD240,AO240,AQ240,CE240,CG240,CP240,CR240,#REF!,#REF!,CZ240,DB240,DE240,DG240,DN240,DP240,DW240,DY240,EF240,EH240)</f>
        <v>#REF!</v>
      </c>
      <c r="H240" s="44" t="e">
        <f>SUM(K240,M240,Q240,R240,S240,W240,X240,Y240,AC240,AE240,AF240,AG240,AH240,AI240,AL240,AP240,AR240,#REF!,AY240,AZ240,CF240,CH240,CI240,CJ240,CK240,CL240,CQ240,CS240,CT240,CU240,CV240,CW240,#REF!,#REF!,DA240,DC240,DF240,DH240,DO240,#REF!,#REF!,#REF!,#REF!,DQ240,DR240,DS240,DT240,DU240,DX240,DZ240,EA240,EB240,EC240,ED240,EG240,EI240,EJ240,EK240,EL240,EM240)</f>
        <v>#REF!</v>
      </c>
      <c r="I240" s="44" t="e">
        <f t="shared" si="15"/>
        <v>#REF!</v>
      </c>
      <c r="J240" s="72"/>
      <c r="K240" s="72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  <c r="BU240" s="79"/>
      <c r="BV240" s="79"/>
      <c r="BW240" s="79"/>
      <c r="BX240" s="79"/>
      <c r="BY240" s="79"/>
      <c r="BZ240" s="79"/>
      <c r="CA240" s="79"/>
      <c r="CB240" s="79"/>
      <c r="CC240" s="79"/>
      <c r="CD240" s="79"/>
      <c r="CE240" s="79"/>
      <c r="CF240" s="79"/>
      <c r="CG240" s="79"/>
      <c r="CH240" s="79"/>
      <c r="CI240" s="79"/>
      <c r="CJ240" s="79"/>
      <c r="CK240" s="79"/>
      <c r="CL240" s="79"/>
      <c r="CM240" s="79"/>
      <c r="CN240" s="79"/>
      <c r="CO240" s="79"/>
      <c r="CP240" s="79"/>
      <c r="CQ240" s="79"/>
      <c r="CR240" s="79"/>
      <c r="CS240" s="79"/>
      <c r="CT240" s="79"/>
      <c r="CU240" s="79"/>
      <c r="CV240" s="79"/>
      <c r="CW240" s="79"/>
      <c r="CX240" s="79"/>
      <c r="CY240" s="79"/>
      <c r="CZ240" s="79"/>
      <c r="DA240" s="79"/>
      <c r="DB240" s="79"/>
      <c r="DC240" s="79"/>
      <c r="DD240" s="79"/>
      <c r="DE240" s="79"/>
      <c r="DF240" s="79"/>
      <c r="DG240" s="79"/>
      <c r="DH240" s="79"/>
      <c r="DI240" s="79"/>
      <c r="DJ240" s="79"/>
      <c r="DK240" s="79"/>
      <c r="DL240" s="79"/>
      <c r="DM240" s="79"/>
      <c r="DN240" s="79"/>
      <c r="DO240" s="79"/>
      <c r="DP240" s="79"/>
      <c r="DQ240" s="79"/>
      <c r="DR240" s="79"/>
      <c r="DS240" s="79"/>
      <c r="DT240" s="79"/>
      <c r="DU240" s="79"/>
      <c r="DV240" s="79"/>
      <c r="DW240" s="79"/>
      <c r="DX240" s="79"/>
      <c r="DY240" s="79"/>
      <c r="DZ240" s="79"/>
      <c r="EA240" s="79"/>
      <c r="EB240" s="79"/>
      <c r="EC240" s="79"/>
      <c r="ED240" s="79"/>
      <c r="EE240" s="79"/>
      <c r="EF240" s="79"/>
      <c r="EG240" s="79"/>
      <c r="EH240" s="79"/>
      <c r="EI240" s="79"/>
      <c r="EJ240" s="79"/>
      <c r="EK240" s="79"/>
      <c r="EL240" s="79"/>
      <c r="EM240" s="79"/>
      <c r="EN240" s="79"/>
      <c r="EO240" s="113"/>
      <c r="EP240" s="113"/>
      <c r="EQ240" s="113"/>
      <c r="ER240" s="113"/>
      <c r="ES240" s="113"/>
      <c r="ET240" s="113"/>
      <c r="EU240" s="113"/>
      <c r="EV240" s="113"/>
      <c r="EW240" s="113"/>
      <c r="EX240" s="113"/>
    </row>
    <row r="241" spans="1:154" x14ac:dyDescent="0.3">
      <c r="A241" s="79"/>
      <c r="B241" s="80"/>
      <c r="C241" s="80"/>
      <c r="D241" s="80"/>
      <c r="E241" s="80"/>
      <c r="F241" s="80"/>
      <c r="G241" s="44" t="e">
        <f>SUM(J241,L241,N241,O241,P241,T241,U241,V241,AB241,AD241,AO241,AQ241,CE241,CG241,CP241,CR241,#REF!,#REF!,CZ241,DB241,DE241,DG241,DN241,DP241,DW241,DY241,EF241,EH241)</f>
        <v>#REF!</v>
      </c>
      <c r="H241" s="44" t="e">
        <f>SUM(K241,M241,Q241,R241,S241,W241,X241,Y241,AC241,AE241,AF241,AG241,AH241,AI241,AL241,AP241,AR241,#REF!,AY241,AZ241,CF241,CH241,CI241,CJ241,CK241,CL241,CQ241,CS241,CT241,CU241,CV241,CW241,#REF!,#REF!,DA241,DC241,DF241,DH241,DO241,#REF!,#REF!,#REF!,#REF!,DQ241,DR241,DS241,DT241,DU241,DX241,DZ241,EA241,EB241,EC241,ED241,EG241,EI241,EJ241,EK241,EL241,EM241)</f>
        <v>#REF!</v>
      </c>
      <c r="I241" s="44" t="e">
        <f t="shared" si="15"/>
        <v>#REF!</v>
      </c>
      <c r="J241" s="72"/>
      <c r="K241" s="72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  <c r="BU241" s="79"/>
      <c r="BV241" s="79"/>
      <c r="BW241" s="79"/>
      <c r="BX241" s="79"/>
      <c r="BY241" s="79"/>
      <c r="BZ241" s="79"/>
      <c r="CA241" s="79"/>
      <c r="CB241" s="79"/>
      <c r="CC241" s="79"/>
      <c r="CD241" s="79"/>
      <c r="CE241" s="79"/>
      <c r="CF241" s="79"/>
      <c r="CG241" s="79"/>
      <c r="CH241" s="79"/>
      <c r="CI241" s="79"/>
      <c r="CJ241" s="79"/>
      <c r="CK241" s="79"/>
      <c r="CL241" s="79"/>
      <c r="CM241" s="79"/>
      <c r="CN241" s="79"/>
      <c r="CO241" s="79"/>
      <c r="CP241" s="79"/>
      <c r="CQ241" s="79"/>
      <c r="CR241" s="79"/>
      <c r="CS241" s="79"/>
      <c r="CT241" s="79"/>
      <c r="CU241" s="79"/>
      <c r="CV241" s="79"/>
      <c r="CW241" s="79"/>
      <c r="CX241" s="79"/>
      <c r="CY241" s="79"/>
      <c r="CZ241" s="79"/>
      <c r="DA241" s="79"/>
      <c r="DB241" s="79"/>
      <c r="DC241" s="79"/>
      <c r="DD241" s="79"/>
      <c r="DE241" s="79"/>
      <c r="DF241" s="79"/>
      <c r="DG241" s="79"/>
      <c r="DH241" s="79"/>
      <c r="DI241" s="79"/>
      <c r="DJ241" s="79"/>
      <c r="DK241" s="79"/>
      <c r="DL241" s="79"/>
      <c r="DM241" s="79"/>
      <c r="DN241" s="79"/>
      <c r="DO241" s="79"/>
      <c r="DP241" s="79"/>
      <c r="DQ241" s="79"/>
      <c r="DR241" s="79"/>
      <c r="DS241" s="79"/>
      <c r="DT241" s="79"/>
      <c r="DU241" s="79"/>
      <c r="DV241" s="79"/>
      <c r="DW241" s="79"/>
      <c r="DX241" s="79"/>
      <c r="DY241" s="79"/>
      <c r="DZ241" s="79"/>
      <c r="EA241" s="79"/>
      <c r="EB241" s="79"/>
      <c r="EC241" s="79"/>
      <c r="ED241" s="79"/>
      <c r="EE241" s="79"/>
      <c r="EF241" s="79"/>
      <c r="EG241" s="79"/>
      <c r="EH241" s="79"/>
      <c r="EI241" s="79"/>
      <c r="EJ241" s="79"/>
      <c r="EK241" s="79"/>
      <c r="EL241" s="79"/>
      <c r="EM241" s="79"/>
      <c r="EN241" s="79"/>
      <c r="EO241" s="113"/>
      <c r="EP241" s="113"/>
      <c r="EQ241" s="113"/>
      <c r="ER241" s="113"/>
      <c r="ES241" s="113"/>
      <c r="ET241" s="113"/>
      <c r="EU241" s="113"/>
      <c r="EV241" s="113"/>
      <c r="EW241" s="113"/>
      <c r="EX241" s="113"/>
    </row>
    <row r="242" spans="1:154" x14ac:dyDescent="0.3">
      <c r="A242" s="79"/>
      <c r="B242" s="80"/>
      <c r="C242" s="80"/>
      <c r="D242" s="80"/>
      <c r="E242" s="80"/>
      <c r="F242" s="80"/>
      <c r="G242" s="44" t="e">
        <f>SUM(J242,L242,N242,O242,P242,T242,U242,V242,AB242,AD242,AO242,AQ242,CE242,CG242,CP242,CR242,#REF!,#REF!,CZ242,DB242,DE242,DG242,DN242,DP242,DW242,DY242,EF242,EH242)</f>
        <v>#REF!</v>
      </c>
      <c r="H242" s="44" t="e">
        <f>SUM(K242,M242,Q242,R242,S242,W242,X242,Y242,AC242,AE242,AF242,AG242,AH242,AI242,AL242,AP242,AR242,#REF!,AY242,AZ242,CF242,CH242,CI242,CJ242,CK242,CL242,CQ242,CS242,CT242,CU242,CV242,CW242,#REF!,#REF!,DA242,DC242,DF242,DH242,DO242,#REF!,#REF!,#REF!,#REF!,DQ242,DR242,DS242,DT242,DU242,DX242,DZ242,EA242,EB242,EC242,ED242,EG242,EI242,EJ242,EK242,EL242,EM242)</f>
        <v>#REF!</v>
      </c>
      <c r="I242" s="44" t="e">
        <f t="shared" si="15"/>
        <v>#REF!</v>
      </c>
      <c r="J242" s="72"/>
      <c r="K242" s="72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  <c r="BU242" s="79"/>
      <c r="BV242" s="79"/>
      <c r="BW242" s="79"/>
      <c r="BX242" s="79"/>
      <c r="BY242" s="79"/>
      <c r="BZ242" s="79"/>
      <c r="CA242" s="79"/>
      <c r="CB242" s="79"/>
      <c r="CC242" s="79"/>
      <c r="CD242" s="79"/>
      <c r="CE242" s="79"/>
      <c r="CF242" s="79"/>
      <c r="CG242" s="79"/>
      <c r="CH242" s="79"/>
      <c r="CI242" s="79"/>
      <c r="CJ242" s="79"/>
      <c r="CK242" s="79"/>
      <c r="CL242" s="79"/>
      <c r="CM242" s="79"/>
      <c r="CN242" s="79"/>
      <c r="CO242" s="79"/>
      <c r="CP242" s="79"/>
      <c r="CQ242" s="79"/>
      <c r="CR242" s="79"/>
      <c r="CS242" s="79"/>
      <c r="CT242" s="79"/>
      <c r="CU242" s="79"/>
      <c r="CV242" s="79"/>
      <c r="CW242" s="79"/>
      <c r="CX242" s="79"/>
      <c r="CY242" s="79"/>
      <c r="CZ242" s="79"/>
      <c r="DA242" s="79"/>
      <c r="DB242" s="79"/>
      <c r="DC242" s="79"/>
      <c r="DD242" s="79"/>
      <c r="DE242" s="79"/>
      <c r="DF242" s="79"/>
      <c r="DG242" s="79"/>
      <c r="DH242" s="79"/>
      <c r="DI242" s="79"/>
      <c r="DJ242" s="79"/>
      <c r="DK242" s="79"/>
      <c r="DL242" s="79"/>
      <c r="DM242" s="79"/>
      <c r="DN242" s="79"/>
      <c r="DO242" s="79"/>
      <c r="DP242" s="79"/>
      <c r="DQ242" s="79"/>
      <c r="DR242" s="79"/>
      <c r="DS242" s="79"/>
      <c r="DT242" s="79"/>
      <c r="DU242" s="79"/>
      <c r="DV242" s="79"/>
      <c r="DW242" s="79"/>
      <c r="DX242" s="79"/>
      <c r="DY242" s="79"/>
      <c r="DZ242" s="79"/>
      <c r="EA242" s="79"/>
      <c r="EB242" s="79"/>
      <c r="EC242" s="79"/>
      <c r="ED242" s="79"/>
      <c r="EE242" s="79"/>
      <c r="EF242" s="79"/>
      <c r="EG242" s="79"/>
      <c r="EH242" s="79"/>
      <c r="EI242" s="79"/>
      <c r="EJ242" s="79"/>
      <c r="EK242" s="79"/>
      <c r="EL242" s="79"/>
      <c r="EM242" s="79"/>
      <c r="EN242" s="79"/>
      <c r="EO242" s="113"/>
      <c r="EP242" s="113"/>
      <c r="EQ242" s="113"/>
      <c r="ER242" s="113"/>
      <c r="ES242" s="113"/>
      <c r="ET242" s="113"/>
      <c r="EU242" s="113"/>
      <c r="EV242" s="113"/>
      <c r="EW242" s="113"/>
      <c r="EX242" s="113"/>
    </row>
    <row r="243" spans="1:154" x14ac:dyDescent="0.3">
      <c r="A243" s="79"/>
      <c r="B243" s="80"/>
      <c r="C243" s="80"/>
      <c r="D243" s="80"/>
      <c r="E243" s="80"/>
      <c r="F243" s="80"/>
      <c r="G243" s="44" t="e">
        <f>SUM(J243,L243,N243,O243,P243,T243,U243,V243,AB243,AD243,AO243,AQ243,CE243,CG243,CP243,CR243,#REF!,#REF!,CZ243,DB243,DE243,DG243,DN243,DP243,DW243,DY243,EF243,EH243)</f>
        <v>#REF!</v>
      </c>
      <c r="H243" s="44" t="e">
        <f>SUM(K243,M243,Q243,R243,S243,W243,X243,Y243,AC243,AE243,AF243,AG243,AH243,AI243,AL243,AP243,AR243,#REF!,AY243,AZ243,CF243,CH243,CI243,CJ243,CK243,CL243,CQ243,CS243,CT243,CU243,CV243,CW243,#REF!,#REF!,DA243,DC243,DF243,DH243,DO243,#REF!,#REF!,#REF!,#REF!,DQ243,DR243,DS243,DT243,DU243,DX243,DZ243,EA243,EB243,EC243,ED243,EG243,EI243,EJ243,EK243,EL243,EM243)</f>
        <v>#REF!</v>
      </c>
      <c r="I243" s="44" t="e">
        <f t="shared" si="15"/>
        <v>#REF!</v>
      </c>
      <c r="J243" s="72"/>
      <c r="K243" s="72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  <c r="BU243" s="79"/>
      <c r="BV243" s="79"/>
      <c r="BW243" s="79"/>
      <c r="BX243" s="79"/>
      <c r="BY243" s="79"/>
      <c r="BZ243" s="79"/>
      <c r="CA243" s="79"/>
      <c r="CB243" s="79"/>
      <c r="CC243" s="79"/>
      <c r="CD243" s="79"/>
      <c r="CE243" s="79"/>
      <c r="CF243" s="79"/>
      <c r="CG243" s="79"/>
      <c r="CH243" s="79"/>
      <c r="CI243" s="79"/>
      <c r="CJ243" s="79"/>
      <c r="CK243" s="79"/>
      <c r="CL243" s="79"/>
      <c r="CM243" s="79"/>
      <c r="CN243" s="79"/>
      <c r="CO243" s="79"/>
      <c r="CP243" s="79"/>
      <c r="CQ243" s="79"/>
      <c r="CR243" s="79"/>
      <c r="CS243" s="79"/>
      <c r="CT243" s="79"/>
      <c r="CU243" s="79"/>
      <c r="CV243" s="79"/>
      <c r="CW243" s="79"/>
      <c r="CX243" s="79"/>
      <c r="CY243" s="79"/>
      <c r="CZ243" s="79"/>
      <c r="DA243" s="79"/>
      <c r="DB243" s="79"/>
      <c r="DC243" s="79"/>
      <c r="DD243" s="79"/>
      <c r="DE243" s="79"/>
      <c r="DF243" s="79"/>
      <c r="DG243" s="79"/>
      <c r="DH243" s="79"/>
      <c r="DI243" s="79"/>
      <c r="DJ243" s="79"/>
      <c r="DK243" s="79"/>
      <c r="DL243" s="79"/>
      <c r="DM243" s="79"/>
      <c r="DN243" s="79"/>
      <c r="DO243" s="79"/>
      <c r="DP243" s="79"/>
      <c r="DQ243" s="79"/>
      <c r="DR243" s="79"/>
      <c r="DS243" s="79"/>
      <c r="DT243" s="79"/>
      <c r="DU243" s="79"/>
      <c r="DV243" s="79"/>
      <c r="DW243" s="79"/>
      <c r="DX243" s="79"/>
      <c r="DY243" s="79"/>
      <c r="DZ243" s="79"/>
      <c r="EA243" s="79"/>
      <c r="EB243" s="79"/>
      <c r="EC243" s="79"/>
      <c r="ED243" s="79"/>
      <c r="EE243" s="79"/>
      <c r="EF243" s="79"/>
      <c r="EG243" s="79"/>
      <c r="EH243" s="79"/>
      <c r="EI243" s="79"/>
      <c r="EJ243" s="79"/>
      <c r="EK243" s="79"/>
      <c r="EL243" s="79"/>
      <c r="EM243" s="79"/>
      <c r="EN243" s="79"/>
      <c r="EO243" s="113"/>
      <c r="EP243" s="113"/>
      <c r="EQ243" s="113"/>
      <c r="ER243" s="113"/>
      <c r="ES243" s="113"/>
      <c r="ET243" s="113"/>
      <c r="EU243" s="113"/>
      <c r="EV243" s="113"/>
      <c r="EW243" s="113"/>
      <c r="EX243" s="113"/>
    </row>
    <row r="244" spans="1:154" x14ac:dyDescent="0.3">
      <c r="A244" s="79"/>
      <c r="B244" s="80"/>
      <c r="C244" s="80"/>
      <c r="D244" s="80"/>
      <c r="E244" s="80"/>
      <c r="F244" s="80"/>
      <c r="G244" s="44" t="e">
        <f>SUM(J244,L244,N244,O244,P244,T244,U244,V244,AB244,AD244,AO244,AQ244,CE244,CG244,CP244,CR244,#REF!,#REF!,CZ244,DB244,DE244,DG244,DN244,DP244,DW244,DY244,EF244,EH244)</f>
        <v>#REF!</v>
      </c>
      <c r="H244" s="44" t="e">
        <f>SUM(K244,M244,Q244,R244,S244,W244,X244,Y244,AC244,AE244,AF244,AG244,AH244,AI244,AL244,AP244,AR244,#REF!,AY244,AZ244,CF244,CH244,CI244,CJ244,CK244,CL244,CQ244,CS244,CT244,CU244,CV244,CW244,#REF!,#REF!,DA244,DC244,DF244,DH244,DO244,#REF!,#REF!,#REF!,#REF!,DQ244,DR244,DS244,DT244,DU244,DX244,DZ244,EA244,EB244,EC244,ED244,EG244,EI244,EJ244,EK244,EL244,EM244)</f>
        <v>#REF!</v>
      </c>
      <c r="I244" s="44" t="e">
        <f t="shared" si="15"/>
        <v>#REF!</v>
      </c>
      <c r="J244" s="72"/>
      <c r="K244" s="72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  <c r="BU244" s="79"/>
      <c r="BV244" s="79"/>
      <c r="BW244" s="79"/>
      <c r="BX244" s="79"/>
      <c r="BY244" s="79"/>
      <c r="BZ244" s="79"/>
      <c r="CA244" s="79"/>
      <c r="CB244" s="79"/>
      <c r="CC244" s="79"/>
      <c r="CD244" s="79"/>
      <c r="CE244" s="79"/>
      <c r="CF244" s="79"/>
      <c r="CG244" s="79"/>
      <c r="CH244" s="79"/>
      <c r="CI244" s="79"/>
      <c r="CJ244" s="79"/>
      <c r="CK244" s="79"/>
      <c r="CL244" s="79"/>
      <c r="CM244" s="79"/>
      <c r="CN244" s="79"/>
      <c r="CO244" s="79"/>
      <c r="CP244" s="79"/>
      <c r="CQ244" s="79"/>
      <c r="CR244" s="79"/>
      <c r="CS244" s="79"/>
      <c r="CT244" s="79"/>
      <c r="CU244" s="79"/>
      <c r="CV244" s="79"/>
      <c r="CW244" s="79"/>
      <c r="CX244" s="79"/>
      <c r="CY244" s="79"/>
      <c r="CZ244" s="79"/>
      <c r="DA244" s="79"/>
      <c r="DB244" s="79"/>
      <c r="DC244" s="79"/>
      <c r="DD244" s="79"/>
      <c r="DE244" s="79"/>
      <c r="DF244" s="79"/>
      <c r="DG244" s="79"/>
      <c r="DH244" s="79"/>
      <c r="DI244" s="79"/>
      <c r="DJ244" s="79"/>
      <c r="DK244" s="79"/>
      <c r="DL244" s="79"/>
      <c r="DM244" s="79"/>
      <c r="DN244" s="79"/>
      <c r="DO244" s="79"/>
      <c r="DP244" s="79"/>
      <c r="DQ244" s="79"/>
      <c r="DR244" s="79"/>
      <c r="DS244" s="79"/>
      <c r="DT244" s="79"/>
      <c r="DU244" s="79"/>
      <c r="DV244" s="79"/>
      <c r="DW244" s="79"/>
      <c r="DX244" s="79"/>
      <c r="DY244" s="79"/>
      <c r="DZ244" s="79"/>
      <c r="EA244" s="79"/>
      <c r="EB244" s="79"/>
      <c r="EC244" s="79"/>
      <c r="ED244" s="79"/>
      <c r="EE244" s="79"/>
      <c r="EF244" s="79"/>
      <c r="EG244" s="79"/>
      <c r="EH244" s="79"/>
      <c r="EI244" s="79"/>
      <c r="EJ244" s="79"/>
      <c r="EK244" s="79"/>
      <c r="EL244" s="79"/>
      <c r="EM244" s="79"/>
      <c r="EN244" s="79"/>
      <c r="EO244" s="113"/>
      <c r="EP244" s="113"/>
      <c r="EQ244" s="113"/>
      <c r="ER244" s="113"/>
      <c r="ES244" s="113"/>
      <c r="ET244" s="113"/>
      <c r="EU244" s="113"/>
      <c r="EV244" s="113"/>
      <c r="EW244" s="113"/>
      <c r="EX244" s="113"/>
    </row>
    <row r="245" spans="1:154" x14ac:dyDescent="0.3">
      <c r="A245" s="79"/>
      <c r="B245" s="80"/>
      <c r="C245" s="80"/>
      <c r="D245" s="80"/>
      <c r="E245" s="80"/>
      <c r="F245" s="80"/>
      <c r="G245" s="44" t="e">
        <f>SUM(J245,L245,N245,O245,P245,T245,U245,V245,AB245,AD245,AO245,AQ245,CE245,CG245,CP245,CR245,#REF!,#REF!,CZ245,DB245,DE245,DG245,DN245,DP245,DW245,DY245,EF245,EH245)</f>
        <v>#REF!</v>
      </c>
      <c r="H245" s="44" t="e">
        <f>SUM(K245,M245,Q245,R245,S245,W245,X245,Y245,AC245,AE245,AF245,AG245,AH245,AI245,AL245,AP245,AR245,#REF!,AY245,AZ245,CF245,CH245,CI245,CJ245,CK245,CL245,CQ245,CS245,CT245,CU245,CV245,CW245,#REF!,#REF!,DA245,DC245,DF245,DH245,DO245,#REF!,#REF!,#REF!,#REF!,DQ245,DR245,DS245,DT245,DU245,DX245,DZ245,EA245,EB245,EC245,ED245,EG245,EI245,EJ245,EK245,EL245,EM245)</f>
        <v>#REF!</v>
      </c>
      <c r="I245" s="44" t="e">
        <f t="shared" si="15"/>
        <v>#REF!</v>
      </c>
      <c r="J245" s="72"/>
      <c r="K245" s="72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  <c r="BU245" s="79"/>
      <c r="BV245" s="79"/>
      <c r="BW245" s="79"/>
      <c r="BX245" s="79"/>
      <c r="BY245" s="79"/>
      <c r="BZ245" s="79"/>
      <c r="CA245" s="79"/>
      <c r="CB245" s="79"/>
      <c r="CC245" s="79"/>
      <c r="CD245" s="79"/>
      <c r="CE245" s="79"/>
      <c r="CF245" s="79"/>
      <c r="CG245" s="79"/>
      <c r="CH245" s="79"/>
      <c r="CI245" s="79"/>
      <c r="CJ245" s="79"/>
      <c r="CK245" s="79"/>
      <c r="CL245" s="79"/>
      <c r="CM245" s="79"/>
      <c r="CN245" s="79"/>
      <c r="CO245" s="79"/>
      <c r="CP245" s="79"/>
      <c r="CQ245" s="79"/>
      <c r="CR245" s="79"/>
      <c r="CS245" s="79"/>
      <c r="CT245" s="79"/>
      <c r="CU245" s="79"/>
      <c r="CV245" s="79"/>
      <c r="CW245" s="79"/>
      <c r="CX245" s="79"/>
      <c r="CY245" s="79"/>
      <c r="CZ245" s="79"/>
      <c r="DA245" s="79"/>
      <c r="DB245" s="79"/>
      <c r="DC245" s="79"/>
      <c r="DD245" s="79"/>
      <c r="DE245" s="79"/>
      <c r="DF245" s="79"/>
      <c r="DG245" s="79"/>
      <c r="DH245" s="79"/>
      <c r="DI245" s="79"/>
      <c r="DJ245" s="79"/>
      <c r="DK245" s="79"/>
      <c r="DL245" s="79"/>
      <c r="DM245" s="79"/>
      <c r="DN245" s="79"/>
      <c r="DO245" s="79"/>
      <c r="DP245" s="79"/>
      <c r="DQ245" s="79"/>
      <c r="DR245" s="79"/>
      <c r="DS245" s="79"/>
      <c r="DT245" s="79"/>
      <c r="DU245" s="79"/>
      <c r="DV245" s="79"/>
      <c r="DW245" s="79"/>
      <c r="DX245" s="79"/>
      <c r="DY245" s="79"/>
      <c r="DZ245" s="79"/>
      <c r="EA245" s="79"/>
      <c r="EB245" s="79"/>
      <c r="EC245" s="79"/>
      <c r="ED245" s="79"/>
      <c r="EE245" s="79"/>
      <c r="EF245" s="79"/>
      <c r="EG245" s="79"/>
      <c r="EH245" s="79"/>
      <c r="EI245" s="79"/>
      <c r="EJ245" s="79"/>
      <c r="EK245" s="79"/>
      <c r="EL245" s="79"/>
      <c r="EM245" s="79"/>
      <c r="EN245" s="79"/>
      <c r="EO245" s="113"/>
      <c r="EP245" s="113"/>
      <c r="EQ245" s="113"/>
      <c r="ER245" s="113"/>
      <c r="ES245" s="113"/>
      <c r="ET245" s="113"/>
      <c r="EU245" s="113"/>
      <c r="EV245" s="113"/>
      <c r="EW245" s="113"/>
      <c r="EX245" s="113"/>
    </row>
    <row r="246" spans="1:154" x14ac:dyDescent="0.3">
      <c r="A246" s="79"/>
      <c r="B246" s="80"/>
      <c r="C246" s="80"/>
      <c r="D246" s="80"/>
      <c r="E246" s="80"/>
      <c r="F246" s="80"/>
      <c r="G246" s="44" t="e">
        <f>SUM(J246,L246,N246,O246,P246,T246,U246,V246,AB246,AD246,AO246,AQ246,CE246,CG246,CP246,CR246,#REF!,#REF!,CZ246,DB246,DE246,DG246,DN246,DP246,DW246,DY246,EF246,EH246)</f>
        <v>#REF!</v>
      </c>
      <c r="H246" s="44" t="e">
        <f>SUM(K246,M246,Q246,R246,S246,W246,X246,Y246,AC246,AE246,AF246,AG246,AH246,AI246,AL246,AP246,AR246,#REF!,AY246,AZ246,CF246,CH246,CI246,CJ246,CK246,CL246,CQ246,CS246,CT246,CU246,CV246,CW246,#REF!,#REF!,DA246,DC246,DF246,DH246,DO246,#REF!,#REF!,#REF!,#REF!,DQ246,DR246,DS246,DT246,DU246,DX246,DZ246,EA246,EB246,EC246,ED246,EG246,EI246,EJ246,EK246,EL246,EM246)</f>
        <v>#REF!</v>
      </c>
      <c r="I246" s="44" t="e">
        <f t="shared" si="15"/>
        <v>#REF!</v>
      </c>
      <c r="J246" s="72"/>
      <c r="K246" s="72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  <c r="BU246" s="79"/>
      <c r="BV246" s="79"/>
      <c r="BW246" s="79"/>
      <c r="BX246" s="79"/>
      <c r="BY246" s="79"/>
      <c r="BZ246" s="79"/>
      <c r="CA246" s="79"/>
      <c r="CB246" s="79"/>
      <c r="CC246" s="79"/>
      <c r="CD246" s="79"/>
      <c r="CE246" s="79"/>
      <c r="CF246" s="79"/>
      <c r="CG246" s="79"/>
      <c r="CH246" s="79"/>
      <c r="CI246" s="79"/>
      <c r="CJ246" s="79"/>
      <c r="CK246" s="79"/>
      <c r="CL246" s="79"/>
      <c r="CM246" s="79"/>
      <c r="CN246" s="79"/>
      <c r="CO246" s="79"/>
      <c r="CP246" s="79"/>
      <c r="CQ246" s="79"/>
      <c r="CR246" s="79"/>
      <c r="CS246" s="79"/>
      <c r="CT246" s="79"/>
      <c r="CU246" s="79"/>
      <c r="CV246" s="79"/>
      <c r="CW246" s="79"/>
      <c r="CX246" s="79"/>
      <c r="CY246" s="79"/>
      <c r="CZ246" s="79"/>
      <c r="DA246" s="79"/>
      <c r="DB246" s="79"/>
      <c r="DC246" s="79"/>
      <c r="DD246" s="79"/>
      <c r="DE246" s="79"/>
      <c r="DF246" s="79"/>
      <c r="DG246" s="79"/>
      <c r="DH246" s="79"/>
      <c r="DI246" s="79"/>
      <c r="DJ246" s="79"/>
      <c r="DK246" s="79"/>
      <c r="DL246" s="79"/>
      <c r="DM246" s="79"/>
      <c r="DN246" s="79"/>
      <c r="DO246" s="79"/>
      <c r="DP246" s="79"/>
      <c r="DQ246" s="79"/>
      <c r="DR246" s="79"/>
      <c r="DS246" s="79"/>
      <c r="DT246" s="79"/>
      <c r="DU246" s="79"/>
      <c r="DV246" s="79"/>
      <c r="DW246" s="79"/>
      <c r="DX246" s="79"/>
      <c r="DY246" s="79"/>
      <c r="DZ246" s="79"/>
      <c r="EA246" s="79"/>
      <c r="EB246" s="79"/>
      <c r="EC246" s="79"/>
      <c r="ED246" s="79"/>
      <c r="EE246" s="79"/>
      <c r="EF246" s="79"/>
      <c r="EG246" s="79"/>
      <c r="EH246" s="79"/>
      <c r="EI246" s="79"/>
      <c r="EJ246" s="79"/>
      <c r="EK246" s="79"/>
      <c r="EL246" s="79"/>
      <c r="EM246" s="79"/>
      <c r="EN246" s="79"/>
      <c r="EO246" s="113"/>
      <c r="EP246" s="113"/>
      <c r="EQ246" s="113"/>
      <c r="ER246" s="113"/>
      <c r="ES246" s="113"/>
      <c r="ET246" s="113"/>
      <c r="EU246" s="113"/>
      <c r="EV246" s="113"/>
      <c r="EW246" s="113"/>
      <c r="EX246" s="113"/>
    </row>
    <row r="247" spans="1:154" x14ac:dyDescent="0.3">
      <c r="A247" s="79"/>
      <c r="B247" s="80"/>
      <c r="C247" s="80"/>
      <c r="D247" s="80"/>
      <c r="E247" s="80"/>
      <c r="F247" s="80"/>
      <c r="G247" s="44" t="e">
        <f>SUM(J247,L247,N247,O247,P247,T247,U247,V247,AB247,AD247,AO247,AQ247,CE247,CG247,CP247,CR247,#REF!,#REF!,CZ247,DB247,DE247,DG247,DN247,DP247,DW247,DY247,EF247,EH247)</f>
        <v>#REF!</v>
      </c>
      <c r="H247" s="44" t="e">
        <f>SUM(K247,M247,Q247,R247,S247,W247,X247,Y247,AC247,AE247,AF247,AG247,AH247,AI247,AL247,AP247,AR247,#REF!,AY247,AZ247,CF247,CH247,CI247,CJ247,CK247,CL247,CQ247,CS247,CT247,CU247,CV247,CW247,#REF!,#REF!,DA247,DC247,DF247,DH247,DO247,#REF!,#REF!,#REF!,#REF!,DQ247,DR247,DS247,DT247,DU247,DX247,DZ247,EA247,EB247,EC247,ED247,EG247,EI247,EJ247,EK247,EL247,EM247)</f>
        <v>#REF!</v>
      </c>
      <c r="I247" s="44" t="e">
        <f t="shared" si="15"/>
        <v>#REF!</v>
      </c>
      <c r="J247" s="72"/>
      <c r="K247" s="72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  <c r="BU247" s="79"/>
      <c r="BV247" s="79"/>
      <c r="BW247" s="79"/>
      <c r="BX247" s="79"/>
      <c r="BY247" s="79"/>
      <c r="BZ247" s="79"/>
      <c r="CA247" s="79"/>
      <c r="CB247" s="79"/>
      <c r="CC247" s="79"/>
      <c r="CD247" s="79"/>
      <c r="CE247" s="79"/>
      <c r="CF247" s="79"/>
      <c r="CG247" s="79"/>
      <c r="CH247" s="79"/>
      <c r="CI247" s="79"/>
      <c r="CJ247" s="79"/>
      <c r="CK247" s="79"/>
      <c r="CL247" s="79"/>
      <c r="CM247" s="79"/>
      <c r="CN247" s="79"/>
      <c r="CO247" s="79"/>
      <c r="CP247" s="79"/>
      <c r="CQ247" s="79"/>
      <c r="CR247" s="79"/>
      <c r="CS247" s="79"/>
      <c r="CT247" s="79"/>
      <c r="CU247" s="79"/>
      <c r="CV247" s="79"/>
      <c r="CW247" s="79"/>
      <c r="CX247" s="79"/>
      <c r="CY247" s="79"/>
      <c r="CZ247" s="79"/>
      <c r="DA247" s="79"/>
      <c r="DB247" s="79"/>
      <c r="DC247" s="79"/>
      <c r="DD247" s="79"/>
      <c r="DE247" s="79"/>
      <c r="DF247" s="79"/>
      <c r="DG247" s="79"/>
      <c r="DH247" s="79"/>
      <c r="DI247" s="79"/>
      <c r="DJ247" s="79"/>
      <c r="DK247" s="79"/>
      <c r="DL247" s="79"/>
      <c r="DM247" s="79"/>
      <c r="DN247" s="79"/>
      <c r="DO247" s="79"/>
      <c r="DP247" s="79"/>
      <c r="DQ247" s="79"/>
      <c r="DR247" s="79"/>
      <c r="DS247" s="79"/>
      <c r="DT247" s="79"/>
      <c r="DU247" s="79"/>
      <c r="DV247" s="79"/>
      <c r="DW247" s="79"/>
      <c r="DX247" s="79"/>
      <c r="DY247" s="79"/>
      <c r="DZ247" s="79"/>
      <c r="EA247" s="79"/>
      <c r="EB247" s="79"/>
      <c r="EC247" s="79"/>
      <c r="ED247" s="79"/>
      <c r="EE247" s="79"/>
      <c r="EF247" s="79"/>
      <c r="EG247" s="79"/>
      <c r="EH247" s="79"/>
      <c r="EI247" s="79"/>
      <c r="EJ247" s="79"/>
      <c r="EK247" s="79"/>
      <c r="EL247" s="79"/>
      <c r="EM247" s="79"/>
      <c r="EN247" s="79"/>
      <c r="EO247" s="113"/>
      <c r="EP247" s="113"/>
      <c r="EQ247" s="113"/>
      <c r="ER247" s="113"/>
      <c r="ES247" s="113"/>
      <c r="ET247" s="113"/>
      <c r="EU247" s="113"/>
      <c r="EV247" s="113"/>
      <c r="EW247" s="113"/>
      <c r="EX247" s="113"/>
    </row>
    <row r="248" spans="1:154" x14ac:dyDescent="0.3">
      <c r="A248" s="79"/>
      <c r="B248" s="80"/>
      <c r="C248" s="80"/>
      <c r="D248" s="80"/>
      <c r="E248" s="80"/>
      <c r="F248" s="80"/>
      <c r="G248" s="44" t="e">
        <f>SUM(J248,L248,N248,O248,P248,T248,U248,V248,AB248,AD248,AO248,AQ248,CE248,CG248,CP248,CR248,#REF!,#REF!,CZ248,DB248,DE248,DG248,DN248,DP248,DW248,DY248,EF248,EH248)</f>
        <v>#REF!</v>
      </c>
      <c r="H248" s="44" t="e">
        <f>SUM(K248,M248,Q248,R248,S248,W248,X248,Y248,AC248,AE248,AF248,AG248,AH248,AI248,AL248,AP248,AR248,#REF!,AY248,AZ248,CF248,CH248,CI248,CJ248,CK248,CL248,CQ248,CS248,CT248,CU248,CV248,CW248,#REF!,#REF!,DA248,DC248,DF248,DH248,DO248,#REF!,#REF!,#REF!,#REF!,DQ248,DR248,DS248,DT248,DU248,DX248,DZ248,EA248,EB248,EC248,ED248,EG248,EI248,EJ248,EK248,EL248,EM248)</f>
        <v>#REF!</v>
      </c>
      <c r="I248" s="44" t="e">
        <f t="shared" si="15"/>
        <v>#REF!</v>
      </c>
      <c r="J248" s="72"/>
      <c r="K248" s="72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  <c r="BU248" s="79"/>
      <c r="BV248" s="79"/>
      <c r="BW248" s="79"/>
      <c r="BX248" s="79"/>
      <c r="BY248" s="79"/>
      <c r="BZ248" s="79"/>
      <c r="CA248" s="79"/>
      <c r="CB248" s="79"/>
      <c r="CC248" s="79"/>
      <c r="CD248" s="79"/>
      <c r="CE248" s="79"/>
      <c r="CF248" s="79"/>
      <c r="CG248" s="79"/>
      <c r="CH248" s="79"/>
      <c r="CI248" s="79"/>
      <c r="CJ248" s="79"/>
      <c r="CK248" s="79"/>
      <c r="CL248" s="79"/>
      <c r="CM248" s="79"/>
      <c r="CN248" s="79"/>
      <c r="CO248" s="79"/>
      <c r="CP248" s="79"/>
      <c r="CQ248" s="79"/>
      <c r="CR248" s="79"/>
      <c r="CS248" s="79"/>
      <c r="CT248" s="79"/>
      <c r="CU248" s="79"/>
      <c r="CV248" s="79"/>
      <c r="CW248" s="79"/>
      <c r="CX248" s="79"/>
      <c r="CY248" s="79"/>
      <c r="CZ248" s="79"/>
      <c r="DA248" s="79"/>
      <c r="DB248" s="79"/>
      <c r="DC248" s="79"/>
      <c r="DD248" s="79"/>
      <c r="DE248" s="79"/>
      <c r="DF248" s="79"/>
      <c r="DG248" s="79"/>
      <c r="DH248" s="79"/>
      <c r="DI248" s="79"/>
      <c r="DJ248" s="79"/>
      <c r="DK248" s="79"/>
      <c r="DL248" s="79"/>
      <c r="DM248" s="79"/>
      <c r="DN248" s="79"/>
      <c r="DO248" s="79"/>
      <c r="DP248" s="79"/>
      <c r="DQ248" s="79"/>
      <c r="DR248" s="79"/>
      <c r="DS248" s="79"/>
      <c r="DT248" s="79"/>
      <c r="DU248" s="79"/>
      <c r="DV248" s="79"/>
      <c r="DW248" s="79"/>
      <c r="DX248" s="79"/>
      <c r="DY248" s="79"/>
      <c r="DZ248" s="79"/>
      <c r="EA248" s="79"/>
      <c r="EB248" s="79"/>
      <c r="EC248" s="79"/>
      <c r="ED248" s="79"/>
      <c r="EE248" s="79"/>
      <c r="EF248" s="79"/>
      <c r="EG248" s="79"/>
      <c r="EH248" s="79"/>
      <c r="EI248" s="79"/>
      <c r="EJ248" s="79"/>
      <c r="EK248" s="79"/>
      <c r="EL248" s="79"/>
      <c r="EM248" s="79"/>
      <c r="EN248" s="79"/>
      <c r="EO248" s="113"/>
      <c r="EP248" s="113"/>
      <c r="EQ248" s="113"/>
      <c r="ER248" s="113"/>
      <c r="ES248" s="113"/>
      <c r="ET248" s="113"/>
      <c r="EU248" s="113"/>
      <c r="EV248" s="113"/>
      <c r="EW248" s="113"/>
      <c r="EX248" s="113"/>
    </row>
    <row r="249" spans="1:154" x14ac:dyDescent="0.3">
      <c r="A249" s="79"/>
      <c r="B249" s="80"/>
      <c r="C249" s="80"/>
      <c r="D249" s="80"/>
      <c r="E249" s="80"/>
      <c r="F249" s="80"/>
      <c r="G249" s="44" t="e">
        <f>SUM(J249,L249,N249,O249,P249,T249,U249,V249,AB249,AD249,AO249,AQ249,CE249,CG249,CP249,CR249,#REF!,#REF!,CZ249,DB249,DE249,DG249,DN249,DP249,DW249,DY249,EF249,EH249)</f>
        <v>#REF!</v>
      </c>
      <c r="H249" s="44" t="e">
        <f>SUM(K249,M249,Q249,R249,S249,W249,X249,Y249,AC249,AE249,AF249,AG249,AH249,AI249,AL249,AP249,AR249,#REF!,AY249,AZ249,CF249,CH249,CI249,CJ249,CK249,CL249,CQ249,CS249,CT249,CU249,CV249,CW249,#REF!,#REF!,DA249,DC249,DF249,DH249,DO249,#REF!,#REF!,#REF!,#REF!,DQ249,DR249,DS249,DT249,DU249,DX249,DZ249,EA249,EB249,EC249,ED249,EG249,EI249,EJ249,EK249,EL249,EM249)</f>
        <v>#REF!</v>
      </c>
      <c r="I249" s="44" t="e">
        <f t="shared" si="15"/>
        <v>#REF!</v>
      </c>
      <c r="J249" s="72"/>
      <c r="K249" s="72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  <c r="CC249" s="79"/>
      <c r="CD249" s="79"/>
      <c r="CE249" s="79"/>
      <c r="CF249" s="79"/>
      <c r="CG249" s="79"/>
      <c r="CH249" s="79"/>
      <c r="CI249" s="79"/>
      <c r="CJ249" s="79"/>
      <c r="CK249" s="79"/>
      <c r="CL249" s="79"/>
      <c r="CM249" s="79"/>
      <c r="CN249" s="79"/>
      <c r="CO249" s="79"/>
      <c r="CP249" s="79"/>
      <c r="CQ249" s="79"/>
      <c r="CR249" s="79"/>
      <c r="CS249" s="79"/>
      <c r="CT249" s="79"/>
      <c r="CU249" s="79"/>
      <c r="CV249" s="79"/>
      <c r="CW249" s="79"/>
      <c r="CX249" s="79"/>
      <c r="CY249" s="79"/>
      <c r="CZ249" s="79"/>
      <c r="DA249" s="79"/>
      <c r="DB249" s="79"/>
      <c r="DC249" s="79"/>
      <c r="DD249" s="79"/>
      <c r="DE249" s="79"/>
      <c r="DF249" s="79"/>
      <c r="DG249" s="79"/>
      <c r="DH249" s="79"/>
      <c r="DI249" s="79"/>
      <c r="DJ249" s="79"/>
      <c r="DK249" s="79"/>
      <c r="DL249" s="79"/>
      <c r="DM249" s="79"/>
      <c r="DN249" s="79"/>
      <c r="DO249" s="79"/>
      <c r="DP249" s="79"/>
      <c r="DQ249" s="79"/>
      <c r="DR249" s="79"/>
      <c r="DS249" s="79"/>
      <c r="DT249" s="79"/>
      <c r="DU249" s="79"/>
      <c r="DV249" s="79"/>
      <c r="DW249" s="79"/>
      <c r="DX249" s="79"/>
      <c r="DY249" s="79"/>
      <c r="DZ249" s="79"/>
      <c r="EA249" s="79"/>
      <c r="EB249" s="79"/>
      <c r="EC249" s="79"/>
      <c r="ED249" s="79"/>
      <c r="EE249" s="79"/>
      <c r="EF249" s="79"/>
      <c r="EG249" s="79"/>
      <c r="EH249" s="79"/>
      <c r="EI249" s="79"/>
      <c r="EJ249" s="79"/>
      <c r="EK249" s="79"/>
      <c r="EL249" s="79"/>
      <c r="EM249" s="79"/>
      <c r="EN249" s="79"/>
      <c r="EO249" s="113"/>
      <c r="EP249" s="113"/>
      <c r="EQ249" s="113"/>
      <c r="ER249" s="113"/>
      <c r="ES249" s="113"/>
      <c r="ET249" s="113"/>
      <c r="EU249" s="113"/>
      <c r="EV249" s="113"/>
      <c r="EW249" s="113"/>
      <c r="EX249" s="113"/>
    </row>
    <row r="250" spans="1:154" x14ac:dyDescent="0.3">
      <c r="A250" s="79"/>
      <c r="B250" s="80"/>
      <c r="C250" s="80"/>
      <c r="D250" s="80"/>
      <c r="E250" s="80"/>
      <c r="F250" s="80"/>
      <c r="G250" s="44" t="e">
        <f>SUM(J250,L250,N250,O250,P250,T250,U250,V250,AB250,AD250,AO250,AQ250,CE250,CG250,CP250,CR250,#REF!,#REF!,CZ250,DB250,DE250,DG250,DN250,DP250,DW250,DY250,EF250,EH250)</f>
        <v>#REF!</v>
      </c>
      <c r="H250" s="44" t="e">
        <f>SUM(K250,M250,Q250,R250,S250,W250,X250,Y250,AC250,AE250,AF250,AG250,AH250,AI250,AL250,AP250,AR250,#REF!,AY250,AZ250,CF250,CH250,CI250,CJ250,CK250,CL250,CQ250,CS250,CT250,CU250,CV250,CW250,#REF!,#REF!,DA250,DC250,DF250,DH250,DO250,#REF!,#REF!,#REF!,#REF!,DQ250,DR250,DS250,DT250,DU250,DX250,DZ250,EA250,EB250,EC250,ED250,EG250,EI250,EJ250,EK250,EL250,EM250)</f>
        <v>#REF!</v>
      </c>
      <c r="I250" s="44" t="e">
        <f t="shared" si="15"/>
        <v>#REF!</v>
      </c>
      <c r="J250" s="72"/>
      <c r="K250" s="72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  <c r="BU250" s="79"/>
      <c r="BV250" s="79"/>
      <c r="BW250" s="79"/>
      <c r="BX250" s="79"/>
      <c r="BY250" s="79"/>
      <c r="BZ250" s="79"/>
      <c r="CA250" s="79"/>
      <c r="CB250" s="79"/>
      <c r="CC250" s="79"/>
      <c r="CD250" s="79"/>
      <c r="CE250" s="79"/>
      <c r="CF250" s="79"/>
      <c r="CG250" s="79"/>
      <c r="CH250" s="79"/>
      <c r="CI250" s="79"/>
      <c r="CJ250" s="79"/>
      <c r="CK250" s="79"/>
      <c r="CL250" s="79"/>
      <c r="CM250" s="79"/>
      <c r="CN250" s="79"/>
      <c r="CO250" s="79"/>
      <c r="CP250" s="79"/>
      <c r="CQ250" s="79"/>
      <c r="CR250" s="79"/>
      <c r="CS250" s="79"/>
      <c r="CT250" s="79"/>
      <c r="CU250" s="79"/>
      <c r="CV250" s="79"/>
      <c r="CW250" s="79"/>
      <c r="CX250" s="79"/>
      <c r="CY250" s="79"/>
      <c r="CZ250" s="79"/>
      <c r="DA250" s="79"/>
      <c r="DB250" s="79"/>
      <c r="DC250" s="79"/>
      <c r="DD250" s="79"/>
      <c r="DE250" s="79"/>
      <c r="DF250" s="79"/>
      <c r="DG250" s="79"/>
      <c r="DH250" s="79"/>
      <c r="DI250" s="79"/>
      <c r="DJ250" s="79"/>
      <c r="DK250" s="79"/>
      <c r="DL250" s="79"/>
      <c r="DM250" s="79"/>
      <c r="DN250" s="79"/>
      <c r="DO250" s="79"/>
      <c r="DP250" s="79"/>
      <c r="DQ250" s="79"/>
      <c r="DR250" s="79"/>
      <c r="DS250" s="79"/>
      <c r="DT250" s="79"/>
      <c r="DU250" s="79"/>
      <c r="DV250" s="79"/>
      <c r="DW250" s="79"/>
      <c r="DX250" s="79"/>
      <c r="DY250" s="79"/>
      <c r="DZ250" s="79"/>
      <c r="EA250" s="79"/>
      <c r="EB250" s="79"/>
      <c r="EC250" s="79"/>
      <c r="ED250" s="79"/>
      <c r="EE250" s="79"/>
      <c r="EF250" s="79"/>
      <c r="EG250" s="79"/>
      <c r="EH250" s="79"/>
      <c r="EI250" s="79"/>
      <c r="EJ250" s="79"/>
      <c r="EK250" s="79"/>
      <c r="EL250" s="79"/>
      <c r="EM250" s="79"/>
      <c r="EN250" s="79"/>
      <c r="EO250" s="113"/>
      <c r="EP250" s="113"/>
      <c r="EQ250" s="113"/>
      <c r="ER250" s="113"/>
      <c r="ES250" s="113"/>
      <c r="ET250" s="113"/>
      <c r="EU250" s="113"/>
      <c r="EV250" s="113"/>
      <c r="EW250" s="113"/>
      <c r="EX250" s="113"/>
    </row>
    <row r="251" spans="1:154" x14ac:dyDescent="0.3">
      <c r="A251" s="79"/>
      <c r="B251" s="80"/>
      <c r="C251" s="80"/>
      <c r="D251" s="80"/>
      <c r="E251" s="80"/>
      <c r="F251" s="80"/>
      <c r="G251" s="44" t="e">
        <f>SUM(J251,L251,N251,O251,P251,T251,U251,V251,AB251,AD251,AO251,AQ251,CE251,CG251,CP251,CR251,#REF!,#REF!,CZ251,DB251,DE251,DG251,DN251,DP251,DW251,DY251,EF251,EH251)</f>
        <v>#REF!</v>
      </c>
      <c r="H251" s="44" t="e">
        <f>SUM(K251,M251,Q251,R251,S251,W251,X251,Y251,AC251,AE251,AF251,AG251,AH251,AI251,AL251,AP251,AR251,#REF!,AY251,AZ251,CF251,CH251,CI251,CJ251,CK251,CL251,CQ251,CS251,CT251,CU251,CV251,CW251,#REF!,#REF!,DA251,DC251,DF251,DH251,DO251,#REF!,#REF!,#REF!,#REF!,DQ251,DR251,DS251,DT251,DU251,DX251,DZ251,EA251,EB251,EC251,ED251,EG251,EI251,EJ251,EK251,EL251,EM251)</f>
        <v>#REF!</v>
      </c>
      <c r="I251" s="44" t="e">
        <f t="shared" si="15"/>
        <v>#REF!</v>
      </c>
      <c r="J251" s="72"/>
      <c r="K251" s="72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  <c r="BQ251" s="79"/>
      <c r="BR251" s="79"/>
      <c r="BS251" s="79"/>
      <c r="BT251" s="79"/>
      <c r="BU251" s="79"/>
      <c r="BV251" s="79"/>
      <c r="BW251" s="79"/>
      <c r="BX251" s="79"/>
      <c r="BY251" s="79"/>
      <c r="BZ251" s="79"/>
      <c r="CA251" s="79"/>
      <c r="CB251" s="79"/>
      <c r="CC251" s="79"/>
      <c r="CD251" s="79"/>
      <c r="CE251" s="79"/>
      <c r="CF251" s="79"/>
      <c r="CG251" s="79"/>
      <c r="CH251" s="79"/>
      <c r="CI251" s="79"/>
      <c r="CJ251" s="79"/>
      <c r="CK251" s="79"/>
      <c r="CL251" s="79"/>
      <c r="CM251" s="79"/>
      <c r="CN251" s="79"/>
      <c r="CO251" s="79"/>
      <c r="CP251" s="79"/>
      <c r="CQ251" s="79"/>
      <c r="CR251" s="79"/>
      <c r="CS251" s="79"/>
      <c r="CT251" s="79"/>
      <c r="CU251" s="79"/>
      <c r="CV251" s="79"/>
      <c r="CW251" s="79"/>
      <c r="CX251" s="79"/>
      <c r="CY251" s="79"/>
      <c r="CZ251" s="79"/>
      <c r="DA251" s="79"/>
      <c r="DB251" s="79"/>
      <c r="DC251" s="79"/>
      <c r="DD251" s="79"/>
      <c r="DE251" s="79"/>
      <c r="DF251" s="79"/>
      <c r="DG251" s="79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113"/>
      <c r="EP251" s="113"/>
      <c r="EQ251" s="113"/>
      <c r="ER251" s="113"/>
      <c r="ES251" s="113"/>
      <c r="ET251" s="113"/>
      <c r="EU251" s="113"/>
      <c r="EV251" s="113"/>
      <c r="EW251" s="113"/>
      <c r="EX251" s="113"/>
    </row>
    <row r="252" spans="1:154" x14ac:dyDescent="0.3">
      <c r="A252" s="79"/>
      <c r="B252" s="80"/>
      <c r="C252" s="80"/>
      <c r="D252" s="80"/>
      <c r="E252" s="80"/>
      <c r="F252" s="80"/>
      <c r="G252" s="44" t="e">
        <f>SUM(J252,L252,N252,O252,P252,T252,U252,V252,AB252,AD252,AO252,AQ252,CE252,CG252,CP252,CR252,#REF!,#REF!,CZ252,DB252,DE252,DG252,DN252,DP252,DW252,DY252,EF252,EH252)</f>
        <v>#REF!</v>
      </c>
      <c r="H252" s="44" t="e">
        <f>SUM(K252,M252,Q252,R252,S252,W252,X252,Y252,AC252,AE252,AF252,AG252,AH252,AI252,AL252,AP252,AR252,#REF!,AY252,AZ252,CF252,CH252,CI252,CJ252,CK252,CL252,CQ252,CS252,CT252,CU252,CV252,CW252,#REF!,#REF!,DA252,DC252,DF252,DH252,DO252,#REF!,#REF!,#REF!,#REF!,DQ252,DR252,DS252,DT252,DU252,DX252,DZ252,EA252,EB252,EC252,ED252,EG252,EI252,EJ252,EK252,EL252,EM252)</f>
        <v>#REF!</v>
      </c>
      <c r="I252" s="44" t="e">
        <f t="shared" si="15"/>
        <v>#REF!</v>
      </c>
      <c r="J252" s="72"/>
      <c r="K252" s="72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  <c r="BQ252" s="79"/>
      <c r="BR252" s="79"/>
      <c r="BS252" s="79"/>
      <c r="BT252" s="79"/>
      <c r="BU252" s="79"/>
      <c r="BV252" s="79"/>
      <c r="BW252" s="79"/>
      <c r="BX252" s="79"/>
      <c r="BY252" s="79"/>
      <c r="BZ252" s="79"/>
      <c r="CA252" s="79"/>
      <c r="CB252" s="79"/>
      <c r="CC252" s="79"/>
      <c r="CD252" s="79"/>
      <c r="CE252" s="79"/>
      <c r="CF252" s="79"/>
      <c r="CG252" s="79"/>
      <c r="CH252" s="79"/>
      <c r="CI252" s="79"/>
      <c r="CJ252" s="79"/>
      <c r="CK252" s="79"/>
      <c r="CL252" s="79"/>
      <c r="CM252" s="79"/>
      <c r="CN252" s="79"/>
      <c r="CO252" s="79"/>
      <c r="CP252" s="79"/>
      <c r="CQ252" s="79"/>
      <c r="CR252" s="79"/>
      <c r="CS252" s="79"/>
      <c r="CT252" s="79"/>
      <c r="CU252" s="79"/>
      <c r="CV252" s="79"/>
      <c r="CW252" s="79"/>
      <c r="CX252" s="79"/>
      <c r="CY252" s="79"/>
      <c r="CZ252" s="79"/>
      <c r="DA252" s="79"/>
      <c r="DB252" s="79"/>
      <c r="DC252" s="79"/>
      <c r="DD252" s="79"/>
      <c r="DE252" s="79"/>
      <c r="DF252" s="79"/>
      <c r="DG252" s="79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113"/>
      <c r="EP252" s="113"/>
      <c r="EQ252" s="113"/>
      <c r="ER252" s="113"/>
      <c r="ES252" s="113"/>
      <c r="ET252" s="113"/>
      <c r="EU252" s="113"/>
      <c r="EV252" s="113"/>
      <c r="EW252" s="113"/>
      <c r="EX252" s="113"/>
    </row>
    <row r="253" spans="1:154" x14ac:dyDescent="0.3">
      <c r="A253" s="79"/>
      <c r="B253" s="80"/>
      <c r="C253" s="80"/>
      <c r="D253" s="80"/>
      <c r="E253" s="80"/>
      <c r="F253" s="80"/>
      <c r="G253" s="44" t="e">
        <f>SUM(J253,L253,N253,O253,P253,T253,U253,V253,AB253,AD253,AO253,AQ253,CE253,CG253,CP253,CR253,#REF!,#REF!,CZ253,DB253,DE253,DG253,DN253,DP253,DW253,DY253,EF253,EH253)</f>
        <v>#REF!</v>
      </c>
      <c r="H253" s="44" t="e">
        <f>SUM(K253,M253,Q253,R253,S253,W253,X253,Y253,AC253,AE253,AF253,AG253,AH253,AI253,AL253,AP253,AR253,#REF!,AY253,AZ253,CF253,CH253,CI253,CJ253,CK253,CL253,CQ253,CS253,CT253,CU253,CV253,CW253,#REF!,#REF!,DA253,DC253,DF253,DH253,DO253,#REF!,#REF!,#REF!,#REF!,DQ253,DR253,DS253,DT253,DU253,DX253,DZ253,EA253,EB253,EC253,ED253,EG253,EI253,EJ253,EK253,EL253,EM253)</f>
        <v>#REF!</v>
      </c>
      <c r="I253" s="44" t="e">
        <f t="shared" si="15"/>
        <v>#REF!</v>
      </c>
      <c r="J253" s="72"/>
      <c r="K253" s="72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79"/>
      <c r="BR253" s="79"/>
      <c r="BS253" s="79"/>
      <c r="BT253" s="79"/>
      <c r="BU253" s="79"/>
      <c r="BV253" s="79"/>
      <c r="BW253" s="79"/>
      <c r="BX253" s="79"/>
      <c r="BY253" s="79"/>
      <c r="BZ253" s="79"/>
      <c r="CA253" s="79"/>
      <c r="CB253" s="79"/>
      <c r="CC253" s="79"/>
      <c r="CD253" s="79"/>
      <c r="CE253" s="79"/>
      <c r="CF253" s="79"/>
      <c r="CG253" s="79"/>
      <c r="CH253" s="79"/>
      <c r="CI253" s="79"/>
      <c r="CJ253" s="79"/>
      <c r="CK253" s="79"/>
      <c r="CL253" s="79"/>
      <c r="CM253" s="79"/>
      <c r="CN253" s="79"/>
      <c r="CO253" s="79"/>
      <c r="CP253" s="79"/>
      <c r="CQ253" s="79"/>
      <c r="CR253" s="79"/>
      <c r="CS253" s="79"/>
      <c r="CT253" s="79"/>
      <c r="CU253" s="79"/>
      <c r="CV253" s="79"/>
      <c r="CW253" s="79"/>
      <c r="CX253" s="79"/>
      <c r="CY253" s="79"/>
      <c r="CZ253" s="79"/>
      <c r="DA253" s="79"/>
      <c r="DB253" s="79"/>
      <c r="DC253" s="79"/>
      <c r="DD253" s="79"/>
      <c r="DE253" s="79"/>
      <c r="DF253" s="79"/>
      <c r="DG253" s="79"/>
      <c r="DH253" s="79"/>
      <c r="DI253" s="79"/>
      <c r="DJ253" s="79"/>
      <c r="DK253" s="79"/>
      <c r="DL253" s="79"/>
      <c r="DM253" s="79"/>
      <c r="DN253" s="79"/>
      <c r="DO253" s="79"/>
      <c r="DP253" s="79"/>
      <c r="DQ253" s="79"/>
      <c r="DR253" s="79"/>
      <c r="DS253" s="79"/>
      <c r="DT253" s="79"/>
      <c r="DU253" s="79"/>
      <c r="DV253" s="79"/>
      <c r="DW253" s="79"/>
      <c r="DX253" s="79"/>
      <c r="DY253" s="79"/>
      <c r="DZ253" s="79"/>
      <c r="EA253" s="79"/>
      <c r="EB253" s="79"/>
      <c r="EC253" s="79"/>
      <c r="ED253" s="79"/>
      <c r="EE253" s="79"/>
      <c r="EF253" s="79"/>
      <c r="EG253" s="79"/>
      <c r="EH253" s="79"/>
      <c r="EI253" s="79"/>
      <c r="EJ253" s="79"/>
      <c r="EK253" s="79"/>
      <c r="EL253" s="79"/>
      <c r="EM253" s="79"/>
      <c r="EN253" s="79"/>
      <c r="EO253" s="113"/>
      <c r="EP253" s="113"/>
      <c r="EQ253" s="113"/>
      <c r="ER253" s="113"/>
      <c r="ES253" s="113"/>
      <c r="ET253" s="113"/>
      <c r="EU253" s="113"/>
      <c r="EV253" s="113"/>
      <c r="EW253" s="113"/>
      <c r="EX253" s="113"/>
    </row>
    <row r="254" spans="1:154" x14ac:dyDescent="0.3">
      <c r="A254" s="79"/>
      <c r="B254" s="80"/>
      <c r="C254" s="80"/>
      <c r="D254" s="80"/>
      <c r="E254" s="80"/>
      <c r="F254" s="80"/>
      <c r="G254" s="44" t="e">
        <f>SUM(J254,L254,N254,O254,P254,T254,U254,V254,AB254,AD254,AO254,AQ254,CE254,CG254,CP254,CR254,#REF!,#REF!,CZ254,DB254,DE254,DG254,DN254,DP254,DW254,DY254,EF254,EH254)</f>
        <v>#REF!</v>
      </c>
      <c r="H254" s="44" t="e">
        <f>SUM(K254,M254,Q254,R254,S254,W254,X254,Y254,AC254,AE254,AF254,AG254,AH254,AI254,AL254,AP254,AR254,#REF!,AY254,AZ254,CF254,CH254,CI254,CJ254,CK254,CL254,CQ254,CS254,CT254,CU254,CV254,CW254,#REF!,#REF!,DA254,DC254,DF254,DH254,DO254,#REF!,#REF!,#REF!,#REF!,DQ254,DR254,DS254,DT254,DU254,DX254,DZ254,EA254,EB254,EC254,ED254,EG254,EI254,EJ254,EK254,EL254,EM254)</f>
        <v>#REF!</v>
      </c>
      <c r="I254" s="44" t="e">
        <f t="shared" si="15"/>
        <v>#REF!</v>
      </c>
      <c r="J254" s="72"/>
      <c r="K254" s="72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  <c r="BQ254" s="79"/>
      <c r="BR254" s="79"/>
      <c r="BS254" s="79"/>
      <c r="BT254" s="79"/>
      <c r="BU254" s="79"/>
      <c r="BV254" s="79"/>
      <c r="BW254" s="79"/>
      <c r="BX254" s="79"/>
      <c r="BY254" s="79"/>
      <c r="BZ254" s="79"/>
      <c r="CA254" s="79"/>
      <c r="CB254" s="79"/>
      <c r="CC254" s="79"/>
      <c r="CD254" s="79"/>
      <c r="CE254" s="79"/>
      <c r="CF254" s="79"/>
      <c r="CG254" s="79"/>
      <c r="CH254" s="79"/>
      <c r="CI254" s="79"/>
      <c r="CJ254" s="79"/>
      <c r="CK254" s="79"/>
      <c r="CL254" s="79"/>
      <c r="CM254" s="79"/>
      <c r="CN254" s="79"/>
      <c r="CO254" s="79"/>
      <c r="CP254" s="79"/>
      <c r="CQ254" s="79"/>
      <c r="CR254" s="79"/>
      <c r="CS254" s="79"/>
      <c r="CT254" s="79"/>
      <c r="CU254" s="79"/>
      <c r="CV254" s="79"/>
      <c r="CW254" s="79"/>
      <c r="CX254" s="79"/>
      <c r="CY254" s="79"/>
      <c r="CZ254" s="79"/>
      <c r="DA254" s="79"/>
      <c r="DB254" s="79"/>
      <c r="DC254" s="79"/>
      <c r="DD254" s="79"/>
      <c r="DE254" s="79"/>
      <c r="DF254" s="79"/>
      <c r="DG254" s="79"/>
      <c r="DH254" s="79"/>
      <c r="DI254" s="79"/>
      <c r="DJ254" s="79"/>
      <c r="DK254" s="79"/>
      <c r="DL254" s="79"/>
      <c r="DM254" s="79"/>
      <c r="DN254" s="79"/>
      <c r="DO254" s="79"/>
      <c r="DP254" s="79"/>
      <c r="DQ254" s="79"/>
      <c r="DR254" s="79"/>
      <c r="DS254" s="79"/>
      <c r="DT254" s="79"/>
      <c r="DU254" s="79"/>
      <c r="DV254" s="79"/>
      <c r="DW254" s="79"/>
      <c r="DX254" s="79"/>
      <c r="DY254" s="79"/>
      <c r="DZ254" s="79"/>
      <c r="EA254" s="79"/>
      <c r="EB254" s="79"/>
      <c r="EC254" s="79"/>
      <c r="ED254" s="79"/>
      <c r="EE254" s="79"/>
      <c r="EF254" s="79"/>
      <c r="EG254" s="79"/>
      <c r="EH254" s="79"/>
      <c r="EI254" s="79"/>
      <c r="EJ254" s="79"/>
      <c r="EK254" s="79"/>
      <c r="EL254" s="79"/>
      <c r="EM254" s="79"/>
      <c r="EN254" s="79"/>
      <c r="EO254" s="113"/>
      <c r="EP254" s="113"/>
      <c r="EQ254" s="113"/>
      <c r="ER254" s="113"/>
      <c r="ES254" s="113"/>
      <c r="ET254" s="113"/>
      <c r="EU254" s="113"/>
      <c r="EV254" s="113"/>
      <c r="EW254" s="113"/>
      <c r="EX254" s="113"/>
    </row>
    <row r="255" spans="1:154" x14ac:dyDescent="0.3">
      <c r="A255" s="79"/>
      <c r="B255" s="80"/>
      <c r="C255" s="80"/>
      <c r="D255" s="80"/>
      <c r="E255" s="80"/>
      <c r="F255" s="80"/>
      <c r="G255" s="44" t="e">
        <f>SUM(J255,L255,N255,O255,P255,T255,U255,V255,AB255,AD255,AO255,AQ255,CE255,CG255,CP255,CR255,#REF!,#REF!,CZ255,DB255,DE255,DG255,DN255,DP255,DW255,DY255,EF255,EH255)</f>
        <v>#REF!</v>
      </c>
      <c r="H255" s="44" t="e">
        <f>SUM(K255,M255,Q255,R255,S255,W255,X255,Y255,AC255,AE255,AF255,AG255,AH255,AI255,AL255,AP255,AR255,#REF!,AY255,AZ255,CF255,CH255,CI255,CJ255,CK255,CL255,CQ255,CS255,CT255,CU255,CV255,CW255,#REF!,#REF!,DA255,DC255,DF255,DH255,DO255,#REF!,#REF!,#REF!,#REF!,DQ255,DR255,DS255,DT255,DU255,DX255,DZ255,EA255,EB255,EC255,ED255,EG255,EI255,EJ255,EK255,EL255,EM255)</f>
        <v>#REF!</v>
      </c>
      <c r="I255" s="44" t="e">
        <f t="shared" si="15"/>
        <v>#REF!</v>
      </c>
      <c r="J255" s="72"/>
      <c r="K255" s="72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  <c r="BU255" s="79"/>
      <c r="BV255" s="79"/>
      <c r="BW255" s="79"/>
      <c r="BX255" s="79"/>
      <c r="BY255" s="79"/>
      <c r="BZ255" s="79"/>
      <c r="CA255" s="79"/>
      <c r="CB255" s="79"/>
      <c r="CC255" s="79"/>
      <c r="CD255" s="79"/>
      <c r="CE255" s="79"/>
      <c r="CF255" s="79"/>
      <c r="CG255" s="79"/>
      <c r="CH255" s="79"/>
      <c r="CI255" s="79"/>
      <c r="CJ255" s="79"/>
      <c r="CK255" s="79"/>
      <c r="CL255" s="79"/>
      <c r="CM255" s="79"/>
      <c r="CN255" s="79"/>
      <c r="CO255" s="79"/>
      <c r="CP255" s="79"/>
      <c r="CQ255" s="79"/>
      <c r="CR255" s="79"/>
      <c r="CS255" s="79"/>
      <c r="CT255" s="79"/>
      <c r="CU255" s="79"/>
      <c r="CV255" s="79"/>
      <c r="CW255" s="79"/>
      <c r="CX255" s="79"/>
      <c r="CY255" s="79"/>
      <c r="CZ255" s="79"/>
      <c r="DA255" s="79"/>
      <c r="DB255" s="79"/>
      <c r="DC255" s="79"/>
      <c r="DD255" s="79"/>
      <c r="DE255" s="79"/>
      <c r="DF255" s="79"/>
      <c r="DG255" s="79"/>
      <c r="DH255" s="79"/>
      <c r="DI255" s="79"/>
      <c r="DJ255" s="79"/>
      <c r="DK255" s="79"/>
      <c r="DL255" s="79"/>
      <c r="DM255" s="79"/>
      <c r="DN255" s="79"/>
      <c r="DO255" s="79"/>
      <c r="DP255" s="79"/>
      <c r="DQ255" s="79"/>
      <c r="DR255" s="79"/>
      <c r="DS255" s="79"/>
      <c r="DT255" s="79"/>
      <c r="DU255" s="79"/>
      <c r="DV255" s="79"/>
      <c r="DW255" s="79"/>
      <c r="DX255" s="79"/>
      <c r="DY255" s="79"/>
      <c r="DZ255" s="79"/>
      <c r="EA255" s="79"/>
      <c r="EB255" s="79"/>
      <c r="EC255" s="79"/>
      <c r="ED255" s="79"/>
      <c r="EE255" s="79"/>
      <c r="EF255" s="79"/>
      <c r="EG255" s="79"/>
      <c r="EH255" s="79"/>
      <c r="EI255" s="79"/>
      <c r="EJ255" s="79"/>
      <c r="EK255" s="79"/>
      <c r="EL255" s="79"/>
      <c r="EM255" s="79"/>
      <c r="EN255" s="79"/>
      <c r="EO255" s="113"/>
      <c r="EP255" s="113"/>
      <c r="EQ255" s="113"/>
      <c r="ER255" s="113"/>
      <c r="ES255" s="113"/>
      <c r="ET255" s="113"/>
      <c r="EU255" s="113"/>
      <c r="EV255" s="113"/>
      <c r="EW255" s="113"/>
      <c r="EX255" s="113"/>
    </row>
    <row r="256" spans="1:154" x14ac:dyDescent="0.3">
      <c r="A256" s="79"/>
      <c r="B256" s="80"/>
      <c r="C256" s="80"/>
      <c r="D256" s="80"/>
      <c r="E256" s="80"/>
      <c r="F256" s="80"/>
      <c r="G256" s="44" t="e">
        <f>SUM(J256,L256,N256,O256,P256,T256,U256,V256,AB256,AD256,AO256,AQ256,CE256,CG256,CP256,CR256,#REF!,#REF!,CZ256,DB256,DE256,DG256,DN256,DP256,DW256,DY256,EF256,EH256)</f>
        <v>#REF!</v>
      </c>
      <c r="H256" s="44" t="e">
        <f>SUM(K256,M256,Q256,R256,S256,W256,X256,Y256,AC256,AE256,AF256,AG256,AH256,AI256,AL256,AP256,AR256,#REF!,AY256,AZ256,CF256,CH256,CI256,CJ256,CK256,CL256,CQ256,CS256,CT256,CU256,CV256,CW256,#REF!,#REF!,DA256,DC256,DF256,DH256,DO256,#REF!,#REF!,#REF!,#REF!,DQ256,DR256,DS256,DT256,DU256,DX256,DZ256,EA256,EB256,EC256,ED256,EG256,EI256,EJ256,EK256,EL256,EM256)</f>
        <v>#REF!</v>
      </c>
      <c r="I256" s="44" t="e">
        <f t="shared" si="15"/>
        <v>#REF!</v>
      </c>
      <c r="J256" s="72"/>
      <c r="K256" s="72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  <c r="BU256" s="79"/>
      <c r="BV256" s="79"/>
      <c r="BW256" s="79"/>
      <c r="BX256" s="79"/>
      <c r="BY256" s="79"/>
      <c r="BZ256" s="79"/>
      <c r="CA256" s="79"/>
      <c r="CB256" s="79"/>
      <c r="CC256" s="79"/>
      <c r="CD256" s="79"/>
      <c r="CE256" s="79"/>
      <c r="CF256" s="79"/>
      <c r="CG256" s="79"/>
      <c r="CH256" s="79"/>
      <c r="CI256" s="79"/>
      <c r="CJ256" s="79"/>
      <c r="CK256" s="79"/>
      <c r="CL256" s="79"/>
      <c r="CM256" s="79"/>
      <c r="CN256" s="79"/>
      <c r="CO256" s="79"/>
      <c r="CP256" s="79"/>
      <c r="CQ256" s="79"/>
      <c r="CR256" s="79"/>
      <c r="CS256" s="79"/>
      <c r="CT256" s="79"/>
      <c r="CU256" s="79"/>
      <c r="CV256" s="79"/>
      <c r="CW256" s="79"/>
      <c r="CX256" s="79"/>
      <c r="CY256" s="79"/>
      <c r="CZ256" s="79"/>
      <c r="DA256" s="79"/>
      <c r="DB256" s="79"/>
      <c r="DC256" s="79"/>
      <c r="DD256" s="79"/>
      <c r="DE256" s="79"/>
      <c r="DF256" s="79"/>
      <c r="DG256" s="79"/>
      <c r="DH256" s="79"/>
      <c r="DI256" s="79"/>
      <c r="DJ256" s="79"/>
      <c r="DK256" s="79"/>
      <c r="DL256" s="79"/>
      <c r="DM256" s="79"/>
      <c r="DN256" s="79"/>
      <c r="DO256" s="79"/>
      <c r="DP256" s="79"/>
      <c r="DQ256" s="79"/>
      <c r="DR256" s="79"/>
      <c r="DS256" s="79"/>
      <c r="DT256" s="79"/>
      <c r="DU256" s="79"/>
      <c r="DV256" s="79"/>
      <c r="DW256" s="79"/>
      <c r="DX256" s="79"/>
      <c r="DY256" s="79"/>
      <c r="DZ256" s="79"/>
      <c r="EA256" s="79"/>
      <c r="EB256" s="79"/>
      <c r="EC256" s="79"/>
      <c r="ED256" s="79"/>
      <c r="EE256" s="79"/>
      <c r="EF256" s="79"/>
      <c r="EG256" s="79"/>
      <c r="EH256" s="79"/>
      <c r="EI256" s="79"/>
      <c r="EJ256" s="79"/>
      <c r="EK256" s="79"/>
      <c r="EL256" s="79"/>
      <c r="EM256" s="79"/>
      <c r="EN256" s="79"/>
      <c r="EO256" s="113"/>
      <c r="EP256" s="113"/>
      <c r="EQ256" s="113"/>
      <c r="ER256" s="113"/>
      <c r="ES256" s="113"/>
      <c r="ET256" s="113"/>
      <c r="EU256" s="113"/>
      <c r="EV256" s="113"/>
      <c r="EW256" s="113"/>
      <c r="EX256" s="113"/>
    </row>
    <row r="257" spans="1:154" x14ac:dyDescent="0.3">
      <c r="A257" s="79"/>
      <c r="B257" s="80"/>
      <c r="C257" s="80"/>
      <c r="D257" s="80"/>
      <c r="E257" s="80"/>
      <c r="F257" s="80"/>
      <c r="G257" s="44" t="e">
        <f>SUM(J257,L257,N257,O257,P257,T257,U257,V257,AB257,AD257,AO257,AQ257,CE257,CG257,CP257,CR257,#REF!,#REF!,CZ257,DB257,DE257,DG257,DN257,DP257,DW257,DY257,EF257,EH257)</f>
        <v>#REF!</v>
      </c>
      <c r="H257" s="44" t="e">
        <f>SUM(K257,M257,Q257,R257,S257,W257,X257,Y257,AC257,AE257,AF257,AG257,AH257,AI257,AL257,AP257,AR257,#REF!,AY257,AZ257,CF257,CH257,CI257,CJ257,CK257,CL257,CQ257,CS257,CT257,CU257,CV257,CW257,#REF!,#REF!,DA257,DC257,DF257,DH257,DO257,#REF!,#REF!,#REF!,#REF!,DQ257,DR257,DS257,DT257,DU257,DX257,DZ257,EA257,EB257,EC257,ED257,EG257,EI257,EJ257,EK257,EL257,EM257)</f>
        <v>#REF!</v>
      </c>
      <c r="I257" s="44" t="e">
        <f t="shared" si="15"/>
        <v>#REF!</v>
      </c>
      <c r="J257" s="72"/>
      <c r="K257" s="72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  <c r="BU257" s="79"/>
      <c r="BV257" s="79"/>
      <c r="BW257" s="79"/>
      <c r="BX257" s="79"/>
      <c r="BY257" s="79"/>
      <c r="BZ257" s="79"/>
      <c r="CA257" s="79"/>
      <c r="CB257" s="79"/>
      <c r="CC257" s="79"/>
      <c r="CD257" s="79"/>
      <c r="CE257" s="79"/>
      <c r="CF257" s="79"/>
      <c r="CG257" s="79"/>
      <c r="CH257" s="79"/>
      <c r="CI257" s="79"/>
      <c r="CJ257" s="79"/>
      <c r="CK257" s="79"/>
      <c r="CL257" s="79"/>
      <c r="CM257" s="79"/>
      <c r="CN257" s="79"/>
      <c r="CO257" s="79"/>
      <c r="CP257" s="79"/>
      <c r="CQ257" s="79"/>
      <c r="CR257" s="79"/>
      <c r="CS257" s="79"/>
      <c r="CT257" s="79"/>
      <c r="CU257" s="79"/>
      <c r="CV257" s="79"/>
      <c r="CW257" s="79"/>
      <c r="CX257" s="79"/>
      <c r="CY257" s="79"/>
      <c r="CZ257" s="79"/>
      <c r="DA257" s="79"/>
      <c r="DB257" s="79"/>
      <c r="DC257" s="79"/>
      <c r="DD257" s="79"/>
      <c r="DE257" s="79"/>
      <c r="DF257" s="79"/>
      <c r="DG257" s="79"/>
      <c r="DH257" s="79"/>
      <c r="DI257" s="79"/>
      <c r="DJ257" s="79"/>
      <c r="DK257" s="79"/>
      <c r="DL257" s="79"/>
      <c r="DM257" s="79"/>
      <c r="DN257" s="79"/>
      <c r="DO257" s="79"/>
      <c r="DP257" s="79"/>
      <c r="DQ257" s="79"/>
      <c r="DR257" s="79"/>
      <c r="DS257" s="79"/>
      <c r="DT257" s="79"/>
      <c r="DU257" s="79"/>
      <c r="DV257" s="79"/>
      <c r="DW257" s="79"/>
      <c r="DX257" s="79"/>
      <c r="DY257" s="79"/>
      <c r="DZ257" s="79"/>
      <c r="EA257" s="79"/>
      <c r="EB257" s="79"/>
      <c r="EC257" s="79"/>
      <c r="ED257" s="79"/>
      <c r="EE257" s="79"/>
      <c r="EF257" s="79"/>
      <c r="EG257" s="79"/>
      <c r="EH257" s="79"/>
      <c r="EI257" s="79"/>
      <c r="EJ257" s="79"/>
      <c r="EK257" s="79"/>
      <c r="EL257" s="79"/>
      <c r="EM257" s="79"/>
      <c r="EN257" s="79"/>
      <c r="EO257" s="113"/>
      <c r="EP257" s="113"/>
      <c r="EQ257" s="113"/>
      <c r="ER257" s="113"/>
      <c r="ES257" s="113"/>
      <c r="ET257" s="113"/>
      <c r="EU257" s="113"/>
      <c r="EV257" s="113"/>
      <c r="EW257" s="113"/>
      <c r="EX257" s="113"/>
    </row>
    <row r="258" spans="1:154" x14ac:dyDescent="0.3">
      <c r="A258" s="79"/>
      <c r="B258" s="80"/>
      <c r="C258" s="80"/>
      <c r="D258" s="80"/>
      <c r="E258" s="80"/>
      <c r="F258" s="80"/>
      <c r="G258" s="44" t="e">
        <f>SUM(J258,L258,N258,O258,P258,T258,U258,V258,AB258,AD258,AO258,AQ258,CE258,CG258,CP258,CR258,#REF!,#REF!,CZ258,DB258,DE258,DG258,DN258,DP258,DW258,DY258,EF258,EH258)</f>
        <v>#REF!</v>
      </c>
      <c r="H258" s="44" t="e">
        <f>SUM(K258,M258,Q258,R258,S258,W258,X258,Y258,AC258,AE258,AF258,AG258,AH258,AI258,AL258,AP258,AR258,#REF!,AY258,AZ258,CF258,CH258,CI258,CJ258,CK258,CL258,CQ258,CS258,CT258,CU258,CV258,CW258,#REF!,#REF!,DA258,DC258,DF258,DH258,DO258,#REF!,#REF!,#REF!,#REF!,DQ258,DR258,DS258,DT258,DU258,DX258,DZ258,EA258,EB258,EC258,ED258,EG258,EI258,EJ258,EK258,EL258,EM258)</f>
        <v>#REF!</v>
      </c>
      <c r="I258" s="44" t="e">
        <f t="shared" si="15"/>
        <v>#REF!</v>
      </c>
      <c r="J258" s="72"/>
      <c r="K258" s="72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  <c r="CC258" s="79"/>
      <c r="CD258" s="79"/>
      <c r="CE258" s="79"/>
      <c r="CF258" s="79"/>
      <c r="CG258" s="79"/>
      <c r="CH258" s="79"/>
      <c r="CI258" s="79"/>
      <c r="CJ258" s="79"/>
      <c r="CK258" s="79"/>
      <c r="CL258" s="79"/>
      <c r="CM258" s="79"/>
      <c r="CN258" s="79"/>
      <c r="CO258" s="79"/>
      <c r="CP258" s="79"/>
      <c r="CQ258" s="79"/>
      <c r="CR258" s="79"/>
      <c r="CS258" s="79"/>
      <c r="CT258" s="79"/>
      <c r="CU258" s="79"/>
      <c r="CV258" s="79"/>
      <c r="CW258" s="79"/>
      <c r="CX258" s="79"/>
      <c r="CY258" s="79"/>
      <c r="CZ258" s="79"/>
      <c r="DA258" s="79"/>
      <c r="DB258" s="79"/>
      <c r="DC258" s="79"/>
      <c r="DD258" s="79"/>
      <c r="DE258" s="79"/>
      <c r="DF258" s="79"/>
      <c r="DG258" s="79"/>
      <c r="DH258" s="79"/>
      <c r="DI258" s="79"/>
      <c r="DJ258" s="79"/>
      <c r="DK258" s="79"/>
      <c r="DL258" s="79"/>
      <c r="DM258" s="79"/>
      <c r="DN258" s="79"/>
      <c r="DO258" s="79"/>
      <c r="DP258" s="79"/>
      <c r="DQ258" s="79"/>
      <c r="DR258" s="79"/>
      <c r="DS258" s="79"/>
      <c r="DT258" s="79"/>
      <c r="DU258" s="79"/>
      <c r="DV258" s="79"/>
      <c r="DW258" s="79"/>
      <c r="DX258" s="79"/>
      <c r="DY258" s="79"/>
      <c r="DZ258" s="79"/>
      <c r="EA258" s="79"/>
      <c r="EB258" s="79"/>
      <c r="EC258" s="79"/>
      <c r="ED258" s="79"/>
      <c r="EE258" s="79"/>
      <c r="EF258" s="79"/>
      <c r="EG258" s="79"/>
      <c r="EH258" s="79"/>
      <c r="EI258" s="79"/>
      <c r="EJ258" s="79"/>
      <c r="EK258" s="79"/>
      <c r="EL258" s="79"/>
      <c r="EM258" s="79"/>
      <c r="EN258" s="79"/>
      <c r="EO258" s="113"/>
      <c r="EP258" s="113"/>
      <c r="EQ258" s="113"/>
      <c r="ER258" s="113"/>
      <c r="ES258" s="113"/>
      <c r="ET258" s="113"/>
      <c r="EU258" s="113"/>
      <c r="EV258" s="113"/>
      <c r="EW258" s="113"/>
      <c r="EX258" s="113"/>
    </row>
    <row r="259" spans="1:154" x14ac:dyDescent="0.3">
      <c r="A259" s="79"/>
      <c r="B259" s="80"/>
      <c r="C259" s="80"/>
      <c r="D259" s="80"/>
      <c r="E259" s="80"/>
      <c r="F259" s="80"/>
      <c r="G259" s="44" t="e">
        <f>SUM(J259,L259,N259,O259,P259,T259,U259,V259,AB259,AD259,AO259,AQ259,CE259,CG259,CP259,CR259,#REF!,#REF!,CZ259,DB259,DE259,DG259,DN259,DP259,DW259,DY259,EF259,EH259)</f>
        <v>#REF!</v>
      </c>
      <c r="H259" s="44" t="e">
        <f>SUM(K259,M259,Q259,R259,S259,W259,X259,Y259,AC259,AE259,AF259,AG259,AH259,AI259,AL259,AP259,AR259,#REF!,AY259,AZ259,CF259,CH259,CI259,CJ259,CK259,CL259,CQ259,CS259,CT259,CU259,CV259,CW259,#REF!,#REF!,DA259,DC259,DF259,DH259,DO259,#REF!,#REF!,#REF!,#REF!,DQ259,DR259,DS259,DT259,DU259,DX259,DZ259,EA259,EB259,EC259,ED259,EG259,EI259,EJ259,EK259,EL259,EM259)</f>
        <v>#REF!</v>
      </c>
      <c r="I259" s="44" t="e">
        <f t="shared" si="15"/>
        <v>#REF!</v>
      </c>
      <c r="J259" s="72"/>
      <c r="K259" s="72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  <c r="CB259" s="79"/>
      <c r="CC259" s="79"/>
      <c r="CD259" s="79"/>
      <c r="CE259" s="79"/>
      <c r="CF259" s="79"/>
      <c r="CG259" s="79"/>
      <c r="CH259" s="79"/>
      <c r="CI259" s="79"/>
      <c r="CJ259" s="79"/>
      <c r="CK259" s="79"/>
      <c r="CL259" s="79"/>
      <c r="CM259" s="79"/>
      <c r="CN259" s="79"/>
      <c r="CO259" s="79"/>
      <c r="CP259" s="79"/>
      <c r="CQ259" s="79"/>
      <c r="CR259" s="79"/>
      <c r="CS259" s="79"/>
      <c r="CT259" s="79"/>
      <c r="CU259" s="79"/>
      <c r="CV259" s="79"/>
      <c r="CW259" s="79"/>
      <c r="CX259" s="79"/>
      <c r="CY259" s="79"/>
      <c r="CZ259" s="79"/>
      <c r="DA259" s="79"/>
      <c r="DB259" s="79"/>
      <c r="DC259" s="79"/>
      <c r="DD259" s="79"/>
      <c r="DE259" s="79"/>
      <c r="DF259" s="79"/>
      <c r="DG259" s="79"/>
      <c r="DH259" s="79"/>
      <c r="DI259" s="79"/>
      <c r="DJ259" s="79"/>
      <c r="DK259" s="79"/>
      <c r="DL259" s="79"/>
      <c r="DM259" s="79"/>
      <c r="DN259" s="79"/>
      <c r="DO259" s="79"/>
      <c r="DP259" s="79"/>
      <c r="DQ259" s="79"/>
      <c r="DR259" s="79"/>
      <c r="DS259" s="79"/>
      <c r="DT259" s="79"/>
      <c r="DU259" s="79"/>
      <c r="DV259" s="79"/>
      <c r="DW259" s="79"/>
      <c r="DX259" s="79"/>
      <c r="DY259" s="79"/>
      <c r="DZ259" s="79"/>
      <c r="EA259" s="79"/>
      <c r="EB259" s="79"/>
      <c r="EC259" s="79"/>
      <c r="ED259" s="79"/>
      <c r="EE259" s="79"/>
      <c r="EF259" s="79"/>
      <c r="EG259" s="79"/>
      <c r="EH259" s="79"/>
      <c r="EI259" s="79"/>
      <c r="EJ259" s="79"/>
      <c r="EK259" s="79"/>
      <c r="EL259" s="79"/>
      <c r="EM259" s="79"/>
      <c r="EN259" s="79"/>
      <c r="EO259" s="113"/>
      <c r="EP259" s="113"/>
      <c r="EQ259" s="113"/>
      <c r="ER259" s="113"/>
      <c r="ES259" s="113"/>
      <c r="ET259" s="113"/>
      <c r="EU259" s="113"/>
      <c r="EV259" s="113"/>
      <c r="EW259" s="113"/>
      <c r="EX259" s="113"/>
    </row>
    <row r="260" spans="1:154" x14ac:dyDescent="0.3">
      <c r="A260" s="79"/>
      <c r="B260" s="80"/>
      <c r="C260" s="80"/>
      <c r="D260" s="80"/>
      <c r="E260" s="80"/>
      <c r="F260" s="80"/>
      <c r="G260" s="44" t="e">
        <f>SUM(J260,L260,N260,O260,P260,T260,U260,V260,AB260,AD260,AO260,AQ260,CE260,CG260,CP260,CR260,#REF!,#REF!,CZ260,DB260,DE260,DG260,DN260,DP260,DW260,DY260,EF260,EH260)</f>
        <v>#REF!</v>
      </c>
      <c r="H260" s="44" t="e">
        <f>SUM(K260,M260,Q260,R260,S260,W260,X260,Y260,AC260,AE260,AF260,AG260,AH260,AI260,AL260,AP260,AR260,#REF!,AY260,AZ260,CF260,CH260,CI260,CJ260,CK260,CL260,CQ260,CS260,CT260,CU260,CV260,CW260,#REF!,#REF!,DA260,DC260,DF260,DH260,DO260,#REF!,#REF!,#REF!,#REF!,DQ260,DR260,DS260,DT260,DU260,DX260,DZ260,EA260,EB260,EC260,ED260,EG260,EI260,EJ260,EK260,EL260,EM260)</f>
        <v>#REF!</v>
      </c>
      <c r="I260" s="44" t="e">
        <f t="shared" si="15"/>
        <v>#REF!</v>
      </c>
      <c r="J260" s="72"/>
      <c r="K260" s="72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  <c r="CB260" s="79"/>
      <c r="CC260" s="79"/>
      <c r="CD260" s="79"/>
      <c r="CE260" s="79"/>
      <c r="CF260" s="79"/>
      <c r="CG260" s="79"/>
      <c r="CH260" s="79"/>
      <c r="CI260" s="79"/>
      <c r="CJ260" s="79"/>
      <c r="CK260" s="79"/>
      <c r="CL260" s="79"/>
      <c r="CM260" s="79"/>
      <c r="CN260" s="79"/>
      <c r="CO260" s="79"/>
      <c r="CP260" s="79"/>
      <c r="CQ260" s="79"/>
      <c r="CR260" s="79"/>
      <c r="CS260" s="79"/>
      <c r="CT260" s="79"/>
      <c r="CU260" s="79"/>
      <c r="CV260" s="79"/>
      <c r="CW260" s="79"/>
      <c r="CX260" s="79"/>
      <c r="CY260" s="79"/>
      <c r="CZ260" s="79"/>
      <c r="DA260" s="79"/>
      <c r="DB260" s="79"/>
      <c r="DC260" s="79"/>
      <c r="DD260" s="79"/>
      <c r="DE260" s="79"/>
      <c r="DF260" s="79"/>
      <c r="DG260" s="79"/>
      <c r="DH260" s="79"/>
      <c r="DI260" s="79"/>
      <c r="DJ260" s="79"/>
      <c r="DK260" s="79"/>
      <c r="DL260" s="79"/>
      <c r="DM260" s="79"/>
      <c r="DN260" s="79"/>
      <c r="DO260" s="79"/>
      <c r="DP260" s="79"/>
      <c r="DQ260" s="79"/>
      <c r="DR260" s="79"/>
      <c r="DS260" s="79"/>
      <c r="DT260" s="79"/>
      <c r="DU260" s="79"/>
      <c r="DV260" s="79"/>
      <c r="DW260" s="79"/>
      <c r="DX260" s="79"/>
      <c r="DY260" s="79"/>
      <c r="DZ260" s="79"/>
      <c r="EA260" s="79"/>
      <c r="EB260" s="79"/>
      <c r="EC260" s="79"/>
      <c r="ED260" s="79"/>
      <c r="EE260" s="79"/>
      <c r="EF260" s="79"/>
      <c r="EG260" s="79"/>
      <c r="EH260" s="79"/>
      <c r="EI260" s="79"/>
      <c r="EJ260" s="79"/>
      <c r="EK260" s="79"/>
      <c r="EL260" s="79"/>
      <c r="EM260" s="79"/>
      <c r="EN260" s="79"/>
      <c r="EO260" s="113"/>
      <c r="EP260" s="113"/>
      <c r="EQ260" s="113"/>
      <c r="ER260" s="113"/>
      <c r="ES260" s="113"/>
      <c r="ET260" s="113"/>
      <c r="EU260" s="113"/>
      <c r="EV260" s="113"/>
      <c r="EW260" s="113"/>
      <c r="EX260" s="113"/>
    </row>
    <row r="261" spans="1:154" x14ac:dyDescent="0.3">
      <c r="A261" s="79"/>
      <c r="B261" s="80"/>
      <c r="C261" s="80"/>
      <c r="D261" s="80"/>
      <c r="E261" s="80"/>
      <c r="F261" s="80"/>
      <c r="G261" s="44" t="e">
        <f>SUM(J261,L261,N261,O261,P261,T261,U261,V261,AB261,AD261,AO261,AQ261,CE261,CG261,CP261,CR261,#REF!,#REF!,CZ261,DB261,DE261,DG261,DN261,DP261,DW261,DY261,EF261,EH261)</f>
        <v>#REF!</v>
      </c>
      <c r="H261" s="44" t="e">
        <f>SUM(K261,M261,Q261,R261,S261,W261,X261,Y261,AC261,AE261,AF261,AG261,AH261,AI261,AL261,AP261,AR261,#REF!,AY261,AZ261,CF261,CH261,CI261,CJ261,CK261,CL261,CQ261,CS261,CT261,CU261,CV261,CW261,#REF!,#REF!,DA261,DC261,DF261,DH261,DO261,#REF!,#REF!,#REF!,#REF!,DQ261,DR261,DS261,DT261,DU261,DX261,DZ261,EA261,EB261,EC261,ED261,EG261,EI261,EJ261,EK261,EL261,EM261)</f>
        <v>#REF!</v>
      </c>
      <c r="I261" s="44" t="e">
        <f t="shared" si="15"/>
        <v>#REF!</v>
      </c>
      <c r="J261" s="72"/>
      <c r="K261" s="72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  <c r="CC261" s="79"/>
      <c r="CD261" s="79"/>
      <c r="CE261" s="79"/>
      <c r="CF261" s="79"/>
      <c r="CG261" s="79"/>
      <c r="CH261" s="79"/>
      <c r="CI261" s="79"/>
      <c r="CJ261" s="79"/>
      <c r="CK261" s="79"/>
      <c r="CL261" s="79"/>
      <c r="CM261" s="79"/>
      <c r="CN261" s="79"/>
      <c r="CO261" s="79"/>
      <c r="CP261" s="79"/>
      <c r="CQ261" s="79"/>
      <c r="CR261" s="79"/>
      <c r="CS261" s="79"/>
      <c r="CT261" s="79"/>
      <c r="CU261" s="79"/>
      <c r="CV261" s="79"/>
      <c r="CW261" s="79"/>
      <c r="CX261" s="79"/>
      <c r="CY261" s="79"/>
      <c r="CZ261" s="79"/>
      <c r="DA261" s="79"/>
      <c r="DB261" s="79"/>
      <c r="DC261" s="79"/>
      <c r="DD261" s="79"/>
      <c r="DE261" s="79"/>
      <c r="DF261" s="79"/>
      <c r="DG261" s="79"/>
      <c r="DH261" s="79"/>
      <c r="DI261" s="79"/>
      <c r="DJ261" s="79"/>
      <c r="DK261" s="79"/>
      <c r="DL261" s="79"/>
      <c r="DM261" s="79"/>
      <c r="DN261" s="79"/>
      <c r="DO261" s="79"/>
      <c r="DP261" s="79"/>
      <c r="DQ261" s="79"/>
      <c r="DR261" s="79"/>
      <c r="DS261" s="79"/>
      <c r="DT261" s="79"/>
      <c r="DU261" s="79"/>
      <c r="DV261" s="79"/>
      <c r="DW261" s="79"/>
      <c r="DX261" s="79"/>
      <c r="DY261" s="79"/>
      <c r="DZ261" s="79"/>
      <c r="EA261" s="79"/>
      <c r="EB261" s="79"/>
      <c r="EC261" s="79"/>
      <c r="ED261" s="79"/>
      <c r="EE261" s="79"/>
      <c r="EF261" s="79"/>
      <c r="EG261" s="79"/>
      <c r="EH261" s="79"/>
      <c r="EI261" s="79"/>
      <c r="EJ261" s="79"/>
      <c r="EK261" s="79"/>
      <c r="EL261" s="79"/>
      <c r="EM261" s="79"/>
      <c r="EN261" s="79"/>
      <c r="EO261" s="113"/>
      <c r="EP261" s="113"/>
      <c r="EQ261" s="113"/>
      <c r="ER261" s="113"/>
      <c r="ES261" s="113"/>
      <c r="ET261" s="113"/>
      <c r="EU261" s="113"/>
      <c r="EV261" s="113"/>
      <c r="EW261" s="113"/>
      <c r="EX261" s="113"/>
    </row>
    <row r="262" spans="1:154" x14ac:dyDescent="0.3">
      <c r="A262" s="79"/>
      <c r="B262" s="80"/>
      <c r="C262" s="80"/>
      <c r="D262" s="80"/>
      <c r="E262" s="80"/>
      <c r="F262" s="80"/>
      <c r="G262" s="44" t="e">
        <f>SUM(J262,L262,N262,O262,P262,T262,U262,V262,AB262,AD262,AO262,AQ262,CE262,CG262,CP262,CR262,#REF!,#REF!,CZ262,DB262,DE262,DG262,DN262,DP262,DW262,DY262,EF262,EH262)</f>
        <v>#REF!</v>
      </c>
      <c r="H262" s="44" t="e">
        <f>SUM(K262,M262,Q262,R262,S262,W262,X262,Y262,AC262,AE262,AF262,AG262,AH262,AI262,AL262,AP262,AR262,#REF!,AY262,AZ262,CF262,CH262,CI262,CJ262,CK262,CL262,CQ262,CS262,CT262,CU262,CV262,CW262,#REF!,#REF!,DA262,DC262,DF262,DH262,DO262,#REF!,#REF!,#REF!,#REF!,DQ262,DR262,DS262,DT262,DU262,DX262,DZ262,EA262,EB262,EC262,ED262,EG262,EI262,EJ262,EK262,EL262,EM262)</f>
        <v>#REF!</v>
      </c>
      <c r="I262" s="44" t="e">
        <f t="shared" si="15"/>
        <v>#REF!</v>
      </c>
      <c r="J262" s="72"/>
      <c r="K262" s="72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  <c r="CC262" s="79"/>
      <c r="CD262" s="79"/>
      <c r="CE262" s="79"/>
      <c r="CF262" s="79"/>
      <c r="CG262" s="79"/>
      <c r="CH262" s="79"/>
      <c r="CI262" s="79"/>
      <c r="CJ262" s="79"/>
      <c r="CK262" s="79"/>
      <c r="CL262" s="79"/>
      <c r="CM262" s="79"/>
      <c r="CN262" s="79"/>
      <c r="CO262" s="79"/>
      <c r="CP262" s="79"/>
      <c r="CQ262" s="79"/>
      <c r="CR262" s="79"/>
      <c r="CS262" s="79"/>
      <c r="CT262" s="79"/>
      <c r="CU262" s="79"/>
      <c r="CV262" s="79"/>
      <c r="CW262" s="79"/>
      <c r="CX262" s="79"/>
      <c r="CY262" s="79"/>
      <c r="CZ262" s="79"/>
      <c r="DA262" s="79"/>
      <c r="DB262" s="79"/>
      <c r="DC262" s="79"/>
      <c r="DD262" s="79"/>
      <c r="DE262" s="79"/>
      <c r="DF262" s="79"/>
      <c r="DG262" s="79"/>
      <c r="DH262" s="79"/>
      <c r="DI262" s="79"/>
      <c r="DJ262" s="79"/>
      <c r="DK262" s="79"/>
      <c r="DL262" s="79"/>
      <c r="DM262" s="79"/>
      <c r="DN262" s="79"/>
      <c r="DO262" s="79"/>
      <c r="DP262" s="79"/>
      <c r="DQ262" s="79"/>
      <c r="DR262" s="79"/>
      <c r="DS262" s="79"/>
      <c r="DT262" s="79"/>
      <c r="DU262" s="79"/>
      <c r="DV262" s="79"/>
      <c r="DW262" s="79"/>
      <c r="DX262" s="79"/>
      <c r="DY262" s="79"/>
      <c r="DZ262" s="79"/>
      <c r="EA262" s="79"/>
      <c r="EB262" s="79"/>
      <c r="EC262" s="79"/>
      <c r="ED262" s="79"/>
      <c r="EE262" s="79"/>
      <c r="EF262" s="79"/>
      <c r="EG262" s="79"/>
      <c r="EH262" s="79"/>
      <c r="EI262" s="79"/>
      <c r="EJ262" s="79"/>
      <c r="EK262" s="79"/>
      <c r="EL262" s="79"/>
      <c r="EM262" s="79"/>
      <c r="EN262" s="79"/>
      <c r="EO262" s="113"/>
      <c r="EP262" s="113"/>
      <c r="EQ262" s="113"/>
      <c r="ER262" s="113"/>
      <c r="ES262" s="113"/>
      <c r="ET262" s="113"/>
      <c r="EU262" s="113"/>
      <c r="EV262" s="113"/>
      <c r="EW262" s="113"/>
      <c r="EX262" s="113"/>
    </row>
    <row r="263" spans="1:154" x14ac:dyDescent="0.3">
      <c r="A263" s="79"/>
      <c r="B263" s="80"/>
      <c r="C263" s="80"/>
      <c r="D263" s="80"/>
      <c r="E263" s="80"/>
      <c r="F263" s="80"/>
      <c r="G263" s="44" t="e">
        <f>SUM(J263,L263,N263,O263,P263,T263,U263,V263,AB263,AD263,AO263,AQ263,CE263,CG263,CP263,CR263,#REF!,#REF!,CZ263,DB263,DE263,DG263,DN263,DP263,DW263,DY263,EF263,EH263)</f>
        <v>#REF!</v>
      </c>
      <c r="H263" s="44" t="e">
        <f>SUM(K263,M263,Q263,R263,S263,W263,X263,Y263,AC263,AE263,AF263,AG263,AH263,AI263,AL263,AP263,AR263,#REF!,AY263,AZ263,CF263,CH263,CI263,CJ263,CK263,CL263,CQ263,CS263,CT263,CU263,CV263,CW263,#REF!,#REF!,DA263,DC263,DF263,DH263,DO263,#REF!,#REF!,#REF!,#REF!,DQ263,DR263,DS263,DT263,DU263,DX263,DZ263,EA263,EB263,EC263,ED263,EG263,EI263,EJ263,EK263,EL263,EM263)</f>
        <v>#REF!</v>
      </c>
      <c r="I263" s="44" t="e">
        <f t="shared" si="15"/>
        <v>#REF!</v>
      </c>
      <c r="J263" s="72"/>
      <c r="K263" s="72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  <c r="BQ263" s="79"/>
      <c r="BR263" s="79"/>
      <c r="BS263" s="79"/>
      <c r="BT263" s="79"/>
      <c r="BU263" s="79"/>
      <c r="BV263" s="79"/>
      <c r="BW263" s="79"/>
      <c r="BX263" s="79"/>
      <c r="BY263" s="79"/>
      <c r="BZ263" s="79"/>
      <c r="CA263" s="79"/>
      <c r="CB263" s="79"/>
      <c r="CC263" s="79"/>
      <c r="CD263" s="79"/>
      <c r="CE263" s="79"/>
      <c r="CF263" s="79"/>
      <c r="CG263" s="79"/>
      <c r="CH263" s="79"/>
      <c r="CI263" s="79"/>
      <c r="CJ263" s="79"/>
      <c r="CK263" s="79"/>
      <c r="CL263" s="79"/>
      <c r="CM263" s="79"/>
      <c r="CN263" s="79"/>
      <c r="CO263" s="79"/>
      <c r="CP263" s="79"/>
      <c r="CQ263" s="79"/>
      <c r="CR263" s="79"/>
      <c r="CS263" s="79"/>
      <c r="CT263" s="79"/>
      <c r="CU263" s="79"/>
      <c r="CV263" s="79"/>
      <c r="CW263" s="79"/>
      <c r="CX263" s="79"/>
      <c r="CY263" s="79"/>
      <c r="CZ263" s="79"/>
      <c r="DA263" s="79"/>
      <c r="DB263" s="79"/>
      <c r="DC263" s="79"/>
      <c r="DD263" s="79"/>
      <c r="DE263" s="79"/>
      <c r="DF263" s="79"/>
      <c r="DG263" s="79"/>
      <c r="DH263" s="79"/>
      <c r="DI263" s="79"/>
      <c r="DJ263" s="79"/>
      <c r="DK263" s="79"/>
      <c r="DL263" s="79"/>
      <c r="DM263" s="79"/>
      <c r="DN263" s="79"/>
      <c r="DO263" s="79"/>
      <c r="DP263" s="79"/>
      <c r="DQ263" s="79"/>
      <c r="DR263" s="79"/>
      <c r="DS263" s="79"/>
      <c r="DT263" s="79"/>
      <c r="DU263" s="79"/>
      <c r="DV263" s="79"/>
      <c r="DW263" s="79"/>
      <c r="DX263" s="79"/>
      <c r="DY263" s="79"/>
      <c r="DZ263" s="79"/>
      <c r="EA263" s="79"/>
      <c r="EB263" s="79"/>
      <c r="EC263" s="79"/>
      <c r="ED263" s="79"/>
      <c r="EE263" s="79"/>
      <c r="EF263" s="79"/>
      <c r="EG263" s="79"/>
      <c r="EH263" s="79"/>
      <c r="EI263" s="79"/>
      <c r="EJ263" s="79"/>
      <c r="EK263" s="79"/>
      <c r="EL263" s="79"/>
      <c r="EM263" s="79"/>
      <c r="EN263" s="79"/>
      <c r="EO263" s="113"/>
      <c r="EP263" s="113"/>
      <c r="EQ263" s="113"/>
      <c r="ER263" s="113"/>
      <c r="ES263" s="113"/>
      <c r="ET263" s="113"/>
      <c r="EU263" s="113"/>
      <c r="EV263" s="113"/>
      <c r="EW263" s="113"/>
      <c r="EX263" s="113"/>
    </row>
    <row r="264" spans="1:154" x14ac:dyDescent="0.3">
      <c r="A264" s="79"/>
      <c r="B264" s="80"/>
      <c r="C264" s="80"/>
      <c r="D264" s="80"/>
      <c r="E264" s="80"/>
      <c r="F264" s="80"/>
      <c r="G264" s="44" t="e">
        <f>SUM(J264,L264,N264,O264,P264,T264,U264,V264,AB264,AD264,AO264,AQ264,CE264,CG264,CP264,CR264,#REF!,#REF!,CZ264,DB264,DE264,DG264,DN264,DP264,DW264,DY264,EF264,EH264)</f>
        <v>#REF!</v>
      </c>
      <c r="H264" s="44" t="e">
        <f>SUM(K264,M264,Q264,R264,S264,W264,X264,Y264,AC264,AE264,AF264,AG264,AH264,AI264,AL264,AP264,AR264,#REF!,AY264,AZ264,CF264,CH264,CI264,CJ264,CK264,CL264,CQ264,CS264,CT264,CU264,CV264,CW264,#REF!,#REF!,DA264,DC264,DF264,DH264,DO264,#REF!,#REF!,#REF!,#REF!,DQ264,DR264,DS264,DT264,DU264,DX264,DZ264,EA264,EB264,EC264,ED264,EG264,EI264,EJ264,EK264,EL264,EM264)</f>
        <v>#REF!</v>
      </c>
      <c r="I264" s="44" t="e">
        <f t="shared" si="15"/>
        <v>#REF!</v>
      </c>
      <c r="J264" s="72"/>
      <c r="K264" s="72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  <c r="BQ264" s="79"/>
      <c r="BR264" s="79"/>
      <c r="BS264" s="79"/>
      <c r="BT264" s="79"/>
      <c r="BU264" s="79"/>
      <c r="BV264" s="79"/>
      <c r="BW264" s="79"/>
      <c r="BX264" s="79"/>
      <c r="BY264" s="79"/>
      <c r="BZ264" s="79"/>
      <c r="CA264" s="79"/>
      <c r="CB264" s="79"/>
      <c r="CC264" s="79"/>
      <c r="CD264" s="79"/>
      <c r="CE264" s="79"/>
      <c r="CF264" s="79"/>
      <c r="CG264" s="79"/>
      <c r="CH264" s="79"/>
      <c r="CI264" s="79"/>
      <c r="CJ264" s="79"/>
      <c r="CK264" s="79"/>
      <c r="CL264" s="79"/>
      <c r="CM264" s="79"/>
      <c r="CN264" s="79"/>
      <c r="CO264" s="79"/>
      <c r="CP264" s="79"/>
      <c r="CQ264" s="79"/>
      <c r="CR264" s="79"/>
      <c r="CS264" s="79"/>
      <c r="CT264" s="79"/>
      <c r="CU264" s="79"/>
      <c r="CV264" s="79"/>
      <c r="CW264" s="79"/>
      <c r="CX264" s="79"/>
      <c r="CY264" s="79"/>
      <c r="CZ264" s="79"/>
      <c r="DA264" s="79"/>
      <c r="DB264" s="79"/>
      <c r="DC264" s="79"/>
      <c r="DD264" s="79"/>
      <c r="DE264" s="79"/>
      <c r="DF264" s="79"/>
      <c r="DG264" s="79"/>
      <c r="DH264" s="79"/>
      <c r="DI264" s="79"/>
      <c r="DJ264" s="79"/>
      <c r="DK264" s="79"/>
      <c r="DL264" s="79"/>
      <c r="DM264" s="79"/>
      <c r="DN264" s="79"/>
      <c r="DO264" s="79"/>
      <c r="DP264" s="79"/>
      <c r="DQ264" s="79"/>
      <c r="DR264" s="79"/>
      <c r="DS264" s="79"/>
      <c r="DT264" s="79"/>
      <c r="DU264" s="79"/>
      <c r="DV264" s="79"/>
      <c r="DW264" s="79"/>
      <c r="DX264" s="79"/>
      <c r="DY264" s="79"/>
      <c r="DZ264" s="79"/>
      <c r="EA264" s="79"/>
      <c r="EB264" s="79"/>
      <c r="EC264" s="79"/>
      <c r="ED264" s="79"/>
      <c r="EE264" s="79"/>
      <c r="EF264" s="79"/>
      <c r="EG264" s="79"/>
      <c r="EH264" s="79"/>
      <c r="EI264" s="79"/>
      <c r="EJ264" s="79"/>
      <c r="EK264" s="79"/>
      <c r="EL264" s="79"/>
      <c r="EM264" s="79"/>
      <c r="EN264" s="79"/>
      <c r="EO264" s="113"/>
      <c r="EP264" s="113"/>
      <c r="EQ264" s="113"/>
      <c r="ER264" s="113"/>
      <c r="ES264" s="113"/>
      <c r="ET264" s="113"/>
      <c r="EU264" s="113"/>
      <c r="EV264" s="113"/>
      <c r="EW264" s="113"/>
      <c r="EX264" s="113"/>
    </row>
    <row r="265" spans="1:154" x14ac:dyDescent="0.3">
      <c r="A265" s="79"/>
      <c r="B265" s="80"/>
      <c r="C265" s="80"/>
      <c r="D265" s="80"/>
      <c r="E265" s="80"/>
      <c r="F265" s="80"/>
      <c r="G265" s="44" t="e">
        <f>SUM(J265,L265,N265,O265,P265,T265,U265,V265,AB265,AD265,AO265,AQ265,CE265,CG265,CP265,CR265,#REF!,#REF!,CZ265,DB265,DE265,DG265,DN265,DP265,DW265,DY265,EF265,EH265)</f>
        <v>#REF!</v>
      </c>
      <c r="H265" s="44" t="e">
        <f>SUM(K265,M265,Q265,R265,S265,W265,X265,Y265,AC265,AE265,AF265,AG265,AH265,AI265,AL265,AP265,AR265,#REF!,AY265,AZ265,CF265,CH265,CI265,CJ265,CK265,CL265,CQ265,CS265,CT265,CU265,CV265,CW265,#REF!,#REF!,DA265,DC265,DF265,DH265,DO265,#REF!,#REF!,#REF!,#REF!,DQ265,DR265,DS265,DT265,DU265,DX265,DZ265,EA265,EB265,EC265,ED265,EG265,EI265,EJ265,EK265,EL265,EM265)</f>
        <v>#REF!</v>
      </c>
      <c r="I265" s="44" t="e">
        <f t="shared" si="15"/>
        <v>#REF!</v>
      </c>
      <c r="J265" s="72"/>
      <c r="K265" s="72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  <c r="BQ265" s="79"/>
      <c r="BR265" s="79"/>
      <c r="BS265" s="79"/>
      <c r="BT265" s="79"/>
      <c r="BU265" s="79"/>
      <c r="BV265" s="79"/>
      <c r="BW265" s="79"/>
      <c r="BX265" s="79"/>
      <c r="BY265" s="79"/>
      <c r="BZ265" s="79"/>
      <c r="CA265" s="79"/>
      <c r="CB265" s="79"/>
      <c r="CC265" s="79"/>
      <c r="CD265" s="79"/>
      <c r="CE265" s="79"/>
      <c r="CF265" s="79"/>
      <c r="CG265" s="79"/>
      <c r="CH265" s="79"/>
      <c r="CI265" s="79"/>
      <c r="CJ265" s="79"/>
      <c r="CK265" s="79"/>
      <c r="CL265" s="79"/>
      <c r="CM265" s="79"/>
      <c r="CN265" s="79"/>
      <c r="CO265" s="79"/>
      <c r="CP265" s="79"/>
      <c r="CQ265" s="79"/>
      <c r="CR265" s="79"/>
      <c r="CS265" s="79"/>
      <c r="CT265" s="79"/>
      <c r="CU265" s="79"/>
      <c r="CV265" s="79"/>
      <c r="CW265" s="79"/>
      <c r="CX265" s="79"/>
      <c r="CY265" s="79"/>
      <c r="CZ265" s="79"/>
      <c r="DA265" s="79"/>
      <c r="DB265" s="79"/>
      <c r="DC265" s="79"/>
      <c r="DD265" s="79"/>
      <c r="DE265" s="79"/>
      <c r="DF265" s="79"/>
      <c r="DG265" s="79"/>
      <c r="DH265" s="79"/>
      <c r="DI265" s="79"/>
      <c r="DJ265" s="79"/>
      <c r="DK265" s="79"/>
      <c r="DL265" s="79"/>
      <c r="DM265" s="79"/>
      <c r="DN265" s="79"/>
      <c r="DO265" s="79"/>
      <c r="DP265" s="79"/>
      <c r="DQ265" s="79"/>
      <c r="DR265" s="79"/>
      <c r="DS265" s="79"/>
      <c r="DT265" s="79"/>
      <c r="DU265" s="79"/>
      <c r="DV265" s="79"/>
      <c r="DW265" s="79"/>
      <c r="DX265" s="79"/>
      <c r="DY265" s="79"/>
      <c r="DZ265" s="79"/>
      <c r="EA265" s="79"/>
      <c r="EB265" s="79"/>
      <c r="EC265" s="79"/>
      <c r="ED265" s="79"/>
      <c r="EE265" s="79"/>
      <c r="EF265" s="79"/>
      <c r="EG265" s="79"/>
      <c r="EH265" s="79"/>
      <c r="EI265" s="79"/>
      <c r="EJ265" s="79"/>
      <c r="EK265" s="79"/>
      <c r="EL265" s="79"/>
      <c r="EM265" s="79"/>
      <c r="EN265" s="79"/>
      <c r="EO265" s="113"/>
      <c r="EP265" s="113"/>
      <c r="EQ265" s="113"/>
      <c r="ER265" s="113"/>
      <c r="ES265" s="113"/>
      <c r="ET265" s="113"/>
      <c r="EU265" s="113"/>
      <c r="EV265" s="113"/>
      <c r="EW265" s="113"/>
      <c r="EX265" s="113"/>
    </row>
    <row r="266" spans="1:154" x14ac:dyDescent="0.3">
      <c r="A266" s="79"/>
      <c r="B266" s="80"/>
      <c r="C266" s="80"/>
      <c r="D266" s="80"/>
      <c r="E266" s="80"/>
      <c r="F266" s="80"/>
      <c r="G266" s="44" t="e">
        <f>SUM(J266,L266,N266,O266,P266,T266,U266,V266,AB266,AD266,AO266,AQ266,CE266,CG266,CP266,CR266,#REF!,#REF!,CZ266,DB266,DE266,DG266,DN266,DP266,DW266,DY266,EF266,EH266)</f>
        <v>#REF!</v>
      </c>
      <c r="H266" s="44" t="e">
        <f>SUM(K266,M266,Q266,R266,S266,W266,X266,Y266,AC266,AE266,AF266,AG266,AH266,AI266,AL266,AP266,AR266,#REF!,AY266,AZ266,CF266,CH266,CI266,CJ266,CK266,CL266,CQ266,CS266,CT266,CU266,CV266,CW266,#REF!,#REF!,DA266,DC266,DF266,DH266,DO266,#REF!,#REF!,#REF!,#REF!,DQ266,DR266,DS266,DT266,DU266,DX266,DZ266,EA266,EB266,EC266,ED266,EG266,EI266,EJ266,EK266,EL266,EM266)</f>
        <v>#REF!</v>
      </c>
      <c r="I266" s="44" t="e">
        <f t="shared" ref="I266:I329" si="16">G266+H266</f>
        <v>#REF!</v>
      </c>
      <c r="J266" s="72"/>
      <c r="K266" s="72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  <c r="BQ266" s="79"/>
      <c r="BR266" s="79"/>
      <c r="BS266" s="79"/>
      <c r="BT266" s="79"/>
      <c r="BU266" s="79"/>
      <c r="BV266" s="79"/>
      <c r="BW266" s="79"/>
      <c r="BX266" s="79"/>
      <c r="BY266" s="79"/>
      <c r="BZ266" s="79"/>
      <c r="CA266" s="79"/>
      <c r="CB266" s="79"/>
      <c r="CC266" s="79"/>
      <c r="CD266" s="79"/>
      <c r="CE266" s="79"/>
      <c r="CF266" s="79"/>
      <c r="CG266" s="79"/>
      <c r="CH266" s="79"/>
      <c r="CI266" s="79"/>
      <c r="CJ266" s="79"/>
      <c r="CK266" s="79"/>
      <c r="CL266" s="79"/>
      <c r="CM266" s="79"/>
      <c r="CN266" s="79"/>
      <c r="CO266" s="79"/>
      <c r="CP266" s="79"/>
      <c r="CQ266" s="79"/>
      <c r="CR266" s="79"/>
      <c r="CS266" s="79"/>
      <c r="CT266" s="79"/>
      <c r="CU266" s="79"/>
      <c r="CV266" s="79"/>
      <c r="CW266" s="79"/>
      <c r="CX266" s="79"/>
      <c r="CY266" s="79"/>
      <c r="CZ266" s="79"/>
      <c r="DA266" s="79"/>
      <c r="DB266" s="79"/>
      <c r="DC266" s="79"/>
      <c r="DD266" s="79"/>
      <c r="DE266" s="79"/>
      <c r="DF266" s="79"/>
      <c r="DG266" s="79"/>
      <c r="DH266" s="79"/>
      <c r="DI266" s="79"/>
      <c r="DJ266" s="79"/>
      <c r="DK266" s="79"/>
      <c r="DL266" s="79"/>
      <c r="DM266" s="79"/>
      <c r="DN266" s="79"/>
      <c r="DO266" s="79"/>
      <c r="DP266" s="79"/>
      <c r="DQ266" s="79"/>
      <c r="DR266" s="79"/>
      <c r="DS266" s="79"/>
      <c r="DT266" s="79"/>
      <c r="DU266" s="79"/>
      <c r="DV266" s="79"/>
      <c r="DW266" s="79"/>
      <c r="DX266" s="79"/>
      <c r="DY266" s="79"/>
      <c r="DZ266" s="79"/>
      <c r="EA266" s="79"/>
      <c r="EB266" s="79"/>
      <c r="EC266" s="79"/>
      <c r="ED266" s="79"/>
      <c r="EE266" s="79"/>
      <c r="EF266" s="79"/>
      <c r="EG266" s="79"/>
      <c r="EH266" s="79"/>
      <c r="EI266" s="79"/>
      <c r="EJ266" s="79"/>
      <c r="EK266" s="79"/>
      <c r="EL266" s="79"/>
      <c r="EM266" s="79"/>
      <c r="EN266" s="79"/>
      <c r="EO266" s="113"/>
      <c r="EP266" s="113"/>
      <c r="EQ266" s="113"/>
      <c r="ER266" s="113"/>
      <c r="ES266" s="113"/>
      <c r="ET266" s="113"/>
      <c r="EU266" s="113"/>
      <c r="EV266" s="113"/>
      <c r="EW266" s="113"/>
      <c r="EX266" s="113"/>
    </row>
    <row r="267" spans="1:154" x14ac:dyDescent="0.3">
      <c r="A267" s="79"/>
      <c r="B267" s="80"/>
      <c r="C267" s="80"/>
      <c r="D267" s="80"/>
      <c r="E267" s="80"/>
      <c r="F267" s="80"/>
      <c r="G267" s="44" t="e">
        <f>SUM(J267,L267,N267,O267,P267,T267,U267,V267,AB267,AD267,AO267,AQ267,CE267,CG267,CP267,CR267,#REF!,#REF!,CZ267,DB267,DE267,DG267,DN267,DP267,DW267,DY267,EF267,EH267)</f>
        <v>#REF!</v>
      </c>
      <c r="H267" s="44" t="e">
        <f>SUM(K267,M267,Q267,R267,S267,W267,X267,Y267,AC267,AE267,AF267,AG267,AH267,AI267,AL267,AP267,AR267,#REF!,AY267,AZ267,CF267,CH267,CI267,CJ267,CK267,CL267,CQ267,CS267,CT267,CU267,CV267,CW267,#REF!,#REF!,DA267,DC267,DF267,DH267,DO267,#REF!,#REF!,#REF!,#REF!,DQ267,DR267,DS267,DT267,DU267,DX267,DZ267,EA267,EB267,EC267,ED267,EG267,EI267,EJ267,EK267,EL267,EM267)</f>
        <v>#REF!</v>
      </c>
      <c r="I267" s="44" t="e">
        <f t="shared" si="16"/>
        <v>#REF!</v>
      </c>
      <c r="J267" s="72"/>
      <c r="K267" s="72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  <c r="BQ267" s="79"/>
      <c r="BR267" s="79"/>
      <c r="BS267" s="79"/>
      <c r="BT267" s="79"/>
      <c r="BU267" s="79"/>
      <c r="BV267" s="79"/>
      <c r="BW267" s="79"/>
      <c r="BX267" s="79"/>
      <c r="BY267" s="79"/>
      <c r="BZ267" s="79"/>
      <c r="CA267" s="79"/>
      <c r="CB267" s="79"/>
      <c r="CC267" s="79"/>
      <c r="CD267" s="79"/>
      <c r="CE267" s="79"/>
      <c r="CF267" s="79"/>
      <c r="CG267" s="79"/>
      <c r="CH267" s="79"/>
      <c r="CI267" s="79"/>
      <c r="CJ267" s="79"/>
      <c r="CK267" s="79"/>
      <c r="CL267" s="79"/>
      <c r="CM267" s="79"/>
      <c r="CN267" s="79"/>
      <c r="CO267" s="79"/>
      <c r="CP267" s="79"/>
      <c r="CQ267" s="79"/>
      <c r="CR267" s="79"/>
      <c r="CS267" s="79"/>
      <c r="CT267" s="79"/>
      <c r="CU267" s="79"/>
      <c r="CV267" s="79"/>
      <c r="CW267" s="79"/>
      <c r="CX267" s="79"/>
      <c r="CY267" s="79"/>
      <c r="CZ267" s="79"/>
      <c r="DA267" s="79"/>
      <c r="DB267" s="79"/>
      <c r="DC267" s="79"/>
      <c r="DD267" s="79"/>
      <c r="DE267" s="79"/>
      <c r="DF267" s="79"/>
      <c r="DG267" s="79"/>
      <c r="DH267" s="79"/>
      <c r="DI267" s="79"/>
      <c r="DJ267" s="79"/>
      <c r="DK267" s="79"/>
      <c r="DL267" s="79"/>
      <c r="DM267" s="79"/>
      <c r="DN267" s="79"/>
      <c r="DO267" s="79"/>
      <c r="DP267" s="79"/>
      <c r="DQ267" s="79"/>
      <c r="DR267" s="79"/>
      <c r="DS267" s="79"/>
      <c r="DT267" s="79"/>
      <c r="DU267" s="79"/>
      <c r="DV267" s="79"/>
      <c r="DW267" s="79"/>
      <c r="DX267" s="79"/>
      <c r="DY267" s="79"/>
      <c r="DZ267" s="79"/>
      <c r="EA267" s="79"/>
      <c r="EB267" s="79"/>
      <c r="EC267" s="79"/>
      <c r="ED267" s="79"/>
      <c r="EE267" s="79"/>
      <c r="EF267" s="79"/>
      <c r="EG267" s="79"/>
      <c r="EH267" s="79"/>
      <c r="EI267" s="79"/>
      <c r="EJ267" s="79"/>
      <c r="EK267" s="79"/>
      <c r="EL267" s="79"/>
      <c r="EM267" s="79"/>
      <c r="EN267" s="79"/>
      <c r="EO267" s="113"/>
      <c r="EP267" s="113"/>
      <c r="EQ267" s="113"/>
      <c r="ER267" s="113"/>
      <c r="ES267" s="113"/>
      <c r="ET267" s="113"/>
      <c r="EU267" s="113"/>
      <c r="EV267" s="113"/>
      <c r="EW267" s="113"/>
      <c r="EX267" s="113"/>
    </row>
    <row r="268" spans="1:154" x14ac:dyDescent="0.3">
      <c r="A268" s="79"/>
      <c r="B268" s="80"/>
      <c r="C268" s="80"/>
      <c r="D268" s="80"/>
      <c r="E268" s="80"/>
      <c r="F268" s="80"/>
      <c r="G268" s="44" t="e">
        <f>SUM(J268,L268,N268,O268,P268,T268,U268,V268,AB268,AD268,AO268,AQ268,CE268,CG268,CP268,CR268,#REF!,#REF!,CZ268,DB268,DE268,DG268,DN268,DP268,DW268,DY268,EF268,EH268)</f>
        <v>#REF!</v>
      </c>
      <c r="H268" s="44" t="e">
        <f>SUM(K268,M268,Q268,R268,S268,W268,X268,Y268,AC268,AE268,AF268,AG268,AH268,AI268,AL268,AP268,AR268,#REF!,AY268,AZ268,CF268,CH268,CI268,CJ268,CK268,CL268,CQ268,CS268,CT268,CU268,CV268,CW268,#REF!,#REF!,DA268,DC268,DF268,DH268,DO268,#REF!,#REF!,#REF!,#REF!,DQ268,DR268,DS268,DT268,DU268,DX268,DZ268,EA268,EB268,EC268,ED268,EG268,EI268,EJ268,EK268,EL268,EM268)</f>
        <v>#REF!</v>
      </c>
      <c r="I268" s="44" t="e">
        <f t="shared" si="16"/>
        <v>#REF!</v>
      </c>
      <c r="J268" s="72"/>
      <c r="K268" s="72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  <c r="AU268" s="79"/>
      <c r="AV268" s="79"/>
      <c r="AW268" s="79"/>
      <c r="AX268" s="79"/>
      <c r="AY268" s="79"/>
      <c r="AZ268" s="79"/>
      <c r="BA268" s="79"/>
      <c r="BB268" s="79"/>
      <c r="BC268" s="79"/>
      <c r="BD268" s="79"/>
      <c r="BE268" s="79"/>
      <c r="BF268" s="79"/>
      <c r="BG268" s="79"/>
      <c r="BH268" s="79"/>
      <c r="BI268" s="79"/>
      <c r="BJ268" s="79"/>
      <c r="BK268" s="79"/>
      <c r="BL268" s="79"/>
      <c r="BM268" s="79"/>
      <c r="BN268" s="79"/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  <c r="CB268" s="79"/>
      <c r="CC268" s="79"/>
      <c r="CD268" s="79"/>
      <c r="CE268" s="79"/>
      <c r="CF268" s="79"/>
      <c r="CG268" s="79"/>
      <c r="CH268" s="79"/>
      <c r="CI268" s="79"/>
      <c r="CJ268" s="79"/>
      <c r="CK268" s="79"/>
      <c r="CL268" s="79"/>
      <c r="CM268" s="79"/>
      <c r="CN268" s="79"/>
      <c r="CO268" s="79"/>
      <c r="CP268" s="79"/>
      <c r="CQ268" s="79"/>
      <c r="CR268" s="79"/>
      <c r="CS268" s="79"/>
      <c r="CT268" s="79"/>
      <c r="CU268" s="79"/>
      <c r="CV268" s="79"/>
      <c r="CW268" s="79"/>
      <c r="CX268" s="79"/>
      <c r="CY268" s="79"/>
      <c r="CZ268" s="79"/>
      <c r="DA268" s="79"/>
      <c r="DB268" s="79"/>
      <c r="DC268" s="79"/>
      <c r="DD268" s="79"/>
      <c r="DE268" s="79"/>
      <c r="DF268" s="79"/>
      <c r="DG268" s="79"/>
      <c r="DH268" s="79"/>
      <c r="DI268" s="79"/>
      <c r="DJ268" s="79"/>
      <c r="DK268" s="79"/>
      <c r="DL268" s="79"/>
      <c r="DM268" s="79"/>
      <c r="DN268" s="79"/>
      <c r="DO268" s="79"/>
      <c r="DP268" s="79"/>
      <c r="DQ268" s="79"/>
      <c r="DR268" s="79"/>
      <c r="DS268" s="79"/>
      <c r="DT268" s="79"/>
      <c r="DU268" s="79"/>
      <c r="DV268" s="79"/>
      <c r="DW268" s="79"/>
      <c r="DX268" s="79"/>
      <c r="DY268" s="79"/>
      <c r="DZ268" s="79"/>
      <c r="EA268" s="79"/>
      <c r="EB268" s="79"/>
      <c r="EC268" s="79"/>
      <c r="ED268" s="79"/>
      <c r="EE268" s="79"/>
      <c r="EF268" s="79"/>
      <c r="EG268" s="79"/>
      <c r="EH268" s="79"/>
      <c r="EI268" s="79"/>
      <c r="EJ268" s="79"/>
      <c r="EK268" s="79"/>
      <c r="EL268" s="79"/>
      <c r="EM268" s="79"/>
      <c r="EN268" s="79"/>
      <c r="EO268" s="113"/>
      <c r="EP268" s="113"/>
      <c r="EQ268" s="113"/>
      <c r="ER268" s="113"/>
      <c r="ES268" s="113"/>
      <c r="ET268" s="113"/>
      <c r="EU268" s="113"/>
      <c r="EV268" s="113"/>
      <c r="EW268" s="113"/>
      <c r="EX268" s="113"/>
    </row>
    <row r="269" spans="1:154" x14ac:dyDescent="0.3">
      <c r="A269" s="79"/>
      <c r="B269" s="80"/>
      <c r="C269" s="80"/>
      <c r="D269" s="80"/>
      <c r="E269" s="80"/>
      <c r="F269" s="80"/>
      <c r="G269" s="44" t="e">
        <f>SUM(J269,L269,N269,O269,P269,T269,U269,V269,AB269,AD269,AO269,AQ269,CE269,CG269,CP269,CR269,#REF!,#REF!,CZ269,DB269,DE269,DG269,DN269,DP269,DW269,DY269,EF269,EH269)</f>
        <v>#REF!</v>
      </c>
      <c r="H269" s="44" t="e">
        <f>SUM(K269,M269,Q269,R269,S269,W269,X269,Y269,AC269,AE269,AF269,AG269,AH269,AI269,AL269,AP269,AR269,#REF!,AY269,AZ269,CF269,CH269,CI269,CJ269,CK269,CL269,CQ269,CS269,CT269,CU269,CV269,CW269,#REF!,#REF!,DA269,DC269,DF269,DH269,DO269,#REF!,#REF!,#REF!,#REF!,DQ269,DR269,DS269,DT269,DU269,DX269,DZ269,EA269,EB269,EC269,ED269,EG269,EI269,EJ269,EK269,EL269,EM269)</f>
        <v>#REF!</v>
      </c>
      <c r="I269" s="44" t="e">
        <f t="shared" si="16"/>
        <v>#REF!</v>
      </c>
      <c r="J269" s="72"/>
      <c r="K269" s="72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A269" s="79"/>
      <c r="BB269" s="79"/>
      <c r="BC269" s="79"/>
      <c r="BD269" s="79"/>
      <c r="BE269" s="79"/>
      <c r="BF269" s="79"/>
      <c r="BG269" s="79"/>
      <c r="BH269" s="79"/>
      <c r="BI269" s="79"/>
      <c r="BJ269" s="79"/>
      <c r="BK269" s="79"/>
      <c r="BL269" s="79"/>
      <c r="BM269" s="79"/>
      <c r="BN269" s="79"/>
      <c r="BO269" s="79"/>
      <c r="BP269" s="79"/>
      <c r="BQ269" s="79"/>
      <c r="BR269" s="79"/>
      <c r="BS269" s="79"/>
      <c r="BT269" s="79"/>
      <c r="BU269" s="79"/>
      <c r="BV269" s="79"/>
      <c r="BW269" s="79"/>
      <c r="BX269" s="79"/>
      <c r="BY269" s="79"/>
      <c r="BZ269" s="79"/>
      <c r="CA269" s="79"/>
      <c r="CB269" s="79"/>
      <c r="CC269" s="79"/>
      <c r="CD269" s="79"/>
      <c r="CE269" s="79"/>
      <c r="CF269" s="79"/>
      <c r="CG269" s="79"/>
      <c r="CH269" s="79"/>
      <c r="CI269" s="79"/>
      <c r="CJ269" s="79"/>
      <c r="CK269" s="79"/>
      <c r="CL269" s="79"/>
      <c r="CM269" s="79"/>
      <c r="CN269" s="79"/>
      <c r="CO269" s="79"/>
      <c r="CP269" s="79"/>
      <c r="CQ269" s="79"/>
      <c r="CR269" s="79"/>
      <c r="CS269" s="79"/>
      <c r="CT269" s="79"/>
      <c r="CU269" s="79"/>
      <c r="CV269" s="79"/>
      <c r="CW269" s="79"/>
      <c r="CX269" s="79"/>
      <c r="CY269" s="79"/>
      <c r="CZ269" s="79"/>
      <c r="DA269" s="79"/>
      <c r="DB269" s="79"/>
      <c r="DC269" s="79"/>
      <c r="DD269" s="79"/>
      <c r="DE269" s="79"/>
      <c r="DF269" s="79"/>
      <c r="DG269" s="79"/>
      <c r="DH269" s="79"/>
      <c r="DI269" s="79"/>
      <c r="DJ269" s="79"/>
      <c r="DK269" s="79"/>
      <c r="DL269" s="79"/>
      <c r="DM269" s="79"/>
      <c r="DN269" s="79"/>
      <c r="DO269" s="79"/>
      <c r="DP269" s="79"/>
      <c r="DQ269" s="79"/>
      <c r="DR269" s="79"/>
      <c r="DS269" s="79"/>
      <c r="DT269" s="79"/>
      <c r="DU269" s="79"/>
      <c r="DV269" s="79"/>
      <c r="DW269" s="79"/>
      <c r="DX269" s="79"/>
      <c r="DY269" s="79"/>
      <c r="DZ269" s="79"/>
      <c r="EA269" s="79"/>
      <c r="EB269" s="79"/>
      <c r="EC269" s="79"/>
      <c r="ED269" s="79"/>
      <c r="EE269" s="79"/>
      <c r="EF269" s="79"/>
      <c r="EG269" s="79"/>
      <c r="EH269" s="79"/>
      <c r="EI269" s="79"/>
      <c r="EJ269" s="79"/>
      <c r="EK269" s="79"/>
      <c r="EL269" s="79"/>
      <c r="EM269" s="79"/>
      <c r="EN269" s="79"/>
      <c r="EO269" s="113"/>
      <c r="EP269" s="113"/>
      <c r="EQ269" s="113"/>
      <c r="ER269" s="113"/>
      <c r="ES269" s="113"/>
      <c r="ET269" s="113"/>
      <c r="EU269" s="113"/>
      <c r="EV269" s="113"/>
      <c r="EW269" s="113"/>
      <c r="EX269" s="113"/>
    </row>
    <row r="270" spans="1:154" x14ac:dyDescent="0.3">
      <c r="A270" s="79"/>
      <c r="B270" s="80"/>
      <c r="C270" s="80"/>
      <c r="D270" s="80"/>
      <c r="E270" s="80"/>
      <c r="F270" s="80"/>
      <c r="G270" s="44" t="e">
        <f>SUM(J270,L270,N270,O270,P270,T270,U270,V270,AB270,AD270,AO270,AQ270,CE270,CG270,CP270,CR270,#REF!,#REF!,CZ270,DB270,DE270,DG270,DN270,DP270,DW270,DY270,EF270,EH270)</f>
        <v>#REF!</v>
      </c>
      <c r="H270" s="44" t="e">
        <f>SUM(K270,M270,Q270,R270,S270,W270,X270,Y270,AC270,AE270,AF270,AG270,AH270,AI270,AL270,AP270,AR270,#REF!,AY270,AZ270,CF270,CH270,CI270,CJ270,CK270,CL270,CQ270,CS270,CT270,CU270,CV270,CW270,#REF!,#REF!,DA270,DC270,DF270,DH270,DO270,#REF!,#REF!,#REF!,#REF!,DQ270,DR270,DS270,DT270,DU270,DX270,DZ270,EA270,EB270,EC270,ED270,EG270,EI270,EJ270,EK270,EL270,EM270)</f>
        <v>#REF!</v>
      </c>
      <c r="I270" s="44" t="e">
        <f t="shared" si="16"/>
        <v>#REF!</v>
      </c>
      <c r="J270" s="72"/>
      <c r="K270" s="72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79"/>
      <c r="AF270" s="79"/>
      <c r="AG270" s="79"/>
      <c r="AH270" s="79"/>
      <c r="AI270" s="79"/>
      <c r="AJ270" s="79"/>
      <c r="AK270" s="79"/>
      <c r="AL270" s="79"/>
      <c r="AM270" s="79"/>
      <c r="AN270" s="79"/>
      <c r="AO270" s="79"/>
      <c r="AP270" s="79"/>
      <c r="AQ270" s="79"/>
      <c r="AR270" s="79"/>
      <c r="AS270" s="79"/>
      <c r="AT270" s="79"/>
      <c r="AU270" s="79"/>
      <c r="AV270" s="79"/>
      <c r="AW270" s="79"/>
      <c r="AX270" s="79"/>
      <c r="AY270" s="79"/>
      <c r="AZ270" s="79"/>
      <c r="BA270" s="79"/>
      <c r="BB270" s="79"/>
      <c r="BC270" s="79"/>
      <c r="BD270" s="79"/>
      <c r="BE270" s="79"/>
      <c r="BF270" s="79"/>
      <c r="BG270" s="79"/>
      <c r="BH270" s="79"/>
      <c r="BI270" s="79"/>
      <c r="BJ270" s="79"/>
      <c r="BK270" s="79"/>
      <c r="BL270" s="79"/>
      <c r="BM270" s="79"/>
      <c r="BN270" s="79"/>
      <c r="BO270" s="79"/>
      <c r="BP270" s="79"/>
      <c r="BQ270" s="79"/>
      <c r="BR270" s="79"/>
      <c r="BS270" s="79"/>
      <c r="BT270" s="79"/>
      <c r="BU270" s="79"/>
      <c r="BV270" s="79"/>
      <c r="BW270" s="79"/>
      <c r="BX270" s="79"/>
      <c r="BY270" s="79"/>
      <c r="BZ270" s="79"/>
      <c r="CA270" s="79"/>
      <c r="CB270" s="79"/>
      <c r="CC270" s="79"/>
      <c r="CD270" s="79"/>
      <c r="CE270" s="79"/>
      <c r="CF270" s="79"/>
      <c r="CG270" s="79"/>
      <c r="CH270" s="79"/>
      <c r="CI270" s="79"/>
      <c r="CJ270" s="79"/>
      <c r="CK270" s="79"/>
      <c r="CL270" s="79"/>
      <c r="CM270" s="79"/>
      <c r="CN270" s="79"/>
      <c r="CO270" s="79"/>
      <c r="CP270" s="79"/>
      <c r="CQ270" s="79"/>
      <c r="CR270" s="79"/>
      <c r="CS270" s="79"/>
      <c r="CT270" s="79"/>
      <c r="CU270" s="79"/>
      <c r="CV270" s="79"/>
      <c r="CW270" s="79"/>
      <c r="CX270" s="79"/>
      <c r="CY270" s="79"/>
      <c r="CZ270" s="79"/>
      <c r="DA270" s="79"/>
      <c r="DB270" s="79"/>
      <c r="DC270" s="79"/>
      <c r="DD270" s="79"/>
      <c r="DE270" s="79"/>
      <c r="DF270" s="79"/>
      <c r="DG270" s="79"/>
      <c r="DH270" s="79"/>
      <c r="DI270" s="79"/>
      <c r="DJ270" s="79"/>
      <c r="DK270" s="79"/>
      <c r="DL270" s="79"/>
      <c r="DM270" s="79"/>
      <c r="DN270" s="79"/>
      <c r="DO270" s="79"/>
      <c r="DP270" s="79"/>
      <c r="DQ270" s="79"/>
      <c r="DR270" s="79"/>
      <c r="DS270" s="79"/>
      <c r="DT270" s="79"/>
      <c r="DU270" s="79"/>
      <c r="DV270" s="79"/>
      <c r="DW270" s="79"/>
      <c r="DX270" s="79"/>
      <c r="DY270" s="79"/>
      <c r="DZ270" s="79"/>
      <c r="EA270" s="79"/>
      <c r="EB270" s="79"/>
      <c r="EC270" s="79"/>
      <c r="ED270" s="79"/>
      <c r="EE270" s="79"/>
      <c r="EF270" s="79"/>
      <c r="EG270" s="79"/>
      <c r="EH270" s="79"/>
      <c r="EI270" s="79"/>
      <c r="EJ270" s="79"/>
      <c r="EK270" s="79"/>
      <c r="EL270" s="79"/>
      <c r="EM270" s="79"/>
      <c r="EN270" s="79"/>
      <c r="EO270" s="113"/>
      <c r="EP270" s="113"/>
      <c r="EQ270" s="113"/>
      <c r="ER270" s="113"/>
      <c r="ES270" s="113"/>
      <c r="ET270" s="113"/>
      <c r="EU270" s="113"/>
      <c r="EV270" s="113"/>
      <c r="EW270" s="113"/>
      <c r="EX270" s="113"/>
    </row>
    <row r="271" spans="1:154" x14ac:dyDescent="0.3">
      <c r="A271" s="79"/>
      <c r="B271" s="80"/>
      <c r="C271" s="80"/>
      <c r="D271" s="80"/>
      <c r="E271" s="80"/>
      <c r="F271" s="80"/>
      <c r="G271" s="44" t="e">
        <f>SUM(J271,L271,N271,O271,P271,T271,U271,V271,AB271,AD271,AO271,AQ271,CE271,CG271,CP271,CR271,#REF!,#REF!,CZ271,DB271,DE271,DG271,DN271,DP271,DW271,DY271,EF271,EH271)</f>
        <v>#REF!</v>
      </c>
      <c r="H271" s="44" t="e">
        <f>SUM(K271,M271,Q271,R271,S271,W271,X271,Y271,AC271,AE271,AF271,AG271,AH271,AI271,AL271,AP271,AR271,#REF!,AY271,AZ271,CF271,CH271,CI271,CJ271,CK271,CL271,CQ271,CS271,CT271,CU271,CV271,CW271,#REF!,#REF!,DA271,DC271,DF271,DH271,DO271,#REF!,#REF!,#REF!,#REF!,DQ271,DR271,DS271,DT271,DU271,DX271,DZ271,EA271,EB271,EC271,ED271,EG271,EI271,EJ271,EK271,EL271,EM271)</f>
        <v>#REF!</v>
      </c>
      <c r="I271" s="44" t="e">
        <f t="shared" si="16"/>
        <v>#REF!</v>
      </c>
      <c r="J271" s="72"/>
      <c r="K271" s="72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79"/>
      <c r="AF271" s="79"/>
      <c r="AG271" s="79"/>
      <c r="AH271" s="79"/>
      <c r="AI271" s="79"/>
      <c r="AJ271" s="79"/>
      <c r="AK271" s="79"/>
      <c r="AL271" s="79"/>
      <c r="AM271" s="79"/>
      <c r="AN271" s="79"/>
      <c r="AO271" s="79"/>
      <c r="AP271" s="79"/>
      <c r="AQ271" s="79"/>
      <c r="AR271" s="79"/>
      <c r="AS271" s="79"/>
      <c r="AT271" s="79"/>
      <c r="AU271" s="79"/>
      <c r="AV271" s="79"/>
      <c r="AW271" s="79"/>
      <c r="AX271" s="79"/>
      <c r="AY271" s="79"/>
      <c r="AZ271" s="79"/>
      <c r="BA271" s="79"/>
      <c r="BB271" s="79"/>
      <c r="BC271" s="79"/>
      <c r="BD271" s="79"/>
      <c r="BE271" s="79"/>
      <c r="BF271" s="79"/>
      <c r="BG271" s="79"/>
      <c r="BH271" s="79"/>
      <c r="BI271" s="79"/>
      <c r="BJ271" s="79"/>
      <c r="BK271" s="79"/>
      <c r="BL271" s="79"/>
      <c r="BM271" s="79"/>
      <c r="BN271" s="79"/>
      <c r="BO271" s="79"/>
      <c r="BP271" s="79"/>
      <c r="BQ271" s="79"/>
      <c r="BR271" s="79"/>
      <c r="BS271" s="79"/>
      <c r="BT271" s="79"/>
      <c r="BU271" s="79"/>
      <c r="BV271" s="79"/>
      <c r="BW271" s="79"/>
      <c r="BX271" s="79"/>
      <c r="BY271" s="79"/>
      <c r="BZ271" s="79"/>
      <c r="CA271" s="79"/>
      <c r="CB271" s="79"/>
      <c r="CC271" s="79"/>
      <c r="CD271" s="79"/>
      <c r="CE271" s="79"/>
      <c r="CF271" s="79"/>
      <c r="CG271" s="79"/>
      <c r="CH271" s="79"/>
      <c r="CI271" s="79"/>
      <c r="CJ271" s="79"/>
      <c r="CK271" s="79"/>
      <c r="CL271" s="79"/>
      <c r="CM271" s="79"/>
      <c r="CN271" s="79"/>
      <c r="CO271" s="79"/>
      <c r="CP271" s="79"/>
      <c r="CQ271" s="79"/>
      <c r="CR271" s="79"/>
      <c r="CS271" s="79"/>
      <c r="CT271" s="79"/>
      <c r="CU271" s="79"/>
      <c r="CV271" s="79"/>
      <c r="CW271" s="79"/>
      <c r="CX271" s="79"/>
      <c r="CY271" s="79"/>
      <c r="CZ271" s="79"/>
      <c r="DA271" s="79"/>
      <c r="DB271" s="79"/>
      <c r="DC271" s="79"/>
      <c r="DD271" s="79"/>
      <c r="DE271" s="79"/>
      <c r="DF271" s="79"/>
      <c r="DG271" s="79"/>
      <c r="DH271" s="79"/>
      <c r="DI271" s="79"/>
      <c r="DJ271" s="79"/>
      <c r="DK271" s="79"/>
      <c r="DL271" s="79"/>
      <c r="DM271" s="79"/>
      <c r="DN271" s="79"/>
      <c r="DO271" s="79"/>
      <c r="DP271" s="79"/>
      <c r="DQ271" s="79"/>
      <c r="DR271" s="79"/>
      <c r="DS271" s="79"/>
      <c r="DT271" s="79"/>
      <c r="DU271" s="79"/>
      <c r="DV271" s="79"/>
      <c r="DW271" s="79"/>
      <c r="DX271" s="79"/>
      <c r="DY271" s="79"/>
      <c r="DZ271" s="79"/>
      <c r="EA271" s="79"/>
      <c r="EB271" s="79"/>
      <c r="EC271" s="79"/>
      <c r="ED271" s="79"/>
      <c r="EE271" s="79"/>
      <c r="EF271" s="79"/>
      <c r="EG271" s="79"/>
      <c r="EH271" s="79"/>
      <c r="EI271" s="79"/>
      <c r="EJ271" s="79"/>
      <c r="EK271" s="79"/>
      <c r="EL271" s="79"/>
      <c r="EM271" s="79"/>
      <c r="EN271" s="79"/>
      <c r="EO271" s="113"/>
      <c r="EP271" s="113"/>
      <c r="EQ271" s="113"/>
      <c r="ER271" s="113"/>
      <c r="ES271" s="113"/>
      <c r="ET271" s="113"/>
      <c r="EU271" s="113"/>
      <c r="EV271" s="113"/>
      <c r="EW271" s="113"/>
      <c r="EX271" s="113"/>
    </row>
    <row r="272" spans="1:154" x14ac:dyDescent="0.3">
      <c r="A272" s="79"/>
      <c r="B272" s="80"/>
      <c r="C272" s="80"/>
      <c r="D272" s="80"/>
      <c r="E272" s="80"/>
      <c r="F272" s="80"/>
      <c r="G272" s="44" t="e">
        <f>SUM(J272,L272,N272,O272,P272,T272,U272,V272,AB272,AD272,AO272,AQ272,CE272,CG272,CP272,CR272,#REF!,#REF!,CZ272,DB272,DE272,DG272,DN272,DP272,DW272,DY272,EF272,EH272)</f>
        <v>#REF!</v>
      </c>
      <c r="H272" s="44" t="e">
        <f>SUM(K272,M272,Q272,R272,S272,W272,X272,Y272,AC272,AE272,AF272,AG272,AH272,AI272,AL272,AP272,AR272,#REF!,AY272,AZ272,CF272,CH272,CI272,CJ272,CK272,CL272,CQ272,CS272,CT272,CU272,CV272,CW272,#REF!,#REF!,DA272,DC272,DF272,DH272,DO272,#REF!,#REF!,#REF!,#REF!,DQ272,DR272,DS272,DT272,DU272,DX272,DZ272,EA272,EB272,EC272,ED272,EG272,EI272,EJ272,EK272,EL272,EM272)</f>
        <v>#REF!</v>
      </c>
      <c r="I272" s="44" t="e">
        <f t="shared" si="16"/>
        <v>#REF!</v>
      </c>
      <c r="J272" s="72"/>
      <c r="K272" s="72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  <c r="AU272" s="79"/>
      <c r="AV272" s="79"/>
      <c r="AW272" s="79"/>
      <c r="AX272" s="79"/>
      <c r="AY272" s="79"/>
      <c r="AZ272" s="79"/>
      <c r="BA272" s="79"/>
      <c r="BB272" s="79"/>
      <c r="BC272" s="79"/>
      <c r="BD272" s="79"/>
      <c r="BE272" s="79"/>
      <c r="BF272" s="79"/>
      <c r="BG272" s="79"/>
      <c r="BH272" s="79"/>
      <c r="BI272" s="79"/>
      <c r="BJ272" s="79"/>
      <c r="BK272" s="79"/>
      <c r="BL272" s="79"/>
      <c r="BM272" s="79"/>
      <c r="BN272" s="79"/>
      <c r="BO272" s="79"/>
      <c r="BP272" s="79"/>
      <c r="BQ272" s="79"/>
      <c r="BR272" s="79"/>
      <c r="BS272" s="79"/>
      <c r="BT272" s="79"/>
      <c r="BU272" s="79"/>
      <c r="BV272" s="79"/>
      <c r="BW272" s="79"/>
      <c r="BX272" s="79"/>
      <c r="BY272" s="79"/>
      <c r="BZ272" s="79"/>
      <c r="CA272" s="79"/>
      <c r="CB272" s="79"/>
      <c r="CC272" s="79"/>
      <c r="CD272" s="79"/>
      <c r="CE272" s="79"/>
      <c r="CF272" s="79"/>
      <c r="CG272" s="79"/>
      <c r="CH272" s="79"/>
      <c r="CI272" s="79"/>
      <c r="CJ272" s="79"/>
      <c r="CK272" s="79"/>
      <c r="CL272" s="79"/>
      <c r="CM272" s="79"/>
      <c r="CN272" s="79"/>
      <c r="CO272" s="79"/>
      <c r="CP272" s="79"/>
      <c r="CQ272" s="79"/>
      <c r="CR272" s="79"/>
      <c r="CS272" s="79"/>
      <c r="CT272" s="79"/>
      <c r="CU272" s="79"/>
      <c r="CV272" s="79"/>
      <c r="CW272" s="79"/>
      <c r="CX272" s="79"/>
      <c r="CY272" s="79"/>
      <c r="CZ272" s="79"/>
      <c r="DA272" s="79"/>
      <c r="DB272" s="79"/>
      <c r="DC272" s="79"/>
      <c r="DD272" s="79"/>
      <c r="DE272" s="79"/>
      <c r="DF272" s="79"/>
      <c r="DG272" s="79"/>
      <c r="DH272" s="79"/>
      <c r="DI272" s="79"/>
      <c r="DJ272" s="79"/>
      <c r="DK272" s="79"/>
      <c r="DL272" s="79"/>
      <c r="DM272" s="79"/>
      <c r="DN272" s="79"/>
      <c r="DO272" s="79"/>
      <c r="DP272" s="79"/>
      <c r="DQ272" s="79"/>
      <c r="DR272" s="79"/>
      <c r="DS272" s="79"/>
      <c r="DT272" s="79"/>
      <c r="DU272" s="79"/>
      <c r="DV272" s="79"/>
      <c r="DW272" s="79"/>
      <c r="DX272" s="79"/>
      <c r="DY272" s="79"/>
      <c r="DZ272" s="79"/>
      <c r="EA272" s="79"/>
      <c r="EB272" s="79"/>
      <c r="EC272" s="79"/>
      <c r="ED272" s="79"/>
      <c r="EE272" s="79"/>
      <c r="EF272" s="79"/>
      <c r="EG272" s="79"/>
      <c r="EH272" s="79"/>
      <c r="EI272" s="79"/>
      <c r="EJ272" s="79"/>
      <c r="EK272" s="79"/>
      <c r="EL272" s="79"/>
      <c r="EM272" s="79"/>
      <c r="EN272" s="79"/>
      <c r="EO272" s="113"/>
      <c r="EP272" s="113"/>
      <c r="EQ272" s="113"/>
      <c r="ER272" s="113"/>
      <c r="ES272" s="113"/>
      <c r="ET272" s="113"/>
      <c r="EU272" s="113"/>
      <c r="EV272" s="113"/>
      <c r="EW272" s="113"/>
      <c r="EX272" s="113"/>
    </row>
    <row r="273" spans="1:154" x14ac:dyDescent="0.3">
      <c r="A273" s="79"/>
      <c r="B273" s="80"/>
      <c r="C273" s="80"/>
      <c r="D273" s="80"/>
      <c r="E273" s="80"/>
      <c r="F273" s="80"/>
      <c r="G273" s="44" t="e">
        <f>SUM(J273,L273,N273,O273,P273,T273,U273,V273,AB273,AD273,AO273,AQ273,CE273,CG273,CP273,CR273,#REF!,#REF!,CZ273,DB273,DE273,DG273,DN273,DP273,DW273,DY273,EF273,EH273)</f>
        <v>#REF!</v>
      </c>
      <c r="H273" s="44" t="e">
        <f>SUM(K273,M273,Q273,R273,S273,W273,X273,Y273,AC273,AE273,AF273,AG273,AH273,AI273,AL273,AP273,AR273,#REF!,AY273,AZ273,CF273,CH273,CI273,CJ273,CK273,CL273,CQ273,CS273,CT273,CU273,CV273,CW273,#REF!,#REF!,DA273,DC273,DF273,DH273,DO273,#REF!,#REF!,#REF!,#REF!,DQ273,DR273,DS273,DT273,DU273,DX273,DZ273,EA273,EB273,EC273,ED273,EG273,EI273,EJ273,EK273,EL273,EM273)</f>
        <v>#REF!</v>
      </c>
      <c r="I273" s="44" t="e">
        <f t="shared" si="16"/>
        <v>#REF!</v>
      </c>
      <c r="J273" s="72"/>
      <c r="K273" s="72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79"/>
      <c r="AF273" s="79"/>
      <c r="AG273" s="79"/>
      <c r="AH273" s="79"/>
      <c r="AI273" s="79"/>
      <c r="AJ273" s="79"/>
      <c r="AK273" s="79"/>
      <c r="AL273" s="79"/>
      <c r="AM273" s="79"/>
      <c r="AN273" s="79"/>
      <c r="AO273" s="79"/>
      <c r="AP273" s="79"/>
      <c r="AQ273" s="79"/>
      <c r="AR273" s="79"/>
      <c r="AS273" s="79"/>
      <c r="AT273" s="79"/>
      <c r="AU273" s="79"/>
      <c r="AV273" s="79"/>
      <c r="AW273" s="79"/>
      <c r="AX273" s="79"/>
      <c r="AY273" s="79"/>
      <c r="AZ273" s="79"/>
      <c r="BA273" s="79"/>
      <c r="BB273" s="79"/>
      <c r="BC273" s="79"/>
      <c r="BD273" s="79"/>
      <c r="BE273" s="79"/>
      <c r="BF273" s="79"/>
      <c r="BG273" s="79"/>
      <c r="BH273" s="79"/>
      <c r="BI273" s="79"/>
      <c r="BJ273" s="79"/>
      <c r="BK273" s="79"/>
      <c r="BL273" s="79"/>
      <c r="BM273" s="79"/>
      <c r="BN273" s="79"/>
      <c r="BO273" s="79"/>
      <c r="BP273" s="79"/>
      <c r="BQ273" s="79"/>
      <c r="BR273" s="79"/>
      <c r="BS273" s="79"/>
      <c r="BT273" s="79"/>
      <c r="BU273" s="79"/>
      <c r="BV273" s="79"/>
      <c r="BW273" s="79"/>
      <c r="BX273" s="79"/>
      <c r="BY273" s="79"/>
      <c r="BZ273" s="79"/>
      <c r="CA273" s="79"/>
      <c r="CB273" s="79"/>
      <c r="CC273" s="79"/>
      <c r="CD273" s="79"/>
      <c r="CE273" s="79"/>
      <c r="CF273" s="79"/>
      <c r="CG273" s="79"/>
      <c r="CH273" s="79"/>
      <c r="CI273" s="79"/>
      <c r="CJ273" s="79"/>
      <c r="CK273" s="79"/>
      <c r="CL273" s="79"/>
      <c r="CM273" s="79"/>
      <c r="CN273" s="79"/>
      <c r="CO273" s="79"/>
      <c r="CP273" s="79"/>
      <c r="CQ273" s="79"/>
      <c r="CR273" s="79"/>
      <c r="CS273" s="79"/>
      <c r="CT273" s="79"/>
      <c r="CU273" s="79"/>
      <c r="CV273" s="79"/>
      <c r="CW273" s="79"/>
      <c r="CX273" s="79"/>
      <c r="CY273" s="79"/>
      <c r="CZ273" s="79"/>
      <c r="DA273" s="79"/>
      <c r="DB273" s="79"/>
      <c r="DC273" s="79"/>
      <c r="DD273" s="79"/>
      <c r="DE273" s="79"/>
      <c r="DF273" s="79"/>
      <c r="DG273" s="79"/>
      <c r="DH273" s="79"/>
      <c r="DI273" s="79"/>
      <c r="DJ273" s="79"/>
      <c r="DK273" s="79"/>
      <c r="DL273" s="79"/>
      <c r="DM273" s="79"/>
      <c r="DN273" s="79"/>
      <c r="DO273" s="79"/>
      <c r="DP273" s="79"/>
      <c r="DQ273" s="79"/>
      <c r="DR273" s="79"/>
      <c r="DS273" s="79"/>
      <c r="DT273" s="79"/>
      <c r="DU273" s="79"/>
      <c r="DV273" s="79"/>
      <c r="DW273" s="79"/>
      <c r="DX273" s="79"/>
      <c r="DY273" s="79"/>
      <c r="DZ273" s="79"/>
      <c r="EA273" s="79"/>
      <c r="EB273" s="79"/>
      <c r="EC273" s="79"/>
      <c r="ED273" s="79"/>
      <c r="EE273" s="79"/>
      <c r="EF273" s="79"/>
      <c r="EG273" s="79"/>
      <c r="EH273" s="79"/>
      <c r="EI273" s="79"/>
      <c r="EJ273" s="79"/>
      <c r="EK273" s="79"/>
      <c r="EL273" s="79"/>
      <c r="EM273" s="79"/>
      <c r="EN273" s="79"/>
      <c r="EO273" s="113"/>
      <c r="EP273" s="113"/>
      <c r="EQ273" s="113"/>
      <c r="ER273" s="113"/>
      <c r="ES273" s="113"/>
      <c r="ET273" s="113"/>
      <c r="EU273" s="113"/>
      <c r="EV273" s="113"/>
      <c r="EW273" s="113"/>
      <c r="EX273" s="113"/>
    </row>
    <row r="274" spans="1:154" x14ac:dyDescent="0.3">
      <c r="A274" s="79"/>
      <c r="B274" s="80"/>
      <c r="C274" s="80"/>
      <c r="D274" s="80"/>
      <c r="E274" s="80"/>
      <c r="F274" s="80"/>
      <c r="G274" s="44" t="e">
        <f>SUM(J274,L274,N274,O274,P274,T274,U274,V274,AB274,AD274,AO274,AQ274,CE274,CG274,CP274,CR274,#REF!,#REF!,CZ274,DB274,DE274,DG274,DN274,DP274,DW274,DY274,EF274,EH274)</f>
        <v>#REF!</v>
      </c>
      <c r="H274" s="44" t="e">
        <f>SUM(K274,M274,Q274,R274,S274,W274,X274,Y274,AC274,AE274,AF274,AG274,AH274,AI274,AL274,AP274,AR274,#REF!,AY274,AZ274,CF274,CH274,CI274,CJ274,CK274,CL274,CQ274,CS274,CT274,CU274,CV274,CW274,#REF!,#REF!,DA274,DC274,DF274,DH274,DO274,#REF!,#REF!,#REF!,#REF!,DQ274,DR274,DS274,DT274,DU274,DX274,DZ274,EA274,EB274,EC274,ED274,EG274,EI274,EJ274,EK274,EL274,EM274)</f>
        <v>#REF!</v>
      </c>
      <c r="I274" s="44" t="e">
        <f t="shared" si="16"/>
        <v>#REF!</v>
      </c>
      <c r="J274" s="72"/>
      <c r="K274" s="72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79"/>
      <c r="AF274" s="79"/>
      <c r="AG274" s="79"/>
      <c r="AH274" s="79"/>
      <c r="AI274" s="79"/>
      <c r="AJ274" s="79"/>
      <c r="AK274" s="79"/>
      <c r="AL274" s="79"/>
      <c r="AM274" s="79"/>
      <c r="AN274" s="79"/>
      <c r="AO274" s="79"/>
      <c r="AP274" s="79"/>
      <c r="AQ274" s="79"/>
      <c r="AR274" s="79"/>
      <c r="AS274" s="79"/>
      <c r="AT274" s="79"/>
      <c r="AU274" s="79"/>
      <c r="AV274" s="79"/>
      <c r="AW274" s="79"/>
      <c r="AX274" s="79"/>
      <c r="AY274" s="79"/>
      <c r="AZ274" s="79"/>
      <c r="BA274" s="79"/>
      <c r="BB274" s="79"/>
      <c r="BC274" s="79"/>
      <c r="BD274" s="79"/>
      <c r="BE274" s="79"/>
      <c r="BF274" s="79"/>
      <c r="BG274" s="79"/>
      <c r="BH274" s="79"/>
      <c r="BI274" s="79"/>
      <c r="BJ274" s="79"/>
      <c r="BK274" s="79"/>
      <c r="BL274" s="79"/>
      <c r="BM274" s="79"/>
      <c r="BN274" s="79"/>
      <c r="BO274" s="79"/>
      <c r="BP274" s="79"/>
      <c r="BQ274" s="79"/>
      <c r="BR274" s="79"/>
      <c r="BS274" s="79"/>
      <c r="BT274" s="79"/>
      <c r="BU274" s="79"/>
      <c r="BV274" s="79"/>
      <c r="BW274" s="79"/>
      <c r="BX274" s="79"/>
      <c r="BY274" s="79"/>
      <c r="BZ274" s="79"/>
      <c r="CA274" s="79"/>
      <c r="CB274" s="79"/>
      <c r="CC274" s="79"/>
      <c r="CD274" s="79"/>
      <c r="CE274" s="79"/>
      <c r="CF274" s="79"/>
      <c r="CG274" s="79"/>
      <c r="CH274" s="79"/>
      <c r="CI274" s="79"/>
      <c r="CJ274" s="79"/>
      <c r="CK274" s="79"/>
      <c r="CL274" s="79"/>
      <c r="CM274" s="79"/>
      <c r="CN274" s="79"/>
      <c r="CO274" s="79"/>
      <c r="CP274" s="79"/>
      <c r="CQ274" s="79"/>
      <c r="CR274" s="79"/>
      <c r="CS274" s="79"/>
      <c r="CT274" s="79"/>
      <c r="CU274" s="79"/>
      <c r="CV274" s="79"/>
      <c r="CW274" s="79"/>
      <c r="CX274" s="79"/>
      <c r="CY274" s="79"/>
      <c r="CZ274" s="79"/>
      <c r="DA274" s="79"/>
      <c r="DB274" s="79"/>
      <c r="DC274" s="79"/>
      <c r="DD274" s="79"/>
      <c r="DE274" s="79"/>
      <c r="DF274" s="79"/>
      <c r="DG274" s="79"/>
      <c r="DH274" s="79"/>
      <c r="DI274" s="79"/>
      <c r="DJ274" s="79"/>
      <c r="DK274" s="79"/>
      <c r="DL274" s="79"/>
      <c r="DM274" s="79"/>
      <c r="DN274" s="79"/>
      <c r="DO274" s="79"/>
      <c r="DP274" s="79"/>
      <c r="DQ274" s="79"/>
      <c r="DR274" s="79"/>
      <c r="DS274" s="79"/>
      <c r="DT274" s="79"/>
      <c r="DU274" s="79"/>
      <c r="DV274" s="79"/>
      <c r="DW274" s="79"/>
      <c r="DX274" s="79"/>
      <c r="DY274" s="79"/>
      <c r="DZ274" s="79"/>
      <c r="EA274" s="79"/>
      <c r="EB274" s="79"/>
      <c r="EC274" s="79"/>
      <c r="ED274" s="79"/>
      <c r="EE274" s="79"/>
      <c r="EF274" s="79"/>
      <c r="EG274" s="79"/>
      <c r="EH274" s="79"/>
      <c r="EI274" s="79"/>
      <c r="EJ274" s="79"/>
      <c r="EK274" s="79"/>
      <c r="EL274" s="79"/>
      <c r="EM274" s="79"/>
      <c r="EN274" s="79"/>
      <c r="EO274" s="113"/>
      <c r="EP274" s="113"/>
      <c r="EQ274" s="113"/>
      <c r="ER274" s="113"/>
      <c r="ES274" s="113"/>
      <c r="ET274" s="113"/>
      <c r="EU274" s="113"/>
      <c r="EV274" s="113"/>
      <c r="EW274" s="113"/>
      <c r="EX274" s="113"/>
    </row>
    <row r="275" spans="1:154" x14ac:dyDescent="0.3">
      <c r="A275" s="79"/>
      <c r="B275" s="80"/>
      <c r="C275" s="80"/>
      <c r="D275" s="80"/>
      <c r="E275" s="80"/>
      <c r="F275" s="80"/>
      <c r="G275" s="44" t="e">
        <f>SUM(J275,L275,N275,O275,P275,T275,U275,V275,AB275,AD275,AO275,AQ275,CE275,CG275,CP275,CR275,#REF!,#REF!,CZ275,DB275,DE275,DG275,DN275,DP275,DW275,DY275,EF275,EH275)</f>
        <v>#REF!</v>
      </c>
      <c r="H275" s="44" t="e">
        <f>SUM(K275,M275,Q275,R275,S275,W275,X275,Y275,AC275,AE275,AF275,AG275,AH275,AI275,AL275,AP275,AR275,#REF!,AY275,AZ275,CF275,CH275,CI275,CJ275,CK275,CL275,CQ275,CS275,CT275,CU275,CV275,CW275,#REF!,#REF!,DA275,DC275,DF275,DH275,DO275,#REF!,#REF!,#REF!,#REF!,DQ275,DR275,DS275,DT275,DU275,DX275,DZ275,EA275,EB275,EC275,ED275,EG275,EI275,EJ275,EK275,EL275,EM275)</f>
        <v>#REF!</v>
      </c>
      <c r="I275" s="44" t="e">
        <f t="shared" si="16"/>
        <v>#REF!</v>
      </c>
      <c r="J275" s="72"/>
      <c r="K275" s="72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79"/>
      <c r="AF275" s="79"/>
      <c r="AG275" s="79"/>
      <c r="AH275" s="79"/>
      <c r="AI275" s="79"/>
      <c r="AJ275" s="79"/>
      <c r="AK275" s="79"/>
      <c r="AL275" s="79"/>
      <c r="AM275" s="79"/>
      <c r="AN275" s="79"/>
      <c r="AO275" s="79"/>
      <c r="AP275" s="79"/>
      <c r="AQ275" s="79"/>
      <c r="AR275" s="79"/>
      <c r="AS275" s="79"/>
      <c r="AT275" s="79"/>
      <c r="AU275" s="79"/>
      <c r="AV275" s="79"/>
      <c r="AW275" s="79"/>
      <c r="AX275" s="79"/>
      <c r="AY275" s="79"/>
      <c r="AZ275" s="79"/>
      <c r="BA275" s="79"/>
      <c r="BB275" s="79"/>
      <c r="BC275" s="79"/>
      <c r="BD275" s="79"/>
      <c r="BE275" s="79"/>
      <c r="BF275" s="79"/>
      <c r="BG275" s="79"/>
      <c r="BH275" s="79"/>
      <c r="BI275" s="79"/>
      <c r="BJ275" s="79"/>
      <c r="BK275" s="79"/>
      <c r="BL275" s="79"/>
      <c r="BM275" s="79"/>
      <c r="BN275" s="79"/>
      <c r="BO275" s="79"/>
      <c r="BP275" s="79"/>
      <c r="BQ275" s="79"/>
      <c r="BR275" s="79"/>
      <c r="BS275" s="79"/>
      <c r="BT275" s="79"/>
      <c r="BU275" s="79"/>
      <c r="BV275" s="79"/>
      <c r="BW275" s="79"/>
      <c r="BX275" s="79"/>
      <c r="BY275" s="79"/>
      <c r="BZ275" s="79"/>
      <c r="CA275" s="79"/>
      <c r="CB275" s="79"/>
      <c r="CC275" s="79"/>
      <c r="CD275" s="79"/>
      <c r="CE275" s="79"/>
      <c r="CF275" s="79"/>
      <c r="CG275" s="79"/>
      <c r="CH275" s="79"/>
      <c r="CI275" s="79"/>
      <c r="CJ275" s="79"/>
      <c r="CK275" s="79"/>
      <c r="CL275" s="79"/>
      <c r="CM275" s="79"/>
      <c r="CN275" s="79"/>
      <c r="CO275" s="79"/>
      <c r="CP275" s="79"/>
      <c r="CQ275" s="79"/>
      <c r="CR275" s="79"/>
      <c r="CS275" s="79"/>
      <c r="CT275" s="79"/>
      <c r="CU275" s="79"/>
      <c r="CV275" s="79"/>
      <c r="CW275" s="79"/>
      <c r="CX275" s="79"/>
      <c r="CY275" s="79"/>
      <c r="CZ275" s="79"/>
      <c r="DA275" s="79"/>
      <c r="DB275" s="79"/>
      <c r="DC275" s="79"/>
      <c r="DD275" s="79"/>
      <c r="DE275" s="79"/>
      <c r="DF275" s="79"/>
      <c r="DG275" s="79"/>
      <c r="DH275" s="79"/>
      <c r="DI275" s="79"/>
      <c r="DJ275" s="79"/>
      <c r="DK275" s="79"/>
      <c r="DL275" s="79"/>
      <c r="DM275" s="79"/>
      <c r="DN275" s="79"/>
      <c r="DO275" s="79"/>
      <c r="DP275" s="79"/>
      <c r="DQ275" s="79"/>
      <c r="DR275" s="79"/>
      <c r="DS275" s="79"/>
      <c r="DT275" s="79"/>
      <c r="DU275" s="79"/>
      <c r="DV275" s="79"/>
      <c r="DW275" s="79"/>
      <c r="DX275" s="79"/>
      <c r="DY275" s="79"/>
      <c r="DZ275" s="79"/>
      <c r="EA275" s="79"/>
      <c r="EB275" s="79"/>
      <c r="EC275" s="79"/>
      <c r="ED275" s="79"/>
      <c r="EE275" s="79"/>
      <c r="EF275" s="79"/>
      <c r="EG275" s="79"/>
      <c r="EH275" s="79"/>
      <c r="EI275" s="79"/>
      <c r="EJ275" s="79"/>
      <c r="EK275" s="79"/>
      <c r="EL275" s="79"/>
      <c r="EM275" s="79"/>
      <c r="EN275" s="79"/>
      <c r="EO275" s="113"/>
      <c r="EP275" s="113"/>
      <c r="EQ275" s="113"/>
      <c r="ER275" s="113"/>
      <c r="ES275" s="113"/>
      <c r="ET275" s="113"/>
      <c r="EU275" s="113"/>
      <c r="EV275" s="113"/>
      <c r="EW275" s="113"/>
      <c r="EX275" s="113"/>
    </row>
    <row r="276" spans="1:154" x14ac:dyDescent="0.3">
      <c r="A276" s="79"/>
      <c r="B276" s="80"/>
      <c r="C276" s="80"/>
      <c r="D276" s="80"/>
      <c r="E276" s="80"/>
      <c r="F276" s="80"/>
      <c r="G276" s="44" t="e">
        <f>SUM(J276,L276,N276,O276,P276,T276,U276,V276,AB276,AD276,AO276,AQ276,CE276,CG276,CP276,CR276,#REF!,#REF!,CZ276,DB276,DE276,DG276,DN276,DP276,DW276,DY276,EF276,EH276)</f>
        <v>#REF!</v>
      </c>
      <c r="H276" s="44" t="e">
        <f>SUM(K276,M276,Q276,R276,S276,W276,X276,Y276,AC276,AE276,AF276,AG276,AH276,AI276,AL276,AP276,AR276,#REF!,AY276,AZ276,CF276,CH276,CI276,CJ276,CK276,CL276,CQ276,CS276,CT276,CU276,CV276,CW276,#REF!,#REF!,DA276,DC276,DF276,DH276,DO276,#REF!,#REF!,#REF!,#REF!,DQ276,DR276,DS276,DT276,DU276,DX276,DZ276,EA276,EB276,EC276,ED276,EG276,EI276,EJ276,EK276,EL276,EM276)</f>
        <v>#REF!</v>
      </c>
      <c r="I276" s="44" t="e">
        <f t="shared" si="16"/>
        <v>#REF!</v>
      </c>
      <c r="J276" s="72"/>
      <c r="K276" s="72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79"/>
      <c r="AF276" s="79"/>
      <c r="AG276" s="79"/>
      <c r="AH276" s="79"/>
      <c r="AI276" s="79"/>
      <c r="AJ276" s="79"/>
      <c r="AK276" s="79"/>
      <c r="AL276" s="79"/>
      <c r="AM276" s="79"/>
      <c r="AN276" s="79"/>
      <c r="AO276" s="79"/>
      <c r="AP276" s="79"/>
      <c r="AQ276" s="79"/>
      <c r="AR276" s="79"/>
      <c r="AS276" s="79"/>
      <c r="AT276" s="79"/>
      <c r="AU276" s="79"/>
      <c r="AV276" s="79"/>
      <c r="AW276" s="79"/>
      <c r="AX276" s="79"/>
      <c r="AY276" s="79"/>
      <c r="AZ276" s="79"/>
      <c r="BA276" s="79"/>
      <c r="BB276" s="79"/>
      <c r="BC276" s="79"/>
      <c r="BD276" s="79"/>
      <c r="BE276" s="79"/>
      <c r="BF276" s="79"/>
      <c r="BG276" s="79"/>
      <c r="BH276" s="79"/>
      <c r="BI276" s="79"/>
      <c r="BJ276" s="79"/>
      <c r="BK276" s="79"/>
      <c r="BL276" s="79"/>
      <c r="BM276" s="79"/>
      <c r="BN276" s="79"/>
      <c r="BO276" s="79"/>
      <c r="BP276" s="79"/>
      <c r="BQ276" s="79"/>
      <c r="BR276" s="79"/>
      <c r="BS276" s="79"/>
      <c r="BT276" s="79"/>
      <c r="BU276" s="79"/>
      <c r="BV276" s="79"/>
      <c r="BW276" s="79"/>
      <c r="BX276" s="79"/>
      <c r="BY276" s="79"/>
      <c r="BZ276" s="79"/>
      <c r="CA276" s="79"/>
      <c r="CB276" s="79"/>
      <c r="CC276" s="79"/>
      <c r="CD276" s="79"/>
      <c r="CE276" s="79"/>
      <c r="CF276" s="79"/>
      <c r="CG276" s="79"/>
      <c r="CH276" s="79"/>
      <c r="CI276" s="79"/>
      <c r="CJ276" s="79"/>
      <c r="CK276" s="79"/>
      <c r="CL276" s="79"/>
      <c r="CM276" s="79"/>
      <c r="CN276" s="79"/>
      <c r="CO276" s="79"/>
      <c r="CP276" s="79"/>
      <c r="CQ276" s="79"/>
      <c r="CR276" s="79"/>
      <c r="CS276" s="79"/>
      <c r="CT276" s="79"/>
      <c r="CU276" s="79"/>
      <c r="CV276" s="79"/>
      <c r="CW276" s="79"/>
      <c r="CX276" s="79"/>
      <c r="CY276" s="79"/>
      <c r="CZ276" s="79"/>
      <c r="DA276" s="79"/>
      <c r="DB276" s="79"/>
      <c r="DC276" s="79"/>
      <c r="DD276" s="79"/>
      <c r="DE276" s="79"/>
      <c r="DF276" s="79"/>
      <c r="DG276" s="79"/>
      <c r="DH276" s="79"/>
      <c r="DI276" s="79"/>
      <c r="DJ276" s="79"/>
      <c r="DK276" s="79"/>
      <c r="DL276" s="79"/>
      <c r="DM276" s="79"/>
      <c r="DN276" s="79"/>
      <c r="DO276" s="79"/>
      <c r="DP276" s="79"/>
      <c r="DQ276" s="79"/>
      <c r="DR276" s="79"/>
      <c r="DS276" s="79"/>
      <c r="DT276" s="79"/>
      <c r="DU276" s="79"/>
      <c r="DV276" s="79"/>
      <c r="DW276" s="79"/>
      <c r="DX276" s="79"/>
      <c r="DY276" s="79"/>
      <c r="DZ276" s="79"/>
      <c r="EA276" s="79"/>
      <c r="EB276" s="79"/>
      <c r="EC276" s="79"/>
      <c r="ED276" s="79"/>
      <c r="EE276" s="79"/>
      <c r="EF276" s="79"/>
      <c r="EG276" s="79"/>
      <c r="EH276" s="79"/>
      <c r="EI276" s="79"/>
      <c r="EJ276" s="79"/>
      <c r="EK276" s="79"/>
      <c r="EL276" s="79"/>
      <c r="EM276" s="79"/>
      <c r="EN276" s="79"/>
      <c r="EO276" s="113"/>
      <c r="EP276" s="113"/>
      <c r="EQ276" s="113"/>
      <c r="ER276" s="113"/>
      <c r="ES276" s="113"/>
      <c r="ET276" s="113"/>
      <c r="EU276" s="113"/>
      <c r="EV276" s="113"/>
      <c r="EW276" s="113"/>
      <c r="EX276" s="113"/>
    </row>
    <row r="277" spans="1:154" x14ac:dyDescent="0.3">
      <c r="A277" s="79"/>
      <c r="B277" s="80"/>
      <c r="C277" s="80"/>
      <c r="D277" s="80"/>
      <c r="E277" s="80"/>
      <c r="F277" s="80"/>
      <c r="G277" s="44" t="e">
        <f>SUM(J277,L277,N277,O277,P277,T277,U277,V277,AB277,AD277,AO277,AQ277,CE277,CG277,CP277,CR277,#REF!,#REF!,CZ277,DB277,DE277,DG277,DN277,DP277,DW277,DY277,EF277,EH277)</f>
        <v>#REF!</v>
      </c>
      <c r="H277" s="44" t="e">
        <f>SUM(K277,M277,Q277,R277,S277,W277,X277,Y277,AC277,AE277,AF277,AG277,AH277,AI277,AL277,AP277,AR277,#REF!,AY277,AZ277,CF277,CH277,CI277,CJ277,CK277,CL277,CQ277,CS277,CT277,CU277,CV277,CW277,#REF!,#REF!,DA277,DC277,DF277,DH277,DO277,#REF!,#REF!,#REF!,#REF!,DQ277,DR277,DS277,DT277,DU277,DX277,DZ277,EA277,EB277,EC277,ED277,EG277,EI277,EJ277,EK277,EL277,EM277)</f>
        <v>#REF!</v>
      </c>
      <c r="I277" s="44" t="e">
        <f t="shared" si="16"/>
        <v>#REF!</v>
      </c>
      <c r="J277" s="72"/>
      <c r="K277" s="72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79"/>
      <c r="AF277" s="79"/>
      <c r="AG277" s="79"/>
      <c r="AH277" s="79"/>
      <c r="AI277" s="79"/>
      <c r="AJ277" s="79"/>
      <c r="AK277" s="79"/>
      <c r="AL277" s="79"/>
      <c r="AM277" s="79"/>
      <c r="AN277" s="79"/>
      <c r="AO277" s="79"/>
      <c r="AP277" s="79"/>
      <c r="AQ277" s="79"/>
      <c r="AR277" s="79"/>
      <c r="AS277" s="79"/>
      <c r="AT277" s="79"/>
      <c r="AU277" s="79"/>
      <c r="AV277" s="79"/>
      <c r="AW277" s="79"/>
      <c r="AX277" s="79"/>
      <c r="AY277" s="79"/>
      <c r="AZ277" s="79"/>
      <c r="BA277" s="79"/>
      <c r="BB277" s="79"/>
      <c r="BC277" s="79"/>
      <c r="BD277" s="79"/>
      <c r="BE277" s="79"/>
      <c r="BF277" s="79"/>
      <c r="BG277" s="79"/>
      <c r="BH277" s="79"/>
      <c r="BI277" s="79"/>
      <c r="BJ277" s="79"/>
      <c r="BK277" s="79"/>
      <c r="BL277" s="79"/>
      <c r="BM277" s="79"/>
      <c r="BN277" s="79"/>
      <c r="BO277" s="79"/>
      <c r="BP277" s="79"/>
      <c r="BQ277" s="79"/>
      <c r="BR277" s="79"/>
      <c r="BS277" s="79"/>
      <c r="BT277" s="79"/>
      <c r="BU277" s="79"/>
      <c r="BV277" s="79"/>
      <c r="BW277" s="79"/>
      <c r="BX277" s="79"/>
      <c r="BY277" s="79"/>
      <c r="BZ277" s="79"/>
      <c r="CA277" s="79"/>
      <c r="CB277" s="79"/>
      <c r="CC277" s="79"/>
      <c r="CD277" s="79"/>
      <c r="CE277" s="79"/>
      <c r="CF277" s="79"/>
      <c r="CG277" s="79"/>
      <c r="CH277" s="79"/>
      <c r="CI277" s="79"/>
      <c r="CJ277" s="79"/>
      <c r="CK277" s="79"/>
      <c r="CL277" s="79"/>
      <c r="CM277" s="79"/>
      <c r="CN277" s="79"/>
      <c r="CO277" s="79"/>
      <c r="CP277" s="79"/>
      <c r="CQ277" s="79"/>
      <c r="CR277" s="79"/>
      <c r="CS277" s="79"/>
      <c r="CT277" s="79"/>
      <c r="CU277" s="79"/>
      <c r="CV277" s="79"/>
      <c r="CW277" s="79"/>
      <c r="CX277" s="79"/>
      <c r="CY277" s="79"/>
      <c r="CZ277" s="79"/>
      <c r="DA277" s="79"/>
      <c r="DB277" s="79"/>
      <c r="DC277" s="79"/>
      <c r="DD277" s="79"/>
      <c r="DE277" s="79"/>
      <c r="DF277" s="79"/>
      <c r="DG277" s="79"/>
      <c r="DH277" s="79"/>
      <c r="DI277" s="79"/>
      <c r="DJ277" s="79"/>
      <c r="DK277" s="79"/>
      <c r="DL277" s="79"/>
      <c r="DM277" s="79"/>
      <c r="DN277" s="79"/>
      <c r="DO277" s="79"/>
      <c r="DP277" s="79"/>
      <c r="DQ277" s="79"/>
      <c r="DR277" s="79"/>
      <c r="DS277" s="79"/>
      <c r="DT277" s="79"/>
      <c r="DU277" s="79"/>
      <c r="DV277" s="79"/>
      <c r="DW277" s="79"/>
      <c r="DX277" s="79"/>
      <c r="DY277" s="79"/>
      <c r="DZ277" s="79"/>
      <c r="EA277" s="79"/>
      <c r="EB277" s="79"/>
      <c r="EC277" s="79"/>
      <c r="ED277" s="79"/>
      <c r="EE277" s="79"/>
      <c r="EF277" s="79"/>
      <c r="EG277" s="79"/>
      <c r="EH277" s="79"/>
      <c r="EI277" s="79"/>
      <c r="EJ277" s="79"/>
      <c r="EK277" s="79"/>
      <c r="EL277" s="79"/>
      <c r="EM277" s="79"/>
      <c r="EN277" s="79"/>
      <c r="EO277" s="113"/>
      <c r="EP277" s="113"/>
      <c r="EQ277" s="113"/>
      <c r="ER277" s="113"/>
      <c r="ES277" s="113"/>
      <c r="ET277" s="113"/>
      <c r="EU277" s="113"/>
      <c r="EV277" s="113"/>
      <c r="EW277" s="113"/>
      <c r="EX277" s="113"/>
    </row>
    <row r="278" spans="1:154" x14ac:dyDescent="0.3">
      <c r="A278" s="79"/>
      <c r="B278" s="80"/>
      <c r="C278" s="80"/>
      <c r="D278" s="80"/>
      <c r="E278" s="80"/>
      <c r="F278" s="80"/>
      <c r="G278" s="44" t="e">
        <f>SUM(J278,L278,N278,O278,P278,T278,U278,V278,AB278,AD278,AO278,AQ278,CE278,CG278,CP278,CR278,#REF!,#REF!,CZ278,DB278,DE278,DG278,DN278,DP278,DW278,DY278,EF278,EH278)</f>
        <v>#REF!</v>
      </c>
      <c r="H278" s="44" t="e">
        <f>SUM(K278,M278,Q278,R278,S278,W278,X278,Y278,AC278,AE278,AF278,AG278,AH278,AI278,AL278,AP278,AR278,#REF!,AY278,AZ278,CF278,CH278,CI278,CJ278,CK278,CL278,CQ278,CS278,CT278,CU278,CV278,CW278,#REF!,#REF!,DA278,DC278,DF278,DH278,DO278,#REF!,#REF!,#REF!,#REF!,DQ278,DR278,DS278,DT278,DU278,DX278,DZ278,EA278,EB278,EC278,ED278,EG278,EI278,EJ278,EK278,EL278,EM278)</f>
        <v>#REF!</v>
      </c>
      <c r="I278" s="44" t="e">
        <f t="shared" si="16"/>
        <v>#REF!</v>
      </c>
      <c r="J278" s="72"/>
      <c r="K278" s="72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79"/>
      <c r="AF278" s="79"/>
      <c r="AG278" s="79"/>
      <c r="AH278" s="79"/>
      <c r="AI278" s="79"/>
      <c r="AJ278" s="79"/>
      <c r="AK278" s="79"/>
      <c r="AL278" s="79"/>
      <c r="AM278" s="79"/>
      <c r="AN278" s="79"/>
      <c r="AO278" s="79"/>
      <c r="AP278" s="79"/>
      <c r="AQ278" s="79"/>
      <c r="AR278" s="79"/>
      <c r="AS278" s="79"/>
      <c r="AT278" s="79"/>
      <c r="AU278" s="79"/>
      <c r="AV278" s="79"/>
      <c r="AW278" s="79"/>
      <c r="AX278" s="79"/>
      <c r="AY278" s="79"/>
      <c r="AZ278" s="79"/>
      <c r="BA278" s="79"/>
      <c r="BB278" s="79"/>
      <c r="BC278" s="79"/>
      <c r="BD278" s="79"/>
      <c r="BE278" s="79"/>
      <c r="BF278" s="79"/>
      <c r="BG278" s="79"/>
      <c r="BH278" s="79"/>
      <c r="BI278" s="79"/>
      <c r="BJ278" s="79"/>
      <c r="BK278" s="79"/>
      <c r="BL278" s="79"/>
      <c r="BM278" s="79"/>
      <c r="BN278" s="79"/>
      <c r="BO278" s="79"/>
      <c r="BP278" s="79"/>
      <c r="BQ278" s="79"/>
      <c r="BR278" s="79"/>
      <c r="BS278" s="79"/>
      <c r="BT278" s="79"/>
      <c r="BU278" s="79"/>
      <c r="BV278" s="79"/>
      <c r="BW278" s="79"/>
      <c r="BX278" s="79"/>
      <c r="BY278" s="79"/>
      <c r="BZ278" s="79"/>
      <c r="CA278" s="79"/>
      <c r="CB278" s="79"/>
      <c r="CC278" s="79"/>
      <c r="CD278" s="79"/>
      <c r="CE278" s="79"/>
      <c r="CF278" s="79"/>
      <c r="CG278" s="79"/>
      <c r="CH278" s="79"/>
      <c r="CI278" s="79"/>
      <c r="CJ278" s="79"/>
      <c r="CK278" s="79"/>
      <c r="CL278" s="79"/>
      <c r="CM278" s="79"/>
      <c r="CN278" s="79"/>
      <c r="CO278" s="79"/>
      <c r="CP278" s="79"/>
      <c r="CQ278" s="79"/>
      <c r="CR278" s="79"/>
      <c r="CS278" s="79"/>
      <c r="CT278" s="79"/>
      <c r="CU278" s="79"/>
      <c r="CV278" s="79"/>
      <c r="CW278" s="79"/>
      <c r="CX278" s="79"/>
      <c r="CY278" s="79"/>
      <c r="CZ278" s="79"/>
      <c r="DA278" s="79"/>
      <c r="DB278" s="79"/>
      <c r="DC278" s="79"/>
      <c r="DD278" s="79"/>
      <c r="DE278" s="79"/>
      <c r="DF278" s="79"/>
      <c r="DG278" s="79"/>
      <c r="DH278" s="79"/>
      <c r="DI278" s="79"/>
      <c r="DJ278" s="79"/>
      <c r="DK278" s="79"/>
      <c r="DL278" s="79"/>
      <c r="DM278" s="79"/>
      <c r="DN278" s="79"/>
      <c r="DO278" s="79"/>
      <c r="DP278" s="79"/>
      <c r="DQ278" s="79"/>
      <c r="DR278" s="79"/>
      <c r="DS278" s="79"/>
      <c r="DT278" s="79"/>
      <c r="DU278" s="79"/>
      <c r="DV278" s="79"/>
      <c r="DW278" s="79"/>
      <c r="DX278" s="79"/>
      <c r="DY278" s="79"/>
      <c r="DZ278" s="79"/>
      <c r="EA278" s="79"/>
      <c r="EB278" s="79"/>
      <c r="EC278" s="79"/>
      <c r="ED278" s="79"/>
      <c r="EE278" s="79"/>
      <c r="EF278" s="79"/>
      <c r="EG278" s="79"/>
      <c r="EH278" s="79"/>
      <c r="EI278" s="79"/>
      <c r="EJ278" s="79"/>
      <c r="EK278" s="79"/>
      <c r="EL278" s="79"/>
      <c r="EM278" s="79"/>
      <c r="EN278" s="79"/>
      <c r="EO278" s="113"/>
      <c r="EP278" s="113"/>
      <c r="EQ278" s="113"/>
      <c r="ER278" s="113"/>
      <c r="ES278" s="113"/>
      <c r="ET278" s="113"/>
      <c r="EU278" s="113"/>
      <c r="EV278" s="113"/>
      <c r="EW278" s="113"/>
      <c r="EX278" s="113"/>
    </row>
    <row r="279" spans="1:154" x14ac:dyDescent="0.3">
      <c r="A279" s="79"/>
      <c r="B279" s="80"/>
      <c r="C279" s="80"/>
      <c r="D279" s="80"/>
      <c r="E279" s="80"/>
      <c r="F279" s="80"/>
      <c r="G279" s="44" t="e">
        <f>SUM(J279,L279,N279,O279,P279,T279,U279,V279,AB279,AD279,AO279,AQ279,CE279,CG279,CP279,CR279,#REF!,#REF!,CZ279,DB279,DE279,DG279,DN279,DP279,DW279,DY279,EF279,EH279)</f>
        <v>#REF!</v>
      </c>
      <c r="H279" s="44" t="e">
        <f>SUM(K279,M279,Q279,R279,S279,W279,X279,Y279,AC279,AE279,AF279,AG279,AH279,AI279,AL279,AP279,AR279,#REF!,AY279,AZ279,CF279,CH279,CI279,CJ279,CK279,CL279,CQ279,CS279,CT279,CU279,CV279,CW279,#REF!,#REF!,DA279,DC279,DF279,DH279,DO279,#REF!,#REF!,#REF!,#REF!,DQ279,DR279,DS279,DT279,DU279,DX279,DZ279,EA279,EB279,EC279,ED279,EG279,EI279,EJ279,EK279,EL279,EM279)</f>
        <v>#REF!</v>
      </c>
      <c r="I279" s="44" t="e">
        <f t="shared" si="16"/>
        <v>#REF!</v>
      </c>
      <c r="J279" s="72"/>
      <c r="K279" s="72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79"/>
      <c r="AF279" s="79"/>
      <c r="AG279" s="79"/>
      <c r="AH279" s="79"/>
      <c r="AI279" s="79"/>
      <c r="AJ279" s="79"/>
      <c r="AK279" s="79"/>
      <c r="AL279" s="79"/>
      <c r="AM279" s="79"/>
      <c r="AN279" s="79"/>
      <c r="AO279" s="79"/>
      <c r="AP279" s="79"/>
      <c r="AQ279" s="79"/>
      <c r="AR279" s="79"/>
      <c r="AS279" s="79"/>
      <c r="AT279" s="79"/>
      <c r="AU279" s="79"/>
      <c r="AV279" s="79"/>
      <c r="AW279" s="79"/>
      <c r="AX279" s="79"/>
      <c r="AY279" s="79"/>
      <c r="AZ279" s="79"/>
      <c r="BA279" s="79"/>
      <c r="BB279" s="79"/>
      <c r="BC279" s="79"/>
      <c r="BD279" s="79"/>
      <c r="BE279" s="79"/>
      <c r="BF279" s="79"/>
      <c r="BG279" s="79"/>
      <c r="BH279" s="79"/>
      <c r="BI279" s="79"/>
      <c r="BJ279" s="79"/>
      <c r="BK279" s="79"/>
      <c r="BL279" s="79"/>
      <c r="BM279" s="79"/>
      <c r="BN279" s="79"/>
      <c r="BO279" s="79"/>
      <c r="BP279" s="79"/>
      <c r="BQ279" s="79"/>
      <c r="BR279" s="79"/>
      <c r="BS279" s="79"/>
      <c r="BT279" s="79"/>
      <c r="BU279" s="79"/>
      <c r="BV279" s="79"/>
      <c r="BW279" s="79"/>
      <c r="BX279" s="79"/>
      <c r="BY279" s="79"/>
      <c r="BZ279" s="79"/>
      <c r="CA279" s="79"/>
      <c r="CB279" s="79"/>
      <c r="CC279" s="79"/>
      <c r="CD279" s="79"/>
      <c r="CE279" s="79"/>
      <c r="CF279" s="79"/>
      <c r="CG279" s="79"/>
      <c r="CH279" s="79"/>
      <c r="CI279" s="79"/>
      <c r="CJ279" s="79"/>
      <c r="CK279" s="79"/>
      <c r="CL279" s="79"/>
      <c r="CM279" s="79"/>
      <c r="CN279" s="79"/>
      <c r="CO279" s="79"/>
      <c r="CP279" s="79"/>
      <c r="CQ279" s="79"/>
      <c r="CR279" s="79"/>
      <c r="CS279" s="79"/>
      <c r="CT279" s="79"/>
      <c r="CU279" s="79"/>
      <c r="CV279" s="79"/>
      <c r="CW279" s="79"/>
      <c r="CX279" s="79"/>
      <c r="CY279" s="79"/>
      <c r="CZ279" s="79"/>
      <c r="DA279" s="79"/>
      <c r="DB279" s="79"/>
      <c r="DC279" s="79"/>
      <c r="DD279" s="79"/>
      <c r="DE279" s="79"/>
      <c r="DF279" s="79"/>
      <c r="DG279" s="79"/>
      <c r="DH279" s="79"/>
      <c r="DI279" s="79"/>
      <c r="DJ279" s="79"/>
      <c r="DK279" s="79"/>
      <c r="DL279" s="79"/>
      <c r="DM279" s="79"/>
      <c r="DN279" s="79"/>
      <c r="DO279" s="79"/>
      <c r="DP279" s="79"/>
      <c r="DQ279" s="79"/>
      <c r="DR279" s="79"/>
      <c r="DS279" s="79"/>
      <c r="DT279" s="79"/>
      <c r="DU279" s="79"/>
      <c r="DV279" s="79"/>
      <c r="DW279" s="79"/>
      <c r="DX279" s="79"/>
      <c r="DY279" s="79"/>
      <c r="DZ279" s="79"/>
      <c r="EA279" s="79"/>
      <c r="EB279" s="79"/>
      <c r="EC279" s="79"/>
      <c r="ED279" s="79"/>
      <c r="EE279" s="79"/>
      <c r="EF279" s="79"/>
      <c r="EG279" s="79"/>
      <c r="EH279" s="79"/>
      <c r="EI279" s="79"/>
      <c r="EJ279" s="79"/>
      <c r="EK279" s="79"/>
      <c r="EL279" s="79"/>
      <c r="EM279" s="79"/>
      <c r="EN279" s="79"/>
      <c r="EO279" s="113"/>
      <c r="EP279" s="113"/>
      <c r="EQ279" s="113"/>
      <c r="ER279" s="113"/>
      <c r="ES279" s="113"/>
      <c r="ET279" s="113"/>
      <c r="EU279" s="113"/>
      <c r="EV279" s="113"/>
      <c r="EW279" s="113"/>
      <c r="EX279" s="113"/>
    </row>
    <row r="280" spans="1:154" x14ac:dyDescent="0.3">
      <c r="A280" s="79"/>
      <c r="B280" s="80"/>
      <c r="C280" s="80"/>
      <c r="D280" s="80"/>
      <c r="E280" s="80"/>
      <c r="F280" s="80"/>
      <c r="G280" s="44" t="e">
        <f>SUM(J280,L280,N280,O280,P280,T280,U280,V280,AB280,AD280,AO280,AQ280,CE280,CG280,CP280,CR280,#REF!,#REF!,CZ280,DB280,DE280,DG280,DN280,DP280,DW280,DY280,EF280,EH280)</f>
        <v>#REF!</v>
      </c>
      <c r="H280" s="44" t="e">
        <f>SUM(K280,M280,Q280,R280,S280,W280,X280,Y280,AC280,AE280,AF280,AG280,AH280,AI280,AL280,AP280,AR280,#REF!,AY280,AZ280,CF280,CH280,CI280,CJ280,CK280,CL280,CQ280,CS280,CT280,CU280,CV280,CW280,#REF!,#REF!,DA280,DC280,DF280,DH280,DO280,#REF!,#REF!,#REF!,#REF!,DQ280,DR280,DS280,DT280,DU280,DX280,DZ280,EA280,EB280,EC280,ED280,EG280,EI280,EJ280,EK280,EL280,EM280)</f>
        <v>#REF!</v>
      </c>
      <c r="I280" s="44" t="e">
        <f t="shared" si="16"/>
        <v>#REF!</v>
      </c>
      <c r="J280" s="72"/>
      <c r="K280" s="72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79"/>
      <c r="AF280" s="79"/>
      <c r="AG280" s="79"/>
      <c r="AH280" s="79"/>
      <c r="AI280" s="79"/>
      <c r="AJ280" s="79"/>
      <c r="AK280" s="79"/>
      <c r="AL280" s="79"/>
      <c r="AM280" s="79"/>
      <c r="AN280" s="79"/>
      <c r="AO280" s="79"/>
      <c r="AP280" s="79"/>
      <c r="AQ280" s="79"/>
      <c r="AR280" s="79"/>
      <c r="AS280" s="79"/>
      <c r="AT280" s="79"/>
      <c r="AU280" s="79"/>
      <c r="AV280" s="79"/>
      <c r="AW280" s="79"/>
      <c r="AX280" s="79"/>
      <c r="AY280" s="79"/>
      <c r="AZ280" s="79"/>
      <c r="BA280" s="79"/>
      <c r="BB280" s="79"/>
      <c r="BC280" s="79"/>
      <c r="BD280" s="79"/>
      <c r="BE280" s="79"/>
      <c r="BF280" s="79"/>
      <c r="BG280" s="79"/>
      <c r="BH280" s="79"/>
      <c r="BI280" s="79"/>
      <c r="BJ280" s="79"/>
      <c r="BK280" s="79"/>
      <c r="BL280" s="79"/>
      <c r="BM280" s="79"/>
      <c r="BN280" s="79"/>
      <c r="BO280" s="79"/>
      <c r="BP280" s="79"/>
      <c r="BQ280" s="79"/>
      <c r="BR280" s="79"/>
      <c r="BS280" s="79"/>
      <c r="BT280" s="79"/>
      <c r="BU280" s="79"/>
      <c r="BV280" s="79"/>
      <c r="BW280" s="79"/>
      <c r="BX280" s="79"/>
      <c r="BY280" s="79"/>
      <c r="BZ280" s="79"/>
      <c r="CA280" s="79"/>
      <c r="CB280" s="79"/>
      <c r="CC280" s="79"/>
      <c r="CD280" s="79"/>
      <c r="CE280" s="79"/>
      <c r="CF280" s="79"/>
      <c r="CG280" s="79"/>
      <c r="CH280" s="79"/>
      <c r="CI280" s="79"/>
      <c r="CJ280" s="79"/>
      <c r="CK280" s="79"/>
      <c r="CL280" s="79"/>
      <c r="CM280" s="79"/>
      <c r="CN280" s="79"/>
      <c r="CO280" s="79"/>
      <c r="CP280" s="79"/>
      <c r="CQ280" s="79"/>
      <c r="CR280" s="79"/>
      <c r="CS280" s="79"/>
      <c r="CT280" s="79"/>
      <c r="CU280" s="79"/>
      <c r="CV280" s="79"/>
      <c r="CW280" s="79"/>
      <c r="CX280" s="79"/>
      <c r="CY280" s="79"/>
      <c r="CZ280" s="79"/>
      <c r="DA280" s="79"/>
      <c r="DB280" s="79"/>
      <c r="DC280" s="79"/>
      <c r="DD280" s="79"/>
      <c r="DE280" s="79"/>
      <c r="DF280" s="79"/>
      <c r="DG280" s="79"/>
      <c r="DH280" s="79"/>
      <c r="DI280" s="79"/>
      <c r="DJ280" s="79"/>
      <c r="DK280" s="79"/>
      <c r="DL280" s="79"/>
      <c r="DM280" s="79"/>
      <c r="DN280" s="79"/>
      <c r="DO280" s="79"/>
      <c r="DP280" s="79"/>
      <c r="DQ280" s="79"/>
      <c r="DR280" s="79"/>
      <c r="DS280" s="79"/>
      <c r="DT280" s="79"/>
      <c r="DU280" s="79"/>
      <c r="DV280" s="79"/>
      <c r="DW280" s="79"/>
      <c r="DX280" s="79"/>
      <c r="DY280" s="79"/>
      <c r="DZ280" s="79"/>
      <c r="EA280" s="79"/>
      <c r="EB280" s="79"/>
      <c r="EC280" s="79"/>
      <c r="ED280" s="79"/>
      <c r="EE280" s="79"/>
      <c r="EF280" s="79"/>
      <c r="EG280" s="79"/>
      <c r="EH280" s="79"/>
      <c r="EI280" s="79"/>
      <c r="EJ280" s="79"/>
      <c r="EK280" s="79"/>
      <c r="EL280" s="79"/>
      <c r="EM280" s="79"/>
      <c r="EN280" s="79"/>
      <c r="EO280" s="113"/>
      <c r="EP280" s="113"/>
      <c r="EQ280" s="113"/>
      <c r="ER280" s="113"/>
      <c r="ES280" s="113"/>
      <c r="ET280" s="113"/>
      <c r="EU280" s="113"/>
      <c r="EV280" s="113"/>
      <c r="EW280" s="113"/>
      <c r="EX280" s="113"/>
    </row>
    <row r="281" spans="1:154" x14ac:dyDescent="0.3">
      <c r="A281" s="79"/>
      <c r="B281" s="80"/>
      <c r="C281" s="80"/>
      <c r="D281" s="80"/>
      <c r="E281" s="80"/>
      <c r="F281" s="80"/>
      <c r="G281" s="44" t="e">
        <f>SUM(J281,L281,N281,O281,P281,T281,U281,V281,AB281,AD281,AO281,AQ281,CE281,CG281,CP281,CR281,#REF!,#REF!,CZ281,DB281,DE281,DG281,DN281,DP281,DW281,DY281,EF281,EH281)</f>
        <v>#REF!</v>
      </c>
      <c r="H281" s="44" t="e">
        <f>SUM(K281,M281,Q281,R281,S281,W281,X281,Y281,AC281,AE281,AF281,AG281,AH281,AI281,AL281,AP281,AR281,#REF!,AY281,AZ281,CF281,CH281,CI281,CJ281,CK281,CL281,CQ281,CS281,CT281,CU281,CV281,CW281,#REF!,#REF!,DA281,DC281,DF281,DH281,DO281,#REF!,#REF!,#REF!,#REF!,DQ281,DR281,DS281,DT281,DU281,DX281,DZ281,EA281,EB281,EC281,ED281,EG281,EI281,EJ281,EK281,EL281,EM281)</f>
        <v>#REF!</v>
      </c>
      <c r="I281" s="44" t="e">
        <f t="shared" si="16"/>
        <v>#REF!</v>
      </c>
      <c r="J281" s="72"/>
      <c r="K281" s="72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  <c r="AF281" s="79"/>
      <c r="AG281" s="79"/>
      <c r="AH281" s="79"/>
      <c r="AI281" s="79"/>
      <c r="AJ281" s="79"/>
      <c r="AK281" s="79"/>
      <c r="AL281" s="79"/>
      <c r="AM281" s="79"/>
      <c r="AN281" s="79"/>
      <c r="AO281" s="79"/>
      <c r="AP281" s="79"/>
      <c r="AQ281" s="79"/>
      <c r="AR281" s="79"/>
      <c r="AS281" s="79"/>
      <c r="AT281" s="79"/>
      <c r="AU281" s="79"/>
      <c r="AV281" s="79"/>
      <c r="AW281" s="79"/>
      <c r="AX281" s="79"/>
      <c r="AY281" s="79"/>
      <c r="AZ281" s="79"/>
      <c r="BA281" s="79"/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  <c r="CB281" s="79"/>
      <c r="CC281" s="79"/>
      <c r="CD281" s="79"/>
      <c r="CE281" s="79"/>
      <c r="CF281" s="79"/>
      <c r="CG281" s="79"/>
      <c r="CH281" s="79"/>
      <c r="CI281" s="79"/>
      <c r="CJ281" s="79"/>
      <c r="CK281" s="79"/>
      <c r="CL281" s="79"/>
      <c r="CM281" s="79"/>
      <c r="CN281" s="79"/>
      <c r="CO281" s="79"/>
      <c r="CP281" s="79"/>
      <c r="CQ281" s="79"/>
      <c r="CR281" s="79"/>
      <c r="CS281" s="79"/>
      <c r="CT281" s="79"/>
      <c r="CU281" s="79"/>
      <c r="CV281" s="79"/>
      <c r="CW281" s="79"/>
      <c r="CX281" s="79"/>
      <c r="CY281" s="79"/>
      <c r="CZ281" s="79"/>
      <c r="DA281" s="79"/>
      <c r="DB281" s="79"/>
      <c r="DC281" s="79"/>
      <c r="DD281" s="79"/>
      <c r="DE281" s="79"/>
      <c r="DF281" s="79"/>
      <c r="DG281" s="79"/>
      <c r="DH281" s="79"/>
      <c r="DI281" s="79"/>
      <c r="DJ281" s="79"/>
      <c r="DK281" s="79"/>
      <c r="DL281" s="79"/>
      <c r="DM281" s="79"/>
      <c r="DN281" s="79"/>
      <c r="DO281" s="79"/>
      <c r="DP281" s="79"/>
      <c r="DQ281" s="79"/>
      <c r="DR281" s="79"/>
      <c r="DS281" s="79"/>
      <c r="DT281" s="79"/>
      <c r="DU281" s="79"/>
      <c r="DV281" s="79"/>
      <c r="DW281" s="79"/>
      <c r="DX281" s="79"/>
      <c r="DY281" s="79"/>
      <c r="DZ281" s="79"/>
      <c r="EA281" s="79"/>
      <c r="EB281" s="79"/>
      <c r="EC281" s="79"/>
      <c r="ED281" s="79"/>
      <c r="EE281" s="79"/>
      <c r="EF281" s="79"/>
      <c r="EG281" s="79"/>
      <c r="EH281" s="79"/>
      <c r="EI281" s="79"/>
      <c r="EJ281" s="79"/>
      <c r="EK281" s="79"/>
      <c r="EL281" s="79"/>
      <c r="EM281" s="79"/>
      <c r="EN281" s="79"/>
      <c r="EO281" s="113"/>
      <c r="EP281" s="113"/>
      <c r="EQ281" s="113"/>
      <c r="ER281" s="113"/>
      <c r="ES281" s="113"/>
      <c r="ET281" s="113"/>
      <c r="EU281" s="113"/>
      <c r="EV281" s="113"/>
      <c r="EW281" s="113"/>
      <c r="EX281" s="113"/>
    </row>
    <row r="282" spans="1:154" x14ac:dyDescent="0.3">
      <c r="A282" s="79"/>
      <c r="B282" s="80"/>
      <c r="C282" s="80"/>
      <c r="D282" s="80"/>
      <c r="E282" s="80"/>
      <c r="F282" s="80"/>
      <c r="G282" s="44" t="e">
        <f>SUM(J282,L282,N282,O282,P282,T282,U282,V282,AB282,AD282,AO282,AQ282,CE282,CG282,CP282,CR282,#REF!,#REF!,CZ282,DB282,DE282,DG282,DN282,DP282,DW282,DY282,EF282,EH282)</f>
        <v>#REF!</v>
      </c>
      <c r="H282" s="44" t="e">
        <f>SUM(K282,M282,Q282,R282,S282,W282,X282,Y282,AC282,AE282,AF282,AG282,AH282,AI282,AL282,AP282,AR282,#REF!,AY282,AZ282,CF282,CH282,CI282,CJ282,CK282,CL282,CQ282,CS282,CT282,CU282,CV282,CW282,#REF!,#REF!,DA282,DC282,DF282,DH282,DO282,#REF!,#REF!,#REF!,#REF!,DQ282,DR282,DS282,DT282,DU282,DX282,DZ282,EA282,EB282,EC282,ED282,EG282,EI282,EJ282,EK282,EL282,EM282)</f>
        <v>#REF!</v>
      </c>
      <c r="I282" s="44" t="e">
        <f t="shared" si="16"/>
        <v>#REF!</v>
      </c>
      <c r="J282" s="72"/>
      <c r="K282" s="72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  <c r="AU282" s="79"/>
      <c r="AV282" s="79"/>
      <c r="AW282" s="79"/>
      <c r="AX282" s="79"/>
      <c r="AY282" s="79"/>
      <c r="AZ282" s="79"/>
      <c r="BA282" s="79"/>
      <c r="BB282" s="79"/>
      <c r="BC282" s="79"/>
      <c r="BD282" s="79"/>
      <c r="BE282" s="79"/>
      <c r="BF282" s="79"/>
      <c r="BG282" s="79"/>
      <c r="BH282" s="79"/>
      <c r="BI282" s="79"/>
      <c r="BJ282" s="79"/>
      <c r="BK282" s="79"/>
      <c r="BL282" s="79"/>
      <c r="BM282" s="79"/>
      <c r="BN282" s="79"/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  <c r="CB282" s="79"/>
      <c r="CC282" s="79"/>
      <c r="CD282" s="79"/>
      <c r="CE282" s="79"/>
      <c r="CF282" s="79"/>
      <c r="CG282" s="79"/>
      <c r="CH282" s="79"/>
      <c r="CI282" s="79"/>
      <c r="CJ282" s="79"/>
      <c r="CK282" s="79"/>
      <c r="CL282" s="79"/>
      <c r="CM282" s="79"/>
      <c r="CN282" s="79"/>
      <c r="CO282" s="79"/>
      <c r="CP282" s="79"/>
      <c r="CQ282" s="79"/>
      <c r="CR282" s="79"/>
      <c r="CS282" s="79"/>
      <c r="CT282" s="79"/>
      <c r="CU282" s="79"/>
      <c r="CV282" s="79"/>
      <c r="CW282" s="79"/>
      <c r="CX282" s="79"/>
      <c r="CY282" s="79"/>
      <c r="CZ282" s="79"/>
      <c r="DA282" s="79"/>
      <c r="DB282" s="79"/>
      <c r="DC282" s="79"/>
      <c r="DD282" s="79"/>
      <c r="DE282" s="79"/>
      <c r="DF282" s="79"/>
      <c r="DG282" s="79"/>
      <c r="DH282" s="79"/>
      <c r="DI282" s="79"/>
      <c r="DJ282" s="79"/>
      <c r="DK282" s="79"/>
      <c r="DL282" s="79"/>
      <c r="DM282" s="79"/>
      <c r="DN282" s="79"/>
      <c r="DO282" s="79"/>
      <c r="DP282" s="79"/>
      <c r="DQ282" s="79"/>
      <c r="DR282" s="79"/>
      <c r="DS282" s="79"/>
      <c r="DT282" s="79"/>
      <c r="DU282" s="79"/>
      <c r="DV282" s="79"/>
      <c r="DW282" s="79"/>
      <c r="DX282" s="79"/>
      <c r="DY282" s="79"/>
      <c r="DZ282" s="79"/>
      <c r="EA282" s="79"/>
      <c r="EB282" s="79"/>
      <c r="EC282" s="79"/>
      <c r="ED282" s="79"/>
      <c r="EE282" s="79"/>
      <c r="EF282" s="79"/>
      <c r="EG282" s="79"/>
      <c r="EH282" s="79"/>
      <c r="EI282" s="79"/>
      <c r="EJ282" s="79"/>
      <c r="EK282" s="79"/>
      <c r="EL282" s="79"/>
      <c r="EM282" s="79"/>
      <c r="EN282" s="79"/>
      <c r="EO282" s="113"/>
      <c r="EP282" s="113"/>
      <c r="EQ282" s="113"/>
      <c r="ER282" s="113"/>
      <c r="ES282" s="113"/>
      <c r="ET282" s="113"/>
      <c r="EU282" s="113"/>
      <c r="EV282" s="113"/>
      <c r="EW282" s="113"/>
      <c r="EX282" s="113"/>
    </row>
    <row r="283" spans="1:154" x14ac:dyDescent="0.3">
      <c r="A283" s="79"/>
      <c r="B283" s="80"/>
      <c r="C283" s="80"/>
      <c r="D283" s="80"/>
      <c r="E283" s="80"/>
      <c r="F283" s="80"/>
      <c r="G283" s="44" t="e">
        <f>SUM(J283,L283,N283,O283,P283,T283,U283,V283,AB283,AD283,AO283,AQ283,CE283,CG283,CP283,CR283,#REF!,#REF!,CZ283,DB283,DE283,DG283,DN283,DP283,DW283,DY283,EF283,EH283)</f>
        <v>#REF!</v>
      </c>
      <c r="H283" s="44" t="e">
        <f>SUM(K283,M283,Q283,R283,S283,W283,X283,Y283,AC283,AE283,AF283,AG283,AH283,AI283,AL283,AP283,AR283,#REF!,AY283,AZ283,CF283,CH283,CI283,CJ283,CK283,CL283,CQ283,CS283,CT283,CU283,CV283,CW283,#REF!,#REF!,DA283,DC283,DF283,DH283,DO283,#REF!,#REF!,#REF!,#REF!,DQ283,DR283,DS283,DT283,DU283,DX283,DZ283,EA283,EB283,EC283,ED283,EG283,EI283,EJ283,EK283,EL283,EM283)</f>
        <v>#REF!</v>
      </c>
      <c r="I283" s="44" t="e">
        <f t="shared" si="16"/>
        <v>#REF!</v>
      </c>
      <c r="J283" s="72"/>
      <c r="K283" s="72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  <c r="AU283" s="79"/>
      <c r="AV283" s="79"/>
      <c r="AW283" s="79"/>
      <c r="AX283" s="79"/>
      <c r="AY283" s="79"/>
      <c r="AZ283" s="79"/>
      <c r="BA283" s="79"/>
      <c r="BB283" s="79"/>
      <c r="BC283" s="79"/>
      <c r="BD283" s="79"/>
      <c r="BE283" s="79"/>
      <c r="BF283" s="79"/>
      <c r="BG283" s="79"/>
      <c r="BH283" s="79"/>
      <c r="BI283" s="79"/>
      <c r="BJ283" s="79"/>
      <c r="BK283" s="79"/>
      <c r="BL283" s="79"/>
      <c r="BM283" s="79"/>
      <c r="BN283" s="79"/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  <c r="CB283" s="79"/>
      <c r="CC283" s="79"/>
      <c r="CD283" s="79"/>
      <c r="CE283" s="79"/>
      <c r="CF283" s="79"/>
      <c r="CG283" s="79"/>
      <c r="CH283" s="79"/>
      <c r="CI283" s="79"/>
      <c r="CJ283" s="79"/>
      <c r="CK283" s="79"/>
      <c r="CL283" s="79"/>
      <c r="CM283" s="79"/>
      <c r="CN283" s="79"/>
      <c r="CO283" s="79"/>
      <c r="CP283" s="79"/>
      <c r="CQ283" s="79"/>
      <c r="CR283" s="79"/>
      <c r="CS283" s="79"/>
      <c r="CT283" s="79"/>
      <c r="CU283" s="79"/>
      <c r="CV283" s="79"/>
      <c r="CW283" s="79"/>
      <c r="CX283" s="79"/>
      <c r="CY283" s="79"/>
      <c r="CZ283" s="79"/>
      <c r="DA283" s="79"/>
      <c r="DB283" s="79"/>
      <c r="DC283" s="79"/>
      <c r="DD283" s="79"/>
      <c r="DE283" s="79"/>
      <c r="DF283" s="79"/>
      <c r="DG283" s="79"/>
      <c r="DH283" s="79"/>
      <c r="DI283" s="79"/>
      <c r="DJ283" s="79"/>
      <c r="DK283" s="79"/>
      <c r="DL283" s="79"/>
      <c r="DM283" s="79"/>
      <c r="DN283" s="79"/>
      <c r="DO283" s="79"/>
      <c r="DP283" s="79"/>
      <c r="DQ283" s="79"/>
      <c r="DR283" s="79"/>
      <c r="DS283" s="79"/>
      <c r="DT283" s="79"/>
      <c r="DU283" s="79"/>
      <c r="DV283" s="79"/>
      <c r="DW283" s="79"/>
      <c r="DX283" s="79"/>
      <c r="DY283" s="79"/>
      <c r="DZ283" s="79"/>
      <c r="EA283" s="79"/>
      <c r="EB283" s="79"/>
      <c r="EC283" s="79"/>
      <c r="ED283" s="79"/>
      <c r="EE283" s="79"/>
      <c r="EF283" s="79"/>
      <c r="EG283" s="79"/>
      <c r="EH283" s="79"/>
      <c r="EI283" s="79"/>
      <c r="EJ283" s="79"/>
      <c r="EK283" s="79"/>
      <c r="EL283" s="79"/>
      <c r="EM283" s="79"/>
      <c r="EN283" s="79"/>
      <c r="EO283" s="113"/>
      <c r="EP283" s="113"/>
      <c r="EQ283" s="113"/>
      <c r="ER283" s="113"/>
      <c r="ES283" s="113"/>
      <c r="ET283" s="113"/>
      <c r="EU283" s="113"/>
      <c r="EV283" s="113"/>
      <c r="EW283" s="113"/>
      <c r="EX283" s="113"/>
    </row>
    <row r="284" spans="1:154" x14ac:dyDescent="0.3">
      <c r="A284" s="79"/>
      <c r="B284" s="80"/>
      <c r="C284" s="80"/>
      <c r="D284" s="80"/>
      <c r="E284" s="80"/>
      <c r="F284" s="80"/>
      <c r="G284" s="44" t="e">
        <f>SUM(J284,L284,N284,O284,P284,T284,U284,V284,AB284,AD284,AO284,AQ284,CE284,CG284,CP284,CR284,#REF!,#REF!,CZ284,DB284,DE284,DG284,DN284,DP284,DW284,DY284,EF284,EH284)</f>
        <v>#REF!</v>
      </c>
      <c r="H284" s="44" t="e">
        <f>SUM(K284,M284,Q284,R284,S284,W284,X284,Y284,AC284,AE284,AF284,AG284,AH284,AI284,AL284,AP284,AR284,#REF!,AY284,AZ284,CF284,CH284,CI284,CJ284,CK284,CL284,CQ284,CS284,CT284,CU284,CV284,CW284,#REF!,#REF!,DA284,DC284,DF284,DH284,DO284,#REF!,#REF!,#REF!,#REF!,DQ284,DR284,DS284,DT284,DU284,DX284,DZ284,EA284,EB284,EC284,ED284,EG284,EI284,EJ284,EK284,EL284,EM284)</f>
        <v>#REF!</v>
      </c>
      <c r="I284" s="44" t="e">
        <f t="shared" si="16"/>
        <v>#REF!</v>
      </c>
      <c r="J284" s="72"/>
      <c r="K284" s="72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  <c r="AU284" s="79"/>
      <c r="AV284" s="79"/>
      <c r="AW284" s="79"/>
      <c r="AX284" s="79"/>
      <c r="AY284" s="79"/>
      <c r="AZ284" s="79"/>
      <c r="BA284" s="79"/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  <c r="CB284" s="79"/>
      <c r="CC284" s="79"/>
      <c r="CD284" s="79"/>
      <c r="CE284" s="79"/>
      <c r="CF284" s="79"/>
      <c r="CG284" s="79"/>
      <c r="CH284" s="79"/>
      <c r="CI284" s="79"/>
      <c r="CJ284" s="79"/>
      <c r="CK284" s="79"/>
      <c r="CL284" s="79"/>
      <c r="CM284" s="79"/>
      <c r="CN284" s="79"/>
      <c r="CO284" s="79"/>
      <c r="CP284" s="79"/>
      <c r="CQ284" s="79"/>
      <c r="CR284" s="79"/>
      <c r="CS284" s="79"/>
      <c r="CT284" s="79"/>
      <c r="CU284" s="79"/>
      <c r="CV284" s="79"/>
      <c r="CW284" s="79"/>
      <c r="CX284" s="79"/>
      <c r="CY284" s="79"/>
      <c r="CZ284" s="79"/>
      <c r="DA284" s="79"/>
      <c r="DB284" s="79"/>
      <c r="DC284" s="79"/>
      <c r="DD284" s="79"/>
      <c r="DE284" s="79"/>
      <c r="DF284" s="79"/>
      <c r="DG284" s="79"/>
      <c r="DH284" s="79"/>
      <c r="DI284" s="79"/>
      <c r="DJ284" s="79"/>
      <c r="DK284" s="79"/>
      <c r="DL284" s="79"/>
      <c r="DM284" s="79"/>
      <c r="DN284" s="79"/>
      <c r="DO284" s="79"/>
      <c r="DP284" s="79"/>
      <c r="DQ284" s="79"/>
      <c r="DR284" s="79"/>
      <c r="DS284" s="79"/>
      <c r="DT284" s="79"/>
      <c r="DU284" s="79"/>
      <c r="DV284" s="79"/>
      <c r="DW284" s="79"/>
      <c r="DX284" s="79"/>
      <c r="DY284" s="79"/>
      <c r="DZ284" s="79"/>
      <c r="EA284" s="79"/>
      <c r="EB284" s="79"/>
      <c r="EC284" s="79"/>
      <c r="ED284" s="79"/>
      <c r="EE284" s="79"/>
      <c r="EF284" s="79"/>
      <c r="EG284" s="79"/>
      <c r="EH284" s="79"/>
      <c r="EI284" s="79"/>
      <c r="EJ284" s="79"/>
      <c r="EK284" s="79"/>
      <c r="EL284" s="79"/>
      <c r="EM284" s="79"/>
      <c r="EN284" s="79"/>
      <c r="EO284" s="113"/>
      <c r="EP284" s="113"/>
      <c r="EQ284" s="113"/>
      <c r="ER284" s="113"/>
      <c r="ES284" s="113"/>
      <c r="ET284" s="113"/>
      <c r="EU284" s="113"/>
      <c r="EV284" s="113"/>
      <c r="EW284" s="113"/>
      <c r="EX284" s="113"/>
    </row>
    <row r="285" spans="1:154" x14ac:dyDescent="0.3">
      <c r="A285" s="79"/>
      <c r="B285" s="80"/>
      <c r="C285" s="80"/>
      <c r="D285" s="80"/>
      <c r="E285" s="80"/>
      <c r="F285" s="80"/>
      <c r="G285" s="44" t="e">
        <f>SUM(J285,L285,N285,O285,P285,T285,U285,V285,AB285,AD285,AO285,AQ285,CE285,CG285,CP285,CR285,#REF!,#REF!,CZ285,DB285,DE285,DG285,DN285,DP285,DW285,DY285,EF285,EH285)</f>
        <v>#REF!</v>
      </c>
      <c r="H285" s="44" t="e">
        <f>SUM(K285,M285,Q285,R285,S285,W285,X285,Y285,AC285,AE285,AF285,AG285,AH285,AI285,AL285,AP285,AR285,#REF!,AY285,AZ285,CF285,CH285,CI285,CJ285,CK285,CL285,CQ285,CS285,CT285,CU285,CV285,CW285,#REF!,#REF!,DA285,DC285,DF285,DH285,DO285,#REF!,#REF!,#REF!,#REF!,DQ285,DR285,DS285,DT285,DU285,DX285,DZ285,EA285,EB285,EC285,ED285,EG285,EI285,EJ285,EK285,EL285,EM285)</f>
        <v>#REF!</v>
      </c>
      <c r="I285" s="44" t="e">
        <f t="shared" si="16"/>
        <v>#REF!</v>
      </c>
      <c r="J285" s="72"/>
      <c r="K285" s="72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  <c r="AU285" s="79"/>
      <c r="AV285" s="79"/>
      <c r="AW285" s="79"/>
      <c r="AX285" s="79"/>
      <c r="AY285" s="79"/>
      <c r="AZ285" s="79"/>
      <c r="BA285" s="79"/>
      <c r="BB285" s="79"/>
      <c r="BC285" s="79"/>
      <c r="BD285" s="79"/>
      <c r="BE285" s="79"/>
      <c r="BF285" s="79"/>
      <c r="BG285" s="79"/>
      <c r="BH285" s="79"/>
      <c r="BI285" s="79"/>
      <c r="BJ285" s="79"/>
      <c r="BK285" s="79"/>
      <c r="BL285" s="79"/>
      <c r="BM285" s="79"/>
      <c r="BN285" s="79"/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  <c r="CB285" s="79"/>
      <c r="CC285" s="79"/>
      <c r="CD285" s="79"/>
      <c r="CE285" s="79"/>
      <c r="CF285" s="79"/>
      <c r="CG285" s="79"/>
      <c r="CH285" s="79"/>
      <c r="CI285" s="79"/>
      <c r="CJ285" s="79"/>
      <c r="CK285" s="79"/>
      <c r="CL285" s="79"/>
      <c r="CM285" s="79"/>
      <c r="CN285" s="79"/>
      <c r="CO285" s="79"/>
      <c r="CP285" s="79"/>
      <c r="CQ285" s="79"/>
      <c r="CR285" s="79"/>
      <c r="CS285" s="79"/>
      <c r="CT285" s="79"/>
      <c r="CU285" s="79"/>
      <c r="CV285" s="79"/>
      <c r="CW285" s="79"/>
      <c r="CX285" s="79"/>
      <c r="CY285" s="79"/>
      <c r="CZ285" s="79"/>
      <c r="DA285" s="79"/>
      <c r="DB285" s="79"/>
      <c r="DC285" s="79"/>
      <c r="DD285" s="79"/>
      <c r="DE285" s="79"/>
      <c r="DF285" s="79"/>
      <c r="DG285" s="79"/>
      <c r="DH285" s="79"/>
      <c r="DI285" s="79"/>
      <c r="DJ285" s="79"/>
      <c r="DK285" s="79"/>
      <c r="DL285" s="79"/>
      <c r="DM285" s="79"/>
      <c r="DN285" s="79"/>
      <c r="DO285" s="79"/>
      <c r="DP285" s="79"/>
      <c r="DQ285" s="79"/>
      <c r="DR285" s="79"/>
      <c r="DS285" s="79"/>
      <c r="DT285" s="79"/>
      <c r="DU285" s="79"/>
      <c r="DV285" s="79"/>
      <c r="DW285" s="79"/>
      <c r="DX285" s="79"/>
      <c r="DY285" s="79"/>
      <c r="DZ285" s="79"/>
      <c r="EA285" s="79"/>
      <c r="EB285" s="79"/>
      <c r="EC285" s="79"/>
      <c r="ED285" s="79"/>
      <c r="EE285" s="79"/>
      <c r="EF285" s="79"/>
      <c r="EG285" s="79"/>
      <c r="EH285" s="79"/>
      <c r="EI285" s="79"/>
      <c r="EJ285" s="79"/>
      <c r="EK285" s="79"/>
      <c r="EL285" s="79"/>
      <c r="EM285" s="79"/>
      <c r="EN285" s="79"/>
      <c r="EO285" s="113"/>
      <c r="EP285" s="113"/>
      <c r="EQ285" s="113"/>
      <c r="ER285" s="113"/>
      <c r="ES285" s="113"/>
      <c r="ET285" s="113"/>
      <c r="EU285" s="113"/>
      <c r="EV285" s="113"/>
      <c r="EW285" s="113"/>
      <c r="EX285" s="113"/>
    </row>
    <row r="286" spans="1:154" x14ac:dyDescent="0.3">
      <c r="A286" s="79"/>
      <c r="B286" s="80"/>
      <c r="C286" s="80"/>
      <c r="D286" s="80"/>
      <c r="E286" s="80"/>
      <c r="F286" s="80"/>
      <c r="G286" s="44" t="e">
        <f>SUM(J286,L286,N286,O286,P286,T286,U286,V286,AB286,AD286,AO286,AQ286,CE286,CG286,CP286,CR286,#REF!,#REF!,CZ286,DB286,DE286,DG286,DN286,DP286,DW286,DY286,EF286,EH286)</f>
        <v>#REF!</v>
      </c>
      <c r="H286" s="44" t="e">
        <f>SUM(K286,M286,Q286,R286,S286,W286,X286,Y286,AC286,AE286,AF286,AG286,AH286,AI286,AL286,AP286,AR286,#REF!,AY286,AZ286,CF286,CH286,CI286,CJ286,CK286,CL286,CQ286,CS286,CT286,CU286,CV286,CW286,#REF!,#REF!,DA286,DC286,DF286,DH286,DO286,#REF!,#REF!,#REF!,#REF!,DQ286,DR286,DS286,DT286,DU286,DX286,DZ286,EA286,EB286,EC286,ED286,EG286,EI286,EJ286,EK286,EL286,EM286)</f>
        <v>#REF!</v>
      </c>
      <c r="I286" s="44" t="e">
        <f t="shared" si="16"/>
        <v>#REF!</v>
      </c>
      <c r="J286" s="72"/>
      <c r="K286" s="72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  <c r="AU286" s="79"/>
      <c r="AV286" s="79"/>
      <c r="AW286" s="79"/>
      <c r="AX286" s="79"/>
      <c r="AY286" s="79"/>
      <c r="AZ286" s="79"/>
      <c r="BA286" s="79"/>
      <c r="BB286" s="79"/>
      <c r="BC286" s="79"/>
      <c r="BD286" s="79"/>
      <c r="BE286" s="79"/>
      <c r="BF286" s="79"/>
      <c r="BG286" s="79"/>
      <c r="BH286" s="79"/>
      <c r="BI286" s="79"/>
      <c r="BJ286" s="79"/>
      <c r="BK286" s="79"/>
      <c r="BL286" s="79"/>
      <c r="BM286" s="79"/>
      <c r="BN286" s="79"/>
      <c r="BO286" s="79"/>
      <c r="BP286" s="79"/>
      <c r="BQ286" s="79"/>
      <c r="BR286" s="79"/>
      <c r="BS286" s="79"/>
      <c r="BT286" s="79"/>
      <c r="BU286" s="79"/>
      <c r="BV286" s="79"/>
      <c r="BW286" s="79"/>
      <c r="BX286" s="79"/>
      <c r="BY286" s="79"/>
      <c r="BZ286" s="79"/>
      <c r="CA286" s="79"/>
      <c r="CB286" s="79"/>
      <c r="CC286" s="79"/>
      <c r="CD286" s="79"/>
      <c r="CE286" s="79"/>
      <c r="CF286" s="79"/>
      <c r="CG286" s="79"/>
      <c r="CH286" s="79"/>
      <c r="CI286" s="79"/>
      <c r="CJ286" s="79"/>
      <c r="CK286" s="79"/>
      <c r="CL286" s="79"/>
      <c r="CM286" s="79"/>
      <c r="CN286" s="79"/>
      <c r="CO286" s="79"/>
      <c r="CP286" s="79"/>
      <c r="CQ286" s="79"/>
      <c r="CR286" s="79"/>
      <c r="CS286" s="79"/>
      <c r="CT286" s="79"/>
      <c r="CU286" s="79"/>
      <c r="CV286" s="79"/>
      <c r="CW286" s="79"/>
      <c r="CX286" s="79"/>
      <c r="CY286" s="79"/>
      <c r="CZ286" s="79"/>
      <c r="DA286" s="79"/>
      <c r="DB286" s="79"/>
      <c r="DC286" s="79"/>
      <c r="DD286" s="79"/>
      <c r="DE286" s="79"/>
      <c r="DF286" s="79"/>
      <c r="DG286" s="79"/>
      <c r="DH286" s="79"/>
      <c r="DI286" s="79"/>
      <c r="DJ286" s="79"/>
      <c r="DK286" s="79"/>
      <c r="DL286" s="79"/>
      <c r="DM286" s="79"/>
      <c r="DN286" s="79"/>
      <c r="DO286" s="79"/>
      <c r="DP286" s="79"/>
      <c r="DQ286" s="79"/>
      <c r="DR286" s="79"/>
      <c r="DS286" s="79"/>
      <c r="DT286" s="79"/>
      <c r="DU286" s="79"/>
      <c r="DV286" s="79"/>
      <c r="DW286" s="79"/>
      <c r="DX286" s="79"/>
      <c r="DY286" s="79"/>
      <c r="DZ286" s="79"/>
      <c r="EA286" s="79"/>
      <c r="EB286" s="79"/>
      <c r="EC286" s="79"/>
      <c r="ED286" s="79"/>
      <c r="EE286" s="79"/>
      <c r="EF286" s="79"/>
      <c r="EG286" s="79"/>
      <c r="EH286" s="79"/>
      <c r="EI286" s="79"/>
      <c r="EJ286" s="79"/>
      <c r="EK286" s="79"/>
      <c r="EL286" s="79"/>
      <c r="EM286" s="79"/>
      <c r="EN286" s="79"/>
      <c r="EO286" s="113"/>
      <c r="EP286" s="113"/>
      <c r="EQ286" s="113"/>
      <c r="ER286" s="113"/>
      <c r="ES286" s="113"/>
      <c r="ET286" s="113"/>
      <c r="EU286" s="113"/>
      <c r="EV286" s="113"/>
      <c r="EW286" s="113"/>
      <c r="EX286" s="113"/>
    </row>
    <row r="287" spans="1:154" x14ac:dyDescent="0.3">
      <c r="A287" s="79"/>
      <c r="B287" s="80"/>
      <c r="C287" s="80"/>
      <c r="D287" s="80"/>
      <c r="E287" s="80"/>
      <c r="F287" s="80"/>
      <c r="G287" s="44" t="e">
        <f>SUM(J287,L287,N287,O287,P287,T287,U287,V287,AB287,AD287,AO287,AQ287,CE287,CG287,CP287,CR287,#REF!,#REF!,CZ287,DB287,DE287,DG287,DN287,DP287,DW287,DY287,EF287,EH287)</f>
        <v>#REF!</v>
      </c>
      <c r="H287" s="44" t="e">
        <f>SUM(K287,M287,Q287,R287,S287,W287,X287,Y287,AC287,AE287,AF287,AG287,AH287,AI287,AL287,AP287,AR287,#REF!,AY287,AZ287,CF287,CH287,CI287,CJ287,CK287,CL287,CQ287,CS287,CT287,CU287,CV287,CW287,#REF!,#REF!,DA287,DC287,DF287,DH287,DO287,#REF!,#REF!,#REF!,#REF!,DQ287,DR287,DS287,DT287,DU287,DX287,DZ287,EA287,EB287,EC287,ED287,EG287,EI287,EJ287,EK287,EL287,EM287)</f>
        <v>#REF!</v>
      </c>
      <c r="I287" s="44" t="e">
        <f t="shared" si="16"/>
        <v>#REF!</v>
      </c>
      <c r="J287" s="72"/>
      <c r="K287" s="72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  <c r="AU287" s="79"/>
      <c r="AV287" s="79"/>
      <c r="AW287" s="79"/>
      <c r="AX287" s="79"/>
      <c r="AY287" s="79"/>
      <c r="AZ287" s="79"/>
      <c r="BA287" s="79"/>
      <c r="BB287" s="79"/>
      <c r="BC287" s="79"/>
      <c r="BD287" s="79"/>
      <c r="BE287" s="79"/>
      <c r="BF287" s="79"/>
      <c r="BG287" s="79"/>
      <c r="BH287" s="79"/>
      <c r="BI287" s="79"/>
      <c r="BJ287" s="79"/>
      <c r="BK287" s="79"/>
      <c r="BL287" s="79"/>
      <c r="BM287" s="79"/>
      <c r="BN287" s="79"/>
      <c r="BO287" s="79"/>
      <c r="BP287" s="79"/>
      <c r="BQ287" s="79"/>
      <c r="BR287" s="79"/>
      <c r="BS287" s="79"/>
      <c r="BT287" s="79"/>
      <c r="BU287" s="79"/>
      <c r="BV287" s="79"/>
      <c r="BW287" s="79"/>
      <c r="BX287" s="79"/>
      <c r="BY287" s="79"/>
      <c r="BZ287" s="79"/>
      <c r="CA287" s="79"/>
      <c r="CB287" s="79"/>
      <c r="CC287" s="79"/>
      <c r="CD287" s="79"/>
      <c r="CE287" s="79"/>
      <c r="CF287" s="79"/>
      <c r="CG287" s="79"/>
      <c r="CH287" s="79"/>
      <c r="CI287" s="79"/>
      <c r="CJ287" s="79"/>
      <c r="CK287" s="79"/>
      <c r="CL287" s="79"/>
      <c r="CM287" s="79"/>
      <c r="CN287" s="79"/>
      <c r="CO287" s="79"/>
      <c r="CP287" s="79"/>
      <c r="CQ287" s="79"/>
      <c r="CR287" s="79"/>
      <c r="CS287" s="79"/>
      <c r="CT287" s="79"/>
      <c r="CU287" s="79"/>
      <c r="CV287" s="79"/>
      <c r="CW287" s="79"/>
      <c r="CX287" s="79"/>
      <c r="CY287" s="79"/>
      <c r="CZ287" s="79"/>
      <c r="DA287" s="79"/>
      <c r="DB287" s="79"/>
      <c r="DC287" s="79"/>
      <c r="DD287" s="79"/>
      <c r="DE287" s="79"/>
      <c r="DF287" s="79"/>
      <c r="DG287" s="79"/>
      <c r="DH287" s="79"/>
      <c r="DI287" s="79"/>
      <c r="DJ287" s="79"/>
      <c r="DK287" s="79"/>
      <c r="DL287" s="79"/>
      <c r="DM287" s="79"/>
      <c r="DN287" s="79"/>
      <c r="DO287" s="79"/>
      <c r="DP287" s="79"/>
      <c r="DQ287" s="79"/>
      <c r="DR287" s="79"/>
      <c r="DS287" s="79"/>
      <c r="DT287" s="79"/>
      <c r="DU287" s="79"/>
      <c r="DV287" s="79"/>
      <c r="DW287" s="79"/>
      <c r="DX287" s="79"/>
      <c r="DY287" s="79"/>
      <c r="DZ287" s="79"/>
      <c r="EA287" s="79"/>
      <c r="EB287" s="79"/>
      <c r="EC287" s="79"/>
      <c r="ED287" s="79"/>
      <c r="EE287" s="79"/>
      <c r="EF287" s="79"/>
      <c r="EG287" s="79"/>
      <c r="EH287" s="79"/>
      <c r="EI287" s="79"/>
      <c r="EJ287" s="79"/>
      <c r="EK287" s="79"/>
      <c r="EL287" s="79"/>
      <c r="EM287" s="79"/>
      <c r="EN287" s="79"/>
      <c r="EO287" s="113"/>
      <c r="EP287" s="113"/>
      <c r="EQ287" s="113"/>
      <c r="ER287" s="113"/>
      <c r="ES287" s="113"/>
      <c r="ET287" s="113"/>
      <c r="EU287" s="113"/>
      <c r="EV287" s="113"/>
      <c r="EW287" s="113"/>
      <c r="EX287" s="113"/>
    </row>
    <row r="288" spans="1:154" x14ac:dyDescent="0.3">
      <c r="A288" s="79"/>
      <c r="B288" s="80"/>
      <c r="C288" s="80"/>
      <c r="D288" s="80"/>
      <c r="E288" s="80"/>
      <c r="F288" s="80"/>
      <c r="G288" s="44" t="e">
        <f>SUM(J288,L288,N288,O288,P288,T288,U288,V288,AB288,AD288,AO288,AQ288,CE288,CG288,CP288,CR288,#REF!,#REF!,CZ288,DB288,DE288,DG288,DN288,DP288,DW288,DY288,EF288,EH288)</f>
        <v>#REF!</v>
      </c>
      <c r="H288" s="44" t="e">
        <f>SUM(K288,M288,Q288,R288,S288,W288,X288,Y288,AC288,AE288,AF288,AG288,AH288,AI288,AL288,AP288,AR288,#REF!,AY288,AZ288,CF288,CH288,CI288,CJ288,CK288,CL288,CQ288,CS288,CT288,CU288,CV288,CW288,#REF!,#REF!,DA288,DC288,DF288,DH288,DO288,#REF!,#REF!,#REF!,#REF!,DQ288,DR288,DS288,DT288,DU288,DX288,DZ288,EA288,EB288,EC288,ED288,EG288,EI288,EJ288,EK288,EL288,EM288)</f>
        <v>#REF!</v>
      </c>
      <c r="I288" s="44" t="e">
        <f t="shared" si="16"/>
        <v>#REF!</v>
      </c>
      <c r="J288" s="72"/>
      <c r="K288" s="72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  <c r="AU288" s="79"/>
      <c r="AV288" s="79"/>
      <c r="AW288" s="79"/>
      <c r="AX288" s="79"/>
      <c r="AY288" s="79"/>
      <c r="AZ288" s="79"/>
      <c r="BA288" s="79"/>
      <c r="BB288" s="79"/>
      <c r="BC288" s="79"/>
      <c r="BD288" s="79"/>
      <c r="BE288" s="79"/>
      <c r="BF288" s="79"/>
      <c r="BG288" s="79"/>
      <c r="BH288" s="79"/>
      <c r="BI288" s="79"/>
      <c r="BJ288" s="79"/>
      <c r="BK288" s="79"/>
      <c r="BL288" s="79"/>
      <c r="BM288" s="79"/>
      <c r="BN288" s="79"/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  <c r="CC288" s="79"/>
      <c r="CD288" s="79"/>
      <c r="CE288" s="79"/>
      <c r="CF288" s="79"/>
      <c r="CG288" s="79"/>
      <c r="CH288" s="79"/>
      <c r="CI288" s="79"/>
      <c r="CJ288" s="79"/>
      <c r="CK288" s="79"/>
      <c r="CL288" s="79"/>
      <c r="CM288" s="79"/>
      <c r="CN288" s="79"/>
      <c r="CO288" s="79"/>
      <c r="CP288" s="79"/>
      <c r="CQ288" s="79"/>
      <c r="CR288" s="79"/>
      <c r="CS288" s="79"/>
      <c r="CT288" s="79"/>
      <c r="CU288" s="79"/>
      <c r="CV288" s="79"/>
      <c r="CW288" s="79"/>
      <c r="CX288" s="79"/>
      <c r="CY288" s="79"/>
      <c r="CZ288" s="79"/>
      <c r="DA288" s="79"/>
      <c r="DB288" s="79"/>
      <c r="DC288" s="79"/>
      <c r="DD288" s="79"/>
      <c r="DE288" s="79"/>
      <c r="DF288" s="79"/>
      <c r="DG288" s="79"/>
      <c r="DH288" s="79"/>
      <c r="DI288" s="79"/>
      <c r="DJ288" s="79"/>
      <c r="DK288" s="79"/>
      <c r="DL288" s="79"/>
      <c r="DM288" s="79"/>
      <c r="DN288" s="79"/>
      <c r="DO288" s="79"/>
      <c r="DP288" s="79"/>
      <c r="DQ288" s="79"/>
      <c r="DR288" s="79"/>
      <c r="DS288" s="79"/>
      <c r="DT288" s="79"/>
      <c r="DU288" s="79"/>
      <c r="DV288" s="79"/>
      <c r="DW288" s="79"/>
      <c r="DX288" s="79"/>
      <c r="DY288" s="79"/>
      <c r="DZ288" s="79"/>
      <c r="EA288" s="79"/>
      <c r="EB288" s="79"/>
      <c r="EC288" s="79"/>
      <c r="ED288" s="79"/>
      <c r="EE288" s="79"/>
      <c r="EF288" s="79"/>
      <c r="EG288" s="79"/>
      <c r="EH288" s="79"/>
      <c r="EI288" s="79"/>
      <c r="EJ288" s="79"/>
      <c r="EK288" s="79"/>
      <c r="EL288" s="79"/>
      <c r="EM288" s="79"/>
      <c r="EN288" s="79"/>
      <c r="EO288" s="113"/>
      <c r="EP288" s="113"/>
      <c r="EQ288" s="113"/>
      <c r="ER288" s="113"/>
      <c r="ES288" s="113"/>
      <c r="ET288" s="113"/>
      <c r="EU288" s="113"/>
      <c r="EV288" s="113"/>
      <c r="EW288" s="113"/>
      <c r="EX288" s="113"/>
    </row>
    <row r="289" spans="1:154" x14ac:dyDescent="0.3">
      <c r="A289" s="79"/>
      <c r="B289" s="80"/>
      <c r="C289" s="80"/>
      <c r="D289" s="80"/>
      <c r="E289" s="80"/>
      <c r="F289" s="80"/>
      <c r="G289" s="44" t="e">
        <f>SUM(J289,L289,N289,O289,P289,T289,U289,V289,AB289,AD289,AO289,AQ289,CE289,CG289,CP289,CR289,#REF!,#REF!,CZ289,DB289,DE289,DG289,DN289,DP289,DW289,DY289,EF289,EH289)</f>
        <v>#REF!</v>
      </c>
      <c r="H289" s="44" t="e">
        <f>SUM(K289,M289,Q289,R289,S289,W289,X289,Y289,AC289,AE289,AF289,AG289,AH289,AI289,AL289,AP289,AR289,#REF!,AY289,AZ289,CF289,CH289,CI289,CJ289,CK289,CL289,CQ289,CS289,CT289,CU289,CV289,CW289,#REF!,#REF!,DA289,DC289,DF289,DH289,DO289,#REF!,#REF!,#REF!,#REF!,DQ289,DR289,DS289,DT289,DU289,DX289,DZ289,EA289,EB289,EC289,ED289,EG289,EI289,EJ289,EK289,EL289,EM289)</f>
        <v>#REF!</v>
      </c>
      <c r="I289" s="44" t="e">
        <f t="shared" si="16"/>
        <v>#REF!</v>
      </c>
      <c r="J289" s="72"/>
      <c r="K289" s="72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  <c r="AU289" s="79"/>
      <c r="AV289" s="79"/>
      <c r="AW289" s="79"/>
      <c r="AX289" s="79"/>
      <c r="AY289" s="79"/>
      <c r="AZ289" s="79"/>
      <c r="BA289" s="79"/>
      <c r="BB289" s="79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9"/>
      <c r="CA289" s="79"/>
      <c r="CB289" s="79"/>
      <c r="CC289" s="79"/>
      <c r="CD289" s="79"/>
      <c r="CE289" s="79"/>
      <c r="CF289" s="79"/>
      <c r="CG289" s="79"/>
      <c r="CH289" s="79"/>
      <c r="CI289" s="79"/>
      <c r="CJ289" s="79"/>
      <c r="CK289" s="79"/>
      <c r="CL289" s="79"/>
      <c r="CM289" s="79"/>
      <c r="CN289" s="79"/>
      <c r="CO289" s="79"/>
      <c r="CP289" s="79"/>
      <c r="CQ289" s="79"/>
      <c r="CR289" s="79"/>
      <c r="CS289" s="79"/>
      <c r="CT289" s="79"/>
      <c r="CU289" s="79"/>
      <c r="CV289" s="79"/>
      <c r="CW289" s="79"/>
      <c r="CX289" s="79"/>
      <c r="CY289" s="79"/>
      <c r="CZ289" s="79"/>
      <c r="DA289" s="79"/>
      <c r="DB289" s="79"/>
      <c r="DC289" s="79"/>
      <c r="DD289" s="79"/>
      <c r="DE289" s="79"/>
      <c r="DF289" s="79"/>
      <c r="DG289" s="79"/>
      <c r="DH289" s="79"/>
      <c r="DI289" s="79"/>
      <c r="DJ289" s="79"/>
      <c r="DK289" s="79"/>
      <c r="DL289" s="79"/>
      <c r="DM289" s="79"/>
      <c r="DN289" s="79"/>
      <c r="DO289" s="79"/>
      <c r="DP289" s="79"/>
      <c r="DQ289" s="79"/>
      <c r="DR289" s="79"/>
      <c r="DS289" s="79"/>
      <c r="DT289" s="79"/>
      <c r="DU289" s="79"/>
      <c r="DV289" s="79"/>
      <c r="DW289" s="79"/>
      <c r="DX289" s="79"/>
      <c r="DY289" s="79"/>
      <c r="DZ289" s="79"/>
      <c r="EA289" s="79"/>
      <c r="EB289" s="79"/>
      <c r="EC289" s="79"/>
      <c r="ED289" s="79"/>
      <c r="EE289" s="79"/>
      <c r="EF289" s="79"/>
      <c r="EG289" s="79"/>
      <c r="EH289" s="79"/>
      <c r="EI289" s="79"/>
      <c r="EJ289" s="79"/>
      <c r="EK289" s="79"/>
      <c r="EL289" s="79"/>
      <c r="EM289" s="79"/>
      <c r="EN289" s="79"/>
      <c r="EO289" s="113"/>
      <c r="EP289" s="113"/>
      <c r="EQ289" s="113"/>
      <c r="ER289" s="113"/>
      <c r="ES289" s="113"/>
      <c r="ET289" s="113"/>
      <c r="EU289" s="113"/>
      <c r="EV289" s="113"/>
      <c r="EW289" s="113"/>
      <c r="EX289" s="113"/>
    </row>
    <row r="290" spans="1:154" x14ac:dyDescent="0.3">
      <c r="A290" s="79"/>
      <c r="B290" s="80"/>
      <c r="C290" s="80"/>
      <c r="D290" s="80"/>
      <c r="E290" s="80"/>
      <c r="F290" s="80"/>
      <c r="G290" s="44" t="e">
        <f>SUM(J290,L290,N290,O290,P290,T290,U290,V290,AB290,AD290,AO290,AQ290,CE290,CG290,CP290,CR290,#REF!,#REF!,CZ290,DB290,DE290,DG290,DN290,DP290,DW290,DY290,EF290,EH290)</f>
        <v>#REF!</v>
      </c>
      <c r="H290" s="44" t="e">
        <f>SUM(K290,M290,Q290,R290,S290,W290,X290,Y290,AC290,AE290,AF290,AG290,AH290,AI290,AL290,AP290,AR290,#REF!,AY290,AZ290,CF290,CH290,CI290,CJ290,CK290,CL290,CQ290,CS290,CT290,CU290,CV290,CW290,#REF!,#REF!,DA290,DC290,DF290,DH290,DO290,#REF!,#REF!,#REF!,#REF!,DQ290,DR290,DS290,DT290,DU290,DX290,DZ290,EA290,EB290,EC290,ED290,EG290,EI290,EJ290,EK290,EL290,EM290)</f>
        <v>#REF!</v>
      </c>
      <c r="I290" s="44" t="e">
        <f t="shared" si="16"/>
        <v>#REF!</v>
      </c>
      <c r="J290" s="72"/>
      <c r="K290" s="72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  <c r="AU290" s="79"/>
      <c r="AV290" s="79"/>
      <c r="AW290" s="79"/>
      <c r="AX290" s="79"/>
      <c r="AY290" s="79"/>
      <c r="AZ290" s="79"/>
      <c r="BA290" s="79"/>
      <c r="BB290" s="79"/>
      <c r="BC290" s="79"/>
      <c r="BD290" s="79"/>
      <c r="BE290" s="79"/>
      <c r="BF290" s="79"/>
      <c r="BG290" s="79"/>
      <c r="BH290" s="79"/>
      <c r="BI290" s="79"/>
      <c r="BJ290" s="79"/>
      <c r="BK290" s="79"/>
      <c r="BL290" s="79"/>
      <c r="BM290" s="79"/>
      <c r="BN290" s="79"/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  <c r="CB290" s="79"/>
      <c r="CC290" s="79"/>
      <c r="CD290" s="79"/>
      <c r="CE290" s="79"/>
      <c r="CF290" s="79"/>
      <c r="CG290" s="79"/>
      <c r="CH290" s="79"/>
      <c r="CI290" s="79"/>
      <c r="CJ290" s="79"/>
      <c r="CK290" s="79"/>
      <c r="CL290" s="79"/>
      <c r="CM290" s="79"/>
      <c r="CN290" s="79"/>
      <c r="CO290" s="79"/>
      <c r="CP290" s="79"/>
      <c r="CQ290" s="79"/>
      <c r="CR290" s="79"/>
      <c r="CS290" s="79"/>
      <c r="CT290" s="79"/>
      <c r="CU290" s="79"/>
      <c r="CV290" s="79"/>
      <c r="CW290" s="79"/>
      <c r="CX290" s="79"/>
      <c r="CY290" s="79"/>
      <c r="CZ290" s="79"/>
      <c r="DA290" s="79"/>
      <c r="DB290" s="79"/>
      <c r="DC290" s="79"/>
      <c r="DD290" s="79"/>
      <c r="DE290" s="79"/>
      <c r="DF290" s="79"/>
      <c r="DG290" s="79"/>
      <c r="DH290" s="79"/>
      <c r="DI290" s="79"/>
      <c r="DJ290" s="79"/>
      <c r="DK290" s="79"/>
      <c r="DL290" s="79"/>
      <c r="DM290" s="79"/>
      <c r="DN290" s="79"/>
      <c r="DO290" s="79"/>
      <c r="DP290" s="79"/>
      <c r="DQ290" s="79"/>
      <c r="DR290" s="79"/>
      <c r="DS290" s="79"/>
      <c r="DT290" s="79"/>
      <c r="DU290" s="79"/>
      <c r="DV290" s="79"/>
      <c r="DW290" s="79"/>
      <c r="DX290" s="79"/>
      <c r="DY290" s="79"/>
      <c r="DZ290" s="79"/>
      <c r="EA290" s="79"/>
      <c r="EB290" s="79"/>
      <c r="EC290" s="79"/>
      <c r="ED290" s="79"/>
      <c r="EE290" s="79"/>
      <c r="EF290" s="79"/>
      <c r="EG290" s="79"/>
      <c r="EH290" s="79"/>
      <c r="EI290" s="79"/>
      <c r="EJ290" s="79"/>
      <c r="EK290" s="79"/>
      <c r="EL290" s="79"/>
      <c r="EM290" s="79"/>
      <c r="EN290" s="79"/>
      <c r="EO290" s="113"/>
      <c r="EP290" s="113"/>
      <c r="EQ290" s="113"/>
      <c r="ER290" s="113"/>
      <c r="ES290" s="113"/>
      <c r="ET290" s="113"/>
      <c r="EU290" s="113"/>
      <c r="EV290" s="113"/>
      <c r="EW290" s="113"/>
      <c r="EX290" s="113"/>
    </row>
    <row r="291" spans="1:154" x14ac:dyDescent="0.3">
      <c r="A291" s="79"/>
      <c r="B291" s="80"/>
      <c r="C291" s="80"/>
      <c r="D291" s="80"/>
      <c r="E291" s="80"/>
      <c r="F291" s="80"/>
      <c r="G291" s="44" t="e">
        <f>SUM(J291,L291,N291,O291,P291,T291,U291,V291,AB291,AD291,AO291,AQ291,CE291,CG291,CP291,CR291,#REF!,#REF!,CZ291,DB291,DE291,DG291,DN291,DP291,DW291,DY291,EF291,EH291)</f>
        <v>#REF!</v>
      </c>
      <c r="H291" s="44" t="e">
        <f>SUM(K291,M291,Q291,R291,S291,W291,X291,Y291,AC291,AE291,AF291,AG291,AH291,AI291,AL291,AP291,AR291,#REF!,AY291,AZ291,CF291,CH291,CI291,CJ291,CK291,CL291,CQ291,CS291,CT291,CU291,CV291,CW291,#REF!,#REF!,DA291,DC291,DF291,DH291,DO291,#REF!,#REF!,#REF!,#REF!,DQ291,DR291,DS291,DT291,DU291,DX291,DZ291,EA291,EB291,EC291,ED291,EG291,EI291,EJ291,EK291,EL291,EM291)</f>
        <v>#REF!</v>
      </c>
      <c r="I291" s="44" t="e">
        <f t="shared" si="16"/>
        <v>#REF!</v>
      </c>
      <c r="J291" s="72"/>
      <c r="K291" s="72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  <c r="AU291" s="79"/>
      <c r="AV291" s="79"/>
      <c r="AW291" s="79"/>
      <c r="AX291" s="79"/>
      <c r="AY291" s="79"/>
      <c r="AZ291" s="79"/>
      <c r="BA291" s="79"/>
      <c r="BB291" s="79"/>
      <c r="BC291" s="79"/>
      <c r="BD291" s="79"/>
      <c r="BE291" s="79"/>
      <c r="BF291" s="79"/>
      <c r="BG291" s="79"/>
      <c r="BH291" s="79"/>
      <c r="BI291" s="79"/>
      <c r="BJ291" s="79"/>
      <c r="BK291" s="79"/>
      <c r="BL291" s="79"/>
      <c r="BM291" s="79"/>
      <c r="BN291" s="79"/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  <c r="CB291" s="79"/>
      <c r="CC291" s="79"/>
      <c r="CD291" s="79"/>
      <c r="CE291" s="79"/>
      <c r="CF291" s="79"/>
      <c r="CG291" s="79"/>
      <c r="CH291" s="79"/>
      <c r="CI291" s="79"/>
      <c r="CJ291" s="79"/>
      <c r="CK291" s="79"/>
      <c r="CL291" s="79"/>
      <c r="CM291" s="79"/>
      <c r="CN291" s="79"/>
      <c r="CO291" s="79"/>
      <c r="CP291" s="79"/>
      <c r="CQ291" s="79"/>
      <c r="CR291" s="79"/>
      <c r="CS291" s="79"/>
      <c r="CT291" s="79"/>
      <c r="CU291" s="79"/>
      <c r="CV291" s="79"/>
      <c r="CW291" s="79"/>
      <c r="CX291" s="79"/>
      <c r="CY291" s="79"/>
      <c r="CZ291" s="79"/>
      <c r="DA291" s="79"/>
      <c r="DB291" s="79"/>
      <c r="DC291" s="79"/>
      <c r="DD291" s="79"/>
      <c r="DE291" s="79"/>
      <c r="DF291" s="79"/>
      <c r="DG291" s="79"/>
      <c r="DH291" s="79"/>
      <c r="DI291" s="79"/>
      <c r="DJ291" s="79"/>
      <c r="DK291" s="79"/>
      <c r="DL291" s="79"/>
      <c r="DM291" s="79"/>
      <c r="DN291" s="79"/>
      <c r="DO291" s="79"/>
      <c r="DP291" s="79"/>
      <c r="DQ291" s="79"/>
      <c r="DR291" s="79"/>
      <c r="DS291" s="79"/>
      <c r="DT291" s="79"/>
      <c r="DU291" s="79"/>
      <c r="DV291" s="79"/>
      <c r="DW291" s="79"/>
      <c r="DX291" s="79"/>
      <c r="DY291" s="79"/>
      <c r="DZ291" s="79"/>
      <c r="EA291" s="79"/>
      <c r="EB291" s="79"/>
      <c r="EC291" s="79"/>
      <c r="ED291" s="79"/>
      <c r="EE291" s="79"/>
      <c r="EF291" s="79"/>
      <c r="EG291" s="79"/>
      <c r="EH291" s="79"/>
      <c r="EI291" s="79"/>
      <c r="EJ291" s="79"/>
      <c r="EK291" s="79"/>
      <c r="EL291" s="79"/>
      <c r="EM291" s="79"/>
      <c r="EN291" s="79"/>
      <c r="EO291" s="113"/>
      <c r="EP291" s="113"/>
      <c r="EQ291" s="113"/>
      <c r="ER291" s="113"/>
      <c r="ES291" s="113"/>
      <c r="ET291" s="113"/>
      <c r="EU291" s="113"/>
      <c r="EV291" s="113"/>
      <c r="EW291" s="113"/>
      <c r="EX291" s="113"/>
    </row>
    <row r="292" spans="1:154" x14ac:dyDescent="0.3">
      <c r="A292" s="79"/>
      <c r="B292" s="80"/>
      <c r="C292" s="80"/>
      <c r="D292" s="80"/>
      <c r="E292" s="80"/>
      <c r="F292" s="80"/>
      <c r="G292" s="44" t="e">
        <f>SUM(J292,L292,N292,O292,P292,T292,U292,V292,AB292,AD292,AO292,AQ292,CE292,CG292,CP292,CR292,#REF!,#REF!,CZ292,DB292,DE292,DG292,DN292,DP292,DW292,DY292,EF292,EH292)</f>
        <v>#REF!</v>
      </c>
      <c r="H292" s="44" t="e">
        <f>SUM(K292,M292,Q292,R292,S292,W292,X292,Y292,AC292,AE292,AF292,AG292,AH292,AI292,AL292,AP292,AR292,#REF!,AY292,AZ292,CF292,CH292,CI292,CJ292,CK292,CL292,CQ292,CS292,CT292,CU292,CV292,CW292,#REF!,#REF!,DA292,DC292,DF292,DH292,DO292,#REF!,#REF!,#REF!,#REF!,DQ292,DR292,DS292,DT292,DU292,DX292,DZ292,EA292,EB292,EC292,ED292,EG292,EI292,EJ292,EK292,EL292,EM292)</f>
        <v>#REF!</v>
      </c>
      <c r="I292" s="44" t="e">
        <f t="shared" si="16"/>
        <v>#REF!</v>
      </c>
      <c r="J292" s="72"/>
      <c r="K292" s="72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  <c r="AU292" s="79"/>
      <c r="AV292" s="79"/>
      <c r="AW292" s="79"/>
      <c r="AX292" s="79"/>
      <c r="AY292" s="79"/>
      <c r="AZ292" s="79"/>
      <c r="BA292" s="79"/>
      <c r="BB292" s="79"/>
      <c r="BC292" s="79"/>
      <c r="BD292" s="79"/>
      <c r="BE292" s="79"/>
      <c r="BF292" s="79"/>
      <c r="BG292" s="79"/>
      <c r="BH292" s="79"/>
      <c r="BI292" s="79"/>
      <c r="BJ292" s="79"/>
      <c r="BK292" s="79"/>
      <c r="BL292" s="79"/>
      <c r="BM292" s="79"/>
      <c r="BN292" s="79"/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  <c r="CB292" s="79"/>
      <c r="CC292" s="79"/>
      <c r="CD292" s="79"/>
      <c r="CE292" s="79"/>
      <c r="CF292" s="79"/>
      <c r="CG292" s="79"/>
      <c r="CH292" s="79"/>
      <c r="CI292" s="79"/>
      <c r="CJ292" s="79"/>
      <c r="CK292" s="79"/>
      <c r="CL292" s="79"/>
      <c r="CM292" s="79"/>
      <c r="CN292" s="79"/>
      <c r="CO292" s="79"/>
      <c r="CP292" s="79"/>
      <c r="CQ292" s="79"/>
      <c r="CR292" s="79"/>
      <c r="CS292" s="79"/>
      <c r="CT292" s="79"/>
      <c r="CU292" s="79"/>
      <c r="CV292" s="79"/>
      <c r="CW292" s="79"/>
      <c r="CX292" s="79"/>
      <c r="CY292" s="79"/>
      <c r="CZ292" s="79"/>
      <c r="DA292" s="79"/>
      <c r="DB292" s="79"/>
      <c r="DC292" s="79"/>
      <c r="DD292" s="79"/>
      <c r="DE292" s="79"/>
      <c r="DF292" s="79"/>
      <c r="DG292" s="79"/>
      <c r="DH292" s="79"/>
      <c r="DI292" s="79"/>
      <c r="DJ292" s="79"/>
      <c r="DK292" s="79"/>
      <c r="DL292" s="79"/>
      <c r="DM292" s="79"/>
      <c r="DN292" s="79"/>
      <c r="DO292" s="79"/>
      <c r="DP292" s="79"/>
      <c r="DQ292" s="79"/>
      <c r="DR292" s="79"/>
      <c r="DS292" s="79"/>
      <c r="DT292" s="79"/>
      <c r="DU292" s="79"/>
      <c r="DV292" s="79"/>
      <c r="DW292" s="79"/>
      <c r="DX292" s="79"/>
      <c r="DY292" s="79"/>
      <c r="DZ292" s="79"/>
      <c r="EA292" s="79"/>
      <c r="EB292" s="79"/>
      <c r="EC292" s="79"/>
      <c r="ED292" s="79"/>
      <c r="EE292" s="79"/>
      <c r="EF292" s="79"/>
      <c r="EG292" s="79"/>
      <c r="EH292" s="79"/>
      <c r="EI292" s="79"/>
      <c r="EJ292" s="79"/>
      <c r="EK292" s="79"/>
      <c r="EL292" s="79"/>
      <c r="EM292" s="79"/>
      <c r="EN292" s="79"/>
      <c r="EO292" s="113"/>
      <c r="EP292" s="113"/>
      <c r="EQ292" s="113"/>
      <c r="ER292" s="113"/>
      <c r="ES292" s="113"/>
      <c r="ET292" s="113"/>
      <c r="EU292" s="113"/>
      <c r="EV292" s="113"/>
      <c r="EW292" s="113"/>
      <c r="EX292" s="113"/>
    </row>
    <row r="293" spans="1:154" x14ac:dyDescent="0.3">
      <c r="A293" s="79"/>
      <c r="B293" s="80"/>
      <c r="C293" s="80"/>
      <c r="D293" s="80"/>
      <c r="E293" s="80"/>
      <c r="F293" s="80"/>
      <c r="G293" s="44" t="e">
        <f>SUM(J293,L293,N293,O293,P293,T293,U293,V293,AB293,AD293,AO293,AQ293,CE293,CG293,CP293,CR293,#REF!,#REF!,CZ293,DB293,DE293,DG293,DN293,DP293,DW293,DY293,EF293,EH293)</f>
        <v>#REF!</v>
      </c>
      <c r="H293" s="44" t="e">
        <f>SUM(K293,M293,Q293,R293,S293,W293,X293,Y293,AC293,AE293,AF293,AG293,AH293,AI293,AL293,AP293,AR293,#REF!,AY293,AZ293,CF293,CH293,CI293,CJ293,CK293,CL293,CQ293,CS293,CT293,CU293,CV293,CW293,#REF!,#REF!,DA293,DC293,DF293,DH293,DO293,#REF!,#REF!,#REF!,#REF!,DQ293,DR293,DS293,DT293,DU293,DX293,DZ293,EA293,EB293,EC293,ED293,EG293,EI293,EJ293,EK293,EL293,EM293)</f>
        <v>#REF!</v>
      </c>
      <c r="I293" s="44" t="e">
        <f t="shared" si="16"/>
        <v>#REF!</v>
      </c>
      <c r="J293" s="72"/>
      <c r="K293" s="72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  <c r="AU293" s="79"/>
      <c r="AV293" s="79"/>
      <c r="AW293" s="79"/>
      <c r="AX293" s="79"/>
      <c r="AY293" s="79"/>
      <c r="AZ293" s="79"/>
      <c r="BA293" s="79"/>
      <c r="BB293" s="79"/>
      <c r="BC293" s="79"/>
      <c r="BD293" s="79"/>
      <c r="BE293" s="79"/>
      <c r="BF293" s="79"/>
      <c r="BG293" s="79"/>
      <c r="BH293" s="79"/>
      <c r="BI293" s="79"/>
      <c r="BJ293" s="79"/>
      <c r="BK293" s="79"/>
      <c r="BL293" s="79"/>
      <c r="BM293" s="79"/>
      <c r="BN293" s="79"/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  <c r="CB293" s="79"/>
      <c r="CC293" s="79"/>
      <c r="CD293" s="79"/>
      <c r="CE293" s="79"/>
      <c r="CF293" s="79"/>
      <c r="CG293" s="79"/>
      <c r="CH293" s="79"/>
      <c r="CI293" s="79"/>
      <c r="CJ293" s="79"/>
      <c r="CK293" s="79"/>
      <c r="CL293" s="79"/>
      <c r="CM293" s="79"/>
      <c r="CN293" s="79"/>
      <c r="CO293" s="79"/>
      <c r="CP293" s="79"/>
      <c r="CQ293" s="79"/>
      <c r="CR293" s="79"/>
      <c r="CS293" s="79"/>
      <c r="CT293" s="79"/>
      <c r="CU293" s="79"/>
      <c r="CV293" s="79"/>
      <c r="CW293" s="79"/>
      <c r="CX293" s="79"/>
      <c r="CY293" s="79"/>
      <c r="CZ293" s="79"/>
      <c r="DA293" s="79"/>
      <c r="DB293" s="79"/>
      <c r="DC293" s="79"/>
      <c r="DD293" s="79"/>
      <c r="DE293" s="79"/>
      <c r="DF293" s="79"/>
      <c r="DG293" s="79"/>
      <c r="DH293" s="79"/>
      <c r="DI293" s="79"/>
      <c r="DJ293" s="79"/>
      <c r="DK293" s="79"/>
      <c r="DL293" s="79"/>
      <c r="DM293" s="79"/>
      <c r="DN293" s="79"/>
      <c r="DO293" s="79"/>
      <c r="DP293" s="79"/>
      <c r="DQ293" s="79"/>
      <c r="DR293" s="79"/>
      <c r="DS293" s="79"/>
      <c r="DT293" s="79"/>
      <c r="DU293" s="79"/>
      <c r="DV293" s="79"/>
      <c r="DW293" s="79"/>
      <c r="DX293" s="79"/>
      <c r="DY293" s="79"/>
      <c r="DZ293" s="79"/>
      <c r="EA293" s="79"/>
      <c r="EB293" s="79"/>
      <c r="EC293" s="79"/>
      <c r="ED293" s="79"/>
      <c r="EE293" s="79"/>
      <c r="EF293" s="79"/>
      <c r="EG293" s="79"/>
      <c r="EH293" s="79"/>
      <c r="EI293" s="79"/>
      <c r="EJ293" s="79"/>
      <c r="EK293" s="79"/>
      <c r="EL293" s="79"/>
      <c r="EM293" s="79"/>
      <c r="EN293" s="79"/>
      <c r="EO293" s="113"/>
      <c r="EP293" s="113"/>
      <c r="EQ293" s="113"/>
      <c r="ER293" s="113"/>
      <c r="ES293" s="113"/>
      <c r="ET293" s="113"/>
      <c r="EU293" s="113"/>
      <c r="EV293" s="113"/>
      <c r="EW293" s="113"/>
      <c r="EX293" s="113"/>
    </row>
    <row r="294" spans="1:154" x14ac:dyDescent="0.3">
      <c r="A294" s="79"/>
      <c r="B294" s="80"/>
      <c r="C294" s="80"/>
      <c r="D294" s="80"/>
      <c r="E294" s="80"/>
      <c r="F294" s="80"/>
      <c r="G294" s="44" t="e">
        <f>SUM(J294,L294,N294,O294,P294,T294,U294,V294,AB294,AD294,AO294,AQ294,CE294,CG294,CP294,CR294,#REF!,#REF!,CZ294,DB294,DE294,DG294,DN294,DP294,DW294,DY294,EF294,EH294)</f>
        <v>#REF!</v>
      </c>
      <c r="H294" s="44" t="e">
        <f>SUM(K294,M294,Q294,R294,S294,W294,X294,Y294,AC294,AE294,AF294,AG294,AH294,AI294,AL294,AP294,AR294,#REF!,AY294,AZ294,CF294,CH294,CI294,CJ294,CK294,CL294,CQ294,CS294,CT294,CU294,CV294,CW294,#REF!,#REF!,DA294,DC294,DF294,DH294,DO294,#REF!,#REF!,#REF!,#REF!,DQ294,DR294,DS294,DT294,DU294,DX294,DZ294,EA294,EB294,EC294,ED294,EG294,EI294,EJ294,EK294,EL294,EM294)</f>
        <v>#REF!</v>
      </c>
      <c r="I294" s="44" t="e">
        <f t="shared" si="16"/>
        <v>#REF!</v>
      </c>
      <c r="J294" s="72"/>
      <c r="K294" s="72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  <c r="AU294" s="79"/>
      <c r="AV294" s="79"/>
      <c r="AW294" s="79"/>
      <c r="AX294" s="79"/>
      <c r="AY294" s="79"/>
      <c r="AZ294" s="79"/>
      <c r="BA294" s="79"/>
      <c r="BB294" s="79"/>
      <c r="BC294" s="79"/>
      <c r="BD294" s="79"/>
      <c r="BE294" s="79"/>
      <c r="BF294" s="79"/>
      <c r="BG294" s="79"/>
      <c r="BH294" s="79"/>
      <c r="BI294" s="79"/>
      <c r="BJ294" s="79"/>
      <c r="BK294" s="79"/>
      <c r="BL294" s="79"/>
      <c r="BM294" s="79"/>
      <c r="BN294" s="79"/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  <c r="CB294" s="79"/>
      <c r="CC294" s="79"/>
      <c r="CD294" s="79"/>
      <c r="CE294" s="79"/>
      <c r="CF294" s="79"/>
      <c r="CG294" s="79"/>
      <c r="CH294" s="79"/>
      <c r="CI294" s="79"/>
      <c r="CJ294" s="79"/>
      <c r="CK294" s="79"/>
      <c r="CL294" s="79"/>
      <c r="CM294" s="79"/>
      <c r="CN294" s="79"/>
      <c r="CO294" s="79"/>
      <c r="CP294" s="79"/>
      <c r="CQ294" s="79"/>
      <c r="CR294" s="79"/>
      <c r="CS294" s="79"/>
      <c r="CT294" s="79"/>
      <c r="CU294" s="79"/>
      <c r="CV294" s="79"/>
      <c r="CW294" s="79"/>
      <c r="CX294" s="79"/>
      <c r="CY294" s="79"/>
      <c r="CZ294" s="79"/>
      <c r="DA294" s="79"/>
      <c r="DB294" s="79"/>
      <c r="DC294" s="79"/>
      <c r="DD294" s="79"/>
      <c r="DE294" s="79"/>
      <c r="DF294" s="79"/>
      <c r="DG294" s="79"/>
      <c r="DH294" s="79"/>
      <c r="DI294" s="79"/>
      <c r="DJ294" s="79"/>
      <c r="DK294" s="79"/>
      <c r="DL294" s="79"/>
      <c r="DM294" s="79"/>
      <c r="DN294" s="79"/>
      <c r="DO294" s="79"/>
      <c r="DP294" s="79"/>
      <c r="DQ294" s="79"/>
      <c r="DR294" s="79"/>
      <c r="DS294" s="79"/>
      <c r="DT294" s="79"/>
      <c r="DU294" s="79"/>
      <c r="DV294" s="79"/>
      <c r="DW294" s="79"/>
      <c r="DX294" s="79"/>
      <c r="DY294" s="79"/>
      <c r="DZ294" s="79"/>
      <c r="EA294" s="79"/>
      <c r="EB294" s="79"/>
      <c r="EC294" s="79"/>
      <c r="ED294" s="79"/>
      <c r="EE294" s="79"/>
      <c r="EF294" s="79"/>
      <c r="EG294" s="79"/>
      <c r="EH294" s="79"/>
      <c r="EI294" s="79"/>
      <c r="EJ294" s="79"/>
      <c r="EK294" s="79"/>
      <c r="EL294" s="79"/>
      <c r="EM294" s="79"/>
      <c r="EN294" s="79"/>
      <c r="EO294" s="113"/>
      <c r="EP294" s="113"/>
      <c r="EQ294" s="113"/>
      <c r="ER294" s="113"/>
      <c r="ES294" s="113"/>
      <c r="ET294" s="113"/>
      <c r="EU294" s="113"/>
      <c r="EV294" s="113"/>
      <c r="EW294" s="113"/>
      <c r="EX294" s="113"/>
    </row>
    <row r="295" spans="1:154" x14ac:dyDescent="0.3">
      <c r="A295" s="79"/>
      <c r="B295" s="80"/>
      <c r="C295" s="80"/>
      <c r="D295" s="80"/>
      <c r="E295" s="80"/>
      <c r="F295" s="80"/>
      <c r="G295" s="44" t="e">
        <f>SUM(J295,L295,N295,O295,P295,T295,U295,V295,AB295,AD295,AO295,AQ295,CE295,CG295,CP295,CR295,#REF!,#REF!,CZ295,DB295,DE295,DG295,DN295,DP295,DW295,DY295,EF295,EH295)</f>
        <v>#REF!</v>
      </c>
      <c r="H295" s="44" t="e">
        <f>SUM(K295,M295,Q295,R295,S295,W295,X295,Y295,AC295,AE295,AF295,AG295,AH295,AI295,AL295,AP295,AR295,#REF!,AY295,AZ295,CF295,CH295,CI295,CJ295,CK295,CL295,CQ295,CS295,CT295,CU295,CV295,CW295,#REF!,#REF!,DA295,DC295,DF295,DH295,DO295,#REF!,#REF!,#REF!,#REF!,DQ295,DR295,DS295,DT295,DU295,DX295,DZ295,EA295,EB295,EC295,ED295,EG295,EI295,EJ295,EK295,EL295,EM295)</f>
        <v>#REF!</v>
      </c>
      <c r="I295" s="44" t="e">
        <f t="shared" si="16"/>
        <v>#REF!</v>
      </c>
      <c r="J295" s="72"/>
      <c r="K295" s="72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79"/>
      <c r="AF295" s="79"/>
      <c r="AG295" s="79"/>
      <c r="AH295" s="79"/>
      <c r="AI295" s="79"/>
      <c r="AJ295" s="79"/>
      <c r="AK295" s="79"/>
      <c r="AL295" s="79"/>
      <c r="AM295" s="79"/>
      <c r="AN295" s="79"/>
      <c r="AO295" s="79"/>
      <c r="AP295" s="79"/>
      <c r="AQ295" s="79"/>
      <c r="AR295" s="79"/>
      <c r="AS295" s="79"/>
      <c r="AT295" s="79"/>
      <c r="AU295" s="79"/>
      <c r="AV295" s="79"/>
      <c r="AW295" s="79"/>
      <c r="AX295" s="79"/>
      <c r="AY295" s="79"/>
      <c r="AZ295" s="79"/>
      <c r="BA295" s="79"/>
      <c r="BB295" s="79"/>
      <c r="BC295" s="79"/>
      <c r="BD295" s="79"/>
      <c r="BE295" s="79"/>
      <c r="BF295" s="79"/>
      <c r="BG295" s="79"/>
      <c r="BH295" s="79"/>
      <c r="BI295" s="79"/>
      <c r="BJ295" s="79"/>
      <c r="BK295" s="79"/>
      <c r="BL295" s="79"/>
      <c r="BM295" s="79"/>
      <c r="BN295" s="79"/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  <c r="CB295" s="79"/>
      <c r="CC295" s="79"/>
      <c r="CD295" s="79"/>
      <c r="CE295" s="79"/>
      <c r="CF295" s="79"/>
      <c r="CG295" s="79"/>
      <c r="CH295" s="79"/>
      <c r="CI295" s="79"/>
      <c r="CJ295" s="79"/>
      <c r="CK295" s="79"/>
      <c r="CL295" s="79"/>
      <c r="CM295" s="79"/>
      <c r="CN295" s="79"/>
      <c r="CO295" s="79"/>
      <c r="CP295" s="79"/>
      <c r="CQ295" s="79"/>
      <c r="CR295" s="79"/>
      <c r="CS295" s="79"/>
      <c r="CT295" s="79"/>
      <c r="CU295" s="79"/>
      <c r="CV295" s="79"/>
      <c r="CW295" s="79"/>
      <c r="CX295" s="79"/>
      <c r="CY295" s="79"/>
      <c r="CZ295" s="79"/>
      <c r="DA295" s="79"/>
      <c r="DB295" s="79"/>
      <c r="DC295" s="79"/>
      <c r="DD295" s="79"/>
      <c r="DE295" s="79"/>
      <c r="DF295" s="79"/>
      <c r="DG295" s="79"/>
      <c r="DH295" s="79"/>
      <c r="DI295" s="79"/>
      <c r="DJ295" s="79"/>
      <c r="DK295" s="79"/>
      <c r="DL295" s="79"/>
      <c r="DM295" s="79"/>
      <c r="DN295" s="79"/>
      <c r="DO295" s="79"/>
      <c r="DP295" s="79"/>
      <c r="DQ295" s="79"/>
      <c r="DR295" s="79"/>
      <c r="DS295" s="79"/>
      <c r="DT295" s="79"/>
      <c r="DU295" s="79"/>
      <c r="DV295" s="79"/>
      <c r="DW295" s="79"/>
      <c r="DX295" s="79"/>
      <c r="DY295" s="79"/>
      <c r="DZ295" s="79"/>
      <c r="EA295" s="79"/>
      <c r="EB295" s="79"/>
      <c r="EC295" s="79"/>
      <c r="ED295" s="79"/>
      <c r="EE295" s="79"/>
      <c r="EF295" s="79"/>
      <c r="EG295" s="79"/>
      <c r="EH295" s="79"/>
      <c r="EI295" s="79"/>
      <c r="EJ295" s="79"/>
      <c r="EK295" s="79"/>
      <c r="EL295" s="79"/>
      <c r="EM295" s="79"/>
      <c r="EN295" s="79"/>
      <c r="EO295" s="113"/>
      <c r="EP295" s="113"/>
      <c r="EQ295" s="113"/>
      <c r="ER295" s="113"/>
      <c r="ES295" s="113"/>
      <c r="ET295" s="113"/>
      <c r="EU295" s="113"/>
      <c r="EV295" s="113"/>
      <c r="EW295" s="113"/>
      <c r="EX295" s="113"/>
    </row>
    <row r="296" spans="1:154" x14ac:dyDescent="0.3">
      <c r="A296" s="79"/>
      <c r="B296" s="80"/>
      <c r="C296" s="80"/>
      <c r="D296" s="80"/>
      <c r="E296" s="80"/>
      <c r="F296" s="80"/>
      <c r="G296" s="44" t="e">
        <f>SUM(J296,L296,N296,O296,P296,T296,U296,V296,AB296,AD296,AO296,AQ296,CE296,CG296,CP296,CR296,#REF!,#REF!,CZ296,DB296,DE296,DG296,DN296,DP296,DW296,DY296,EF296,EH296)</f>
        <v>#REF!</v>
      </c>
      <c r="H296" s="44" t="e">
        <f>SUM(K296,M296,Q296,R296,S296,W296,X296,Y296,AC296,AE296,AF296,AG296,AH296,AI296,AL296,AP296,AR296,#REF!,AY296,AZ296,CF296,CH296,CI296,CJ296,CK296,CL296,CQ296,CS296,CT296,CU296,CV296,CW296,#REF!,#REF!,DA296,DC296,DF296,DH296,DO296,#REF!,#REF!,#REF!,#REF!,DQ296,DR296,DS296,DT296,DU296,DX296,DZ296,EA296,EB296,EC296,ED296,EG296,EI296,EJ296,EK296,EL296,EM296)</f>
        <v>#REF!</v>
      </c>
      <c r="I296" s="44" t="e">
        <f t="shared" si="16"/>
        <v>#REF!</v>
      </c>
      <c r="J296" s="72"/>
      <c r="K296" s="72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79"/>
      <c r="AF296" s="79"/>
      <c r="AG296" s="79"/>
      <c r="AH296" s="79"/>
      <c r="AI296" s="79"/>
      <c r="AJ296" s="79"/>
      <c r="AK296" s="79"/>
      <c r="AL296" s="79"/>
      <c r="AM296" s="79"/>
      <c r="AN296" s="79"/>
      <c r="AO296" s="79"/>
      <c r="AP296" s="79"/>
      <c r="AQ296" s="79"/>
      <c r="AR296" s="79"/>
      <c r="AS296" s="79"/>
      <c r="AT296" s="79"/>
      <c r="AU296" s="79"/>
      <c r="AV296" s="79"/>
      <c r="AW296" s="79"/>
      <c r="AX296" s="79"/>
      <c r="AY296" s="79"/>
      <c r="AZ296" s="79"/>
      <c r="BA296" s="79"/>
      <c r="BB296" s="79"/>
      <c r="BC296" s="79"/>
      <c r="BD296" s="79"/>
      <c r="BE296" s="79"/>
      <c r="BF296" s="79"/>
      <c r="BG296" s="79"/>
      <c r="BH296" s="79"/>
      <c r="BI296" s="79"/>
      <c r="BJ296" s="79"/>
      <c r="BK296" s="79"/>
      <c r="BL296" s="79"/>
      <c r="BM296" s="79"/>
      <c r="BN296" s="79"/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  <c r="CC296" s="79"/>
      <c r="CD296" s="79"/>
      <c r="CE296" s="79"/>
      <c r="CF296" s="79"/>
      <c r="CG296" s="79"/>
      <c r="CH296" s="79"/>
      <c r="CI296" s="79"/>
      <c r="CJ296" s="79"/>
      <c r="CK296" s="79"/>
      <c r="CL296" s="79"/>
      <c r="CM296" s="79"/>
      <c r="CN296" s="79"/>
      <c r="CO296" s="79"/>
      <c r="CP296" s="79"/>
      <c r="CQ296" s="79"/>
      <c r="CR296" s="79"/>
      <c r="CS296" s="79"/>
      <c r="CT296" s="79"/>
      <c r="CU296" s="79"/>
      <c r="CV296" s="79"/>
      <c r="CW296" s="79"/>
      <c r="CX296" s="79"/>
      <c r="CY296" s="79"/>
      <c r="CZ296" s="79"/>
      <c r="DA296" s="79"/>
      <c r="DB296" s="79"/>
      <c r="DC296" s="79"/>
      <c r="DD296" s="79"/>
      <c r="DE296" s="79"/>
      <c r="DF296" s="79"/>
      <c r="DG296" s="79"/>
      <c r="DH296" s="79"/>
      <c r="DI296" s="79"/>
      <c r="DJ296" s="79"/>
      <c r="DK296" s="79"/>
      <c r="DL296" s="79"/>
      <c r="DM296" s="79"/>
      <c r="DN296" s="79"/>
      <c r="DO296" s="79"/>
      <c r="DP296" s="79"/>
      <c r="DQ296" s="79"/>
      <c r="DR296" s="79"/>
      <c r="DS296" s="79"/>
      <c r="DT296" s="79"/>
      <c r="DU296" s="79"/>
      <c r="DV296" s="79"/>
      <c r="DW296" s="79"/>
      <c r="DX296" s="79"/>
      <c r="DY296" s="79"/>
      <c r="DZ296" s="79"/>
      <c r="EA296" s="79"/>
      <c r="EB296" s="79"/>
      <c r="EC296" s="79"/>
      <c r="ED296" s="79"/>
      <c r="EE296" s="79"/>
      <c r="EF296" s="79"/>
      <c r="EG296" s="79"/>
      <c r="EH296" s="79"/>
      <c r="EI296" s="79"/>
      <c r="EJ296" s="79"/>
      <c r="EK296" s="79"/>
      <c r="EL296" s="79"/>
      <c r="EM296" s="79"/>
      <c r="EN296" s="79"/>
      <c r="EO296" s="113"/>
      <c r="EP296" s="113"/>
      <c r="EQ296" s="113"/>
      <c r="ER296" s="113"/>
      <c r="ES296" s="113"/>
      <c r="ET296" s="113"/>
      <c r="EU296" s="113"/>
      <c r="EV296" s="113"/>
      <c r="EW296" s="113"/>
      <c r="EX296" s="113"/>
    </row>
    <row r="297" spans="1:154" x14ac:dyDescent="0.3">
      <c r="A297" s="79"/>
      <c r="B297" s="80"/>
      <c r="C297" s="80"/>
      <c r="D297" s="80"/>
      <c r="E297" s="80"/>
      <c r="F297" s="80"/>
      <c r="G297" s="44" t="e">
        <f>SUM(J297,L297,N297,O297,P297,T297,U297,V297,AB297,AD297,AO297,AQ297,CE297,CG297,CP297,CR297,#REF!,#REF!,CZ297,DB297,DE297,DG297,DN297,DP297,DW297,DY297,EF297,EH297)</f>
        <v>#REF!</v>
      </c>
      <c r="H297" s="44" t="e">
        <f>SUM(K297,M297,Q297,R297,S297,W297,X297,Y297,AC297,AE297,AF297,AG297,AH297,AI297,AL297,AP297,AR297,#REF!,AY297,AZ297,CF297,CH297,CI297,CJ297,CK297,CL297,CQ297,CS297,CT297,CU297,CV297,CW297,#REF!,#REF!,DA297,DC297,DF297,DH297,DO297,#REF!,#REF!,#REF!,#REF!,DQ297,DR297,DS297,DT297,DU297,DX297,DZ297,EA297,EB297,EC297,ED297,EG297,EI297,EJ297,EK297,EL297,EM297)</f>
        <v>#REF!</v>
      </c>
      <c r="I297" s="44" t="e">
        <f t="shared" si="16"/>
        <v>#REF!</v>
      </c>
      <c r="J297" s="72"/>
      <c r="K297" s="72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79"/>
      <c r="AF297" s="79"/>
      <c r="AG297" s="79"/>
      <c r="AH297" s="79"/>
      <c r="AI297" s="79"/>
      <c r="AJ297" s="79"/>
      <c r="AK297" s="79"/>
      <c r="AL297" s="79"/>
      <c r="AM297" s="79"/>
      <c r="AN297" s="79"/>
      <c r="AO297" s="79"/>
      <c r="AP297" s="79"/>
      <c r="AQ297" s="79"/>
      <c r="AR297" s="79"/>
      <c r="AS297" s="79"/>
      <c r="AT297" s="79"/>
      <c r="AU297" s="79"/>
      <c r="AV297" s="79"/>
      <c r="AW297" s="79"/>
      <c r="AX297" s="79"/>
      <c r="AY297" s="79"/>
      <c r="AZ297" s="79"/>
      <c r="BA297" s="79"/>
      <c r="BB297" s="79"/>
      <c r="BC297" s="79"/>
      <c r="BD297" s="79"/>
      <c r="BE297" s="79"/>
      <c r="BF297" s="79"/>
      <c r="BG297" s="79"/>
      <c r="BH297" s="79"/>
      <c r="BI297" s="79"/>
      <c r="BJ297" s="79"/>
      <c r="BK297" s="79"/>
      <c r="BL297" s="79"/>
      <c r="BM297" s="79"/>
      <c r="BN297" s="79"/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  <c r="CC297" s="79"/>
      <c r="CD297" s="79"/>
      <c r="CE297" s="79"/>
      <c r="CF297" s="79"/>
      <c r="CG297" s="79"/>
      <c r="CH297" s="79"/>
      <c r="CI297" s="79"/>
      <c r="CJ297" s="79"/>
      <c r="CK297" s="79"/>
      <c r="CL297" s="79"/>
      <c r="CM297" s="79"/>
      <c r="CN297" s="79"/>
      <c r="CO297" s="79"/>
      <c r="CP297" s="79"/>
      <c r="CQ297" s="79"/>
      <c r="CR297" s="79"/>
      <c r="CS297" s="79"/>
      <c r="CT297" s="79"/>
      <c r="CU297" s="79"/>
      <c r="CV297" s="79"/>
      <c r="CW297" s="79"/>
      <c r="CX297" s="79"/>
      <c r="CY297" s="79"/>
      <c r="CZ297" s="79"/>
      <c r="DA297" s="79"/>
      <c r="DB297" s="79"/>
      <c r="DC297" s="79"/>
      <c r="DD297" s="79"/>
      <c r="DE297" s="79"/>
      <c r="DF297" s="79"/>
      <c r="DG297" s="79"/>
      <c r="DH297" s="79"/>
      <c r="DI297" s="79"/>
      <c r="DJ297" s="79"/>
      <c r="DK297" s="79"/>
      <c r="DL297" s="79"/>
      <c r="DM297" s="79"/>
      <c r="DN297" s="79"/>
      <c r="DO297" s="79"/>
      <c r="DP297" s="79"/>
      <c r="DQ297" s="79"/>
      <c r="DR297" s="79"/>
      <c r="DS297" s="79"/>
      <c r="DT297" s="79"/>
      <c r="DU297" s="79"/>
      <c r="DV297" s="79"/>
      <c r="DW297" s="79"/>
      <c r="DX297" s="79"/>
      <c r="DY297" s="79"/>
      <c r="DZ297" s="79"/>
      <c r="EA297" s="79"/>
      <c r="EB297" s="79"/>
      <c r="EC297" s="79"/>
      <c r="ED297" s="79"/>
      <c r="EE297" s="79"/>
      <c r="EF297" s="79"/>
      <c r="EG297" s="79"/>
      <c r="EH297" s="79"/>
      <c r="EI297" s="79"/>
      <c r="EJ297" s="79"/>
      <c r="EK297" s="79"/>
      <c r="EL297" s="79"/>
      <c r="EM297" s="79"/>
      <c r="EN297" s="79"/>
      <c r="EO297" s="113"/>
      <c r="EP297" s="113"/>
      <c r="EQ297" s="113"/>
      <c r="ER297" s="113"/>
      <c r="ES297" s="113"/>
      <c r="ET297" s="113"/>
      <c r="EU297" s="113"/>
      <c r="EV297" s="113"/>
      <c r="EW297" s="113"/>
      <c r="EX297" s="113"/>
    </row>
    <row r="298" spans="1:154" x14ac:dyDescent="0.3">
      <c r="A298" s="79"/>
      <c r="B298" s="80"/>
      <c r="C298" s="80"/>
      <c r="D298" s="80"/>
      <c r="E298" s="80"/>
      <c r="F298" s="80"/>
      <c r="G298" s="44" t="e">
        <f>SUM(J298,L298,N298,O298,P298,T298,U298,V298,AB298,AD298,AO298,AQ298,CE298,CG298,CP298,CR298,#REF!,#REF!,CZ298,DB298,DE298,DG298,DN298,DP298,DW298,DY298,EF298,EH298)</f>
        <v>#REF!</v>
      </c>
      <c r="H298" s="44" t="e">
        <f>SUM(K298,M298,Q298,R298,S298,W298,X298,Y298,AC298,AE298,AF298,AG298,AH298,AI298,AL298,AP298,AR298,#REF!,AY298,AZ298,CF298,CH298,CI298,CJ298,CK298,CL298,CQ298,CS298,CT298,CU298,CV298,CW298,#REF!,#REF!,DA298,DC298,DF298,DH298,DO298,#REF!,#REF!,#REF!,#REF!,DQ298,DR298,DS298,DT298,DU298,DX298,DZ298,EA298,EB298,EC298,ED298,EG298,EI298,EJ298,EK298,EL298,EM298)</f>
        <v>#REF!</v>
      </c>
      <c r="I298" s="44" t="e">
        <f t="shared" si="16"/>
        <v>#REF!</v>
      </c>
      <c r="J298" s="72"/>
      <c r="K298" s="72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79"/>
      <c r="AF298" s="79"/>
      <c r="AG298" s="79"/>
      <c r="AH298" s="79"/>
      <c r="AI298" s="79"/>
      <c r="AJ298" s="79"/>
      <c r="AK298" s="79"/>
      <c r="AL298" s="79"/>
      <c r="AM298" s="79"/>
      <c r="AN298" s="79"/>
      <c r="AO298" s="79"/>
      <c r="AP298" s="79"/>
      <c r="AQ298" s="79"/>
      <c r="AR298" s="79"/>
      <c r="AS298" s="79"/>
      <c r="AT298" s="79"/>
      <c r="AU298" s="79"/>
      <c r="AV298" s="79"/>
      <c r="AW298" s="79"/>
      <c r="AX298" s="79"/>
      <c r="AY298" s="79"/>
      <c r="AZ298" s="79"/>
      <c r="BA298" s="79"/>
      <c r="BB298" s="79"/>
      <c r="BC298" s="79"/>
      <c r="BD298" s="79"/>
      <c r="BE298" s="79"/>
      <c r="BF298" s="79"/>
      <c r="BG298" s="79"/>
      <c r="BH298" s="79"/>
      <c r="BI298" s="79"/>
      <c r="BJ298" s="79"/>
      <c r="BK298" s="79"/>
      <c r="BL298" s="79"/>
      <c r="BM298" s="79"/>
      <c r="BN298" s="79"/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  <c r="CC298" s="79"/>
      <c r="CD298" s="79"/>
      <c r="CE298" s="79"/>
      <c r="CF298" s="79"/>
      <c r="CG298" s="79"/>
      <c r="CH298" s="79"/>
      <c r="CI298" s="79"/>
      <c r="CJ298" s="79"/>
      <c r="CK298" s="79"/>
      <c r="CL298" s="79"/>
      <c r="CM298" s="79"/>
      <c r="CN298" s="79"/>
      <c r="CO298" s="79"/>
      <c r="CP298" s="79"/>
      <c r="CQ298" s="79"/>
      <c r="CR298" s="79"/>
      <c r="CS298" s="79"/>
      <c r="CT298" s="79"/>
      <c r="CU298" s="79"/>
      <c r="CV298" s="79"/>
      <c r="CW298" s="79"/>
      <c r="CX298" s="79"/>
      <c r="CY298" s="79"/>
      <c r="CZ298" s="79"/>
      <c r="DA298" s="79"/>
      <c r="DB298" s="79"/>
      <c r="DC298" s="79"/>
      <c r="DD298" s="79"/>
      <c r="DE298" s="79"/>
      <c r="DF298" s="79"/>
      <c r="DG298" s="79"/>
      <c r="DH298" s="79"/>
      <c r="DI298" s="79"/>
      <c r="DJ298" s="79"/>
      <c r="DK298" s="79"/>
      <c r="DL298" s="79"/>
      <c r="DM298" s="79"/>
      <c r="DN298" s="79"/>
      <c r="DO298" s="79"/>
      <c r="DP298" s="79"/>
      <c r="DQ298" s="79"/>
      <c r="DR298" s="79"/>
      <c r="DS298" s="79"/>
      <c r="DT298" s="79"/>
      <c r="DU298" s="79"/>
      <c r="DV298" s="79"/>
      <c r="DW298" s="79"/>
      <c r="DX298" s="79"/>
      <c r="DY298" s="79"/>
      <c r="DZ298" s="79"/>
      <c r="EA298" s="79"/>
      <c r="EB298" s="79"/>
      <c r="EC298" s="79"/>
      <c r="ED298" s="79"/>
      <c r="EE298" s="79"/>
      <c r="EF298" s="79"/>
      <c r="EG298" s="79"/>
      <c r="EH298" s="79"/>
      <c r="EI298" s="79"/>
      <c r="EJ298" s="79"/>
      <c r="EK298" s="79"/>
      <c r="EL298" s="79"/>
      <c r="EM298" s="79"/>
      <c r="EN298" s="79"/>
      <c r="EO298" s="113"/>
      <c r="EP298" s="113"/>
      <c r="EQ298" s="113"/>
      <c r="ER298" s="113"/>
      <c r="ES298" s="113"/>
      <c r="ET298" s="113"/>
      <c r="EU298" s="113"/>
      <c r="EV298" s="113"/>
      <c r="EW298" s="113"/>
      <c r="EX298" s="113"/>
    </row>
    <row r="299" spans="1:154" x14ac:dyDescent="0.3">
      <c r="A299" s="79"/>
      <c r="B299" s="80"/>
      <c r="C299" s="80"/>
      <c r="D299" s="80"/>
      <c r="E299" s="80"/>
      <c r="F299" s="80"/>
      <c r="G299" s="44" t="e">
        <f>SUM(J299,L299,N299,O299,P299,T299,U299,V299,AB299,AD299,AO299,AQ299,CE299,CG299,CP299,CR299,#REF!,#REF!,CZ299,DB299,DE299,DG299,DN299,DP299,DW299,DY299,EF299,EH299)</f>
        <v>#REF!</v>
      </c>
      <c r="H299" s="44" t="e">
        <f>SUM(K299,M299,Q299,R299,S299,W299,X299,Y299,AC299,AE299,AF299,AG299,AH299,AI299,AL299,AP299,AR299,#REF!,AY299,AZ299,CF299,CH299,CI299,CJ299,CK299,CL299,CQ299,CS299,CT299,CU299,CV299,CW299,#REF!,#REF!,DA299,DC299,DF299,DH299,DO299,#REF!,#REF!,#REF!,#REF!,DQ299,DR299,DS299,DT299,DU299,DX299,DZ299,EA299,EB299,EC299,ED299,EG299,EI299,EJ299,EK299,EL299,EM299)</f>
        <v>#REF!</v>
      </c>
      <c r="I299" s="44" t="e">
        <f t="shared" si="16"/>
        <v>#REF!</v>
      </c>
      <c r="J299" s="72"/>
      <c r="K299" s="72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/>
      <c r="AG299" s="79"/>
      <c r="AH299" s="79"/>
      <c r="AI299" s="79"/>
      <c r="AJ299" s="79"/>
      <c r="AK299" s="79"/>
      <c r="AL299" s="79"/>
      <c r="AM299" s="79"/>
      <c r="AN299" s="79"/>
      <c r="AO299" s="79"/>
      <c r="AP299" s="79"/>
      <c r="AQ299" s="79"/>
      <c r="AR299" s="79"/>
      <c r="AS299" s="79"/>
      <c r="AT299" s="79"/>
      <c r="AU299" s="79"/>
      <c r="AV299" s="79"/>
      <c r="AW299" s="79"/>
      <c r="AX299" s="79"/>
      <c r="AY299" s="79"/>
      <c r="AZ299" s="79"/>
      <c r="BA299" s="79"/>
      <c r="BB299" s="79"/>
      <c r="BC299" s="79"/>
      <c r="BD299" s="79"/>
      <c r="BE299" s="79"/>
      <c r="BF299" s="79"/>
      <c r="BG299" s="79"/>
      <c r="BH299" s="79"/>
      <c r="BI299" s="79"/>
      <c r="BJ299" s="79"/>
      <c r="BK299" s="79"/>
      <c r="BL299" s="79"/>
      <c r="BM299" s="79"/>
      <c r="BN299" s="79"/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  <c r="CB299" s="79"/>
      <c r="CC299" s="79"/>
      <c r="CD299" s="79"/>
      <c r="CE299" s="79"/>
      <c r="CF299" s="79"/>
      <c r="CG299" s="79"/>
      <c r="CH299" s="79"/>
      <c r="CI299" s="79"/>
      <c r="CJ299" s="79"/>
      <c r="CK299" s="79"/>
      <c r="CL299" s="79"/>
      <c r="CM299" s="79"/>
      <c r="CN299" s="79"/>
      <c r="CO299" s="79"/>
      <c r="CP299" s="79"/>
      <c r="CQ299" s="79"/>
      <c r="CR299" s="79"/>
      <c r="CS299" s="79"/>
      <c r="CT299" s="79"/>
      <c r="CU299" s="79"/>
      <c r="CV299" s="79"/>
      <c r="CW299" s="79"/>
      <c r="CX299" s="79"/>
      <c r="CY299" s="79"/>
      <c r="CZ299" s="79"/>
      <c r="DA299" s="79"/>
      <c r="DB299" s="79"/>
      <c r="DC299" s="79"/>
      <c r="DD299" s="79"/>
      <c r="DE299" s="79"/>
      <c r="DF299" s="79"/>
      <c r="DG299" s="79"/>
      <c r="DH299" s="79"/>
      <c r="DI299" s="79"/>
      <c r="DJ299" s="79"/>
      <c r="DK299" s="79"/>
      <c r="DL299" s="79"/>
      <c r="DM299" s="79"/>
      <c r="DN299" s="79"/>
      <c r="DO299" s="79"/>
      <c r="DP299" s="79"/>
      <c r="DQ299" s="79"/>
      <c r="DR299" s="79"/>
      <c r="DS299" s="79"/>
      <c r="DT299" s="79"/>
      <c r="DU299" s="79"/>
      <c r="DV299" s="79"/>
      <c r="DW299" s="79"/>
      <c r="DX299" s="79"/>
      <c r="DY299" s="79"/>
      <c r="DZ299" s="79"/>
      <c r="EA299" s="79"/>
      <c r="EB299" s="79"/>
      <c r="EC299" s="79"/>
      <c r="ED299" s="79"/>
      <c r="EE299" s="79"/>
      <c r="EF299" s="79"/>
      <c r="EG299" s="79"/>
      <c r="EH299" s="79"/>
      <c r="EI299" s="79"/>
      <c r="EJ299" s="79"/>
      <c r="EK299" s="79"/>
      <c r="EL299" s="79"/>
      <c r="EM299" s="79"/>
      <c r="EN299" s="79"/>
      <c r="EO299" s="113"/>
      <c r="EP299" s="113"/>
      <c r="EQ299" s="113"/>
      <c r="ER299" s="113"/>
      <c r="ES299" s="113"/>
      <c r="ET299" s="113"/>
      <c r="EU299" s="113"/>
      <c r="EV299" s="113"/>
      <c r="EW299" s="113"/>
      <c r="EX299" s="113"/>
    </row>
    <row r="300" spans="1:154" x14ac:dyDescent="0.3">
      <c r="A300" s="79"/>
      <c r="B300" s="80"/>
      <c r="C300" s="80"/>
      <c r="D300" s="80"/>
      <c r="E300" s="80"/>
      <c r="F300" s="80"/>
      <c r="G300" s="44" t="e">
        <f>SUM(J300,L300,N300,O300,P300,T300,U300,V300,AB300,AD300,AO300,AQ300,CE300,CG300,CP300,CR300,#REF!,#REF!,CZ300,DB300,DE300,DG300,DN300,DP300,DW300,DY300,EF300,EH300)</f>
        <v>#REF!</v>
      </c>
      <c r="H300" s="44" t="e">
        <f>SUM(K300,M300,Q300,R300,S300,W300,X300,Y300,AC300,AE300,AF300,AG300,AH300,AI300,AL300,AP300,AR300,#REF!,AY300,AZ300,CF300,CH300,CI300,CJ300,CK300,CL300,CQ300,CS300,CT300,CU300,CV300,CW300,#REF!,#REF!,DA300,DC300,DF300,DH300,DO300,#REF!,#REF!,#REF!,#REF!,DQ300,DR300,DS300,DT300,DU300,DX300,DZ300,EA300,EB300,EC300,ED300,EG300,EI300,EJ300,EK300,EL300,EM300)</f>
        <v>#REF!</v>
      </c>
      <c r="I300" s="44" t="e">
        <f t="shared" si="16"/>
        <v>#REF!</v>
      </c>
      <c r="J300" s="72"/>
      <c r="K300" s="72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79"/>
      <c r="AF300" s="79"/>
      <c r="AG300" s="79"/>
      <c r="AH300" s="79"/>
      <c r="AI300" s="79"/>
      <c r="AJ300" s="79"/>
      <c r="AK300" s="79"/>
      <c r="AL300" s="79"/>
      <c r="AM300" s="79"/>
      <c r="AN300" s="79"/>
      <c r="AO300" s="79"/>
      <c r="AP300" s="79"/>
      <c r="AQ300" s="79"/>
      <c r="AR300" s="79"/>
      <c r="AS300" s="79"/>
      <c r="AT300" s="79"/>
      <c r="AU300" s="79"/>
      <c r="AV300" s="79"/>
      <c r="AW300" s="79"/>
      <c r="AX300" s="79"/>
      <c r="AY300" s="79"/>
      <c r="AZ300" s="79"/>
      <c r="BA300" s="79"/>
      <c r="BB300" s="79"/>
      <c r="BC300" s="79"/>
      <c r="BD300" s="79"/>
      <c r="BE300" s="79"/>
      <c r="BF300" s="79"/>
      <c r="BG300" s="79"/>
      <c r="BH300" s="79"/>
      <c r="BI300" s="79"/>
      <c r="BJ300" s="79"/>
      <c r="BK300" s="79"/>
      <c r="BL300" s="79"/>
      <c r="BM300" s="79"/>
      <c r="BN300" s="79"/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  <c r="CC300" s="79"/>
      <c r="CD300" s="79"/>
      <c r="CE300" s="79"/>
      <c r="CF300" s="79"/>
      <c r="CG300" s="79"/>
      <c r="CH300" s="79"/>
      <c r="CI300" s="79"/>
      <c r="CJ300" s="79"/>
      <c r="CK300" s="79"/>
      <c r="CL300" s="79"/>
      <c r="CM300" s="79"/>
      <c r="CN300" s="79"/>
      <c r="CO300" s="79"/>
      <c r="CP300" s="79"/>
      <c r="CQ300" s="79"/>
      <c r="CR300" s="79"/>
      <c r="CS300" s="79"/>
      <c r="CT300" s="79"/>
      <c r="CU300" s="79"/>
      <c r="CV300" s="79"/>
      <c r="CW300" s="79"/>
      <c r="CX300" s="79"/>
      <c r="CY300" s="79"/>
      <c r="CZ300" s="79"/>
      <c r="DA300" s="79"/>
      <c r="DB300" s="79"/>
      <c r="DC300" s="79"/>
      <c r="DD300" s="79"/>
      <c r="DE300" s="79"/>
      <c r="DF300" s="79"/>
      <c r="DG300" s="79"/>
      <c r="DH300" s="79"/>
      <c r="DI300" s="79"/>
      <c r="DJ300" s="79"/>
      <c r="DK300" s="79"/>
      <c r="DL300" s="79"/>
      <c r="DM300" s="79"/>
      <c r="DN300" s="79"/>
      <c r="DO300" s="79"/>
      <c r="DP300" s="79"/>
      <c r="DQ300" s="79"/>
      <c r="DR300" s="79"/>
      <c r="DS300" s="79"/>
      <c r="DT300" s="79"/>
      <c r="DU300" s="79"/>
      <c r="DV300" s="79"/>
      <c r="DW300" s="79"/>
      <c r="DX300" s="79"/>
      <c r="DY300" s="79"/>
      <c r="DZ300" s="79"/>
      <c r="EA300" s="79"/>
      <c r="EB300" s="79"/>
      <c r="EC300" s="79"/>
      <c r="ED300" s="79"/>
      <c r="EE300" s="79"/>
      <c r="EF300" s="79"/>
      <c r="EG300" s="79"/>
      <c r="EH300" s="79"/>
      <c r="EI300" s="79"/>
      <c r="EJ300" s="79"/>
      <c r="EK300" s="79"/>
      <c r="EL300" s="79"/>
      <c r="EM300" s="79"/>
      <c r="EN300" s="79"/>
      <c r="EO300" s="113"/>
      <c r="EP300" s="113"/>
      <c r="EQ300" s="113"/>
      <c r="ER300" s="113"/>
      <c r="ES300" s="113"/>
      <c r="ET300" s="113"/>
      <c r="EU300" s="113"/>
      <c r="EV300" s="113"/>
      <c r="EW300" s="113"/>
      <c r="EX300" s="113"/>
    </row>
    <row r="301" spans="1:154" x14ac:dyDescent="0.3">
      <c r="A301" s="79"/>
      <c r="B301" s="80"/>
      <c r="C301" s="80"/>
      <c r="D301" s="80"/>
      <c r="E301" s="80"/>
      <c r="F301" s="80"/>
      <c r="G301" s="44" t="e">
        <f>SUM(J301,L301,N301,O301,P301,T301,U301,V301,AB301,AD301,AO301,AQ301,CE301,CG301,CP301,CR301,#REF!,#REF!,CZ301,DB301,DE301,DG301,DN301,DP301,DW301,DY301,EF301,EH301)</f>
        <v>#REF!</v>
      </c>
      <c r="H301" s="44" t="e">
        <f>SUM(K301,M301,Q301,R301,S301,W301,X301,Y301,AC301,AE301,AF301,AG301,AH301,AI301,AL301,AP301,AR301,#REF!,AY301,AZ301,CF301,CH301,CI301,CJ301,CK301,CL301,CQ301,CS301,CT301,CU301,CV301,CW301,#REF!,#REF!,DA301,DC301,DF301,DH301,DO301,#REF!,#REF!,#REF!,#REF!,DQ301,DR301,DS301,DT301,DU301,DX301,DZ301,EA301,EB301,EC301,ED301,EG301,EI301,EJ301,EK301,EL301,EM301)</f>
        <v>#REF!</v>
      </c>
      <c r="I301" s="44" t="e">
        <f t="shared" si="16"/>
        <v>#REF!</v>
      </c>
      <c r="J301" s="72"/>
      <c r="K301" s="72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79"/>
      <c r="AF301" s="79"/>
      <c r="AG301" s="79"/>
      <c r="AH301" s="79"/>
      <c r="AI301" s="79"/>
      <c r="AJ301" s="79"/>
      <c r="AK301" s="79"/>
      <c r="AL301" s="79"/>
      <c r="AM301" s="79"/>
      <c r="AN301" s="79"/>
      <c r="AO301" s="79"/>
      <c r="AP301" s="79"/>
      <c r="AQ301" s="79"/>
      <c r="AR301" s="79"/>
      <c r="AS301" s="79"/>
      <c r="AT301" s="79"/>
      <c r="AU301" s="79"/>
      <c r="AV301" s="79"/>
      <c r="AW301" s="79"/>
      <c r="AX301" s="79"/>
      <c r="AY301" s="79"/>
      <c r="AZ301" s="79"/>
      <c r="BA301" s="79"/>
      <c r="BB301" s="79"/>
      <c r="BC301" s="79"/>
      <c r="BD301" s="79"/>
      <c r="BE301" s="79"/>
      <c r="BF301" s="79"/>
      <c r="BG301" s="79"/>
      <c r="BH301" s="79"/>
      <c r="BI301" s="79"/>
      <c r="BJ301" s="79"/>
      <c r="BK301" s="79"/>
      <c r="BL301" s="79"/>
      <c r="BM301" s="79"/>
      <c r="BN301" s="79"/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  <c r="CC301" s="79"/>
      <c r="CD301" s="79"/>
      <c r="CE301" s="79"/>
      <c r="CF301" s="79"/>
      <c r="CG301" s="79"/>
      <c r="CH301" s="79"/>
      <c r="CI301" s="79"/>
      <c r="CJ301" s="79"/>
      <c r="CK301" s="79"/>
      <c r="CL301" s="79"/>
      <c r="CM301" s="79"/>
      <c r="CN301" s="79"/>
      <c r="CO301" s="79"/>
      <c r="CP301" s="79"/>
      <c r="CQ301" s="79"/>
      <c r="CR301" s="79"/>
      <c r="CS301" s="79"/>
      <c r="CT301" s="79"/>
      <c r="CU301" s="79"/>
      <c r="CV301" s="79"/>
      <c r="CW301" s="79"/>
      <c r="CX301" s="79"/>
      <c r="CY301" s="79"/>
      <c r="CZ301" s="79"/>
      <c r="DA301" s="79"/>
      <c r="DB301" s="79"/>
      <c r="DC301" s="79"/>
      <c r="DD301" s="79"/>
      <c r="DE301" s="79"/>
      <c r="DF301" s="79"/>
      <c r="DG301" s="79"/>
      <c r="DH301" s="79"/>
      <c r="DI301" s="79"/>
      <c r="DJ301" s="79"/>
      <c r="DK301" s="79"/>
      <c r="DL301" s="79"/>
      <c r="DM301" s="79"/>
      <c r="DN301" s="79"/>
      <c r="DO301" s="79"/>
      <c r="DP301" s="79"/>
      <c r="DQ301" s="79"/>
      <c r="DR301" s="79"/>
      <c r="DS301" s="79"/>
      <c r="DT301" s="79"/>
      <c r="DU301" s="79"/>
      <c r="DV301" s="79"/>
      <c r="DW301" s="79"/>
      <c r="DX301" s="79"/>
      <c r="DY301" s="79"/>
      <c r="DZ301" s="79"/>
      <c r="EA301" s="79"/>
      <c r="EB301" s="79"/>
      <c r="EC301" s="79"/>
      <c r="ED301" s="79"/>
      <c r="EE301" s="79"/>
      <c r="EF301" s="79"/>
      <c r="EG301" s="79"/>
      <c r="EH301" s="79"/>
      <c r="EI301" s="79"/>
      <c r="EJ301" s="79"/>
      <c r="EK301" s="79"/>
      <c r="EL301" s="79"/>
      <c r="EM301" s="79"/>
      <c r="EN301" s="79"/>
      <c r="EO301" s="113"/>
      <c r="EP301" s="113"/>
      <c r="EQ301" s="113"/>
      <c r="ER301" s="113"/>
      <c r="ES301" s="113"/>
      <c r="ET301" s="113"/>
      <c r="EU301" s="113"/>
      <c r="EV301" s="113"/>
      <c r="EW301" s="113"/>
      <c r="EX301" s="113"/>
    </row>
    <row r="302" spans="1:154" x14ac:dyDescent="0.3">
      <c r="A302" s="79"/>
      <c r="B302" s="80"/>
      <c r="C302" s="80"/>
      <c r="D302" s="80"/>
      <c r="E302" s="80"/>
      <c r="F302" s="80"/>
      <c r="G302" s="44" t="e">
        <f>SUM(J302,L302,N302,O302,P302,T302,U302,V302,AB302,AD302,AO302,AQ302,CE302,CG302,CP302,CR302,#REF!,#REF!,CZ302,DB302,DE302,DG302,DN302,DP302,DW302,DY302,EF302,EH302)</f>
        <v>#REF!</v>
      </c>
      <c r="H302" s="44" t="e">
        <f>SUM(K302,M302,Q302,R302,S302,W302,X302,Y302,AC302,AE302,AF302,AG302,AH302,AI302,AL302,AP302,AR302,#REF!,AY302,AZ302,CF302,CH302,CI302,CJ302,CK302,CL302,CQ302,CS302,CT302,CU302,CV302,CW302,#REF!,#REF!,DA302,DC302,DF302,DH302,DO302,#REF!,#REF!,#REF!,#REF!,DQ302,DR302,DS302,DT302,DU302,DX302,DZ302,EA302,EB302,EC302,ED302,EG302,EI302,EJ302,EK302,EL302,EM302)</f>
        <v>#REF!</v>
      </c>
      <c r="I302" s="44" t="e">
        <f t="shared" si="16"/>
        <v>#REF!</v>
      </c>
      <c r="J302" s="72"/>
      <c r="K302" s="72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79"/>
      <c r="AF302" s="79"/>
      <c r="AG302" s="79"/>
      <c r="AH302" s="79"/>
      <c r="AI302" s="79"/>
      <c r="AJ302" s="79"/>
      <c r="AK302" s="79"/>
      <c r="AL302" s="79"/>
      <c r="AM302" s="79"/>
      <c r="AN302" s="79"/>
      <c r="AO302" s="79"/>
      <c r="AP302" s="79"/>
      <c r="AQ302" s="79"/>
      <c r="AR302" s="79"/>
      <c r="AS302" s="79"/>
      <c r="AT302" s="79"/>
      <c r="AU302" s="79"/>
      <c r="AV302" s="79"/>
      <c r="AW302" s="79"/>
      <c r="AX302" s="79"/>
      <c r="AY302" s="79"/>
      <c r="AZ302" s="79"/>
      <c r="BA302" s="79"/>
      <c r="BB302" s="79"/>
      <c r="BC302" s="79"/>
      <c r="BD302" s="79"/>
      <c r="BE302" s="79"/>
      <c r="BF302" s="79"/>
      <c r="BG302" s="79"/>
      <c r="BH302" s="79"/>
      <c r="BI302" s="79"/>
      <c r="BJ302" s="79"/>
      <c r="BK302" s="79"/>
      <c r="BL302" s="79"/>
      <c r="BM302" s="79"/>
      <c r="BN302" s="79"/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  <c r="CB302" s="79"/>
      <c r="CC302" s="79"/>
      <c r="CD302" s="79"/>
      <c r="CE302" s="79"/>
      <c r="CF302" s="79"/>
      <c r="CG302" s="79"/>
      <c r="CH302" s="79"/>
      <c r="CI302" s="79"/>
      <c r="CJ302" s="79"/>
      <c r="CK302" s="79"/>
      <c r="CL302" s="79"/>
      <c r="CM302" s="79"/>
      <c r="CN302" s="79"/>
      <c r="CO302" s="79"/>
      <c r="CP302" s="79"/>
      <c r="CQ302" s="79"/>
      <c r="CR302" s="79"/>
      <c r="CS302" s="79"/>
      <c r="CT302" s="79"/>
      <c r="CU302" s="79"/>
      <c r="CV302" s="79"/>
      <c r="CW302" s="79"/>
      <c r="CX302" s="79"/>
      <c r="CY302" s="79"/>
      <c r="CZ302" s="79"/>
      <c r="DA302" s="79"/>
      <c r="DB302" s="79"/>
      <c r="DC302" s="79"/>
      <c r="DD302" s="79"/>
      <c r="DE302" s="79"/>
      <c r="DF302" s="79"/>
      <c r="DG302" s="79"/>
      <c r="DH302" s="79"/>
      <c r="DI302" s="79"/>
      <c r="DJ302" s="79"/>
      <c r="DK302" s="79"/>
      <c r="DL302" s="79"/>
      <c r="DM302" s="79"/>
      <c r="DN302" s="79"/>
      <c r="DO302" s="79"/>
      <c r="DP302" s="79"/>
      <c r="DQ302" s="79"/>
      <c r="DR302" s="79"/>
      <c r="DS302" s="79"/>
      <c r="DT302" s="79"/>
      <c r="DU302" s="79"/>
      <c r="DV302" s="79"/>
      <c r="DW302" s="79"/>
      <c r="DX302" s="79"/>
      <c r="DY302" s="79"/>
      <c r="DZ302" s="79"/>
      <c r="EA302" s="79"/>
      <c r="EB302" s="79"/>
      <c r="EC302" s="79"/>
      <c r="ED302" s="79"/>
      <c r="EE302" s="79"/>
      <c r="EF302" s="79"/>
      <c r="EG302" s="79"/>
      <c r="EH302" s="79"/>
      <c r="EI302" s="79"/>
      <c r="EJ302" s="79"/>
      <c r="EK302" s="79"/>
      <c r="EL302" s="79"/>
      <c r="EM302" s="79"/>
      <c r="EN302" s="79"/>
      <c r="EO302" s="113"/>
      <c r="EP302" s="113"/>
      <c r="EQ302" s="113"/>
      <c r="ER302" s="113"/>
      <c r="ES302" s="113"/>
      <c r="ET302" s="113"/>
      <c r="EU302" s="113"/>
      <c r="EV302" s="113"/>
      <c r="EW302" s="113"/>
      <c r="EX302" s="113"/>
    </row>
    <row r="303" spans="1:154" x14ac:dyDescent="0.3">
      <c r="A303" s="79"/>
      <c r="B303" s="80"/>
      <c r="C303" s="80"/>
      <c r="D303" s="80"/>
      <c r="E303" s="80"/>
      <c r="F303" s="80"/>
      <c r="G303" s="44" t="e">
        <f>SUM(J303,L303,N303,O303,P303,T303,U303,V303,AB303,AD303,AO303,AQ303,CE303,CG303,CP303,CR303,#REF!,#REF!,CZ303,DB303,DE303,DG303,DN303,DP303,DW303,DY303,EF303,EH303)</f>
        <v>#REF!</v>
      </c>
      <c r="H303" s="44" t="e">
        <f>SUM(K303,M303,Q303,R303,S303,W303,X303,Y303,AC303,AE303,AF303,AG303,AH303,AI303,AL303,AP303,AR303,#REF!,AY303,AZ303,CF303,CH303,CI303,CJ303,CK303,CL303,CQ303,CS303,CT303,CU303,CV303,CW303,#REF!,#REF!,DA303,DC303,DF303,DH303,DO303,#REF!,#REF!,#REF!,#REF!,DQ303,DR303,DS303,DT303,DU303,DX303,DZ303,EA303,EB303,EC303,ED303,EG303,EI303,EJ303,EK303,EL303,EM303)</f>
        <v>#REF!</v>
      </c>
      <c r="I303" s="44" t="e">
        <f t="shared" si="16"/>
        <v>#REF!</v>
      </c>
      <c r="J303" s="72"/>
      <c r="K303" s="72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  <c r="AU303" s="79"/>
      <c r="AV303" s="79"/>
      <c r="AW303" s="79"/>
      <c r="AX303" s="79"/>
      <c r="AY303" s="79"/>
      <c r="AZ303" s="79"/>
      <c r="BA303" s="79"/>
      <c r="BB303" s="79"/>
      <c r="BC303" s="79"/>
      <c r="BD303" s="79"/>
      <c r="BE303" s="79"/>
      <c r="BF303" s="79"/>
      <c r="BG303" s="79"/>
      <c r="BH303" s="79"/>
      <c r="BI303" s="79"/>
      <c r="BJ303" s="79"/>
      <c r="BK303" s="79"/>
      <c r="BL303" s="79"/>
      <c r="BM303" s="79"/>
      <c r="BN303" s="79"/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  <c r="CB303" s="79"/>
      <c r="CC303" s="79"/>
      <c r="CD303" s="79"/>
      <c r="CE303" s="79"/>
      <c r="CF303" s="79"/>
      <c r="CG303" s="79"/>
      <c r="CH303" s="79"/>
      <c r="CI303" s="79"/>
      <c r="CJ303" s="79"/>
      <c r="CK303" s="79"/>
      <c r="CL303" s="79"/>
      <c r="CM303" s="79"/>
      <c r="CN303" s="79"/>
      <c r="CO303" s="79"/>
      <c r="CP303" s="79"/>
      <c r="CQ303" s="79"/>
      <c r="CR303" s="79"/>
      <c r="CS303" s="79"/>
      <c r="CT303" s="79"/>
      <c r="CU303" s="79"/>
      <c r="CV303" s="79"/>
      <c r="CW303" s="79"/>
      <c r="CX303" s="79"/>
      <c r="CY303" s="79"/>
      <c r="CZ303" s="79"/>
      <c r="DA303" s="79"/>
      <c r="DB303" s="79"/>
      <c r="DC303" s="79"/>
      <c r="DD303" s="79"/>
      <c r="DE303" s="79"/>
      <c r="DF303" s="79"/>
      <c r="DG303" s="79"/>
      <c r="DH303" s="79"/>
      <c r="DI303" s="79"/>
      <c r="DJ303" s="79"/>
      <c r="DK303" s="79"/>
      <c r="DL303" s="79"/>
      <c r="DM303" s="79"/>
      <c r="DN303" s="79"/>
      <c r="DO303" s="79"/>
      <c r="DP303" s="79"/>
      <c r="DQ303" s="79"/>
      <c r="DR303" s="79"/>
      <c r="DS303" s="79"/>
      <c r="DT303" s="79"/>
      <c r="DU303" s="79"/>
      <c r="DV303" s="79"/>
      <c r="DW303" s="79"/>
      <c r="DX303" s="79"/>
      <c r="DY303" s="79"/>
      <c r="DZ303" s="79"/>
      <c r="EA303" s="79"/>
      <c r="EB303" s="79"/>
      <c r="EC303" s="79"/>
      <c r="ED303" s="79"/>
      <c r="EE303" s="79"/>
      <c r="EF303" s="79"/>
      <c r="EG303" s="79"/>
      <c r="EH303" s="79"/>
      <c r="EI303" s="79"/>
      <c r="EJ303" s="79"/>
      <c r="EK303" s="79"/>
      <c r="EL303" s="79"/>
      <c r="EM303" s="79"/>
      <c r="EN303" s="79"/>
      <c r="EO303" s="113"/>
      <c r="EP303" s="113"/>
      <c r="EQ303" s="113"/>
      <c r="ER303" s="113"/>
      <c r="ES303" s="113"/>
      <c r="ET303" s="113"/>
      <c r="EU303" s="113"/>
      <c r="EV303" s="113"/>
      <c r="EW303" s="113"/>
      <c r="EX303" s="113"/>
    </row>
    <row r="304" spans="1:154" x14ac:dyDescent="0.3">
      <c r="A304" s="79"/>
      <c r="B304" s="80"/>
      <c r="C304" s="80"/>
      <c r="D304" s="80"/>
      <c r="E304" s="80"/>
      <c r="F304" s="80"/>
      <c r="G304" s="44" t="e">
        <f>SUM(J304,L304,N304,O304,P304,T304,U304,V304,AB304,AD304,AO304,AQ304,CE304,CG304,CP304,CR304,#REF!,#REF!,CZ304,DB304,DE304,DG304,DN304,DP304,DW304,DY304,EF304,EH304)</f>
        <v>#REF!</v>
      </c>
      <c r="H304" s="44" t="e">
        <f>SUM(K304,M304,Q304,R304,S304,W304,X304,Y304,AC304,AE304,AF304,AG304,AH304,AI304,AL304,AP304,AR304,#REF!,AY304,AZ304,CF304,CH304,CI304,CJ304,CK304,CL304,CQ304,CS304,CT304,CU304,CV304,CW304,#REF!,#REF!,DA304,DC304,DF304,DH304,DO304,#REF!,#REF!,#REF!,#REF!,DQ304,DR304,DS304,DT304,DU304,DX304,DZ304,EA304,EB304,EC304,ED304,EG304,EI304,EJ304,EK304,EL304,EM304)</f>
        <v>#REF!</v>
      </c>
      <c r="I304" s="44" t="e">
        <f t="shared" si="16"/>
        <v>#REF!</v>
      </c>
      <c r="J304" s="72"/>
      <c r="K304" s="72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  <c r="AU304" s="79"/>
      <c r="AV304" s="79"/>
      <c r="AW304" s="79"/>
      <c r="AX304" s="79"/>
      <c r="AY304" s="79"/>
      <c r="AZ304" s="79"/>
      <c r="BA304" s="79"/>
      <c r="BB304" s="79"/>
      <c r="BC304" s="79"/>
      <c r="BD304" s="79"/>
      <c r="BE304" s="79"/>
      <c r="BF304" s="79"/>
      <c r="BG304" s="79"/>
      <c r="BH304" s="79"/>
      <c r="BI304" s="79"/>
      <c r="BJ304" s="79"/>
      <c r="BK304" s="79"/>
      <c r="BL304" s="79"/>
      <c r="BM304" s="79"/>
      <c r="BN304" s="79"/>
      <c r="BO304" s="79"/>
      <c r="BP304" s="79"/>
      <c r="BQ304" s="79"/>
      <c r="BR304" s="79"/>
      <c r="BS304" s="79"/>
      <c r="BT304" s="79"/>
      <c r="BU304" s="79"/>
      <c r="BV304" s="79"/>
      <c r="BW304" s="79"/>
      <c r="BX304" s="79"/>
      <c r="BY304" s="79"/>
      <c r="BZ304" s="79"/>
      <c r="CA304" s="79"/>
      <c r="CB304" s="79"/>
      <c r="CC304" s="79"/>
      <c r="CD304" s="79"/>
      <c r="CE304" s="79"/>
      <c r="CF304" s="79"/>
      <c r="CG304" s="79"/>
      <c r="CH304" s="79"/>
      <c r="CI304" s="79"/>
      <c r="CJ304" s="79"/>
      <c r="CK304" s="79"/>
      <c r="CL304" s="79"/>
      <c r="CM304" s="79"/>
      <c r="CN304" s="79"/>
      <c r="CO304" s="79"/>
      <c r="CP304" s="79"/>
      <c r="CQ304" s="79"/>
      <c r="CR304" s="79"/>
      <c r="CS304" s="79"/>
      <c r="CT304" s="79"/>
      <c r="CU304" s="79"/>
      <c r="CV304" s="79"/>
      <c r="CW304" s="79"/>
      <c r="CX304" s="79"/>
      <c r="CY304" s="79"/>
      <c r="CZ304" s="79"/>
      <c r="DA304" s="79"/>
      <c r="DB304" s="79"/>
      <c r="DC304" s="79"/>
      <c r="DD304" s="79"/>
      <c r="DE304" s="79"/>
      <c r="DF304" s="79"/>
      <c r="DG304" s="79"/>
      <c r="DH304" s="79"/>
      <c r="DI304" s="79"/>
      <c r="DJ304" s="79"/>
      <c r="DK304" s="79"/>
      <c r="DL304" s="79"/>
      <c r="DM304" s="79"/>
      <c r="DN304" s="79"/>
      <c r="DO304" s="79"/>
      <c r="DP304" s="79"/>
      <c r="DQ304" s="79"/>
      <c r="DR304" s="79"/>
      <c r="DS304" s="79"/>
      <c r="DT304" s="79"/>
      <c r="DU304" s="79"/>
      <c r="DV304" s="79"/>
      <c r="DW304" s="79"/>
      <c r="DX304" s="79"/>
      <c r="DY304" s="79"/>
      <c r="DZ304" s="79"/>
      <c r="EA304" s="79"/>
      <c r="EB304" s="79"/>
      <c r="EC304" s="79"/>
      <c r="ED304" s="79"/>
      <c r="EE304" s="79"/>
      <c r="EF304" s="79"/>
      <c r="EG304" s="79"/>
      <c r="EH304" s="79"/>
      <c r="EI304" s="79"/>
      <c r="EJ304" s="79"/>
      <c r="EK304" s="79"/>
      <c r="EL304" s="79"/>
      <c r="EM304" s="79"/>
      <c r="EN304" s="79"/>
      <c r="EO304" s="113"/>
      <c r="EP304" s="113"/>
      <c r="EQ304" s="113"/>
      <c r="ER304" s="113"/>
      <c r="ES304" s="113"/>
      <c r="ET304" s="113"/>
      <c r="EU304" s="113"/>
      <c r="EV304" s="113"/>
      <c r="EW304" s="113"/>
      <c r="EX304" s="113"/>
    </row>
    <row r="305" spans="1:154" x14ac:dyDescent="0.3">
      <c r="A305" s="79"/>
      <c r="B305" s="80"/>
      <c r="C305" s="80"/>
      <c r="D305" s="80"/>
      <c r="E305" s="80"/>
      <c r="F305" s="80"/>
      <c r="G305" s="44" t="e">
        <f>SUM(J305,L305,N305,O305,P305,T305,U305,V305,AB305,AD305,AO305,AQ305,CE305,CG305,CP305,CR305,#REF!,#REF!,CZ305,DB305,DE305,DG305,DN305,DP305,DW305,DY305,EF305,EH305)</f>
        <v>#REF!</v>
      </c>
      <c r="H305" s="44" t="e">
        <f>SUM(K305,M305,Q305,R305,S305,W305,X305,Y305,AC305,AE305,AF305,AG305,AH305,AI305,AL305,AP305,AR305,#REF!,AY305,AZ305,CF305,CH305,CI305,CJ305,CK305,CL305,CQ305,CS305,CT305,CU305,CV305,CW305,#REF!,#REF!,DA305,DC305,DF305,DH305,DO305,#REF!,#REF!,#REF!,#REF!,DQ305,DR305,DS305,DT305,DU305,DX305,DZ305,EA305,EB305,EC305,ED305,EG305,EI305,EJ305,EK305,EL305,EM305)</f>
        <v>#REF!</v>
      </c>
      <c r="I305" s="44" t="e">
        <f t="shared" si="16"/>
        <v>#REF!</v>
      </c>
      <c r="J305" s="72"/>
      <c r="K305" s="72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79"/>
      <c r="AF305" s="79"/>
      <c r="AG305" s="79"/>
      <c r="AH305" s="79"/>
      <c r="AI305" s="79"/>
      <c r="AJ305" s="79"/>
      <c r="AK305" s="79"/>
      <c r="AL305" s="79"/>
      <c r="AM305" s="79"/>
      <c r="AN305" s="79"/>
      <c r="AO305" s="79"/>
      <c r="AP305" s="79"/>
      <c r="AQ305" s="79"/>
      <c r="AR305" s="79"/>
      <c r="AS305" s="79"/>
      <c r="AT305" s="79"/>
      <c r="AU305" s="79"/>
      <c r="AV305" s="79"/>
      <c r="AW305" s="79"/>
      <c r="AX305" s="79"/>
      <c r="AY305" s="79"/>
      <c r="AZ305" s="79"/>
      <c r="BA305" s="79"/>
      <c r="BB305" s="79"/>
      <c r="BC305" s="79"/>
      <c r="BD305" s="79"/>
      <c r="BE305" s="79"/>
      <c r="BF305" s="79"/>
      <c r="BG305" s="79"/>
      <c r="BH305" s="79"/>
      <c r="BI305" s="79"/>
      <c r="BJ305" s="79"/>
      <c r="BK305" s="79"/>
      <c r="BL305" s="79"/>
      <c r="BM305" s="79"/>
      <c r="BN305" s="79"/>
      <c r="BO305" s="79"/>
      <c r="BP305" s="79"/>
      <c r="BQ305" s="79"/>
      <c r="BR305" s="79"/>
      <c r="BS305" s="79"/>
      <c r="BT305" s="79"/>
      <c r="BU305" s="79"/>
      <c r="BV305" s="79"/>
      <c r="BW305" s="79"/>
      <c r="BX305" s="79"/>
      <c r="BY305" s="79"/>
      <c r="BZ305" s="79"/>
      <c r="CA305" s="79"/>
      <c r="CB305" s="79"/>
      <c r="CC305" s="79"/>
      <c r="CD305" s="79"/>
      <c r="CE305" s="79"/>
      <c r="CF305" s="79"/>
      <c r="CG305" s="79"/>
      <c r="CH305" s="79"/>
      <c r="CI305" s="79"/>
      <c r="CJ305" s="79"/>
      <c r="CK305" s="79"/>
      <c r="CL305" s="79"/>
      <c r="CM305" s="79"/>
      <c r="CN305" s="79"/>
      <c r="CO305" s="79"/>
      <c r="CP305" s="79"/>
      <c r="CQ305" s="79"/>
      <c r="CR305" s="79"/>
      <c r="CS305" s="79"/>
      <c r="CT305" s="79"/>
      <c r="CU305" s="79"/>
      <c r="CV305" s="79"/>
      <c r="CW305" s="79"/>
      <c r="CX305" s="79"/>
      <c r="CY305" s="79"/>
      <c r="CZ305" s="79"/>
      <c r="DA305" s="79"/>
      <c r="DB305" s="79"/>
      <c r="DC305" s="79"/>
      <c r="DD305" s="79"/>
      <c r="DE305" s="79"/>
      <c r="DF305" s="79"/>
      <c r="DG305" s="79"/>
      <c r="DH305" s="79"/>
      <c r="DI305" s="79"/>
      <c r="DJ305" s="79"/>
      <c r="DK305" s="79"/>
      <c r="DL305" s="79"/>
      <c r="DM305" s="79"/>
      <c r="DN305" s="79"/>
      <c r="DO305" s="79"/>
      <c r="DP305" s="79"/>
      <c r="DQ305" s="79"/>
      <c r="DR305" s="79"/>
      <c r="DS305" s="79"/>
      <c r="DT305" s="79"/>
      <c r="DU305" s="79"/>
      <c r="DV305" s="79"/>
      <c r="DW305" s="79"/>
      <c r="DX305" s="79"/>
      <c r="DY305" s="79"/>
      <c r="DZ305" s="79"/>
      <c r="EA305" s="79"/>
      <c r="EB305" s="79"/>
      <c r="EC305" s="79"/>
      <c r="ED305" s="79"/>
      <c r="EE305" s="79"/>
      <c r="EF305" s="79"/>
      <c r="EG305" s="79"/>
      <c r="EH305" s="79"/>
      <c r="EI305" s="79"/>
      <c r="EJ305" s="79"/>
      <c r="EK305" s="79"/>
      <c r="EL305" s="79"/>
      <c r="EM305" s="79"/>
      <c r="EN305" s="79"/>
      <c r="EO305" s="113"/>
      <c r="EP305" s="113"/>
      <c r="EQ305" s="113"/>
      <c r="ER305" s="113"/>
      <c r="ES305" s="113"/>
      <c r="ET305" s="113"/>
      <c r="EU305" s="113"/>
      <c r="EV305" s="113"/>
      <c r="EW305" s="113"/>
      <c r="EX305" s="113"/>
    </row>
    <row r="306" spans="1:154" x14ac:dyDescent="0.3">
      <c r="A306" s="79"/>
      <c r="B306" s="80"/>
      <c r="C306" s="80"/>
      <c r="D306" s="80"/>
      <c r="E306" s="80"/>
      <c r="F306" s="80"/>
      <c r="G306" s="44" t="e">
        <f>SUM(J306,L306,N306,O306,P306,T306,U306,V306,AB306,AD306,AO306,AQ306,CE306,CG306,CP306,CR306,#REF!,#REF!,CZ306,DB306,DE306,DG306,DN306,DP306,DW306,DY306,EF306,EH306)</f>
        <v>#REF!</v>
      </c>
      <c r="H306" s="44" t="e">
        <f>SUM(K306,M306,Q306,R306,S306,W306,X306,Y306,AC306,AE306,AF306,AG306,AH306,AI306,AL306,AP306,AR306,#REF!,AY306,AZ306,CF306,CH306,CI306,CJ306,CK306,CL306,CQ306,CS306,CT306,CU306,CV306,CW306,#REF!,#REF!,DA306,DC306,DF306,DH306,DO306,#REF!,#REF!,#REF!,#REF!,DQ306,DR306,DS306,DT306,DU306,DX306,DZ306,EA306,EB306,EC306,ED306,EG306,EI306,EJ306,EK306,EL306,EM306)</f>
        <v>#REF!</v>
      </c>
      <c r="I306" s="44" t="e">
        <f t="shared" si="16"/>
        <v>#REF!</v>
      </c>
      <c r="J306" s="72"/>
      <c r="K306" s="72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79"/>
      <c r="AF306" s="79"/>
      <c r="AG306" s="79"/>
      <c r="AH306" s="79"/>
      <c r="AI306" s="79"/>
      <c r="AJ306" s="79"/>
      <c r="AK306" s="79"/>
      <c r="AL306" s="79"/>
      <c r="AM306" s="79"/>
      <c r="AN306" s="79"/>
      <c r="AO306" s="79"/>
      <c r="AP306" s="79"/>
      <c r="AQ306" s="79"/>
      <c r="AR306" s="79"/>
      <c r="AS306" s="79"/>
      <c r="AT306" s="79"/>
      <c r="AU306" s="79"/>
      <c r="AV306" s="79"/>
      <c r="AW306" s="79"/>
      <c r="AX306" s="79"/>
      <c r="AY306" s="79"/>
      <c r="AZ306" s="79"/>
      <c r="BA306" s="79"/>
      <c r="BB306" s="79"/>
      <c r="BC306" s="79"/>
      <c r="BD306" s="79"/>
      <c r="BE306" s="79"/>
      <c r="BF306" s="79"/>
      <c r="BG306" s="79"/>
      <c r="BH306" s="79"/>
      <c r="BI306" s="79"/>
      <c r="BJ306" s="79"/>
      <c r="BK306" s="79"/>
      <c r="BL306" s="79"/>
      <c r="BM306" s="79"/>
      <c r="BN306" s="79"/>
      <c r="BO306" s="79"/>
      <c r="BP306" s="79"/>
      <c r="BQ306" s="79"/>
      <c r="BR306" s="79"/>
      <c r="BS306" s="79"/>
      <c r="BT306" s="79"/>
      <c r="BU306" s="79"/>
      <c r="BV306" s="79"/>
      <c r="BW306" s="79"/>
      <c r="BX306" s="79"/>
      <c r="BY306" s="79"/>
      <c r="BZ306" s="79"/>
      <c r="CA306" s="79"/>
      <c r="CB306" s="79"/>
      <c r="CC306" s="79"/>
      <c r="CD306" s="79"/>
      <c r="CE306" s="79"/>
      <c r="CF306" s="79"/>
      <c r="CG306" s="79"/>
      <c r="CH306" s="79"/>
      <c r="CI306" s="79"/>
      <c r="CJ306" s="79"/>
      <c r="CK306" s="79"/>
      <c r="CL306" s="79"/>
      <c r="CM306" s="79"/>
      <c r="CN306" s="79"/>
      <c r="CO306" s="79"/>
      <c r="CP306" s="79"/>
      <c r="CQ306" s="79"/>
      <c r="CR306" s="79"/>
      <c r="CS306" s="79"/>
      <c r="CT306" s="79"/>
      <c r="CU306" s="79"/>
      <c r="CV306" s="79"/>
      <c r="CW306" s="79"/>
      <c r="CX306" s="79"/>
      <c r="CY306" s="79"/>
      <c r="CZ306" s="79"/>
      <c r="DA306" s="79"/>
      <c r="DB306" s="79"/>
      <c r="DC306" s="79"/>
      <c r="DD306" s="79"/>
      <c r="DE306" s="79"/>
      <c r="DF306" s="79"/>
      <c r="DG306" s="79"/>
      <c r="DH306" s="79"/>
      <c r="DI306" s="79"/>
      <c r="DJ306" s="79"/>
      <c r="DK306" s="79"/>
      <c r="DL306" s="79"/>
      <c r="DM306" s="79"/>
      <c r="DN306" s="79"/>
      <c r="DO306" s="79"/>
      <c r="DP306" s="79"/>
      <c r="DQ306" s="79"/>
      <c r="DR306" s="79"/>
      <c r="DS306" s="79"/>
      <c r="DT306" s="79"/>
      <c r="DU306" s="79"/>
      <c r="DV306" s="79"/>
      <c r="DW306" s="79"/>
      <c r="DX306" s="79"/>
      <c r="DY306" s="79"/>
      <c r="DZ306" s="79"/>
      <c r="EA306" s="79"/>
      <c r="EB306" s="79"/>
      <c r="EC306" s="79"/>
      <c r="ED306" s="79"/>
      <c r="EE306" s="79"/>
      <c r="EF306" s="79"/>
      <c r="EG306" s="79"/>
      <c r="EH306" s="79"/>
      <c r="EI306" s="79"/>
      <c r="EJ306" s="79"/>
      <c r="EK306" s="79"/>
      <c r="EL306" s="79"/>
      <c r="EM306" s="79"/>
      <c r="EN306" s="79"/>
      <c r="EO306" s="113"/>
      <c r="EP306" s="113"/>
      <c r="EQ306" s="113"/>
      <c r="ER306" s="113"/>
      <c r="ES306" s="113"/>
      <c r="ET306" s="113"/>
      <c r="EU306" s="113"/>
      <c r="EV306" s="113"/>
      <c r="EW306" s="113"/>
      <c r="EX306" s="113"/>
    </row>
    <row r="307" spans="1:154" x14ac:dyDescent="0.3">
      <c r="A307" s="79"/>
      <c r="B307" s="80"/>
      <c r="C307" s="80"/>
      <c r="D307" s="80"/>
      <c r="E307" s="80"/>
      <c r="F307" s="80"/>
      <c r="G307" s="44" t="e">
        <f>SUM(J307,L307,N307,O307,P307,T307,U307,V307,AB307,AD307,AO307,AQ307,CE307,CG307,CP307,CR307,#REF!,#REF!,CZ307,DB307,DE307,DG307,DN307,DP307,DW307,DY307,EF307,EH307)</f>
        <v>#REF!</v>
      </c>
      <c r="H307" s="44" t="e">
        <f>SUM(K307,M307,Q307,R307,S307,W307,X307,Y307,AC307,AE307,AF307,AG307,AH307,AI307,AL307,AP307,AR307,#REF!,AY307,AZ307,CF307,CH307,CI307,CJ307,CK307,CL307,CQ307,CS307,CT307,CU307,CV307,CW307,#REF!,#REF!,DA307,DC307,DF307,DH307,DO307,#REF!,#REF!,#REF!,#REF!,DQ307,DR307,DS307,DT307,DU307,DX307,DZ307,EA307,EB307,EC307,ED307,EG307,EI307,EJ307,EK307,EL307,EM307)</f>
        <v>#REF!</v>
      </c>
      <c r="I307" s="44" t="e">
        <f t="shared" si="16"/>
        <v>#REF!</v>
      </c>
      <c r="J307" s="72"/>
      <c r="K307" s="72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79"/>
      <c r="AF307" s="79"/>
      <c r="AG307" s="79"/>
      <c r="AH307" s="79"/>
      <c r="AI307" s="79"/>
      <c r="AJ307" s="79"/>
      <c r="AK307" s="79"/>
      <c r="AL307" s="79"/>
      <c r="AM307" s="79"/>
      <c r="AN307" s="79"/>
      <c r="AO307" s="79"/>
      <c r="AP307" s="79"/>
      <c r="AQ307" s="79"/>
      <c r="AR307" s="79"/>
      <c r="AS307" s="79"/>
      <c r="AT307" s="79"/>
      <c r="AU307" s="79"/>
      <c r="AV307" s="79"/>
      <c r="AW307" s="79"/>
      <c r="AX307" s="79"/>
      <c r="AY307" s="79"/>
      <c r="AZ307" s="79"/>
      <c r="BA307" s="79"/>
      <c r="BB307" s="79"/>
      <c r="BC307" s="79"/>
      <c r="BD307" s="79"/>
      <c r="BE307" s="79"/>
      <c r="BF307" s="79"/>
      <c r="BG307" s="79"/>
      <c r="BH307" s="79"/>
      <c r="BI307" s="79"/>
      <c r="BJ307" s="79"/>
      <c r="BK307" s="79"/>
      <c r="BL307" s="79"/>
      <c r="BM307" s="79"/>
      <c r="BN307" s="79"/>
      <c r="BO307" s="79"/>
      <c r="BP307" s="79"/>
      <c r="BQ307" s="79"/>
      <c r="BR307" s="79"/>
      <c r="BS307" s="79"/>
      <c r="BT307" s="79"/>
      <c r="BU307" s="79"/>
      <c r="BV307" s="79"/>
      <c r="BW307" s="79"/>
      <c r="BX307" s="79"/>
      <c r="BY307" s="79"/>
      <c r="BZ307" s="79"/>
      <c r="CA307" s="79"/>
      <c r="CB307" s="79"/>
      <c r="CC307" s="79"/>
      <c r="CD307" s="79"/>
      <c r="CE307" s="79"/>
      <c r="CF307" s="79"/>
      <c r="CG307" s="79"/>
      <c r="CH307" s="79"/>
      <c r="CI307" s="79"/>
      <c r="CJ307" s="79"/>
      <c r="CK307" s="79"/>
      <c r="CL307" s="79"/>
      <c r="CM307" s="79"/>
      <c r="CN307" s="79"/>
      <c r="CO307" s="79"/>
      <c r="CP307" s="79"/>
      <c r="CQ307" s="79"/>
      <c r="CR307" s="79"/>
      <c r="CS307" s="79"/>
      <c r="CT307" s="79"/>
      <c r="CU307" s="79"/>
      <c r="CV307" s="79"/>
      <c r="CW307" s="79"/>
      <c r="CX307" s="79"/>
      <c r="CY307" s="79"/>
      <c r="CZ307" s="79"/>
      <c r="DA307" s="79"/>
      <c r="DB307" s="79"/>
      <c r="DC307" s="79"/>
      <c r="DD307" s="79"/>
      <c r="DE307" s="79"/>
      <c r="DF307" s="79"/>
      <c r="DG307" s="79"/>
      <c r="DH307" s="79"/>
      <c r="DI307" s="79"/>
      <c r="DJ307" s="79"/>
      <c r="DK307" s="79"/>
      <c r="DL307" s="79"/>
      <c r="DM307" s="79"/>
      <c r="DN307" s="79"/>
      <c r="DO307" s="79"/>
      <c r="DP307" s="79"/>
      <c r="DQ307" s="79"/>
      <c r="DR307" s="79"/>
      <c r="DS307" s="79"/>
      <c r="DT307" s="79"/>
      <c r="DU307" s="79"/>
      <c r="DV307" s="79"/>
      <c r="DW307" s="79"/>
      <c r="DX307" s="79"/>
      <c r="DY307" s="79"/>
      <c r="DZ307" s="79"/>
      <c r="EA307" s="79"/>
      <c r="EB307" s="79"/>
      <c r="EC307" s="79"/>
      <c r="ED307" s="79"/>
      <c r="EE307" s="79"/>
      <c r="EF307" s="79"/>
      <c r="EG307" s="79"/>
      <c r="EH307" s="79"/>
      <c r="EI307" s="79"/>
      <c r="EJ307" s="79"/>
      <c r="EK307" s="79"/>
      <c r="EL307" s="79"/>
      <c r="EM307" s="79"/>
      <c r="EN307" s="79"/>
      <c r="EO307" s="113"/>
      <c r="EP307" s="113"/>
      <c r="EQ307" s="113"/>
      <c r="ER307" s="113"/>
      <c r="ES307" s="113"/>
      <c r="ET307" s="113"/>
      <c r="EU307" s="113"/>
      <c r="EV307" s="113"/>
      <c r="EW307" s="113"/>
      <c r="EX307" s="113"/>
    </row>
    <row r="308" spans="1:154" x14ac:dyDescent="0.3">
      <c r="A308" s="79"/>
      <c r="B308" s="80"/>
      <c r="C308" s="80"/>
      <c r="D308" s="80"/>
      <c r="E308" s="80"/>
      <c r="F308" s="80"/>
      <c r="G308" s="44" t="e">
        <f>SUM(J308,L308,N308,O308,P308,T308,U308,V308,AB308,AD308,AO308,AQ308,CE308,CG308,CP308,CR308,#REF!,#REF!,CZ308,DB308,DE308,DG308,DN308,DP308,DW308,DY308,EF308,EH308)</f>
        <v>#REF!</v>
      </c>
      <c r="H308" s="44" t="e">
        <f>SUM(K308,M308,Q308,R308,S308,W308,X308,Y308,AC308,AE308,AF308,AG308,AH308,AI308,AL308,AP308,AR308,#REF!,AY308,AZ308,CF308,CH308,CI308,CJ308,CK308,CL308,CQ308,CS308,CT308,CU308,CV308,CW308,#REF!,#REF!,DA308,DC308,DF308,DH308,DO308,#REF!,#REF!,#REF!,#REF!,DQ308,DR308,DS308,DT308,DU308,DX308,DZ308,EA308,EB308,EC308,ED308,EG308,EI308,EJ308,EK308,EL308,EM308)</f>
        <v>#REF!</v>
      </c>
      <c r="I308" s="44" t="e">
        <f t="shared" si="16"/>
        <v>#REF!</v>
      </c>
      <c r="J308" s="72"/>
      <c r="K308" s="72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79"/>
      <c r="AF308" s="79"/>
      <c r="AG308" s="79"/>
      <c r="AH308" s="79"/>
      <c r="AI308" s="79"/>
      <c r="AJ308" s="79"/>
      <c r="AK308" s="79"/>
      <c r="AL308" s="79"/>
      <c r="AM308" s="79"/>
      <c r="AN308" s="79"/>
      <c r="AO308" s="79"/>
      <c r="AP308" s="79"/>
      <c r="AQ308" s="79"/>
      <c r="AR308" s="79"/>
      <c r="AS308" s="79"/>
      <c r="AT308" s="79"/>
      <c r="AU308" s="79"/>
      <c r="AV308" s="79"/>
      <c r="AW308" s="79"/>
      <c r="AX308" s="79"/>
      <c r="AY308" s="79"/>
      <c r="AZ308" s="79"/>
      <c r="BA308" s="79"/>
      <c r="BB308" s="79"/>
      <c r="BC308" s="79"/>
      <c r="BD308" s="79"/>
      <c r="BE308" s="79"/>
      <c r="BF308" s="79"/>
      <c r="BG308" s="79"/>
      <c r="BH308" s="79"/>
      <c r="BI308" s="79"/>
      <c r="BJ308" s="79"/>
      <c r="BK308" s="79"/>
      <c r="BL308" s="79"/>
      <c r="BM308" s="79"/>
      <c r="BN308" s="79"/>
      <c r="BO308" s="79"/>
      <c r="BP308" s="79"/>
      <c r="BQ308" s="79"/>
      <c r="BR308" s="79"/>
      <c r="BS308" s="79"/>
      <c r="BT308" s="79"/>
      <c r="BU308" s="79"/>
      <c r="BV308" s="79"/>
      <c r="BW308" s="79"/>
      <c r="BX308" s="79"/>
      <c r="BY308" s="79"/>
      <c r="BZ308" s="79"/>
      <c r="CA308" s="79"/>
      <c r="CB308" s="79"/>
      <c r="CC308" s="79"/>
      <c r="CD308" s="79"/>
      <c r="CE308" s="79"/>
      <c r="CF308" s="79"/>
      <c r="CG308" s="79"/>
      <c r="CH308" s="79"/>
      <c r="CI308" s="79"/>
      <c r="CJ308" s="79"/>
      <c r="CK308" s="79"/>
      <c r="CL308" s="79"/>
      <c r="CM308" s="79"/>
      <c r="CN308" s="79"/>
      <c r="CO308" s="79"/>
      <c r="CP308" s="79"/>
      <c r="CQ308" s="79"/>
      <c r="CR308" s="79"/>
      <c r="CS308" s="79"/>
      <c r="CT308" s="79"/>
      <c r="CU308" s="79"/>
      <c r="CV308" s="79"/>
      <c r="CW308" s="79"/>
      <c r="CX308" s="79"/>
      <c r="CY308" s="79"/>
      <c r="CZ308" s="79"/>
      <c r="DA308" s="79"/>
      <c r="DB308" s="79"/>
      <c r="DC308" s="79"/>
      <c r="DD308" s="79"/>
      <c r="DE308" s="79"/>
      <c r="DF308" s="79"/>
      <c r="DG308" s="79"/>
      <c r="DH308" s="79"/>
      <c r="DI308" s="79"/>
      <c r="DJ308" s="79"/>
      <c r="DK308" s="79"/>
      <c r="DL308" s="79"/>
      <c r="DM308" s="79"/>
      <c r="DN308" s="79"/>
      <c r="DO308" s="79"/>
      <c r="DP308" s="79"/>
      <c r="DQ308" s="79"/>
      <c r="DR308" s="79"/>
      <c r="DS308" s="79"/>
      <c r="DT308" s="79"/>
      <c r="DU308" s="79"/>
      <c r="DV308" s="79"/>
      <c r="DW308" s="79"/>
      <c r="DX308" s="79"/>
      <c r="DY308" s="79"/>
      <c r="DZ308" s="79"/>
      <c r="EA308" s="79"/>
      <c r="EB308" s="79"/>
      <c r="EC308" s="79"/>
      <c r="ED308" s="79"/>
      <c r="EE308" s="79"/>
      <c r="EF308" s="79"/>
      <c r="EG308" s="79"/>
      <c r="EH308" s="79"/>
      <c r="EI308" s="79"/>
      <c r="EJ308" s="79"/>
      <c r="EK308" s="79"/>
      <c r="EL308" s="79"/>
      <c r="EM308" s="79"/>
      <c r="EN308" s="79"/>
      <c r="EO308" s="113"/>
      <c r="EP308" s="113"/>
      <c r="EQ308" s="113"/>
      <c r="ER308" s="113"/>
      <c r="ES308" s="113"/>
      <c r="ET308" s="113"/>
      <c r="EU308" s="113"/>
      <c r="EV308" s="113"/>
      <c r="EW308" s="113"/>
      <c r="EX308" s="113"/>
    </row>
    <row r="309" spans="1:154" x14ac:dyDescent="0.3">
      <c r="A309" s="79"/>
      <c r="B309" s="80"/>
      <c r="C309" s="80"/>
      <c r="D309" s="80"/>
      <c r="E309" s="80"/>
      <c r="F309" s="80"/>
      <c r="G309" s="44" t="e">
        <f>SUM(J309,L309,N309,O309,P309,T309,U309,V309,AB309,AD309,AO309,AQ309,CE309,CG309,CP309,CR309,#REF!,#REF!,CZ309,DB309,DE309,DG309,DN309,DP309,DW309,DY309,EF309,EH309)</f>
        <v>#REF!</v>
      </c>
      <c r="H309" s="44" t="e">
        <f>SUM(K309,M309,Q309,R309,S309,W309,X309,Y309,AC309,AE309,AF309,AG309,AH309,AI309,AL309,AP309,AR309,#REF!,AY309,AZ309,CF309,CH309,CI309,CJ309,CK309,CL309,CQ309,CS309,CT309,CU309,CV309,CW309,#REF!,#REF!,DA309,DC309,DF309,DH309,DO309,#REF!,#REF!,#REF!,#REF!,DQ309,DR309,DS309,DT309,DU309,DX309,DZ309,EA309,EB309,EC309,ED309,EG309,EI309,EJ309,EK309,EL309,EM309)</f>
        <v>#REF!</v>
      </c>
      <c r="I309" s="44" t="e">
        <f t="shared" si="16"/>
        <v>#REF!</v>
      </c>
      <c r="J309" s="72"/>
      <c r="K309" s="72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  <c r="AU309" s="79"/>
      <c r="AV309" s="79"/>
      <c r="AW309" s="79"/>
      <c r="AX309" s="79"/>
      <c r="AY309" s="79"/>
      <c r="AZ309" s="79"/>
      <c r="BA309" s="79"/>
      <c r="BB309" s="79"/>
      <c r="BC309" s="79"/>
      <c r="BD309" s="79"/>
      <c r="BE309" s="79"/>
      <c r="BF309" s="79"/>
      <c r="BG309" s="79"/>
      <c r="BH309" s="79"/>
      <c r="BI309" s="79"/>
      <c r="BJ309" s="79"/>
      <c r="BK309" s="79"/>
      <c r="BL309" s="79"/>
      <c r="BM309" s="79"/>
      <c r="BN309" s="79"/>
      <c r="BO309" s="79"/>
      <c r="BP309" s="79"/>
      <c r="BQ309" s="79"/>
      <c r="BR309" s="79"/>
      <c r="BS309" s="79"/>
      <c r="BT309" s="79"/>
      <c r="BU309" s="79"/>
      <c r="BV309" s="79"/>
      <c r="BW309" s="79"/>
      <c r="BX309" s="79"/>
      <c r="BY309" s="79"/>
      <c r="BZ309" s="79"/>
      <c r="CA309" s="79"/>
      <c r="CB309" s="79"/>
      <c r="CC309" s="79"/>
      <c r="CD309" s="79"/>
      <c r="CE309" s="79"/>
      <c r="CF309" s="79"/>
      <c r="CG309" s="79"/>
      <c r="CH309" s="79"/>
      <c r="CI309" s="79"/>
      <c r="CJ309" s="79"/>
      <c r="CK309" s="79"/>
      <c r="CL309" s="79"/>
      <c r="CM309" s="79"/>
      <c r="CN309" s="79"/>
      <c r="CO309" s="79"/>
      <c r="CP309" s="79"/>
      <c r="CQ309" s="79"/>
      <c r="CR309" s="79"/>
      <c r="CS309" s="79"/>
      <c r="CT309" s="79"/>
      <c r="CU309" s="79"/>
      <c r="CV309" s="79"/>
      <c r="CW309" s="79"/>
      <c r="CX309" s="79"/>
      <c r="CY309" s="79"/>
      <c r="CZ309" s="79"/>
      <c r="DA309" s="79"/>
      <c r="DB309" s="79"/>
      <c r="DC309" s="79"/>
      <c r="DD309" s="79"/>
      <c r="DE309" s="79"/>
      <c r="DF309" s="79"/>
      <c r="DG309" s="79"/>
      <c r="DH309" s="79"/>
      <c r="DI309" s="79"/>
      <c r="DJ309" s="79"/>
      <c r="DK309" s="79"/>
      <c r="DL309" s="79"/>
      <c r="DM309" s="79"/>
      <c r="DN309" s="79"/>
      <c r="DO309" s="79"/>
      <c r="DP309" s="79"/>
      <c r="DQ309" s="79"/>
      <c r="DR309" s="79"/>
      <c r="DS309" s="79"/>
      <c r="DT309" s="79"/>
      <c r="DU309" s="79"/>
      <c r="DV309" s="79"/>
      <c r="DW309" s="79"/>
      <c r="DX309" s="79"/>
      <c r="DY309" s="79"/>
      <c r="DZ309" s="79"/>
      <c r="EA309" s="79"/>
      <c r="EB309" s="79"/>
      <c r="EC309" s="79"/>
      <c r="ED309" s="79"/>
      <c r="EE309" s="79"/>
      <c r="EF309" s="79"/>
      <c r="EG309" s="79"/>
      <c r="EH309" s="79"/>
      <c r="EI309" s="79"/>
      <c r="EJ309" s="79"/>
      <c r="EK309" s="79"/>
      <c r="EL309" s="79"/>
      <c r="EM309" s="79"/>
      <c r="EN309" s="79"/>
      <c r="EO309" s="113"/>
      <c r="EP309" s="113"/>
      <c r="EQ309" s="113"/>
      <c r="ER309" s="113"/>
      <c r="ES309" s="113"/>
      <c r="ET309" s="113"/>
      <c r="EU309" s="113"/>
      <c r="EV309" s="113"/>
      <c r="EW309" s="113"/>
      <c r="EX309" s="113"/>
    </row>
    <row r="310" spans="1:154" x14ac:dyDescent="0.3">
      <c r="A310" s="79"/>
      <c r="B310" s="80"/>
      <c r="C310" s="80"/>
      <c r="D310" s="80"/>
      <c r="E310" s="80"/>
      <c r="F310" s="80"/>
      <c r="G310" s="44" t="e">
        <f>SUM(J310,L310,N310,O310,P310,T310,U310,V310,AB310,AD310,AO310,AQ310,CE310,CG310,CP310,CR310,#REF!,#REF!,CZ310,DB310,DE310,DG310,DN310,DP310,DW310,DY310,EF310,EH310)</f>
        <v>#REF!</v>
      </c>
      <c r="H310" s="44" t="e">
        <f>SUM(K310,M310,Q310,R310,S310,W310,X310,Y310,AC310,AE310,AF310,AG310,AH310,AI310,AL310,AP310,AR310,#REF!,AY310,AZ310,CF310,CH310,CI310,CJ310,CK310,CL310,CQ310,CS310,CT310,CU310,CV310,CW310,#REF!,#REF!,DA310,DC310,DF310,DH310,DO310,#REF!,#REF!,#REF!,#REF!,DQ310,DR310,DS310,DT310,DU310,DX310,DZ310,EA310,EB310,EC310,ED310,EG310,EI310,EJ310,EK310,EL310,EM310)</f>
        <v>#REF!</v>
      </c>
      <c r="I310" s="44" t="e">
        <f t="shared" si="16"/>
        <v>#REF!</v>
      </c>
      <c r="J310" s="72"/>
      <c r="K310" s="72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  <c r="AU310" s="79"/>
      <c r="AV310" s="79"/>
      <c r="AW310" s="79"/>
      <c r="AX310" s="79"/>
      <c r="AY310" s="79"/>
      <c r="AZ310" s="79"/>
      <c r="BA310" s="79"/>
      <c r="BB310" s="79"/>
      <c r="BC310" s="79"/>
      <c r="BD310" s="79"/>
      <c r="BE310" s="79"/>
      <c r="BF310" s="79"/>
      <c r="BG310" s="79"/>
      <c r="BH310" s="79"/>
      <c r="BI310" s="79"/>
      <c r="BJ310" s="79"/>
      <c r="BK310" s="79"/>
      <c r="BL310" s="79"/>
      <c r="BM310" s="79"/>
      <c r="BN310" s="79"/>
      <c r="BO310" s="79"/>
      <c r="BP310" s="79"/>
      <c r="BQ310" s="79"/>
      <c r="BR310" s="79"/>
      <c r="BS310" s="79"/>
      <c r="BT310" s="79"/>
      <c r="BU310" s="79"/>
      <c r="BV310" s="79"/>
      <c r="BW310" s="79"/>
      <c r="BX310" s="79"/>
      <c r="BY310" s="79"/>
      <c r="BZ310" s="79"/>
      <c r="CA310" s="79"/>
      <c r="CB310" s="79"/>
      <c r="CC310" s="79"/>
      <c r="CD310" s="79"/>
      <c r="CE310" s="79"/>
      <c r="CF310" s="79"/>
      <c r="CG310" s="79"/>
      <c r="CH310" s="79"/>
      <c r="CI310" s="79"/>
      <c r="CJ310" s="79"/>
      <c r="CK310" s="79"/>
      <c r="CL310" s="79"/>
      <c r="CM310" s="79"/>
      <c r="CN310" s="79"/>
      <c r="CO310" s="79"/>
      <c r="CP310" s="79"/>
      <c r="CQ310" s="79"/>
      <c r="CR310" s="79"/>
      <c r="CS310" s="79"/>
      <c r="CT310" s="79"/>
      <c r="CU310" s="79"/>
      <c r="CV310" s="79"/>
      <c r="CW310" s="79"/>
      <c r="CX310" s="79"/>
      <c r="CY310" s="79"/>
      <c r="CZ310" s="79"/>
      <c r="DA310" s="79"/>
      <c r="DB310" s="79"/>
      <c r="DC310" s="79"/>
      <c r="DD310" s="79"/>
      <c r="DE310" s="79"/>
      <c r="DF310" s="79"/>
      <c r="DG310" s="79"/>
      <c r="DH310" s="79"/>
      <c r="DI310" s="79"/>
      <c r="DJ310" s="79"/>
      <c r="DK310" s="79"/>
      <c r="DL310" s="79"/>
      <c r="DM310" s="79"/>
      <c r="DN310" s="79"/>
      <c r="DO310" s="79"/>
      <c r="DP310" s="79"/>
      <c r="DQ310" s="79"/>
      <c r="DR310" s="79"/>
      <c r="DS310" s="79"/>
      <c r="DT310" s="79"/>
      <c r="DU310" s="79"/>
      <c r="DV310" s="79"/>
      <c r="DW310" s="79"/>
      <c r="DX310" s="79"/>
      <c r="DY310" s="79"/>
      <c r="DZ310" s="79"/>
      <c r="EA310" s="79"/>
      <c r="EB310" s="79"/>
      <c r="EC310" s="79"/>
      <c r="ED310" s="79"/>
      <c r="EE310" s="79"/>
      <c r="EF310" s="79"/>
      <c r="EG310" s="79"/>
      <c r="EH310" s="79"/>
      <c r="EI310" s="79"/>
      <c r="EJ310" s="79"/>
      <c r="EK310" s="79"/>
      <c r="EL310" s="79"/>
      <c r="EM310" s="79"/>
      <c r="EN310" s="79"/>
      <c r="EO310" s="113"/>
      <c r="EP310" s="113"/>
      <c r="EQ310" s="113"/>
      <c r="ER310" s="113"/>
      <c r="ES310" s="113"/>
      <c r="ET310" s="113"/>
      <c r="EU310" s="113"/>
      <c r="EV310" s="113"/>
      <c r="EW310" s="113"/>
      <c r="EX310" s="113"/>
    </row>
    <row r="311" spans="1:154" x14ac:dyDescent="0.3">
      <c r="A311" s="79"/>
      <c r="B311" s="80"/>
      <c r="C311" s="80"/>
      <c r="D311" s="80"/>
      <c r="E311" s="80"/>
      <c r="F311" s="80"/>
      <c r="G311" s="44" t="e">
        <f>SUM(J311,L311,N311,O311,P311,T311,U311,V311,AB311,AD311,AO311,AQ311,CE311,CG311,CP311,CR311,#REF!,#REF!,CZ311,DB311,DE311,DG311,DN311,DP311,DW311,DY311,EF311,EH311)</f>
        <v>#REF!</v>
      </c>
      <c r="H311" s="44" t="e">
        <f>SUM(K311,M311,Q311,R311,S311,W311,X311,Y311,AC311,AE311,AF311,AG311,AH311,AI311,AL311,AP311,AR311,#REF!,AY311,AZ311,CF311,CH311,CI311,CJ311,CK311,CL311,CQ311,CS311,CT311,CU311,CV311,CW311,#REF!,#REF!,DA311,DC311,DF311,DH311,DO311,#REF!,#REF!,#REF!,#REF!,DQ311,DR311,DS311,DT311,DU311,DX311,DZ311,EA311,EB311,EC311,ED311,EG311,EI311,EJ311,EK311,EL311,EM311)</f>
        <v>#REF!</v>
      </c>
      <c r="I311" s="44" t="e">
        <f t="shared" si="16"/>
        <v>#REF!</v>
      </c>
      <c r="J311" s="72"/>
      <c r="K311" s="72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  <c r="AU311" s="79"/>
      <c r="AV311" s="79"/>
      <c r="AW311" s="79"/>
      <c r="AX311" s="79"/>
      <c r="AY311" s="79"/>
      <c r="AZ311" s="79"/>
      <c r="BA311" s="79"/>
      <c r="BB311" s="79"/>
      <c r="BC311" s="79"/>
      <c r="BD311" s="79"/>
      <c r="BE311" s="79"/>
      <c r="BF311" s="79"/>
      <c r="BG311" s="79"/>
      <c r="BH311" s="79"/>
      <c r="BI311" s="79"/>
      <c r="BJ311" s="79"/>
      <c r="BK311" s="79"/>
      <c r="BL311" s="79"/>
      <c r="BM311" s="79"/>
      <c r="BN311" s="79"/>
      <c r="BO311" s="79"/>
      <c r="BP311" s="79"/>
      <c r="BQ311" s="79"/>
      <c r="BR311" s="79"/>
      <c r="BS311" s="79"/>
      <c r="BT311" s="79"/>
      <c r="BU311" s="79"/>
      <c r="BV311" s="79"/>
      <c r="BW311" s="79"/>
      <c r="BX311" s="79"/>
      <c r="BY311" s="79"/>
      <c r="BZ311" s="79"/>
      <c r="CA311" s="79"/>
      <c r="CB311" s="79"/>
      <c r="CC311" s="79"/>
      <c r="CD311" s="79"/>
      <c r="CE311" s="79"/>
      <c r="CF311" s="79"/>
      <c r="CG311" s="79"/>
      <c r="CH311" s="79"/>
      <c r="CI311" s="79"/>
      <c r="CJ311" s="79"/>
      <c r="CK311" s="79"/>
      <c r="CL311" s="79"/>
      <c r="CM311" s="79"/>
      <c r="CN311" s="79"/>
      <c r="CO311" s="79"/>
      <c r="CP311" s="79"/>
      <c r="CQ311" s="79"/>
      <c r="CR311" s="79"/>
      <c r="CS311" s="79"/>
      <c r="CT311" s="79"/>
      <c r="CU311" s="79"/>
      <c r="CV311" s="79"/>
      <c r="CW311" s="79"/>
      <c r="CX311" s="79"/>
      <c r="CY311" s="79"/>
      <c r="CZ311" s="79"/>
      <c r="DA311" s="79"/>
      <c r="DB311" s="79"/>
      <c r="DC311" s="79"/>
      <c r="DD311" s="79"/>
      <c r="DE311" s="79"/>
      <c r="DF311" s="79"/>
      <c r="DG311" s="79"/>
      <c r="DH311" s="79"/>
      <c r="DI311" s="79"/>
      <c r="DJ311" s="79"/>
      <c r="DK311" s="79"/>
      <c r="DL311" s="79"/>
      <c r="DM311" s="79"/>
      <c r="DN311" s="79"/>
      <c r="DO311" s="79"/>
      <c r="DP311" s="79"/>
      <c r="DQ311" s="79"/>
      <c r="DR311" s="79"/>
      <c r="DS311" s="79"/>
      <c r="DT311" s="79"/>
      <c r="DU311" s="79"/>
      <c r="DV311" s="79"/>
      <c r="DW311" s="79"/>
      <c r="DX311" s="79"/>
      <c r="DY311" s="79"/>
      <c r="DZ311" s="79"/>
      <c r="EA311" s="79"/>
      <c r="EB311" s="79"/>
      <c r="EC311" s="79"/>
      <c r="ED311" s="79"/>
      <c r="EE311" s="79"/>
      <c r="EF311" s="79"/>
      <c r="EG311" s="79"/>
      <c r="EH311" s="79"/>
      <c r="EI311" s="79"/>
      <c r="EJ311" s="79"/>
      <c r="EK311" s="79"/>
      <c r="EL311" s="79"/>
      <c r="EM311" s="79"/>
      <c r="EN311" s="79"/>
      <c r="EO311" s="113"/>
      <c r="EP311" s="113"/>
      <c r="EQ311" s="113"/>
      <c r="ER311" s="113"/>
      <c r="ES311" s="113"/>
      <c r="ET311" s="113"/>
      <c r="EU311" s="113"/>
      <c r="EV311" s="113"/>
      <c r="EW311" s="113"/>
      <c r="EX311" s="113"/>
    </row>
    <row r="312" spans="1:154" x14ac:dyDescent="0.3">
      <c r="A312" s="79"/>
      <c r="B312" s="80"/>
      <c r="C312" s="80"/>
      <c r="D312" s="80"/>
      <c r="E312" s="80"/>
      <c r="F312" s="80"/>
      <c r="G312" s="44" t="e">
        <f>SUM(J312,L312,N312,O312,P312,T312,U312,V312,AB312,AD312,AO312,AQ312,CE312,CG312,CP312,CR312,#REF!,#REF!,CZ312,DB312,DE312,DG312,DN312,DP312,DW312,DY312,EF312,EH312)</f>
        <v>#REF!</v>
      </c>
      <c r="H312" s="44" t="e">
        <f>SUM(K312,M312,Q312,R312,S312,W312,X312,Y312,AC312,AE312,AF312,AG312,AH312,AI312,AL312,AP312,AR312,#REF!,AY312,AZ312,CF312,CH312,CI312,CJ312,CK312,CL312,CQ312,CS312,CT312,CU312,CV312,CW312,#REF!,#REF!,DA312,DC312,DF312,DH312,DO312,#REF!,#REF!,#REF!,#REF!,DQ312,DR312,DS312,DT312,DU312,DX312,DZ312,EA312,EB312,EC312,ED312,EG312,EI312,EJ312,EK312,EL312,EM312)</f>
        <v>#REF!</v>
      </c>
      <c r="I312" s="44" t="e">
        <f t="shared" si="16"/>
        <v>#REF!</v>
      </c>
      <c r="J312" s="72"/>
      <c r="K312" s="72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  <c r="AU312" s="79"/>
      <c r="AV312" s="79"/>
      <c r="AW312" s="79"/>
      <c r="AX312" s="79"/>
      <c r="AY312" s="79"/>
      <c r="AZ312" s="79"/>
      <c r="BA312" s="79"/>
      <c r="BB312" s="79"/>
      <c r="BC312" s="79"/>
      <c r="BD312" s="79"/>
      <c r="BE312" s="79"/>
      <c r="BF312" s="79"/>
      <c r="BG312" s="79"/>
      <c r="BH312" s="79"/>
      <c r="BI312" s="79"/>
      <c r="BJ312" s="79"/>
      <c r="BK312" s="79"/>
      <c r="BL312" s="79"/>
      <c r="BM312" s="79"/>
      <c r="BN312" s="79"/>
      <c r="BO312" s="79"/>
      <c r="BP312" s="79"/>
      <c r="BQ312" s="79"/>
      <c r="BR312" s="79"/>
      <c r="BS312" s="79"/>
      <c r="BT312" s="79"/>
      <c r="BU312" s="79"/>
      <c r="BV312" s="79"/>
      <c r="BW312" s="79"/>
      <c r="BX312" s="79"/>
      <c r="BY312" s="79"/>
      <c r="BZ312" s="79"/>
      <c r="CA312" s="79"/>
      <c r="CB312" s="79"/>
      <c r="CC312" s="79"/>
      <c r="CD312" s="79"/>
      <c r="CE312" s="79"/>
      <c r="CF312" s="79"/>
      <c r="CG312" s="79"/>
      <c r="CH312" s="79"/>
      <c r="CI312" s="79"/>
      <c r="CJ312" s="79"/>
      <c r="CK312" s="79"/>
      <c r="CL312" s="79"/>
      <c r="CM312" s="79"/>
      <c r="CN312" s="79"/>
      <c r="CO312" s="79"/>
      <c r="CP312" s="79"/>
      <c r="CQ312" s="79"/>
      <c r="CR312" s="79"/>
      <c r="CS312" s="79"/>
      <c r="CT312" s="79"/>
      <c r="CU312" s="79"/>
      <c r="CV312" s="79"/>
      <c r="CW312" s="79"/>
      <c r="CX312" s="79"/>
      <c r="CY312" s="79"/>
      <c r="CZ312" s="79"/>
      <c r="DA312" s="79"/>
      <c r="DB312" s="79"/>
      <c r="DC312" s="79"/>
      <c r="DD312" s="79"/>
      <c r="DE312" s="79"/>
      <c r="DF312" s="79"/>
      <c r="DG312" s="79"/>
      <c r="DH312" s="79"/>
      <c r="DI312" s="79"/>
      <c r="DJ312" s="79"/>
      <c r="DK312" s="79"/>
      <c r="DL312" s="79"/>
      <c r="DM312" s="79"/>
      <c r="DN312" s="79"/>
      <c r="DO312" s="79"/>
      <c r="DP312" s="79"/>
      <c r="DQ312" s="79"/>
      <c r="DR312" s="79"/>
      <c r="DS312" s="79"/>
      <c r="DT312" s="79"/>
      <c r="DU312" s="79"/>
      <c r="DV312" s="79"/>
      <c r="DW312" s="79"/>
      <c r="DX312" s="79"/>
      <c r="DY312" s="79"/>
      <c r="DZ312" s="79"/>
      <c r="EA312" s="79"/>
      <c r="EB312" s="79"/>
      <c r="EC312" s="79"/>
      <c r="ED312" s="79"/>
      <c r="EE312" s="79"/>
      <c r="EF312" s="79"/>
      <c r="EG312" s="79"/>
      <c r="EH312" s="79"/>
      <c r="EI312" s="79"/>
      <c r="EJ312" s="79"/>
      <c r="EK312" s="79"/>
      <c r="EL312" s="79"/>
      <c r="EM312" s="79"/>
      <c r="EN312" s="79"/>
      <c r="EO312" s="113"/>
      <c r="EP312" s="113"/>
      <c r="EQ312" s="113"/>
      <c r="ER312" s="113"/>
      <c r="ES312" s="113"/>
      <c r="ET312" s="113"/>
      <c r="EU312" s="113"/>
      <c r="EV312" s="113"/>
      <c r="EW312" s="113"/>
      <c r="EX312" s="113"/>
    </row>
    <row r="313" spans="1:154" x14ac:dyDescent="0.3">
      <c r="A313" s="79"/>
      <c r="B313" s="80"/>
      <c r="C313" s="80"/>
      <c r="D313" s="80"/>
      <c r="E313" s="80"/>
      <c r="F313" s="80"/>
      <c r="G313" s="44" t="e">
        <f>SUM(J313,L313,N313,O313,P313,T313,U313,V313,AB313,AD313,AO313,AQ313,CE313,CG313,CP313,CR313,#REF!,#REF!,CZ313,DB313,DE313,DG313,DN313,DP313,DW313,DY313,EF313,EH313)</f>
        <v>#REF!</v>
      </c>
      <c r="H313" s="44" t="e">
        <f>SUM(K313,M313,Q313,R313,S313,W313,X313,Y313,AC313,AE313,AF313,AG313,AH313,AI313,AL313,AP313,AR313,#REF!,AY313,AZ313,CF313,CH313,CI313,CJ313,CK313,CL313,CQ313,CS313,CT313,CU313,CV313,CW313,#REF!,#REF!,DA313,DC313,DF313,DH313,DO313,#REF!,#REF!,#REF!,#REF!,DQ313,DR313,DS313,DT313,DU313,DX313,DZ313,EA313,EB313,EC313,ED313,EG313,EI313,EJ313,EK313,EL313,EM313)</f>
        <v>#REF!</v>
      </c>
      <c r="I313" s="44" t="e">
        <f t="shared" si="16"/>
        <v>#REF!</v>
      </c>
      <c r="J313" s="72"/>
      <c r="K313" s="72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79"/>
      <c r="AF313" s="79"/>
      <c r="AG313" s="79"/>
      <c r="AH313" s="79"/>
      <c r="AI313" s="79"/>
      <c r="AJ313" s="79"/>
      <c r="AK313" s="79"/>
      <c r="AL313" s="79"/>
      <c r="AM313" s="79"/>
      <c r="AN313" s="79"/>
      <c r="AO313" s="79"/>
      <c r="AP313" s="79"/>
      <c r="AQ313" s="79"/>
      <c r="AR313" s="79"/>
      <c r="AS313" s="79"/>
      <c r="AT313" s="79"/>
      <c r="AU313" s="79"/>
      <c r="AV313" s="79"/>
      <c r="AW313" s="79"/>
      <c r="AX313" s="79"/>
      <c r="AY313" s="79"/>
      <c r="AZ313" s="79"/>
      <c r="BA313" s="79"/>
      <c r="BB313" s="79"/>
      <c r="BC313" s="79"/>
      <c r="BD313" s="79"/>
      <c r="BE313" s="79"/>
      <c r="BF313" s="79"/>
      <c r="BG313" s="79"/>
      <c r="BH313" s="79"/>
      <c r="BI313" s="79"/>
      <c r="BJ313" s="79"/>
      <c r="BK313" s="79"/>
      <c r="BL313" s="79"/>
      <c r="BM313" s="79"/>
      <c r="BN313" s="79"/>
      <c r="BO313" s="79"/>
      <c r="BP313" s="79"/>
      <c r="BQ313" s="79"/>
      <c r="BR313" s="79"/>
      <c r="BS313" s="79"/>
      <c r="BT313" s="79"/>
      <c r="BU313" s="79"/>
      <c r="BV313" s="79"/>
      <c r="BW313" s="79"/>
      <c r="BX313" s="79"/>
      <c r="BY313" s="79"/>
      <c r="BZ313" s="79"/>
      <c r="CA313" s="79"/>
      <c r="CB313" s="79"/>
      <c r="CC313" s="79"/>
      <c r="CD313" s="79"/>
      <c r="CE313" s="79"/>
      <c r="CF313" s="79"/>
      <c r="CG313" s="79"/>
      <c r="CH313" s="79"/>
      <c r="CI313" s="79"/>
      <c r="CJ313" s="79"/>
      <c r="CK313" s="79"/>
      <c r="CL313" s="79"/>
      <c r="CM313" s="79"/>
      <c r="CN313" s="79"/>
      <c r="CO313" s="79"/>
      <c r="CP313" s="79"/>
      <c r="CQ313" s="79"/>
      <c r="CR313" s="79"/>
      <c r="CS313" s="79"/>
      <c r="CT313" s="79"/>
      <c r="CU313" s="79"/>
      <c r="CV313" s="79"/>
      <c r="CW313" s="79"/>
      <c r="CX313" s="79"/>
      <c r="CY313" s="79"/>
      <c r="CZ313" s="79"/>
      <c r="DA313" s="79"/>
      <c r="DB313" s="79"/>
      <c r="DC313" s="79"/>
      <c r="DD313" s="79"/>
      <c r="DE313" s="79"/>
      <c r="DF313" s="79"/>
      <c r="DG313" s="79"/>
      <c r="DH313" s="79"/>
      <c r="DI313" s="79"/>
      <c r="DJ313" s="79"/>
      <c r="DK313" s="79"/>
      <c r="DL313" s="79"/>
      <c r="DM313" s="79"/>
      <c r="DN313" s="79"/>
      <c r="DO313" s="79"/>
      <c r="DP313" s="79"/>
      <c r="DQ313" s="79"/>
      <c r="DR313" s="79"/>
      <c r="DS313" s="79"/>
      <c r="DT313" s="79"/>
      <c r="DU313" s="79"/>
      <c r="DV313" s="79"/>
      <c r="DW313" s="79"/>
      <c r="DX313" s="79"/>
      <c r="DY313" s="79"/>
      <c r="DZ313" s="79"/>
      <c r="EA313" s="79"/>
      <c r="EB313" s="79"/>
      <c r="EC313" s="79"/>
      <c r="ED313" s="79"/>
      <c r="EE313" s="79"/>
      <c r="EF313" s="79"/>
      <c r="EG313" s="79"/>
      <c r="EH313" s="79"/>
      <c r="EI313" s="79"/>
      <c r="EJ313" s="79"/>
      <c r="EK313" s="79"/>
      <c r="EL313" s="79"/>
      <c r="EM313" s="79"/>
      <c r="EN313" s="79"/>
      <c r="EO313" s="113"/>
      <c r="EP313" s="113"/>
      <c r="EQ313" s="113"/>
      <c r="ER313" s="113"/>
      <c r="ES313" s="113"/>
      <c r="ET313" s="113"/>
      <c r="EU313" s="113"/>
      <c r="EV313" s="113"/>
      <c r="EW313" s="113"/>
      <c r="EX313" s="113"/>
    </row>
    <row r="314" spans="1:154" x14ac:dyDescent="0.3">
      <c r="A314" s="79"/>
      <c r="B314" s="80"/>
      <c r="C314" s="80"/>
      <c r="D314" s="80"/>
      <c r="E314" s="80"/>
      <c r="F314" s="80"/>
      <c r="G314" s="44" t="e">
        <f>SUM(J314,L314,N314,O314,P314,T314,U314,V314,AB314,AD314,AO314,AQ314,CE314,CG314,CP314,CR314,#REF!,#REF!,CZ314,DB314,DE314,DG314,DN314,DP314,DW314,DY314,EF314,EH314)</f>
        <v>#REF!</v>
      </c>
      <c r="H314" s="44" t="e">
        <f>SUM(K314,M314,Q314,R314,S314,W314,X314,Y314,AC314,AE314,AF314,AG314,AH314,AI314,AL314,AP314,AR314,#REF!,AY314,AZ314,CF314,CH314,CI314,CJ314,CK314,CL314,CQ314,CS314,CT314,CU314,CV314,CW314,#REF!,#REF!,DA314,DC314,DF314,DH314,DO314,#REF!,#REF!,#REF!,#REF!,DQ314,DR314,DS314,DT314,DU314,DX314,DZ314,EA314,EB314,EC314,ED314,EG314,EI314,EJ314,EK314,EL314,EM314)</f>
        <v>#REF!</v>
      </c>
      <c r="I314" s="44" t="e">
        <f t="shared" si="16"/>
        <v>#REF!</v>
      </c>
      <c r="J314" s="72"/>
      <c r="K314" s="72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79"/>
      <c r="AF314" s="79"/>
      <c r="AG314" s="79"/>
      <c r="AH314" s="79"/>
      <c r="AI314" s="79"/>
      <c r="AJ314" s="79"/>
      <c r="AK314" s="79"/>
      <c r="AL314" s="79"/>
      <c r="AM314" s="79"/>
      <c r="AN314" s="79"/>
      <c r="AO314" s="79"/>
      <c r="AP314" s="79"/>
      <c r="AQ314" s="79"/>
      <c r="AR314" s="79"/>
      <c r="AS314" s="79"/>
      <c r="AT314" s="79"/>
      <c r="AU314" s="79"/>
      <c r="AV314" s="79"/>
      <c r="AW314" s="79"/>
      <c r="AX314" s="79"/>
      <c r="AY314" s="79"/>
      <c r="AZ314" s="79"/>
      <c r="BA314" s="79"/>
      <c r="BB314" s="79"/>
      <c r="BC314" s="79"/>
      <c r="BD314" s="79"/>
      <c r="BE314" s="79"/>
      <c r="BF314" s="79"/>
      <c r="BG314" s="79"/>
      <c r="BH314" s="79"/>
      <c r="BI314" s="79"/>
      <c r="BJ314" s="79"/>
      <c r="BK314" s="79"/>
      <c r="BL314" s="79"/>
      <c r="BM314" s="79"/>
      <c r="BN314" s="79"/>
      <c r="BO314" s="79"/>
      <c r="BP314" s="79"/>
      <c r="BQ314" s="79"/>
      <c r="BR314" s="79"/>
      <c r="BS314" s="79"/>
      <c r="BT314" s="79"/>
      <c r="BU314" s="79"/>
      <c r="BV314" s="79"/>
      <c r="BW314" s="79"/>
      <c r="BX314" s="79"/>
      <c r="BY314" s="79"/>
      <c r="BZ314" s="79"/>
      <c r="CA314" s="79"/>
      <c r="CB314" s="79"/>
      <c r="CC314" s="79"/>
      <c r="CD314" s="79"/>
      <c r="CE314" s="79"/>
      <c r="CF314" s="79"/>
      <c r="CG314" s="79"/>
      <c r="CH314" s="79"/>
      <c r="CI314" s="79"/>
      <c r="CJ314" s="79"/>
      <c r="CK314" s="79"/>
      <c r="CL314" s="79"/>
      <c r="CM314" s="79"/>
      <c r="CN314" s="79"/>
      <c r="CO314" s="79"/>
      <c r="CP314" s="79"/>
      <c r="CQ314" s="79"/>
      <c r="CR314" s="79"/>
      <c r="CS314" s="79"/>
      <c r="CT314" s="79"/>
      <c r="CU314" s="79"/>
      <c r="CV314" s="79"/>
      <c r="CW314" s="79"/>
      <c r="CX314" s="79"/>
      <c r="CY314" s="79"/>
      <c r="CZ314" s="79"/>
      <c r="DA314" s="79"/>
      <c r="DB314" s="79"/>
      <c r="DC314" s="79"/>
      <c r="DD314" s="79"/>
      <c r="DE314" s="79"/>
      <c r="DF314" s="79"/>
      <c r="DG314" s="79"/>
      <c r="DH314" s="79"/>
      <c r="DI314" s="79"/>
      <c r="DJ314" s="79"/>
      <c r="DK314" s="79"/>
      <c r="DL314" s="79"/>
      <c r="DM314" s="79"/>
      <c r="DN314" s="79"/>
      <c r="DO314" s="79"/>
      <c r="DP314" s="79"/>
      <c r="DQ314" s="79"/>
      <c r="DR314" s="79"/>
      <c r="DS314" s="79"/>
      <c r="DT314" s="79"/>
      <c r="DU314" s="79"/>
      <c r="DV314" s="79"/>
      <c r="DW314" s="79"/>
      <c r="DX314" s="79"/>
      <c r="DY314" s="79"/>
      <c r="DZ314" s="79"/>
      <c r="EA314" s="79"/>
      <c r="EB314" s="79"/>
      <c r="EC314" s="79"/>
      <c r="ED314" s="79"/>
      <c r="EE314" s="79"/>
      <c r="EF314" s="79"/>
      <c r="EG314" s="79"/>
      <c r="EH314" s="79"/>
      <c r="EI314" s="79"/>
      <c r="EJ314" s="79"/>
      <c r="EK314" s="79"/>
      <c r="EL314" s="79"/>
      <c r="EM314" s="79"/>
      <c r="EN314" s="79"/>
      <c r="EO314" s="113"/>
      <c r="EP314" s="113"/>
      <c r="EQ314" s="113"/>
      <c r="ER314" s="113"/>
      <c r="ES314" s="113"/>
      <c r="ET314" s="113"/>
      <c r="EU314" s="113"/>
      <c r="EV314" s="113"/>
      <c r="EW314" s="113"/>
      <c r="EX314" s="113"/>
    </row>
    <row r="315" spans="1:154" x14ac:dyDescent="0.3">
      <c r="A315" s="79"/>
      <c r="B315" s="80"/>
      <c r="C315" s="80"/>
      <c r="D315" s="80"/>
      <c r="E315" s="80"/>
      <c r="F315" s="80"/>
      <c r="G315" s="44" t="e">
        <f>SUM(J315,L315,N315,O315,P315,T315,U315,V315,AB315,AD315,AO315,AQ315,CE315,CG315,CP315,CR315,#REF!,#REF!,CZ315,DB315,DE315,DG315,DN315,DP315,DW315,DY315,EF315,EH315)</f>
        <v>#REF!</v>
      </c>
      <c r="H315" s="44" t="e">
        <f>SUM(K315,M315,Q315,R315,S315,W315,X315,Y315,AC315,AE315,AF315,AG315,AH315,AI315,AL315,AP315,AR315,#REF!,AY315,AZ315,CF315,CH315,CI315,CJ315,CK315,CL315,CQ315,CS315,CT315,CU315,CV315,CW315,#REF!,#REF!,DA315,DC315,DF315,DH315,DO315,#REF!,#REF!,#REF!,#REF!,DQ315,DR315,DS315,DT315,DU315,DX315,DZ315,EA315,EB315,EC315,ED315,EG315,EI315,EJ315,EK315,EL315,EM315)</f>
        <v>#REF!</v>
      </c>
      <c r="I315" s="44" t="e">
        <f t="shared" si="16"/>
        <v>#REF!</v>
      </c>
      <c r="J315" s="72"/>
      <c r="K315" s="72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79"/>
      <c r="AF315" s="79"/>
      <c r="AG315" s="79"/>
      <c r="AH315" s="79"/>
      <c r="AI315" s="79"/>
      <c r="AJ315" s="79"/>
      <c r="AK315" s="79"/>
      <c r="AL315" s="79"/>
      <c r="AM315" s="79"/>
      <c r="AN315" s="79"/>
      <c r="AO315" s="79"/>
      <c r="AP315" s="79"/>
      <c r="AQ315" s="79"/>
      <c r="AR315" s="79"/>
      <c r="AS315" s="79"/>
      <c r="AT315" s="79"/>
      <c r="AU315" s="79"/>
      <c r="AV315" s="79"/>
      <c r="AW315" s="79"/>
      <c r="AX315" s="79"/>
      <c r="AY315" s="79"/>
      <c r="AZ315" s="79"/>
      <c r="BA315" s="79"/>
      <c r="BB315" s="79"/>
      <c r="BC315" s="79"/>
      <c r="BD315" s="79"/>
      <c r="BE315" s="79"/>
      <c r="BF315" s="79"/>
      <c r="BG315" s="79"/>
      <c r="BH315" s="79"/>
      <c r="BI315" s="79"/>
      <c r="BJ315" s="79"/>
      <c r="BK315" s="79"/>
      <c r="BL315" s="79"/>
      <c r="BM315" s="79"/>
      <c r="BN315" s="79"/>
      <c r="BO315" s="79"/>
      <c r="BP315" s="79"/>
      <c r="BQ315" s="79"/>
      <c r="BR315" s="79"/>
      <c r="BS315" s="79"/>
      <c r="BT315" s="79"/>
      <c r="BU315" s="79"/>
      <c r="BV315" s="79"/>
      <c r="BW315" s="79"/>
      <c r="BX315" s="79"/>
      <c r="BY315" s="79"/>
      <c r="BZ315" s="79"/>
      <c r="CA315" s="79"/>
      <c r="CB315" s="79"/>
      <c r="CC315" s="79"/>
      <c r="CD315" s="79"/>
      <c r="CE315" s="79"/>
      <c r="CF315" s="79"/>
      <c r="CG315" s="79"/>
      <c r="CH315" s="79"/>
      <c r="CI315" s="79"/>
      <c r="CJ315" s="79"/>
      <c r="CK315" s="79"/>
      <c r="CL315" s="79"/>
      <c r="CM315" s="79"/>
      <c r="CN315" s="79"/>
      <c r="CO315" s="79"/>
      <c r="CP315" s="79"/>
      <c r="CQ315" s="79"/>
      <c r="CR315" s="79"/>
      <c r="CS315" s="79"/>
      <c r="CT315" s="79"/>
      <c r="CU315" s="79"/>
      <c r="CV315" s="79"/>
      <c r="CW315" s="79"/>
      <c r="CX315" s="79"/>
      <c r="CY315" s="79"/>
      <c r="CZ315" s="79"/>
      <c r="DA315" s="79"/>
      <c r="DB315" s="79"/>
      <c r="DC315" s="79"/>
      <c r="DD315" s="79"/>
      <c r="DE315" s="79"/>
      <c r="DF315" s="79"/>
      <c r="DG315" s="79"/>
      <c r="DH315" s="79"/>
      <c r="DI315" s="79"/>
      <c r="DJ315" s="79"/>
      <c r="DK315" s="79"/>
      <c r="DL315" s="79"/>
      <c r="DM315" s="79"/>
      <c r="DN315" s="79"/>
      <c r="DO315" s="79"/>
      <c r="DP315" s="79"/>
      <c r="DQ315" s="79"/>
      <c r="DR315" s="79"/>
      <c r="DS315" s="79"/>
      <c r="DT315" s="79"/>
      <c r="DU315" s="79"/>
      <c r="DV315" s="79"/>
      <c r="DW315" s="79"/>
      <c r="DX315" s="79"/>
      <c r="DY315" s="79"/>
      <c r="DZ315" s="79"/>
      <c r="EA315" s="79"/>
      <c r="EB315" s="79"/>
      <c r="EC315" s="79"/>
      <c r="ED315" s="79"/>
      <c r="EE315" s="79"/>
      <c r="EF315" s="79"/>
      <c r="EG315" s="79"/>
      <c r="EH315" s="79"/>
      <c r="EI315" s="79"/>
      <c r="EJ315" s="79"/>
      <c r="EK315" s="79"/>
      <c r="EL315" s="79"/>
      <c r="EM315" s="79"/>
      <c r="EN315" s="79"/>
      <c r="EO315" s="113"/>
      <c r="EP315" s="113"/>
      <c r="EQ315" s="113"/>
      <c r="ER315" s="113"/>
      <c r="ES315" s="113"/>
      <c r="ET315" s="113"/>
      <c r="EU315" s="113"/>
      <c r="EV315" s="113"/>
      <c r="EW315" s="113"/>
      <c r="EX315" s="113"/>
    </row>
    <row r="316" spans="1:154" x14ac:dyDescent="0.3">
      <c r="A316" s="79"/>
      <c r="B316" s="80"/>
      <c r="C316" s="80"/>
      <c r="D316" s="80"/>
      <c r="E316" s="80"/>
      <c r="F316" s="80"/>
      <c r="G316" s="44" t="e">
        <f>SUM(J316,L316,N316,O316,P316,T316,U316,V316,AB316,AD316,AO316,AQ316,CE316,CG316,CP316,CR316,#REF!,#REF!,CZ316,DB316,DE316,DG316,DN316,DP316,DW316,DY316,EF316,EH316)</f>
        <v>#REF!</v>
      </c>
      <c r="H316" s="44" t="e">
        <f>SUM(K316,M316,Q316,R316,S316,W316,X316,Y316,AC316,AE316,AF316,AG316,AH316,AI316,AL316,AP316,AR316,#REF!,AY316,AZ316,CF316,CH316,CI316,CJ316,CK316,CL316,CQ316,CS316,CT316,CU316,CV316,CW316,#REF!,#REF!,DA316,DC316,DF316,DH316,DO316,#REF!,#REF!,#REF!,#REF!,DQ316,DR316,DS316,DT316,DU316,DX316,DZ316,EA316,EB316,EC316,ED316,EG316,EI316,EJ316,EK316,EL316,EM316)</f>
        <v>#REF!</v>
      </c>
      <c r="I316" s="44" t="e">
        <f t="shared" si="16"/>
        <v>#REF!</v>
      </c>
      <c r="J316" s="72"/>
      <c r="K316" s="72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79"/>
      <c r="AF316" s="79"/>
      <c r="AG316" s="79"/>
      <c r="AH316" s="79"/>
      <c r="AI316" s="79"/>
      <c r="AJ316" s="79"/>
      <c r="AK316" s="79"/>
      <c r="AL316" s="79"/>
      <c r="AM316" s="79"/>
      <c r="AN316" s="79"/>
      <c r="AO316" s="79"/>
      <c r="AP316" s="79"/>
      <c r="AQ316" s="79"/>
      <c r="AR316" s="79"/>
      <c r="AS316" s="79"/>
      <c r="AT316" s="79"/>
      <c r="AU316" s="79"/>
      <c r="AV316" s="79"/>
      <c r="AW316" s="79"/>
      <c r="AX316" s="79"/>
      <c r="AY316" s="79"/>
      <c r="AZ316" s="79"/>
      <c r="BA316" s="79"/>
      <c r="BB316" s="79"/>
      <c r="BC316" s="79"/>
      <c r="BD316" s="79"/>
      <c r="BE316" s="79"/>
      <c r="BF316" s="79"/>
      <c r="BG316" s="79"/>
      <c r="BH316" s="79"/>
      <c r="BI316" s="79"/>
      <c r="BJ316" s="79"/>
      <c r="BK316" s="79"/>
      <c r="BL316" s="79"/>
      <c r="BM316" s="79"/>
      <c r="BN316" s="79"/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  <c r="CB316" s="79"/>
      <c r="CC316" s="79"/>
      <c r="CD316" s="79"/>
      <c r="CE316" s="79"/>
      <c r="CF316" s="79"/>
      <c r="CG316" s="79"/>
      <c r="CH316" s="79"/>
      <c r="CI316" s="79"/>
      <c r="CJ316" s="79"/>
      <c r="CK316" s="79"/>
      <c r="CL316" s="79"/>
      <c r="CM316" s="79"/>
      <c r="CN316" s="79"/>
      <c r="CO316" s="79"/>
      <c r="CP316" s="79"/>
      <c r="CQ316" s="79"/>
      <c r="CR316" s="79"/>
      <c r="CS316" s="79"/>
      <c r="CT316" s="79"/>
      <c r="CU316" s="79"/>
      <c r="CV316" s="79"/>
      <c r="CW316" s="79"/>
      <c r="CX316" s="79"/>
      <c r="CY316" s="79"/>
      <c r="CZ316" s="79"/>
      <c r="DA316" s="79"/>
      <c r="DB316" s="79"/>
      <c r="DC316" s="79"/>
      <c r="DD316" s="79"/>
      <c r="DE316" s="79"/>
      <c r="DF316" s="79"/>
      <c r="DG316" s="79"/>
      <c r="DH316" s="79"/>
      <c r="DI316" s="79"/>
      <c r="DJ316" s="79"/>
      <c r="DK316" s="79"/>
      <c r="DL316" s="79"/>
      <c r="DM316" s="79"/>
      <c r="DN316" s="79"/>
      <c r="DO316" s="79"/>
      <c r="DP316" s="79"/>
      <c r="DQ316" s="79"/>
      <c r="DR316" s="79"/>
      <c r="DS316" s="79"/>
      <c r="DT316" s="79"/>
      <c r="DU316" s="79"/>
      <c r="DV316" s="79"/>
      <c r="DW316" s="79"/>
      <c r="DX316" s="79"/>
      <c r="DY316" s="79"/>
      <c r="DZ316" s="79"/>
      <c r="EA316" s="79"/>
      <c r="EB316" s="79"/>
      <c r="EC316" s="79"/>
      <c r="ED316" s="79"/>
      <c r="EE316" s="79"/>
      <c r="EF316" s="79"/>
      <c r="EG316" s="79"/>
      <c r="EH316" s="79"/>
      <c r="EI316" s="79"/>
      <c r="EJ316" s="79"/>
      <c r="EK316" s="79"/>
      <c r="EL316" s="79"/>
      <c r="EM316" s="79"/>
      <c r="EN316" s="79"/>
      <c r="EO316" s="113"/>
      <c r="EP316" s="113"/>
      <c r="EQ316" s="113"/>
      <c r="ER316" s="113"/>
      <c r="ES316" s="113"/>
      <c r="ET316" s="113"/>
      <c r="EU316" s="113"/>
      <c r="EV316" s="113"/>
      <c r="EW316" s="113"/>
      <c r="EX316" s="113"/>
    </row>
    <row r="317" spans="1:154" x14ac:dyDescent="0.3">
      <c r="A317" s="79"/>
      <c r="B317" s="80"/>
      <c r="C317" s="80"/>
      <c r="D317" s="80"/>
      <c r="E317" s="80"/>
      <c r="F317" s="80"/>
      <c r="G317" s="44" t="e">
        <f>SUM(J317,L317,N317,O317,P317,T317,U317,V317,AB317,AD317,AO317,AQ317,CE317,CG317,CP317,CR317,#REF!,#REF!,CZ317,DB317,DE317,DG317,DN317,DP317,DW317,DY317,EF317,EH317)</f>
        <v>#REF!</v>
      </c>
      <c r="H317" s="44" t="e">
        <f>SUM(K317,M317,Q317,R317,S317,W317,X317,Y317,AC317,AE317,AF317,AG317,AH317,AI317,AL317,AP317,AR317,#REF!,AY317,AZ317,CF317,CH317,CI317,CJ317,CK317,CL317,CQ317,CS317,CT317,CU317,CV317,CW317,#REF!,#REF!,DA317,DC317,DF317,DH317,DO317,#REF!,#REF!,#REF!,#REF!,DQ317,DR317,DS317,DT317,DU317,DX317,DZ317,EA317,EB317,EC317,ED317,EG317,EI317,EJ317,EK317,EL317,EM317)</f>
        <v>#REF!</v>
      </c>
      <c r="I317" s="44" t="e">
        <f t="shared" si="16"/>
        <v>#REF!</v>
      </c>
      <c r="J317" s="72"/>
      <c r="K317" s="72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  <c r="AU317" s="79"/>
      <c r="AV317" s="79"/>
      <c r="AW317" s="79"/>
      <c r="AX317" s="79"/>
      <c r="AY317" s="79"/>
      <c r="AZ317" s="79"/>
      <c r="BA317" s="79"/>
      <c r="BB317" s="79"/>
      <c r="BC317" s="79"/>
      <c r="BD317" s="79"/>
      <c r="BE317" s="79"/>
      <c r="BF317" s="79"/>
      <c r="BG317" s="79"/>
      <c r="BH317" s="79"/>
      <c r="BI317" s="79"/>
      <c r="BJ317" s="79"/>
      <c r="BK317" s="79"/>
      <c r="BL317" s="79"/>
      <c r="BM317" s="79"/>
      <c r="BN317" s="79"/>
      <c r="BO317" s="79"/>
      <c r="BP317" s="79"/>
      <c r="BQ317" s="79"/>
      <c r="BR317" s="79"/>
      <c r="BS317" s="79"/>
      <c r="BT317" s="79"/>
      <c r="BU317" s="79"/>
      <c r="BV317" s="79"/>
      <c r="BW317" s="79"/>
      <c r="BX317" s="79"/>
      <c r="BY317" s="79"/>
      <c r="BZ317" s="79"/>
      <c r="CA317" s="79"/>
      <c r="CB317" s="79"/>
      <c r="CC317" s="79"/>
      <c r="CD317" s="79"/>
      <c r="CE317" s="79"/>
      <c r="CF317" s="79"/>
      <c r="CG317" s="79"/>
      <c r="CH317" s="79"/>
      <c r="CI317" s="79"/>
      <c r="CJ317" s="79"/>
      <c r="CK317" s="79"/>
      <c r="CL317" s="79"/>
      <c r="CM317" s="79"/>
      <c r="CN317" s="79"/>
      <c r="CO317" s="79"/>
      <c r="CP317" s="79"/>
      <c r="CQ317" s="79"/>
      <c r="CR317" s="79"/>
      <c r="CS317" s="79"/>
      <c r="CT317" s="79"/>
      <c r="CU317" s="79"/>
      <c r="CV317" s="79"/>
      <c r="CW317" s="79"/>
      <c r="CX317" s="79"/>
      <c r="CY317" s="79"/>
      <c r="CZ317" s="79"/>
      <c r="DA317" s="79"/>
      <c r="DB317" s="79"/>
      <c r="DC317" s="79"/>
      <c r="DD317" s="79"/>
      <c r="DE317" s="79"/>
      <c r="DF317" s="79"/>
      <c r="DG317" s="79"/>
      <c r="DH317" s="79"/>
      <c r="DI317" s="79"/>
      <c r="DJ317" s="79"/>
      <c r="DK317" s="79"/>
      <c r="DL317" s="79"/>
      <c r="DM317" s="79"/>
      <c r="DN317" s="79"/>
      <c r="DO317" s="79"/>
      <c r="DP317" s="79"/>
      <c r="DQ317" s="79"/>
      <c r="DR317" s="79"/>
      <c r="DS317" s="79"/>
      <c r="DT317" s="79"/>
      <c r="DU317" s="79"/>
      <c r="DV317" s="79"/>
      <c r="DW317" s="79"/>
      <c r="DX317" s="79"/>
      <c r="DY317" s="79"/>
      <c r="DZ317" s="79"/>
      <c r="EA317" s="79"/>
      <c r="EB317" s="79"/>
      <c r="EC317" s="79"/>
      <c r="ED317" s="79"/>
      <c r="EE317" s="79"/>
      <c r="EF317" s="79"/>
      <c r="EG317" s="79"/>
      <c r="EH317" s="79"/>
      <c r="EI317" s="79"/>
      <c r="EJ317" s="79"/>
      <c r="EK317" s="79"/>
      <c r="EL317" s="79"/>
      <c r="EM317" s="79"/>
      <c r="EN317" s="79"/>
      <c r="EO317" s="113"/>
      <c r="EP317" s="113"/>
      <c r="EQ317" s="113"/>
      <c r="ER317" s="113"/>
      <c r="ES317" s="113"/>
      <c r="ET317" s="113"/>
      <c r="EU317" s="113"/>
      <c r="EV317" s="113"/>
      <c r="EW317" s="113"/>
      <c r="EX317" s="113"/>
    </row>
    <row r="318" spans="1:154" x14ac:dyDescent="0.3">
      <c r="A318" s="79"/>
      <c r="B318" s="80"/>
      <c r="C318" s="80"/>
      <c r="D318" s="80"/>
      <c r="E318" s="80"/>
      <c r="F318" s="80"/>
      <c r="G318" s="44" t="e">
        <f>SUM(J318,L318,N318,O318,P318,T318,U318,V318,AB318,AD318,AO318,AQ318,CE318,CG318,CP318,CR318,#REF!,#REF!,CZ318,DB318,DE318,DG318,DN318,DP318,DW318,DY318,EF318,EH318)</f>
        <v>#REF!</v>
      </c>
      <c r="H318" s="44" t="e">
        <f>SUM(K318,M318,Q318,R318,S318,W318,X318,Y318,AC318,AE318,AF318,AG318,AH318,AI318,AL318,AP318,AR318,#REF!,AY318,AZ318,CF318,CH318,CI318,CJ318,CK318,CL318,CQ318,CS318,CT318,CU318,CV318,CW318,#REF!,#REF!,DA318,DC318,DF318,DH318,DO318,#REF!,#REF!,#REF!,#REF!,DQ318,DR318,DS318,DT318,DU318,DX318,DZ318,EA318,EB318,EC318,ED318,EG318,EI318,EJ318,EK318,EL318,EM318)</f>
        <v>#REF!</v>
      </c>
      <c r="I318" s="44" t="e">
        <f t="shared" si="16"/>
        <v>#REF!</v>
      </c>
      <c r="J318" s="72"/>
      <c r="K318" s="72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  <c r="AU318" s="79"/>
      <c r="AV318" s="79"/>
      <c r="AW318" s="79"/>
      <c r="AX318" s="79"/>
      <c r="AY318" s="79"/>
      <c r="AZ318" s="79"/>
      <c r="BA318" s="79"/>
      <c r="BB318" s="79"/>
      <c r="BC318" s="79"/>
      <c r="BD318" s="79"/>
      <c r="BE318" s="79"/>
      <c r="BF318" s="79"/>
      <c r="BG318" s="79"/>
      <c r="BH318" s="79"/>
      <c r="BI318" s="79"/>
      <c r="BJ318" s="79"/>
      <c r="BK318" s="79"/>
      <c r="BL318" s="79"/>
      <c r="BM318" s="79"/>
      <c r="BN318" s="79"/>
      <c r="BO318" s="79"/>
      <c r="BP318" s="79"/>
      <c r="BQ318" s="79"/>
      <c r="BR318" s="79"/>
      <c r="BS318" s="79"/>
      <c r="BT318" s="79"/>
      <c r="BU318" s="79"/>
      <c r="BV318" s="79"/>
      <c r="BW318" s="79"/>
      <c r="BX318" s="79"/>
      <c r="BY318" s="79"/>
      <c r="BZ318" s="79"/>
      <c r="CA318" s="79"/>
      <c r="CB318" s="79"/>
      <c r="CC318" s="79"/>
      <c r="CD318" s="79"/>
      <c r="CE318" s="79"/>
      <c r="CF318" s="79"/>
      <c r="CG318" s="79"/>
      <c r="CH318" s="79"/>
      <c r="CI318" s="79"/>
      <c r="CJ318" s="79"/>
      <c r="CK318" s="79"/>
      <c r="CL318" s="79"/>
      <c r="CM318" s="79"/>
      <c r="CN318" s="79"/>
      <c r="CO318" s="79"/>
      <c r="CP318" s="79"/>
      <c r="CQ318" s="79"/>
      <c r="CR318" s="79"/>
      <c r="CS318" s="79"/>
      <c r="CT318" s="79"/>
      <c r="CU318" s="79"/>
      <c r="CV318" s="79"/>
      <c r="CW318" s="79"/>
      <c r="CX318" s="79"/>
      <c r="CY318" s="79"/>
      <c r="CZ318" s="79"/>
      <c r="DA318" s="79"/>
      <c r="DB318" s="79"/>
      <c r="DC318" s="79"/>
      <c r="DD318" s="79"/>
      <c r="DE318" s="79"/>
      <c r="DF318" s="79"/>
      <c r="DG318" s="79"/>
      <c r="DH318" s="79"/>
      <c r="DI318" s="79"/>
      <c r="DJ318" s="79"/>
      <c r="DK318" s="79"/>
      <c r="DL318" s="79"/>
      <c r="DM318" s="79"/>
      <c r="DN318" s="79"/>
      <c r="DO318" s="79"/>
      <c r="DP318" s="79"/>
      <c r="DQ318" s="79"/>
      <c r="DR318" s="79"/>
      <c r="DS318" s="79"/>
      <c r="DT318" s="79"/>
      <c r="DU318" s="79"/>
      <c r="DV318" s="79"/>
      <c r="DW318" s="79"/>
      <c r="DX318" s="79"/>
      <c r="DY318" s="79"/>
      <c r="DZ318" s="79"/>
      <c r="EA318" s="79"/>
      <c r="EB318" s="79"/>
      <c r="EC318" s="79"/>
      <c r="ED318" s="79"/>
      <c r="EE318" s="79"/>
      <c r="EF318" s="79"/>
      <c r="EG318" s="79"/>
      <c r="EH318" s="79"/>
      <c r="EI318" s="79"/>
      <c r="EJ318" s="79"/>
      <c r="EK318" s="79"/>
      <c r="EL318" s="79"/>
      <c r="EM318" s="79"/>
      <c r="EN318" s="79"/>
      <c r="EO318" s="113"/>
      <c r="EP318" s="113"/>
      <c r="EQ318" s="113"/>
      <c r="ER318" s="113"/>
      <c r="ES318" s="113"/>
      <c r="ET318" s="113"/>
      <c r="EU318" s="113"/>
      <c r="EV318" s="113"/>
      <c r="EW318" s="113"/>
      <c r="EX318" s="113"/>
    </row>
    <row r="319" spans="1:154" x14ac:dyDescent="0.3">
      <c r="A319" s="79"/>
      <c r="B319" s="80"/>
      <c r="C319" s="80"/>
      <c r="D319" s="80"/>
      <c r="E319" s="80"/>
      <c r="F319" s="80"/>
      <c r="G319" s="44" t="e">
        <f>SUM(J319,L319,N319,O319,P319,T319,U319,V319,AB319,AD319,AO319,AQ319,CE319,CG319,CP319,CR319,#REF!,#REF!,CZ319,DB319,DE319,DG319,DN319,DP319,DW319,DY319,EF319,EH319)</f>
        <v>#REF!</v>
      </c>
      <c r="H319" s="44" t="e">
        <f>SUM(K319,M319,Q319,R319,S319,W319,X319,Y319,AC319,AE319,AF319,AG319,AH319,AI319,AL319,AP319,AR319,#REF!,AY319,AZ319,CF319,CH319,CI319,CJ319,CK319,CL319,CQ319,CS319,CT319,CU319,CV319,CW319,#REF!,#REF!,DA319,DC319,DF319,DH319,DO319,#REF!,#REF!,#REF!,#REF!,DQ319,DR319,DS319,DT319,DU319,DX319,DZ319,EA319,EB319,EC319,ED319,EG319,EI319,EJ319,EK319,EL319,EM319)</f>
        <v>#REF!</v>
      </c>
      <c r="I319" s="44" t="e">
        <f t="shared" si="16"/>
        <v>#REF!</v>
      </c>
      <c r="J319" s="72"/>
      <c r="K319" s="72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  <c r="AU319" s="79"/>
      <c r="AV319" s="79"/>
      <c r="AW319" s="79"/>
      <c r="AX319" s="79"/>
      <c r="AY319" s="79"/>
      <c r="AZ319" s="79"/>
      <c r="BA319" s="79"/>
      <c r="BB319" s="79"/>
      <c r="BC319" s="79"/>
      <c r="BD319" s="79"/>
      <c r="BE319" s="79"/>
      <c r="BF319" s="79"/>
      <c r="BG319" s="79"/>
      <c r="BH319" s="79"/>
      <c r="BI319" s="79"/>
      <c r="BJ319" s="79"/>
      <c r="BK319" s="79"/>
      <c r="BL319" s="79"/>
      <c r="BM319" s="79"/>
      <c r="BN319" s="79"/>
      <c r="BO319" s="79"/>
      <c r="BP319" s="79"/>
      <c r="BQ319" s="79"/>
      <c r="BR319" s="79"/>
      <c r="BS319" s="79"/>
      <c r="BT319" s="79"/>
      <c r="BU319" s="79"/>
      <c r="BV319" s="79"/>
      <c r="BW319" s="79"/>
      <c r="BX319" s="79"/>
      <c r="BY319" s="79"/>
      <c r="BZ319" s="79"/>
      <c r="CA319" s="79"/>
      <c r="CB319" s="79"/>
      <c r="CC319" s="79"/>
      <c r="CD319" s="79"/>
      <c r="CE319" s="79"/>
      <c r="CF319" s="79"/>
      <c r="CG319" s="79"/>
      <c r="CH319" s="79"/>
      <c r="CI319" s="79"/>
      <c r="CJ319" s="79"/>
      <c r="CK319" s="79"/>
      <c r="CL319" s="79"/>
      <c r="CM319" s="79"/>
      <c r="CN319" s="79"/>
      <c r="CO319" s="79"/>
      <c r="CP319" s="79"/>
      <c r="CQ319" s="79"/>
      <c r="CR319" s="79"/>
      <c r="CS319" s="79"/>
      <c r="CT319" s="79"/>
      <c r="CU319" s="79"/>
      <c r="CV319" s="79"/>
      <c r="CW319" s="79"/>
      <c r="CX319" s="79"/>
      <c r="CY319" s="79"/>
      <c r="CZ319" s="79"/>
      <c r="DA319" s="79"/>
      <c r="DB319" s="79"/>
      <c r="DC319" s="79"/>
      <c r="DD319" s="79"/>
      <c r="DE319" s="79"/>
      <c r="DF319" s="79"/>
      <c r="DG319" s="79"/>
      <c r="DH319" s="79"/>
      <c r="DI319" s="79"/>
      <c r="DJ319" s="79"/>
      <c r="DK319" s="79"/>
      <c r="DL319" s="79"/>
      <c r="DM319" s="79"/>
      <c r="DN319" s="79"/>
      <c r="DO319" s="79"/>
      <c r="DP319" s="79"/>
      <c r="DQ319" s="79"/>
      <c r="DR319" s="79"/>
      <c r="DS319" s="79"/>
      <c r="DT319" s="79"/>
      <c r="DU319" s="79"/>
      <c r="DV319" s="79"/>
      <c r="DW319" s="79"/>
      <c r="DX319" s="79"/>
      <c r="DY319" s="79"/>
      <c r="DZ319" s="79"/>
      <c r="EA319" s="79"/>
      <c r="EB319" s="79"/>
      <c r="EC319" s="79"/>
      <c r="ED319" s="79"/>
      <c r="EE319" s="79"/>
      <c r="EF319" s="79"/>
      <c r="EG319" s="79"/>
      <c r="EH319" s="79"/>
      <c r="EI319" s="79"/>
      <c r="EJ319" s="79"/>
      <c r="EK319" s="79"/>
      <c r="EL319" s="79"/>
      <c r="EM319" s="79"/>
      <c r="EN319" s="79"/>
      <c r="EO319" s="113"/>
      <c r="EP319" s="113"/>
      <c r="EQ319" s="113"/>
      <c r="ER319" s="113"/>
      <c r="ES319" s="113"/>
      <c r="ET319" s="113"/>
      <c r="EU319" s="113"/>
      <c r="EV319" s="113"/>
      <c r="EW319" s="113"/>
      <c r="EX319" s="113"/>
    </row>
    <row r="320" spans="1:154" x14ac:dyDescent="0.3">
      <c r="A320" s="79"/>
      <c r="B320" s="80"/>
      <c r="C320" s="80"/>
      <c r="D320" s="80"/>
      <c r="E320" s="80"/>
      <c r="F320" s="80"/>
      <c r="G320" s="44" t="e">
        <f>SUM(J320,L320,N320,O320,P320,T320,U320,V320,AB320,AD320,AO320,AQ320,CE320,CG320,CP320,CR320,#REF!,#REF!,CZ320,DB320,DE320,DG320,DN320,DP320,DW320,DY320,EF320,EH320)</f>
        <v>#REF!</v>
      </c>
      <c r="H320" s="44" t="e">
        <f>SUM(K320,M320,Q320,R320,S320,W320,X320,Y320,AC320,AE320,AF320,AG320,AH320,AI320,AL320,AP320,AR320,#REF!,AY320,AZ320,CF320,CH320,CI320,CJ320,CK320,CL320,CQ320,CS320,CT320,CU320,CV320,CW320,#REF!,#REF!,DA320,DC320,DF320,DH320,DO320,#REF!,#REF!,#REF!,#REF!,DQ320,DR320,DS320,DT320,DU320,DX320,DZ320,EA320,EB320,EC320,ED320,EG320,EI320,EJ320,EK320,EL320,EM320)</f>
        <v>#REF!</v>
      </c>
      <c r="I320" s="44" t="e">
        <f t="shared" si="16"/>
        <v>#REF!</v>
      </c>
      <c r="J320" s="72"/>
      <c r="K320" s="72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79"/>
      <c r="AF320" s="79"/>
      <c r="AG320" s="79"/>
      <c r="AH320" s="79"/>
      <c r="AI320" s="79"/>
      <c r="AJ320" s="79"/>
      <c r="AK320" s="79"/>
      <c r="AL320" s="79"/>
      <c r="AM320" s="79"/>
      <c r="AN320" s="79"/>
      <c r="AO320" s="79"/>
      <c r="AP320" s="79"/>
      <c r="AQ320" s="79"/>
      <c r="AR320" s="79"/>
      <c r="AS320" s="79"/>
      <c r="AT320" s="79"/>
      <c r="AU320" s="79"/>
      <c r="AV320" s="79"/>
      <c r="AW320" s="79"/>
      <c r="AX320" s="79"/>
      <c r="AY320" s="79"/>
      <c r="AZ320" s="79"/>
      <c r="BA320" s="79"/>
      <c r="BB320" s="79"/>
      <c r="BC320" s="79"/>
      <c r="BD320" s="79"/>
      <c r="BE320" s="79"/>
      <c r="BF320" s="79"/>
      <c r="BG320" s="79"/>
      <c r="BH320" s="79"/>
      <c r="BI320" s="79"/>
      <c r="BJ320" s="79"/>
      <c r="BK320" s="79"/>
      <c r="BL320" s="79"/>
      <c r="BM320" s="79"/>
      <c r="BN320" s="79"/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  <c r="CB320" s="79"/>
      <c r="CC320" s="79"/>
      <c r="CD320" s="79"/>
      <c r="CE320" s="79"/>
      <c r="CF320" s="79"/>
      <c r="CG320" s="79"/>
      <c r="CH320" s="79"/>
      <c r="CI320" s="79"/>
      <c r="CJ320" s="79"/>
      <c r="CK320" s="79"/>
      <c r="CL320" s="79"/>
      <c r="CM320" s="79"/>
      <c r="CN320" s="79"/>
      <c r="CO320" s="79"/>
      <c r="CP320" s="79"/>
      <c r="CQ320" s="79"/>
      <c r="CR320" s="79"/>
      <c r="CS320" s="79"/>
      <c r="CT320" s="79"/>
      <c r="CU320" s="79"/>
      <c r="CV320" s="79"/>
      <c r="CW320" s="79"/>
      <c r="CX320" s="79"/>
      <c r="CY320" s="79"/>
      <c r="CZ320" s="79"/>
      <c r="DA320" s="79"/>
      <c r="DB320" s="79"/>
      <c r="DC320" s="79"/>
      <c r="DD320" s="79"/>
      <c r="DE320" s="79"/>
      <c r="DF320" s="79"/>
      <c r="DG320" s="79"/>
      <c r="DH320" s="79"/>
      <c r="DI320" s="79"/>
      <c r="DJ320" s="79"/>
      <c r="DK320" s="79"/>
      <c r="DL320" s="79"/>
      <c r="DM320" s="79"/>
      <c r="DN320" s="79"/>
      <c r="DO320" s="79"/>
      <c r="DP320" s="79"/>
      <c r="DQ320" s="79"/>
      <c r="DR320" s="79"/>
      <c r="DS320" s="79"/>
      <c r="DT320" s="79"/>
      <c r="DU320" s="79"/>
      <c r="DV320" s="79"/>
      <c r="DW320" s="79"/>
      <c r="DX320" s="79"/>
      <c r="DY320" s="79"/>
      <c r="DZ320" s="79"/>
      <c r="EA320" s="79"/>
      <c r="EB320" s="79"/>
      <c r="EC320" s="79"/>
      <c r="ED320" s="79"/>
      <c r="EE320" s="79"/>
      <c r="EF320" s="79"/>
      <c r="EG320" s="79"/>
      <c r="EH320" s="79"/>
      <c r="EI320" s="79"/>
      <c r="EJ320" s="79"/>
      <c r="EK320" s="79"/>
      <c r="EL320" s="79"/>
      <c r="EM320" s="79"/>
      <c r="EN320" s="79"/>
      <c r="EO320" s="113"/>
      <c r="EP320" s="113"/>
      <c r="EQ320" s="113"/>
      <c r="ER320" s="113"/>
      <c r="ES320" s="113"/>
      <c r="ET320" s="113"/>
      <c r="EU320" s="113"/>
      <c r="EV320" s="113"/>
      <c r="EW320" s="113"/>
      <c r="EX320" s="113"/>
    </row>
    <row r="321" spans="1:154" x14ac:dyDescent="0.3">
      <c r="A321" s="79"/>
      <c r="B321" s="80"/>
      <c r="C321" s="80"/>
      <c r="D321" s="80"/>
      <c r="E321" s="80"/>
      <c r="F321" s="80"/>
      <c r="G321" s="44" t="e">
        <f>SUM(J321,L321,N321,O321,P321,T321,U321,V321,AB321,AD321,AO321,AQ321,CE321,CG321,CP321,CR321,#REF!,#REF!,CZ321,DB321,DE321,DG321,DN321,DP321,DW321,DY321,EF321,EH321)</f>
        <v>#REF!</v>
      </c>
      <c r="H321" s="44" t="e">
        <f>SUM(K321,M321,Q321,R321,S321,W321,X321,Y321,AC321,AE321,AF321,AG321,AH321,AI321,AL321,AP321,AR321,#REF!,AY321,AZ321,CF321,CH321,CI321,CJ321,CK321,CL321,CQ321,CS321,CT321,CU321,CV321,CW321,#REF!,#REF!,DA321,DC321,DF321,DH321,DO321,#REF!,#REF!,#REF!,#REF!,DQ321,DR321,DS321,DT321,DU321,DX321,DZ321,EA321,EB321,EC321,ED321,EG321,EI321,EJ321,EK321,EL321,EM321)</f>
        <v>#REF!</v>
      </c>
      <c r="I321" s="44" t="e">
        <f t="shared" si="16"/>
        <v>#REF!</v>
      </c>
      <c r="J321" s="72"/>
      <c r="K321" s="72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79"/>
      <c r="AF321" s="79"/>
      <c r="AG321" s="79"/>
      <c r="AH321" s="79"/>
      <c r="AI321" s="79"/>
      <c r="AJ321" s="79"/>
      <c r="AK321" s="79"/>
      <c r="AL321" s="79"/>
      <c r="AM321" s="79"/>
      <c r="AN321" s="79"/>
      <c r="AO321" s="79"/>
      <c r="AP321" s="79"/>
      <c r="AQ321" s="79"/>
      <c r="AR321" s="79"/>
      <c r="AS321" s="79"/>
      <c r="AT321" s="79"/>
      <c r="AU321" s="79"/>
      <c r="AV321" s="79"/>
      <c r="AW321" s="79"/>
      <c r="AX321" s="79"/>
      <c r="AY321" s="79"/>
      <c r="AZ321" s="79"/>
      <c r="BA321" s="79"/>
      <c r="BB321" s="79"/>
      <c r="BC321" s="79"/>
      <c r="BD321" s="79"/>
      <c r="BE321" s="79"/>
      <c r="BF321" s="79"/>
      <c r="BG321" s="79"/>
      <c r="BH321" s="79"/>
      <c r="BI321" s="79"/>
      <c r="BJ321" s="79"/>
      <c r="BK321" s="79"/>
      <c r="BL321" s="79"/>
      <c r="BM321" s="79"/>
      <c r="BN321" s="79"/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  <c r="CB321" s="79"/>
      <c r="CC321" s="79"/>
      <c r="CD321" s="79"/>
      <c r="CE321" s="79"/>
      <c r="CF321" s="79"/>
      <c r="CG321" s="79"/>
      <c r="CH321" s="79"/>
      <c r="CI321" s="79"/>
      <c r="CJ321" s="79"/>
      <c r="CK321" s="79"/>
      <c r="CL321" s="79"/>
      <c r="CM321" s="79"/>
      <c r="CN321" s="79"/>
      <c r="CO321" s="79"/>
      <c r="CP321" s="79"/>
      <c r="CQ321" s="79"/>
      <c r="CR321" s="79"/>
      <c r="CS321" s="79"/>
      <c r="CT321" s="79"/>
      <c r="CU321" s="79"/>
      <c r="CV321" s="79"/>
      <c r="CW321" s="79"/>
      <c r="CX321" s="79"/>
      <c r="CY321" s="79"/>
      <c r="CZ321" s="79"/>
      <c r="DA321" s="79"/>
      <c r="DB321" s="79"/>
      <c r="DC321" s="79"/>
      <c r="DD321" s="79"/>
      <c r="DE321" s="79"/>
      <c r="DF321" s="79"/>
      <c r="DG321" s="79"/>
      <c r="DH321" s="79"/>
      <c r="DI321" s="79"/>
      <c r="DJ321" s="79"/>
      <c r="DK321" s="79"/>
      <c r="DL321" s="79"/>
      <c r="DM321" s="79"/>
      <c r="DN321" s="79"/>
      <c r="DO321" s="79"/>
      <c r="DP321" s="79"/>
      <c r="DQ321" s="79"/>
      <c r="DR321" s="79"/>
      <c r="DS321" s="79"/>
      <c r="DT321" s="79"/>
      <c r="DU321" s="79"/>
      <c r="DV321" s="79"/>
      <c r="DW321" s="79"/>
      <c r="DX321" s="79"/>
      <c r="DY321" s="79"/>
      <c r="DZ321" s="79"/>
      <c r="EA321" s="79"/>
      <c r="EB321" s="79"/>
      <c r="EC321" s="79"/>
      <c r="ED321" s="79"/>
      <c r="EE321" s="79"/>
      <c r="EF321" s="79"/>
      <c r="EG321" s="79"/>
      <c r="EH321" s="79"/>
      <c r="EI321" s="79"/>
      <c r="EJ321" s="79"/>
      <c r="EK321" s="79"/>
      <c r="EL321" s="79"/>
      <c r="EM321" s="79"/>
      <c r="EN321" s="79"/>
      <c r="EO321" s="113"/>
      <c r="EP321" s="113"/>
      <c r="EQ321" s="113"/>
      <c r="ER321" s="113"/>
      <c r="ES321" s="113"/>
      <c r="ET321" s="113"/>
      <c r="EU321" s="113"/>
      <c r="EV321" s="113"/>
      <c r="EW321" s="113"/>
      <c r="EX321" s="113"/>
    </row>
    <row r="322" spans="1:154" x14ac:dyDescent="0.3">
      <c r="A322" s="79"/>
      <c r="B322" s="80"/>
      <c r="C322" s="80"/>
      <c r="D322" s="80"/>
      <c r="E322" s="80"/>
      <c r="F322" s="80"/>
      <c r="G322" s="44" t="e">
        <f>SUM(J322,L322,N322,O322,P322,T322,U322,V322,AB322,AD322,AO322,AQ322,CE322,CG322,CP322,CR322,#REF!,#REF!,CZ322,DB322,DE322,DG322,DN322,DP322,DW322,DY322,EF322,EH322)</f>
        <v>#REF!</v>
      </c>
      <c r="H322" s="44" t="e">
        <f>SUM(K322,M322,Q322,R322,S322,W322,X322,Y322,AC322,AE322,AF322,AG322,AH322,AI322,AL322,AP322,AR322,#REF!,AY322,AZ322,CF322,CH322,CI322,CJ322,CK322,CL322,CQ322,CS322,CT322,CU322,CV322,CW322,#REF!,#REF!,DA322,DC322,DF322,DH322,DO322,#REF!,#REF!,#REF!,#REF!,DQ322,DR322,DS322,DT322,DU322,DX322,DZ322,EA322,EB322,EC322,ED322,EG322,EI322,EJ322,EK322,EL322,EM322)</f>
        <v>#REF!</v>
      </c>
      <c r="I322" s="44" t="e">
        <f t="shared" si="16"/>
        <v>#REF!</v>
      </c>
      <c r="J322" s="72"/>
      <c r="K322" s="72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79"/>
      <c r="AF322" s="79"/>
      <c r="AG322" s="79"/>
      <c r="AH322" s="79"/>
      <c r="AI322" s="79"/>
      <c r="AJ322" s="79"/>
      <c r="AK322" s="79"/>
      <c r="AL322" s="79"/>
      <c r="AM322" s="79"/>
      <c r="AN322" s="79"/>
      <c r="AO322" s="79"/>
      <c r="AP322" s="79"/>
      <c r="AQ322" s="79"/>
      <c r="AR322" s="79"/>
      <c r="AS322" s="79"/>
      <c r="AT322" s="79"/>
      <c r="AU322" s="79"/>
      <c r="AV322" s="79"/>
      <c r="AW322" s="79"/>
      <c r="AX322" s="79"/>
      <c r="AY322" s="79"/>
      <c r="AZ322" s="79"/>
      <c r="BA322" s="79"/>
      <c r="BB322" s="79"/>
      <c r="BC322" s="79"/>
      <c r="BD322" s="79"/>
      <c r="BE322" s="79"/>
      <c r="BF322" s="79"/>
      <c r="BG322" s="79"/>
      <c r="BH322" s="79"/>
      <c r="BI322" s="79"/>
      <c r="BJ322" s="79"/>
      <c r="BK322" s="79"/>
      <c r="BL322" s="79"/>
      <c r="BM322" s="79"/>
      <c r="BN322" s="79"/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  <c r="CB322" s="79"/>
      <c r="CC322" s="79"/>
      <c r="CD322" s="79"/>
      <c r="CE322" s="79"/>
      <c r="CF322" s="79"/>
      <c r="CG322" s="79"/>
      <c r="CH322" s="79"/>
      <c r="CI322" s="79"/>
      <c r="CJ322" s="79"/>
      <c r="CK322" s="79"/>
      <c r="CL322" s="79"/>
      <c r="CM322" s="79"/>
      <c r="CN322" s="79"/>
      <c r="CO322" s="79"/>
      <c r="CP322" s="79"/>
      <c r="CQ322" s="79"/>
      <c r="CR322" s="79"/>
      <c r="CS322" s="79"/>
      <c r="CT322" s="79"/>
      <c r="CU322" s="79"/>
      <c r="CV322" s="79"/>
      <c r="CW322" s="79"/>
      <c r="CX322" s="79"/>
      <c r="CY322" s="79"/>
      <c r="CZ322" s="79"/>
      <c r="DA322" s="79"/>
      <c r="DB322" s="79"/>
      <c r="DC322" s="79"/>
      <c r="DD322" s="79"/>
      <c r="DE322" s="79"/>
      <c r="DF322" s="79"/>
      <c r="DG322" s="79"/>
      <c r="DH322" s="79"/>
      <c r="DI322" s="79"/>
      <c r="DJ322" s="79"/>
      <c r="DK322" s="79"/>
      <c r="DL322" s="79"/>
      <c r="DM322" s="79"/>
      <c r="DN322" s="79"/>
      <c r="DO322" s="79"/>
      <c r="DP322" s="79"/>
      <c r="DQ322" s="79"/>
      <c r="DR322" s="79"/>
      <c r="DS322" s="79"/>
      <c r="DT322" s="79"/>
      <c r="DU322" s="79"/>
      <c r="DV322" s="79"/>
      <c r="DW322" s="79"/>
      <c r="DX322" s="79"/>
      <c r="DY322" s="79"/>
      <c r="DZ322" s="79"/>
      <c r="EA322" s="79"/>
      <c r="EB322" s="79"/>
      <c r="EC322" s="79"/>
      <c r="ED322" s="79"/>
      <c r="EE322" s="79"/>
      <c r="EF322" s="79"/>
      <c r="EG322" s="79"/>
      <c r="EH322" s="79"/>
      <c r="EI322" s="79"/>
      <c r="EJ322" s="79"/>
      <c r="EK322" s="79"/>
      <c r="EL322" s="79"/>
      <c r="EM322" s="79"/>
      <c r="EN322" s="79"/>
      <c r="EO322" s="113"/>
      <c r="EP322" s="113"/>
      <c r="EQ322" s="113"/>
      <c r="ER322" s="113"/>
      <c r="ES322" s="113"/>
      <c r="ET322" s="113"/>
      <c r="EU322" s="113"/>
      <c r="EV322" s="113"/>
      <c r="EW322" s="113"/>
      <c r="EX322" s="113"/>
    </row>
    <row r="323" spans="1:154" x14ac:dyDescent="0.3">
      <c r="A323" s="79"/>
      <c r="B323" s="80"/>
      <c r="C323" s="80"/>
      <c r="D323" s="80"/>
      <c r="E323" s="80"/>
      <c r="F323" s="80"/>
      <c r="G323" s="44" t="e">
        <f>SUM(J323,L323,N323,O323,P323,T323,U323,V323,AB323,AD323,AO323,AQ323,CE323,CG323,CP323,CR323,#REF!,#REF!,CZ323,DB323,DE323,DG323,DN323,DP323,DW323,DY323,EF323,EH323)</f>
        <v>#REF!</v>
      </c>
      <c r="H323" s="44" t="e">
        <f>SUM(K323,M323,Q323,R323,S323,W323,X323,Y323,AC323,AE323,AF323,AG323,AH323,AI323,AL323,AP323,AR323,#REF!,AY323,AZ323,CF323,CH323,CI323,CJ323,CK323,CL323,CQ323,CS323,CT323,CU323,CV323,CW323,#REF!,#REF!,DA323,DC323,DF323,DH323,DO323,#REF!,#REF!,#REF!,#REF!,DQ323,DR323,DS323,DT323,DU323,DX323,DZ323,EA323,EB323,EC323,ED323,EG323,EI323,EJ323,EK323,EL323,EM323)</f>
        <v>#REF!</v>
      </c>
      <c r="I323" s="44" t="e">
        <f t="shared" si="16"/>
        <v>#REF!</v>
      </c>
      <c r="J323" s="72"/>
      <c r="K323" s="72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  <c r="AU323" s="79"/>
      <c r="AV323" s="79"/>
      <c r="AW323" s="79"/>
      <c r="AX323" s="79"/>
      <c r="AY323" s="79"/>
      <c r="AZ323" s="79"/>
      <c r="BA323" s="79"/>
      <c r="BB323" s="79"/>
      <c r="BC323" s="79"/>
      <c r="BD323" s="79"/>
      <c r="BE323" s="79"/>
      <c r="BF323" s="79"/>
      <c r="BG323" s="79"/>
      <c r="BH323" s="79"/>
      <c r="BI323" s="79"/>
      <c r="BJ323" s="79"/>
      <c r="BK323" s="79"/>
      <c r="BL323" s="79"/>
      <c r="BM323" s="79"/>
      <c r="BN323" s="79"/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  <c r="CB323" s="79"/>
      <c r="CC323" s="79"/>
      <c r="CD323" s="79"/>
      <c r="CE323" s="79"/>
      <c r="CF323" s="79"/>
      <c r="CG323" s="79"/>
      <c r="CH323" s="79"/>
      <c r="CI323" s="79"/>
      <c r="CJ323" s="79"/>
      <c r="CK323" s="79"/>
      <c r="CL323" s="79"/>
      <c r="CM323" s="79"/>
      <c r="CN323" s="79"/>
      <c r="CO323" s="79"/>
      <c r="CP323" s="79"/>
      <c r="CQ323" s="79"/>
      <c r="CR323" s="79"/>
      <c r="CS323" s="79"/>
      <c r="CT323" s="79"/>
      <c r="CU323" s="79"/>
      <c r="CV323" s="79"/>
      <c r="CW323" s="79"/>
      <c r="CX323" s="79"/>
      <c r="CY323" s="79"/>
      <c r="CZ323" s="79"/>
      <c r="DA323" s="79"/>
      <c r="DB323" s="79"/>
      <c r="DC323" s="79"/>
      <c r="DD323" s="79"/>
      <c r="DE323" s="79"/>
      <c r="DF323" s="79"/>
      <c r="DG323" s="79"/>
      <c r="DH323" s="79"/>
      <c r="DI323" s="79"/>
      <c r="DJ323" s="79"/>
      <c r="DK323" s="79"/>
      <c r="DL323" s="79"/>
      <c r="DM323" s="79"/>
      <c r="DN323" s="79"/>
      <c r="DO323" s="79"/>
      <c r="DP323" s="79"/>
      <c r="DQ323" s="79"/>
      <c r="DR323" s="79"/>
      <c r="DS323" s="79"/>
      <c r="DT323" s="79"/>
      <c r="DU323" s="79"/>
      <c r="DV323" s="79"/>
      <c r="DW323" s="79"/>
      <c r="DX323" s="79"/>
      <c r="DY323" s="79"/>
      <c r="DZ323" s="79"/>
      <c r="EA323" s="79"/>
      <c r="EB323" s="79"/>
      <c r="EC323" s="79"/>
      <c r="ED323" s="79"/>
      <c r="EE323" s="79"/>
      <c r="EF323" s="79"/>
      <c r="EG323" s="79"/>
      <c r="EH323" s="79"/>
      <c r="EI323" s="79"/>
      <c r="EJ323" s="79"/>
      <c r="EK323" s="79"/>
      <c r="EL323" s="79"/>
      <c r="EM323" s="79"/>
      <c r="EN323" s="79"/>
      <c r="EO323" s="113"/>
      <c r="EP323" s="113"/>
      <c r="EQ323" s="113"/>
      <c r="ER323" s="113"/>
      <c r="ES323" s="113"/>
      <c r="ET323" s="113"/>
      <c r="EU323" s="113"/>
      <c r="EV323" s="113"/>
      <c r="EW323" s="113"/>
      <c r="EX323" s="113"/>
    </row>
    <row r="324" spans="1:154" x14ac:dyDescent="0.3">
      <c r="A324" s="79"/>
      <c r="B324" s="80"/>
      <c r="C324" s="80"/>
      <c r="D324" s="80"/>
      <c r="E324" s="80"/>
      <c r="F324" s="80"/>
      <c r="G324" s="44" t="e">
        <f>SUM(J324,L324,N324,O324,P324,T324,U324,V324,AB324,AD324,AO324,AQ324,CE324,CG324,CP324,CR324,#REF!,#REF!,CZ324,DB324,DE324,DG324,DN324,DP324,DW324,DY324,EF324,EH324)</f>
        <v>#REF!</v>
      </c>
      <c r="H324" s="44" t="e">
        <f>SUM(K324,M324,Q324,R324,S324,W324,X324,Y324,AC324,AE324,AF324,AG324,AH324,AI324,AL324,AP324,AR324,#REF!,AY324,AZ324,CF324,CH324,CI324,CJ324,CK324,CL324,CQ324,CS324,CT324,CU324,CV324,CW324,#REF!,#REF!,DA324,DC324,DF324,DH324,DO324,#REF!,#REF!,#REF!,#REF!,DQ324,DR324,DS324,DT324,DU324,DX324,DZ324,EA324,EB324,EC324,ED324,EG324,EI324,EJ324,EK324,EL324,EM324)</f>
        <v>#REF!</v>
      </c>
      <c r="I324" s="44" t="e">
        <f t="shared" si="16"/>
        <v>#REF!</v>
      </c>
      <c r="J324" s="72"/>
      <c r="K324" s="72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  <c r="AU324" s="79"/>
      <c r="AV324" s="79"/>
      <c r="AW324" s="79"/>
      <c r="AX324" s="79"/>
      <c r="AY324" s="79"/>
      <c r="AZ324" s="79"/>
      <c r="BA324" s="79"/>
      <c r="BB324" s="79"/>
      <c r="BC324" s="79"/>
      <c r="BD324" s="79"/>
      <c r="BE324" s="79"/>
      <c r="BF324" s="79"/>
      <c r="BG324" s="79"/>
      <c r="BH324" s="79"/>
      <c r="BI324" s="79"/>
      <c r="BJ324" s="79"/>
      <c r="BK324" s="79"/>
      <c r="BL324" s="79"/>
      <c r="BM324" s="79"/>
      <c r="BN324" s="79"/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  <c r="CB324" s="79"/>
      <c r="CC324" s="79"/>
      <c r="CD324" s="79"/>
      <c r="CE324" s="79"/>
      <c r="CF324" s="79"/>
      <c r="CG324" s="79"/>
      <c r="CH324" s="79"/>
      <c r="CI324" s="79"/>
      <c r="CJ324" s="79"/>
      <c r="CK324" s="79"/>
      <c r="CL324" s="79"/>
      <c r="CM324" s="79"/>
      <c r="CN324" s="79"/>
      <c r="CO324" s="79"/>
      <c r="CP324" s="79"/>
      <c r="CQ324" s="79"/>
      <c r="CR324" s="79"/>
      <c r="CS324" s="79"/>
      <c r="CT324" s="79"/>
      <c r="CU324" s="79"/>
      <c r="CV324" s="79"/>
      <c r="CW324" s="79"/>
      <c r="CX324" s="79"/>
      <c r="CY324" s="79"/>
      <c r="CZ324" s="79"/>
      <c r="DA324" s="79"/>
      <c r="DB324" s="79"/>
      <c r="DC324" s="79"/>
      <c r="DD324" s="79"/>
      <c r="DE324" s="79"/>
      <c r="DF324" s="79"/>
      <c r="DG324" s="79"/>
      <c r="DH324" s="79"/>
      <c r="DI324" s="79"/>
      <c r="DJ324" s="79"/>
      <c r="DK324" s="79"/>
      <c r="DL324" s="79"/>
      <c r="DM324" s="79"/>
      <c r="DN324" s="79"/>
      <c r="DO324" s="79"/>
      <c r="DP324" s="79"/>
      <c r="DQ324" s="79"/>
      <c r="DR324" s="79"/>
      <c r="DS324" s="79"/>
      <c r="DT324" s="79"/>
      <c r="DU324" s="79"/>
      <c r="DV324" s="79"/>
      <c r="DW324" s="79"/>
      <c r="DX324" s="79"/>
      <c r="DY324" s="79"/>
      <c r="DZ324" s="79"/>
      <c r="EA324" s="79"/>
      <c r="EB324" s="79"/>
      <c r="EC324" s="79"/>
      <c r="ED324" s="79"/>
      <c r="EE324" s="79"/>
      <c r="EF324" s="79"/>
      <c r="EG324" s="79"/>
      <c r="EH324" s="79"/>
      <c r="EI324" s="79"/>
      <c r="EJ324" s="79"/>
      <c r="EK324" s="79"/>
      <c r="EL324" s="79"/>
      <c r="EM324" s="79"/>
      <c r="EN324" s="79"/>
      <c r="EO324" s="113"/>
      <c r="EP324" s="113"/>
      <c r="EQ324" s="113"/>
      <c r="ER324" s="113"/>
      <c r="ES324" s="113"/>
      <c r="ET324" s="113"/>
      <c r="EU324" s="113"/>
      <c r="EV324" s="113"/>
      <c r="EW324" s="113"/>
      <c r="EX324" s="113"/>
    </row>
    <row r="325" spans="1:154" x14ac:dyDescent="0.3">
      <c r="A325" s="79"/>
      <c r="B325" s="80"/>
      <c r="C325" s="80"/>
      <c r="D325" s="80"/>
      <c r="E325" s="80"/>
      <c r="F325" s="80"/>
      <c r="G325" s="44" t="e">
        <f>SUM(J325,L325,N325,O325,P325,T325,U325,V325,AB325,AD325,AO325,AQ325,CE325,CG325,CP325,CR325,#REF!,#REF!,CZ325,DB325,DE325,DG325,DN325,DP325,DW325,DY325,EF325,EH325)</f>
        <v>#REF!</v>
      </c>
      <c r="H325" s="44" t="e">
        <f>SUM(K325,M325,Q325,R325,S325,W325,X325,Y325,AC325,AE325,AF325,AG325,AH325,AI325,AL325,AP325,AR325,#REF!,AY325,AZ325,CF325,CH325,CI325,CJ325,CK325,CL325,CQ325,CS325,CT325,CU325,CV325,CW325,#REF!,#REF!,DA325,DC325,DF325,DH325,DO325,#REF!,#REF!,#REF!,#REF!,DQ325,DR325,DS325,DT325,DU325,DX325,DZ325,EA325,EB325,EC325,ED325,EG325,EI325,EJ325,EK325,EL325,EM325)</f>
        <v>#REF!</v>
      </c>
      <c r="I325" s="44" t="e">
        <f t="shared" si="16"/>
        <v>#REF!</v>
      </c>
      <c r="J325" s="72"/>
      <c r="K325" s="72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79"/>
      <c r="AF325" s="79"/>
      <c r="AG325" s="79"/>
      <c r="AH325" s="79"/>
      <c r="AI325" s="79"/>
      <c r="AJ325" s="79"/>
      <c r="AK325" s="79"/>
      <c r="AL325" s="79"/>
      <c r="AM325" s="79"/>
      <c r="AN325" s="79"/>
      <c r="AO325" s="79"/>
      <c r="AP325" s="79"/>
      <c r="AQ325" s="79"/>
      <c r="AR325" s="79"/>
      <c r="AS325" s="79"/>
      <c r="AT325" s="79"/>
      <c r="AU325" s="79"/>
      <c r="AV325" s="79"/>
      <c r="AW325" s="79"/>
      <c r="AX325" s="79"/>
      <c r="AY325" s="79"/>
      <c r="AZ325" s="79"/>
      <c r="BA325" s="79"/>
      <c r="BB325" s="79"/>
      <c r="BC325" s="79"/>
      <c r="BD325" s="79"/>
      <c r="BE325" s="79"/>
      <c r="BF325" s="79"/>
      <c r="BG325" s="79"/>
      <c r="BH325" s="79"/>
      <c r="BI325" s="79"/>
      <c r="BJ325" s="79"/>
      <c r="BK325" s="79"/>
      <c r="BL325" s="79"/>
      <c r="BM325" s="79"/>
      <c r="BN325" s="79"/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  <c r="CB325" s="79"/>
      <c r="CC325" s="79"/>
      <c r="CD325" s="79"/>
      <c r="CE325" s="79"/>
      <c r="CF325" s="79"/>
      <c r="CG325" s="79"/>
      <c r="CH325" s="79"/>
      <c r="CI325" s="79"/>
      <c r="CJ325" s="79"/>
      <c r="CK325" s="79"/>
      <c r="CL325" s="79"/>
      <c r="CM325" s="79"/>
      <c r="CN325" s="79"/>
      <c r="CO325" s="79"/>
      <c r="CP325" s="79"/>
      <c r="CQ325" s="79"/>
      <c r="CR325" s="79"/>
      <c r="CS325" s="79"/>
      <c r="CT325" s="79"/>
      <c r="CU325" s="79"/>
      <c r="CV325" s="79"/>
      <c r="CW325" s="79"/>
      <c r="CX325" s="79"/>
      <c r="CY325" s="79"/>
      <c r="CZ325" s="79"/>
      <c r="DA325" s="79"/>
      <c r="DB325" s="79"/>
      <c r="DC325" s="79"/>
      <c r="DD325" s="79"/>
      <c r="DE325" s="79"/>
      <c r="DF325" s="79"/>
      <c r="DG325" s="79"/>
      <c r="DH325" s="79"/>
      <c r="DI325" s="79"/>
      <c r="DJ325" s="79"/>
      <c r="DK325" s="79"/>
      <c r="DL325" s="79"/>
      <c r="DM325" s="79"/>
      <c r="DN325" s="79"/>
      <c r="DO325" s="79"/>
      <c r="DP325" s="79"/>
      <c r="DQ325" s="79"/>
      <c r="DR325" s="79"/>
      <c r="DS325" s="79"/>
      <c r="DT325" s="79"/>
      <c r="DU325" s="79"/>
      <c r="DV325" s="79"/>
      <c r="DW325" s="79"/>
      <c r="DX325" s="79"/>
      <c r="DY325" s="79"/>
      <c r="DZ325" s="79"/>
      <c r="EA325" s="79"/>
      <c r="EB325" s="79"/>
      <c r="EC325" s="79"/>
      <c r="ED325" s="79"/>
      <c r="EE325" s="79"/>
      <c r="EF325" s="79"/>
      <c r="EG325" s="79"/>
      <c r="EH325" s="79"/>
      <c r="EI325" s="79"/>
      <c r="EJ325" s="79"/>
      <c r="EK325" s="79"/>
      <c r="EL325" s="79"/>
      <c r="EM325" s="79"/>
      <c r="EN325" s="79"/>
      <c r="EO325" s="113"/>
      <c r="EP325" s="113"/>
      <c r="EQ325" s="113"/>
      <c r="ER325" s="113"/>
      <c r="ES325" s="113"/>
      <c r="ET325" s="113"/>
      <c r="EU325" s="113"/>
      <c r="EV325" s="113"/>
      <c r="EW325" s="113"/>
      <c r="EX325" s="113"/>
    </row>
    <row r="326" spans="1:154" x14ac:dyDescent="0.3">
      <c r="A326" s="79"/>
      <c r="B326" s="80"/>
      <c r="C326" s="80"/>
      <c r="D326" s="80"/>
      <c r="E326" s="80"/>
      <c r="F326" s="80"/>
      <c r="G326" s="44" t="e">
        <f>SUM(J326,L326,N326,O326,P326,T326,U326,V326,AB326,AD326,AO326,AQ326,CE326,CG326,CP326,CR326,#REF!,#REF!,CZ326,DB326,DE326,DG326,DN326,DP326,DW326,DY326,EF326,EH326)</f>
        <v>#REF!</v>
      </c>
      <c r="H326" s="44" t="e">
        <f>SUM(K326,M326,Q326,R326,S326,W326,X326,Y326,AC326,AE326,AF326,AG326,AH326,AI326,AL326,AP326,AR326,#REF!,AY326,AZ326,CF326,CH326,CI326,CJ326,CK326,CL326,CQ326,CS326,CT326,CU326,CV326,CW326,#REF!,#REF!,DA326,DC326,DF326,DH326,DO326,#REF!,#REF!,#REF!,#REF!,DQ326,DR326,DS326,DT326,DU326,DX326,DZ326,EA326,EB326,EC326,ED326,EG326,EI326,EJ326,EK326,EL326,EM326)</f>
        <v>#REF!</v>
      </c>
      <c r="I326" s="44" t="e">
        <f t="shared" si="16"/>
        <v>#REF!</v>
      </c>
      <c r="J326" s="72"/>
      <c r="K326" s="72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79"/>
      <c r="AF326" s="79"/>
      <c r="AG326" s="79"/>
      <c r="AH326" s="79"/>
      <c r="AI326" s="79"/>
      <c r="AJ326" s="79"/>
      <c r="AK326" s="79"/>
      <c r="AL326" s="79"/>
      <c r="AM326" s="79"/>
      <c r="AN326" s="79"/>
      <c r="AO326" s="79"/>
      <c r="AP326" s="79"/>
      <c r="AQ326" s="79"/>
      <c r="AR326" s="79"/>
      <c r="AS326" s="79"/>
      <c r="AT326" s="79"/>
      <c r="AU326" s="79"/>
      <c r="AV326" s="79"/>
      <c r="AW326" s="79"/>
      <c r="AX326" s="79"/>
      <c r="AY326" s="79"/>
      <c r="AZ326" s="79"/>
      <c r="BA326" s="79"/>
      <c r="BB326" s="79"/>
      <c r="BC326" s="79"/>
      <c r="BD326" s="79"/>
      <c r="BE326" s="79"/>
      <c r="BF326" s="79"/>
      <c r="BG326" s="79"/>
      <c r="BH326" s="79"/>
      <c r="BI326" s="79"/>
      <c r="BJ326" s="79"/>
      <c r="BK326" s="79"/>
      <c r="BL326" s="79"/>
      <c r="BM326" s="79"/>
      <c r="BN326" s="79"/>
      <c r="BO326" s="79"/>
      <c r="BP326" s="79"/>
      <c r="BQ326" s="79"/>
      <c r="BR326" s="79"/>
      <c r="BS326" s="79"/>
      <c r="BT326" s="79"/>
      <c r="BU326" s="79"/>
      <c r="BV326" s="79"/>
      <c r="BW326" s="79"/>
      <c r="BX326" s="79"/>
      <c r="BY326" s="79"/>
      <c r="BZ326" s="79"/>
      <c r="CA326" s="79"/>
      <c r="CB326" s="79"/>
      <c r="CC326" s="79"/>
      <c r="CD326" s="79"/>
      <c r="CE326" s="79"/>
      <c r="CF326" s="79"/>
      <c r="CG326" s="79"/>
      <c r="CH326" s="79"/>
      <c r="CI326" s="79"/>
      <c r="CJ326" s="79"/>
      <c r="CK326" s="79"/>
      <c r="CL326" s="79"/>
      <c r="CM326" s="79"/>
      <c r="CN326" s="79"/>
      <c r="CO326" s="79"/>
      <c r="CP326" s="79"/>
      <c r="CQ326" s="79"/>
      <c r="CR326" s="79"/>
      <c r="CS326" s="79"/>
      <c r="CT326" s="79"/>
      <c r="CU326" s="79"/>
      <c r="CV326" s="79"/>
      <c r="CW326" s="79"/>
      <c r="CX326" s="79"/>
      <c r="CY326" s="79"/>
      <c r="CZ326" s="79"/>
      <c r="DA326" s="79"/>
      <c r="DB326" s="79"/>
      <c r="DC326" s="79"/>
      <c r="DD326" s="79"/>
      <c r="DE326" s="79"/>
      <c r="DF326" s="79"/>
      <c r="DG326" s="79"/>
      <c r="DH326" s="79"/>
      <c r="DI326" s="79"/>
      <c r="DJ326" s="79"/>
      <c r="DK326" s="79"/>
      <c r="DL326" s="79"/>
      <c r="DM326" s="79"/>
      <c r="DN326" s="79"/>
      <c r="DO326" s="79"/>
      <c r="DP326" s="79"/>
      <c r="DQ326" s="79"/>
      <c r="DR326" s="79"/>
      <c r="DS326" s="79"/>
      <c r="DT326" s="79"/>
      <c r="DU326" s="79"/>
      <c r="DV326" s="79"/>
      <c r="DW326" s="79"/>
      <c r="DX326" s="79"/>
      <c r="DY326" s="79"/>
      <c r="DZ326" s="79"/>
      <c r="EA326" s="79"/>
      <c r="EB326" s="79"/>
      <c r="EC326" s="79"/>
      <c r="ED326" s="79"/>
      <c r="EE326" s="79"/>
      <c r="EF326" s="79"/>
      <c r="EG326" s="79"/>
      <c r="EH326" s="79"/>
      <c r="EI326" s="79"/>
      <c r="EJ326" s="79"/>
      <c r="EK326" s="79"/>
      <c r="EL326" s="79"/>
      <c r="EM326" s="79"/>
      <c r="EN326" s="79"/>
      <c r="EO326" s="113"/>
      <c r="EP326" s="113"/>
      <c r="EQ326" s="113"/>
      <c r="ER326" s="113"/>
      <c r="ES326" s="113"/>
      <c r="ET326" s="113"/>
      <c r="EU326" s="113"/>
      <c r="EV326" s="113"/>
      <c r="EW326" s="113"/>
      <c r="EX326" s="113"/>
    </row>
    <row r="327" spans="1:154" x14ac:dyDescent="0.3">
      <c r="A327" s="79"/>
      <c r="B327" s="80"/>
      <c r="C327" s="80"/>
      <c r="D327" s="80"/>
      <c r="E327" s="80"/>
      <c r="F327" s="80"/>
      <c r="G327" s="44" t="e">
        <f>SUM(J327,L327,N327,O327,P327,T327,U327,V327,AB327,AD327,AO327,AQ327,CE327,CG327,CP327,CR327,#REF!,#REF!,CZ327,DB327,DE327,DG327,DN327,DP327,DW327,DY327,EF327,EH327)</f>
        <v>#REF!</v>
      </c>
      <c r="H327" s="44" t="e">
        <f>SUM(K327,M327,Q327,R327,S327,W327,X327,Y327,AC327,AE327,AF327,AG327,AH327,AI327,AL327,AP327,AR327,#REF!,AY327,AZ327,CF327,CH327,CI327,CJ327,CK327,CL327,CQ327,CS327,CT327,CU327,CV327,CW327,#REF!,#REF!,DA327,DC327,DF327,DH327,DO327,#REF!,#REF!,#REF!,#REF!,DQ327,DR327,DS327,DT327,DU327,DX327,DZ327,EA327,EB327,EC327,ED327,EG327,EI327,EJ327,EK327,EL327,EM327)</f>
        <v>#REF!</v>
      </c>
      <c r="I327" s="44" t="e">
        <f t="shared" si="16"/>
        <v>#REF!</v>
      </c>
      <c r="J327" s="72"/>
      <c r="K327" s="72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79"/>
      <c r="AF327" s="79"/>
      <c r="AG327" s="79"/>
      <c r="AH327" s="79"/>
      <c r="AI327" s="79"/>
      <c r="AJ327" s="79"/>
      <c r="AK327" s="79"/>
      <c r="AL327" s="79"/>
      <c r="AM327" s="79"/>
      <c r="AN327" s="79"/>
      <c r="AO327" s="79"/>
      <c r="AP327" s="79"/>
      <c r="AQ327" s="79"/>
      <c r="AR327" s="79"/>
      <c r="AS327" s="79"/>
      <c r="AT327" s="79"/>
      <c r="AU327" s="79"/>
      <c r="AV327" s="79"/>
      <c r="AW327" s="79"/>
      <c r="AX327" s="79"/>
      <c r="AY327" s="79"/>
      <c r="AZ327" s="79"/>
      <c r="BA327" s="79"/>
      <c r="BB327" s="79"/>
      <c r="BC327" s="79"/>
      <c r="BD327" s="79"/>
      <c r="BE327" s="79"/>
      <c r="BF327" s="79"/>
      <c r="BG327" s="79"/>
      <c r="BH327" s="79"/>
      <c r="BI327" s="79"/>
      <c r="BJ327" s="79"/>
      <c r="BK327" s="79"/>
      <c r="BL327" s="79"/>
      <c r="BM327" s="79"/>
      <c r="BN327" s="79"/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  <c r="CC327" s="79"/>
      <c r="CD327" s="79"/>
      <c r="CE327" s="79"/>
      <c r="CF327" s="79"/>
      <c r="CG327" s="79"/>
      <c r="CH327" s="79"/>
      <c r="CI327" s="79"/>
      <c r="CJ327" s="79"/>
      <c r="CK327" s="79"/>
      <c r="CL327" s="79"/>
      <c r="CM327" s="79"/>
      <c r="CN327" s="79"/>
      <c r="CO327" s="79"/>
      <c r="CP327" s="79"/>
      <c r="CQ327" s="79"/>
      <c r="CR327" s="79"/>
      <c r="CS327" s="79"/>
      <c r="CT327" s="79"/>
      <c r="CU327" s="79"/>
      <c r="CV327" s="79"/>
      <c r="CW327" s="79"/>
      <c r="CX327" s="79"/>
      <c r="CY327" s="79"/>
      <c r="CZ327" s="79"/>
      <c r="DA327" s="79"/>
      <c r="DB327" s="79"/>
      <c r="DC327" s="79"/>
      <c r="DD327" s="79"/>
      <c r="DE327" s="79"/>
      <c r="DF327" s="79"/>
      <c r="DG327" s="79"/>
      <c r="DH327" s="79"/>
      <c r="DI327" s="79"/>
      <c r="DJ327" s="79"/>
      <c r="DK327" s="79"/>
      <c r="DL327" s="79"/>
      <c r="DM327" s="79"/>
      <c r="DN327" s="79"/>
      <c r="DO327" s="79"/>
      <c r="DP327" s="79"/>
      <c r="DQ327" s="79"/>
      <c r="DR327" s="79"/>
      <c r="DS327" s="79"/>
      <c r="DT327" s="79"/>
      <c r="DU327" s="79"/>
      <c r="DV327" s="79"/>
      <c r="DW327" s="79"/>
      <c r="DX327" s="79"/>
      <c r="DY327" s="79"/>
      <c r="DZ327" s="79"/>
      <c r="EA327" s="79"/>
      <c r="EB327" s="79"/>
      <c r="EC327" s="79"/>
      <c r="ED327" s="79"/>
      <c r="EE327" s="79"/>
      <c r="EF327" s="79"/>
      <c r="EG327" s="79"/>
      <c r="EH327" s="79"/>
      <c r="EI327" s="79"/>
      <c r="EJ327" s="79"/>
      <c r="EK327" s="79"/>
      <c r="EL327" s="79"/>
      <c r="EM327" s="79"/>
      <c r="EN327" s="79"/>
      <c r="EO327" s="113"/>
      <c r="EP327" s="113"/>
      <c r="EQ327" s="113"/>
      <c r="ER327" s="113"/>
      <c r="ES327" s="113"/>
      <c r="ET327" s="113"/>
      <c r="EU327" s="113"/>
      <c r="EV327" s="113"/>
      <c r="EW327" s="113"/>
      <c r="EX327" s="113"/>
    </row>
    <row r="328" spans="1:154" x14ac:dyDescent="0.3">
      <c r="A328" s="79"/>
      <c r="B328" s="80"/>
      <c r="C328" s="80"/>
      <c r="D328" s="80"/>
      <c r="E328" s="80"/>
      <c r="F328" s="80"/>
      <c r="G328" s="44" t="e">
        <f>SUM(J328,L328,N328,O328,P328,T328,U328,V328,AB328,AD328,AO328,AQ328,CE328,CG328,CP328,CR328,#REF!,#REF!,CZ328,DB328,DE328,DG328,DN328,DP328,DW328,DY328,EF328,EH328)</f>
        <v>#REF!</v>
      </c>
      <c r="H328" s="44" t="e">
        <f>SUM(K328,M328,Q328,R328,S328,W328,X328,Y328,AC328,AE328,AF328,AG328,AH328,AI328,AL328,AP328,AR328,#REF!,AY328,AZ328,CF328,CH328,CI328,CJ328,CK328,CL328,CQ328,CS328,CT328,CU328,CV328,CW328,#REF!,#REF!,DA328,DC328,DF328,DH328,DO328,#REF!,#REF!,#REF!,#REF!,DQ328,DR328,DS328,DT328,DU328,DX328,DZ328,EA328,EB328,EC328,ED328,EG328,EI328,EJ328,EK328,EL328,EM328)</f>
        <v>#REF!</v>
      </c>
      <c r="I328" s="44" t="e">
        <f t="shared" si="16"/>
        <v>#REF!</v>
      </c>
      <c r="J328" s="72"/>
      <c r="K328" s="72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79"/>
      <c r="AF328" s="79"/>
      <c r="AG328" s="79"/>
      <c r="AH328" s="79"/>
      <c r="AI328" s="79"/>
      <c r="AJ328" s="79"/>
      <c r="AK328" s="79"/>
      <c r="AL328" s="79"/>
      <c r="AM328" s="79"/>
      <c r="AN328" s="79"/>
      <c r="AO328" s="79"/>
      <c r="AP328" s="79"/>
      <c r="AQ328" s="79"/>
      <c r="AR328" s="79"/>
      <c r="AS328" s="79"/>
      <c r="AT328" s="79"/>
      <c r="AU328" s="79"/>
      <c r="AV328" s="79"/>
      <c r="AW328" s="79"/>
      <c r="AX328" s="79"/>
      <c r="AY328" s="79"/>
      <c r="AZ328" s="79"/>
      <c r="BA328" s="79"/>
      <c r="BB328" s="79"/>
      <c r="BC328" s="79"/>
      <c r="BD328" s="79"/>
      <c r="BE328" s="79"/>
      <c r="BF328" s="79"/>
      <c r="BG328" s="79"/>
      <c r="BH328" s="79"/>
      <c r="BI328" s="79"/>
      <c r="BJ328" s="79"/>
      <c r="BK328" s="79"/>
      <c r="BL328" s="79"/>
      <c r="BM328" s="79"/>
      <c r="BN328" s="79"/>
      <c r="BO328" s="79"/>
      <c r="BP328" s="79"/>
      <c r="BQ328" s="79"/>
      <c r="BR328" s="79"/>
      <c r="BS328" s="79"/>
      <c r="BT328" s="79"/>
      <c r="BU328" s="79"/>
      <c r="BV328" s="79"/>
      <c r="BW328" s="79"/>
      <c r="BX328" s="79"/>
      <c r="BY328" s="79"/>
      <c r="BZ328" s="79"/>
      <c r="CA328" s="79"/>
      <c r="CB328" s="79"/>
      <c r="CC328" s="79"/>
      <c r="CD328" s="79"/>
      <c r="CE328" s="79"/>
      <c r="CF328" s="79"/>
      <c r="CG328" s="79"/>
      <c r="CH328" s="79"/>
      <c r="CI328" s="79"/>
      <c r="CJ328" s="79"/>
      <c r="CK328" s="79"/>
      <c r="CL328" s="79"/>
      <c r="CM328" s="79"/>
      <c r="CN328" s="79"/>
      <c r="CO328" s="79"/>
      <c r="CP328" s="79"/>
      <c r="CQ328" s="79"/>
      <c r="CR328" s="79"/>
      <c r="CS328" s="79"/>
      <c r="CT328" s="79"/>
      <c r="CU328" s="79"/>
      <c r="CV328" s="79"/>
      <c r="CW328" s="79"/>
      <c r="CX328" s="79"/>
      <c r="CY328" s="79"/>
      <c r="CZ328" s="79"/>
      <c r="DA328" s="79"/>
      <c r="DB328" s="79"/>
      <c r="DC328" s="79"/>
      <c r="DD328" s="79"/>
      <c r="DE328" s="79"/>
      <c r="DF328" s="79"/>
      <c r="DG328" s="79"/>
      <c r="DH328" s="79"/>
      <c r="DI328" s="79"/>
      <c r="DJ328" s="79"/>
      <c r="DK328" s="79"/>
      <c r="DL328" s="79"/>
      <c r="DM328" s="79"/>
      <c r="DN328" s="79"/>
      <c r="DO328" s="79"/>
      <c r="DP328" s="79"/>
      <c r="DQ328" s="79"/>
      <c r="DR328" s="79"/>
      <c r="DS328" s="79"/>
      <c r="DT328" s="79"/>
      <c r="DU328" s="79"/>
      <c r="DV328" s="79"/>
      <c r="DW328" s="79"/>
      <c r="DX328" s="79"/>
      <c r="DY328" s="79"/>
      <c r="DZ328" s="79"/>
      <c r="EA328" s="79"/>
      <c r="EB328" s="79"/>
      <c r="EC328" s="79"/>
      <c r="ED328" s="79"/>
      <c r="EE328" s="79"/>
      <c r="EF328" s="79"/>
      <c r="EG328" s="79"/>
      <c r="EH328" s="79"/>
      <c r="EI328" s="79"/>
      <c r="EJ328" s="79"/>
      <c r="EK328" s="79"/>
      <c r="EL328" s="79"/>
      <c r="EM328" s="79"/>
      <c r="EN328" s="79"/>
      <c r="EO328" s="113"/>
      <c r="EP328" s="113"/>
      <c r="EQ328" s="113"/>
      <c r="ER328" s="113"/>
      <c r="ES328" s="113"/>
      <c r="ET328" s="113"/>
      <c r="EU328" s="113"/>
      <c r="EV328" s="113"/>
      <c r="EW328" s="113"/>
      <c r="EX328" s="113"/>
    </row>
    <row r="329" spans="1:154" x14ac:dyDescent="0.3">
      <c r="A329" s="79"/>
      <c r="B329" s="80"/>
      <c r="C329" s="80"/>
      <c r="D329" s="80"/>
      <c r="E329" s="80"/>
      <c r="F329" s="80"/>
      <c r="G329" s="44" t="e">
        <f>SUM(J329,L329,N329,O329,P329,T329,U329,V329,AB329,AD329,AO329,AQ329,CE329,CG329,CP329,CR329,#REF!,#REF!,CZ329,DB329,DE329,DG329,DN329,DP329,DW329,DY329,EF329,EH329)</f>
        <v>#REF!</v>
      </c>
      <c r="H329" s="44" t="e">
        <f>SUM(K329,M329,Q329,R329,S329,W329,X329,Y329,AC329,AE329,AF329,AG329,AH329,AI329,AL329,AP329,AR329,#REF!,AY329,AZ329,CF329,CH329,CI329,CJ329,CK329,CL329,CQ329,CS329,CT329,CU329,CV329,CW329,#REF!,#REF!,DA329,DC329,DF329,DH329,DO329,#REF!,#REF!,#REF!,#REF!,DQ329,DR329,DS329,DT329,DU329,DX329,DZ329,EA329,EB329,EC329,ED329,EG329,EI329,EJ329,EK329,EL329,EM329)</f>
        <v>#REF!</v>
      </c>
      <c r="I329" s="44" t="e">
        <f t="shared" si="16"/>
        <v>#REF!</v>
      </c>
      <c r="J329" s="72"/>
      <c r="K329" s="72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79"/>
      <c r="AF329" s="79"/>
      <c r="AG329" s="79"/>
      <c r="AH329" s="79"/>
      <c r="AI329" s="79"/>
      <c r="AJ329" s="79"/>
      <c r="AK329" s="79"/>
      <c r="AL329" s="79"/>
      <c r="AM329" s="79"/>
      <c r="AN329" s="79"/>
      <c r="AO329" s="79"/>
      <c r="AP329" s="79"/>
      <c r="AQ329" s="79"/>
      <c r="AR329" s="79"/>
      <c r="AS329" s="79"/>
      <c r="AT329" s="79"/>
      <c r="AU329" s="79"/>
      <c r="AV329" s="79"/>
      <c r="AW329" s="79"/>
      <c r="AX329" s="79"/>
      <c r="AY329" s="79"/>
      <c r="AZ329" s="79"/>
      <c r="BA329" s="79"/>
      <c r="BB329" s="79"/>
      <c r="BC329" s="79"/>
      <c r="BD329" s="79"/>
      <c r="BE329" s="79"/>
      <c r="BF329" s="79"/>
      <c r="BG329" s="79"/>
      <c r="BH329" s="79"/>
      <c r="BI329" s="79"/>
      <c r="BJ329" s="79"/>
      <c r="BK329" s="79"/>
      <c r="BL329" s="79"/>
      <c r="BM329" s="79"/>
      <c r="BN329" s="79"/>
      <c r="BO329" s="79"/>
      <c r="BP329" s="79"/>
      <c r="BQ329" s="79"/>
      <c r="BR329" s="79"/>
      <c r="BS329" s="79"/>
      <c r="BT329" s="79"/>
      <c r="BU329" s="79"/>
      <c r="BV329" s="79"/>
      <c r="BW329" s="79"/>
      <c r="BX329" s="79"/>
      <c r="BY329" s="79"/>
      <c r="BZ329" s="79"/>
      <c r="CA329" s="79"/>
      <c r="CB329" s="79"/>
      <c r="CC329" s="79"/>
      <c r="CD329" s="79"/>
      <c r="CE329" s="79"/>
      <c r="CF329" s="79"/>
      <c r="CG329" s="79"/>
      <c r="CH329" s="79"/>
      <c r="CI329" s="79"/>
      <c r="CJ329" s="79"/>
      <c r="CK329" s="79"/>
      <c r="CL329" s="79"/>
      <c r="CM329" s="79"/>
      <c r="CN329" s="79"/>
      <c r="CO329" s="79"/>
      <c r="CP329" s="79"/>
      <c r="CQ329" s="79"/>
      <c r="CR329" s="79"/>
      <c r="CS329" s="79"/>
      <c r="CT329" s="79"/>
      <c r="CU329" s="79"/>
      <c r="CV329" s="79"/>
      <c r="CW329" s="79"/>
      <c r="CX329" s="79"/>
      <c r="CY329" s="79"/>
      <c r="CZ329" s="79"/>
      <c r="DA329" s="79"/>
      <c r="DB329" s="79"/>
      <c r="DC329" s="79"/>
      <c r="DD329" s="79"/>
      <c r="DE329" s="79"/>
      <c r="DF329" s="79"/>
      <c r="DG329" s="79"/>
      <c r="DH329" s="79"/>
      <c r="DI329" s="79"/>
      <c r="DJ329" s="79"/>
      <c r="DK329" s="79"/>
      <c r="DL329" s="79"/>
      <c r="DM329" s="79"/>
      <c r="DN329" s="79"/>
      <c r="DO329" s="79"/>
      <c r="DP329" s="79"/>
      <c r="DQ329" s="79"/>
      <c r="DR329" s="79"/>
      <c r="DS329" s="79"/>
      <c r="DT329" s="79"/>
      <c r="DU329" s="79"/>
      <c r="DV329" s="79"/>
      <c r="DW329" s="79"/>
      <c r="DX329" s="79"/>
      <c r="DY329" s="79"/>
      <c r="DZ329" s="79"/>
      <c r="EA329" s="79"/>
      <c r="EB329" s="79"/>
      <c r="EC329" s="79"/>
      <c r="ED329" s="79"/>
      <c r="EE329" s="79"/>
      <c r="EF329" s="79"/>
      <c r="EG329" s="79"/>
      <c r="EH329" s="79"/>
      <c r="EI329" s="79"/>
      <c r="EJ329" s="79"/>
      <c r="EK329" s="79"/>
      <c r="EL329" s="79"/>
      <c r="EM329" s="79"/>
      <c r="EN329" s="79"/>
      <c r="EO329" s="113"/>
      <c r="EP329" s="113"/>
      <c r="EQ329" s="113"/>
      <c r="ER329" s="113"/>
      <c r="ES329" s="113"/>
      <c r="ET329" s="113"/>
      <c r="EU329" s="113"/>
      <c r="EV329" s="113"/>
      <c r="EW329" s="113"/>
      <c r="EX329" s="113"/>
    </row>
    <row r="330" spans="1:154" x14ac:dyDescent="0.3">
      <c r="A330" s="79"/>
      <c r="B330" s="80"/>
      <c r="C330" s="80"/>
      <c r="D330" s="80"/>
      <c r="E330" s="80"/>
      <c r="F330" s="80"/>
      <c r="G330" s="44" t="e">
        <f>SUM(J330,L330,N330,O330,P330,T330,U330,V330,AB330,AD330,AO330,AQ330,CE330,CG330,CP330,CR330,#REF!,#REF!,CZ330,DB330,DE330,DG330,DN330,DP330,DW330,DY330,EF330,EH330)</f>
        <v>#REF!</v>
      </c>
      <c r="H330" s="44" t="e">
        <f>SUM(K330,M330,Q330,R330,S330,W330,X330,Y330,AC330,AE330,AF330,AG330,AH330,AI330,AL330,AP330,AR330,#REF!,AY330,AZ330,CF330,CH330,CI330,CJ330,CK330,CL330,CQ330,CS330,CT330,CU330,CV330,CW330,#REF!,#REF!,DA330,DC330,DF330,DH330,DO330,#REF!,#REF!,#REF!,#REF!,DQ330,DR330,DS330,DT330,DU330,DX330,DZ330,EA330,EB330,EC330,ED330,EG330,EI330,EJ330,EK330,EL330,EM330)</f>
        <v>#REF!</v>
      </c>
      <c r="I330" s="44" t="e">
        <f t="shared" ref="I330:I393" si="17">G330+H330</f>
        <v>#REF!</v>
      </c>
      <c r="J330" s="72"/>
      <c r="K330" s="72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79"/>
      <c r="AF330" s="79"/>
      <c r="AG330" s="79"/>
      <c r="AH330" s="79"/>
      <c r="AI330" s="79"/>
      <c r="AJ330" s="79"/>
      <c r="AK330" s="79"/>
      <c r="AL330" s="79"/>
      <c r="AM330" s="79"/>
      <c r="AN330" s="79"/>
      <c r="AO330" s="79"/>
      <c r="AP330" s="79"/>
      <c r="AQ330" s="79"/>
      <c r="AR330" s="79"/>
      <c r="AS330" s="79"/>
      <c r="AT330" s="79"/>
      <c r="AU330" s="79"/>
      <c r="AV330" s="79"/>
      <c r="AW330" s="79"/>
      <c r="AX330" s="79"/>
      <c r="AY330" s="79"/>
      <c r="AZ330" s="79"/>
      <c r="BA330" s="79"/>
      <c r="BB330" s="79"/>
      <c r="BC330" s="79"/>
      <c r="BD330" s="79"/>
      <c r="BE330" s="79"/>
      <c r="BF330" s="79"/>
      <c r="BG330" s="79"/>
      <c r="BH330" s="79"/>
      <c r="BI330" s="79"/>
      <c r="BJ330" s="79"/>
      <c r="BK330" s="79"/>
      <c r="BL330" s="79"/>
      <c r="BM330" s="79"/>
      <c r="BN330" s="79"/>
      <c r="BO330" s="79"/>
      <c r="BP330" s="79"/>
      <c r="BQ330" s="79"/>
      <c r="BR330" s="79"/>
      <c r="BS330" s="79"/>
      <c r="BT330" s="79"/>
      <c r="BU330" s="79"/>
      <c r="BV330" s="79"/>
      <c r="BW330" s="79"/>
      <c r="BX330" s="79"/>
      <c r="BY330" s="79"/>
      <c r="BZ330" s="79"/>
      <c r="CA330" s="79"/>
      <c r="CB330" s="79"/>
      <c r="CC330" s="79"/>
      <c r="CD330" s="79"/>
      <c r="CE330" s="79"/>
      <c r="CF330" s="79"/>
      <c r="CG330" s="79"/>
      <c r="CH330" s="79"/>
      <c r="CI330" s="79"/>
      <c r="CJ330" s="79"/>
      <c r="CK330" s="79"/>
      <c r="CL330" s="79"/>
      <c r="CM330" s="79"/>
      <c r="CN330" s="79"/>
      <c r="CO330" s="79"/>
      <c r="CP330" s="79"/>
      <c r="CQ330" s="79"/>
      <c r="CR330" s="79"/>
      <c r="CS330" s="79"/>
      <c r="CT330" s="79"/>
      <c r="CU330" s="79"/>
      <c r="CV330" s="79"/>
      <c r="CW330" s="79"/>
      <c r="CX330" s="79"/>
      <c r="CY330" s="79"/>
      <c r="CZ330" s="79"/>
      <c r="DA330" s="79"/>
      <c r="DB330" s="79"/>
      <c r="DC330" s="79"/>
      <c r="DD330" s="79"/>
      <c r="DE330" s="79"/>
      <c r="DF330" s="79"/>
      <c r="DG330" s="79"/>
      <c r="DH330" s="79"/>
      <c r="DI330" s="79"/>
      <c r="DJ330" s="79"/>
      <c r="DK330" s="79"/>
      <c r="DL330" s="79"/>
      <c r="DM330" s="79"/>
      <c r="DN330" s="79"/>
      <c r="DO330" s="79"/>
      <c r="DP330" s="79"/>
      <c r="DQ330" s="79"/>
      <c r="DR330" s="79"/>
      <c r="DS330" s="79"/>
      <c r="DT330" s="79"/>
      <c r="DU330" s="79"/>
      <c r="DV330" s="79"/>
      <c r="DW330" s="79"/>
      <c r="DX330" s="79"/>
      <c r="DY330" s="79"/>
      <c r="DZ330" s="79"/>
      <c r="EA330" s="79"/>
      <c r="EB330" s="79"/>
      <c r="EC330" s="79"/>
      <c r="ED330" s="79"/>
      <c r="EE330" s="79"/>
      <c r="EF330" s="79"/>
      <c r="EG330" s="79"/>
      <c r="EH330" s="79"/>
      <c r="EI330" s="79"/>
      <c r="EJ330" s="79"/>
      <c r="EK330" s="79"/>
      <c r="EL330" s="79"/>
      <c r="EM330" s="79"/>
      <c r="EN330" s="79"/>
      <c r="EO330" s="113"/>
      <c r="EP330" s="113"/>
      <c r="EQ330" s="113"/>
      <c r="ER330" s="113"/>
      <c r="ES330" s="113"/>
      <c r="ET330" s="113"/>
      <c r="EU330" s="113"/>
      <c r="EV330" s="113"/>
      <c r="EW330" s="113"/>
      <c r="EX330" s="113"/>
    </row>
    <row r="331" spans="1:154" x14ac:dyDescent="0.3">
      <c r="A331" s="79"/>
      <c r="B331" s="80"/>
      <c r="C331" s="80"/>
      <c r="D331" s="80"/>
      <c r="E331" s="80"/>
      <c r="F331" s="80"/>
      <c r="G331" s="44" t="e">
        <f>SUM(J331,L331,N331,O331,P331,T331,U331,V331,AB331,AD331,AO331,AQ331,CE331,CG331,CP331,CR331,#REF!,#REF!,CZ331,DB331,DE331,DG331,DN331,DP331,DW331,DY331,EF331,EH331)</f>
        <v>#REF!</v>
      </c>
      <c r="H331" s="44" t="e">
        <f>SUM(K331,M331,Q331,R331,S331,W331,X331,Y331,AC331,AE331,AF331,AG331,AH331,AI331,AL331,AP331,AR331,#REF!,AY331,AZ331,CF331,CH331,CI331,CJ331,CK331,CL331,CQ331,CS331,CT331,CU331,CV331,CW331,#REF!,#REF!,DA331,DC331,DF331,DH331,DO331,#REF!,#REF!,#REF!,#REF!,DQ331,DR331,DS331,DT331,DU331,DX331,DZ331,EA331,EB331,EC331,ED331,EG331,EI331,EJ331,EK331,EL331,EM331)</f>
        <v>#REF!</v>
      </c>
      <c r="I331" s="44" t="e">
        <f t="shared" si="17"/>
        <v>#REF!</v>
      </c>
      <c r="J331" s="72"/>
      <c r="K331" s="72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79"/>
      <c r="AF331" s="79"/>
      <c r="AG331" s="79"/>
      <c r="AH331" s="79"/>
      <c r="AI331" s="79"/>
      <c r="AJ331" s="79"/>
      <c r="AK331" s="79"/>
      <c r="AL331" s="79"/>
      <c r="AM331" s="79"/>
      <c r="AN331" s="79"/>
      <c r="AO331" s="79"/>
      <c r="AP331" s="79"/>
      <c r="AQ331" s="79"/>
      <c r="AR331" s="79"/>
      <c r="AS331" s="79"/>
      <c r="AT331" s="79"/>
      <c r="AU331" s="79"/>
      <c r="AV331" s="79"/>
      <c r="AW331" s="79"/>
      <c r="AX331" s="79"/>
      <c r="AY331" s="79"/>
      <c r="AZ331" s="79"/>
      <c r="BA331" s="79"/>
      <c r="BB331" s="79"/>
      <c r="BC331" s="79"/>
      <c r="BD331" s="79"/>
      <c r="BE331" s="79"/>
      <c r="BF331" s="79"/>
      <c r="BG331" s="79"/>
      <c r="BH331" s="79"/>
      <c r="BI331" s="79"/>
      <c r="BJ331" s="79"/>
      <c r="BK331" s="79"/>
      <c r="BL331" s="79"/>
      <c r="BM331" s="79"/>
      <c r="BN331" s="79"/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  <c r="CB331" s="79"/>
      <c r="CC331" s="79"/>
      <c r="CD331" s="79"/>
      <c r="CE331" s="79"/>
      <c r="CF331" s="79"/>
      <c r="CG331" s="79"/>
      <c r="CH331" s="79"/>
      <c r="CI331" s="79"/>
      <c r="CJ331" s="79"/>
      <c r="CK331" s="79"/>
      <c r="CL331" s="79"/>
      <c r="CM331" s="79"/>
      <c r="CN331" s="79"/>
      <c r="CO331" s="79"/>
      <c r="CP331" s="79"/>
      <c r="CQ331" s="79"/>
      <c r="CR331" s="79"/>
      <c r="CS331" s="79"/>
      <c r="CT331" s="79"/>
      <c r="CU331" s="79"/>
      <c r="CV331" s="79"/>
      <c r="CW331" s="79"/>
      <c r="CX331" s="79"/>
      <c r="CY331" s="79"/>
      <c r="CZ331" s="79"/>
      <c r="DA331" s="79"/>
      <c r="DB331" s="79"/>
      <c r="DC331" s="79"/>
      <c r="DD331" s="79"/>
      <c r="DE331" s="79"/>
      <c r="DF331" s="79"/>
      <c r="DG331" s="79"/>
      <c r="DH331" s="79"/>
      <c r="DI331" s="79"/>
      <c r="DJ331" s="79"/>
      <c r="DK331" s="79"/>
      <c r="DL331" s="79"/>
      <c r="DM331" s="79"/>
      <c r="DN331" s="79"/>
      <c r="DO331" s="79"/>
      <c r="DP331" s="79"/>
      <c r="DQ331" s="79"/>
      <c r="DR331" s="79"/>
      <c r="DS331" s="79"/>
      <c r="DT331" s="79"/>
      <c r="DU331" s="79"/>
      <c r="DV331" s="79"/>
      <c r="DW331" s="79"/>
      <c r="DX331" s="79"/>
      <c r="DY331" s="79"/>
      <c r="DZ331" s="79"/>
      <c r="EA331" s="79"/>
      <c r="EB331" s="79"/>
      <c r="EC331" s="79"/>
      <c r="ED331" s="79"/>
      <c r="EE331" s="79"/>
      <c r="EF331" s="79"/>
      <c r="EG331" s="79"/>
      <c r="EH331" s="79"/>
      <c r="EI331" s="79"/>
      <c r="EJ331" s="79"/>
      <c r="EK331" s="79"/>
      <c r="EL331" s="79"/>
      <c r="EM331" s="79"/>
      <c r="EN331" s="79"/>
      <c r="EO331" s="113"/>
      <c r="EP331" s="113"/>
      <c r="EQ331" s="113"/>
      <c r="ER331" s="113"/>
      <c r="ES331" s="113"/>
      <c r="ET331" s="113"/>
      <c r="EU331" s="113"/>
      <c r="EV331" s="113"/>
      <c r="EW331" s="113"/>
      <c r="EX331" s="113"/>
    </row>
    <row r="332" spans="1:154" x14ac:dyDescent="0.3">
      <c r="A332" s="79"/>
      <c r="B332" s="80"/>
      <c r="C332" s="80"/>
      <c r="D332" s="80"/>
      <c r="E332" s="80"/>
      <c r="F332" s="80"/>
      <c r="G332" s="44" t="e">
        <f>SUM(J332,L332,N332,O332,P332,T332,U332,V332,AB332,AD332,AO332,AQ332,CE332,CG332,CP332,CR332,#REF!,#REF!,CZ332,DB332,DE332,DG332,DN332,DP332,DW332,DY332,EF332,EH332)</f>
        <v>#REF!</v>
      </c>
      <c r="H332" s="44" t="e">
        <f>SUM(K332,M332,Q332,R332,S332,W332,X332,Y332,AC332,AE332,AF332,AG332,AH332,AI332,AL332,AP332,AR332,#REF!,AY332,AZ332,CF332,CH332,CI332,CJ332,CK332,CL332,CQ332,CS332,CT332,CU332,CV332,CW332,#REF!,#REF!,DA332,DC332,DF332,DH332,DO332,#REF!,#REF!,#REF!,#REF!,DQ332,DR332,DS332,DT332,DU332,DX332,DZ332,EA332,EB332,EC332,ED332,EG332,EI332,EJ332,EK332,EL332,EM332)</f>
        <v>#REF!</v>
      </c>
      <c r="I332" s="44" t="e">
        <f t="shared" si="17"/>
        <v>#REF!</v>
      </c>
      <c r="J332" s="72"/>
      <c r="K332" s="72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79"/>
      <c r="AF332" s="79"/>
      <c r="AG332" s="79"/>
      <c r="AH332" s="79"/>
      <c r="AI332" s="79"/>
      <c r="AJ332" s="79"/>
      <c r="AK332" s="79"/>
      <c r="AL332" s="79"/>
      <c r="AM332" s="79"/>
      <c r="AN332" s="79"/>
      <c r="AO332" s="79"/>
      <c r="AP332" s="79"/>
      <c r="AQ332" s="79"/>
      <c r="AR332" s="79"/>
      <c r="AS332" s="79"/>
      <c r="AT332" s="79"/>
      <c r="AU332" s="79"/>
      <c r="AV332" s="79"/>
      <c r="AW332" s="79"/>
      <c r="AX332" s="79"/>
      <c r="AY332" s="79"/>
      <c r="AZ332" s="79"/>
      <c r="BA332" s="79"/>
      <c r="BB332" s="79"/>
      <c r="BC332" s="79"/>
      <c r="BD332" s="79"/>
      <c r="BE332" s="79"/>
      <c r="BF332" s="79"/>
      <c r="BG332" s="79"/>
      <c r="BH332" s="79"/>
      <c r="BI332" s="79"/>
      <c r="BJ332" s="79"/>
      <c r="BK332" s="79"/>
      <c r="BL332" s="79"/>
      <c r="BM332" s="79"/>
      <c r="BN332" s="79"/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  <c r="CB332" s="79"/>
      <c r="CC332" s="79"/>
      <c r="CD332" s="79"/>
      <c r="CE332" s="79"/>
      <c r="CF332" s="79"/>
      <c r="CG332" s="79"/>
      <c r="CH332" s="79"/>
      <c r="CI332" s="79"/>
      <c r="CJ332" s="79"/>
      <c r="CK332" s="79"/>
      <c r="CL332" s="79"/>
      <c r="CM332" s="79"/>
      <c r="CN332" s="79"/>
      <c r="CO332" s="79"/>
      <c r="CP332" s="79"/>
      <c r="CQ332" s="79"/>
      <c r="CR332" s="79"/>
      <c r="CS332" s="79"/>
      <c r="CT332" s="79"/>
      <c r="CU332" s="79"/>
      <c r="CV332" s="79"/>
      <c r="CW332" s="79"/>
      <c r="CX332" s="79"/>
      <c r="CY332" s="79"/>
      <c r="CZ332" s="79"/>
      <c r="DA332" s="79"/>
      <c r="DB332" s="79"/>
      <c r="DC332" s="79"/>
      <c r="DD332" s="79"/>
      <c r="DE332" s="79"/>
      <c r="DF332" s="79"/>
      <c r="DG332" s="79"/>
      <c r="DH332" s="79"/>
      <c r="DI332" s="79"/>
      <c r="DJ332" s="79"/>
      <c r="DK332" s="79"/>
      <c r="DL332" s="79"/>
      <c r="DM332" s="79"/>
      <c r="DN332" s="79"/>
      <c r="DO332" s="79"/>
      <c r="DP332" s="79"/>
      <c r="DQ332" s="79"/>
      <c r="DR332" s="79"/>
      <c r="DS332" s="79"/>
      <c r="DT332" s="79"/>
      <c r="DU332" s="79"/>
      <c r="DV332" s="79"/>
      <c r="DW332" s="79"/>
      <c r="DX332" s="79"/>
      <c r="DY332" s="79"/>
      <c r="DZ332" s="79"/>
      <c r="EA332" s="79"/>
      <c r="EB332" s="79"/>
      <c r="EC332" s="79"/>
      <c r="ED332" s="79"/>
      <c r="EE332" s="79"/>
      <c r="EF332" s="79"/>
      <c r="EG332" s="79"/>
      <c r="EH332" s="79"/>
      <c r="EI332" s="79"/>
      <c r="EJ332" s="79"/>
      <c r="EK332" s="79"/>
      <c r="EL332" s="79"/>
      <c r="EM332" s="79"/>
      <c r="EN332" s="79"/>
      <c r="EO332" s="113"/>
      <c r="EP332" s="113"/>
      <c r="EQ332" s="113"/>
      <c r="ER332" s="113"/>
      <c r="ES332" s="113"/>
      <c r="ET332" s="113"/>
      <c r="EU332" s="113"/>
      <c r="EV332" s="113"/>
      <c r="EW332" s="113"/>
      <c r="EX332" s="113"/>
    </row>
    <row r="333" spans="1:154" x14ac:dyDescent="0.3">
      <c r="A333" s="79"/>
      <c r="B333" s="80"/>
      <c r="C333" s="80"/>
      <c r="D333" s="80"/>
      <c r="E333" s="80"/>
      <c r="F333" s="80"/>
      <c r="G333" s="44" t="e">
        <f>SUM(J333,L333,N333,O333,P333,T333,U333,V333,AB333,AD333,AO333,AQ333,CE333,CG333,CP333,CR333,#REF!,#REF!,CZ333,DB333,DE333,DG333,DN333,DP333,DW333,DY333,EF333,EH333)</f>
        <v>#REF!</v>
      </c>
      <c r="H333" s="44" t="e">
        <f>SUM(K333,M333,Q333,R333,S333,W333,X333,Y333,AC333,AE333,AF333,AG333,AH333,AI333,AL333,AP333,AR333,#REF!,AY333,AZ333,CF333,CH333,CI333,CJ333,CK333,CL333,CQ333,CS333,CT333,CU333,CV333,CW333,#REF!,#REF!,DA333,DC333,DF333,DH333,DO333,#REF!,#REF!,#REF!,#REF!,DQ333,DR333,DS333,DT333,DU333,DX333,DZ333,EA333,EB333,EC333,ED333,EG333,EI333,EJ333,EK333,EL333,EM333)</f>
        <v>#REF!</v>
      </c>
      <c r="I333" s="44" t="e">
        <f t="shared" si="17"/>
        <v>#REF!</v>
      </c>
      <c r="J333" s="72"/>
      <c r="K333" s="72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79"/>
      <c r="AF333" s="79"/>
      <c r="AG333" s="79"/>
      <c r="AH333" s="79"/>
      <c r="AI333" s="79"/>
      <c r="AJ333" s="79"/>
      <c r="AK333" s="79"/>
      <c r="AL333" s="79"/>
      <c r="AM333" s="79"/>
      <c r="AN333" s="79"/>
      <c r="AO333" s="79"/>
      <c r="AP333" s="79"/>
      <c r="AQ333" s="79"/>
      <c r="AR333" s="79"/>
      <c r="AS333" s="79"/>
      <c r="AT333" s="79"/>
      <c r="AU333" s="79"/>
      <c r="AV333" s="79"/>
      <c r="AW333" s="79"/>
      <c r="AX333" s="79"/>
      <c r="AY333" s="79"/>
      <c r="AZ333" s="79"/>
      <c r="BA333" s="79"/>
      <c r="BB333" s="79"/>
      <c r="BC333" s="79"/>
      <c r="BD333" s="79"/>
      <c r="BE333" s="79"/>
      <c r="BF333" s="79"/>
      <c r="BG333" s="79"/>
      <c r="BH333" s="79"/>
      <c r="BI333" s="79"/>
      <c r="BJ333" s="79"/>
      <c r="BK333" s="79"/>
      <c r="BL333" s="79"/>
      <c r="BM333" s="79"/>
      <c r="BN333" s="79"/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  <c r="CB333" s="79"/>
      <c r="CC333" s="79"/>
      <c r="CD333" s="79"/>
      <c r="CE333" s="79"/>
      <c r="CF333" s="79"/>
      <c r="CG333" s="79"/>
      <c r="CH333" s="79"/>
      <c r="CI333" s="79"/>
      <c r="CJ333" s="79"/>
      <c r="CK333" s="79"/>
      <c r="CL333" s="79"/>
      <c r="CM333" s="79"/>
      <c r="CN333" s="79"/>
      <c r="CO333" s="79"/>
      <c r="CP333" s="79"/>
      <c r="CQ333" s="79"/>
      <c r="CR333" s="79"/>
      <c r="CS333" s="79"/>
      <c r="CT333" s="79"/>
      <c r="CU333" s="79"/>
      <c r="CV333" s="79"/>
      <c r="CW333" s="79"/>
      <c r="CX333" s="79"/>
      <c r="CY333" s="79"/>
      <c r="CZ333" s="79"/>
      <c r="DA333" s="79"/>
      <c r="DB333" s="79"/>
      <c r="DC333" s="79"/>
      <c r="DD333" s="79"/>
      <c r="DE333" s="79"/>
      <c r="DF333" s="79"/>
      <c r="DG333" s="79"/>
      <c r="DH333" s="79"/>
      <c r="DI333" s="79"/>
      <c r="DJ333" s="79"/>
      <c r="DK333" s="79"/>
      <c r="DL333" s="79"/>
      <c r="DM333" s="79"/>
      <c r="DN333" s="79"/>
      <c r="DO333" s="79"/>
      <c r="DP333" s="79"/>
      <c r="DQ333" s="79"/>
      <c r="DR333" s="79"/>
      <c r="DS333" s="79"/>
      <c r="DT333" s="79"/>
      <c r="DU333" s="79"/>
      <c r="DV333" s="79"/>
      <c r="DW333" s="79"/>
      <c r="DX333" s="79"/>
      <c r="DY333" s="79"/>
      <c r="DZ333" s="79"/>
      <c r="EA333" s="79"/>
      <c r="EB333" s="79"/>
      <c r="EC333" s="79"/>
      <c r="ED333" s="79"/>
      <c r="EE333" s="79"/>
      <c r="EF333" s="79"/>
      <c r="EG333" s="79"/>
      <c r="EH333" s="79"/>
      <c r="EI333" s="79"/>
      <c r="EJ333" s="79"/>
      <c r="EK333" s="79"/>
      <c r="EL333" s="79"/>
      <c r="EM333" s="79"/>
      <c r="EN333" s="79"/>
      <c r="EO333" s="113"/>
      <c r="EP333" s="113"/>
      <c r="EQ333" s="113"/>
      <c r="ER333" s="113"/>
      <c r="ES333" s="113"/>
      <c r="ET333" s="113"/>
      <c r="EU333" s="113"/>
      <c r="EV333" s="113"/>
      <c r="EW333" s="113"/>
      <c r="EX333" s="113"/>
    </row>
    <row r="334" spans="1:154" x14ac:dyDescent="0.3">
      <c r="A334" s="79"/>
      <c r="B334" s="80"/>
      <c r="C334" s="80"/>
      <c r="D334" s="80"/>
      <c r="E334" s="80"/>
      <c r="F334" s="80"/>
      <c r="G334" s="44" t="e">
        <f>SUM(J334,L334,N334,O334,P334,T334,U334,V334,AB334,AD334,AO334,AQ334,CE334,CG334,CP334,CR334,#REF!,#REF!,CZ334,DB334,DE334,DG334,DN334,DP334,DW334,DY334,EF334,EH334)</f>
        <v>#REF!</v>
      </c>
      <c r="H334" s="44" t="e">
        <f>SUM(K334,M334,Q334,R334,S334,W334,X334,Y334,AC334,AE334,AF334,AG334,AH334,AI334,AL334,AP334,AR334,#REF!,AY334,AZ334,CF334,CH334,CI334,CJ334,CK334,CL334,CQ334,CS334,CT334,CU334,CV334,CW334,#REF!,#REF!,DA334,DC334,DF334,DH334,DO334,#REF!,#REF!,#REF!,#REF!,DQ334,DR334,DS334,DT334,DU334,DX334,DZ334,EA334,EB334,EC334,ED334,EG334,EI334,EJ334,EK334,EL334,EM334)</f>
        <v>#REF!</v>
      </c>
      <c r="I334" s="44" t="e">
        <f t="shared" si="17"/>
        <v>#REF!</v>
      </c>
      <c r="J334" s="72"/>
      <c r="K334" s="72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79"/>
      <c r="AF334" s="79"/>
      <c r="AG334" s="79"/>
      <c r="AH334" s="79"/>
      <c r="AI334" s="79"/>
      <c r="AJ334" s="79"/>
      <c r="AK334" s="79"/>
      <c r="AL334" s="79"/>
      <c r="AM334" s="79"/>
      <c r="AN334" s="79"/>
      <c r="AO334" s="79"/>
      <c r="AP334" s="79"/>
      <c r="AQ334" s="79"/>
      <c r="AR334" s="79"/>
      <c r="AS334" s="79"/>
      <c r="AT334" s="79"/>
      <c r="AU334" s="79"/>
      <c r="AV334" s="79"/>
      <c r="AW334" s="79"/>
      <c r="AX334" s="79"/>
      <c r="AY334" s="79"/>
      <c r="AZ334" s="79"/>
      <c r="BA334" s="79"/>
      <c r="BB334" s="79"/>
      <c r="BC334" s="79"/>
      <c r="BD334" s="79"/>
      <c r="BE334" s="79"/>
      <c r="BF334" s="79"/>
      <c r="BG334" s="79"/>
      <c r="BH334" s="79"/>
      <c r="BI334" s="79"/>
      <c r="BJ334" s="79"/>
      <c r="BK334" s="79"/>
      <c r="BL334" s="79"/>
      <c r="BM334" s="79"/>
      <c r="BN334" s="79"/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  <c r="CB334" s="79"/>
      <c r="CC334" s="79"/>
      <c r="CD334" s="79"/>
      <c r="CE334" s="79"/>
      <c r="CF334" s="79"/>
      <c r="CG334" s="79"/>
      <c r="CH334" s="79"/>
      <c r="CI334" s="79"/>
      <c r="CJ334" s="79"/>
      <c r="CK334" s="79"/>
      <c r="CL334" s="79"/>
      <c r="CM334" s="79"/>
      <c r="CN334" s="79"/>
      <c r="CO334" s="79"/>
      <c r="CP334" s="79"/>
      <c r="CQ334" s="79"/>
      <c r="CR334" s="79"/>
      <c r="CS334" s="79"/>
      <c r="CT334" s="79"/>
      <c r="CU334" s="79"/>
      <c r="CV334" s="79"/>
      <c r="CW334" s="79"/>
      <c r="CX334" s="79"/>
      <c r="CY334" s="79"/>
      <c r="CZ334" s="79"/>
      <c r="DA334" s="79"/>
      <c r="DB334" s="79"/>
      <c r="DC334" s="79"/>
      <c r="DD334" s="79"/>
      <c r="DE334" s="79"/>
      <c r="DF334" s="79"/>
      <c r="DG334" s="79"/>
      <c r="DH334" s="79"/>
      <c r="DI334" s="79"/>
      <c r="DJ334" s="79"/>
      <c r="DK334" s="79"/>
      <c r="DL334" s="79"/>
      <c r="DM334" s="79"/>
      <c r="DN334" s="79"/>
      <c r="DO334" s="79"/>
      <c r="DP334" s="79"/>
      <c r="DQ334" s="79"/>
      <c r="DR334" s="79"/>
      <c r="DS334" s="79"/>
      <c r="DT334" s="79"/>
      <c r="DU334" s="79"/>
      <c r="DV334" s="79"/>
      <c r="DW334" s="79"/>
      <c r="DX334" s="79"/>
      <c r="DY334" s="79"/>
      <c r="DZ334" s="79"/>
      <c r="EA334" s="79"/>
      <c r="EB334" s="79"/>
      <c r="EC334" s="79"/>
      <c r="ED334" s="79"/>
      <c r="EE334" s="79"/>
      <c r="EF334" s="79"/>
      <c r="EG334" s="79"/>
      <c r="EH334" s="79"/>
      <c r="EI334" s="79"/>
      <c r="EJ334" s="79"/>
      <c r="EK334" s="79"/>
      <c r="EL334" s="79"/>
      <c r="EM334" s="79"/>
      <c r="EN334" s="79"/>
      <c r="EO334" s="113"/>
      <c r="EP334" s="113"/>
      <c r="EQ334" s="113"/>
      <c r="ER334" s="113"/>
      <c r="ES334" s="113"/>
      <c r="ET334" s="113"/>
      <c r="EU334" s="113"/>
      <c r="EV334" s="113"/>
      <c r="EW334" s="113"/>
      <c r="EX334" s="113"/>
    </row>
    <row r="335" spans="1:154" x14ac:dyDescent="0.3">
      <c r="A335" s="79"/>
      <c r="B335" s="80"/>
      <c r="C335" s="80"/>
      <c r="D335" s="80"/>
      <c r="E335" s="80"/>
      <c r="F335" s="80"/>
      <c r="G335" s="44" t="e">
        <f>SUM(J335,L335,N335,O335,P335,T335,U335,V335,AB335,AD335,AO335,AQ335,CE335,CG335,CP335,CR335,#REF!,#REF!,CZ335,DB335,DE335,DG335,DN335,DP335,DW335,DY335,EF335,EH335)</f>
        <v>#REF!</v>
      </c>
      <c r="H335" s="44" t="e">
        <f>SUM(K335,M335,Q335,R335,S335,W335,X335,Y335,AC335,AE335,AF335,AG335,AH335,AI335,AL335,AP335,AR335,#REF!,AY335,AZ335,CF335,CH335,CI335,CJ335,CK335,CL335,CQ335,CS335,CT335,CU335,CV335,CW335,#REF!,#REF!,DA335,DC335,DF335,DH335,DO335,#REF!,#REF!,#REF!,#REF!,DQ335,DR335,DS335,DT335,DU335,DX335,DZ335,EA335,EB335,EC335,ED335,EG335,EI335,EJ335,EK335,EL335,EM335)</f>
        <v>#REF!</v>
      </c>
      <c r="I335" s="44" t="e">
        <f t="shared" si="17"/>
        <v>#REF!</v>
      </c>
      <c r="J335" s="72"/>
      <c r="K335" s="72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79"/>
      <c r="AF335" s="79"/>
      <c r="AG335" s="79"/>
      <c r="AH335" s="79"/>
      <c r="AI335" s="79"/>
      <c r="AJ335" s="79"/>
      <c r="AK335" s="79"/>
      <c r="AL335" s="79"/>
      <c r="AM335" s="79"/>
      <c r="AN335" s="79"/>
      <c r="AO335" s="79"/>
      <c r="AP335" s="79"/>
      <c r="AQ335" s="79"/>
      <c r="AR335" s="79"/>
      <c r="AS335" s="79"/>
      <c r="AT335" s="79"/>
      <c r="AU335" s="79"/>
      <c r="AV335" s="79"/>
      <c r="AW335" s="79"/>
      <c r="AX335" s="79"/>
      <c r="AY335" s="79"/>
      <c r="AZ335" s="79"/>
      <c r="BA335" s="79"/>
      <c r="BB335" s="79"/>
      <c r="BC335" s="79"/>
      <c r="BD335" s="79"/>
      <c r="BE335" s="79"/>
      <c r="BF335" s="79"/>
      <c r="BG335" s="79"/>
      <c r="BH335" s="79"/>
      <c r="BI335" s="79"/>
      <c r="BJ335" s="79"/>
      <c r="BK335" s="79"/>
      <c r="BL335" s="79"/>
      <c r="BM335" s="79"/>
      <c r="BN335" s="79"/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  <c r="CB335" s="79"/>
      <c r="CC335" s="79"/>
      <c r="CD335" s="79"/>
      <c r="CE335" s="79"/>
      <c r="CF335" s="79"/>
      <c r="CG335" s="79"/>
      <c r="CH335" s="79"/>
      <c r="CI335" s="79"/>
      <c r="CJ335" s="79"/>
      <c r="CK335" s="79"/>
      <c r="CL335" s="79"/>
      <c r="CM335" s="79"/>
      <c r="CN335" s="79"/>
      <c r="CO335" s="79"/>
      <c r="CP335" s="79"/>
      <c r="CQ335" s="79"/>
      <c r="CR335" s="79"/>
      <c r="CS335" s="79"/>
      <c r="CT335" s="79"/>
      <c r="CU335" s="79"/>
      <c r="CV335" s="79"/>
      <c r="CW335" s="79"/>
      <c r="CX335" s="79"/>
      <c r="CY335" s="79"/>
      <c r="CZ335" s="79"/>
      <c r="DA335" s="79"/>
      <c r="DB335" s="79"/>
      <c r="DC335" s="79"/>
      <c r="DD335" s="79"/>
      <c r="DE335" s="79"/>
      <c r="DF335" s="79"/>
      <c r="DG335" s="79"/>
      <c r="DH335" s="79"/>
      <c r="DI335" s="79"/>
      <c r="DJ335" s="79"/>
      <c r="DK335" s="79"/>
      <c r="DL335" s="79"/>
      <c r="DM335" s="79"/>
      <c r="DN335" s="79"/>
      <c r="DO335" s="79"/>
      <c r="DP335" s="79"/>
      <c r="DQ335" s="79"/>
      <c r="DR335" s="79"/>
      <c r="DS335" s="79"/>
      <c r="DT335" s="79"/>
      <c r="DU335" s="79"/>
      <c r="DV335" s="79"/>
      <c r="DW335" s="79"/>
      <c r="DX335" s="79"/>
      <c r="DY335" s="79"/>
      <c r="DZ335" s="79"/>
      <c r="EA335" s="79"/>
      <c r="EB335" s="79"/>
      <c r="EC335" s="79"/>
      <c r="ED335" s="79"/>
      <c r="EE335" s="79"/>
      <c r="EF335" s="79"/>
      <c r="EG335" s="79"/>
      <c r="EH335" s="79"/>
      <c r="EI335" s="79"/>
      <c r="EJ335" s="79"/>
      <c r="EK335" s="79"/>
      <c r="EL335" s="79"/>
      <c r="EM335" s="79"/>
      <c r="EN335" s="79"/>
      <c r="EO335" s="113"/>
      <c r="EP335" s="113"/>
      <c r="EQ335" s="113"/>
      <c r="ER335" s="113"/>
      <c r="ES335" s="113"/>
      <c r="ET335" s="113"/>
      <c r="EU335" s="113"/>
      <c r="EV335" s="113"/>
      <c r="EW335" s="113"/>
      <c r="EX335" s="113"/>
    </row>
    <row r="336" spans="1:154" x14ac:dyDescent="0.3">
      <c r="A336" s="79"/>
      <c r="B336" s="80"/>
      <c r="C336" s="80"/>
      <c r="D336" s="80"/>
      <c r="E336" s="80"/>
      <c r="F336" s="80"/>
      <c r="G336" s="44" t="e">
        <f>SUM(J336,L336,N336,O336,P336,T336,U336,V336,AB336,AD336,AO336,AQ336,CE336,CG336,CP336,CR336,#REF!,#REF!,CZ336,DB336,DE336,DG336,DN336,DP336,DW336,DY336,EF336,EH336)</f>
        <v>#REF!</v>
      </c>
      <c r="H336" s="44" t="e">
        <f>SUM(K336,M336,Q336,R336,S336,W336,X336,Y336,AC336,AE336,AF336,AG336,AH336,AI336,AL336,AP336,AR336,#REF!,AY336,AZ336,CF336,CH336,CI336,CJ336,CK336,CL336,CQ336,CS336,CT336,CU336,CV336,CW336,#REF!,#REF!,DA336,DC336,DF336,DH336,DO336,#REF!,#REF!,#REF!,#REF!,DQ336,DR336,DS336,DT336,DU336,DX336,DZ336,EA336,EB336,EC336,ED336,EG336,EI336,EJ336,EK336,EL336,EM336)</f>
        <v>#REF!</v>
      </c>
      <c r="I336" s="44" t="e">
        <f t="shared" si="17"/>
        <v>#REF!</v>
      </c>
      <c r="J336" s="72"/>
      <c r="K336" s="72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79"/>
      <c r="AF336" s="79"/>
      <c r="AG336" s="79"/>
      <c r="AH336" s="79"/>
      <c r="AI336" s="79"/>
      <c r="AJ336" s="79"/>
      <c r="AK336" s="79"/>
      <c r="AL336" s="79"/>
      <c r="AM336" s="79"/>
      <c r="AN336" s="79"/>
      <c r="AO336" s="79"/>
      <c r="AP336" s="79"/>
      <c r="AQ336" s="79"/>
      <c r="AR336" s="79"/>
      <c r="AS336" s="79"/>
      <c r="AT336" s="79"/>
      <c r="AU336" s="79"/>
      <c r="AV336" s="79"/>
      <c r="AW336" s="79"/>
      <c r="AX336" s="79"/>
      <c r="AY336" s="79"/>
      <c r="AZ336" s="79"/>
      <c r="BA336" s="79"/>
      <c r="BB336" s="79"/>
      <c r="BC336" s="79"/>
      <c r="BD336" s="79"/>
      <c r="BE336" s="79"/>
      <c r="BF336" s="79"/>
      <c r="BG336" s="79"/>
      <c r="BH336" s="79"/>
      <c r="BI336" s="79"/>
      <c r="BJ336" s="79"/>
      <c r="BK336" s="79"/>
      <c r="BL336" s="79"/>
      <c r="BM336" s="79"/>
      <c r="BN336" s="79"/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  <c r="CB336" s="79"/>
      <c r="CC336" s="79"/>
      <c r="CD336" s="79"/>
      <c r="CE336" s="79"/>
      <c r="CF336" s="79"/>
      <c r="CG336" s="79"/>
      <c r="CH336" s="79"/>
      <c r="CI336" s="79"/>
      <c r="CJ336" s="79"/>
      <c r="CK336" s="79"/>
      <c r="CL336" s="79"/>
      <c r="CM336" s="79"/>
      <c r="CN336" s="79"/>
      <c r="CO336" s="79"/>
      <c r="CP336" s="79"/>
      <c r="CQ336" s="79"/>
      <c r="CR336" s="79"/>
      <c r="CS336" s="79"/>
      <c r="CT336" s="79"/>
      <c r="CU336" s="79"/>
      <c r="CV336" s="79"/>
      <c r="CW336" s="79"/>
      <c r="CX336" s="79"/>
      <c r="CY336" s="79"/>
      <c r="CZ336" s="79"/>
      <c r="DA336" s="79"/>
      <c r="DB336" s="79"/>
      <c r="DC336" s="79"/>
      <c r="DD336" s="79"/>
      <c r="DE336" s="79"/>
      <c r="DF336" s="79"/>
      <c r="DG336" s="79"/>
      <c r="DH336" s="79"/>
      <c r="DI336" s="79"/>
      <c r="DJ336" s="79"/>
      <c r="DK336" s="79"/>
      <c r="DL336" s="79"/>
      <c r="DM336" s="79"/>
      <c r="DN336" s="79"/>
      <c r="DO336" s="79"/>
      <c r="DP336" s="79"/>
      <c r="DQ336" s="79"/>
      <c r="DR336" s="79"/>
      <c r="DS336" s="79"/>
      <c r="DT336" s="79"/>
      <c r="DU336" s="79"/>
      <c r="DV336" s="79"/>
      <c r="DW336" s="79"/>
      <c r="DX336" s="79"/>
      <c r="DY336" s="79"/>
      <c r="DZ336" s="79"/>
      <c r="EA336" s="79"/>
      <c r="EB336" s="79"/>
      <c r="EC336" s="79"/>
      <c r="ED336" s="79"/>
      <c r="EE336" s="79"/>
      <c r="EF336" s="79"/>
      <c r="EG336" s="79"/>
      <c r="EH336" s="79"/>
      <c r="EI336" s="79"/>
      <c r="EJ336" s="79"/>
      <c r="EK336" s="79"/>
      <c r="EL336" s="79"/>
      <c r="EM336" s="79"/>
      <c r="EN336" s="79"/>
      <c r="EO336" s="113"/>
      <c r="EP336" s="113"/>
      <c r="EQ336" s="113"/>
      <c r="ER336" s="113"/>
      <c r="ES336" s="113"/>
      <c r="ET336" s="113"/>
      <c r="EU336" s="113"/>
      <c r="EV336" s="113"/>
      <c r="EW336" s="113"/>
      <c r="EX336" s="113"/>
    </row>
    <row r="337" spans="1:154" x14ac:dyDescent="0.3">
      <c r="A337" s="79"/>
      <c r="B337" s="80"/>
      <c r="C337" s="80"/>
      <c r="D337" s="80"/>
      <c r="E337" s="80"/>
      <c r="F337" s="80"/>
      <c r="G337" s="44" t="e">
        <f>SUM(J337,L337,N337,O337,P337,T337,U337,V337,AB337,AD337,AO337,AQ337,CE337,CG337,CP337,CR337,#REF!,#REF!,CZ337,DB337,DE337,DG337,DN337,DP337,DW337,DY337,EF337,EH337)</f>
        <v>#REF!</v>
      </c>
      <c r="H337" s="44" t="e">
        <f>SUM(K337,M337,Q337,R337,S337,W337,X337,Y337,AC337,AE337,AF337,AG337,AH337,AI337,AL337,AP337,AR337,#REF!,AY337,AZ337,CF337,CH337,CI337,CJ337,CK337,CL337,CQ337,CS337,CT337,CU337,CV337,CW337,#REF!,#REF!,DA337,DC337,DF337,DH337,DO337,#REF!,#REF!,#REF!,#REF!,DQ337,DR337,DS337,DT337,DU337,DX337,DZ337,EA337,EB337,EC337,ED337,EG337,EI337,EJ337,EK337,EL337,EM337)</f>
        <v>#REF!</v>
      </c>
      <c r="I337" s="44" t="e">
        <f t="shared" si="17"/>
        <v>#REF!</v>
      </c>
      <c r="J337" s="72"/>
      <c r="K337" s="72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79"/>
      <c r="AF337" s="79"/>
      <c r="AG337" s="79"/>
      <c r="AH337" s="79"/>
      <c r="AI337" s="79"/>
      <c r="AJ337" s="79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  <c r="AW337" s="79"/>
      <c r="AX337" s="79"/>
      <c r="AY337" s="79"/>
      <c r="AZ337" s="79"/>
      <c r="BA337" s="79"/>
      <c r="BB337" s="79"/>
      <c r="BC337" s="79"/>
      <c r="BD337" s="79"/>
      <c r="BE337" s="79"/>
      <c r="BF337" s="79"/>
      <c r="BG337" s="79"/>
      <c r="BH337" s="79"/>
      <c r="BI337" s="79"/>
      <c r="BJ337" s="79"/>
      <c r="BK337" s="79"/>
      <c r="BL337" s="79"/>
      <c r="BM337" s="79"/>
      <c r="BN337" s="79"/>
      <c r="BO337" s="79"/>
      <c r="BP337" s="79"/>
      <c r="BQ337" s="79"/>
      <c r="BR337" s="79"/>
      <c r="BS337" s="79"/>
      <c r="BT337" s="79"/>
      <c r="BU337" s="79"/>
      <c r="BV337" s="79"/>
      <c r="BW337" s="79"/>
      <c r="BX337" s="79"/>
      <c r="BY337" s="79"/>
      <c r="BZ337" s="79"/>
      <c r="CA337" s="79"/>
      <c r="CB337" s="79"/>
      <c r="CC337" s="79"/>
      <c r="CD337" s="79"/>
      <c r="CE337" s="79"/>
      <c r="CF337" s="79"/>
      <c r="CG337" s="79"/>
      <c r="CH337" s="79"/>
      <c r="CI337" s="79"/>
      <c r="CJ337" s="79"/>
      <c r="CK337" s="79"/>
      <c r="CL337" s="79"/>
      <c r="CM337" s="79"/>
      <c r="CN337" s="79"/>
      <c r="CO337" s="79"/>
      <c r="CP337" s="79"/>
      <c r="CQ337" s="79"/>
      <c r="CR337" s="79"/>
      <c r="CS337" s="79"/>
      <c r="CT337" s="79"/>
      <c r="CU337" s="79"/>
      <c r="CV337" s="79"/>
      <c r="CW337" s="79"/>
      <c r="CX337" s="79"/>
      <c r="CY337" s="79"/>
      <c r="CZ337" s="79"/>
      <c r="DA337" s="79"/>
      <c r="DB337" s="79"/>
      <c r="DC337" s="79"/>
      <c r="DD337" s="79"/>
      <c r="DE337" s="79"/>
      <c r="DF337" s="79"/>
      <c r="DG337" s="79"/>
      <c r="DH337" s="79"/>
      <c r="DI337" s="79"/>
      <c r="DJ337" s="79"/>
      <c r="DK337" s="79"/>
      <c r="DL337" s="79"/>
      <c r="DM337" s="79"/>
      <c r="DN337" s="79"/>
      <c r="DO337" s="79"/>
      <c r="DP337" s="79"/>
      <c r="DQ337" s="79"/>
      <c r="DR337" s="79"/>
      <c r="DS337" s="79"/>
      <c r="DT337" s="79"/>
      <c r="DU337" s="79"/>
      <c r="DV337" s="79"/>
      <c r="DW337" s="79"/>
      <c r="DX337" s="79"/>
      <c r="DY337" s="79"/>
      <c r="DZ337" s="79"/>
      <c r="EA337" s="79"/>
      <c r="EB337" s="79"/>
      <c r="EC337" s="79"/>
      <c r="ED337" s="79"/>
      <c r="EE337" s="79"/>
      <c r="EF337" s="79"/>
      <c r="EG337" s="79"/>
      <c r="EH337" s="79"/>
      <c r="EI337" s="79"/>
      <c r="EJ337" s="79"/>
      <c r="EK337" s="79"/>
      <c r="EL337" s="79"/>
      <c r="EM337" s="79"/>
      <c r="EN337" s="79"/>
      <c r="EO337" s="113"/>
      <c r="EP337" s="113"/>
      <c r="EQ337" s="113"/>
      <c r="ER337" s="113"/>
      <c r="ES337" s="113"/>
      <c r="ET337" s="113"/>
      <c r="EU337" s="113"/>
      <c r="EV337" s="113"/>
      <c r="EW337" s="113"/>
      <c r="EX337" s="113"/>
    </row>
    <row r="338" spans="1:154" x14ac:dyDescent="0.3">
      <c r="A338" s="79"/>
      <c r="B338" s="80"/>
      <c r="C338" s="80"/>
      <c r="D338" s="80"/>
      <c r="E338" s="80"/>
      <c r="F338" s="80"/>
      <c r="G338" s="44" t="e">
        <f>SUM(J338,L338,N338,O338,P338,T338,U338,V338,AB338,AD338,AO338,AQ338,CE338,CG338,CP338,CR338,#REF!,#REF!,CZ338,DB338,DE338,DG338,DN338,DP338,DW338,DY338,EF338,EH338)</f>
        <v>#REF!</v>
      </c>
      <c r="H338" s="44" t="e">
        <f>SUM(K338,M338,Q338,R338,S338,W338,X338,Y338,AC338,AE338,AF338,AG338,AH338,AI338,AL338,AP338,AR338,#REF!,AY338,AZ338,CF338,CH338,CI338,CJ338,CK338,CL338,CQ338,CS338,CT338,CU338,CV338,CW338,#REF!,#REF!,DA338,DC338,DF338,DH338,DO338,#REF!,#REF!,#REF!,#REF!,DQ338,DR338,DS338,DT338,DU338,DX338,DZ338,EA338,EB338,EC338,ED338,EG338,EI338,EJ338,EK338,EL338,EM338)</f>
        <v>#REF!</v>
      </c>
      <c r="I338" s="44" t="e">
        <f t="shared" si="17"/>
        <v>#REF!</v>
      </c>
      <c r="J338" s="72"/>
      <c r="K338" s="72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79"/>
      <c r="AF338" s="79"/>
      <c r="AG338" s="79"/>
      <c r="AH338" s="79"/>
      <c r="AI338" s="79"/>
      <c r="AJ338" s="79"/>
      <c r="AK338" s="79"/>
      <c r="AL338" s="79"/>
      <c r="AM338" s="79"/>
      <c r="AN338" s="79"/>
      <c r="AO338" s="79"/>
      <c r="AP338" s="79"/>
      <c r="AQ338" s="79"/>
      <c r="AR338" s="79"/>
      <c r="AS338" s="79"/>
      <c r="AT338" s="79"/>
      <c r="AU338" s="79"/>
      <c r="AV338" s="79"/>
      <c r="AW338" s="79"/>
      <c r="AX338" s="79"/>
      <c r="AY338" s="79"/>
      <c r="AZ338" s="79"/>
      <c r="BA338" s="79"/>
      <c r="BB338" s="79"/>
      <c r="BC338" s="79"/>
      <c r="BD338" s="79"/>
      <c r="BE338" s="79"/>
      <c r="BF338" s="79"/>
      <c r="BG338" s="79"/>
      <c r="BH338" s="79"/>
      <c r="BI338" s="79"/>
      <c r="BJ338" s="79"/>
      <c r="BK338" s="79"/>
      <c r="BL338" s="79"/>
      <c r="BM338" s="79"/>
      <c r="BN338" s="79"/>
      <c r="BO338" s="79"/>
      <c r="BP338" s="79"/>
      <c r="BQ338" s="79"/>
      <c r="BR338" s="79"/>
      <c r="BS338" s="79"/>
      <c r="BT338" s="79"/>
      <c r="BU338" s="79"/>
      <c r="BV338" s="79"/>
      <c r="BW338" s="79"/>
      <c r="BX338" s="79"/>
      <c r="BY338" s="79"/>
      <c r="BZ338" s="79"/>
      <c r="CA338" s="79"/>
      <c r="CB338" s="79"/>
      <c r="CC338" s="79"/>
      <c r="CD338" s="79"/>
      <c r="CE338" s="79"/>
      <c r="CF338" s="79"/>
      <c r="CG338" s="79"/>
      <c r="CH338" s="79"/>
      <c r="CI338" s="79"/>
      <c r="CJ338" s="79"/>
      <c r="CK338" s="79"/>
      <c r="CL338" s="79"/>
      <c r="CM338" s="79"/>
      <c r="CN338" s="79"/>
      <c r="CO338" s="79"/>
      <c r="CP338" s="79"/>
      <c r="CQ338" s="79"/>
      <c r="CR338" s="79"/>
      <c r="CS338" s="79"/>
      <c r="CT338" s="79"/>
      <c r="CU338" s="79"/>
      <c r="CV338" s="79"/>
      <c r="CW338" s="79"/>
      <c r="CX338" s="79"/>
      <c r="CY338" s="79"/>
      <c r="CZ338" s="79"/>
      <c r="DA338" s="79"/>
      <c r="DB338" s="79"/>
      <c r="DC338" s="79"/>
      <c r="DD338" s="79"/>
      <c r="DE338" s="79"/>
      <c r="DF338" s="79"/>
      <c r="DG338" s="79"/>
      <c r="DH338" s="79"/>
      <c r="DI338" s="79"/>
      <c r="DJ338" s="79"/>
      <c r="DK338" s="79"/>
      <c r="DL338" s="79"/>
      <c r="DM338" s="79"/>
      <c r="DN338" s="79"/>
      <c r="DO338" s="79"/>
      <c r="DP338" s="79"/>
      <c r="DQ338" s="79"/>
      <c r="DR338" s="79"/>
      <c r="DS338" s="79"/>
      <c r="DT338" s="79"/>
      <c r="DU338" s="79"/>
      <c r="DV338" s="79"/>
      <c r="DW338" s="79"/>
      <c r="DX338" s="79"/>
      <c r="DY338" s="79"/>
      <c r="DZ338" s="79"/>
      <c r="EA338" s="79"/>
      <c r="EB338" s="79"/>
      <c r="EC338" s="79"/>
      <c r="ED338" s="79"/>
      <c r="EE338" s="79"/>
      <c r="EF338" s="79"/>
      <c r="EG338" s="79"/>
      <c r="EH338" s="79"/>
      <c r="EI338" s="79"/>
      <c r="EJ338" s="79"/>
      <c r="EK338" s="79"/>
      <c r="EL338" s="79"/>
      <c r="EM338" s="79"/>
      <c r="EN338" s="79"/>
      <c r="EO338" s="113"/>
      <c r="EP338" s="113"/>
      <c r="EQ338" s="113"/>
      <c r="ER338" s="113"/>
      <c r="ES338" s="113"/>
      <c r="ET338" s="113"/>
      <c r="EU338" s="113"/>
      <c r="EV338" s="113"/>
      <c r="EW338" s="113"/>
      <c r="EX338" s="113"/>
    </row>
    <row r="339" spans="1:154" x14ac:dyDescent="0.3">
      <c r="A339" s="79"/>
      <c r="B339" s="80"/>
      <c r="C339" s="80"/>
      <c r="D339" s="80"/>
      <c r="E339" s="80"/>
      <c r="F339" s="80"/>
      <c r="G339" s="44" t="e">
        <f>SUM(J339,L339,N339,O339,P339,T339,U339,V339,AB339,AD339,AO339,AQ339,CE339,CG339,CP339,CR339,#REF!,#REF!,CZ339,DB339,DE339,DG339,DN339,DP339,DW339,DY339,EF339,EH339)</f>
        <v>#REF!</v>
      </c>
      <c r="H339" s="44" t="e">
        <f>SUM(K339,M339,Q339,R339,S339,W339,X339,Y339,AC339,AE339,AF339,AG339,AH339,AI339,AL339,AP339,AR339,#REF!,AY339,AZ339,CF339,CH339,CI339,CJ339,CK339,CL339,CQ339,CS339,CT339,CU339,CV339,CW339,#REF!,#REF!,DA339,DC339,DF339,DH339,DO339,#REF!,#REF!,#REF!,#REF!,DQ339,DR339,DS339,DT339,DU339,DX339,DZ339,EA339,EB339,EC339,ED339,EG339,EI339,EJ339,EK339,EL339,EM339)</f>
        <v>#REF!</v>
      </c>
      <c r="I339" s="44" t="e">
        <f t="shared" si="17"/>
        <v>#REF!</v>
      </c>
      <c r="J339" s="72"/>
      <c r="K339" s="72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79"/>
      <c r="AF339" s="79"/>
      <c r="AG339" s="79"/>
      <c r="AH339" s="79"/>
      <c r="AI339" s="79"/>
      <c r="AJ339" s="79"/>
      <c r="AK339" s="79"/>
      <c r="AL339" s="79"/>
      <c r="AM339" s="79"/>
      <c r="AN339" s="79"/>
      <c r="AO339" s="79"/>
      <c r="AP339" s="79"/>
      <c r="AQ339" s="79"/>
      <c r="AR339" s="79"/>
      <c r="AS339" s="79"/>
      <c r="AT339" s="79"/>
      <c r="AU339" s="79"/>
      <c r="AV339" s="79"/>
      <c r="AW339" s="79"/>
      <c r="AX339" s="79"/>
      <c r="AY339" s="79"/>
      <c r="AZ339" s="79"/>
      <c r="BA339" s="79"/>
      <c r="BB339" s="79"/>
      <c r="BC339" s="79"/>
      <c r="BD339" s="79"/>
      <c r="BE339" s="79"/>
      <c r="BF339" s="79"/>
      <c r="BG339" s="79"/>
      <c r="BH339" s="79"/>
      <c r="BI339" s="79"/>
      <c r="BJ339" s="79"/>
      <c r="BK339" s="79"/>
      <c r="BL339" s="79"/>
      <c r="BM339" s="79"/>
      <c r="BN339" s="79"/>
      <c r="BO339" s="79"/>
      <c r="BP339" s="79"/>
      <c r="BQ339" s="79"/>
      <c r="BR339" s="79"/>
      <c r="BS339" s="79"/>
      <c r="BT339" s="79"/>
      <c r="BU339" s="79"/>
      <c r="BV339" s="79"/>
      <c r="BW339" s="79"/>
      <c r="BX339" s="79"/>
      <c r="BY339" s="79"/>
      <c r="BZ339" s="79"/>
      <c r="CA339" s="79"/>
      <c r="CB339" s="79"/>
      <c r="CC339" s="79"/>
      <c r="CD339" s="79"/>
      <c r="CE339" s="79"/>
      <c r="CF339" s="79"/>
      <c r="CG339" s="79"/>
      <c r="CH339" s="79"/>
      <c r="CI339" s="79"/>
      <c r="CJ339" s="79"/>
      <c r="CK339" s="79"/>
      <c r="CL339" s="79"/>
      <c r="CM339" s="79"/>
      <c r="CN339" s="79"/>
      <c r="CO339" s="79"/>
      <c r="CP339" s="79"/>
      <c r="CQ339" s="79"/>
      <c r="CR339" s="79"/>
      <c r="CS339" s="79"/>
      <c r="CT339" s="79"/>
      <c r="CU339" s="79"/>
      <c r="CV339" s="79"/>
      <c r="CW339" s="79"/>
      <c r="CX339" s="79"/>
      <c r="CY339" s="79"/>
      <c r="CZ339" s="79"/>
      <c r="DA339" s="79"/>
      <c r="DB339" s="79"/>
      <c r="DC339" s="79"/>
      <c r="DD339" s="79"/>
      <c r="DE339" s="79"/>
      <c r="DF339" s="79"/>
      <c r="DG339" s="79"/>
      <c r="DH339" s="79"/>
      <c r="DI339" s="79"/>
      <c r="DJ339" s="79"/>
      <c r="DK339" s="79"/>
      <c r="DL339" s="79"/>
      <c r="DM339" s="79"/>
      <c r="DN339" s="79"/>
      <c r="DO339" s="79"/>
      <c r="DP339" s="79"/>
      <c r="DQ339" s="79"/>
      <c r="DR339" s="79"/>
      <c r="DS339" s="79"/>
      <c r="DT339" s="79"/>
      <c r="DU339" s="79"/>
      <c r="DV339" s="79"/>
      <c r="DW339" s="79"/>
      <c r="DX339" s="79"/>
      <c r="DY339" s="79"/>
      <c r="DZ339" s="79"/>
      <c r="EA339" s="79"/>
      <c r="EB339" s="79"/>
      <c r="EC339" s="79"/>
      <c r="ED339" s="79"/>
      <c r="EE339" s="79"/>
      <c r="EF339" s="79"/>
      <c r="EG339" s="79"/>
      <c r="EH339" s="79"/>
      <c r="EI339" s="79"/>
      <c r="EJ339" s="79"/>
      <c r="EK339" s="79"/>
      <c r="EL339" s="79"/>
      <c r="EM339" s="79"/>
      <c r="EN339" s="79"/>
      <c r="EO339" s="113"/>
      <c r="EP339" s="113"/>
      <c r="EQ339" s="113"/>
      <c r="ER339" s="113"/>
      <c r="ES339" s="113"/>
      <c r="ET339" s="113"/>
      <c r="EU339" s="113"/>
      <c r="EV339" s="113"/>
      <c r="EW339" s="113"/>
      <c r="EX339" s="113"/>
    </row>
    <row r="340" spans="1:154" x14ac:dyDescent="0.3">
      <c r="A340" s="79"/>
      <c r="B340" s="80"/>
      <c r="C340" s="80"/>
      <c r="D340" s="80"/>
      <c r="E340" s="80"/>
      <c r="F340" s="80"/>
      <c r="G340" s="44" t="e">
        <f>SUM(J340,L340,N340,O340,P340,T340,U340,V340,AB340,AD340,AO340,AQ340,CE340,CG340,CP340,CR340,#REF!,#REF!,CZ340,DB340,DE340,DG340,DN340,DP340,DW340,DY340,EF340,EH340)</f>
        <v>#REF!</v>
      </c>
      <c r="H340" s="44" t="e">
        <f>SUM(K340,M340,Q340,R340,S340,W340,X340,Y340,AC340,AE340,AF340,AG340,AH340,AI340,AL340,AP340,AR340,#REF!,AY340,AZ340,CF340,CH340,CI340,CJ340,CK340,CL340,CQ340,CS340,CT340,CU340,CV340,CW340,#REF!,#REF!,DA340,DC340,DF340,DH340,DO340,#REF!,#REF!,#REF!,#REF!,DQ340,DR340,DS340,DT340,DU340,DX340,DZ340,EA340,EB340,EC340,ED340,EG340,EI340,EJ340,EK340,EL340,EM340)</f>
        <v>#REF!</v>
      </c>
      <c r="I340" s="44" t="e">
        <f t="shared" si="17"/>
        <v>#REF!</v>
      </c>
      <c r="J340" s="72"/>
      <c r="K340" s="72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79"/>
      <c r="AF340" s="79"/>
      <c r="AG340" s="79"/>
      <c r="AH340" s="79"/>
      <c r="AI340" s="79"/>
      <c r="AJ340" s="79"/>
      <c r="AK340" s="79"/>
      <c r="AL340" s="79"/>
      <c r="AM340" s="79"/>
      <c r="AN340" s="79"/>
      <c r="AO340" s="79"/>
      <c r="AP340" s="79"/>
      <c r="AQ340" s="79"/>
      <c r="AR340" s="79"/>
      <c r="AS340" s="79"/>
      <c r="AT340" s="79"/>
      <c r="AU340" s="79"/>
      <c r="AV340" s="79"/>
      <c r="AW340" s="79"/>
      <c r="AX340" s="79"/>
      <c r="AY340" s="79"/>
      <c r="AZ340" s="79"/>
      <c r="BA340" s="79"/>
      <c r="BB340" s="79"/>
      <c r="BC340" s="79"/>
      <c r="BD340" s="79"/>
      <c r="BE340" s="79"/>
      <c r="BF340" s="79"/>
      <c r="BG340" s="79"/>
      <c r="BH340" s="79"/>
      <c r="BI340" s="79"/>
      <c r="BJ340" s="79"/>
      <c r="BK340" s="79"/>
      <c r="BL340" s="79"/>
      <c r="BM340" s="79"/>
      <c r="BN340" s="79"/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  <c r="CC340" s="79"/>
      <c r="CD340" s="79"/>
      <c r="CE340" s="79"/>
      <c r="CF340" s="79"/>
      <c r="CG340" s="79"/>
      <c r="CH340" s="79"/>
      <c r="CI340" s="79"/>
      <c r="CJ340" s="79"/>
      <c r="CK340" s="79"/>
      <c r="CL340" s="79"/>
      <c r="CM340" s="79"/>
      <c r="CN340" s="79"/>
      <c r="CO340" s="79"/>
      <c r="CP340" s="79"/>
      <c r="CQ340" s="79"/>
      <c r="CR340" s="79"/>
      <c r="CS340" s="79"/>
      <c r="CT340" s="79"/>
      <c r="CU340" s="79"/>
      <c r="CV340" s="79"/>
      <c r="CW340" s="79"/>
      <c r="CX340" s="79"/>
      <c r="CY340" s="79"/>
      <c r="CZ340" s="79"/>
      <c r="DA340" s="79"/>
      <c r="DB340" s="79"/>
      <c r="DC340" s="79"/>
      <c r="DD340" s="79"/>
      <c r="DE340" s="79"/>
      <c r="DF340" s="79"/>
      <c r="DG340" s="79"/>
      <c r="DH340" s="79"/>
      <c r="DI340" s="79"/>
      <c r="DJ340" s="79"/>
      <c r="DK340" s="79"/>
      <c r="DL340" s="79"/>
      <c r="DM340" s="79"/>
      <c r="DN340" s="79"/>
      <c r="DO340" s="79"/>
      <c r="DP340" s="79"/>
      <c r="DQ340" s="79"/>
      <c r="DR340" s="79"/>
      <c r="DS340" s="79"/>
      <c r="DT340" s="79"/>
      <c r="DU340" s="79"/>
      <c r="DV340" s="79"/>
      <c r="DW340" s="79"/>
      <c r="DX340" s="79"/>
      <c r="DY340" s="79"/>
      <c r="DZ340" s="79"/>
      <c r="EA340" s="79"/>
      <c r="EB340" s="79"/>
      <c r="EC340" s="79"/>
      <c r="ED340" s="79"/>
      <c r="EE340" s="79"/>
      <c r="EF340" s="79"/>
      <c r="EG340" s="79"/>
      <c r="EH340" s="79"/>
      <c r="EI340" s="79"/>
      <c r="EJ340" s="79"/>
      <c r="EK340" s="79"/>
      <c r="EL340" s="79"/>
      <c r="EM340" s="79"/>
      <c r="EN340" s="79"/>
      <c r="EO340" s="113"/>
      <c r="EP340" s="113"/>
      <c r="EQ340" s="113"/>
      <c r="ER340" s="113"/>
      <c r="ES340" s="113"/>
      <c r="ET340" s="113"/>
      <c r="EU340" s="113"/>
      <c r="EV340" s="113"/>
      <c r="EW340" s="113"/>
      <c r="EX340" s="113"/>
    </row>
    <row r="341" spans="1:154" x14ac:dyDescent="0.3">
      <c r="A341" s="79"/>
      <c r="B341" s="80"/>
      <c r="C341" s="80"/>
      <c r="D341" s="80"/>
      <c r="E341" s="80"/>
      <c r="F341" s="80"/>
      <c r="G341" s="44" t="e">
        <f>SUM(J341,L341,N341,O341,P341,T341,U341,V341,AB341,AD341,AO341,AQ341,CE341,CG341,CP341,CR341,#REF!,#REF!,CZ341,DB341,DE341,DG341,DN341,DP341,DW341,DY341,EF341,EH341)</f>
        <v>#REF!</v>
      </c>
      <c r="H341" s="44" t="e">
        <f>SUM(K341,M341,Q341,R341,S341,W341,X341,Y341,AC341,AE341,AF341,AG341,AH341,AI341,AL341,AP341,AR341,#REF!,AY341,AZ341,CF341,CH341,CI341,CJ341,CK341,CL341,CQ341,CS341,CT341,CU341,CV341,CW341,#REF!,#REF!,DA341,DC341,DF341,DH341,DO341,#REF!,#REF!,#REF!,#REF!,DQ341,DR341,DS341,DT341,DU341,DX341,DZ341,EA341,EB341,EC341,ED341,EG341,EI341,EJ341,EK341,EL341,EM341)</f>
        <v>#REF!</v>
      </c>
      <c r="I341" s="44" t="e">
        <f t="shared" si="17"/>
        <v>#REF!</v>
      </c>
      <c r="J341" s="72"/>
      <c r="K341" s="72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79"/>
      <c r="AF341" s="79"/>
      <c r="AG341" s="79"/>
      <c r="AH341" s="79"/>
      <c r="AI341" s="79"/>
      <c r="AJ341" s="79"/>
      <c r="AK341" s="79"/>
      <c r="AL341" s="79"/>
      <c r="AM341" s="79"/>
      <c r="AN341" s="79"/>
      <c r="AO341" s="79"/>
      <c r="AP341" s="79"/>
      <c r="AQ341" s="79"/>
      <c r="AR341" s="79"/>
      <c r="AS341" s="79"/>
      <c r="AT341" s="79"/>
      <c r="AU341" s="79"/>
      <c r="AV341" s="79"/>
      <c r="AW341" s="79"/>
      <c r="AX341" s="79"/>
      <c r="AY341" s="79"/>
      <c r="AZ341" s="79"/>
      <c r="BA341" s="79"/>
      <c r="BB341" s="79"/>
      <c r="BC341" s="79"/>
      <c r="BD341" s="79"/>
      <c r="BE341" s="79"/>
      <c r="BF341" s="79"/>
      <c r="BG341" s="79"/>
      <c r="BH341" s="79"/>
      <c r="BI341" s="79"/>
      <c r="BJ341" s="79"/>
      <c r="BK341" s="79"/>
      <c r="BL341" s="79"/>
      <c r="BM341" s="79"/>
      <c r="BN341" s="79"/>
      <c r="BO341" s="79"/>
      <c r="BP341" s="79"/>
      <c r="BQ341" s="79"/>
      <c r="BR341" s="79"/>
      <c r="BS341" s="79"/>
      <c r="BT341" s="79"/>
      <c r="BU341" s="79"/>
      <c r="BV341" s="79"/>
      <c r="BW341" s="79"/>
      <c r="BX341" s="79"/>
      <c r="BY341" s="79"/>
      <c r="BZ341" s="79"/>
      <c r="CA341" s="79"/>
      <c r="CB341" s="79"/>
      <c r="CC341" s="79"/>
      <c r="CD341" s="79"/>
      <c r="CE341" s="79"/>
      <c r="CF341" s="79"/>
      <c r="CG341" s="79"/>
      <c r="CH341" s="79"/>
      <c r="CI341" s="79"/>
      <c r="CJ341" s="79"/>
      <c r="CK341" s="79"/>
      <c r="CL341" s="79"/>
      <c r="CM341" s="79"/>
      <c r="CN341" s="79"/>
      <c r="CO341" s="79"/>
      <c r="CP341" s="79"/>
      <c r="CQ341" s="79"/>
      <c r="CR341" s="79"/>
      <c r="CS341" s="79"/>
      <c r="CT341" s="79"/>
      <c r="CU341" s="79"/>
      <c r="CV341" s="79"/>
      <c r="CW341" s="79"/>
      <c r="CX341" s="79"/>
      <c r="CY341" s="79"/>
      <c r="CZ341" s="79"/>
      <c r="DA341" s="79"/>
      <c r="DB341" s="79"/>
      <c r="DC341" s="79"/>
      <c r="DD341" s="79"/>
      <c r="DE341" s="79"/>
      <c r="DF341" s="79"/>
      <c r="DG341" s="79"/>
      <c r="DH341" s="79"/>
      <c r="DI341" s="79"/>
      <c r="DJ341" s="79"/>
      <c r="DK341" s="79"/>
      <c r="DL341" s="79"/>
      <c r="DM341" s="79"/>
      <c r="DN341" s="79"/>
      <c r="DO341" s="79"/>
      <c r="DP341" s="79"/>
      <c r="DQ341" s="79"/>
      <c r="DR341" s="79"/>
      <c r="DS341" s="79"/>
      <c r="DT341" s="79"/>
      <c r="DU341" s="79"/>
      <c r="DV341" s="79"/>
      <c r="DW341" s="79"/>
      <c r="DX341" s="79"/>
      <c r="DY341" s="79"/>
      <c r="DZ341" s="79"/>
      <c r="EA341" s="79"/>
      <c r="EB341" s="79"/>
      <c r="EC341" s="79"/>
      <c r="ED341" s="79"/>
      <c r="EE341" s="79"/>
      <c r="EF341" s="79"/>
      <c r="EG341" s="79"/>
      <c r="EH341" s="79"/>
      <c r="EI341" s="79"/>
      <c r="EJ341" s="79"/>
      <c r="EK341" s="79"/>
      <c r="EL341" s="79"/>
      <c r="EM341" s="79"/>
      <c r="EN341" s="79"/>
      <c r="EO341" s="113"/>
      <c r="EP341" s="113"/>
      <c r="EQ341" s="113"/>
      <c r="ER341" s="113"/>
      <c r="ES341" s="113"/>
      <c r="ET341" s="113"/>
      <c r="EU341" s="113"/>
      <c r="EV341" s="113"/>
      <c r="EW341" s="113"/>
      <c r="EX341" s="113"/>
    </row>
    <row r="342" spans="1:154" x14ac:dyDescent="0.3">
      <c r="A342" s="79"/>
      <c r="B342" s="80"/>
      <c r="C342" s="80"/>
      <c r="D342" s="80"/>
      <c r="E342" s="80"/>
      <c r="F342" s="80"/>
      <c r="G342" s="44" t="e">
        <f>SUM(J342,L342,N342,O342,P342,T342,U342,V342,AB342,AD342,AO342,AQ342,CE342,CG342,CP342,CR342,#REF!,#REF!,CZ342,DB342,DE342,DG342,DN342,DP342,DW342,DY342,EF342,EH342)</f>
        <v>#REF!</v>
      </c>
      <c r="H342" s="44" t="e">
        <f>SUM(K342,M342,Q342,R342,S342,W342,X342,Y342,AC342,AE342,AF342,AG342,AH342,AI342,AL342,AP342,AR342,#REF!,AY342,AZ342,CF342,CH342,CI342,CJ342,CK342,CL342,CQ342,CS342,CT342,CU342,CV342,CW342,#REF!,#REF!,DA342,DC342,DF342,DH342,DO342,#REF!,#REF!,#REF!,#REF!,DQ342,DR342,DS342,DT342,DU342,DX342,DZ342,EA342,EB342,EC342,ED342,EG342,EI342,EJ342,EK342,EL342,EM342)</f>
        <v>#REF!</v>
      </c>
      <c r="I342" s="44" t="e">
        <f t="shared" si="17"/>
        <v>#REF!</v>
      </c>
      <c r="J342" s="72"/>
      <c r="K342" s="72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79"/>
      <c r="AF342" s="79"/>
      <c r="AG342" s="79"/>
      <c r="AH342" s="79"/>
      <c r="AI342" s="79"/>
      <c r="AJ342" s="79"/>
      <c r="AK342" s="79"/>
      <c r="AL342" s="79"/>
      <c r="AM342" s="79"/>
      <c r="AN342" s="79"/>
      <c r="AO342" s="79"/>
      <c r="AP342" s="79"/>
      <c r="AQ342" s="79"/>
      <c r="AR342" s="79"/>
      <c r="AS342" s="79"/>
      <c r="AT342" s="79"/>
      <c r="AU342" s="79"/>
      <c r="AV342" s="79"/>
      <c r="AW342" s="79"/>
      <c r="AX342" s="79"/>
      <c r="AY342" s="79"/>
      <c r="AZ342" s="79"/>
      <c r="BA342" s="79"/>
      <c r="BB342" s="79"/>
      <c r="BC342" s="79"/>
      <c r="BD342" s="79"/>
      <c r="BE342" s="79"/>
      <c r="BF342" s="79"/>
      <c r="BG342" s="79"/>
      <c r="BH342" s="79"/>
      <c r="BI342" s="79"/>
      <c r="BJ342" s="79"/>
      <c r="BK342" s="79"/>
      <c r="BL342" s="79"/>
      <c r="BM342" s="79"/>
      <c r="BN342" s="79"/>
      <c r="BO342" s="79"/>
      <c r="BP342" s="79"/>
      <c r="BQ342" s="79"/>
      <c r="BR342" s="79"/>
      <c r="BS342" s="79"/>
      <c r="BT342" s="79"/>
      <c r="BU342" s="79"/>
      <c r="BV342" s="79"/>
      <c r="BW342" s="79"/>
      <c r="BX342" s="79"/>
      <c r="BY342" s="79"/>
      <c r="BZ342" s="79"/>
      <c r="CA342" s="79"/>
      <c r="CB342" s="79"/>
      <c r="CC342" s="79"/>
      <c r="CD342" s="79"/>
      <c r="CE342" s="79"/>
      <c r="CF342" s="79"/>
      <c r="CG342" s="79"/>
      <c r="CH342" s="79"/>
      <c r="CI342" s="79"/>
      <c r="CJ342" s="79"/>
      <c r="CK342" s="79"/>
      <c r="CL342" s="79"/>
      <c r="CM342" s="79"/>
      <c r="CN342" s="79"/>
      <c r="CO342" s="79"/>
      <c r="CP342" s="79"/>
      <c r="CQ342" s="79"/>
      <c r="CR342" s="79"/>
      <c r="CS342" s="79"/>
      <c r="CT342" s="79"/>
      <c r="CU342" s="79"/>
      <c r="CV342" s="79"/>
      <c r="CW342" s="79"/>
      <c r="CX342" s="79"/>
      <c r="CY342" s="79"/>
      <c r="CZ342" s="79"/>
      <c r="DA342" s="79"/>
      <c r="DB342" s="79"/>
      <c r="DC342" s="79"/>
      <c r="DD342" s="79"/>
      <c r="DE342" s="79"/>
      <c r="DF342" s="79"/>
      <c r="DG342" s="79"/>
      <c r="DH342" s="79"/>
      <c r="DI342" s="79"/>
      <c r="DJ342" s="79"/>
      <c r="DK342" s="79"/>
      <c r="DL342" s="79"/>
      <c r="DM342" s="79"/>
      <c r="DN342" s="79"/>
      <c r="DO342" s="79"/>
      <c r="DP342" s="79"/>
      <c r="DQ342" s="79"/>
      <c r="DR342" s="79"/>
      <c r="DS342" s="79"/>
      <c r="DT342" s="79"/>
      <c r="DU342" s="79"/>
      <c r="DV342" s="79"/>
      <c r="DW342" s="79"/>
      <c r="DX342" s="79"/>
      <c r="DY342" s="79"/>
      <c r="DZ342" s="79"/>
      <c r="EA342" s="79"/>
      <c r="EB342" s="79"/>
      <c r="EC342" s="79"/>
      <c r="ED342" s="79"/>
      <c r="EE342" s="79"/>
      <c r="EF342" s="79"/>
      <c r="EG342" s="79"/>
      <c r="EH342" s="79"/>
      <c r="EI342" s="79"/>
      <c r="EJ342" s="79"/>
      <c r="EK342" s="79"/>
      <c r="EL342" s="79"/>
      <c r="EM342" s="79"/>
      <c r="EN342" s="79"/>
      <c r="EO342" s="113"/>
      <c r="EP342" s="113"/>
      <c r="EQ342" s="113"/>
      <c r="ER342" s="113"/>
      <c r="ES342" s="113"/>
      <c r="ET342" s="113"/>
      <c r="EU342" s="113"/>
      <c r="EV342" s="113"/>
      <c r="EW342" s="113"/>
      <c r="EX342" s="113"/>
    </row>
    <row r="343" spans="1:154" x14ac:dyDescent="0.3">
      <c r="A343" s="79"/>
      <c r="B343" s="80"/>
      <c r="C343" s="80"/>
      <c r="D343" s="80"/>
      <c r="E343" s="80"/>
      <c r="F343" s="80"/>
      <c r="G343" s="44" t="e">
        <f>SUM(J343,L343,N343,O343,P343,T343,U343,V343,AB343,AD343,AO343,AQ343,CE343,CG343,CP343,CR343,#REF!,#REF!,CZ343,DB343,DE343,DG343,DN343,DP343,DW343,DY343,EF343,EH343)</f>
        <v>#REF!</v>
      </c>
      <c r="H343" s="44" t="e">
        <f>SUM(K343,M343,Q343,R343,S343,W343,X343,Y343,AC343,AE343,AF343,AG343,AH343,AI343,AL343,AP343,AR343,#REF!,AY343,AZ343,CF343,CH343,CI343,CJ343,CK343,CL343,CQ343,CS343,CT343,CU343,CV343,CW343,#REF!,#REF!,DA343,DC343,DF343,DH343,DO343,#REF!,#REF!,#REF!,#REF!,DQ343,DR343,DS343,DT343,DU343,DX343,DZ343,EA343,EB343,EC343,ED343,EG343,EI343,EJ343,EK343,EL343,EM343)</f>
        <v>#REF!</v>
      </c>
      <c r="I343" s="44" t="e">
        <f t="shared" si="17"/>
        <v>#REF!</v>
      </c>
      <c r="J343" s="72"/>
      <c r="K343" s="72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79"/>
      <c r="AF343" s="79"/>
      <c r="AG343" s="79"/>
      <c r="AH343" s="79"/>
      <c r="AI343" s="79"/>
      <c r="AJ343" s="79"/>
      <c r="AK343" s="79"/>
      <c r="AL343" s="79"/>
      <c r="AM343" s="79"/>
      <c r="AN343" s="79"/>
      <c r="AO343" s="79"/>
      <c r="AP343" s="79"/>
      <c r="AQ343" s="79"/>
      <c r="AR343" s="79"/>
      <c r="AS343" s="79"/>
      <c r="AT343" s="79"/>
      <c r="AU343" s="79"/>
      <c r="AV343" s="79"/>
      <c r="AW343" s="79"/>
      <c r="AX343" s="79"/>
      <c r="AY343" s="79"/>
      <c r="AZ343" s="79"/>
      <c r="BA343" s="79"/>
      <c r="BB343" s="79"/>
      <c r="BC343" s="79"/>
      <c r="BD343" s="79"/>
      <c r="BE343" s="79"/>
      <c r="BF343" s="79"/>
      <c r="BG343" s="79"/>
      <c r="BH343" s="79"/>
      <c r="BI343" s="79"/>
      <c r="BJ343" s="79"/>
      <c r="BK343" s="79"/>
      <c r="BL343" s="79"/>
      <c r="BM343" s="79"/>
      <c r="BN343" s="79"/>
      <c r="BO343" s="79"/>
      <c r="BP343" s="79"/>
      <c r="BQ343" s="79"/>
      <c r="BR343" s="79"/>
      <c r="BS343" s="79"/>
      <c r="BT343" s="79"/>
      <c r="BU343" s="79"/>
      <c r="BV343" s="79"/>
      <c r="BW343" s="79"/>
      <c r="BX343" s="79"/>
      <c r="BY343" s="79"/>
      <c r="BZ343" s="79"/>
      <c r="CA343" s="79"/>
      <c r="CB343" s="79"/>
      <c r="CC343" s="79"/>
      <c r="CD343" s="79"/>
      <c r="CE343" s="79"/>
      <c r="CF343" s="79"/>
      <c r="CG343" s="79"/>
      <c r="CH343" s="79"/>
      <c r="CI343" s="79"/>
      <c r="CJ343" s="79"/>
      <c r="CK343" s="79"/>
      <c r="CL343" s="79"/>
      <c r="CM343" s="79"/>
      <c r="CN343" s="79"/>
      <c r="CO343" s="79"/>
      <c r="CP343" s="79"/>
      <c r="CQ343" s="79"/>
      <c r="CR343" s="79"/>
      <c r="CS343" s="79"/>
      <c r="CT343" s="79"/>
      <c r="CU343" s="79"/>
      <c r="CV343" s="79"/>
      <c r="CW343" s="79"/>
      <c r="CX343" s="79"/>
      <c r="CY343" s="79"/>
      <c r="CZ343" s="79"/>
      <c r="DA343" s="79"/>
      <c r="DB343" s="79"/>
      <c r="DC343" s="79"/>
      <c r="DD343" s="79"/>
      <c r="DE343" s="79"/>
      <c r="DF343" s="79"/>
      <c r="DG343" s="79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113"/>
      <c r="EP343" s="113"/>
      <c r="EQ343" s="113"/>
      <c r="ER343" s="113"/>
      <c r="ES343" s="113"/>
      <c r="ET343" s="113"/>
      <c r="EU343" s="113"/>
      <c r="EV343" s="113"/>
      <c r="EW343" s="113"/>
      <c r="EX343" s="113"/>
    </row>
    <row r="344" spans="1:154" x14ac:dyDescent="0.3">
      <c r="A344" s="79"/>
      <c r="B344" s="80"/>
      <c r="C344" s="80"/>
      <c r="D344" s="80"/>
      <c r="E344" s="80"/>
      <c r="F344" s="80"/>
      <c r="G344" s="44" t="e">
        <f>SUM(J344,L344,N344,O344,P344,T344,U344,V344,AB344,AD344,AO344,AQ344,CE344,CG344,CP344,CR344,#REF!,#REF!,CZ344,DB344,DE344,DG344,DN344,DP344,DW344,DY344,EF344,EH344)</f>
        <v>#REF!</v>
      </c>
      <c r="H344" s="44" t="e">
        <f>SUM(K344,M344,Q344,R344,S344,W344,X344,Y344,AC344,AE344,AF344,AG344,AH344,AI344,AL344,AP344,AR344,#REF!,AY344,AZ344,CF344,CH344,CI344,CJ344,CK344,CL344,CQ344,CS344,CT344,CU344,CV344,CW344,#REF!,#REF!,DA344,DC344,DF344,DH344,DO344,#REF!,#REF!,#REF!,#REF!,DQ344,DR344,DS344,DT344,DU344,DX344,DZ344,EA344,EB344,EC344,ED344,EG344,EI344,EJ344,EK344,EL344,EM344)</f>
        <v>#REF!</v>
      </c>
      <c r="I344" s="44" t="e">
        <f t="shared" si="17"/>
        <v>#REF!</v>
      </c>
      <c r="J344" s="72"/>
      <c r="K344" s="72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79"/>
      <c r="AF344" s="79"/>
      <c r="AG344" s="79"/>
      <c r="AH344" s="79"/>
      <c r="AI344" s="79"/>
      <c r="AJ344" s="79"/>
      <c r="AK344" s="79"/>
      <c r="AL344" s="79"/>
      <c r="AM344" s="79"/>
      <c r="AN344" s="79"/>
      <c r="AO344" s="79"/>
      <c r="AP344" s="79"/>
      <c r="AQ344" s="79"/>
      <c r="AR344" s="79"/>
      <c r="AS344" s="79"/>
      <c r="AT344" s="79"/>
      <c r="AU344" s="79"/>
      <c r="AV344" s="79"/>
      <c r="AW344" s="79"/>
      <c r="AX344" s="79"/>
      <c r="AY344" s="79"/>
      <c r="AZ344" s="79"/>
      <c r="BA344" s="79"/>
      <c r="BB344" s="79"/>
      <c r="BC344" s="79"/>
      <c r="BD344" s="79"/>
      <c r="BE344" s="79"/>
      <c r="BF344" s="79"/>
      <c r="BG344" s="79"/>
      <c r="BH344" s="79"/>
      <c r="BI344" s="79"/>
      <c r="BJ344" s="79"/>
      <c r="BK344" s="79"/>
      <c r="BL344" s="79"/>
      <c r="BM344" s="79"/>
      <c r="BN344" s="79"/>
      <c r="BO344" s="79"/>
      <c r="BP344" s="79"/>
      <c r="BQ344" s="79"/>
      <c r="BR344" s="79"/>
      <c r="BS344" s="79"/>
      <c r="BT344" s="79"/>
      <c r="BU344" s="79"/>
      <c r="BV344" s="79"/>
      <c r="BW344" s="79"/>
      <c r="BX344" s="79"/>
      <c r="BY344" s="79"/>
      <c r="BZ344" s="79"/>
      <c r="CA344" s="79"/>
      <c r="CB344" s="79"/>
      <c r="CC344" s="79"/>
      <c r="CD344" s="79"/>
      <c r="CE344" s="79"/>
      <c r="CF344" s="79"/>
      <c r="CG344" s="79"/>
      <c r="CH344" s="79"/>
      <c r="CI344" s="79"/>
      <c r="CJ344" s="79"/>
      <c r="CK344" s="79"/>
      <c r="CL344" s="79"/>
      <c r="CM344" s="79"/>
      <c r="CN344" s="79"/>
      <c r="CO344" s="79"/>
      <c r="CP344" s="79"/>
      <c r="CQ344" s="79"/>
      <c r="CR344" s="79"/>
      <c r="CS344" s="79"/>
      <c r="CT344" s="79"/>
      <c r="CU344" s="79"/>
      <c r="CV344" s="79"/>
      <c r="CW344" s="79"/>
      <c r="CX344" s="79"/>
      <c r="CY344" s="79"/>
      <c r="CZ344" s="79"/>
      <c r="DA344" s="79"/>
      <c r="DB344" s="79"/>
      <c r="DC344" s="79"/>
      <c r="DD344" s="79"/>
      <c r="DE344" s="79"/>
      <c r="DF344" s="79"/>
      <c r="DG344" s="79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113"/>
      <c r="EP344" s="113"/>
      <c r="EQ344" s="113"/>
      <c r="ER344" s="113"/>
      <c r="ES344" s="113"/>
      <c r="ET344" s="113"/>
      <c r="EU344" s="113"/>
      <c r="EV344" s="113"/>
      <c r="EW344" s="113"/>
      <c r="EX344" s="113"/>
    </row>
    <row r="345" spans="1:154" x14ac:dyDescent="0.3">
      <c r="A345" s="79"/>
      <c r="B345" s="80"/>
      <c r="C345" s="80"/>
      <c r="D345" s="80"/>
      <c r="E345" s="80"/>
      <c r="F345" s="80"/>
      <c r="G345" s="44" t="e">
        <f>SUM(J345,L345,N345,O345,P345,T345,U345,V345,AB345,AD345,AO345,AQ345,CE345,CG345,CP345,CR345,#REF!,#REF!,CZ345,DB345,DE345,DG345,DN345,DP345,DW345,DY345,EF345,EH345)</f>
        <v>#REF!</v>
      </c>
      <c r="H345" s="44" t="e">
        <f>SUM(K345,M345,Q345,R345,S345,W345,X345,Y345,AC345,AE345,AF345,AG345,AH345,AI345,AL345,AP345,AR345,#REF!,AY345,AZ345,CF345,CH345,CI345,CJ345,CK345,CL345,CQ345,CS345,CT345,CU345,CV345,CW345,#REF!,#REF!,DA345,DC345,DF345,DH345,DO345,#REF!,#REF!,#REF!,#REF!,DQ345,DR345,DS345,DT345,DU345,DX345,DZ345,EA345,EB345,EC345,ED345,EG345,EI345,EJ345,EK345,EL345,EM345)</f>
        <v>#REF!</v>
      </c>
      <c r="I345" s="44" t="e">
        <f t="shared" si="17"/>
        <v>#REF!</v>
      </c>
      <c r="J345" s="72"/>
      <c r="K345" s="72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79"/>
      <c r="AF345" s="79"/>
      <c r="AG345" s="79"/>
      <c r="AH345" s="79"/>
      <c r="AI345" s="79"/>
      <c r="AJ345" s="79"/>
      <c r="AK345" s="79"/>
      <c r="AL345" s="79"/>
      <c r="AM345" s="79"/>
      <c r="AN345" s="79"/>
      <c r="AO345" s="79"/>
      <c r="AP345" s="79"/>
      <c r="AQ345" s="79"/>
      <c r="AR345" s="79"/>
      <c r="AS345" s="79"/>
      <c r="AT345" s="79"/>
      <c r="AU345" s="79"/>
      <c r="AV345" s="79"/>
      <c r="AW345" s="79"/>
      <c r="AX345" s="79"/>
      <c r="AY345" s="79"/>
      <c r="AZ345" s="79"/>
      <c r="BA345" s="79"/>
      <c r="BB345" s="79"/>
      <c r="BC345" s="79"/>
      <c r="BD345" s="79"/>
      <c r="BE345" s="79"/>
      <c r="BF345" s="79"/>
      <c r="BG345" s="79"/>
      <c r="BH345" s="79"/>
      <c r="BI345" s="79"/>
      <c r="BJ345" s="79"/>
      <c r="BK345" s="79"/>
      <c r="BL345" s="79"/>
      <c r="BM345" s="79"/>
      <c r="BN345" s="79"/>
      <c r="BO345" s="79"/>
      <c r="BP345" s="79"/>
      <c r="BQ345" s="79"/>
      <c r="BR345" s="79"/>
      <c r="BS345" s="79"/>
      <c r="BT345" s="79"/>
      <c r="BU345" s="79"/>
      <c r="BV345" s="79"/>
      <c r="BW345" s="79"/>
      <c r="BX345" s="79"/>
      <c r="BY345" s="79"/>
      <c r="BZ345" s="79"/>
      <c r="CA345" s="79"/>
      <c r="CB345" s="79"/>
      <c r="CC345" s="79"/>
      <c r="CD345" s="79"/>
      <c r="CE345" s="79"/>
      <c r="CF345" s="79"/>
      <c r="CG345" s="79"/>
      <c r="CH345" s="79"/>
      <c r="CI345" s="79"/>
      <c r="CJ345" s="79"/>
      <c r="CK345" s="79"/>
      <c r="CL345" s="79"/>
      <c r="CM345" s="79"/>
      <c r="CN345" s="79"/>
      <c r="CO345" s="79"/>
      <c r="CP345" s="79"/>
      <c r="CQ345" s="79"/>
      <c r="CR345" s="79"/>
      <c r="CS345" s="79"/>
      <c r="CT345" s="79"/>
      <c r="CU345" s="79"/>
      <c r="CV345" s="79"/>
      <c r="CW345" s="79"/>
      <c r="CX345" s="79"/>
      <c r="CY345" s="79"/>
      <c r="CZ345" s="79"/>
      <c r="DA345" s="79"/>
      <c r="DB345" s="79"/>
      <c r="DC345" s="79"/>
      <c r="DD345" s="79"/>
      <c r="DE345" s="79"/>
      <c r="DF345" s="79"/>
      <c r="DG345" s="79"/>
      <c r="DH345" s="79"/>
      <c r="DI345" s="79"/>
      <c r="DJ345" s="79"/>
      <c r="DK345" s="79"/>
      <c r="DL345" s="79"/>
      <c r="DM345" s="79"/>
      <c r="DN345" s="79"/>
      <c r="DO345" s="79"/>
      <c r="DP345" s="79"/>
      <c r="DQ345" s="79"/>
      <c r="DR345" s="79"/>
      <c r="DS345" s="79"/>
      <c r="DT345" s="79"/>
      <c r="DU345" s="79"/>
      <c r="DV345" s="79"/>
      <c r="DW345" s="79"/>
      <c r="DX345" s="79"/>
      <c r="DY345" s="79"/>
      <c r="DZ345" s="79"/>
      <c r="EA345" s="79"/>
      <c r="EB345" s="79"/>
      <c r="EC345" s="79"/>
      <c r="ED345" s="79"/>
      <c r="EE345" s="79"/>
      <c r="EF345" s="79"/>
      <c r="EG345" s="79"/>
      <c r="EH345" s="79"/>
      <c r="EI345" s="79"/>
      <c r="EJ345" s="79"/>
      <c r="EK345" s="79"/>
      <c r="EL345" s="79"/>
      <c r="EM345" s="79"/>
      <c r="EN345" s="79"/>
      <c r="EO345" s="113"/>
      <c r="EP345" s="113"/>
      <c r="EQ345" s="113"/>
      <c r="ER345" s="113"/>
      <c r="ES345" s="113"/>
      <c r="ET345" s="113"/>
      <c r="EU345" s="113"/>
      <c r="EV345" s="113"/>
      <c r="EW345" s="113"/>
      <c r="EX345" s="113"/>
    </row>
    <row r="346" spans="1:154" x14ac:dyDescent="0.3">
      <c r="A346" s="79"/>
      <c r="B346" s="80"/>
      <c r="C346" s="80"/>
      <c r="D346" s="80"/>
      <c r="E346" s="80"/>
      <c r="F346" s="80"/>
      <c r="G346" s="44" t="e">
        <f>SUM(J346,L346,N346,O346,P346,T346,U346,V346,AB346,AD346,AO346,AQ346,CE346,CG346,CP346,CR346,#REF!,#REF!,CZ346,DB346,DE346,DG346,DN346,DP346,DW346,DY346,EF346,EH346)</f>
        <v>#REF!</v>
      </c>
      <c r="H346" s="44" t="e">
        <f>SUM(K346,M346,Q346,R346,S346,W346,X346,Y346,AC346,AE346,AF346,AG346,AH346,AI346,AL346,AP346,AR346,#REF!,AY346,AZ346,CF346,CH346,CI346,CJ346,CK346,CL346,CQ346,CS346,CT346,CU346,CV346,CW346,#REF!,#REF!,DA346,DC346,DF346,DH346,DO346,#REF!,#REF!,#REF!,#REF!,DQ346,DR346,DS346,DT346,DU346,DX346,DZ346,EA346,EB346,EC346,ED346,EG346,EI346,EJ346,EK346,EL346,EM346)</f>
        <v>#REF!</v>
      </c>
      <c r="I346" s="44" t="e">
        <f t="shared" si="17"/>
        <v>#REF!</v>
      </c>
      <c r="J346" s="72"/>
      <c r="K346" s="72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79"/>
      <c r="AF346" s="79"/>
      <c r="AG346" s="79"/>
      <c r="AH346" s="79"/>
      <c r="AI346" s="79"/>
      <c r="AJ346" s="79"/>
      <c r="AK346" s="79"/>
      <c r="AL346" s="79"/>
      <c r="AM346" s="79"/>
      <c r="AN346" s="79"/>
      <c r="AO346" s="79"/>
      <c r="AP346" s="79"/>
      <c r="AQ346" s="79"/>
      <c r="AR346" s="79"/>
      <c r="AS346" s="79"/>
      <c r="AT346" s="79"/>
      <c r="AU346" s="79"/>
      <c r="AV346" s="79"/>
      <c r="AW346" s="79"/>
      <c r="AX346" s="79"/>
      <c r="AY346" s="79"/>
      <c r="AZ346" s="79"/>
      <c r="BA346" s="79"/>
      <c r="BB346" s="79"/>
      <c r="BC346" s="79"/>
      <c r="BD346" s="79"/>
      <c r="BE346" s="79"/>
      <c r="BF346" s="79"/>
      <c r="BG346" s="79"/>
      <c r="BH346" s="79"/>
      <c r="BI346" s="79"/>
      <c r="BJ346" s="79"/>
      <c r="BK346" s="79"/>
      <c r="BL346" s="79"/>
      <c r="BM346" s="79"/>
      <c r="BN346" s="79"/>
      <c r="BO346" s="79"/>
      <c r="BP346" s="79"/>
      <c r="BQ346" s="79"/>
      <c r="BR346" s="79"/>
      <c r="BS346" s="79"/>
      <c r="BT346" s="79"/>
      <c r="BU346" s="79"/>
      <c r="BV346" s="79"/>
      <c r="BW346" s="79"/>
      <c r="BX346" s="79"/>
      <c r="BY346" s="79"/>
      <c r="BZ346" s="79"/>
      <c r="CA346" s="79"/>
      <c r="CB346" s="79"/>
      <c r="CC346" s="79"/>
      <c r="CD346" s="79"/>
      <c r="CE346" s="79"/>
      <c r="CF346" s="79"/>
      <c r="CG346" s="79"/>
      <c r="CH346" s="79"/>
      <c r="CI346" s="79"/>
      <c r="CJ346" s="79"/>
      <c r="CK346" s="79"/>
      <c r="CL346" s="79"/>
      <c r="CM346" s="79"/>
      <c r="CN346" s="79"/>
      <c r="CO346" s="79"/>
      <c r="CP346" s="79"/>
      <c r="CQ346" s="79"/>
      <c r="CR346" s="79"/>
      <c r="CS346" s="79"/>
      <c r="CT346" s="79"/>
      <c r="CU346" s="79"/>
      <c r="CV346" s="79"/>
      <c r="CW346" s="79"/>
      <c r="CX346" s="79"/>
      <c r="CY346" s="79"/>
      <c r="CZ346" s="79"/>
      <c r="DA346" s="79"/>
      <c r="DB346" s="79"/>
      <c r="DC346" s="79"/>
      <c r="DD346" s="79"/>
      <c r="DE346" s="79"/>
      <c r="DF346" s="79"/>
      <c r="DG346" s="79"/>
      <c r="DH346" s="79"/>
      <c r="DI346" s="79"/>
      <c r="DJ346" s="79"/>
      <c r="DK346" s="79"/>
      <c r="DL346" s="79"/>
      <c r="DM346" s="79"/>
      <c r="DN346" s="79"/>
      <c r="DO346" s="79"/>
      <c r="DP346" s="79"/>
      <c r="DQ346" s="79"/>
      <c r="DR346" s="79"/>
      <c r="DS346" s="79"/>
      <c r="DT346" s="79"/>
      <c r="DU346" s="79"/>
      <c r="DV346" s="79"/>
      <c r="DW346" s="79"/>
      <c r="DX346" s="79"/>
      <c r="DY346" s="79"/>
      <c r="DZ346" s="79"/>
      <c r="EA346" s="79"/>
      <c r="EB346" s="79"/>
      <c r="EC346" s="79"/>
      <c r="ED346" s="79"/>
      <c r="EE346" s="79"/>
      <c r="EF346" s="79"/>
      <c r="EG346" s="79"/>
      <c r="EH346" s="79"/>
      <c r="EI346" s="79"/>
      <c r="EJ346" s="79"/>
      <c r="EK346" s="79"/>
      <c r="EL346" s="79"/>
      <c r="EM346" s="79"/>
      <c r="EN346" s="79"/>
      <c r="EO346" s="113"/>
      <c r="EP346" s="113"/>
      <c r="EQ346" s="113"/>
      <c r="ER346" s="113"/>
      <c r="ES346" s="113"/>
      <c r="ET346" s="113"/>
      <c r="EU346" s="113"/>
      <c r="EV346" s="113"/>
      <c r="EW346" s="113"/>
      <c r="EX346" s="113"/>
    </row>
    <row r="347" spans="1:154" x14ac:dyDescent="0.3">
      <c r="A347" s="79"/>
      <c r="B347" s="80"/>
      <c r="C347" s="80"/>
      <c r="D347" s="80"/>
      <c r="E347" s="80"/>
      <c r="F347" s="80"/>
      <c r="G347" s="44" t="e">
        <f>SUM(J347,L347,N347,O347,P347,T347,U347,V347,AB347,AD347,AO347,AQ347,CE347,CG347,CP347,CR347,#REF!,#REF!,CZ347,DB347,DE347,DG347,DN347,DP347,DW347,DY347,EF347,EH347)</f>
        <v>#REF!</v>
      </c>
      <c r="H347" s="44" t="e">
        <f>SUM(K347,M347,Q347,R347,S347,W347,X347,Y347,AC347,AE347,AF347,AG347,AH347,AI347,AL347,AP347,AR347,#REF!,AY347,AZ347,CF347,CH347,CI347,CJ347,CK347,CL347,CQ347,CS347,CT347,CU347,CV347,CW347,#REF!,#REF!,DA347,DC347,DF347,DH347,DO347,#REF!,#REF!,#REF!,#REF!,DQ347,DR347,DS347,DT347,DU347,DX347,DZ347,EA347,EB347,EC347,ED347,EG347,EI347,EJ347,EK347,EL347,EM347)</f>
        <v>#REF!</v>
      </c>
      <c r="I347" s="44" t="e">
        <f t="shared" si="17"/>
        <v>#REF!</v>
      </c>
      <c r="J347" s="72"/>
      <c r="K347" s="72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79"/>
      <c r="AF347" s="79"/>
      <c r="AG347" s="79"/>
      <c r="AH347" s="79"/>
      <c r="AI347" s="79"/>
      <c r="AJ347" s="79"/>
      <c r="AK347" s="79"/>
      <c r="AL347" s="79"/>
      <c r="AM347" s="79"/>
      <c r="AN347" s="79"/>
      <c r="AO347" s="79"/>
      <c r="AP347" s="79"/>
      <c r="AQ347" s="79"/>
      <c r="AR347" s="79"/>
      <c r="AS347" s="79"/>
      <c r="AT347" s="79"/>
      <c r="AU347" s="79"/>
      <c r="AV347" s="79"/>
      <c r="AW347" s="79"/>
      <c r="AX347" s="79"/>
      <c r="AY347" s="79"/>
      <c r="AZ347" s="79"/>
      <c r="BA347" s="79"/>
      <c r="BB347" s="79"/>
      <c r="BC347" s="79"/>
      <c r="BD347" s="79"/>
      <c r="BE347" s="79"/>
      <c r="BF347" s="79"/>
      <c r="BG347" s="79"/>
      <c r="BH347" s="79"/>
      <c r="BI347" s="79"/>
      <c r="BJ347" s="79"/>
      <c r="BK347" s="79"/>
      <c r="BL347" s="79"/>
      <c r="BM347" s="79"/>
      <c r="BN347" s="79"/>
      <c r="BO347" s="79"/>
      <c r="BP347" s="79"/>
      <c r="BQ347" s="79"/>
      <c r="BR347" s="79"/>
      <c r="BS347" s="79"/>
      <c r="BT347" s="79"/>
      <c r="BU347" s="79"/>
      <c r="BV347" s="79"/>
      <c r="BW347" s="79"/>
      <c r="BX347" s="79"/>
      <c r="BY347" s="79"/>
      <c r="BZ347" s="79"/>
      <c r="CA347" s="79"/>
      <c r="CB347" s="79"/>
      <c r="CC347" s="79"/>
      <c r="CD347" s="79"/>
      <c r="CE347" s="79"/>
      <c r="CF347" s="79"/>
      <c r="CG347" s="79"/>
      <c r="CH347" s="79"/>
      <c r="CI347" s="79"/>
      <c r="CJ347" s="79"/>
      <c r="CK347" s="79"/>
      <c r="CL347" s="79"/>
      <c r="CM347" s="79"/>
      <c r="CN347" s="79"/>
      <c r="CO347" s="79"/>
      <c r="CP347" s="79"/>
      <c r="CQ347" s="79"/>
      <c r="CR347" s="79"/>
      <c r="CS347" s="79"/>
      <c r="CT347" s="79"/>
      <c r="CU347" s="79"/>
      <c r="CV347" s="79"/>
      <c r="CW347" s="79"/>
      <c r="CX347" s="79"/>
      <c r="CY347" s="79"/>
      <c r="CZ347" s="79"/>
      <c r="DA347" s="79"/>
      <c r="DB347" s="79"/>
      <c r="DC347" s="79"/>
      <c r="DD347" s="79"/>
      <c r="DE347" s="79"/>
      <c r="DF347" s="79"/>
      <c r="DG347" s="79"/>
      <c r="DH347" s="79"/>
      <c r="DI347" s="79"/>
      <c r="DJ347" s="79"/>
      <c r="DK347" s="79"/>
      <c r="DL347" s="79"/>
      <c r="DM347" s="79"/>
      <c r="DN347" s="79"/>
      <c r="DO347" s="79"/>
      <c r="DP347" s="79"/>
      <c r="DQ347" s="79"/>
      <c r="DR347" s="79"/>
      <c r="DS347" s="79"/>
      <c r="DT347" s="79"/>
      <c r="DU347" s="79"/>
      <c r="DV347" s="79"/>
      <c r="DW347" s="79"/>
      <c r="DX347" s="79"/>
      <c r="DY347" s="79"/>
      <c r="DZ347" s="79"/>
      <c r="EA347" s="79"/>
      <c r="EB347" s="79"/>
      <c r="EC347" s="79"/>
      <c r="ED347" s="79"/>
      <c r="EE347" s="79"/>
      <c r="EF347" s="79"/>
      <c r="EG347" s="79"/>
      <c r="EH347" s="79"/>
      <c r="EI347" s="79"/>
      <c r="EJ347" s="79"/>
      <c r="EK347" s="79"/>
      <c r="EL347" s="79"/>
      <c r="EM347" s="79"/>
      <c r="EN347" s="79"/>
      <c r="EO347" s="113"/>
      <c r="EP347" s="113"/>
      <c r="EQ347" s="113"/>
      <c r="ER347" s="113"/>
      <c r="ES347" s="113"/>
      <c r="ET347" s="113"/>
      <c r="EU347" s="113"/>
      <c r="EV347" s="113"/>
      <c r="EW347" s="113"/>
      <c r="EX347" s="113"/>
    </row>
    <row r="348" spans="1:154" x14ac:dyDescent="0.3">
      <c r="A348" s="79"/>
      <c r="B348" s="80"/>
      <c r="C348" s="80"/>
      <c r="D348" s="80"/>
      <c r="E348" s="80"/>
      <c r="F348" s="80"/>
      <c r="G348" s="44" t="e">
        <f>SUM(J348,L348,N348,O348,P348,T348,U348,V348,AB348,AD348,AO348,AQ348,CE348,CG348,CP348,CR348,#REF!,#REF!,CZ348,DB348,DE348,DG348,DN348,DP348,DW348,DY348,EF348,EH348)</f>
        <v>#REF!</v>
      </c>
      <c r="H348" s="44" t="e">
        <f>SUM(K348,M348,Q348,R348,S348,W348,X348,Y348,AC348,AE348,AF348,AG348,AH348,AI348,AL348,AP348,AR348,#REF!,AY348,AZ348,CF348,CH348,CI348,CJ348,CK348,CL348,CQ348,CS348,CT348,CU348,CV348,CW348,#REF!,#REF!,DA348,DC348,DF348,DH348,DO348,#REF!,#REF!,#REF!,#REF!,DQ348,DR348,DS348,DT348,DU348,DX348,DZ348,EA348,EB348,EC348,ED348,EG348,EI348,EJ348,EK348,EL348,EM348)</f>
        <v>#REF!</v>
      </c>
      <c r="I348" s="44" t="e">
        <f t="shared" si="17"/>
        <v>#REF!</v>
      </c>
      <c r="J348" s="72"/>
      <c r="K348" s="72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79"/>
      <c r="AF348" s="79"/>
      <c r="AG348" s="79"/>
      <c r="AH348" s="79"/>
      <c r="AI348" s="79"/>
      <c r="AJ348" s="79"/>
      <c r="AK348" s="79"/>
      <c r="AL348" s="79"/>
      <c r="AM348" s="79"/>
      <c r="AN348" s="79"/>
      <c r="AO348" s="79"/>
      <c r="AP348" s="79"/>
      <c r="AQ348" s="79"/>
      <c r="AR348" s="79"/>
      <c r="AS348" s="79"/>
      <c r="AT348" s="79"/>
      <c r="AU348" s="79"/>
      <c r="AV348" s="79"/>
      <c r="AW348" s="79"/>
      <c r="AX348" s="79"/>
      <c r="AY348" s="79"/>
      <c r="AZ348" s="79"/>
      <c r="BA348" s="79"/>
      <c r="BB348" s="79"/>
      <c r="BC348" s="79"/>
      <c r="BD348" s="79"/>
      <c r="BE348" s="79"/>
      <c r="BF348" s="79"/>
      <c r="BG348" s="79"/>
      <c r="BH348" s="79"/>
      <c r="BI348" s="79"/>
      <c r="BJ348" s="79"/>
      <c r="BK348" s="79"/>
      <c r="BL348" s="79"/>
      <c r="BM348" s="79"/>
      <c r="BN348" s="79"/>
      <c r="BO348" s="79"/>
      <c r="BP348" s="79"/>
      <c r="BQ348" s="79"/>
      <c r="BR348" s="79"/>
      <c r="BS348" s="79"/>
      <c r="BT348" s="79"/>
      <c r="BU348" s="79"/>
      <c r="BV348" s="79"/>
      <c r="BW348" s="79"/>
      <c r="BX348" s="79"/>
      <c r="BY348" s="79"/>
      <c r="BZ348" s="79"/>
      <c r="CA348" s="79"/>
      <c r="CB348" s="79"/>
      <c r="CC348" s="79"/>
      <c r="CD348" s="79"/>
      <c r="CE348" s="79"/>
      <c r="CF348" s="79"/>
      <c r="CG348" s="79"/>
      <c r="CH348" s="79"/>
      <c r="CI348" s="79"/>
      <c r="CJ348" s="79"/>
      <c r="CK348" s="79"/>
      <c r="CL348" s="79"/>
      <c r="CM348" s="79"/>
      <c r="CN348" s="79"/>
      <c r="CO348" s="79"/>
      <c r="CP348" s="79"/>
      <c r="CQ348" s="79"/>
      <c r="CR348" s="79"/>
      <c r="CS348" s="79"/>
      <c r="CT348" s="79"/>
      <c r="CU348" s="79"/>
      <c r="CV348" s="79"/>
      <c r="CW348" s="79"/>
      <c r="CX348" s="79"/>
      <c r="CY348" s="79"/>
      <c r="CZ348" s="79"/>
      <c r="DA348" s="79"/>
      <c r="DB348" s="79"/>
      <c r="DC348" s="79"/>
      <c r="DD348" s="79"/>
      <c r="DE348" s="79"/>
      <c r="DF348" s="79"/>
      <c r="DG348" s="79"/>
      <c r="DH348" s="79"/>
      <c r="DI348" s="79"/>
      <c r="DJ348" s="79"/>
      <c r="DK348" s="79"/>
      <c r="DL348" s="79"/>
      <c r="DM348" s="79"/>
      <c r="DN348" s="79"/>
      <c r="DO348" s="79"/>
      <c r="DP348" s="79"/>
      <c r="DQ348" s="79"/>
      <c r="DR348" s="79"/>
      <c r="DS348" s="79"/>
      <c r="DT348" s="79"/>
      <c r="DU348" s="79"/>
      <c r="DV348" s="79"/>
      <c r="DW348" s="79"/>
      <c r="DX348" s="79"/>
      <c r="DY348" s="79"/>
      <c r="DZ348" s="79"/>
      <c r="EA348" s="79"/>
      <c r="EB348" s="79"/>
      <c r="EC348" s="79"/>
      <c r="ED348" s="79"/>
      <c r="EE348" s="79"/>
      <c r="EF348" s="79"/>
      <c r="EG348" s="79"/>
      <c r="EH348" s="79"/>
      <c r="EI348" s="79"/>
      <c r="EJ348" s="79"/>
      <c r="EK348" s="79"/>
      <c r="EL348" s="79"/>
      <c r="EM348" s="79"/>
      <c r="EN348" s="79"/>
      <c r="EO348" s="113"/>
      <c r="EP348" s="113"/>
      <c r="EQ348" s="113"/>
      <c r="ER348" s="113"/>
      <c r="ES348" s="113"/>
      <c r="ET348" s="113"/>
      <c r="EU348" s="113"/>
      <c r="EV348" s="113"/>
      <c r="EW348" s="113"/>
      <c r="EX348" s="113"/>
    </row>
    <row r="349" spans="1:154" x14ac:dyDescent="0.3">
      <c r="A349" s="79"/>
      <c r="B349" s="80"/>
      <c r="C349" s="80"/>
      <c r="D349" s="80"/>
      <c r="E349" s="80"/>
      <c r="F349" s="80"/>
      <c r="G349" s="44" t="e">
        <f>SUM(J349,L349,N349,O349,P349,T349,U349,V349,AB349,AD349,AO349,AQ349,CE349,CG349,CP349,CR349,#REF!,#REF!,CZ349,DB349,DE349,DG349,DN349,DP349,DW349,DY349,EF349,EH349)</f>
        <v>#REF!</v>
      </c>
      <c r="H349" s="44" t="e">
        <f>SUM(K349,M349,Q349,R349,S349,W349,X349,Y349,AC349,AE349,AF349,AG349,AH349,AI349,AL349,AP349,AR349,#REF!,AY349,AZ349,CF349,CH349,CI349,CJ349,CK349,CL349,CQ349,CS349,CT349,CU349,CV349,CW349,#REF!,#REF!,DA349,DC349,DF349,DH349,DO349,#REF!,#REF!,#REF!,#REF!,DQ349,DR349,DS349,DT349,DU349,DX349,DZ349,EA349,EB349,EC349,ED349,EG349,EI349,EJ349,EK349,EL349,EM349)</f>
        <v>#REF!</v>
      </c>
      <c r="I349" s="44" t="e">
        <f t="shared" si="17"/>
        <v>#REF!</v>
      </c>
      <c r="J349" s="72"/>
      <c r="K349" s="72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79"/>
      <c r="AF349" s="79"/>
      <c r="AG349" s="79"/>
      <c r="AH349" s="79"/>
      <c r="AI349" s="79"/>
      <c r="AJ349" s="79"/>
      <c r="AK349" s="79"/>
      <c r="AL349" s="79"/>
      <c r="AM349" s="79"/>
      <c r="AN349" s="79"/>
      <c r="AO349" s="79"/>
      <c r="AP349" s="79"/>
      <c r="AQ349" s="79"/>
      <c r="AR349" s="79"/>
      <c r="AS349" s="79"/>
      <c r="AT349" s="79"/>
      <c r="AU349" s="79"/>
      <c r="AV349" s="79"/>
      <c r="AW349" s="79"/>
      <c r="AX349" s="79"/>
      <c r="AY349" s="79"/>
      <c r="AZ349" s="79"/>
      <c r="BA349" s="79"/>
      <c r="BB349" s="79"/>
      <c r="BC349" s="79"/>
      <c r="BD349" s="79"/>
      <c r="BE349" s="79"/>
      <c r="BF349" s="79"/>
      <c r="BG349" s="79"/>
      <c r="BH349" s="79"/>
      <c r="BI349" s="79"/>
      <c r="BJ349" s="79"/>
      <c r="BK349" s="79"/>
      <c r="BL349" s="79"/>
      <c r="BM349" s="79"/>
      <c r="BN349" s="79"/>
      <c r="BO349" s="79"/>
      <c r="BP349" s="79"/>
      <c r="BQ349" s="79"/>
      <c r="BR349" s="79"/>
      <c r="BS349" s="79"/>
      <c r="BT349" s="79"/>
      <c r="BU349" s="79"/>
      <c r="BV349" s="79"/>
      <c r="BW349" s="79"/>
      <c r="BX349" s="79"/>
      <c r="BY349" s="79"/>
      <c r="BZ349" s="79"/>
      <c r="CA349" s="79"/>
      <c r="CB349" s="79"/>
      <c r="CC349" s="79"/>
      <c r="CD349" s="79"/>
      <c r="CE349" s="79"/>
      <c r="CF349" s="79"/>
      <c r="CG349" s="79"/>
      <c r="CH349" s="79"/>
      <c r="CI349" s="79"/>
      <c r="CJ349" s="79"/>
      <c r="CK349" s="79"/>
      <c r="CL349" s="79"/>
      <c r="CM349" s="79"/>
      <c r="CN349" s="79"/>
      <c r="CO349" s="79"/>
      <c r="CP349" s="79"/>
      <c r="CQ349" s="79"/>
      <c r="CR349" s="79"/>
      <c r="CS349" s="79"/>
      <c r="CT349" s="79"/>
      <c r="CU349" s="79"/>
      <c r="CV349" s="79"/>
      <c r="CW349" s="79"/>
      <c r="CX349" s="79"/>
      <c r="CY349" s="79"/>
      <c r="CZ349" s="79"/>
      <c r="DA349" s="79"/>
      <c r="DB349" s="79"/>
      <c r="DC349" s="79"/>
      <c r="DD349" s="79"/>
      <c r="DE349" s="79"/>
      <c r="DF349" s="79"/>
      <c r="DG349" s="79"/>
      <c r="DH349" s="79"/>
      <c r="DI349" s="79"/>
      <c r="DJ349" s="79"/>
      <c r="DK349" s="79"/>
      <c r="DL349" s="79"/>
      <c r="DM349" s="79"/>
      <c r="DN349" s="79"/>
      <c r="DO349" s="79"/>
      <c r="DP349" s="79"/>
      <c r="DQ349" s="79"/>
      <c r="DR349" s="79"/>
      <c r="DS349" s="79"/>
      <c r="DT349" s="79"/>
      <c r="DU349" s="79"/>
      <c r="DV349" s="79"/>
      <c r="DW349" s="79"/>
      <c r="DX349" s="79"/>
      <c r="DY349" s="79"/>
      <c r="DZ349" s="79"/>
      <c r="EA349" s="79"/>
      <c r="EB349" s="79"/>
      <c r="EC349" s="79"/>
      <c r="ED349" s="79"/>
      <c r="EE349" s="79"/>
      <c r="EF349" s="79"/>
      <c r="EG349" s="79"/>
      <c r="EH349" s="79"/>
      <c r="EI349" s="79"/>
      <c r="EJ349" s="79"/>
      <c r="EK349" s="79"/>
      <c r="EL349" s="79"/>
      <c r="EM349" s="79"/>
      <c r="EN349" s="79"/>
      <c r="EO349" s="113"/>
      <c r="EP349" s="113"/>
      <c r="EQ349" s="113"/>
      <c r="ER349" s="113"/>
      <c r="ES349" s="113"/>
      <c r="ET349" s="113"/>
      <c r="EU349" s="113"/>
      <c r="EV349" s="113"/>
      <c r="EW349" s="113"/>
      <c r="EX349" s="113"/>
    </row>
    <row r="350" spans="1:154" x14ac:dyDescent="0.3">
      <c r="A350" s="79"/>
      <c r="B350" s="80"/>
      <c r="C350" s="80"/>
      <c r="D350" s="80"/>
      <c r="E350" s="80"/>
      <c r="F350" s="80"/>
      <c r="G350" s="44" t="e">
        <f>SUM(J350,L350,N350,O350,P350,T350,U350,V350,AB350,AD350,AO350,AQ350,CE350,CG350,CP350,CR350,#REF!,#REF!,CZ350,DB350,DE350,DG350,DN350,DP350,DW350,DY350,EF350,EH350)</f>
        <v>#REF!</v>
      </c>
      <c r="H350" s="44" t="e">
        <f>SUM(K350,M350,Q350,R350,S350,W350,X350,Y350,AC350,AE350,AF350,AG350,AH350,AI350,AL350,AP350,AR350,#REF!,AY350,AZ350,CF350,CH350,CI350,CJ350,CK350,CL350,CQ350,CS350,CT350,CU350,CV350,CW350,#REF!,#REF!,DA350,DC350,DF350,DH350,DO350,#REF!,#REF!,#REF!,#REF!,DQ350,DR350,DS350,DT350,DU350,DX350,DZ350,EA350,EB350,EC350,ED350,EG350,EI350,EJ350,EK350,EL350,EM350)</f>
        <v>#REF!</v>
      </c>
      <c r="I350" s="44" t="e">
        <f t="shared" si="17"/>
        <v>#REF!</v>
      </c>
      <c r="J350" s="72"/>
      <c r="K350" s="72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79"/>
      <c r="AG350" s="79"/>
      <c r="AH350" s="79"/>
      <c r="AI350" s="79"/>
      <c r="AJ350" s="79"/>
      <c r="AK350" s="79"/>
      <c r="AL350" s="79"/>
      <c r="AM350" s="79"/>
      <c r="AN350" s="79"/>
      <c r="AO350" s="79"/>
      <c r="AP350" s="79"/>
      <c r="AQ350" s="79"/>
      <c r="AR350" s="79"/>
      <c r="AS350" s="79"/>
      <c r="AT350" s="79"/>
      <c r="AU350" s="79"/>
      <c r="AV350" s="79"/>
      <c r="AW350" s="79"/>
      <c r="AX350" s="79"/>
      <c r="AY350" s="79"/>
      <c r="AZ350" s="79"/>
      <c r="BA350" s="79"/>
      <c r="BB350" s="79"/>
      <c r="BC350" s="79"/>
      <c r="BD350" s="79"/>
      <c r="BE350" s="79"/>
      <c r="BF350" s="79"/>
      <c r="BG350" s="79"/>
      <c r="BH350" s="79"/>
      <c r="BI350" s="79"/>
      <c r="BJ350" s="79"/>
      <c r="BK350" s="79"/>
      <c r="BL350" s="79"/>
      <c r="BM350" s="79"/>
      <c r="BN350" s="79"/>
      <c r="BO350" s="79"/>
      <c r="BP350" s="79"/>
      <c r="BQ350" s="79"/>
      <c r="BR350" s="79"/>
      <c r="BS350" s="79"/>
      <c r="BT350" s="79"/>
      <c r="BU350" s="79"/>
      <c r="BV350" s="79"/>
      <c r="BW350" s="79"/>
      <c r="BX350" s="79"/>
      <c r="BY350" s="79"/>
      <c r="BZ350" s="79"/>
      <c r="CA350" s="79"/>
      <c r="CB350" s="79"/>
      <c r="CC350" s="79"/>
      <c r="CD350" s="79"/>
      <c r="CE350" s="79"/>
      <c r="CF350" s="79"/>
      <c r="CG350" s="79"/>
      <c r="CH350" s="79"/>
      <c r="CI350" s="79"/>
      <c r="CJ350" s="79"/>
      <c r="CK350" s="79"/>
      <c r="CL350" s="79"/>
      <c r="CM350" s="79"/>
      <c r="CN350" s="79"/>
      <c r="CO350" s="79"/>
      <c r="CP350" s="79"/>
      <c r="CQ350" s="79"/>
      <c r="CR350" s="79"/>
      <c r="CS350" s="79"/>
      <c r="CT350" s="79"/>
      <c r="CU350" s="79"/>
      <c r="CV350" s="79"/>
      <c r="CW350" s="79"/>
      <c r="CX350" s="79"/>
      <c r="CY350" s="79"/>
      <c r="CZ350" s="79"/>
      <c r="DA350" s="79"/>
      <c r="DB350" s="79"/>
      <c r="DC350" s="79"/>
      <c r="DD350" s="79"/>
      <c r="DE350" s="79"/>
      <c r="DF350" s="79"/>
      <c r="DG350" s="79"/>
      <c r="DH350" s="79"/>
      <c r="DI350" s="79"/>
      <c r="DJ350" s="79"/>
      <c r="DK350" s="79"/>
      <c r="DL350" s="79"/>
      <c r="DM350" s="79"/>
      <c r="DN350" s="79"/>
      <c r="DO350" s="79"/>
      <c r="DP350" s="79"/>
      <c r="DQ350" s="79"/>
      <c r="DR350" s="79"/>
      <c r="DS350" s="79"/>
      <c r="DT350" s="79"/>
      <c r="DU350" s="79"/>
      <c r="DV350" s="79"/>
      <c r="DW350" s="79"/>
      <c r="DX350" s="79"/>
      <c r="DY350" s="79"/>
      <c r="DZ350" s="79"/>
      <c r="EA350" s="79"/>
      <c r="EB350" s="79"/>
      <c r="EC350" s="79"/>
      <c r="ED350" s="79"/>
      <c r="EE350" s="79"/>
      <c r="EF350" s="79"/>
      <c r="EG350" s="79"/>
      <c r="EH350" s="79"/>
      <c r="EI350" s="79"/>
      <c r="EJ350" s="79"/>
      <c r="EK350" s="79"/>
      <c r="EL350" s="79"/>
      <c r="EM350" s="79"/>
      <c r="EN350" s="79"/>
      <c r="EO350" s="113"/>
      <c r="EP350" s="113"/>
      <c r="EQ350" s="113"/>
      <c r="ER350" s="113"/>
      <c r="ES350" s="113"/>
      <c r="ET350" s="113"/>
      <c r="EU350" s="113"/>
      <c r="EV350" s="113"/>
      <c r="EW350" s="113"/>
      <c r="EX350" s="113"/>
    </row>
    <row r="351" spans="1:154" x14ac:dyDescent="0.3">
      <c r="A351" s="79"/>
      <c r="B351" s="80"/>
      <c r="C351" s="80"/>
      <c r="D351" s="80"/>
      <c r="E351" s="80"/>
      <c r="F351" s="80"/>
      <c r="G351" s="44" t="e">
        <f>SUM(J351,L351,N351,O351,P351,T351,U351,V351,AB351,AD351,AO351,AQ351,CE351,CG351,CP351,CR351,#REF!,#REF!,CZ351,DB351,DE351,DG351,DN351,DP351,DW351,DY351,EF351,EH351)</f>
        <v>#REF!</v>
      </c>
      <c r="H351" s="44" t="e">
        <f>SUM(K351,M351,Q351,R351,S351,W351,X351,Y351,AC351,AE351,AF351,AG351,AH351,AI351,AL351,AP351,AR351,#REF!,AY351,AZ351,CF351,CH351,CI351,CJ351,CK351,CL351,CQ351,CS351,CT351,CU351,CV351,CW351,#REF!,#REF!,DA351,DC351,DF351,DH351,DO351,#REF!,#REF!,#REF!,#REF!,DQ351,DR351,DS351,DT351,DU351,DX351,DZ351,EA351,EB351,EC351,ED351,EG351,EI351,EJ351,EK351,EL351,EM351)</f>
        <v>#REF!</v>
      </c>
      <c r="I351" s="44" t="e">
        <f t="shared" si="17"/>
        <v>#REF!</v>
      </c>
      <c r="J351" s="72"/>
      <c r="K351" s="72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  <c r="AU351" s="79"/>
      <c r="AV351" s="79"/>
      <c r="AW351" s="79"/>
      <c r="AX351" s="79"/>
      <c r="AY351" s="79"/>
      <c r="AZ351" s="79"/>
      <c r="BA351" s="79"/>
      <c r="BB351" s="79"/>
      <c r="BC351" s="79"/>
      <c r="BD351" s="79"/>
      <c r="BE351" s="79"/>
      <c r="BF351" s="79"/>
      <c r="BG351" s="79"/>
      <c r="BH351" s="79"/>
      <c r="BI351" s="79"/>
      <c r="BJ351" s="79"/>
      <c r="BK351" s="79"/>
      <c r="BL351" s="79"/>
      <c r="BM351" s="79"/>
      <c r="BN351" s="79"/>
      <c r="BO351" s="79"/>
      <c r="BP351" s="79"/>
      <c r="BQ351" s="79"/>
      <c r="BR351" s="79"/>
      <c r="BS351" s="79"/>
      <c r="BT351" s="79"/>
      <c r="BU351" s="79"/>
      <c r="BV351" s="79"/>
      <c r="BW351" s="79"/>
      <c r="BX351" s="79"/>
      <c r="BY351" s="79"/>
      <c r="BZ351" s="79"/>
      <c r="CA351" s="79"/>
      <c r="CB351" s="79"/>
      <c r="CC351" s="79"/>
      <c r="CD351" s="79"/>
      <c r="CE351" s="79"/>
      <c r="CF351" s="79"/>
      <c r="CG351" s="79"/>
      <c r="CH351" s="79"/>
      <c r="CI351" s="79"/>
      <c r="CJ351" s="79"/>
      <c r="CK351" s="79"/>
      <c r="CL351" s="79"/>
      <c r="CM351" s="79"/>
      <c r="CN351" s="79"/>
      <c r="CO351" s="79"/>
      <c r="CP351" s="79"/>
      <c r="CQ351" s="79"/>
      <c r="CR351" s="79"/>
      <c r="CS351" s="79"/>
      <c r="CT351" s="79"/>
      <c r="CU351" s="79"/>
      <c r="CV351" s="79"/>
      <c r="CW351" s="79"/>
      <c r="CX351" s="79"/>
      <c r="CY351" s="79"/>
      <c r="CZ351" s="79"/>
      <c r="DA351" s="79"/>
      <c r="DB351" s="79"/>
      <c r="DC351" s="79"/>
      <c r="DD351" s="79"/>
      <c r="DE351" s="79"/>
      <c r="DF351" s="79"/>
      <c r="DG351" s="79"/>
      <c r="DH351" s="79"/>
      <c r="DI351" s="79"/>
      <c r="DJ351" s="79"/>
      <c r="DK351" s="79"/>
      <c r="DL351" s="79"/>
      <c r="DM351" s="79"/>
      <c r="DN351" s="79"/>
      <c r="DO351" s="79"/>
      <c r="DP351" s="79"/>
      <c r="DQ351" s="79"/>
      <c r="DR351" s="79"/>
      <c r="DS351" s="79"/>
      <c r="DT351" s="79"/>
      <c r="DU351" s="79"/>
      <c r="DV351" s="79"/>
      <c r="DW351" s="79"/>
      <c r="DX351" s="79"/>
      <c r="DY351" s="79"/>
      <c r="DZ351" s="79"/>
      <c r="EA351" s="79"/>
      <c r="EB351" s="79"/>
      <c r="EC351" s="79"/>
      <c r="ED351" s="79"/>
      <c r="EE351" s="79"/>
      <c r="EF351" s="79"/>
      <c r="EG351" s="79"/>
      <c r="EH351" s="79"/>
      <c r="EI351" s="79"/>
      <c r="EJ351" s="79"/>
      <c r="EK351" s="79"/>
      <c r="EL351" s="79"/>
      <c r="EM351" s="79"/>
      <c r="EN351" s="79"/>
      <c r="EO351" s="113"/>
      <c r="EP351" s="113"/>
      <c r="EQ351" s="113"/>
      <c r="ER351" s="113"/>
      <c r="ES351" s="113"/>
      <c r="ET351" s="113"/>
      <c r="EU351" s="113"/>
      <c r="EV351" s="113"/>
      <c r="EW351" s="113"/>
      <c r="EX351" s="113"/>
    </row>
    <row r="352" spans="1:154" x14ac:dyDescent="0.3">
      <c r="A352" s="79"/>
      <c r="B352" s="80"/>
      <c r="C352" s="80"/>
      <c r="D352" s="80"/>
      <c r="E352" s="80"/>
      <c r="F352" s="80"/>
      <c r="G352" s="44" t="e">
        <f>SUM(J352,L352,N352,O352,P352,T352,U352,V352,AB352,AD352,AO352,AQ352,CE352,CG352,CP352,CR352,#REF!,#REF!,CZ352,DB352,DE352,DG352,DN352,DP352,DW352,DY352,EF352,EH352)</f>
        <v>#REF!</v>
      </c>
      <c r="H352" s="44" t="e">
        <f>SUM(K352,M352,Q352,R352,S352,W352,X352,Y352,AC352,AE352,AF352,AG352,AH352,AI352,AL352,AP352,AR352,#REF!,AY352,AZ352,CF352,CH352,CI352,CJ352,CK352,CL352,CQ352,CS352,CT352,CU352,CV352,CW352,#REF!,#REF!,DA352,DC352,DF352,DH352,DO352,#REF!,#REF!,#REF!,#REF!,DQ352,DR352,DS352,DT352,DU352,DX352,DZ352,EA352,EB352,EC352,ED352,EG352,EI352,EJ352,EK352,EL352,EM352)</f>
        <v>#REF!</v>
      </c>
      <c r="I352" s="44" t="e">
        <f t="shared" si="17"/>
        <v>#REF!</v>
      </c>
      <c r="J352" s="72"/>
      <c r="K352" s="72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79"/>
      <c r="AF352" s="79"/>
      <c r="AG352" s="79"/>
      <c r="AH352" s="79"/>
      <c r="AI352" s="79"/>
      <c r="AJ352" s="79"/>
      <c r="AK352" s="79"/>
      <c r="AL352" s="79"/>
      <c r="AM352" s="79"/>
      <c r="AN352" s="79"/>
      <c r="AO352" s="79"/>
      <c r="AP352" s="79"/>
      <c r="AQ352" s="79"/>
      <c r="AR352" s="79"/>
      <c r="AS352" s="79"/>
      <c r="AT352" s="79"/>
      <c r="AU352" s="79"/>
      <c r="AV352" s="79"/>
      <c r="AW352" s="79"/>
      <c r="AX352" s="79"/>
      <c r="AY352" s="79"/>
      <c r="AZ352" s="79"/>
      <c r="BA352" s="79"/>
      <c r="BB352" s="79"/>
      <c r="BC352" s="79"/>
      <c r="BD352" s="79"/>
      <c r="BE352" s="79"/>
      <c r="BF352" s="79"/>
      <c r="BG352" s="79"/>
      <c r="BH352" s="79"/>
      <c r="BI352" s="79"/>
      <c r="BJ352" s="79"/>
      <c r="BK352" s="79"/>
      <c r="BL352" s="79"/>
      <c r="BM352" s="79"/>
      <c r="BN352" s="79"/>
      <c r="BO352" s="79"/>
      <c r="BP352" s="79"/>
      <c r="BQ352" s="79"/>
      <c r="BR352" s="79"/>
      <c r="BS352" s="79"/>
      <c r="BT352" s="79"/>
      <c r="BU352" s="79"/>
      <c r="BV352" s="79"/>
      <c r="BW352" s="79"/>
      <c r="BX352" s="79"/>
      <c r="BY352" s="79"/>
      <c r="BZ352" s="79"/>
      <c r="CA352" s="79"/>
      <c r="CB352" s="79"/>
      <c r="CC352" s="79"/>
      <c r="CD352" s="79"/>
      <c r="CE352" s="79"/>
      <c r="CF352" s="79"/>
      <c r="CG352" s="79"/>
      <c r="CH352" s="79"/>
      <c r="CI352" s="79"/>
      <c r="CJ352" s="79"/>
      <c r="CK352" s="79"/>
      <c r="CL352" s="79"/>
      <c r="CM352" s="79"/>
      <c r="CN352" s="79"/>
      <c r="CO352" s="79"/>
      <c r="CP352" s="79"/>
      <c r="CQ352" s="79"/>
      <c r="CR352" s="79"/>
      <c r="CS352" s="79"/>
      <c r="CT352" s="79"/>
      <c r="CU352" s="79"/>
      <c r="CV352" s="79"/>
      <c r="CW352" s="79"/>
      <c r="CX352" s="79"/>
      <c r="CY352" s="79"/>
      <c r="CZ352" s="79"/>
      <c r="DA352" s="79"/>
      <c r="DB352" s="79"/>
      <c r="DC352" s="79"/>
      <c r="DD352" s="79"/>
      <c r="DE352" s="79"/>
      <c r="DF352" s="79"/>
      <c r="DG352" s="79"/>
      <c r="DH352" s="79"/>
      <c r="DI352" s="79"/>
      <c r="DJ352" s="79"/>
      <c r="DK352" s="79"/>
      <c r="DL352" s="79"/>
      <c r="DM352" s="79"/>
      <c r="DN352" s="79"/>
      <c r="DO352" s="79"/>
      <c r="DP352" s="79"/>
      <c r="DQ352" s="79"/>
      <c r="DR352" s="79"/>
      <c r="DS352" s="79"/>
      <c r="DT352" s="79"/>
      <c r="DU352" s="79"/>
      <c r="DV352" s="79"/>
      <c r="DW352" s="79"/>
      <c r="DX352" s="79"/>
      <c r="DY352" s="79"/>
      <c r="DZ352" s="79"/>
      <c r="EA352" s="79"/>
      <c r="EB352" s="79"/>
      <c r="EC352" s="79"/>
      <c r="ED352" s="79"/>
      <c r="EE352" s="79"/>
      <c r="EF352" s="79"/>
      <c r="EG352" s="79"/>
      <c r="EH352" s="79"/>
      <c r="EI352" s="79"/>
      <c r="EJ352" s="79"/>
      <c r="EK352" s="79"/>
      <c r="EL352" s="79"/>
      <c r="EM352" s="79"/>
      <c r="EN352" s="79"/>
      <c r="EO352" s="113"/>
      <c r="EP352" s="113"/>
      <c r="EQ352" s="113"/>
      <c r="ER352" s="113"/>
      <c r="ES352" s="113"/>
      <c r="ET352" s="113"/>
      <c r="EU352" s="113"/>
      <c r="EV352" s="113"/>
      <c r="EW352" s="113"/>
      <c r="EX352" s="113"/>
    </row>
    <row r="353" spans="1:154" x14ac:dyDescent="0.3">
      <c r="A353" s="79"/>
      <c r="B353" s="80"/>
      <c r="C353" s="80"/>
      <c r="D353" s="80"/>
      <c r="E353" s="80"/>
      <c r="F353" s="80"/>
      <c r="G353" s="44" t="e">
        <f>SUM(J353,L353,N353,O353,P353,T353,U353,V353,AB353,AD353,AO353,AQ353,CE353,CG353,CP353,CR353,#REF!,#REF!,CZ353,DB353,DE353,DG353,DN353,DP353,DW353,DY353,EF353,EH353)</f>
        <v>#REF!</v>
      </c>
      <c r="H353" s="44" t="e">
        <f>SUM(K353,M353,Q353,R353,S353,W353,X353,Y353,AC353,AE353,AF353,AG353,AH353,AI353,AL353,AP353,AR353,#REF!,AY353,AZ353,CF353,CH353,CI353,CJ353,CK353,CL353,CQ353,CS353,CT353,CU353,CV353,CW353,#REF!,#REF!,DA353,DC353,DF353,DH353,DO353,#REF!,#REF!,#REF!,#REF!,DQ353,DR353,DS353,DT353,DU353,DX353,DZ353,EA353,EB353,EC353,ED353,EG353,EI353,EJ353,EK353,EL353,EM353)</f>
        <v>#REF!</v>
      </c>
      <c r="I353" s="44" t="e">
        <f t="shared" si="17"/>
        <v>#REF!</v>
      </c>
      <c r="J353" s="72"/>
      <c r="K353" s="72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79"/>
      <c r="AS353" s="79"/>
      <c r="AT353" s="79"/>
      <c r="AU353" s="79"/>
      <c r="AV353" s="79"/>
      <c r="AW353" s="79"/>
      <c r="AX353" s="79"/>
      <c r="AY353" s="79"/>
      <c r="AZ353" s="79"/>
      <c r="BA353" s="79"/>
      <c r="BB353" s="79"/>
      <c r="BC353" s="79"/>
      <c r="BD353" s="79"/>
      <c r="BE353" s="79"/>
      <c r="BF353" s="79"/>
      <c r="BG353" s="79"/>
      <c r="BH353" s="79"/>
      <c r="BI353" s="79"/>
      <c r="BJ353" s="79"/>
      <c r="BK353" s="79"/>
      <c r="BL353" s="79"/>
      <c r="BM353" s="79"/>
      <c r="BN353" s="79"/>
      <c r="BO353" s="79"/>
      <c r="BP353" s="79"/>
      <c r="BQ353" s="79"/>
      <c r="BR353" s="79"/>
      <c r="BS353" s="79"/>
      <c r="BT353" s="79"/>
      <c r="BU353" s="79"/>
      <c r="BV353" s="79"/>
      <c r="BW353" s="79"/>
      <c r="BX353" s="79"/>
      <c r="BY353" s="79"/>
      <c r="BZ353" s="79"/>
      <c r="CA353" s="79"/>
      <c r="CB353" s="79"/>
      <c r="CC353" s="79"/>
      <c r="CD353" s="79"/>
      <c r="CE353" s="79"/>
      <c r="CF353" s="79"/>
      <c r="CG353" s="79"/>
      <c r="CH353" s="79"/>
      <c r="CI353" s="79"/>
      <c r="CJ353" s="79"/>
      <c r="CK353" s="79"/>
      <c r="CL353" s="79"/>
      <c r="CM353" s="79"/>
      <c r="CN353" s="79"/>
      <c r="CO353" s="79"/>
      <c r="CP353" s="79"/>
      <c r="CQ353" s="79"/>
      <c r="CR353" s="79"/>
      <c r="CS353" s="79"/>
      <c r="CT353" s="79"/>
      <c r="CU353" s="79"/>
      <c r="CV353" s="79"/>
      <c r="CW353" s="79"/>
      <c r="CX353" s="79"/>
      <c r="CY353" s="79"/>
      <c r="CZ353" s="79"/>
      <c r="DA353" s="79"/>
      <c r="DB353" s="79"/>
      <c r="DC353" s="79"/>
      <c r="DD353" s="79"/>
      <c r="DE353" s="79"/>
      <c r="DF353" s="79"/>
      <c r="DG353" s="79"/>
      <c r="DH353" s="79"/>
      <c r="DI353" s="79"/>
      <c r="DJ353" s="79"/>
      <c r="DK353" s="79"/>
      <c r="DL353" s="79"/>
      <c r="DM353" s="79"/>
      <c r="DN353" s="79"/>
      <c r="DO353" s="79"/>
      <c r="DP353" s="79"/>
      <c r="DQ353" s="79"/>
      <c r="DR353" s="79"/>
      <c r="DS353" s="79"/>
      <c r="DT353" s="79"/>
      <c r="DU353" s="79"/>
      <c r="DV353" s="79"/>
      <c r="DW353" s="79"/>
      <c r="DX353" s="79"/>
      <c r="DY353" s="79"/>
      <c r="DZ353" s="79"/>
      <c r="EA353" s="79"/>
      <c r="EB353" s="79"/>
      <c r="EC353" s="79"/>
      <c r="ED353" s="79"/>
      <c r="EE353" s="79"/>
      <c r="EF353" s="79"/>
      <c r="EG353" s="79"/>
      <c r="EH353" s="79"/>
      <c r="EI353" s="79"/>
      <c r="EJ353" s="79"/>
      <c r="EK353" s="79"/>
      <c r="EL353" s="79"/>
      <c r="EM353" s="79"/>
      <c r="EN353" s="79"/>
      <c r="EO353" s="113"/>
      <c r="EP353" s="113"/>
      <c r="EQ353" s="113"/>
      <c r="ER353" s="113"/>
      <c r="ES353" s="113"/>
      <c r="ET353" s="113"/>
      <c r="EU353" s="113"/>
      <c r="EV353" s="113"/>
      <c r="EW353" s="113"/>
      <c r="EX353" s="113"/>
    </row>
    <row r="354" spans="1:154" x14ac:dyDescent="0.3">
      <c r="A354" s="79"/>
      <c r="B354" s="80"/>
      <c r="C354" s="80"/>
      <c r="D354" s="80"/>
      <c r="E354" s="80"/>
      <c r="F354" s="80"/>
      <c r="G354" s="44" t="e">
        <f>SUM(J354,L354,N354,O354,P354,T354,U354,V354,AB354,AD354,AO354,AQ354,CE354,CG354,CP354,CR354,#REF!,#REF!,CZ354,DB354,DE354,DG354,DN354,DP354,DW354,DY354,EF354,EH354)</f>
        <v>#REF!</v>
      </c>
      <c r="H354" s="44" t="e">
        <f>SUM(K354,M354,Q354,R354,S354,W354,X354,Y354,AC354,AE354,AF354,AG354,AH354,AI354,AL354,AP354,AR354,#REF!,AY354,AZ354,CF354,CH354,CI354,CJ354,CK354,CL354,CQ354,CS354,CT354,CU354,CV354,CW354,#REF!,#REF!,DA354,DC354,DF354,DH354,DO354,#REF!,#REF!,#REF!,#REF!,DQ354,DR354,DS354,DT354,DU354,DX354,DZ354,EA354,EB354,EC354,ED354,EG354,EI354,EJ354,EK354,EL354,EM354)</f>
        <v>#REF!</v>
      </c>
      <c r="I354" s="44" t="e">
        <f t="shared" si="17"/>
        <v>#REF!</v>
      </c>
      <c r="J354" s="72"/>
      <c r="K354" s="72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79"/>
      <c r="AF354" s="79"/>
      <c r="AG354" s="79"/>
      <c r="AH354" s="79"/>
      <c r="AI354" s="79"/>
      <c r="AJ354" s="79"/>
      <c r="AK354" s="79"/>
      <c r="AL354" s="79"/>
      <c r="AM354" s="79"/>
      <c r="AN354" s="79"/>
      <c r="AO354" s="79"/>
      <c r="AP354" s="79"/>
      <c r="AQ354" s="79"/>
      <c r="AR354" s="79"/>
      <c r="AS354" s="79"/>
      <c r="AT354" s="79"/>
      <c r="AU354" s="79"/>
      <c r="AV354" s="79"/>
      <c r="AW354" s="79"/>
      <c r="AX354" s="79"/>
      <c r="AY354" s="79"/>
      <c r="AZ354" s="79"/>
      <c r="BA354" s="79"/>
      <c r="BB354" s="79"/>
      <c r="BC354" s="79"/>
      <c r="BD354" s="79"/>
      <c r="BE354" s="79"/>
      <c r="BF354" s="79"/>
      <c r="BG354" s="79"/>
      <c r="BH354" s="79"/>
      <c r="BI354" s="79"/>
      <c r="BJ354" s="79"/>
      <c r="BK354" s="79"/>
      <c r="BL354" s="79"/>
      <c r="BM354" s="79"/>
      <c r="BN354" s="79"/>
      <c r="BO354" s="79"/>
      <c r="BP354" s="79"/>
      <c r="BQ354" s="79"/>
      <c r="BR354" s="79"/>
      <c r="BS354" s="79"/>
      <c r="BT354" s="79"/>
      <c r="BU354" s="79"/>
      <c r="BV354" s="79"/>
      <c r="BW354" s="79"/>
      <c r="BX354" s="79"/>
      <c r="BY354" s="79"/>
      <c r="BZ354" s="79"/>
      <c r="CA354" s="79"/>
      <c r="CB354" s="79"/>
      <c r="CC354" s="79"/>
      <c r="CD354" s="79"/>
      <c r="CE354" s="79"/>
      <c r="CF354" s="79"/>
      <c r="CG354" s="79"/>
      <c r="CH354" s="79"/>
      <c r="CI354" s="79"/>
      <c r="CJ354" s="79"/>
      <c r="CK354" s="79"/>
      <c r="CL354" s="79"/>
      <c r="CM354" s="79"/>
      <c r="CN354" s="79"/>
      <c r="CO354" s="79"/>
      <c r="CP354" s="79"/>
      <c r="CQ354" s="79"/>
      <c r="CR354" s="79"/>
      <c r="CS354" s="79"/>
      <c r="CT354" s="79"/>
      <c r="CU354" s="79"/>
      <c r="CV354" s="79"/>
      <c r="CW354" s="79"/>
      <c r="CX354" s="79"/>
      <c r="CY354" s="79"/>
      <c r="CZ354" s="79"/>
      <c r="DA354" s="79"/>
      <c r="DB354" s="79"/>
      <c r="DC354" s="79"/>
      <c r="DD354" s="79"/>
      <c r="DE354" s="79"/>
      <c r="DF354" s="79"/>
      <c r="DG354" s="79"/>
      <c r="DH354" s="79"/>
      <c r="DI354" s="79"/>
      <c r="DJ354" s="79"/>
      <c r="DK354" s="79"/>
      <c r="DL354" s="79"/>
      <c r="DM354" s="79"/>
      <c r="DN354" s="79"/>
      <c r="DO354" s="79"/>
      <c r="DP354" s="79"/>
      <c r="DQ354" s="79"/>
      <c r="DR354" s="79"/>
      <c r="DS354" s="79"/>
      <c r="DT354" s="79"/>
      <c r="DU354" s="79"/>
      <c r="DV354" s="79"/>
      <c r="DW354" s="79"/>
      <c r="DX354" s="79"/>
      <c r="DY354" s="79"/>
      <c r="DZ354" s="79"/>
      <c r="EA354" s="79"/>
      <c r="EB354" s="79"/>
      <c r="EC354" s="79"/>
      <c r="ED354" s="79"/>
      <c r="EE354" s="79"/>
      <c r="EF354" s="79"/>
      <c r="EG354" s="79"/>
      <c r="EH354" s="79"/>
      <c r="EI354" s="79"/>
      <c r="EJ354" s="79"/>
      <c r="EK354" s="79"/>
      <c r="EL354" s="79"/>
      <c r="EM354" s="79"/>
      <c r="EN354" s="79"/>
      <c r="EO354" s="113"/>
      <c r="EP354" s="113"/>
      <c r="EQ354" s="113"/>
      <c r="ER354" s="113"/>
      <c r="ES354" s="113"/>
      <c r="ET354" s="113"/>
      <c r="EU354" s="113"/>
      <c r="EV354" s="113"/>
      <c r="EW354" s="113"/>
      <c r="EX354" s="113"/>
    </row>
    <row r="355" spans="1:154" x14ac:dyDescent="0.3">
      <c r="A355" s="79"/>
      <c r="B355" s="80"/>
      <c r="C355" s="80"/>
      <c r="D355" s="80"/>
      <c r="E355" s="80"/>
      <c r="F355" s="80"/>
      <c r="G355" s="44" t="e">
        <f>SUM(J355,L355,N355,O355,P355,T355,U355,V355,AB355,AD355,AO355,AQ355,CE355,CG355,CP355,CR355,#REF!,#REF!,CZ355,DB355,DE355,DG355,DN355,DP355,DW355,DY355,EF355,EH355)</f>
        <v>#REF!</v>
      </c>
      <c r="H355" s="44" t="e">
        <f>SUM(K355,M355,Q355,R355,S355,W355,X355,Y355,AC355,AE355,AF355,AG355,AH355,AI355,AL355,AP355,AR355,#REF!,AY355,AZ355,CF355,CH355,CI355,CJ355,CK355,CL355,CQ355,CS355,CT355,CU355,CV355,CW355,#REF!,#REF!,DA355,DC355,DF355,DH355,DO355,#REF!,#REF!,#REF!,#REF!,DQ355,DR355,DS355,DT355,DU355,DX355,DZ355,EA355,EB355,EC355,ED355,EG355,EI355,EJ355,EK355,EL355,EM355)</f>
        <v>#REF!</v>
      </c>
      <c r="I355" s="44" t="e">
        <f t="shared" si="17"/>
        <v>#REF!</v>
      </c>
      <c r="J355" s="72"/>
      <c r="K355" s="72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79"/>
      <c r="AF355" s="79"/>
      <c r="AG355" s="79"/>
      <c r="AH355" s="79"/>
      <c r="AI355" s="79"/>
      <c r="AJ355" s="79"/>
      <c r="AK355" s="79"/>
      <c r="AL355" s="79"/>
      <c r="AM355" s="79"/>
      <c r="AN355" s="79"/>
      <c r="AO355" s="79"/>
      <c r="AP355" s="79"/>
      <c r="AQ355" s="79"/>
      <c r="AR355" s="79"/>
      <c r="AS355" s="79"/>
      <c r="AT355" s="79"/>
      <c r="AU355" s="79"/>
      <c r="AV355" s="79"/>
      <c r="AW355" s="79"/>
      <c r="AX355" s="79"/>
      <c r="AY355" s="79"/>
      <c r="AZ355" s="79"/>
      <c r="BA355" s="79"/>
      <c r="BB355" s="79"/>
      <c r="BC355" s="79"/>
      <c r="BD355" s="79"/>
      <c r="BE355" s="79"/>
      <c r="BF355" s="79"/>
      <c r="BG355" s="79"/>
      <c r="BH355" s="79"/>
      <c r="BI355" s="79"/>
      <c r="BJ355" s="79"/>
      <c r="BK355" s="79"/>
      <c r="BL355" s="79"/>
      <c r="BM355" s="79"/>
      <c r="BN355" s="79"/>
      <c r="BO355" s="79"/>
      <c r="BP355" s="79"/>
      <c r="BQ355" s="79"/>
      <c r="BR355" s="79"/>
      <c r="BS355" s="79"/>
      <c r="BT355" s="79"/>
      <c r="BU355" s="79"/>
      <c r="BV355" s="79"/>
      <c r="BW355" s="79"/>
      <c r="BX355" s="79"/>
      <c r="BY355" s="79"/>
      <c r="BZ355" s="79"/>
      <c r="CA355" s="79"/>
      <c r="CB355" s="79"/>
      <c r="CC355" s="79"/>
      <c r="CD355" s="79"/>
      <c r="CE355" s="79"/>
      <c r="CF355" s="79"/>
      <c r="CG355" s="79"/>
      <c r="CH355" s="79"/>
      <c r="CI355" s="79"/>
      <c r="CJ355" s="79"/>
      <c r="CK355" s="79"/>
      <c r="CL355" s="79"/>
      <c r="CM355" s="79"/>
      <c r="CN355" s="79"/>
      <c r="CO355" s="79"/>
      <c r="CP355" s="79"/>
      <c r="CQ355" s="79"/>
      <c r="CR355" s="79"/>
      <c r="CS355" s="79"/>
      <c r="CT355" s="79"/>
      <c r="CU355" s="79"/>
      <c r="CV355" s="79"/>
      <c r="CW355" s="79"/>
      <c r="CX355" s="79"/>
      <c r="CY355" s="79"/>
      <c r="CZ355" s="79"/>
      <c r="DA355" s="79"/>
      <c r="DB355" s="79"/>
      <c r="DC355" s="79"/>
      <c r="DD355" s="79"/>
      <c r="DE355" s="79"/>
      <c r="DF355" s="79"/>
      <c r="DG355" s="79"/>
      <c r="DH355" s="79"/>
      <c r="DI355" s="79"/>
      <c r="DJ355" s="79"/>
      <c r="DK355" s="79"/>
      <c r="DL355" s="79"/>
      <c r="DM355" s="79"/>
      <c r="DN355" s="79"/>
      <c r="DO355" s="79"/>
      <c r="DP355" s="79"/>
      <c r="DQ355" s="79"/>
      <c r="DR355" s="79"/>
      <c r="DS355" s="79"/>
      <c r="DT355" s="79"/>
      <c r="DU355" s="79"/>
      <c r="DV355" s="79"/>
      <c r="DW355" s="79"/>
      <c r="DX355" s="79"/>
      <c r="DY355" s="79"/>
      <c r="DZ355" s="79"/>
      <c r="EA355" s="79"/>
      <c r="EB355" s="79"/>
      <c r="EC355" s="79"/>
      <c r="ED355" s="79"/>
      <c r="EE355" s="79"/>
      <c r="EF355" s="79"/>
      <c r="EG355" s="79"/>
      <c r="EH355" s="79"/>
      <c r="EI355" s="79"/>
      <c r="EJ355" s="79"/>
      <c r="EK355" s="79"/>
      <c r="EL355" s="79"/>
      <c r="EM355" s="79"/>
      <c r="EN355" s="79"/>
      <c r="EO355" s="113"/>
      <c r="EP355" s="113"/>
      <c r="EQ355" s="113"/>
      <c r="ER355" s="113"/>
      <c r="ES355" s="113"/>
      <c r="ET355" s="113"/>
      <c r="EU355" s="113"/>
      <c r="EV355" s="113"/>
      <c r="EW355" s="113"/>
      <c r="EX355" s="113"/>
    </row>
    <row r="356" spans="1:154" x14ac:dyDescent="0.3">
      <c r="A356" s="79"/>
      <c r="B356" s="80"/>
      <c r="C356" s="80"/>
      <c r="D356" s="80"/>
      <c r="E356" s="80"/>
      <c r="F356" s="80"/>
      <c r="G356" s="44" t="e">
        <f>SUM(J356,L356,N356,O356,P356,T356,U356,V356,AB356,AD356,AO356,AQ356,CE356,CG356,CP356,CR356,#REF!,#REF!,CZ356,DB356,DE356,DG356,DN356,DP356,DW356,DY356,EF356,EH356)</f>
        <v>#REF!</v>
      </c>
      <c r="H356" s="44" t="e">
        <f>SUM(K356,M356,Q356,R356,S356,W356,X356,Y356,AC356,AE356,AF356,AG356,AH356,AI356,AL356,AP356,AR356,#REF!,AY356,AZ356,CF356,CH356,CI356,CJ356,CK356,CL356,CQ356,CS356,CT356,CU356,CV356,CW356,#REF!,#REF!,DA356,DC356,DF356,DH356,DO356,#REF!,#REF!,#REF!,#REF!,DQ356,DR356,DS356,DT356,DU356,DX356,DZ356,EA356,EB356,EC356,ED356,EG356,EI356,EJ356,EK356,EL356,EM356)</f>
        <v>#REF!</v>
      </c>
      <c r="I356" s="44" t="e">
        <f t="shared" si="17"/>
        <v>#REF!</v>
      </c>
      <c r="J356" s="72"/>
      <c r="K356" s="72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79"/>
      <c r="AF356" s="79"/>
      <c r="AG356" s="79"/>
      <c r="AH356" s="79"/>
      <c r="AI356" s="79"/>
      <c r="AJ356" s="79"/>
      <c r="AK356" s="79"/>
      <c r="AL356" s="79"/>
      <c r="AM356" s="79"/>
      <c r="AN356" s="79"/>
      <c r="AO356" s="79"/>
      <c r="AP356" s="79"/>
      <c r="AQ356" s="79"/>
      <c r="AR356" s="79"/>
      <c r="AS356" s="79"/>
      <c r="AT356" s="79"/>
      <c r="AU356" s="79"/>
      <c r="AV356" s="79"/>
      <c r="AW356" s="79"/>
      <c r="AX356" s="79"/>
      <c r="AY356" s="79"/>
      <c r="AZ356" s="79"/>
      <c r="BA356" s="79"/>
      <c r="BB356" s="79"/>
      <c r="BC356" s="79"/>
      <c r="BD356" s="79"/>
      <c r="BE356" s="79"/>
      <c r="BF356" s="79"/>
      <c r="BG356" s="79"/>
      <c r="BH356" s="79"/>
      <c r="BI356" s="79"/>
      <c r="BJ356" s="79"/>
      <c r="BK356" s="79"/>
      <c r="BL356" s="79"/>
      <c r="BM356" s="79"/>
      <c r="BN356" s="79"/>
      <c r="BO356" s="79"/>
      <c r="BP356" s="79"/>
      <c r="BQ356" s="79"/>
      <c r="BR356" s="79"/>
      <c r="BS356" s="79"/>
      <c r="BT356" s="79"/>
      <c r="BU356" s="79"/>
      <c r="BV356" s="79"/>
      <c r="BW356" s="79"/>
      <c r="BX356" s="79"/>
      <c r="BY356" s="79"/>
      <c r="BZ356" s="79"/>
      <c r="CA356" s="79"/>
      <c r="CB356" s="79"/>
      <c r="CC356" s="79"/>
      <c r="CD356" s="79"/>
      <c r="CE356" s="79"/>
      <c r="CF356" s="79"/>
      <c r="CG356" s="79"/>
      <c r="CH356" s="79"/>
      <c r="CI356" s="79"/>
      <c r="CJ356" s="79"/>
      <c r="CK356" s="79"/>
      <c r="CL356" s="79"/>
      <c r="CM356" s="79"/>
      <c r="CN356" s="79"/>
      <c r="CO356" s="79"/>
      <c r="CP356" s="79"/>
      <c r="CQ356" s="79"/>
      <c r="CR356" s="79"/>
      <c r="CS356" s="79"/>
      <c r="CT356" s="79"/>
      <c r="CU356" s="79"/>
      <c r="CV356" s="79"/>
      <c r="CW356" s="79"/>
      <c r="CX356" s="79"/>
      <c r="CY356" s="79"/>
      <c r="CZ356" s="79"/>
      <c r="DA356" s="79"/>
      <c r="DB356" s="79"/>
      <c r="DC356" s="79"/>
      <c r="DD356" s="79"/>
      <c r="DE356" s="79"/>
      <c r="DF356" s="79"/>
      <c r="DG356" s="79"/>
      <c r="DH356" s="79"/>
      <c r="DI356" s="79"/>
      <c r="DJ356" s="79"/>
      <c r="DK356" s="79"/>
      <c r="DL356" s="79"/>
      <c r="DM356" s="79"/>
      <c r="DN356" s="79"/>
      <c r="DO356" s="79"/>
      <c r="DP356" s="79"/>
      <c r="DQ356" s="79"/>
      <c r="DR356" s="79"/>
      <c r="DS356" s="79"/>
      <c r="DT356" s="79"/>
      <c r="DU356" s="79"/>
      <c r="DV356" s="79"/>
      <c r="DW356" s="79"/>
      <c r="DX356" s="79"/>
      <c r="DY356" s="79"/>
      <c r="DZ356" s="79"/>
      <c r="EA356" s="79"/>
      <c r="EB356" s="79"/>
      <c r="EC356" s="79"/>
      <c r="ED356" s="79"/>
      <c r="EE356" s="79"/>
      <c r="EF356" s="79"/>
      <c r="EG356" s="79"/>
      <c r="EH356" s="79"/>
      <c r="EI356" s="79"/>
      <c r="EJ356" s="79"/>
      <c r="EK356" s="79"/>
      <c r="EL356" s="79"/>
      <c r="EM356" s="79"/>
      <c r="EN356" s="79"/>
      <c r="EO356" s="113"/>
      <c r="EP356" s="113"/>
      <c r="EQ356" s="113"/>
      <c r="ER356" s="113"/>
      <c r="ES356" s="113"/>
      <c r="ET356" s="113"/>
      <c r="EU356" s="113"/>
      <c r="EV356" s="113"/>
      <c r="EW356" s="113"/>
      <c r="EX356" s="113"/>
    </row>
    <row r="357" spans="1:154" x14ac:dyDescent="0.3">
      <c r="A357" s="79"/>
      <c r="B357" s="80"/>
      <c r="C357" s="80"/>
      <c r="D357" s="80"/>
      <c r="E357" s="80"/>
      <c r="F357" s="80"/>
      <c r="G357" s="44" t="e">
        <f>SUM(J357,L357,N357,O357,P357,T357,U357,V357,AB357,AD357,AO357,AQ357,CE357,CG357,CP357,CR357,#REF!,#REF!,CZ357,DB357,DE357,DG357,DN357,DP357,DW357,DY357,EF357,EH357)</f>
        <v>#REF!</v>
      </c>
      <c r="H357" s="44" t="e">
        <f>SUM(K357,M357,Q357,R357,S357,W357,X357,Y357,AC357,AE357,AF357,AG357,AH357,AI357,AL357,AP357,AR357,#REF!,AY357,AZ357,CF357,CH357,CI357,CJ357,CK357,CL357,CQ357,CS357,CT357,CU357,CV357,CW357,#REF!,#REF!,DA357,DC357,DF357,DH357,DO357,#REF!,#REF!,#REF!,#REF!,DQ357,DR357,DS357,DT357,DU357,DX357,DZ357,EA357,EB357,EC357,ED357,EG357,EI357,EJ357,EK357,EL357,EM357)</f>
        <v>#REF!</v>
      </c>
      <c r="I357" s="44" t="e">
        <f t="shared" si="17"/>
        <v>#REF!</v>
      </c>
      <c r="J357" s="72"/>
      <c r="K357" s="72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79"/>
      <c r="AF357" s="79"/>
      <c r="AG357" s="79"/>
      <c r="AH357" s="79"/>
      <c r="AI357" s="79"/>
      <c r="AJ357" s="79"/>
      <c r="AK357" s="79"/>
      <c r="AL357" s="79"/>
      <c r="AM357" s="79"/>
      <c r="AN357" s="79"/>
      <c r="AO357" s="79"/>
      <c r="AP357" s="79"/>
      <c r="AQ357" s="79"/>
      <c r="AR357" s="79"/>
      <c r="AS357" s="79"/>
      <c r="AT357" s="79"/>
      <c r="AU357" s="79"/>
      <c r="AV357" s="79"/>
      <c r="AW357" s="79"/>
      <c r="AX357" s="79"/>
      <c r="AY357" s="79"/>
      <c r="AZ357" s="79"/>
      <c r="BA357" s="79"/>
      <c r="BB357" s="79"/>
      <c r="BC357" s="79"/>
      <c r="BD357" s="79"/>
      <c r="BE357" s="79"/>
      <c r="BF357" s="79"/>
      <c r="BG357" s="79"/>
      <c r="BH357" s="79"/>
      <c r="BI357" s="79"/>
      <c r="BJ357" s="79"/>
      <c r="BK357" s="79"/>
      <c r="BL357" s="79"/>
      <c r="BM357" s="79"/>
      <c r="BN357" s="79"/>
      <c r="BO357" s="79"/>
      <c r="BP357" s="79"/>
      <c r="BQ357" s="79"/>
      <c r="BR357" s="79"/>
      <c r="BS357" s="79"/>
      <c r="BT357" s="79"/>
      <c r="BU357" s="79"/>
      <c r="BV357" s="79"/>
      <c r="BW357" s="79"/>
      <c r="BX357" s="79"/>
      <c r="BY357" s="79"/>
      <c r="BZ357" s="79"/>
      <c r="CA357" s="79"/>
      <c r="CB357" s="79"/>
      <c r="CC357" s="79"/>
      <c r="CD357" s="79"/>
      <c r="CE357" s="79"/>
      <c r="CF357" s="79"/>
      <c r="CG357" s="79"/>
      <c r="CH357" s="79"/>
      <c r="CI357" s="79"/>
      <c r="CJ357" s="79"/>
      <c r="CK357" s="79"/>
      <c r="CL357" s="79"/>
      <c r="CM357" s="79"/>
      <c r="CN357" s="79"/>
      <c r="CO357" s="79"/>
      <c r="CP357" s="79"/>
      <c r="CQ357" s="79"/>
      <c r="CR357" s="79"/>
      <c r="CS357" s="79"/>
      <c r="CT357" s="79"/>
      <c r="CU357" s="79"/>
      <c r="CV357" s="79"/>
      <c r="CW357" s="79"/>
      <c r="CX357" s="79"/>
      <c r="CY357" s="79"/>
      <c r="CZ357" s="79"/>
      <c r="DA357" s="79"/>
      <c r="DB357" s="79"/>
      <c r="DC357" s="79"/>
      <c r="DD357" s="79"/>
      <c r="DE357" s="79"/>
      <c r="DF357" s="79"/>
      <c r="DG357" s="79"/>
      <c r="DH357" s="79"/>
      <c r="DI357" s="79"/>
      <c r="DJ357" s="79"/>
      <c r="DK357" s="79"/>
      <c r="DL357" s="79"/>
      <c r="DM357" s="79"/>
      <c r="DN357" s="79"/>
      <c r="DO357" s="79"/>
      <c r="DP357" s="79"/>
      <c r="DQ357" s="79"/>
      <c r="DR357" s="79"/>
      <c r="DS357" s="79"/>
      <c r="DT357" s="79"/>
      <c r="DU357" s="79"/>
      <c r="DV357" s="79"/>
      <c r="DW357" s="79"/>
      <c r="DX357" s="79"/>
      <c r="DY357" s="79"/>
      <c r="DZ357" s="79"/>
      <c r="EA357" s="79"/>
      <c r="EB357" s="79"/>
      <c r="EC357" s="79"/>
      <c r="ED357" s="79"/>
      <c r="EE357" s="79"/>
      <c r="EF357" s="79"/>
      <c r="EG357" s="79"/>
      <c r="EH357" s="79"/>
      <c r="EI357" s="79"/>
      <c r="EJ357" s="79"/>
      <c r="EK357" s="79"/>
      <c r="EL357" s="79"/>
      <c r="EM357" s="79"/>
      <c r="EN357" s="79"/>
      <c r="EO357" s="113"/>
      <c r="EP357" s="113"/>
      <c r="EQ357" s="113"/>
      <c r="ER357" s="113"/>
      <c r="ES357" s="113"/>
      <c r="ET357" s="113"/>
      <c r="EU357" s="113"/>
      <c r="EV357" s="113"/>
      <c r="EW357" s="113"/>
      <c r="EX357" s="113"/>
    </row>
    <row r="358" spans="1:154" x14ac:dyDescent="0.3">
      <c r="A358" s="79"/>
      <c r="B358" s="80"/>
      <c r="C358" s="80"/>
      <c r="D358" s="80"/>
      <c r="E358" s="80"/>
      <c r="F358" s="80"/>
      <c r="G358" s="44" t="e">
        <f>SUM(J358,L358,N358,O358,P358,T358,U358,V358,AB358,AD358,AO358,AQ358,CE358,CG358,CP358,CR358,#REF!,#REF!,CZ358,DB358,DE358,DG358,DN358,DP358,DW358,DY358,EF358,EH358)</f>
        <v>#REF!</v>
      </c>
      <c r="H358" s="44" t="e">
        <f>SUM(K358,M358,Q358,R358,S358,W358,X358,Y358,AC358,AE358,AF358,AG358,AH358,AI358,AL358,AP358,AR358,#REF!,AY358,AZ358,CF358,CH358,CI358,CJ358,CK358,CL358,CQ358,CS358,CT358,CU358,CV358,CW358,#REF!,#REF!,DA358,DC358,DF358,DH358,DO358,#REF!,#REF!,#REF!,#REF!,DQ358,DR358,DS358,DT358,DU358,DX358,DZ358,EA358,EB358,EC358,ED358,EG358,EI358,EJ358,EK358,EL358,EM358)</f>
        <v>#REF!</v>
      </c>
      <c r="I358" s="44" t="e">
        <f t="shared" si="17"/>
        <v>#REF!</v>
      </c>
      <c r="J358" s="72"/>
      <c r="K358" s="72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79"/>
      <c r="AF358" s="79"/>
      <c r="AG358" s="79"/>
      <c r="AH358" s="79"/>
      <c r="AI358" s="79"/>
      <c r="AJ358" s="79"/>
      <c r="AK358" s="79"/>
      <c r="AL358" s="79"/>
      <c r="AM358" s="79"/>
      <c r="AN358" s="79"/>
      <c r="AO358" s="79"/>
      <c r="AP358" s="79"/>
      <c r="AQ358" s="79"/>
      <c r="AR358" s="79"/>
      <c r="AS358" s="79"/>
      <c r="AT358" s="79"/>
      <c r="AU358" s="79"/>
      <c r="AV358" s="79"/>
      <c r="AW358" s="79"/>
      <c r="AX358" s="79"/>
      <c r="AY358" s="79"/>
      <c r="AZ358" s="79"/>
      <c r="BA358" s="79"/>
      <c r="BB358" s="79"/>
      <c r="BC358" s="79"/>
      <c r="BD358" s="79"/>
      <c r="BE358" s="79"/>
      <c r="BF358" s="79"/>
      <c r="BG358" s="79"/>
      <c r="BH358" s="79"/>
      <c r="BI358" s="79"/>
      <c r="BJ358" s="79"/>
      <c r="BK358" s="79"/>
      <c r="BL358" s="79"/>
      <c r="BM358" s="79"/>
      <c r="BN358" s="79"/>
      <c r="BO358" s="79"/>
      <c r="BP358" s="79"/>
      <c r="BQ358" s="79"/>
      <c r="BR358" s="79"/>
      <c r="BS358" s="79"/>
      <c r="BT358" s="79"/>
      <c r="BU358" s="79"/>
      <c r="BV358" s="79"/>
      <c r="BW358" s="79"/>
      <c r="BX358" s="79"/>
      <c r="BY358" s="79"/>
      <c r="BZ358" s="79"/>
      <c r="CA358" s="79"/>
      <c r="CB358" s="79"/>
      <c r="CC358" s="79"/>
      <c r="CD358" s="79"/>
      <c r="CE358" s="79"/>
      <c r="CF358" s="79"/>
      <c r="CG358" s="79"/>
      <c r="CH358" s="79"/>
      <c r="CI358" s="79"/>
      <c r="CJ358" s="79"/>
      <c r="CK358" s="79"/>
      <c r="CL358" s="79"/>
      <c r="CM358" s="79"/>
      <c r="CN358" s="79"/>
      <c r="CO358" s="79"/>
      <c r="CP358" s="79"/>
      <c r="CQ358" s="79"/>
      <c r="CR358" s="79"/>
      <c r="CS358" s="79"/>
      <c r="CT358" s="79"/>
      <c r="CU358" s="79"/>
      <c r="CV358" s="79"/>
      <c r="CW358" s="79"/>
      <c r="CX358" s="79"/>
      <c r="CY358" s="79"/>
      <c r="CZ358" s="79"/>
      <c r="DA358" s="79"/>
      <c r="DB358" s="79"/>
      <c r="DC358" s="79"/>
      <c r="DD358" s="79"/>
      <c r="DE358" s="79"/>
      <c r="DF358" s="79"/>
      <c r="DG358" s="79"/>
      <c r="DH358" s="79"/>
      <c r="DI358" s="79"/>
      <c r="DJ358" s="79"/>
      <c r="DK358" s="79"/>
      <c r="DL358" s="79"/>
      <c r="DM358" s="79"/>
      <c r="DN358" s="79"/>
      <c r="DO358" s="79"/>
      <c r="DP358" s="79"/>
      <c r="DQ358" s="79"/>
      <c r="DR358" s="79"/>
      <c r="DS358" s="79"/>
      <c r="DT358" s="79"/>
      <c r="DU358" s="79"/>
      <c r="DV358" s="79"/>
      <c r="DW358" s="79"/>
      <c r="DX358" s="79"/>
      <c r="DY358" s="79"/>
      <c r="DZ358" s="79"/>
      <c r="EA358" s="79"/>
      <c r="EB358" s="79"/>
      <c r="EC358" s="79"/>
      <c r="ED358" s="79"/>
      <c r="EE358" s="79"/>
      <c r="EF358" s="79"/>
      <c r="EG358" s="79"/>
      <c r="EH358" s="79"/>
      <c r="EI358" s="79"/>
      <c r="EJ358" s="79"/>
      <c r="EK358" s="79"/>
      <c r="EL358" s="79"/>
      <c r="EM358" s="79"/>
      <c r="EN358" s="79"/>
      <c r="EO358" s="113"/>
      <c r="EP358" s="113"/>
      <c r="EQ358" s="113"/>
      <c r="ER358" s="113"/>
      <c r="ES358" s="113"/>
      <c r="ET358" s="113"/>
      <c r="EU358" s="113"/>
      <c r="EV358" s="113"/>
      <c r="EW358" s="113"/>
      <c r="EX358" s="113"/>
    </row>
    <row r="359" spans="1:154" x14ac:dyDescent="0.3">
      <c r="A359" s="79"/>
      <c r="B359" s="80"/>
      <c r="C359" s="80"/>
      <c r="D359" s="80"/>
      <c r="E359" s="80"/>
      <c r="F359" s="80"/>
      <c r="G359" s="44" t="e">
        <f>SUM(J359,L359,N359,O359,P359,T359,U359,V359,AB359,AD359,AO359,AQ359,CE359,CG359,CP359,CR359,#REF!,#REF!,CZ359,DB359,DE359,DG359,DN359,DP359,DW359,DY359,EF359,EH359)</f>
        <v>#REF!</v>
      </c>
      <c r="H359" s="44" t="e">
        <f>SUM(K359,M359,Q359,R359,S359,W359,X359,Y359,AC359,AE359,AF359,AG359,AH359,AI359,AL359,AP359,AR359,#REF!,AY359,AZ359,CF359,CH359,CI359,CJ359,CK359,CL359,CQ359,CS359,CT359,CU359,CV359,CW359,#REF!,#REF!,DA359,DC359,DF359,DH359,DO359,#REF!,#REF!,#REF!,#REF!,DQ359,DR359,DS359,DT359,DU359,DX359,DZ359,EA359,EB359,EC359,ED359,EG359,EI359,EJ359,EK359,EL359,EM359)</f>
        <v>#REF!</v>
      </c>
      <c r="I359" s="44" t="e">
        <f t="shared" si="17"/>
        <v>#REF!</v>
      </c>
      <c r="J359" s="72"/>
      <c r="K359" s="72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79"/>
      <c r="AF359" s="79"/>
      <c r="AG359" s="79"/>
      <c r="AH359" s="79"/>
      <c r="AI359" s="79"/>
      <c r="AJ359" s="79"/>
      <c r="AK359" s="79"/>
      <c r="AL359" s="79"/>
      <c r="AM359" s="79"/>
      <c r="AN359" s="79"/>
      <c r="AO359" s="79"/>
      <c r="AP359" s="79"/>
      <c r="AQ359" s="79"/>
      <c r="AR359" s="79"/>
      <c r="AS359" s="79"/>
      <c r="AT359" s="79"/>
      <c r="AU359" s="79"/>
      <c r="AV359" s="79"/>
      <c r="AW359" s="79"/>
      <c r="AX359" s="79"/>
      <c r="AY359" s="79"/>
      <c r="AZ359" s="79"/>
      <c r="BA359" s="79"/>
      <c r="BB359" s="79"/>
      <c r="BC359" s="79"/>
      <c r="BD359" s="79"/>
      <c r="BE359" s="79"/>
      <c r="BF359" s="79"/>
      <c r="BG359" s="79"/>
      <c r="BH359" s="79"/>
      <c r="BI359" s="79"/>
      <c r="BJ359" s="79"/>
      <c r="BK359" s="79"/>
      <c r="BL359" s="79"/>
      <c r="BM359" s="79"/>
      <c r="BN359" s="79"/>
      <c r="BO359" s="79"/>
      <c r="BP359" s="79"/>
      <c r="BQ359" s="79"/>
      <c r="BR359" s="79"/>
      <c r="BS359" s="79"/>
      <c r="BT359" s="79"/>
      <c r="BU359" s="79"/>
      <c r="BV359" s="79"/>
      <c r="BW359" s="79"/>
      <c r="BX359" s="79"/>
      <c r="BY359" s="79"/>
      <c r="BZ359" s="79"/>
      <c r="CA359" s="79"/>
      <c r="CB359" s="79"/>
      <c r="CC359" s="79"/>
      <c r="CD359" s="79"/>
      <c r="CE359" s="79"/>
      <c r="CF359" s="79"/>
      <c r="CG359" s="79"/>
      <c r="CH359" s="79"/>
      <c r="CI359" s="79"/>
      <c r="CJ359" s="79"/>
      <c r="CK359" s="79"/>
      <c r="CL359" s="79"/>
      <c r="CM359" s="79"/>
      <c r="CN359" s="79"/>
      <c r="CO359" s="79"/>
      <c r="CP359" s="79"/>
      <c r="CQ359" s="79"/>
      <c r="CR359" s="79"/>
      <c r="CS359" s="79"/>
      <c r="CT359" s="79"/>
      <c r="CU359" s="79"/>
      <c r="CV359" s="79"/>
      <c r="CW359" s="79"/>
      <c r="CX359" s="79"/>
      <c r="CY359" s="79"/>
      <c r="CZ359" s="79"/>
      <c r="DA359" s="79"/>
      <c r="DB359" s="79"/>
      <c r="DC359" s="79"/>
      <c r="DD359" s="79"/>
      <c r="DE359" s="79"/>
      <c r="DF359" s="79"/>
      <c r="DG359" s="79"/>
      <c r="DH359" s="79"/>
      <c r="DI359" s="79"/>
      <c r="DJ359" s="79"/>
      <c r="DK359" s="79"/>
      <c r="DL359" s="79"/>
      <c r="DM359" s="79"/>
      <c r="DN359" s="79"/>
      <c r="DO359" s="79"/>
      <c r="DP359" s="79"/>
      <c r="DQ359" s="79"/>
      <c r="DR359" s="79"/>
      <c r="DS359" s="79"/>
      <c r="DT359" s="79"/>
      <c r="DU359" s="79"/>
      <c r="DV359" s="79"/>
      <c r="DW359" s="79"/>
      <c r="DX359" s="79"/>
      <c r="DY359" s="79"/>
      <c r="DZ359" s="79"/>
      <c r="EA359" s="79"/>
      <c r="EB359" s="79"/>
      <c r="EC359" s="79"/>
      <c r="ED359" s="79"/>
      <c r="EE359" s="79"/>
      <c r="EF359" s="79"/>
      <c r="EG359" s="79"/>
      <c r="EH359" s="79"/>
      <c r="EI359" s="79"/>
      <c r="EJ359" s="79"/>
      <c r="EK359" s="79"/>
      <c r="EL359" s="79"/>
      <c r="EM359" s="79"/>
      <c r="EN359" s="79"/>
      <c r="EO359" s="113"/>
      <c r="EP359" s="113"/>
      <c r="EQ359" s="113"/>
      <c r="ER359" s="113"/>
      <c r="ES359" s="113"/>
      <c r="ET359" s="113"/>
      <c r="EU359" s="113"/>
      <c r="EV359" s="113"/>
      <c r="EW359" s="113"/>
      <c r="EX359" s="113"/>
    </row>
    <row r="360" spans="1:154" x14ac:dyDescent="0.3">
      <c r="A360" s="79"/>
      <c r="B360" s="80"/>
      <c r="C360" s="80"/>
      <c r="D360" s="80"/>
      <c r="E360" s="80"/>
      <c r="F360" s="80"/>
      <c r="G360" s="44" t="e">
        <f>SUM(J360,L360,N360,O360,P360,T360,U360,V360,AB360,AD360,AO360,AQ360,CE360,CG360,CP360,CR360,#REF!,#REF!,CZ360,DB360,DE360,DG360,DN360,DP360,DW360,DY360,EF360,EH360)</f>
        <v>#REF!</v>
      </c>
      <c r="H360" s="44" t="e">
        <f>SUM(K360,M360,Q360,R360,S360,W360,X360,Y360,AC360,AE360,AF360,AG360,AH360,AI360,AL360,AP360,AR360,#REF!,AY360,AZ360,CF360,CH360,CI360,CJ360,CK360,CL360,CQ360,CS360,CT360,CU360,CV360,CW360,#REF!,#REF!,DA360,DC360,DF360,DH360,DO360,#REF!,#REF!,#REF!,#REF!,DQ360,DR360,DS360,DT360,DU360,DX360,DZ360,EA360,EB360,EC360,ED360,EG360,EI360,EJ360,EK360,EL360,EM360)</f>
        <v>#REF!</v>
      </c>
      <c r="I360" s="44" t="e">
        <f t="shared" si="17"/>
        <v>#REF!</v>
      </c>
      <c r="J360" s="72"/>
      <c r="K360" s="72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79"/>
      <c r="AF360" s="79"/>
      <c r="AG360" s="79"/>
      <c r="AH360" s="79"/>
      <c r="AI360" s="79"/>
      <c r="AJ360" s="79"/>
      <c r="AK360" s="79"/>
      <c r="AL360" s="79"/>
      <c r="AM360" s="79"/>
      <c r="AN360" s="79"/>
      <c r="AO360" s="79"/>
      <c r="AP360" s="79"/>
      <c r="AQ360" s="79"/>
      <c r="AR360" s="79"/>
      <c r="AS360" s="79"/>
      <c r="AT360" s="79"/>
      <c r="AU360" s="79"/>
      <c r="AV360" s="79"/>
      <c r="AW360" s="79"/>
      <c r="AX360" s="79"/>
      <c r="AY360" s="79"/>
      <c r="AZ360" s="79"/>
      <c r="BA360" s="79"/>
      <c r="BB360" s="79"/>
      <c r="BC360" s="79"/>
      <c r="BD360" s="79"/>
      <c r="BE360" s="79"/>
      <c r="BF360" s="79"/>
      <c r="BG360" s="79"/>
      <c r="BH360" s="79"/>
      <c r="BI360" s="79"/>
      <c r="BJ360" s="79"/>
      <c r="BK360" s="79"/>
      <c r="BL360" s="79"/>
      <c r="BM360" s="79"/>
      <c r="BN360" s="79"/>
      <c r="BO360" s="79"/>
      <c r="BP360" s="79"/>
      <c r="BQ360" s="79"/>
      <c r="BR360" s="79"/>
      <c r="BS360" s="79"/>
      <c r="BT360" s="79"/>
      <c r="BU360" s="79"/>
      <c r="BV360" s="79"/>
      <c r="BW360" s="79"/>
      <c r="BX360" s="79"/>
      <c r="BY360" s="79"/>
      <c r="BZ360" s="79"/>
      <c r="CA360" s="79"/>
      <c r="CB360" s="79"/>
      <c r="CC360" s="79"/>
      <c r="CD360" s="79"/>
      <c r="CE360" s="79"/>
      <c r="CF360" s="79"/>
      <c r="CG360" s="79"/>
      <c r="CH360" s="79"/>
      <c r="CI360" s="79"/>
      <c r="CJ360" s="79"/>
      <c r="CK360" s="79"/>
      <c r="CL360" s="79"/>
      <c r="CM360" s="79"/>
      <c r="CN360" s="79"/>
      <c r="CO360" s="79"/>
      <c r="CP360" s="79"/>
      <c r="CQ360" s="79"/>
      <c r="CR360" s="79"/>
      <c r="CS360" s="79"/>
      <c r="CT360" s="79"/>
      <c r="CU360" s="79"/>
      <c r="CV360" s="79"/>
      <c r="CW360" s="79"/>
      <c r="CX360" s="79"/>
      <c r="CY360" s="79"/>
      <c r="CZ360" s="79"/>
      <c r="DA360" s="79"/>
      <c r="DB360" s="79"/>
      <c r="DC360" s="79"/>
      <c r="DD360" s="79"/>
      <c r="DE360" s="79"/>
      <c r="DF360" s="79"/>
      <c r="DG360" s="79"/>
      <c r="DH360" s="79"/>
      <c r="DI360" s="79"/>
      <c r="DJ360" s="79"/>
      <c r="DK360" s="79"/>
      <c r="DL360" s="79"/>
      <c r="DM360" s="79"/>
      <c r="DN360" s="79"/>
      <c r="DO360" s="79"/>
      <c r="DP360" s="79"/>
      <c r="DQ360" s="79"/>
      <c r="DR360" s="79"/>
      <c r="DS360" s="79"/>
      <c r="DT360" s="79"/>
      <c r="DU360" s="79"/>
      <c r="DV360" s="79"/>
      <c r="DW360" s="79"/>
      <c r="DX360" s="79"/>
      <c r="DY360" s="79"/>
      <c r="DZ360" s="79"/>
      <c r="EA360" s="79"/>
      <c r="EB360" s="79"/>
      <c r="EC360" s="79"/>
      <c r="ED360" s="79"/>
      <c r="EE360" s="79"/>
      <c r="EF360" s="79"/>
      <c r="EG360" s="79"/>
      <c r="EH360" s="79"/>
      <c r="EI360" s="79"/>
      <c r="EJ360" s="79"/>
      <c r="EK360" s="79"/>
      <c r="EL360" s="79"/>
      <c r="EM360" s="79"/>
      <c r="EN360" s="79"/>
      <c r="EO360" s="113"/>
      <c r="EP360" s="113"/>
      <c r="EQ360" s="113"/>
      <c r="ER360" s="113"/>
      <c r="ES360" s="113"/>
      <c r="ET360" s="113"/>
      <c r="EU360" s="113"/>
      <c r="EV360" s="113"/>
      <c r="EW360" s="113"/>
      <c r="EX360" s="113"/>
    </row>
    <row r="361" spans="1:154" x14ac:dyDescent="0.3">
      <c r="A361" s="79"/>
      <c r="B361" s="80"/>
      <c r="C361" s="80"/>
      <c r="D361" s="80"/>
      <c r="E361" s="80"/>
      <c r="F361" s="80"/>
      <c r="G361" s="44" t="e">
        <f>SUM(J361,L361,N361,O361,P361,T361,U361,V361,AB361,AD361,AO361,AQ361,CE361,CG361,CP361,CR361,#REF!,#REF!,CZ361,DB361,DE361,DG361,DN361,DP361,DW361,DY361,EF361,EH361)</f>
        <v>#REF!</v>
      </c>
      <c r="H361" s="44" t="e">
        <f>SUM(K361,M361,Q361,R361,S361,W361,X361,Y361,AC361,AE361,AF361,AG361,AH361,AI361,AL361,AP361,AR361,#REF!,AY361,AZ361,CF361,CH361,CI361,CJ361,CK361,CL361,CQ361,CS361,CT361,CU361,CV361,CW361,#REF!,#REF!,DA361,DC361,DF361,DH361,DO361,#REF!,#REF!,#REF!,#REF!,DQ361,DR361,DS361,DT361,DU361,DX361,DZ361,EA361,EB361,EC361,ED361,EG361,EI361,EJ361,EK361,EL361,EM361)</f>
        <v>#REF!</v>
      </c>
      <c r="I361" s="44" t="e">
        <f t="shared" si="17"/>
        <v>#REF!</v>
      </c>
      <c r="J361" s="72"/>
      <c r="K361" s="72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79"/>
      <c r="AF361" s="79"/>
      <c r="AG361" s="79"/>
      <c r="AH361" s="79"/>
      <c r="AI361" s="79"/>
      <c r="AJ361" s="79"/>
      <c r="AK361" s="79"/>
      <c r="AL361" s="79"/>
      <c r="AM361" s="79"/>
      <c r="AN361" s="79"/>
      <c r="AO361" s="79"/>
      <c r="AP361" s="79"/>
      <c r="AQ361" s="79"/>
      <c r="AR361" s="79"/>
      <c r="AS361" s="79"/>
      <c r="AT361" s="79"/>
      <c r="AU361" s="79"/>
      <c r="AV361" s="79"/>
      <c r="AW361" s="79"/>
      <c r="AX361" s="79"/>
      <c r="AY361" s="79"/>
      <c r="AZ361" s="79"/>
      <c r="BA361" s="79"/>
      <c r="BB361" s="79"/>
      <c r="BC361" s="79"/>
      <c r="BD361" s="79"/>
      <c r="BE361" s="79"/>
      <c r="BF361" s="79"/>
      <c r="BG361" s="79"/>
      <c r="BH361" s="79"/>
      <c r="BI361" s="79"/>
      <c r="BJ361" s="79"/>
      <c r="BK361" s="79"/>
      <c r="BL361" s="79"/>
      <c r="BM361" s="79"/>
      <c r="BN361" s="79"/>
      <c r="BO361" s="79"/>
      <c r="BP361" s="79"/>
      <c r="BQ361" s="79"/>
      <c r="BR361" s="79"/>
      <c r="BS361" s="79"/>
      <c r="BT361" s="79"/>
      <c r="BU361" s="79"/>
      <c r="BV361" s="79"/>
      <c r="BW361" s="79"/>
      <c r="BX361" s="79"/>
      <c r="BY361" s="79"/>
      <c r="BZ361" s="79"/>
      <c r="CA361" s="79"/>
      <c r="CB361" s="79"/>
      <c r="CC361" s="79"/>
      <c r="CD361" s="79"/>
      <c r="CE361" s="79"/>
      <c r="CF361" s="79"/>
      <c r="CG361" s="79"/>
      <c r="CH361" s="79"/>
      <c r="CI361" s="79"/>
      <c r="CJ361" s="79"/>
      <c r="CK361" s="79"/>
      <c r="CL361" s="79"/>
      <c r="CM361" s="79"/>
      <c r="CN361" s="79"/>
      <c r="CO361" s="79"/>
      <c r="CP361" s="79"/>
      <c r="CQ361" s="79"/>
      <c r="CR361" s="79"/>
      <c r="CS361" s="79"/>
      <c r="CT361" s="79"/>
      <c r="CU361" s="79"/>
      <c r="CV361" s="79"/>
      <c r="CW361" s="79"/>
      <c r="CX361" s="79"/>
      <c r="CY361" s="79"/>
      <c r="CZ361" s="79"/>
      <c r="DA361" s="79"/>
      <c r="DB361" s="79"/>
      <c r="DC361" s="79"/>
      <c r="DD361" s="79"/>
      <c r="DE361" s="79"/>
      <c r="DF361" s="79"/>
      <c r="DG361" s="79"/>
      <c r="DH361" s="79"/>
      <c r="DI361" s="79"/>
      <c r="DJ361" s="79"/>
      <c r="DK361" s="79"/>
      <c r="DL361" s="79"/>
      <c r="DM361" s="79"/>
      <c r="DN361" s="79"/>
      <c r="DO361" s="79"/>
      <c r="DP361" s="79"/>
      <c r="DQ361" s="79"/>
      <c r="DR361" s="79"/>
      <c r="DS361" s="79"/>
      <c r="DT361" s="79"/>
      <c r="DU361" s="79"/>
      <c r="DV361" s="79"/>
      <c r="DW361" s="79"/>
      <c r="DX361" s="79"/>
      <c r="DY361" s="79"/>
      <c r="DZ361" s="79"/>
      <c r="EA361" s="79"/>
      <c r="EB361" s="79"/>
      <c r="EC361" s="79"/>
      <c r="ED361" s="79"/>
      <c r="EE361" s="79"/>
      <c r="EF361" s="79"/>
      <c r="EG361" s="79"/>
      <c r="EH361" s="79"/>
      <c r="EI361" s="79"/>
      <c r="EJ361" s="79"/>
      <c r="EK361" s="79"/>
      <c r="EL361" s="79"/>
      <c r="EM361" s="79"/>
      <c r="EN361" s="79"/>
      <c r="EO361" s="113"/>
      <c r="EP361" s="113"/>
      <c r="EQ361" s="113"/>
      <c r="ER361" s="113"/>
      <c r="ES361" s="113"/>
      <c r="ET361" s="113"/>
      <c r="EU361" s="113"/>
      <c r="EV361" s="113"/>
      <c r="EW361" s="113"/>
      <c r="EX361" s="113"/>
    </row>
    <row r="362" spans="1:154" x14ac:dyDescent="0.3">
      <c r="A362" s="79"/>
      <c r="B362" s="80"/>
      <c r="C362" s="80"/>
      <c r="D362" s="80"/>
      <c r="E362" s="80"/>
      <c r="F362" s="80"/>
      <c r="G362" s="44" t="e">
        <f>SUM(J362,L362,N362,O362,P362,T362,U362,V362,AB362,AD362,AO362,AQ362,CE362,CG362,CP362,CR362,#REF!,#REF!,CZ362,DB362,DE362,DG362,DN362,DP362,DW362,DY362,EF362,EH362)</f>
        <v>#REF!</v>
      </c>
      <c r="H362" s="44" t="e">
        <f>SUM(K362,M362,Q362,R362,S362,W362,X362,Y362,AC362,AE362,AF362,AG362,AH362,AI362,AL362,AP362,AR362,#REF!,AY362,AZ362,CF362,CH362,CI362,CJ362,CK362,CL362,CQ362,CS362,CT362,CU362,CV362,CW362,#REF!,#REF!,DA362,DC362,DF362,DH362,DO362,#REF!,#REF!,#REF!,#REF!,DQ362,DR362,DS362,DT362,DU362,DX362,DZ362,EA362,EB362,EC362,ED362,EG362,EI362,EJ362,EK362,EL362,EM362)</f>
        <v>#REF!</v>
      </c>
      <c r="I362" s="44" t="e">
        <f t="shared" si="17"/>
        <v>#REF!</v>
      </c>
      <c r="J362" s="72"/>
      <c r="K362" s="72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79"/>
      <c r="AF362" s="79"/>
      <c r="AG362" s="79"/>
      <c r="AH362" s="79"/>
      <c r="AI362" s="79"/>
      <c r="AJ362" s="79"/>
      <c r="AK362" s="79"/>
      <c r="AL362" s="79"/>
      <c r="AM362" s="79"/>
      <c r="AN362" s="79"/>
      <c r="AO362" s="79"/>
      <c r="AP362" s="79"/>
      <c r="AQ362" s="79"/>
      <c r="AR362" s="79"/>
      <c r="AS362" s="79"/>
      <c r="AT362" s="79"/>
      <c r="AU362" s="79"/>
      <c r="AV362" s="79"/>
      <c r="AW362" s="79"/>
      <c r="AX362" s="79"/>
      <c r="AY362" s="79"/>
      <c r="AZ362" s="79"/>
      <c r="BA362" s="79"/>
      <c r="BB362" s="79"/>
      <c r="BC362" s="79"/>
      <c r="BD362" s="79"/>
      <c r="BE362" s="79"/>
      <c r="BF362" s="79"/>
      <c r="BG362" s="79"/>
      <c r="BH362" s="79"/>
      <c r="BI362" s="79"/>
      <c r="BJ362" s="79"/>
      <c r="BK362" s="79"/>
      <c r="BL362" s="79"/>
      <c r="BM362" s="79"/>
      <c r="BN362" s="79"/>
      <c r="BO362" s="79"/>
      <c r="BP362" s="79"/>
      <c r="BQ362" s="79"/>
      <c r="BR362" s="79"/>
      <c r="BS362" s="79"/>
      <c r="BT362" s="79"/>
      <c r="BU362" s="79"/>
      <c r="BV362" s="79"/>
      <c r="BW362" s="79"/>
      <c r="BX362" s="79"/>
      <c r="BY362" s="79"/>
      <c r="BZ362" s="79"/>
      <c r="CA362" s="79"/>
      <c r="CB362" s="79"/>
      <c r="CC362" s="79"/>
      <c r="CD362" s="79"/>
      <c r="CE362" s="79"/>
      <c r="CF362" s="79"/>
      <c r="CG362" s="79"/>
      <c r="CH362" s="79"/>
      <c r="CI362" s="79"/>
      <c r="CJ362" s="79"/>
      <c r="CK362" s="79"/>
      <c r="CL362" s="79"/>
      <c r="CM362" s="79"/>
      <c r="CN362" s="79"/>
      <c r="CO362" s="79"/>
      <c r="CP362" s="79"/>
      <c r="CQ362" s="79"/>
      <c r="CR362" s="79"/>
      <c r="CS362" s="79"/>
      <c r="CT362" s="79"/>
      <c r="CU362" s="79"/>
      <c r="CV362" s="79"/>
      <c r="CW362" s="79"/>
      <c r="CX362" s="79"/>
      <c r="CY362" s="79"/>
      <c r="CZ362" s="79"/>
      <c r="DA362" s="79"/>
      <c r="DB362" s="79"/>
      <c r="DC362" s="79"/>
      <c r="DD362" s="79"/>
      <c r="DE362" s="79"/>
      <c r="DF362" s="79"/>
      <c r="DG362" s="79"/>
      <c r="DH362" s="79"/>
      <c r="DI362" s="79"/>
      <c r="DJ362" s="79"/>
      <c r="DK362" s="79"/>
      <c r="DL362" s="79"/>
      <c r="DM362" s="79"/>
      <c r="DN362" s="79"/>
      <c r="DO362" s="79"/>
      <c r="DP362" s="79"/>
      <c r="DQ362" s="79"/>
      <c r="DR362" s="79"/>
      <c r="DS362" s="79"/>
      <c r="DT362" s="79"/>
      <c r="DU362" s="79"/>
      <c r="DV362" s="79"/>
      <c r="DW362" s="79"/>
      <c r="DX362" s="79"/>
      <c r="DY362" s="79"/>
      <c r="DZ362" s="79"/>
      <c r="EA362" s="79"/>
      <c r="EB362" s="79"/>
      <c r="EC362" s="79"/>
      <c r="ED362" s="79"/>
      <c r="EE362" s="79"/>
      <c r="EF362" s="79"/>
      <c r="EG362" s="79"/>
      <c r="EH362" s="79"/>
      <c r="EI362" s="79"/>
      <c r="EJ362" s="79"/>
      <c r="EK362" s="79"/>
      <c r="EL362" s="79"/>
      <c r="EM362" s="79"/>
      <c r="EN362" s="79"/>
      <c r="EO362" s="113"/>
      <c r="EP362" s="113"/>
      <c r="EQ362" s="113"/>
      <c r="ER362" s="113"/>
      <c r="ES362" s="113"/>
      <c r="ET362" s="113"/>
      <c r="EU362" s="113"/>
      <c r="EV362" s="113"/>
      <c r="EW362" s="113"/>
      <c r="EX362" s="113"/>
    </row>
    <row r="363" spans="1:154" x14ac:dyDescent="0.3">
      <c r="A363" s="79"/>
      <c r="B363" s="80"/>
      <c r="C363" s="80"/>
      <c r="D363" s="80"/>
      <c r="E363" s="80"/>
      <c r="F363" s="80"/>
      <c r="G363" s="44" t="e">
        <f>SUM(J363,L363,N363,O363,P363,T363,U363,V363,AB363,AD363,AO363,AQ363,CE363,CG363,CP363,CR363,#REF!,#REF!,CZ363,DB363,DE363,DG363,DN363,DP363,DW363,DY363,EF363,EH363)</f>
        <v>#REF!</v>
      </c>
      <c r="H363" s="44" t="e">
        <f>SUM(K363,M363,Q363,R363,S363,W363,X363,Y363,AC363,AE363,AF363,AG363,AH363,AI363,AL363,AP363,AR363,#REF!,AY363,AZ363,CF363,CH363,CI363,CJ363,CK363,CL363,CQ363,CS363,CT363,CU363,CV363,CW363,#REF!,#REF!,DA363,DC363,DF363,DH363,DO363,#REF!,#REF!,#REF!,#REF!,DQ363,DR363,DS363,DT363,DU363,DX363,DZ363,EA363,EB363,EC363,ED363,EG363,EI363,EJ363,EK363,EL363,EM363)</f>
        <v>#REF!</v>
      </c>
      <c r="I363" s="44" t="e">
        <f t="shared" si="17"/>
        <v>#REF!</v>
      </c>
      <c r="J363" s="72"/>
      <c r="K363" s="72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79"/>
      <c r="AF363" s="79"/>
      <c r="AG363" s="79"/>
      <c r="AH363" s="79"/>
      <c r="AI363" s="79"/>
      <c r="AJ363" s="79"/>
      <c r="AK363" s="79"/>
      <c r="AL363" s="79"/>
      <c r="AM363" s="79"/>
      <c r="AN363" s="79"/>
      <c r="AO363" s="79"/>
      <c r="AP363" s="79"/>
      <c r="AQ363" s="79"/>
      <c r="AR363" s="79"/>
      <c r="AS363" s="79"/>
      <c r="AT363" s="79"/>
      <c r="AU363" s="79"/>
      <c r="AV363" s="79"/>
      <c r="AW363" s="79"/>
      <c r="AX363" s="79"/>
      <c r="AY363" s="79"/>
      <c r="AZ363" s="79"/>
      <c r="BA363" s="79"/>
      <c r="BB363" s="79"/>
      <c r="BC363" s="79"/>
      <c r="BD363" s="79"/>
      <c r="BE363" s="79"/>
      <c r="BF363" s="79"/>
      <c r="BG363" s="79"/>
      <c r="BH363" s="79"/>
      <c r="BI363" s="79"/>
      <c r="BJ363" s="79"/>
      <c r="BK363" s="79"/>
      <c r="BL363" s="79"/>
      <c r="BM363" s="79"/>
      <c r="BN363" s="79"/>
      <c r="BO363" s="79"/>
      <c r="BP363" s="79"/>
      <c r="BQ363" s="79"/>
      <c r="BR363" s="79"/>
      <c r="BS363" s="79"/>
      <c r="BT363" s="79"/>
      <c r="BU363" s="79"/>
      <c r="BV363" s="79"/>
      <c r="BW363" s="79"/>
      <c r="BX363" s="79"/>
      <c r="BY363" s="79"/>
      <c r="BZ363" s="79"/>
      <c r="CA363" s="79"/>
      <c r="CB363" s="79"/>
      <c r="CC363" s="79"/>
      <c r="CD363" s="79"/>
      <c r="CE363" s="79"/>
      <c r="CF363" s="79"/>
      <c r="CG363" s="79"/>
      <c r="CH363" s="79"/>
      <c r="CI363" s="79"/>
      <c r="CJ363" s="79"/>
      <c r="CK363" s="79"/>
      <c r="CL363" s="79"/>
      <c r="CM363" s="79"/>
      <c r="CN363" s="79"/>
      <c r="CO363" s="79"/>
      <c r="CP363" s="79"/>
      <c r="CQ363" s="79"/>
      <c r="CR363" s="79"/>
      <c r="CS363" s="79"/>
      <c r="CT363" s="79"/>
      <c r="CU363" s="79"/>
      <c r="CV363" s="79"/>
      <c r="CW363" s="79"/>
      <c r="CX363" s="79"/>
      <c r="CY363" s="79"/>
      <c r="CZ363" s="79"/>
      <c r="DA363" s="79"/>
      <c r="DB363" s="79"/>
      <c r="DC363" s="79"/>
      <c r="DD363" s="79"/>
      <c r="DE363" s="79"/>
      <c r="DF363" s="79"/>
      <c r="DG363" s="79"/>
      <c r="DH363" s="79"/>
      <c r="DI363" s="79"/>
      <c r="DJ363" s="79"/>
      <c r="DK363" s="79"/>
      <c r="DL363" s="79"/>
      <c r="DM363" s="79"/>
      <c r="DN363" s="79"/>
      <c r="DO363" s="79"/>
      <c r="DP363" s="79"/>
      <c r="DQ363" s="79"/>
      <c r="DR363" s="79"/>
      <c r="DS363" s="79"/>
      <c r="DT363" s="79"/>
      <c r="DU363" s="79"/>
      <c r="DV363" s="79"/>
      <c r="DW363" s="79"/>
      <c r="DX363" s="79"/>
      <c r="DY363" s="79"/>
      <c r="DZ363" s="79"/>
      <c r="EA363" s="79"/>
      <c r="EB363" s="79"/>
      <c r="EC363" s="79"/>
      <c r="ED363" s="79"/>
      <c r="EE363" s="79"/>
      <c r="EF363" s="79"/>
      <c r="EG363" s="79"/>
      <c r="EH363" s="79"/>
      <c r="EI363" s="79"/>
      <c r="EJ363" s="79"/>
      <c r="EK363" s="79"/>
      <c r="EL363" s="79"/>
      <c r="EM363" s="79"/>
      <c r="EN363" s="79"/>
      <c r="EO363" s="113"/>
      <c r="EP363" s="113"/>
      <c r="EQ363" s="113"/>
      <c r="ER363" s="113"/>
      <c r="ES363" s="113"/>
      <c r="ET363" s="113"/>
      <c r="EU363" s="113"/>
      <c r="EV363" s="113"/>
      <c r="EW363" s="113"/>
      <c r="EX363" s="113"/>
    </row>
    <row r="364" spans="1:154" x14ac:dyDescent="0.3">
      <c r="A364" s="79"/>
      <c r="B364" s="80"/>
      <c r="C364" s="80"/>
      <c r="D364" s="80"/>
      <c r="E364" s="80"/>
      <c r="F364" s="80"/>
      <c r="G364" s="44" t="e">
        <f>SUM(J364,L364,N364,O364,P364,T364,U364,V364,AB364,AD364,AO364,AQ364,CE364,CG364,CP364,CR364,#REF!,#REF!,CZ364,DB364,DE364,DG364,DN364,DP364,DW364,DY364,EF364,EH364)</f>
        <v>#REF!</v>
      </c>
      <c r="H364" s="44" t="e">
        <f>SUM(K364,M364,Q364,R364,S364,W364,X364,Y364,AC364,AE364,AF364,AG364,AH364,AI364,AL364,AP364,AR364,#REF!,AY364,AZ364,CF364,CH364,CI364,CJ364,CK364,CL364,CQ364,CS364,CT364,CU364,CV364,CW364,#REF!,#REF!,DA364,DC364,DF364,DH364,DO364,#REF!,#REF!,#REF!,#REF!,DQ364,DR364,DS364,DT364,DU364,DX364,DZ364,EA364,EB364,EC364,ED364,EG364,EI364,EJ364,EK364,EL364,EM364)</f>
        <v>#REF!</v>
      </c>
      <c r="I364" s="44" t="e">
        <f t="shared" si="17"/>
        <v>#REF!</v>
      </c>
      <c r="J364" s="72"/>
      <c r="K364" s="72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79"/>
      <c r="AF364" s="79"/>
      <c r="AG364" s="79"/>
      <c r="AH364" s="79"/>
      <c r="AI364" s="79"/>
      <c r="AJ364" s="79"/>
      <c r="AK364" s="79"/>
      <c r="AL364" s="79"/>
      <c r="AM364" s="79"/>
      <c r="AN364" s="79"/>
      <c r="AO364" s="79"/>
      <c r="AP364" s="79"/>
      <c r="AQ364" s="79"/>
      <c r="AR364" s="79"/>
      <c r="AS364" s="79"/>
      <c r="AT364" s="79"/>
      <c r="AU364" s="79"/>
      <c r="AV364" s="79"/>
      <c r="AW364" s="79"/>
      <c r="AX364" s="79"/>
      <c r="AY364" s="79"/>
      <c r="AZ364" s="79"/>
      <c r="BA364" s="79"/>
      <c r="BB364" s="79"/>
      <c r="BC364" s="79"/>
      <c r="BD364" s="79"/>
      <c r="BE364" s="79"/>
      <c r="BF364" s="79"/>
      <c r="BG364" s="79"/>
      <c r="BH364" s="79"/>
      <c r="BI364" s="79"/>
      <c r="BJ364" s="79"/>
      <c r="BK364" s="79"/>
      <c r="BL364" s="79"/>
      <c r="BM364" s="79"/>
      <c r="BN364" s="79"/>
      <c r="BO364" s="79"/>
      <c r="BP364" s="79"/>
      <c r="BQ364" s="79"/>
      <c r="BR364" s="79"/>
      <c r="BS364" s="79"/>
      <c r="BT364" s="79"/>
      <c r="BU364" s="79"/>
      <c r="BV364" s="79"/>
      <c r="BW364" s="79"/>
      <c r="BX364" s="79"/>
      <c r="BY364" s="79"/>
      <c r="BZ364" s="79"/>
      <c r="CA364" s="79"/>
      <c r="CB364" s="79"/>
      <c r="CC364" s="79"/>
      <c r="CD364" s="79"/>
      <c r="CE364" s="79"/>
      <c r="CF364" s="79"/>
      <c r="CG364" s="79"/>
      <c r="CH364" s="79"/>
      <c r="CI364" s="79"/>
      <c r="CJ364" s="79"/>
      <c r="CK364" s="79"/>
      <c r="CL364" s="79"/>
      <c r="CM364" s="79"/>
      <c r="CN364" s="79"/>
      <c r="CO364" s="79"/>
      <c r="CP364" s="79"/>
      <c r="CQ364" s="79"/>
      <c r="CR364" s="79"/>
      <c r="CS364" s="79"/>
      <c r="CT364" s="79"/>
      <c r="CU364" s="79"/>
      <c r="CV364" s="79"/>
      <c r="CW364" s="79"/>
      <c r="CX364" s="79"/>
      <c r="CY364" s="79"/>
      <c r="CZ364" s="79"/>
      <c r="DA364" s="79"/>
      <c r="DB364" s="79"/>
      <c r="DC364" s="79"/>
      <c r="DD364" s="79"/>
      <c r="DE364" s="79"/>
      <c r="DF364" s="79"/>
      <c r="DG364" s="79"/>
      <c r="DH364" s="79"/>
      <c r="DI364" s="79"/>
      <c r="DJ364" s="79"/>
      <c r="DK364" s="79"/>
      <c r="DL364" s="79"/>
      <c r="DM364" s="79"/>
      <c r="DN364" s="79"/>
      <c r="DO364" s="79"/>
      <c r="DP364" s="79"/>
      <c r="DQ364" s="79"/>
      <c r="DR364" s="79"/>
      <c r="DS364" s="79"/>
      <c r="DT364" s="79"/>
      <c r="DU364" s="79"/>
      <c r="DV364" s="79"/>
      <c r="DW364" s="79"/>
      <c r="DX364" s="79"/>
      <c r="DY364" s="79"/>
      <c r="DZ364" s="79"/>
      <c r="EA364" s="79"/>
      <c r="EB364" s="79"/>
      <c r="EC364" s="79"/>
      <c r="ED364" s="79"/>
      <c r="EE364" s="79"/>
      <c r="EF364" s="79"/>
      <c r="EG364" s="79"/>
      <c r="EH364" s="79"/>
      <c r="EI364" s="79"/>
      <c r="EJ364" s="79"/>
      <c r="EK364" s="79"/>
      <c r="EL364" s="79"/>
      <c r="EM364" s="79"/>
      <c r="EN364" s="79"/>
      <c r="EO364" s="113"/>
      <c r="EP364" s="113"/>
      <c r="EQ364" s="113"/>
      <c r="ER364" s="113"/>
      <c r="ES364" s="113"/>
      <c r="ET364" s="113"/>
      <c r="EU364" s="113"/>
      <c r="EV364" s="113"/>
      <c r="EW364" s="113"/>
      <c r="EX364" s="113"/>
    </row>
    <row r="365" spans="1:154" x14ac:dyDescent="0.3">
      <c r="A365" s="79"/>
      <c r="B365" s="80"/>
      <c r="C365" s="80"/>
      <c r="D365" s="80"/>
      <c r="E365" s="80"/>
      <c r="F365" s="80"/>
      <c r="G365" s="44" t="e">
        <f>SUM(J365,L365,N365,O365,P365,T365,U365,V365,AB365,AD365,AO365,AQ365,CE365,CG365,CP365,CR365,#REF!,#REF!,CZ365,DB365,DE365,DG365,DN365,DP365,DW365,DY365,EF365,EH365)</f>
        <v>#REF!</v>
      </c>
      <c r="H365" s="44" t="e">
        <f>SUM(K365,M365,Q365,R365,S365,W365,X365,Y365,AC365,AE365,AF365,AG365,AH365,AI365,AL365,AP365,AR365,#REF!,AY365,AZ365,CF365,CH365,CI365,CJ365,CK365,CL365,CQ365,CS365,CT365,CU365,CV365,CW365,#REF!,#REF!,DA365,DC365,DF365,DH365,DO365,#REF!,#REF!,#REF!,#REF!,DQ365,DR365,DS365,DT365,DU365,DX365,DZ365,EA365,EB365,EC365,ED365,EG365,EI365,EJ365,EK365,EL365,EM365)</f>
        <v>#REF!</v>
      </c>
      <c r="I365" s="44" t="e">
        <f t="shared" si="17"/>
        <v>#REF!</v>
      </c>
      <c r="J365" s="72"/>
      <c r="K365" s="72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79"/>
      <c r="AF365" s="79"/>
      <c r="AG365" s="79"/>
      <c r="AH365" s="79"/>
      <c r="AI365" s="79"/>
      <c r="AJ365" s="79"/>
      <c r="AK365" s="79"/>
      <c r="AL365" s="79"/>
      <c r="AM365" s="79"/>
      <c r="AN365" s="79"/>
      <c r="AO365" s="79"/>
      <c r="AP365" s="79"/>
      <c r="AQ365" s="79"/>
      <c r="AR365" s="79"/>
      <c r="AS365" s="79"/>
      <c r="AT365" s="79"/>
      <c r="AU365" s="79"/>
      <c r="AV365" s="79"/>
      <c r="AW365" s="79"/>
      <c r="AX365" s="79"/>
      <c r="AY365" s="79"/>
      <c r="AZ365" s="79"/>
      <c r="BA365" s="79"/>
      <c r="BB365" s="79"/>
      <c r="BC365" s="79"/>
      <c r="BD365" s="79"/>
      <c r="BE365" s="79"/>
      <c r="BF365" s="79"/>
      <c r="BG365" s="79"/>
      <c r="BH365" s="79"/>
      <c r="BI365" s="79"/>
      <c r="BJ365" s="79"/>
      <c r="BK365" s="79"/>
      <c r="BL365" s="79"/>
      <c r="BM365" s="79"/>
      <c r="BN365" s="79"/>
      <c r="BO365" s="79"/>
      <c r="BP365" s="79"/>
      <c r="BQ365" s="79"/>
      <c r="BR365" s="79"/>
      <c r="BS365" s="79"/>
      <c r="BT365" s="79"/>
      <c r="BU365" s="79"/>
      <c r="BV365" s="79"/>
      <c r="BW365" s="79"/>
      <c r="BX365" s="79"/>
      <c r="BY365" s="79"/>
      <c r="BZ365" s="79"/>
      <c r="CA365" s="79"/>
      <c r="CB365" s="79"/>
      <c r="CC365" s="79"/>
      <c r="CD365" s="79"/>
      <c r="CE365" s="79"/>
      <c r="CF365" s="79"/>
      <c r="CG365" s="79"/>
      <c r="CH365" s="79"/>
      <c r="CI365" s="79"/>
      <c r="CJ365" s="79"/>
      <c r="CK365" s="79"/>
      <c r="CL365" s="79"/>
      <c r="CM365" s="79"/>
      <c r="CN365" s="79"/>
      <c r="CO365" s="79"/>
      <c r="CP365" s="79"/>
      <c r="CQ365" s="79"/>
      <c r="CR365" s="79"/>
      <c r="CS365" s="79"/>
      <c r="CT365" s="79"/>
      <c r="CU365" s="79"/>
      <c r="CV365" s="79"/>
      <c r="CW365" s="79"/>
      <c r="CX365" s="79"/>
      <c r="CY365" s="79"/>
      <c r="CZ365" s="79"/>
      <c r="DA365" s="79"/>
      <c r="DB365" s="79"/>
      <c r="DC365" s="79"/>
      <c r="DD365" s="79"/>
      <c r="DE365" s="79"/>
      <c r="DF365" s="79"/>
      <c r="DG365" s="79"/>
      <c r="DH365" s="79"/>
      <c r="DI365" s="79"/>
      <c r="DJ365" s="79"/>
      <c r="DK365" s="79"/>
      <c r="DL365" s="79"/>
      <c r="DM365" s="79"/>
      <c r="DN365" s="79"/>
      <c r="DO365" s="79"/>
      <c r="DP365" s="79"/>
      <c r="DQ365" s="79"/>
      <c r="DR365" s="79"/>
      <c r="DS365" s="79"/>
      <c r="DT365" s="79"/>
      <c r="DU365" s="79"/>
      <c r="DV365" s="79"/>
      <c r="DW365" s="79"/>
      <c r="DX365" s="79"/>
      <c r="DY365" s="79"/>
      <c r="DZ365" s="79"/>
      <c r="EA365" s="79"/>
      <c r="EB365" s="79"/>
      <c r="EC365" s="79"/>
      <c r="ED365" s="79"/>
      <c r="EE365" s="79"/>
      <c r="EF365" s="79"/>
      <c r="EG365" s="79"/>
      <c r="EH365" s="79"/>
      <c r="EI365" s="79"/>
      <c r="EJ365" s="79"/>
      <c r="EK365" s="79"/>
      <c r="EL365" s="79"/>
      <c r="EM365" s="79"/>
      <c r="EN365" s="79"/>
      <c r="EO365" s="113"/>
      <c r="EP365" s="113"/>
      <c r="EQ365" s="113"/>
      <c r="ER365" s="113"/>
      <c r="ES365" s="113"/>
      <c r="ET365" s="113"/>
      <c r="EU365" s="113"/>
      <c r="EV365" s="113"/>
      <c r="EW365" s="113"/>
      <c r="EX365" s="113"/>
    </row>
    <row r="366" spans="1:154" x14ac:dyDescent="0.3">
      <c r="A366" s="79"/>
      <c r="B366" s="80"/>
      <c r="C366" s="80"/>
      <c r="D366" s="80"/>
      <c r="E366" s="80"/>
      <c r="F366" s="80"/>
      <c r="G366" s="44" t="e">
        <f>SUM(J366,L366,N366,O366,P366,T366,U366,V366,AB366,AD366,AO366,AQ366,CE366,CG366,CP366,CR366,#REF!,#REF!,CZ366,DB366,DE366,DG366,DN366,DP366,DW366,DY366,EF366,EH366)</f>
        <v>#REF!</v>
      </c>
      <c r="H366" s="44" t="e">
        <f>SUM(K366,M366,Q366,R366,S366,W366,X366,Y366,AC366,AE366,AF366,AG366,AH366,AI366,AL366,AP366,AR366,#REF!,AY366,AZ366,CF366,CH366,CI366,CJ366,CK366,CL366,CQ366,CS366,CT366,CU366,CV366,CW366,#REF!,#REF!,DA366,DC366,DF366,DH366,DO366,#REF!,#REF!,#REF!,#REF!,DQ366,DR366,DS366,DT366,DU366,DX366,DZ366,EA366,EB366,EC366,ED366,EG366,EI366,EJ366,EK366,EL366,EM366)</f>
        <v>#REF!</v>
      </c>
      <c r="I366" s="44" t="e">
        <f t="shared" si="17"/>
        <v>#REF!</v>
      </c>
      <c r="J366" s="72"/>
      <c r="K366" s="72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79"/>
      <c r="AF366" s="79"/>
      <c r="AG366" s="79"/>
      <c r="AH366" s="79"/>
      <c r="AI366" s="79"/>
      <c r="AJ366" s="79"/>
      <c r="AK366" s="79"/>
      <c r="AL366" s="79"/>
      <c r="AM366" s="79"/>
      <c r="AN366" s="79"/>
      <c r="AO366" s="79"/>
      <c r="AP366" s="79"/>
      <c r="AQ366" s="79"/>
      <c r="AR366" s="79"/>
      <c r="AS366" s="79"/>
      <c r="AT366" s="79"/>
      <c r="AU366" s="79"/>
      <c r="AV366" s="79"/>
      <c r="AW366" s="79"/>
      <c r="AX366" s="79"/>
      <c r="AY366" s="79"/>
      <c r="AZ366" s="79"/>
      <c r="BA366" s="79"/>
      <c r="BB366" s="79"/>
      <c r="BC366" s="79"/>
      <c r="BD366" s="79"/>
      <c r="BE366" s="79"/>
      <c r="BF366" s="79"/>
      <c r="BG366" s="79"/>
      <c r="BH366" s="79"/>
      <c r="BI366" s="79"/>
      <c r="BJ366" s="79"/>
      <c r="BK366" s="79"/>
      <c r="BL366" s="79"/>
      <c r="BM366" s="79"/>
      <c r="BN366" s="79"/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  <c r="CB366" s="79"/>
      <c r="CC366" s="79"/>
      <c r="CD366" s="79"/>
      <c r="CE366" s="79"/>
      <c r="CF366" s="79"/>
      <c r="CG366" s="79"/>
      <c r="CH366" s="79"/>
      <c r="CI366" s="79"/>
      <c r="CJ366" s="79"/>
      <c r="CK366" s="79"/>
      <c r="CL366" s="79"/>
      <c r="CM366" s="79"/>
      <c r="CN366" s="79"/>
      <c r="CO366" s="79"/>
      <c r="CP366" s="79"/>
      <c r="CQ366" s="79"/>
      <c r="CR366" s="79"/>
      <c r="CS366" s="79"/>
      <c r="CT366" s="79"/>
      <c r="CU366" s="79"/>
      <c r="CV366" s="79"/>
      <c r="CW366" s="79"/>
      <c r="CX366" s="79"/>
      <c r="CY366" s="79"/>
      <c r="CZ366" s="79"/>
      <c r="DA366" s="79"/>
      <c r="DB366" s="79"/>
      <c r="DC366" s="79"/>
      <c r="DD366" s="79"/>
      <c r="DE366" s="79"/>
      <c r="DF366" s="79"/>
      <c r="DG366" s="79"/>
      <c r="DH366" s="79"/>
      <c r="DI366" s="79"/>
      <c r="DJ366" s="79"/>
      <c r="DK366" s="79"/>
      <c r="DL366" s="79"/>
      <c r="DM366" s="79"/>
      <c r="DN366" s="79"/>
      <c r="DO366" s="79"/>
      <c r="DP366" s="79"/>
      <c r="DQ366" s="79"/>
      <c r="DR366" s="79"/>
      <c r="DS366" s="79"/>
      <c r="DT366" s="79"/>
      <c r="DU366" s="79"/>
      <c r="DV366" s="79"/>
      <c r="DW366" s="79"/>
      <c r="DX366" s="79"/>
      <c r="DY366" s="79"/>
      <c r="DZ366" s="79"/>
      <c r="EA366" s="79"/>
      <c r="EB366" s="79"/>
      <c r="EC366" s="79"/>
      <c r="ED366" s="79"/>
      <c r="EE366" s="79"/>
      <c r="EF366" s="79"/>
      <c r="EG366" s="79"/>
      <c r="EH366" s="79"/>
      <c r="EI366" s="79"/>
      <c r="EJ366" s="79"/>
      <c r="EK366" s="79"/>
      <c r="EL366" s="79"/>
      <c r="EM366" s="79"/>
      <c r="EN366" s="79"/>
      <c r="EO366" s="113"/>
      <c r="EP366" s="113"/>
      <c r="EQ366" s="113"/>
      <c r="ER366" s="113"/>
      <c r="ES366" s="113"/>
      <c r="ET366" s="113"/>
      <c r="EU366" s="113"/>
      <c r="EV366" s="113"/>
      <c r="EW366" s="113"/>
      <c r="EX366" s="113"/>
    </row>
    <row r="367" spans="1:154" x14ac:dyDescent="0.3">
      <c r="A367" s="79"/>
      <c r="B367" s="80"/>
      <c r="C367" s="80"/>
      <c r="D367" s="80"/>
      <c r="E367" s="80"/>
      <c r="F367" s="80"/>
      <c r="G367" s="44" t="e">
        <f>SUM(J367,L367,N367,O367,P367,T367,U367,V367,AB367,AD367,AO367,AQ367,CE367,CG367,CP367,CR367,#REF!,#REF!,CZ367,DB367,DE367,DG367,DN367,DP367,DW367,DY367,EF367,EH367)</f>
        <v>#REF!</v>
      </c>
      <c r="H367" s="44" t="e">
        <f>SUM(K367,M367,Q367,R367,S367,W367,X367,Y367,AC367,AE367,AF367,AG367,AH367,AI367,AL367,AP367,AR367,#REF!,AY367,AZ367,CF367,CH367,CI367,CJ367,CK367,CL367,CQ367,CS367,CT367,CU367,CV367,CW367,#REF!,#REF!,DA367,DC367,DF367,DH367,DO367,#REF!,#REF!,#REF!,#REF!,DQ367,DR367,DS367,DT367,DU367,DX367,DZ367,EA367,EB367,EC367,ED367,EG367,EI367,EJ367,EK367,EL367,EM367)</f>
        <v>#REF!</v>
      </c>
      <c r="I367" s="44" t="e">
        <f t="shared" si="17"/>
        <v>#REF!</v>
      </c>
      <c r="J367" s="72"/>
      <c r="K367" s="72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79"/>
      <c r="AF367" s="79"/>
      <c r="AG367" s="79"/>
      <c r="AH367" s="79"/>
      <c r="AI367" s="79"/>
      <c r="AJ367" s="79"/>
      <c r="AK367" s="79"/>
      <c r="AL367" s="79"/>
      <c r="AM367" s="79"/>
      <c r="AN367" s="79"/>
      <c r="AO367" s="79"/>
      <c r="AP367" s="79"/>
      <c r="AQ367" s="79"/>
      <c r="AR367" s="79"/>
      <c r="AS367" s="79"/>
      <c r="AT367" s="79"/>
      <c r="AU367" s="79"/>
      <c r="AV367" s="79"/>
      <c r="AW367" s="79"/>
      <c r="AX367" s="79"/>
      <c r="AY367" s="79"/>
      <c r="AZ367" s="79"/>
      <c r="BA367" s="79"/>
      <c r="BB367" s="79"/>
      <c r="BC367" s="79"/>
      <c r="BD367" s="79"/>
      <c r="BE367" s="79"/>
      <c r="BF367" s="79"/>
      <c r="BG367" s="79"/>
      <c r="BH367" s="79"/>
      <c r="BI367" s="79"/>
      <c r="BJ367" s="79"/>
      <c r="BK367" s="79"/>
      <c r="BL367" s="79"/>
      <c r="BM367" s="79"/>
      <c r="BN367" s="79"/>
      <c r="BO367" s="79"/>
      <c r="BP367" s="79"/>
      <c r="BQ367" s="79"/>
      <c r="BR367" s="79"/>
      <c r="BS367" s="79"/>
      <c r="BT367" s="79"/>
      <c r="BU367" s="79"/>
      <c r="BV367" s="79"/>
      <c r="BW367" s="79"/>
      <c r="BX367" s="79"/>
      <c r="BY367" s="79"/>
      <c r="BZ367" s="79"/>
      <c r="CA367" s="79"/>
      <c r="CB367" s="79"/>
      <c r="CC367" s="79"/>
      <c r="CD367" s="79"/>
      <c r="CE367" s="79"/>
      <c r="CF367" s="79"/>
      <c r="CG367" s="79"/>
      <c r="CH367" s="79"/>
      <c r="CI367" s="79"/>
      <c r="CJ367" s="79"/>
      <c r="CK367" s="79"/>
      <c r="CL367" s="79"/>
      <c r="CM367" s="79"/>
      <c r="CN367" s="79"/>
      <c r="CO367" s="79"/>
      <c r="CP367" s="79"/>
      <c r="CQ367" s="79"/>
      <c r="CR367" s="79"/>
      <c r="CS367" s="79"/>
      <c r="CT367" s="79"/>
      <c r="CU367" s="79"/>
      <c r="CV367" s="79"/>
      <c r="CW367" s="79"/>
      <c r="CX367" s="79"/>
      <c r="CY367" s="79"/>
      <c r="CZ367" s="79"/>
      <c r="DA367" s="79"/>
      <c r="DB367" s="79"/>
      <c r="DC367" s="79"/>
      <c r="DD367" s="79"/>
      <c r="DE367" s="79"/>
      <c r="DF367" s="79"/>
      <c r="DG367" s="79"/>
      <c r="DH367" s="79"/>
      <c r="DI367" s="79"/>
      <c r="DJ367" s="79"/>
      <c r="DK367" s="79"/>
      <c r="DL367" s="79"/>
      <c r="DM367" s="79"/>
      <c r="DN367" s="79"/>
      <c r="DO367" s="79"/>
      <c r="DP367" s="79"/>
      <c r="DQ367" s="79"/>
      <c r="DR367" s="79"/>
      <c r="DS367" s="79"/>
      <c r="DT367" s="79"/>
      <c r="DU367" s="79"/>
      <c r="DV367" s="79"/>
      <c r="DW367" s="79"/>
      <c r="DX367" s="79"/>
      <c r="DY367" s="79"/>
      <c r="DZ367" s="79"/>
      <c r="EA367" s="79"/>
      <c r="EB367" s="79"/>
      <c r="EC367" s="79"/>
      <c r="ED367" s="79"/>
      <c r="EE367" s="79"/>
      <c r="EF367" s="79"/>
      <c r="EG367" s="79"/>
      <c r="EH367" s="79"/>
      <c r="EI367" s="79"/>
      <c r="EJ367" s="79"/>
      <c r="EK367" s="79"/>
      <c r="EL367" s="79"/>
      <c r="EM367" s="79"/>
      <c r="EN367" s="79"/>
      <c r="EO367" s="113"/>
      <c r="EP367" s="113"/>
      <c r="EQ367" s="113"/>
      <c r="ER367" s="113"/>
      <c r="ES367" s="113"/>
      <c r="ET367" s="113"/>
      <c r="EU367" s="113"/>
      <c r="EV367" s="113"/>
      <c r="EW367" s="113"/>
      <c r="EX367" s="113"/>
    </row>
    <row r="368" spans="1:154" x14ac:dyDescent="0.3">
      <c r="A368" s="79"/>
      <c r="B368" s="80"/>
      <c r="C368" s="80"/>
      <c r="D368" s="80"/>
      <c r="E368" s="80"/>
      <c r="F368" s="80"/>
      <c r="G368" s="44" t="e">
        <f>SUM(J368,L368,N368,O368,P368,T368,U368,V368,AB368,AD368,AO368,AQ368,CE368,CG368,CP368,CR368,#REF!,#REF!,CZ368,DB368,DE368,DG368,DN368,DP368,DW368,DY368,EF368,EH368)</f>
        <v>#REF!</v>
      </c>
      <c r="H368" s="44" t="e">
        <f>SUM(K368,M368,Q368,R368,S368,W368,X368,Y368,AC368,AE368,AF368,AG368,AH368,AI368,AL368,AP368,AR368,#REF!,AY368,AZ368,CF368,CH368,CI368,CJ368,CK368,CL368,CQ368,CS368,CT368,CU368,CV368,CW368,#REF!,#REF!,DA368,DC368,DF368,DH368,DO368,#REF!,#REF!,#REF!,#REF!,DQ368,DR368,DS368,DT368,DU368,DX368,DZ368,EA368,EB368,EC368,ED368,EG368,EI368,EJ368,EK368,EL368,EM368)</f>
        <v>#REF!</v>
      </c>
      <c r="I368" s="44" t="e">
        <f t="shared" si="17"/>
        <v>#REF!</v>
      </c>
      <c r="J368" s="72"/>
      <c r="K368" s="72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79"/>
      <c r="AF368" s="79"/>
      <c r="AG368" s="79"/>
      <c r="AH368" s="79"/>
      <c r="AI368" s="79"/>
      <c r="AJ368" s="79"/>
      <c r="AK368" s="79"/>
      <c r="AL368" s="79"/>
      <c r="AM368" s="79"/>
      <c r="AN368" s="79"/>
      <c r="AO368" s="79"/>
      <c r="AP368" s="79"/>
      <c r="AQ368" s="79"/>
      <c r="AR368" s="79"/>
      <c r="AS368" s="79"/>
      <c r="AT368" s="79"/>
      <c r="AU368" s="79"/>
      <c r="AV368" s="79"/>
      <c r="AW368" s="79"/>
      <c r="AX368" s="79"/>
      <c r="AY368" s="79"/>
      <c r="AZ368" s="79"/>
      <c r="BA368" s="79"/>
      <c r="BB368" s="79"/>
      <c r="BC368" s="79"/>
      <c r="BD368" s="79"/>
      <c r="BE368" s="79"/>
      <c r="BF368" s="79"/>
      <c r="BG368" s="79"/>
      <c r="BH368" s="79"/>
      <c r="BI368" s="79"/>
      <c r="BJ368" s="79"/>
      <c r="BK368" s="79"/>
      <c r="BL368" s="79"/>
      <c r="BM368" s="79"/>
      <c r="BN368" s="79"/>
      <c r="BO368" s="79"/>
      <c r="BP368" s="79"/>
      <c r="BQ368" s="79"/>
      <c r="BR368" s="79"/>
      <c r="BS368" s="79"/>
      <c r="BT368" s="79"/>
      <c r="BU368" s="79"/>
      <c r="BV368" s="79"/>
      <c r="BW368" s="79"/>
      <c r="BX368" s="79"/>
      <c r="BY368" s="79"/>
      <c r="BZ368" s="79"/>
      <c r="CA368" s="79"/>
      <c r="CB368" s="79"/>
      <c r="CC368" s="79"/>
      <c r="CD368" s="79"/>
      <c r="CE368" s="79"/>
      <c r="CF368" s="79"/>
      <c r="CG368" s="79"/>
      <c r="CH368" s="79"/>
      <c r="CI368" s="79"/>
      <c r="CJ368" s="79"/>
      <c r="CK368" s="79"/>
      <c r="CL368" s="79"/>
      <c r="CM368" s="79"/>
      <c r="CN368" s="79"/>
      <c r="CO368" s="79"/>
      <c r="CP368" s="79"/>
      <c r="CQ368" s="79"/>
      <c r="CR368" s="79"/>
      <c r="CS368" s="79"/>
      <c r="CT368" s="79"/>
      <c r="CU368" s="79"/>
      <c r="CV368" s="79"/>
      <c r="CW368" s="79"/>
      <c r="CX368" s="79"/>
      <c r="CY368" s="79"/>
      <c r="CZ368" s="79"/>
      <c r="DA368" s="79"/>
      <c r="DB368" s="79"/>
      <c r="DC368" s="79"/>
      <c r="DD368" s="79"/>
      <c r="DE368" s="79"/>
      <c r="DF368" s="79"/>
      <c r="DG368" s="79"/>
      <c r="DH368" s="79"/>
      <c r="DI368" s="79"/>
      <c r="DJ368" s="79"/>
      <c r="DK368" s="79"/>
      <c r="DL368" s="79"/>
      <c r="DM368" s="79"/>
      <c r="DN368" s="79"/>
      <c r="DO368" s="79"/>
      <c r="DP368" s="79"/>
      <c r="DQ368" s="79"/>
      <c r="DR368" s="79"/>
      <c r="DS368" s="79"/>
      <c r="DT368" s="79"/>
      <c r="DU368" s="79"/>
      <c r="DV368" s="79"/>
      <c r="DW368" s="79"/>
      <c r="DX368" s="79"/>
      <c r="DY368" s="79"/>
      <c r="DZ368" s="79"/>
      <c r="EA368" s="79"/>
      <c r="EB368" s="79"/>
      <c r="EC368" s="79"/>
      <c r="ED368" s="79"/>
      <c r="EE368" s="79"/>
      <c r="EF368" s="79"/>
      <c r="EG368" s="79"/>
      <c r="EH368" s="79"/>
      <c r="EI368" s="79"/>
      <c r="EJ368" s="79"/>
      <c r="EK368" s="79"/>
      <c r="EL368" s="79"/>
      <c r="EM368" s="79"/>
      <c r="EN368" s="79"/>
      <c r="EO368" s="113"/>
      <c r="EP368" s="113"/>
      <c r="EQ368" s="113"/>
      <c r="ER368" s="113"/>
      <c r="ES368" s="113"/>
      <c r="ET368" s="113"/>
      <c r="EU368" s="113"/>
      <c r="EV368" s="113"/>
      <c r="EW368" s="113"/>
      <c r="EX368" s="113"/>
    </row>
    <row r="369" spans="1:154" x14ac:dyDescent="0.3">
      <c r="A369" s="79"/>
      <c r="B369" s="80"/>
      <c r="C369" s="80"/>
      <c r="D369" s="80"/>
      <c r="E369" s="80"/>
      <c r="F369" s="80"/>
      <c r="G369" s="44" t="e">
        <f>SUM(J369,L369,N369,O369,P369,T369,U369,V369,AB369,AD369,AO369,AQ369,CE369,CG369,CP369,CR369,#REF!,#REF!,CZ369,DB369,DE369,DG369,DN369,DP369,DW369,DY369,EF369,EH369)</f>
        <v>#REF!</v>
      </c>
      <c r="H369" s="44" t="e">
        <f>SUM(K369,M369,Q369,R369,S369,W369,X369,Y369,AC369,AE369,AF369,AG369,AH369,AI369,AL369,AP369,AR369,#REF!,AY369,AZ369,CF369,CH369,CI369,CJ369,CK369,CL369,CQ369,CS369,CT369,CU369,CV369,CW369,#REF!,#REF!,DA369,DC369,DF369,DH369,DO369,#REF!,#REF!,#REF!,#REF!,DQ369,DR369,DS369,DT369,DU369,DX369,DZ369,EA369,EB369,EC369,ED369,EG369,EI369,EJ369,EK369,EL369,EM369)</f>
        <v>#REF!</v>
      </c>
      <c r="I369" s="44" t="e">
        <f t="shared" si="17"/>
        <v>#REF!</v>
      </c>
      <c r="J369" s="72"/>
      <c r="K369" s="72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79"/>
      <c r="AF369" s="79"/>
      <c r="AG369" s="79"/>
      <c r="AH369" s="79"/>
      <c r="AI369" s="79"/>
      <c r="AJ369" s="79"/>
      <c r="AK369" s="79"/>
      <c r="AL369" s="79"/>
      <c r="AM369" s="79"/>
      <c r="AN369" s="79"/>
      <c r="AO369" s="79"/>
      <c r="AP369" s="79"/>
      <c r="AQ369" s="79"/>
      <c r="AR369" s="79"/>
      <c r="AS369" s="79"/>
      <c r="AT369" s="79"/>
      <c r="AU369" s="79"/>
      <c r="AV369" s="79"/>
      <c r="AW369" s="79"/>
      <c r="AX369" s="79"/>
      <c r="AY369" s="79"/>
      <c r="AZ369" s="79"/>
      <c r="BA369" s="79"/>
      <c r="BB369" s="79"/>
      <c r="BC369" s="79"/>
      <c r="BD369" s="79"/>
      <c r="BE369" s="79"/>
      <c r="BF369" s="79"/>
      <c r="BG369" s="79"/>
      <c r="BH369" s="79"/>
      <c r="BI369" s="79"/>
      <c r="BJ369" s="79"/>
      <c r="BK369" s="79"/>
      <c r="BL369" s="79"/>
      <c r="BM369" s="79"/>
      <c r="BN369" s="79"/>
      <c r="BO369" s="79"/>
      <c r="BP369" s="79"/>
      <c r="BQ369" s="79"/>
      <c r="BR369" s="79"/>
      <c r="BS369" s="79"/>
      <c r="BT369" s="79"/>
      <c r="BU369" s="79"/>
      <c r="BV369" s="79"/>
      <c r="BW369" s="79"/>
      <c r="BX369" s="79"/>
      <c r="BY369" s="79"/>
      <c r="BZ369" s="79"/>
      <c r="CA369" s="79"/>
      <c r="CB369" s="79"/>
      <c r="CC369" s="79"/>
      <c r="CD369" s="79"/>
      <c r="CE369" s="79"/>
      <c r="CF369" s="79"/>
      <c r="CG369" s="79"/>
      <c r="CH369" s="79"/>
      <c r="CI369" s="79"/>
      <c r="CJ369" s="79"/>
      <c r="CK369" s="79"/>
      <c r="CL369" s="79"/>
      <c r="CM369" s="79"/>
      <c r="CN369" s="79"/>
      <c r="CO369" s="79"/>
      <c r="CP369" s="79"/>
      <c r="CQ369" s="79"/>
      <c r="CR369" s="79"/>
      <c r="CS369" s="79"/>
      <c r="CT369" s="79"/>
      <c r="CU369" s="79"/>
      <c r="CV369" s="79"/>
      <c r="CW369" s="79"/>
      <c r="CX369" s="79"/>
      <c r="CY369" s="79"/>
      <c r="CZ369" s="79"/>
      <c r="DA369" s="79"/>
      <c r="DB369" s="79"/>
      <c r="DC369" s="79"/>
      <c r="DD369" s="79"/>
      <c r="DE369" s="79"/>
      <c r="DF369" s="79"/>
      <c r="DG369" s="79"/>
      <c r="DH369" s="79"/>
      <c r="DI369" s="79"/>
      <c r="DJ369" s="79"/>
      <c r="DK369" s="79"/>
      <c r="DL369" s="79"/>
      <c r="DM369" s="79"/>
      <c r="DN369" s="79"/>
      <c r="DO369" s="79"/>
      <c r="DP369" s="79"/>
      <c r="DQ369" s="79"/>
      <c r="DR369" s="79"/>
      <c r="DS369" s="79"/>
      <c r="DT369" s="79"/>
      <c r="DU369" s="79"/>
      <c r="DV369" s="79"/>
      <c r="DW369" s="79"/>
      <c r="DX369" s="79"/>
      <c r="DY369" s="79"/>
      <c r="DZ369" s="79"/>
      <c r="EA369" s="79"/>
      <c r="EB369" s="79"/>
      <c r="EC369" s="79"/>
      <c r="ED369" s="79"/>
      <c r="EE369" s="79"/>
      <c r="EF369" s="79"/>
      <c r="EG369" s="79"/>
      <c r="EH369" s="79"/>
      <c r="EI369" s="79"/>
      <c r="EJ369" s="79"/>
      <c r="EK369" s="79"/>
      <c r="EL369" s="79"/>
      <c r="EM369" s="79"/>
      <c r="EN369" s="79"/>
      <c r="EO369" s="113"/>
      <c r="EP369" s="113"/>
      <c r="EQ369" s="113"/>
      <c r="ER369" s="113"/>
      <c r="ES369" s="113"/>
      <c r="ET369" s="113"/>
      <c r="EU369" s="113"/>
      <c r="EV369" s="113"/>
      <c r="EW369" s="113"/>
      <c r="EX369" s="113"/>
    </row>
    <row r="370" spans="1:154" x14ac:dyDescent="0.3">
      <c r="A370" s="79"/>
      <c r="B370" s="80"/>
      <c r="C370" s="80"/>
      <c r="D370" s="80"/>
      <c r="E370" s="80"/>
      <c r="F370" s="80"/>
      <c r="G370" s="44" t="e">
        <f>SUM(J370,L370,N370,O370,P370,T370,U370,V370,AB370,AD370,AO370,AQ370,CE370,CG370,CP370,CR370,#REF!,#REF!,CZ370,DB370,DE370,DG370,DN370,DP370,DW370,DY370,EF370,EH370)</f>
        <v>#REF!</v>
      </c>
      <c r="H370" s="44" t="e">
        <f>SUM(K370,M370,Q370,R370,S370,W370,X370,Y370,AC370,AE370,AF370,AG370,AH370,AI370,AL370,AP370,AR370,#REF!,AY370,AZ370,CF370,CH370,CI370,CJ370,CK370,CL370,CQ370,CS370,CT370,CU370,CV370,CW370,#REF!,#REF!,DA370,DC370,DF370,DH370,DO370,#REF!,#REF!,#REF!,#REF!,DQ370,DR370,DS370,DT370,DU370,DX370,DZ370,EA370,EB370,EC370,ED370,EG370,EI370,EJ370,EK370,EL370,EM370)</f>
        <v>#REF!</v>
      </c>
      <c r="I370" s="44" t="e">
        <f t="shared" si="17"/>
        <v>#REF!</v>
      </c>
      <c r="J370" s="72"/>
      <c r="K370" s="72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79"/>
      <c r="AF370" s="79"/>
      <c r="AG370" s="79"/>
      <c r="AH370" s="79"/>
      <c r="AI370" s="79"/>
      <c r="AJ370" s="79"/>
      <c r="AK370" s="79"/>
      <c r="AL370" s="79"/>
      <c r="AM370" s="79"/>
      <c r="AN370" s="79"/>
      <c r="AO370" s="79"/>
      <c r="AP370" s="79"/>
      <c r="AQ370" s="79"/>
      <c r="AR370" s="79"/>
      <c r="AS370" s="79"/>
      <c r="AT370" s="79"/>
      <c r="AU370" s="79"/>
      <c r="AV370" s="79"/>
      <c r="AW370" s="79"/>
      <c r="AX370" s="79"/>
      <c r="AY370" s="79"/>
      <c r="AZ370" s="79"/>
      <c r="BA370" s="79"/>
      <c r="BB370" s="79"/>
      <c r="BC370" s="79"/>
      <c r="BD370" s="79"/>
      <c r="BE370" s="79"/>
      <c r="BF370" s="79"/>
      <c r="BG370" s="79"/>
      <c r="BH370" s="79"/>
      <c r="BI370" s="79"/>
      <c r="BJ370" s="79"/>
      <c r="BK370" s="79"/>
      <c r="BL370" s="79"/>
      <c r="BM370" s="79"/>
      <c r="BN370" s="79"/>
      <c r="BO370" s="79"/>
      <c r="BP370" s="79"/>
      <c r="BQ370" s="79"/>
      <c r="BR370" s="79"/>
      <c r="BS370" s="79"/>
      <c r="BT370" s="79"/>
      <c r="BU370" s="79"/>
      <c r="BV370" s="79"/>
      <c r="BW370" s="79"/>
      <c r="BX370" s="79"/>
      <c r="BY370" s="79"/>
      <c r="BZ370" s="79"/>
      <c r="CA370" s="79"/>
      <c r="CB370" s="79"/>
      <c r="CC370" s="79"/>
      <c r="CD370" s="79"/>
      <c r="CE370" s="79"/>
      <c r="CF370" s="79"/>
      <c r="CG370" s="79"/>
      <c r="CH370" s="79"/>
      <c r="CI370" s="79"/>
      <c r="CJ370" s="79"/>
      <c r="CK370" s="79"/>
      <c r="CL370" s="79"/>
      <c r="CM370" s="79"/>
      <c r="CN370" s="79"/>
      <c r="CO370" s="79"/>
      <c r="CP370" s="79"/>
      <c r="CQ370" s="79"/>
      <c r="CR370" s="79"/>
      <c r="CS370" s="79"/>
      <c r="CT370" s="79"/>
      <c r="CU370" s="79"/>
      <c r="CV370" s="79"/>
      <c r="CW370" s="79"/>
      <c r="CX370" s="79"/>
      <c r="CY370" s="79"/>
      <c r="CZ370" s="79"/>
      <c r="DA370" s="79"/>
      <c r="DB370" s="79"/>
      <c r="DC370" s="79"/>
      <c r="DD370" s="79"/>
      <c r="DE370" s="79"/>
      <c r="DF370" s="79"/>
      <c r="DG370" s="79"/>
      <c r="DH370" s="79"/>
      <c r="DI370" s="79"/>
      <c r="DJ370" s="79"/>
      <c r="DK370" s="79"/>
      <c r="DL370" s="79"/>
      <c r="DM370" s="79"/>
      <c r="DN370" s="79"/>
      <c r="DO370" s="79"/>
      <c r="DP370" s="79"/>
      <c r="DQ370" s="79"/>
      <c r="DR370" s="79"/>
      <c r="DS370" s="79"/>
      <c r="DT370" s="79"/>
      <c r="DU370" s="79"/>
      <c r="DV370" s="79"/>
      <c r="DW370" s="79"/>
      <c r="DX370" s="79"/>
      <c r="DY370" s="79"/>
      <c r="DZ370" s="79"/>
      <c r="EA370" s="79"/>
      <c r="EB370" s="79"/>
      <c r="EC370" s="79"/>
      <c r="ED370" s="79"/>
      <c r="EE370" s="79"/>
      <c r="EF370" s="79"/>
      <c r="EG370" s="79"/>
      <c r="EH370" s="79"/>
      <c r="EI370" s="79"/>
      <c r="EJ370" s="79"/>
      <c r="EK370" s="79"/>
      <c r="EL370" s="79"/>
      <c r="EM370" s="79"/>
      <c r="EN370" s="79"/>
      <c r="EO370" s="113"/>
      <c r="EP370" s="113"/>
      <c r="EQ370" s="113"/>
      <c r="ER370" s="113"/>
      <c r="ES370" s="113"/>
      <c r="ET370" s="113"/>
      <c r="EU370" s="113"/>
      <c r="EV370" s="113"/>
      <c r="EW370" s="113"/>
      <c r="EX370" s="113"/>
    </row>
    <row r="371" spans="1:154" x14ac:dyDescent="0.3">
      <c r="A371" s="79"/>
      <c r="B371" s="80"/>
      <c r="C371" s="80"/>
      <c r="D371" s="80"/>
      <c r="E371" s="80"/>
      <c r="F371" s="80"/>
      <c r="G371" s="44" t="e">
        <f>SUM(J371,L371,N371,O371,P371,T371,U371,V371,AB371,AD371,AO371,AQ371,CE371,CG371,CP371,CR371,#REF!,#REF!,CZ371,DB371,DE371,DG371,DN371,DP371,DW371,DY371,EF371,EH371)</f>
        <v>#REF!</v>
      </c>
      <c r="H371" s="44" t="e">
        <f>SUM(K371,M371,Q371,R371,S371,W371,X371,Y371,AC371,AE371,AF371,AG371,AH371,AI371,AL371,AP371,AR371,#REF!,AY371,AZ371,CF371,CH371,CI371,CJ371,CK371,CL371,CQ371,CS371,CT371,CU371,CV371,CW371,#REF!,#REF!,DA371,DC371,DF371,DH371,DO371,#REF!,#REF!,#REF!,#REF!,DQ371,DR371,DS371,DT371,DU371,DX371,DZ371,EA371,EB371,EC371,ED371,EG371,EI371,EJ371,EK371,EL371,EM371)</f>
        <v>#REF!</v>
      </c>
      <c r="I371" s="44" t="e">
        <f t="shared" si="17"/>
        <v>#REF!</v>
      </c>
      <c r="J371" s="72"/>
      <c r="K371" s="72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79"/>
      <c r="AF371" s="79"/>
      <c r="AG371" s="79"/>
      <c r="AH371" s="79"/>
      <c r="AI371" s="79"/>
      <c r="AJ371" s="79"/>
      <c r="AK371" s="79"/>
      <c r="AL371" s="79"/>
      <c r="AM371" s="79"/>
      <c r="AN371" s="79"/>
      <c r="AO371" s="79"/>
      <c r="AP371" s="79"/>
      <c r="AQ371" s="79"/>
      <c r="AR371" s="79"/>
      <c r="AS371" s="79"/>
      <c r="AT371" s="79"/>
      <c r="AU371" s="79"/>
      <c r="AV371" s="79"/>
      <c r="AW371" s="79"/>
      <c r="AX371" s="79"/>
      <c r="AY371" s="79"/>
      <c r="AZ371" s="79"/>
      <c r="BA371" s="79"/>
      <c r="BB371" s="79"/>
      <c r="BC371" s="79"/>
      <c r="BD371" s="79"/>
      <c r="BE371" s="79"/>
      <c r="BF371" s="79"/>
      <c r="BG371" s="79"/>
      <c r="BH371" s="79"/>
      <c r="BI371" s="79"/>
      <c r="BJ371" s="79"/>
      <c r="BK371" s="79"/>
      <c r="BL371" s="79"/>
      <c r="BM371" s="79"/>
      <c r="BN371" s="79"/>
      <c r="BO371" s="79"/>
      <c r="BP371" s="79"/>
      <c r="BQ371" s="79"/>
      <c r="BR371" s="79"/>
      <c r="BS371" s="79"/>
      <c r="BT371" s="79"/>
      <c r="BU371" s="79"/>
      <c r="BV371" s="79"/>
      <c r="BW371" s="79"/>
      <c r="BX371" s="79"/>
      <c r="BY371" s="79"/>
      <c r="BZ371" s="79"/>
      <c r="CA371" s="79"/>
      <c r="CB371" s="79"/>
      <c r="CC371" s="79"/>
      <c r="CD371" s="79"/>
      <c r="CE371" s="79"/>
      <c r="CF371" s="79"/>
      <c r="CG371" s="79"/>
      <c r="CH371" s="79"/>
      <c r="CI371" s="79"/>
      <c r="CJ371" s="79"/>
      <c r="CK371" s="79"/>
      <c r="CL371" s="79"/>
      <c r="CM371" s="79"/>
      <c r="CN371" s="79"/>
      <c r="CO371" s="79"/>
      <c r="CP371" s="79"/>
      <c r="CQ371" s="79"/>
      <c r="CR371" s="79"/>
      <c r="CS371" s="79"/>
      <c r="CT371" s="79"/>
      <c r="CU371" s="79"/>
      <c r="CV371" s="79"/>
      <c r="CW371" s="79"/>
      <c r="CX371" s="79"/>
      <c r="CY371" s="79"/>
      <c r="CZ371" s="79"/>
      <c r="DA371" s="79"/>
      <c r="DB371" s="79"/>
      <c r="DC371" s="79"/>
      <c r="DD371" s="79"/>
      <c r="DE371" s="79"/>
      <c r="DF371" s="79"/>
      <c r="DG371" s="79"/>
      <c r="DH371" s="79"/>
      <c r="DI371" s="79"/>
      <c r="DJ371" s="79"/>
      <c r="DK371" s="79"/>
      <c r="DL371" s="79"/>
      <c r="DM371" s="79"/>
      <c r="DN371" s="79"/>
      <c r="DO371" s="79"/>
      <c r="DP371" s="79"/>
      <c r="DQ371" s="79"/>
      <c r="DR371" s="79"/>
      <c r="DS371" s="79"/>
      <c r="DT371" s="79"/>
      <c r="DU371" s="79"/>
      <c r="DV371" s="79"/>
      <c r="DW371" s="79"/>
      <c r="DX371" s="79"/>
      <c r="DY371" s="79"/>
      <c r="DZ371" s="79"/>
      <c r="EA371" s="79"/>
      <c r="EB371" s="79"/>
      <c r="EC371" s="79"/>
      <c r="ED371" s="79"/>
      <c r="EE371" s="79"/>
      <c r="EF371" s="79"/>
      <c r="EG371" s="79"/>
      <c r="EH371" s="79"/>
      <c r="EI371" s="79"/>
      <c r="EJ371" s="79"/>
      <c r="EK371" s="79"/>
      <c r="EL371" s="79"/>
      <c r="EM371" s="79"/>
      <c r="EN371" s="79"/>
      <c r="EO371" s="113"/>
      <c r="EP371" s="113"/>
      <c r="EQ371" s="113"/>
      <c r="ER371" s="113"/>
      <c r="ES371" s="113"/>
      <c r="ET371" s="113"/>
      <c r="EU371" s="113"/>
      <c r="EV371" s="113"/>
      <c r="EW371" s="113"/>
      <c r="EX371" s="113"/>
    </row>
    <row r="372" spans="1:154" x14ac:dyDescent="0.3">
      <c r="A372" s="79"/>
      <c r="B372" s="80"/>
      <c r="C372" s="80"/>
      <c r="D372" s="80"/>
      <c r="E372" s="80"/>
      <c r="F372" s="80"/>
      <c r="G372" s="44" t="e">
        <f>SUM(J372,L372,N372,O372,P372,T372,U372,V372,AB372,AD372,AO372,AQ372,CE372,CG372,CP372,CR372,#REF!,#REF!,CZ372,DB372,DE372,DG372,DN372,DP372,DW372,DY372,EF372,EH372)</f>
        <v>#REF!</v>
      </c>
      <c r="H372" s="44" t="e">
        <f>SUM(K372,M372,Q372,R372,S372,W372,X372,Y372,AC372,AE372,AF372,AG372,AH372,AI372,AL372,AP372,AR372,#REF!,AY372,AZ372,CF372,CH372,CI372,CJ372,CK372,CL372,CQ372,CS372,CT372,CU372,CV372,CW372,#REF!,#REF!,DA372,DC372,DF372,DH372,DO372,#REF!,#REF!,#REF!,#REF!,DQ372,DR372,DS372,DT372,DU372,DX372,DZ372,EA372,EB372,EC372,ED372,EG372,EI372,EJ372,EK372,EL372,EM372)</f>
        <v>#REF!</v>
      </c>
      <c r="I372" s="44" t="e">
        <f t="shared" si="17"/>
        <v>#REF!</v>
      </c>
      <c r="J372" s="72"/>
      <c r="K372" s="72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79"/>
      <c r="AS372" s="79"/>
      <c r="AT372" s="79"/>
      <c r="AU372" s="79"/>
      <c r="AV372" s="79"/>
      <c r="AW372" s="79"/>
      <c r="AX372" s="79"/>
      <c r="AY372" s="79"/>
      <c r="AZ372" s="79"/>
      <c r="BA372" s="79"/>
      <c r="BB372" s="79"/>
      <c r="BC372" s="79"/>
      <c r="BD372" s="79"/>
      <c r="BE372" s="79"/>
      <c r="BF372" s="79"/>
      <c r="BG372" s="79"/>
      <c r="BH372" s="79"/>
      <c r="BI372" s="79"/>
      <c r="BJ372" s="79"/>
      <c r="BK372" s="79"/>
      <c r="BL372" s="79"/>
      <c r="BM372" s="79"/>
      <c r="BN372" s="79"/>
      <c r="BO372" s="79"/>
      <c r="BP372" s="79"/>
      <c r="BQ372" s="79"/>
      <c r="BR372" s="79"/>
      <c r="BS372" s="79"/>
      <c r="BT372" s="79"/>
      <c r="BU372" s="79"/>
      <c r="BV372" s="79"/>
      <c r="BW372" s="79"/>
      <c r="BX372" s="79"/>
      <c r="BY372" s="79"/>
      <c r="BZ372" s="79"/>
      <c r="CA372" s="79"/>
      <c r="CB372" s="79"/>
      <c r="CC372" s="79"/>
      <c r="CD372" s="79"/>
      <c r="CE372" s="79"/>
      <c r="CF372" s="79"/>
      <c r="CG372" s="79"/>
      <c r="CH372" s="79"/>
      <c r="CI372" s="79"/>
      <c r="CJ372" s="79"/>
      <c r="CK372" s="79"/>
      <c r="CL372" s="79"/>
      <c r="CM372" s="79"/>
      <c r="CN372" s="79"/>
      <c r="CO372" s="79"/>
      <c r="CP372" s="79"/>
      <c r="CQ372" s="79"/>
      <c r="CR372" s="79"/>
      <c r="CS372" s="79"/>
      <c r="CT372" s="79"/>
      <c r="CU372" s="79"/>
      <c r="CV372" s="79"/>
      <c r="CW372" s="79"/>
      <c r="CX372" s="79"/>
      <c r="CY372" s="79"/>
      <c r="CZ372" s="79"/>
      <c r="DA372" s="79"/>
      <c r="DB372" s="79"/>
      <c r="DC372" s="79"/>
      <c r="DD372" s="79"/>
      <c r="DE372" s="79"/>
      <c r="DF372" s="79"/>
      <c r="DG372" s="79"/>
      <c r="DH372" s="79"/>
      <c r="DI372" s="79"/>
      <c r="DJ372" s="79"/>
      <c r="DK372" s="79"/>
      <c r="DL372" s="79"/>
      <c r="DM372" s="79"/>
      <c r="DN372" s="79"/>
      <c r="DO372" s="79"/>
      <c r="DP372" s="79"/>
      <c r="DQ372" s="79"/>
      <c r="DR372" s="79"/>
      <c r="DS372" s="79"/>
      <c r="DT372" s="79"/>
      <c r="DU372" s="79"/>
      <c r="DV372" s="79"/>
      <c r="DW372" s="79"/>
      <c r="DX372" s="79"/>
      <c r="DY372" s="79"/>
      <c r="DZ372" s="79"/>
      <c r="EA372" s="79"/>
      <c r="EB372" s="79"/>
      <c r="EC372" s="79"/>
      <c r="ED372" s="79"/>
      <c r="EE372" s="79"/>
      <c r="EF372" s="79"/>
      <c r="EG372" s="79"/>
      <c r="EH372" s="79"/>
      <c r="EI372" s="79"/>
      <c r="EJ372" s="79"/>
      <c r="EK372" s="79"/>
      <c r="EL372" s="79"/>
      <c r="EM372" s="79"/>
      <c r="EN372" s="79"/>
      <c r="EO372" s="113"/>
      <c r="EP372" s="113"/>
      <c r="EQ372" s="113"/>
      <c r="ER372" s="113"/>
      <c r="ES372" s="113"/>
      <c r="ET372" s="113"/>
      <c r="EU372" s="113"/>
      <c r="EV372" s="113"/>
      <c r="EW372" s="113"/>
      <c r="EX372" s="113"/>
    </row>
    <row r="373" spans="1:154" x14ac:dyDescent="0.3">
      <c r="A373" s="79"/>
      <c r="B373" s="80"/>
      <c r="C373" s="80"/>
      <c r="D373" s="80"/>
      <c r="E373" s="80"/>
      <c r="F373" s="80"/>
      <c r="G373" s="44" t="e">
        <f>SUM(J373,L373,N373,O373,P373,T373,U373,V373,AB373,AD373,AO373,AQ373,CE373,CG373,CP373,CR373,#REF!,#REF!,CZ373,DB373,DE373,DG373,DN373,DP373,DW373,DY373,EF373,EH373)</f>
        <v>#REF!</v>
      </c>
      <c r="H373" s="44" t="e">
        <f>SUM(K373,M373,Q373,R373,S373,W373,X373,Y373,AC373,AE373,AF373,AG373,AH373,AI373,AL373,AP373,AR373,#REF!,AY373,AZ373,CF373,CH373,CI373,CJ373,CK373,CL373,CQ373,CS373,CT373,CU373,CV373,CW373,#REF!,#REF!,DA373,DC373,DF373,DH373,DO373,#REF!,#REF!,#REF!,#REF!,DQ373,DR373,DS373,DT373,DU373,DX373,DZ373,EA373,EB373,EC373,ED373,EG373,EI373,EJ373,EK373,EL373,EM373)</f>
        <v>#REF!</v>
      </c>
      <c r="I373" s="44" t="e">
        <f t="shared" si="17"/>
        <v>#REF!</v>
      </c>
      <c r="J373" s="72"/>
      <c r="K373" s="72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79"/>
      <c r="AF373" s="79"/>
      <c r="AG373" s="79"/>
      <c r="AH373" s="79"/>
      <c r="AI373" s="79"/>
      <c r="AJ373" s="79"/>
      <c r="AK373" s="79"/>
      <c r="AL373" s="79"/>
      <c r="AM373" s="79"/>
      <c r="AN373" s="79"/>
      <c r="AO373" s="79"/>
      <c r="AP373" s="79"/>
      <c r="AQ373" s="79"/>
      <c r="AR373" s="79"/>
      <c r="AS373" s="79"/>
      <c r="AT373" s="79"/>
      <c r="AU373" s="79"/>
      <c r="AV373" s="79"/>
      <c r="AW373" s="79"/>
      <c r="AX373" s="79"/>
      <c r="AY373" s="79"/>
      <c r="AZ373" s="79"/>
      <c r="BA373" s="79"/>
      <c r="BB373" s="79"/>
      <c r="BC373" s="79"/>
      <c r="BD373" s="79"/>
      <c r="BE373" s="79"/>
      <c r="BF373" s="79"/>
      <c r="BG373" s="79"/>
      <c r="BH373" s="79"/>
      <c r="BI373" s="79"/>
      <c r="BJ373" s="79"/>
      <c r="BK373" s="79"/>
      <c r="BL373" s="79"/>
      <c r="BM373" s="79"/>
      <c r="BN373" s="79"/>
      <c r="BO373" s="79"/>
      <c r="BP373" s="79"/>
      <c r="BQ373" s="79"/>
      <c r="BR373" s="79"/>
      <c r="BS373" s="79"/>
      <c r="BT373" s="79"/>
      <c r="BU373" s="79"/>
      <c r="BV373" s="79"/>
      <c r="BW373" s="79"/>
      <c r="BX373" s="79"/>
      <c r="BY373" s="79"/>
      <c r="BZ373" s="79"/>
      <c r="CA373" s="79"/>
      <c r="CB373" s="79"/>
      <c r="CC373" s="79"/>
      <c r="CD373" s="79"/>
      <c r="CE373" s="79"/>
      <c r="CF373" s="79"/>
      <c r="CG373" s="79"/>
      <c r="CH373" s="79"/>
      <c r="CI373" s="79"/>
      <c r="CJ373" s="79"/>
      <c r="CK373" s="79"/>
      <c r="CL373" s="79"/>
      <c r="CM373" s="79"/>
      <c r="CN373" s="79"/>
      <c r="CO373" s="79"/>
      <c r="CP373" s="79"/>
      <c r="CQ373" s="79"/>
      <c r="CR373" s="79"/>
      <c r="CS373" s="79"/>
      <c r="CT373" s="79"/>
      <c r="CU373" s="79"/>
      <c r="CV373" s="79"/>
      <c r="CW373" s="79"/>
      <c r="CX373" s="79"/>
      <c r="CY373" s="79"/>
      <c r="CZ373" s="79"/>
      <c r="DA373" s="79"/>
      <c r="DB373" s="79"/>
      <c r="DC373" s="79"/>
      <c r="DD373" s="79"/>
      <c r="DE373" s="79"/>
      <c r="DF373" s="79"/>
      <c r="DG373" s="79"/>
      <c r="DH373" s="79"/>
      <c r="DI373" s="79"/>
      <c r="DJ373" s="79"/>
      <c r="DK373" s="79"/>
      <c r="DL373" s="79"/>
      <c r="DM373" s="79"/>
      <c r="DN373" s="79"/>
      <c r="DO373" s="79"/>
      <c r="DP373" s="79"/>
      <c r="DQ373" s="79"/>
      <c r="DR373" s="79"/>
      <c r="DS373" s="79"/>
      <c r="DT373" s="79"/>
      <c r="DU373" s="79"/>
      <c r="DV373" s="79"/>
      <c r="DW373" s="79"/>
      <c r="DX373" s="79"/>
      <c r="DY373" s="79"/>
      <c r="DZ373" s="79"/>
      <c r="EA373" s="79"/>
      <c r="EB373" s="79"/>
      <c r="EC373" s="79"/>
      <c r="ED373" s="79"/>
      <c r="EE373" s="79"/>
      <c r="EF373" s="79"/>
      <c r="EG373" s="79"/>
      <c r="EH373" s="79"/>
      <c r="EI373" s="79"/>
      <c r="EJ373" s="79"/>
      <c r="EK373" s="79"/>
      <c r="EL373" s="79"/>
      <c r="EM373" s="79"/>
      <c r="EN373" s="79"/>
      <c r="EO373" s="113"/>
      <c r="EP373" s="113"/>
      <c r="EQ373" s="113"/>
      <c r="ER373" s="113"/>
      <c r="ES373" s="113"/>
      <c r="ET373" s="113"/>
      <c r="EU373" s="113"/>
      <c r="EV373" s="113"/>
      <c r="EW373" s="113"/>
      <c r="EX373" s="113"/>
    </row>
    <row r="374" spans="1:154" x14ac:dyDescent="0.3">
      <c r="A374" s="79"/>
      <c r="B374" s="80"/>
      <c r="C374" s="80"/>
      <c r="D374" s="80"/>
      <c r="E374" s="80"/>
      <c r="F374" s="80"/>
      <c r="G374" s="44" t="e">
        <f>SUM(J374,L374,N374,O374,P374,T374,U374,V374,AB374,AD374,AO374,AQ374,CE374,CG374,CP374,CR374,#REF!,#REF!,CZ374,DB374,DE374,DG374,DN374,DP374,DW374,DY374,EF374,EH374)</f>
        <v>#REF!</v>
      </c>
      <c r="H374" s="44" t="e">
        <f>SUM(K374,M374,Q374,R374,S374,W374,X374,Y374,AC374,AE374,AF374,AG374,AH374,AI374,AL374,AP374,AR374,#REF!,AY374,AZ374,CF374,CH374,CI374,CJ374,CK374,CL374,CQ374,CS374,CT374,CU374,CV374,CW374,#REF!,#REF!,DA374,DC374,DF374,DH374,DO374,#REF!,#REF!,#REF!,#REF!,DQ374,DR374,DS374,DT374,DU374,DX374,DZ374,EA374,EB374,EC374,ED374,EG374,EI374,EJ374,EK374,EL374,EM374)</f>
        <v>#REF!</v>
      </c>
      <c r="I374" s="44" t="e">
        <f t="shared" si="17"/>
        <v>#REF!</v>
      </c>
      <c r="J374" s="72"/>
      <c r="K374" s="72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79"/>
      <c r="AF374" s="79"/>
      <c r="AG374" s="79"/>
      <c r="AH374" s="79"/>
      <c r="AI374" s="79"/>
      <c r="AJ374" s="79"/>
      <c r="AK374" s="79"/>
      <c r="AL374" s="79"/>
      <c r="AM374" s="79"/>
      <c r="AN374" s="79"/>
      <c r="AO374" s="79"/>
      <c r="AP374" s="79"/>
      <c r="AQ374" s="79"/>
      <c r="AR374" s="79"/>
      <c r="AS374" s="79"/>
      <c r="AT374" s="79"/>
      <c r="AU374" s="79"/>
      <c r="AV374" s="79"/>
      <c r="AW374" s="79"/>
      <c r="AX374" s="79"/>
      <c r="AY374" s="79"/>
      <c r="AZ374" s="79"/>
      <c r="BA374" s="79"/>
      <c r="BB374" s="79"/>
      <c r="BC374" s="79"/>
      <c r="BD374" s="79"/>
      <c r="BE374" s="79"/>
      <c r="BF374" s="79"/>
      <c r="BG374" s="79"/>
      <c r="BH374" s="79"/>
      <c r="BI374" s="79"/>
      <c r="BJ374" s="79"/>
      <c r="BK374" s="79"/>
      <c r="BL374" s="79"/>
      <c r="BM374" s="79"/>
      <c r="BN374" s="79"/>
      <c r="BO374" s="79"/>
      <c r="BP374" s="79"/>
      <c r="BQ374" s="79"/>
      <c r="BR374" s="79"/>
      <c r="BS374" s="79"/>
      <c r="BT374" s="79"/>
      <c r="BU374" s="79"/>
      <c r="BV374" s="79"/>
      <c r="BW374" s="79"/>
      <c r="BX374" s="79"/>
      <c r="BY374" s="79"/>
      <c r="BZ374" s="79"/>
      <c r="CA374" s="79"/>
      <c r="CB374" s="79"/>
      <c r="CC374" s="79"/>
      <c r="CD374" s="79"/>
      <c r="CE374" s="79"/>
      <c r="CF374" s="79"/>
      <c r="CG374" s="79"/>
      <c r="CH374" s="79"/>
      <c r="CI374" s="79"/>
      <c r="CJ374" s="79"/>
      <c r="CK374" s="79"/>
      <c r="CL374" s="79"/>
      <c r="CM374" s="79"/>
      <c r="CN374" s="79"/>
      <c r="CO374" s="79"/>
      <c r="CP374" s="79"/>
      <c r="CQ374" s="79"/>
      <c r="CR374" s="79"/>
      <c r="CS374" s="79"/>
      <c r="CT374" s="79"/>
      <c r="CU374" s="79"/>
      <c r="CV374" s="79"/>
      <c r="CW374" s="79"/>
      <c r="CX374" s="79"/>
      <c r="CY374" s="79"/>
      <c r="CZ374" s="79"/>
      <c r="DA374" s="79"/>
      <c r="DB374" s="79"/>
      <c r="DC374" s="79"/>
      <c r="DD374" s="79"/>
      <c r="DE374" s="79"/>
      <c r="DF374" s="79"/>
      <c r="DG374" s="79"/>
      <c r="DH374" s="79"/>
      <c r="DI374" s="79"/>
      <c r="DJ374" s="79"/>
      <c r="DK374" s="79"/>
      <c r="DL374" s="79"/>
      <c r="DM374" s="79"/>
      <c r="DN374" s="79"/>
      <c r="DO374" s="79"/>
      <c r="DP374" s="79"/>
      <c r="DQ374" s="79"/>
      <c r="DR374" s="79"/>
      <c r="DS374" s="79"/>
      <c r="DT374" s="79"/>
      <c r="DU374" s="79"/>
      <c r="DV374" s="79"/>
      <c r="DW374" s="79"/>
      <c r="DX374" s="79"/>
      <c r="DY374" s="79"/>
      <c r="DZ374" s="79"/>
      <c r="EA374" s="79"/>
      <c r="EB374" s="79"/>
      <c r="EC374" s="79"/>
      <c r="ED374" s="79"/>
      <c r="EE374" s="79"/>
      <c r="EF374" s="79"/>
      <c r="EG374" s="79"/>
      <c r="EH374" s="79"/>
      <c r="EI374" s="79"/>
      <c r="EJ374" s="79"/>
      <c r="EK374" s="79"/>
      <c r="EL374" s="79"/>
      <c r="EM374" s="79"/>
      <c r="EN374" s="79"/>
      <c r="EO374" s="113"/>
      <c r="EP374" s="113"/>
      <c r="EQ374" s="113"/>
      <c r="ER374" s="113"/>
      <c r="ES374" s="113"/>
      <c r="ET374" s="113"/>
      <c r="EU374" s="113"/>
      <c r="EV374" s="113"/>
      <c r="EW374" s="113"/>
      <c r="EX374" s="113"/>
    </row>
    <row r="375" spans="1:154" x14ac:dyDescent="0.3">
      <c r="A375" s="79"/>
      <c r="B375" s="80"/>
      <c r="C375" s="80"/>
      <c r="D375" s="80"/>
      <c r="E375" s="80"/>
      <c r="F375" s="80"/>
      <c r="G375" s="44" t="e">
        <f>SUM(J375,L375,N375,O375,P375,T375,U375,V375,AB375,AD375,AO375,AQ375,CE375,CG375,CP375,CR375,#REF!,#REF!,CZ375,DB375,DE375,DG375,DN375,DP375,DW375,DY375,EF375,EH375)</f>
        <v>#REF!</v>
      </c>
      <c r="H375" s="44" t="e">
        <f>SUM(K375,M375,Q375,R375,S375,W375,X375,Y375,AC375,AE375,AF375,AG375,AH375,AI375,AL375,AP375,AR375,#REF!,AY375,AZ375,CF375,CH375,CI375,CJ375,CK375,CL375,CQ375,CS375,CT375,CU375,CV375,CW375,#REF!,#REF!,DA375,DC375,DF375,DH375,DO375,#REF!,#REF!,#REF!,#REF!,DQ375,DR375,DS375,DT375,DU375,DX375,DZ375,EA375,EB375,EC375,ED375,EG375,EI375,EJ375,EK375,EL375,EM375)</f>
        <v>#REF!</v>
      </c>
      <c r="I375" s="44" t="e">
        <f t="shared" si="17"/>
        <v>#REF!</v>
      </c>
      <c r="J375" s="72"/>
      <c r="K375" s="72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79"/>
      <c r="AF375" s="79"/>
      <c r="AG375" s="79"/>
      <c r="AH375" s="79"/>
      <c r="AI375" s="79"/>
      <c r="AJ375" s="79"/>
      <c r="AK375" s="79"/>
      <c r="AL375" s="79"/>
      <c r="AM375" s="79"/>
      <c r="AN375" s="79"/>
      <c r="AO375" s="79"/>
      <c r="AP375" s="79"/>
      <c r="AQ375" s="79"/>
      <c r="AR375" s="79"/>
      <c r="AS375" s="79"/>
      <c r="AT375" s="79"/>
      <c r="AU375" s="79"/>
      <c r="AV375" s="79"/>
      <c r="AW375" s="79"/>
      <c r="AX375" s="79"/>
      <c r="AY375" s="79"/>
      <c r="AZ375" s="79"/>
      <c r="BA375" s="79"/>
      <c r="BB375" s="79"/>
      <c r="BC375" s="79"/>
      <c r="BD375" s="79"/>
      <c r="BE375" s="79"/>
      <c r="BF375" s="79"/>
      <c r="BG375" s="79"/>
      <c r="BH375" s="79"/>
      <c r="BI375" s="79"/>
      <c r="BJ375" s="79"/>
      <c r="BK375" s="79"/>
      <c r="BL375" s="79"/>
      <c r="BM375" s="79"/>
      <c r="BN375" s="79"/>
      <c r="BO375" s="79"/>
      <c r="BP375" s="79"/>
      <c r="BQ375" s="79"/>
      <c r="BR375" s="79"/>
      <c r="BS375" s="79"/>
      <c r="BT375" s="79"/>
      <c r="BU375" s="79"/>
      <c r="BV375" s="79"/>
      <c r="BW375" s="79"/>
      <c r="BX375" s="79"/>
      <c r="BY375" s="79"/>
      <c r="BZ375" s="79"/>
      <c r="CA375" s="79"/>
      <c r="CB375" s="79"/>
      <c r="CC375" s="79"/>
      <c r="CD375" s="79"/>
      <c r="CE375" s="79"/>
      <c r="CF375" s="79"/>
      <c r="CG375" s="79"/>
      <c r="CH375" s="79"/>
      <c r="CI375" s="79"/>
      <c r="CJ375" s="79"/>
      <c r="CK375" s="79"/>
      <c r="CL375" s="79"/>
      <c r="CM375" s="79"/>
      <c r="CN375" s="79"/>
      <c r="CO375" s="79"/>
      <c r="CP375" s="79"/>
      <c r="CQ375" s="79"/>
      <c r="CR375" s="79"/>
      <c r="CS375" s="79"/>
      <c r="CT375" s="79"/>
      <c r="CU375" s="79"/>
      <c r="CV375" s="79"/>
      <c r="CW375" s="79"/>
      <c r="CX375" s="79"/>
      <c r="CY375" s="79"/>
      <c r="CZ375" s="79"/>
      <c r="DA375" s="79"/>
      <c r="DB375" s="79"/>
      <c r="DC375" s="79"/>
      <c r="DD375" s="79"/>
      <c r="DE375" s="79"/>
      <c r="DF375" s="79"/>
      <c r="DG375" s="79"/>
      <c r="DH375" s="79"/>
      <c r="DI375" s="79"/>
      <c r="DJ375" s="79"/>
      <c r="DK375" s="79"/>
      <c r="DL375" s="79"/>
      <c r="DM375" s="79"/>
      <c r="DN375" s="79"/>
      <c r="DO375" s="79"/>
      <c r="DP375" s="79"/>
      <c r="DQ375" s="79"/>
      <c r="DR375" s="79"/>
      <c r="DS375" s="79"/>
      <c r="DT375" s="79"/>
      <c r="DU375" s="79"/>
      <c r="DV375" s="79"/>
      <c r="DW375" s="79"/>
      <c r="DX375" s="79"/>
      <c r="DY375" s="79"/>
      <c r="DZ375" s="79"/>
      <c r="EA375" s="79"/>
      <c r="EB375" s="79"/>
      <c r="EC375" s="79"/>
      <c r="ED375" s="79"/>
      <c r="EE375" s="79"/>
      <c r="EF375" s="79"/>
      <c r="EG375" s="79"/>
      <c r="EH375" s="79"/>
      <c r="EI375" s="79"/>
      <c r="EJ375" s="79"/>
      <c r="EK375" s="79"/>
      <c r="EL375" s="79"/>
      <c r="EM375" s="79"/>
      <c r="EN375" s="79"/>
      <c r="EO375" s="113"/>
      <c r="EP375" s="113"/>
      <c r="EQ375" s="113"/>
      <c r="ER375" s="113"/>
      <c r="ES375" s="113"/>
      <c r="ET375" s="113"/>
      <c r="EU375" s="113"/>
      <c r="EV375" s="113"/>
      <c r="EW375" s="113"/>
      <c r="EX375" s="113"/>
    </row>
    <row r="376" spans="1:154" x14ac:dyDescent="0.3">
      <c r="A376" s="79"/>
      <c r="B376" s="80"/>
      <c r="C376" s="80"/>
      <c r="D376" s="80"/>
      <c r="E376" s="80"/>
      <c r="F376" s="80"/>
      <c r="G376" s="44" t="e">
        <f>SUM(J376,L376,N376,O376,P376,T376,U376,V376,AB376,AD376,AO376,AQ376,CE376,CG376,CP376,CR376,#REF!,#REF!,CZ376,DB376,DE376,DG376,DN376,DP376,DW376,DY376,EF376,EH376)</f>
        <v>#REF!</v>
      </c>
      <c r="H376" s="44" t="e">
        <f>SUM(K376,M376,Q376,R376,S376,W376,X376,Y376,AC376,AE376,AF376,AG376,AH376,AI376,AL376,AP376,AR376,#REF!,AY376,AZ376,CF376,CH376,CI376,CJ376,CK376,CL376,CQ376,CS376,CT376,CU376,CV376,CW376,#REF!,#REF!,DA376,DC376,DF376,DH376,DO376,#REF!,#REF!,#REF!,#REF!,DQ376,DR376,DS376,DT376,DU376,DX376,DZ376,EA376,EB376,EC376,ED376,EG376,EI376,EJ376,EK376,EL376,EM376)</f>
        <v>#REF!</v>
      </c>
      <c r="I376" s="44" t="e">
        <f t="shared" si="17"/>
        <v>#REF!</v>
      </c>
      <c r="J376" s="72"/>
      <c r="K376" s="72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79"/>
      <c r="AF376" s="79"/>
      <c r="AG376" s="79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79"/>
      <c r="AS376" s="79"/>
      <c r="AT376" s="79"/>
      <c r="AU376" s="79"/>
      <c r="AV376" s="79"/>
      <c r="AW376" s="79"/>
      <c r="AX376" s="79"/>
      <c r="AY376" s="79"/>
      <c r="AZ376" s="79"/>
      <c r="BA376" s="79"/>
      <c r="BB376" s="79"/>
      <c r="BC376" s="79"/>
      <c r="BD376" s="79"/>
      <c r="BE376" s="79"/>
      <c r="BF376" s="79"/>
      <c r="BG376" s="79"/>
      <c r="BH376" s="79"/>
      <c r="BI376" s="79"/>
      <c r="BJ376" s="79"/>
      <c r="BK376" s="79"/>
      <c r="BL376" s="79"/>
      <c r="BM376" s="79"/>
      <c r="BN376" s="79"/>
      <c r="BO376" s="79"/>
      <c r="BP376" s="79"/>
      <c r="BQ376" s="79"/>
      <c r="BR376" s="79"/>
      <c r="BS376" s="79"/>
      <c r="BT376" s="79"/>
      <c r="BU376" s="79"/>
      <c r="BV376" s="79"/>
      <c r="BW376" s="79"/>
      <c r="BX376" s="79"/>
      <c r="BY376" s="79"/>
      <c r="BZ376" s="79"/>
      <c r="CA376" s="79"/>
      <c r="CB376" s="79"/>
      <c r="CC376" s="79"/>
      <c r="CD376" s="79"/>
      <c r="CE376" s="79"/>
      <c r="CF376" s="79"/>
      <c r="CG376" s="79"/>
      <c r="CH376" s="79"/>
      <c r="CI376" s="79"/>
      <c r="CJ376" s="79"/>
      <c r="CK376" s="79"/>
      <c r="CL376" s="79"/>
      <c r="CM376" s="79"/>
      <c r="CN376" s="79"/>
      <c r="CO376" s="79"/>
      <c r="CP376" s="79"/>
      <c r="CQ376" s="79"/>
      <c r="CR376" s="79"/>
      <c r="CS376" s="79"/>
      <c r="CT376" s="79"/>
      <c r="CU376" s="79"/>
      <c r="CV376" s="79"/>
      <c r="CW376" s="79"/>
      <c r="CX376" s="79"/>
      <c r="CY376" s="79"/>
      <c r="CZ376" s="79"/>
      <c r="DA376" s="79"/>
      <c r="DB376" s="79"/>
      <c r="DC376" s="79"/>
      <c r="DD376" s="79"/>
      <c r="DE376" s="79"/>
      <c r="DF376" s="79"/>
      <c r="DG376" s="79"/>
      <c r="DH376" s="79"/>
      <c r="DI376" s="79"/>
      <c r="DJ376" s="79"/>
      <c r="DK376" s="79"/>
      <c r="DL376" s="79"/>
      <c r="DM376" s="79"/>
      <c r="DN376" s="79"/>
      <c r="DO376" s="79"/>
      <c r="DP376" s="79"/>
      <c r="DQ376" s="79"/>
      <c r="DR376" s="79"/>
      <c r="DS376" s="79"/>
      <c r="DT376" s="79"/>
      <c r="DU376" s="79"/>
      <c r="DV376" s="79"/>
      <c r="DW376" s="79"/>
      <c r="DX376" s="79"/>
      <c r="DY376" s="79"/>
      <c r="DZ376" s="79"/>
      <c r="EA376" s="79"/>
      <c r="EB376" s="79"/>
      <c r="EC376" s="79"/>
      <c r="ED376" s="79"/>
      <c r="EE376" s="79"/>
      <c r="EF376" s="79"/>
      <c r="EG376" s="79"/>
      <c r="EH376" s="79"/>
      <c r="EI376" s="79"/>
      <c r="EJ376" s="79"/>
      <c r="EK376" s="79"/>
      <c r="EL376" s="79"/>
      <c r="EM376" s="79"/>
      <c r="EN376" s="79"/>
      <c r="EO376" s="113"/>
      <c r="EP376" s="113"/>
      <c r="EQ376" s="113"/>
      <c r="ER376" s="113"/>
      <c r="ES376" s="113"/>
      <c r="ET376" s="113"/>
      <c r="EU376" s="113"/>
      <c r="EV376" s="113"/>
      <c r="EW376" s="113"/>
      <c r="EX376" s="113"/>
    </row>
    <row r="377" spans="1:154" x14ac:dyDescent="0.3">
      <c r="A377" s="79"/>
      <c r="B377" s="80"/>
      <c r="C377" s="80"/>
      <c r="D377" s="80"/>
      <c r="E377" s="80"/>
      <c r="F377" s="80"/>
      <c r="G377" s="44" t="e">
        <f>SUM(J377,L377,N377,O377,P377,T377,U377,V377,AB377,AD377,AO377,AQ377,CE377,CG377,CP377,CR377,#REF!,#REF!,CZ377,DB377,DE377,DG377,DN377,DP377,DW377,DY377,EF377,EH377)</f>
        <v>#REF!</v>
      </c>
      <c r="H377" s="44" t="e">
        <f>SUM(K377,M377,Q377,R377,S377,W377,X377,Y377,AC377,AE377,AF377,AG377,AH377,AI377,AL377,AP377,AR377,#REF!,AY377,AZ377,CF377,CH377,CI377,CJ377,CK377,CL377,CQ377,CS377,CT377,CU377,CV377,CW377,#REF!,#REF!,DA377,DC377,DF377,DH377,DO377,#REF!,#REF!,#REF!,#REF!,DQ377,DR377,DS377,DT377,DU377,DX377,DZ377,EA377,EB377,EC377,ED377,EG377,EI377,EJ377,EK377,EL377,EM377)</f>
        <v>#REF!</v>
      </c>
      <c r="I377" s="44" t="e">
        <f t="shared" si="17"/>
        <v>#REF!</v>
      </c>
      <c r="J377" s="72"/>
      <c r="K377" s="72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79"/>
      <c r="AF377" s="79"/>
      <c r="AG377" s="79"/>
      <c r="AH377" s="79"/>
      <c r="AI377" s="79"/>
      <c r="AJ377" s="79"/>
      <c r="AK377" s="79"/>
      <c r="AL377" s="79"/>
      <c r="AM377" s="79"/>
      <c r="AN377" s="79"/>
      <c r="AO377" s="79"/>
      <c r="AP377" s="79"/>
      <c r="AQ377" s="79"/>
      <c r="AR377" s="79"/>
      <c r="AS377" s="79"/>
      <c r="AT377" s="79"/>
      <c r="AU377" s="79"/>
      <c r="AV377" s="79"/>
      <c r="AW377" s="79"/>
      <c r="AX377" s="79"/>
      <c r="AY377" s="79"/>
      <c r="AZ377" s="79"/>
      <c r="BA377" s="79"/>
      <c r="BB377" s="79"/>
      <c r="BC377" s="79"/>
      <c r="BD377" s="79"/>
      <c r="BE377" s="79"/>
      <c r="BF377" s="79"/>
      <c r="BG377" s="79"/>
      <c r="BH377" s="79"/>
      <c r="BI377" s="79"/>
      <c r="BJ377" s="79"/>
      <c r="BK377" s="79"/>
      <c r="BL377" s="79"/>
      <c r="BM377" s="79"/>
      <c r="BN377" s="79"/>
      <c r="BO377" s="79"/>
      <c r="BP377" s="79"/>
      <c r="BQ377" s="79"/>
      <c r="BR377" s="79"/>
      <c r="BS377" s="79"/>
      <c r="BT377" s="79"/>
      <c r="BU377" s="79"/>
      <c r="BV377" s="79"/>
      <c r="BW377" s="79"/>
      <c r="BX377" s="79"/>
      <c r="BY377" s="79"/>
      <c r="BZ377" s="79"/>
      <c r="CA377" s="79"/>
      <c r="CB377" s="79"/>
      <c r="CC377" s="79"/>
      <c r="CD377" s="79"/>
      <c r="CE377" s="79"/>
      <c r="CF377" s="79"/>
      <c r="CG377" s="79"/>
      <c r="CH377" s="79"/>
      <c r="CI377" s="79"/>
      <c r="CJ377" s="79"/>
      <c r="CK377" s="79"/>
      <c r="CL377" s="79"/>
      <c r="CM377" s="79"/>
      <c r="CN377" s="79"/>
      <c r="CO377" s="79"/>
      <c r="CP377" s="79"/>
      <c r="CQ377" s="79"/>
      <c r="CR377" s="79"/>
      <c r="CS377" s="79"/>
      <c r="CT377" s="79"/>
      <c r="CU377" s="79"/>
      <c r="CV377" s="79"/>
      <c r="CW377" s="79"/>
      <c r="CX377" s="79"/>
      <c r="CY377" s="79"/>
      <c r="CZ377" s="79"/>
      <c r="DA377" s="79"/>
      <c r="DB377" s="79"/>
      <c r="DC377" s="79"/>
      <c r="DD377" s="79"/>
      <c r="DE377" s="79"/>
      <c r="DF377" s="79"/>
      <c r="DG377" s="79"/>
      <c r="DH377" s="79"/>
      <c r="DI377" s="79"/>
      <c r="DJ377" s="79"/>
      <c r="DK377" s="79"/>
      <c r="DL377" s="79"/>
      <c r="DM377" s="79"/>
      <c r="DN377" s="79"/>
      <c r="DO377" s="79"/>
      <c r="DP377" s="79"/>
      <c r="DQ377" s="79"/>
      <c r="DR377" s="79"/>
      <c r="DS377" s="79"/>
      <c r="DT377" s="79"/>
      <c r="DU377" s="79"/>
      <c r="DV377" s="79"/>
      <c r="DW377" s="79"/>
      <c r="DX377" s="79"/>
      <c r="DY377" s="79"/>
      <c r="DZ377" s="79"/>
      <c r="EA377" s="79"/>
      <c r="EB377" s="79"/>
      <c r="EC377" s="79"/>
      <c r="ED377" s="79"/>
      <c r="EE377" s="79"/>
      <c r="EF377" s="79"/>
      <c r="EG377" s="79"/>
      <c r="EH377" s="79"/>
      <c r="EI377" s="79"/>
      <c r="EJ377" s="79"/>
      <c r="EK377" s="79"/>
      <c r="EL377" s="79"/>
      <c r="EM377" s="79"/>
      <c r="EN377" s="79"/>
      <c r="EO377" s="113"/>
      <c r="EP377" s="113"/>
      <c r="EQ377" s="113"/>
      <c r="ER377" s="113"/>
      <c r="ES377" s="113"/>
      <c r="ET377" s="113"/>
      <c r="EU377" s="113"/>
      <c r="EV377" s="113"/>
      <c r="EW377" s="113"/>
      <c r="EX377" s="113"/>
    </row>
    <row r="378" spans="1:154" x14ac:dyDescent="0.3">
      <c r="A378" s="79"/>
      <c r="B378" s="80"/>
      <c r="C378" s="80"/>
      <c r="D378" s="80"/>
      <c r="E378" s="80"/>
      <c r="F378" s="80"/>
      <c r="G378" s="44" t="e">
        <f>SUM(J378,L378,N378,O378,P378,T378,U378,V378,AB378,AD378,AO378,AQ378,CE378,CG378,CP378,CR378,#REF!,#REF!,CZ378,DB378,DE378,DG378,DN378,DP378,DW378,DY378,EF378,EH378)</f>
        <v>#REF!</v>
      </c>
      <c r="H378" s="44" t="e">
        <f>SUM(K378,M378,Q378,R378,S378,W378,X378,Y378,AC378,AE378,AF378,AG378,AH378,AI378,AL378,AP378,AR378,#REF!,AY378,AZ378,CF378,CH378,CI378,CJ378,CK378,CL378,CQ378,CS378,CT378,CU378,CV378,CW378,#REF!,#REF!,DA378,DC378,DF378,DH378,DO378,#REF!,#REF!,#REF!,#REF!,DQ378,DR378,DS378,DT378,DU378,DX378,DZ378,EA378,EB378,EC378,ED378,EG378,EI378,EJ378,EK378,EL378,EM378)</f>
        <v>#REF!</v>
      </c>
      <c r="I378" s="44" t="e">
        <f t="shared" si="17"/>
        <v>#REF!</v>
      </c>
      <c r="J378" s="72"/>
      <c r="K378" s="72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  <c r="AR378" s="79"/>
      <c r="AS378" s="79"/>
      <c r="AT378" s="79"/>
      <c r="AU378" s="79"/>
      <c r="AV378" s="79"/>
      <c r="AW378" s="79"/>
      <c r="AX378" s="79"/>
      <c r="AY378" s="79"/>
      <c r="AZ378" s="79"/>
      <c r="BA378" s="79"/>
      <c r="BB378" s="79"/>
      <c r="BC378" s="79"/>
      <c r="BD378" s="79"/>
      <c r="BE378" s="79"/>
      <c r="BF378" s="79"/>
      <c r="BG378" s="79"/>
      <c r="BH378" s="79"/>
      <c r="BI378" s="79"/>
      <c r="BJ378" s="79"/>
      <c r="BK378" s="79"/>
      <c r="BL378" s="79"/>
      <c r="BM378" s="79"/>
      <c r="BN378" s="79"/>
      <c r="BO378" s="79"/>
      <c r="BP378" s="79"/>
      <c r="BQ378" s="79"/>
      <c r="BR378" s="79"/>
      <c r="BS378" s="79"/>
      <c r="BT378" s="79"/>
      <c r="BU378" s="79"/>
      <c r="BV378" s="79"/>
      <c r="BW378" s="79"/>
      <c r="BX378" s="79"/>
      <c r="BY378" s="79"/>
      <c r="BZ378" s="79"/>
      <c r="CA378" s="79"/>
      <c r="CB378" s="79"/>
      <c r="CC378" s="79"/>
      <c r="CD378" s="79"/>
      <c r="CE378" s="79"/>
      <c r="CF378" s="79"/>
      <c r="CG378" s="79"/>
      <c r="CH378" s="79"/>
      <c r="CI378" s="79"/>
      <c r="CJ378" s="79"/>
      <c r="CK378" s="79"/>
      <c r="CL378" s="79"/>
      <c r="CM378" s="79"/>
      <c r="CN378" s="79"/>
      <c r="CO378" s="79"/>
      <c r="CP378" s="79"/>
      <c r="CQ378" s="79"/>
      <c r="CR378" s="79"/>
      <c r="CS378" s="79"/>
      <c r="CT378" s="79"/>
      <c r="CU378" s="79"/>
      <c r="CV378" s="79"/>
      <c r="CW378" s="79"/>
      <c r="CX378" s="79"/>
      <c r="CY378" s="79"/>
      <c r="CZ378" s="79"/>
      <c r="DA378" s="79"/>
      <c r="DB378" s="79"/>
      <c r="DC378" s="79"/>
      <c r="DD378" s="79"/>
      <c r="DE378" s="79"/>
      <c r="DF378" s="79"/>
      <c r="DG378" s="79"/>
      <c r="DH378" s="79"/>
      <c r="DI378" s="79"/>
      <c r="DJ378" s="79"/>
      <c r="DK378" s="79"/>
      <c r="DL378" s="79"/>
      <c r="DM378" s="79"/>
      <c r="DN378" s="79"/>
      <c r="DO378" s="79"/>
      <c r="DP378" s="79"/>
      <c r="DQ378" s="79"/>
      <c r="DR378" s="79"/>
      <c r="DS378" s="79"/>
      <c r="DT378" s="79"/>
      <c r="DU378" s="79"/>
      <c r="DV378" s="79"/>
      <c r="DW378" s="79"/>
      <c r="DX378" s="79"/>
      <c r="DY378" s="79"/>
      <c r="DZ378" s="79"/>
      <c r="EA378" s="79"/>
      <c r="EB378" s="79"/>
      <c r="EC378" s="79"/>
      <c r="ED378" s="79"/>
      <c r="EE378" s="79"/>
      <c r="EF378" s="79"/>
      <c r="EG378" s="79"/>
      <c r="EH378" s="79"/>
      <c r="EI378" s="79"/>
      <c r="EJ378" s="79"/>
      <c r="EK378" s="79"/>
      <c r="EL378" s="79"/>
      <c r="EM378" s="79"/>
      <c r="EN378" s="79"/>
      <c r="EO378" s="113"/>
      <c r="EP378" s="113"/>
      <c r="EQ378" s="113"/>
      <c r="ER378" s="113"/>
      <c r="ES378" s="113"/>
      <c r="ET378" s="113"/>
      <c r="EU378" s="113"/>
      <c r="EV378" s="113"/>
      <c r="EW378" s="113"/>
      <c r="EX378" s="113"/>
    </row>
    <row r="379" spans="1:154" x14ac:dyDescent="0.3">
      <c r="A379" s="79"/>
      <c r="B379" s="80"/>
      <c r="C379" s="80"/>
      <c r="D379" s="80"/>
      <c r="E379" s="80"/>
      <c r="F379" s="80"/>
      <c r="G379" s="44" t="e">
        <f>SUM(J379,L379,N379,O379,P379,T379,U379,V379,AB379,AD379,AO379,AQ379,CE379,CG379,CP379,CR379,#REF!,#REF!,CZ379,DB379,DE379,DG379,DN379,DP379,DW379,DY379,EF379,EH379)</f>
        <v>#REF!</v>
      </c>
      <c r="H379" s="44" t="e">
        <f>SUM(K379,M379,Q379,R379,S379,W379,X379,Y379,AC379,AE379,AF379,AG379,AH379,AI379,AL379,AP379,AR379,#REF!,AY379,AZ379,CF379,CH379,CI379,CJ379,CK379,CL379,CQ379,CS379,CT379,CU379,CV379,CW379,#REF!,#REF!,DA379,DC379,DF379,DH379,DO379,#REF!,#REF!,#REF!,#REF!,DQ379,DR379,DS379,DT379,DU379,DX379,DZ379,EA379,EB379,EC379,ED379,EG379,EI379,EJ379,EK379,EL379,EM379)</f>
        <v>#REF!</v>
      </c>
      <c r="I379" s="44" t="e">
        <f t="shared" si="17"/>
        <v>#REF!</v>
      </c>
      <c r="J379" s="72"/>
      <c r="K379" s="72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79"/>
      <c r="AF379" s="79"/>
      <c r="AG379" s="79"/>
      <c r="AH379" s="79"/>
      <c r="AI379" s="79"/>
      <c r="AJ379" s="79"/>
      <c r="AK379" s="79"/>
      <c r="AL379" s="79"/>
      <c r="AM379" s="79"/>
      <c r="AN379" s="79"/>
      <c r="AO379" s="79"/>
      <c r="AP379" s="79"/>
      <c r="AQ379" s="79"/>
      <c r="AR379" s="79"/>
      <c r="AS379" s="79"/>
      <c r="AT379" s="79"/>
      <c r="AU379" s="79"/>
      <c r="AV379" s="79"/>
      <c r="AW379" s="79"/>
      <c r="AX379" s="79"/>
      <c r="AY379" s="79"/>
      <c r="AZ379" s="79"/>
      <c r="BA379" s="79"/>
      <c r="BB379" s="79"/>
      <c r="BC379" s="79"/>
      <c r="BD379" s="79"/>
      <c r="BE379" s="79"/>
      <c r="BF379" s="79"/>
      <c r="BG379" s="79"/>
      <c r="BH379" s="79"/>
      <c r="BI379" s="79"/>
      <c r="BJ379" s="79"/>
      <c r="BK379" s="79"/>
      <c r="BL379" s="79"/>
      <c r="BM379" s="79"/>
      <c r="BN379" s="79"/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  <c r="CC379" s="79"/>
      <c r="CD379" s="79"/>
      <c r="CE379" s="79"/>
      <c r="CF379" s="79"/>
      <c r="CG379" s="79"/>
      <c r="CH379" s="79"/>
      <c r="CI379" s="79"/>
      <c r="CJ379" s="79"/>
      <c r="CK379" s="79"/>
      <c r="CL379" s="79"/>
      <c r="CM379" s="79"/>
      <c r="CN379" s="79"/>
      <c r="CO379" s="79"/>
      <c r="CP379" s="79"/>
      <c r="CQ379" s="79"/>
      <c r="CR379" s="79"/>
      <c r="CS379" s="79"/>
      <c r="CT379" s="79"/>
      <c r="CU379" s="79"/>
      <c r="CV379" s="79"/>
      <c r="CW379" s="79"/>
      <c r="CX379" s="79"/>
      <c r="CY379" s="79"/>
      <c r="CZ379" s="79"/>
      <c r="DA379" s="79"/>
      <c r="DB379" s="79"/>
      <c r="DC379" s="79"/>
      <c r="DD379" s="79"/>
      <c r="DE379" s="79"/>
      <c r="DF379" s="79"/>
      <c r="DG379" s="79"/>
      <c r="DH379" s="79"/>
      <c r="DI379" s="79"/>
      <c r="DJ379" s="79"/>
      <c r="DK379" s="79"/>
      <c r="DL379" s="79"/>
      <c r="DM379" s="79"/>
      <c r="DN379" s="79"/>
      <c r="DO379" s="79"/>
      <c r="DP379" s="79"/>
      <c r="DQ379" s="79"/>
      <c r="DR379" s="79"/>
      <c r="DS379" s="79"/>
      <c r="DT379" s="79"/>
      <c r="DU379" s="79"/>
      <c r="DV379" s="79"/>
      <c r="DW379" s="79"/>
      <c r="DX379" s="79"/>
      <c r="DY379" s="79"/>
      <c r="DZ379" s="79"/>
      <c r="EA379" s="79"/>
      <c r="EB379" s="79"/>
      <c r="EC379" s="79"/>
      <c r="ED379" s="79"/>
      <c r="EE379" s="79"/>
      <c r="EF379" s="79"/>
      <c r="EG379" s="79"/>
      <c r="EH379" s="79"/>
      <c r="EI379" s="79"/>
      <c r="EJ379" s="79"/>
      <c r="EK379" s="79"/>
      <c r="EL379" s="79"/>
      <c r="EM379" s="79"/>
      <c r="EN379" s="79"/>
      <c r="EO379" s="113"/>
      <c r="EP379" s="113"/>
      <c r="EQ379" s="113"/>
      <c r="ER379" s="113"/>
      <c r="ES379" s="113"/>
      <c r="ET379" s="113"/>
      <c r="EU379" s="113"/>
      <c r="EV379" s="113"/>
      <c r="EW379" s="113"/>
      <c r="EX379" s="113"/>
    </row>
    <row r="380" spans="1:154" x14ac:dyDescent="0.3">
      <c r="A380" s="79"/>
      <c r="B380" s="80"/>
      <c r="C380" s="80"/>
      <c r="D380" s="80"/>
      <c r="E380" s="80"/>
      <c r="F380" s="80"/>
      <c r="G380" s="44" t="e">
        <f>SUM(J380,L380,N380,O380,P380,T380,U380,V380,AB380,AD380,AO380,AQ380,CE380,CG380,CP380,CR380,#REF!,#REF!,CZ380,DB380,DE380,DG380,DN380,DP380,DW380,DY380,EF380,EH380)</f>
        <v>#REF!</v>
      </c>
      <c r="H380" s="44" t="e">
        <f>SUM(K380,M380,Q380,R380,S380,W380,X380,Y380,AC380,AE380,AF380,AG380,AH380,AI380,AL380,AP380,AR380,#REF!,AY380,AZ380,CF380,CH380,CI380,CJ380,CK380,CL380,CQ380,CS380,CT380,CU380,CV380,CW380,#REF!,#REF!,DA380,DC380,DF380,DH380,DO380,#REF!,#REF!,#REF!,#REF!,DQ380,DR380,DS380,DT380,DU380,DX380,DZ380,EA380,EB380,EC380,ED380,EG380,EI380,EJ380,EK380,EL380,EM380)</f>
        <v>#REF!</v>
      </c>
      <c r="I380" s="44" t="e">
        <f t="shared" si="17"/>
        <v>#REF!</v>
      </c>
      <c r="J380" s="72"/>
      <c r="K380" s="72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79"/>
      <c r="AF380" s="79"/>
      <c r="AG380" s="79"/>
      <c r="AH380" s="79"/>
      <c r="AI380" s="79"/>
      <c r="AJ380" s="79"/>
      <c r="AK380" s="79"/>
      <c r="AL380" s="79"/>
      <c r="AM380" s="79"/>
      <c r="AN380" s="79"/>
      <c r="AO380" s="79"/>
      <c r="AP380" s="79"/>
      <c r="AQ380" s="79"/>
      <c r="AR380" s="79"/>
      <c r="AS380" s="79"/>
      <c r="AT380" s="79"/>
      <c r="AU380" s="79"/>
      <c r="AV380" s="79"/>
      <c r="AW380" s="79"/>
      <c r="AX380" s="79"/>
      <c r="AY380" s="79"/>
      <c r="AZ380" s="79"/>
      <c r="BA380" s="79"/>
      <c r="BB380" s="79"/>
      <c r="BC380" s="79"/>
      <c r="BD380" s="79"/>
      <c r="BE380" s="79"/>
      <c r="BF380" s="79"/>
      <c r="BG380" s="79"/>
      <c r="BH380" s="79"/>
      <c r="BI380" s="79"/>
      <c r="BJ380" s="79"/>
      <c r="BK380" s="79"/>
      <c r="BL380" s="79"/>
      <c r="BM380" s="79"/>
      <c r="BN380" s="79"/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  <c r="CB380" s="79"/>
      <c r="CC380" s="79"/>
      <c r="CD380" s="79"/>
      <c r="CE380" s="79"/>
      <c r="CF380" s="79"/>
      <c r="CG380" s="79"/>
      <c r="CH380" s="79"/>
      <c r="CI380" s="79"/>
      <c r="CJ380" s="79"/>
      <c r="CK380" s="79"/>
      <c r="CL380" s="79"/>
      <c r="CM380" s="79"/>
      <c r="CN380" s="79"/>
      <c r="CO380" s="79"/>
      <c r="CP380" s="79"/>
      <c r="CQ380" s="79"/>
      <c r="CR380" s="79"/>
      <c r="CS380" s="79"/>
      <c r="CT380" s="79"/>
      <c r="CU380" s="79"/>
      <c r="CV380" s="79"/>
      <c r="CW380" s="79"/>
      <c r="CX380" s="79"/>
      <c r="CY380" s="79"/>
      <c r="CZ380" s="79"/>
      <c r="DA380" s="79"/>
      <c r="DB380" s="79"/>
      <c r="DC380" s="79"/>
      <c r="DD380" s="79"/>
      <c r="DE380" s="79"/>
      <c r="DF380" s="79"/>
      <c r="DG380" s="79"/>
      <c r="DH380" s="79"/>
      <c r="DI380" s="79"/>
      <c r="DJ380" s="79"/>
      <c r="DK380" s="79"/>
      <c r="DL380" s="79"/>
      <c r="DM380" s="79"/>
      <c r="DN380" s="79"/>
      <c r="DO380" s="79"/>
      <c r="DP380" s="79"/>
      <c r="DQ380" s="79"/>
      <c r="DR380" s="79"/>
      <c r="DS380" s="79"/>
      <c r="DT380" s="79"/>
      <c r="DU380" s="79"/>
      <c r="DV380" s="79"/>
      <c r="DW380" s="79"/>
      <c r="DX380" s="79"/>
      <c r="DY380" s="79"/>
      <c r="DZ380" s="79"/>
      <c r="EA380" s="79"/>
      <c r="EB380" s="79"/>
      <c r="EC380" s="79"/>
      <c r="ED380" s="79"/>
      <c r="EE380" s="79"/>
      <c r="EF380" s="79"/>
      <c r="EG380" s="79"/>
      <c r="EH380" s="79"/>
      <c r="EI380" s="79"/>
      <c r="EJ380" s="79"/>
      <c r="EK380" s="79"/>
      <c r="EL380" s="79"/>
      <c r="EM380" s="79"/>
      <c r="EN380" s="79"/>
      <c r="EO380" s="113"/>
      <c r="EP380" s="113"/>
      <c r="EQ380" s="113"/>
      <c r="ER380" s="113"/>
      <c r="ES380" s="113"/>
      <c r="ET380" s="113"/>
      <c r="EU380" s="113"/>
      <c r="EV380" s="113"/>
      <c r="EW380" s="113"/>
      <c r="EX380" s="113"/>
    </row>
    <row r="381" spans="1:154" x14ac:dyDescent="0.3">
      <c r="A381" s="79"/>
      <c r="B381" s="80"/>
      <c r="C381" s="80"/>
      <c r="D381" s="80"/>
      <c r="E381" s="80"/>
      <c r="F381" s="80"/>
      <c r="G381" s="44" t="e">
        <f>SUM(J381,L381,N381,O381,P381,T381,U381,V381,AB381,AD381,AO381,AQ381,CE381,CG381,CP381,CR381,#REF!,#REF!,CZ381,DB381,DE381,DG381,DN381,DP381,DW381,DY381,EF381,EH381)</f>
        <v>#REF!</v>
      </c>
      <c r="H381" s="44" t="e">
        <f>SUM(K381,M381,Q381,R381,S381,W381,X381,Y381,AC381,AE381,AF381,AG381,AH381,AI381,AL381,AP381,AR381,#REF!,AY381,AZ381,CF381,CH381,CI381,CJ381,CK381,CL381,CQ381,CS381,CT381,CU381,CV381,CW381,#REF!,#REF!,DA381,DC381,DF381,DH381,DO381,#REF!,#REF!,#REF!,#REF!,DQ381,DR381,DS381,DT381,DU381,DX381,DZ381,EA381,EB381,EC381,ED381,EG381,EI381,EJ381,EK381,EL381,EM381)</f>
        <v>#REF!</v>
      </c>
      <c r="I381" s="44" t="e">
        <f t="shared" si="17"/>
        <v>#REF!</v>
      </c>
      <c r="J381" s="72"/>
      <c r="K381" s="72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79"/>
      <c r="AF381" s="79"/>
      <c r="AG381" s="79"/>
      <c r="AH381" s="79"/>
      <c r="AI381" s="79"/>
      <c r="AJ381" s="79"/>
      <c r="AK381" s="79"/>
      <c r="AL381" s="79"/>
      <c r="AM381" s="79"/>
      <c r="AN381" s="79"/>
      <c r="AO381" s="79"/>
      <c r="AP381" s="79"/>
      <c r="AQ381" s="79"/>
      <c r="AR381" s="79"/>
      <c r="AS381" s="79"/>
      <c r="AT381" s="79"/>
      <c r="AU381" s="79"/>
      <c r="AV381" s="79"/>
      <c r="AW381" s="79"/>
      <c r="AX381" s="79"/>
      <c r="AY381" s="79"/>
      <c r="AZ381" s="79"/>
      <c r="BA381" s="79"/>
      <c r="BB381" s="79"/>
      <c r="BC381" s="79"/>
      <c r="BD381" s="79"/>
      <c r="BE381" s="79"/>
      <c r="BF381" s="79"/>
      <c r="BG381" s="79"/>
      <c r="BH381" s="79"/>
      <c r="BI381" s="79"/>
      <c r="BJ381" s="79"/>
      <c r="BK381" s="79"/>
      <c r="BL381" s="79"/>
      <c r="BM381" s="79"/>
      <c r="BN381" s="79"/>
      <c r="BO381" s="79"/>
      <c r="BP381" s="79"/>
      <c r="BQ381" s="79"/>
      <c r="BR381" s="79"/>
      <c r="BS381" s="79"/>
      <c r="BT381" s="79"/>
      <c r="BU381" s="79"/>
      <c r="BV381" s="79"/>
      <c r="BW381" s="79"/>
      <c r="BX381" s="79"/>
      <c r="BY381" s="79"/>
      <c r="BZ381" s="79"/>
      <c r="CA381" s="79"/>
      <c r="CB381" s="79"/>
      <c r="CC381" s="79"/>
      <c r="CD381" s="79"/>
      <c r="CE381" s="79"/>
      <c r="CF381" s="79"/>
      <c r="CG381" s="79"/>
      <c r="CH381" s="79"/>
      <c r="CI381" s="79"/>
      <c r="CJ381" s="79"/>
      <c r="CK381" s="79"/>
      <c r="CL381" s="79"/>
      <c r="CM381" s="79"/>
      <c r="CN381" s="79"/>
      <c r="CO381" s="79"/>
      <c r="CP381" s="79"/>
      <c r="CQ381" s="79"/>
      <c r="CR381" s="79"/>
      <c r="CS381" s="79"/>
      <c r="CT381" s="79"/>
      <c r="CU381" s="79"/>
      <c r="CV381" s="79"/>
      <c r="CW381" s="79"/>
      <c r="CX381" s="79"/>
      <c r="CY381" s="79"/>
      <c r="CZ381" s="79"/>
      <c r="DA381" s="79"/>
      <c r="DB381" s="79"/>
      <c r="DC381" s="79"/>
      <c r="DD381" s="79"/>
      <c r="DE381" s="79"/>
      <c r="DF381" s="79"/>
      <c r="DG381" s="79"/>
      <c r="DH381" s="79"/>
      <c r="DI381" s="79"/>
      <c r="DJ381" s="79"/>
      <c r="DK381" s="79"/>
      <c r="DL381" s="79"/>
      <c r="DM381" s="79"/>
      <c r="DN381" s="79"/>
      <c r="DO381" s="79"/>
      <c r="DP381" s="79"/>
      <c r="DQ381" s="79"/>
      <c r="DR381" s="79"/>
      <c r="DS381" s="79"/>
      <c r="DT381" s="79"/>
      <c r="DU381" s="79"/>
      <c r="DV381" s="79"/>
      <c r="DW381" s="79"/>
      <c r="DX381" s="79"/>
      <c r="DY381" s="79"/>
      <c r="DZ381" s="79"/>
      <c r="EA381" s="79"/>
      <c r="EB381" s="79"/>
      <c r="EC381" s="79"/>
      <c r="ED381" s="79"/>
      <c r="EE381" s="79"/>
      <c r="EF381" s="79"/>
      <c r="EG381" s="79"/>
      <c r="EH381" s="79"/>
      <c r="EI381" s="79"/>
      <c r="EJ381" s="79"/>
      <c r="EK381" s="79"/>
      <c r="EL381" s="79"/>
      <c r="EM381" s="79"/>
      <c r="EN381" s="79"/>
      <c r="EO381" s="113"/>
      <c r="EP381" s="113"/>
      <c r="EQ381" s="113"/>
      <c r="ER381" s="113"/>
      <c r="ES381" s="113"/>
      <c r="ET381" s="113"/>
      <c r="EU381" s="113"/>
      <c r="EV381" s="113"/>
      <c r="EW381" s="113"/>
      <c r="EX381" s="113"/>
    </row>
    <row r="382" spans="1:154" x14ac:dyDescent="0.3">
      <c r="A382" s="79"/>
      <c r="B382" s="80"/>
      <c r="C382" s="80"/>
      <c r="D382" s="80"/>
      <c r="E382" s="80"/>
      <c r="F382" s="80"/>
      <c r="G382" s="44" t="e">
        <f>SUM(J382,L382,N382,O382,P382,T382,U382,V382,AB382,AD382,AO382,AQ382,CE382,CG382,CP382,CR382,#REF!,#REF!,CZ382,DB382,DE382,DG382,DN382,DP382,DW382,DY382,EF382,EH382)</f>
        <v>#REF!</v>
      </c>
      <c r="H382" s="44" t="e">
        <f>SUM(K382,M382,Q382,R382,S382,W382,X382,Y382,AC382,AE382,AF382,AG382,AH382,AI382,AL382,AP382,AR382,#REF!,AY382,AZ382,CF382,CH382,CI382,CJ382,CK382,CL382,CQ382,CS382,CT382,CU382,CV382,CW382,#REF!,#REF!,DA382,DC382,DF382,DH382,DO382,#REF!,#REF!,#REF!,#REF!,DQ382,DR382,DS382,DT382,DU382,DX382,DZ382,EA382,EB382,EC382,ED382,EG382,EI382,EJ382,EK382,EL382,EM382)</f>
        <v>#REF!</v>
      </c>
      <c r="I382" s="44" t="e">
        <f t="shared" si="17"/>
        <v>#REF!</v>
      </c>
      <c r="J382" s="72"/>
      <c r="K382" s="72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  <c r="AR382" s="79"/>
      <c r="AS382" s="79"/>
      <c r="AT382" s="79"/>
      <c r="AU382" s="79"/>
      <c r="AV382" s="79"/>
      <c r="AW382" s="79"/>
      <c r="AX382" s="79"/>
      <c r="AY382" s="79"/>
      <c r="AZ382" s="79"/>
      <c r="BA382" s="79"/>
      <c r="BB382" s="79"/>
      <c r="BC382" s="79"/>
      <c r="BD382" s="79"/>
      <c r="BE382" s="79"/>
      <c r="BF382" s="79"/>
      <c r="BG382" s="79"/>
      <c r="BH382" s="79"/>
      <c r="BI382" s="79"/>
      <c r="BJ382" s="79"/>
      <c r="BK382" s="79"/>
      <c r="BL382" s="79"/>
      <c r="BM382" s="79"/>
      <c r="BN382" s="79"/>
      <c r="BO382" s="79"/>
      <c r="BP382" s="79"/>
      <c r="BQ382" s="79"/>
      <c r="BR382" s="79"/>
      <c r="BS382" s="79"/>
      <c r="BT382" s="79"/>
      <c r="BU382" s="79"/>
      <c r="BV382" s="79"/>
      <c r="BW382" s="79"/>
      <c r="BX382" s="79"/>
      <c r="BY382" s="79"/>
      <c r="BZ382" s="79"/>
      <c r="CA382" s="79"/>
      <c r="CB382" s="79"/>
      <c r="CC382" s="79"/>
      <c r="CD382" s="79"/>
      <c r="CE382" s="79"/>
      <c r="CF382" s="79"/>
      <c r="CG382" s="79"/>
      <c r="CH382" s="79"/>
      <c r="CI382" s="79"/>
      <c r="CJ382" s="79"/>
      <c r="CK382" s="79"/>
      <c r="CL382" s="79"/>
      <c r="CM382" s="79"/>
      <c r="CN382" s="79"/>
      <c r="CO382" s="79"/>
      <c r="CP382" s="79"/>
      <c r="CQ382" s="79"/>
      <c r="CR382" s="79"/>
      <c r="CS382" s="79"/>
      <c r="CT382" s="79"/>
      <c r="CU382" s="79"/>
      <c r="CV382" s="79"/>
      <c r="CW382" s="79"/>
      <c r="CX382" s="79"/>
      <c r="CY382" s="79"/>
      <c r="CZ382" s="79"/>
      <c r="DA382" s="79"/>
      <c r="DB382" s="79"/>
      <c r="DC382" s="79"/>
      <c r="DD382" s="79"/>
      <c r="DE382" s="79"/>
      <c r="DF382" s="79"/>
      <c r="DG382" s="79"/>
      <c r="DH382" s="79"/>
      <c r="DI382" s="79"/>
      <c r="DJ382" s="79"/>
      <c r="DK382" s="79"/>
      <c r="DL382" s="79"/>
      <c r="DM382" s="79"/>
      <c r="DN382" s="79"/>
      <c r="DO382" s="79"/>
      <c r="DP382" s="79"/>
      <c r="DQ382" s="79"/>
      <c r="DR382" s="79"/>
      <c r="DS382" s="79"/>
      <c r="DT382" s="79"/>
      <c r="DU382" s="79"/>
      <c r="DV382" s="79"/>
      <c r="DW382" s="79"/>
      <c r="DX382" s="79"/>
      <c r="DY382" s="79"/>
      <c r="DZ382" s="79"/>
      <c r="EA382" s="79"/>
      <c r="EB382" s="79"/>
      <c r="EC382" s="79"/>
      <c r="ED382" s="79"/>
      <c r="EE382" s="79"/>
      <c r="EF382" s="79"/>
      <c r="EG382" s="79"/>
      <c r="EH382" s="79"/>
      <c r="EI382" s="79"/>
      <c r="EJ382" s="79"/>
      <c r="EK382" s="79"/>
      <c r="EL382" s="79"/>
      <c r="EM382" s="79"/>
      <c r="EN382" s="79"/>
      <c r="EO382" s="113"/>
      <c r="EP382" s="113"/>
      <c r="EQ382" s="113"/>
      <c r="ER382" s="113"/>
      <c r="ES382" s="113"/>
      <c r="ET382" s="113"/>
      <c r="EU382" s="113"/>
      <c r="EV382" s="113"/>
      <c r="EW382" s="113"/>
      <c r="EX382" s="113"/>
    </row>
    <row r="383" spans="1:154" x14ac:dyDescent="0.3">
      <c r="A383" s="79"/>
      <c r="B383" s="80"/>
      <c r="C383" s="80"/>
      <c r="D383" s="80"/>
      <c r="E383" s="80"/>
      <c r="F383" s="80"/>
      <c r="G383" s="44" t="e">
        <f>SUM(J383,L383,N383,O383,P383,T383,U383,V383,AB383,AD383,AO383,AQ383,CE383,CG383,CP383,CR383,#REF!,#REF!,CZ383,DB383,DE383,DG383,DN383,DP383,DW383,DY383,EF383,EH383)</f>
        <v>#REF!</v>
      </c>
      <c r="H383" s="44" t="e">
        <f>SUM(K383,M383,Q383,R383,S383,W383,X383,Y383,AC383,AE383,AF383,AG383,AH383,AI383,AL383,AP383,AR383,#REF!,AY383,AZ383,CF383,CH383,CI383,CJ383,CK383,CL383,CQ383,CS383,CT383,CU383,CV383,CW383,#REF!,#REF!,DA383,DC383,DF383,DH383,DO383,#REF!,#REF!,#REF!,#REF!,DQ383,DR383,DS383,DT383,DU383,DX383,DZ383,EA383,EB383,EC383,ED383,EG383,EI383,EJ383,EK383,EL383,EM383)</f>
        <v>#REF!</v>
      </c>
      <c r="I383" s="44" t="e">
        <f t="shared" si="17"/>
        <v>#REF!</v>
      </c>
      <c r="J383" s="72"/>
      <c r="K383" s="72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79"/>
      <c r="AF383" s="79"/>
      <c r="AG383" s="79"/>
      <c r="AH383" s="79"/>
      <c r="AI383" s="79"/>
      <c r="AJ383" s="79"/>
      <c r="AK383" s="79"/>
      <c r="AL383" s="79"/>
      <c r="AM383" s="79"/>
      <c r="AN383" s="79"/>
      <c r="AO383" s="79"/>
      <c r="AP383" s="79"/>
      <c r="AQ383" s="79"/>
      <c r="AR383" s="79"/>
      <c r="AS383" s="79"/>
      <c r="AT383" s="79"/>
      <c r="AU383" s="79"/>
      <c r="AV383" s="79"/>
      <c r="AW383" s="79"/>
      <c r="AX383" s="79"/>
      <c r="AY383" s="79"/>
      <c r="AZ383" s="79"/>
      <c r="BA383" s="79"/>
      <c r="BB383" s="79"/>
      <c r="BC383" s="79"/>
      <c r="BD383" s="79"/>
      <c r="BE383" s="79"/>
      <c r="BF383" s="79"/>
      <c r="BG383" s="79"/>
      <c r="BH383" s="79"/>
      <c r="BI383" s="79"/>
      <c r="BJ383" s="79"/>
      <c r="BK383" s="79"/>
      <c r="BL383" s="79"/>
      <c r="BM383" s="79"/>
      <c r="BN383" s="79"/>
      <c r="BO383" s="79"/>
      <c r="BP383" s="79"/>
      <c r="BQ383" s="79"/>
      <c r="BR383" s="79"/>
      <c r="BS383" s="79"/>
      <c r="BT383" s="79"/>
      <c r="BU383" s="79"/>
      <c r="BV383" s="79"/>
      <c r="BW383" s="79"/>
      <c r="BX383" s="79"/>
      <c r="BY383" s="79"/>
      <c r="BZ383" s="79"/>
      <c r="CA383" s="79"/>
      <c r="CB383" s="79"/>
      <c r="CC383" s="79"/>
      <c r="CD383" s="79"/>
      <c r="CE383" s="79"/>
      <c r="CF383" s="79"/>
      <c r="CG383" s="79"/>
      <c r="CH383" s="79"/>
      <c r="CI383" s="79"/>
      <c r="CJ383" s="79"/>
      <c r="CK383" s="79"/>
      <c r="CL383" s="79"/>
      <c r="CM383" s="79"/>
      <c r="CN383" s="79"/>
      <c r="CO383" s="79"/>
      <c r="CP383" s="79"/>
      <c r="CQ383" s="79"/>
      <c r="CR383" s="79"/>
      <c r="CS383" s="79"/>
      <c r="CT383" s="79"/>
      <c r="CU383" s="79"/>
      <c r="CV383" s="79"/>
      <c r="CW383" s="79"/>
      <c r="CX383" s="79"/>
      <c r="CY383" s="79"/>
      <c r="CZ383" s="79"/>
      <c r="DA383" s="79"/>
      <c r="DB383" s="79"/>
      <c r="DC383" s="79"/>
      <c r="DD383" s="79"/>
      <c r="DE383" s="79"/>
      <c r="DF383" s="79"/>
      <c r="DG383" s="79"/>
      <c r="DH383" s="79"/>
      <c r="DI383" s="79"/>
      <c r="DJ383" s="79"/>
      <c r="DK383" s="79"/>
      <c r="DL383" s="79"/>
      <c r="DM383" s="79"/>
      <c r="DN383" s="79"/>
      <c r="DO383" s="79"/>
      <c r="DP383" s="79"/>
      <c r="DQ383" s="79"/>
      <c r="DR383" s="79"/>
      <c r="DS383" s="79"/>
      <c r="DT383" s="79"/>
      <c r="DU383" s="79"/>
      <c r="DV383" s="79"/>
      <c r="DW383" s="79"/>
      <c r="DX383" s="79"/>
      <c r="DY383" s="79"/>
      <c r="DZ383" s="79"/>
      <c r="EA383" s="79"/>
      <c r="EB383" s="79"/>
      <c r="EC383" s="79"/>
      <c r="ED383" s="79"/>
      <c r="EE383" s="79"/>
      <c r="EF383" s="79"/>
      <c r="EG383" s="79"/>
      <c r="EH383" s="79"/>
      <c r="EI383" s="79"/>
      <c r="EJ383" s="79"/>
      <c r="EK383" s="79"/>
      <c r="EL383" s="79"/>
      <c r="EM383" s="79"/>
      <c r="EN383" s="79"/>
      <c r="EO383" s="113"/>
      <c r="EP383" s="113"/>
      <c r="EQ383" s="113"/>
      <c r="ER383" s="113"/>
      <c r="ES383" s="113"/>
      <c r="ET383" s="113"/>
      <c r="EU383" s="113"/>
      <c r="EV383" s="113"/>
      <c r="EW383" s="113"/>
      <c r="EX383" s="113"/>
    </row>
    <row r="384" spans="1:154" x14ac:dyDescent="0.3">
      <c r="A384" s="79"/>
      <c r="B384" s="80"/>
      <c r="C384" s="80"/>
      <c r="D384" s="80"/>
      <c r="E384" s="80"/>
      <c r="F384" s="80"/>
      <c r="G384" s="44" t="e">
        <f>SUM(J384,L384,N384,O384,P384,T384,U384,V384,AB384,AD384,AO384,AQ384,CE384,CG384,CP384,CR384,#REF!,#REF!,CZ384,DB384,DE384,DG384,DN384,DP384,DW384,DY384,EF384,EH384)</f>
        <v>#REF!</v>
      </c>
      <c r="H384" s="44" t="e">
        <f>SUM(K384,M384,Q384,R384,S384,W384,X384,Y384,AC384,AE384,AF384,AG384,AH384,AI384,AL384,AP384,AR384,#REF!,AY384,AZ384,CF384,CH384,CI384,CJ384,CK384,CL384,CQ384,CS384,CT384,CU384,CV384,CW384,#REF!,#REF!,DA384,DC384,DF384,DH384,DO384,#REF!,#REF!,#REF!,#REF!,DQ384,DR384,DS384,DT384,DU384,DX384,DZ384,EA384,EB384,EC384,ED384,EG384,EI384,EJ384,EK384,EL384,EM384)</f>
        <v>#REF!</v>
      </c>
      <c r="I384" s="44" t="e">
        <f t="shared" si="17"/>
        <v>#REF!</v>
      </c>
      <c r="J384" s="72"/>
      <c r="K384" s="72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79"/>
      <c r="AF384" s="79"/>
      <c r="AG384" s="79"/>
      <c r="AH384" s="79"/>
      <c r="AI384" s="79"/>
      <c r="AJ384" s="79"/>
      <c r="AK384" s="79"/>
      <c r="AL384" s="79"/>
      <c r="AM384" s="79"/>
      <c r="AN384" s="79"/>
      <c r="AO384" s="79"/>
      <c r="AP384" s="79"/>
      <c r="AQ384" s="79"/>
      <c r="AR384" s="79"/>
      <c r="AS384" s="79"/>
      <c r="AT384" s="79"/>
      <c r="AU384" s="79"/>
      <c r="AV384" s="79"/>
      <c r="AW384" s="79"/>
      <c r="AX384" s="79"/>
      <c r="AY384" s="79"/>
      <c r="AZ384" s="79"/>
      <c r="BA384" s="79"/>
      <c r="BB384" s="79"/>
      <c r="BC384" s="79"/>
      <c r="BD384" s="79"/>
      <c r="BE384" s="79"/>
      <c r="BF384" s="79"/>
      <c r="BG384" s="79"/>
      <c r="BH384" s="79"/>
      <c r="BI384" s="79"/>
      <c r="BJ384" s="79"/>
      <c r="BK384" s="79"/>
      <c r="BL384" s="79"/>
      <c r="BM384" s="79"/>
      <c r="BN384" s="79"/>
      <c r="BO384" s="79"/>
      <c r="BP384" s="79"/>
      <c r="BQ384" s="79"/>
      <c r="BR384" s="79"/>
      <c r="BS384" s="79"/>
      <c r="BT384" s="79"/>
      <c r="BU384" s="79"/>
      <c r="BV384" s="79"/>
      <c r="BW384" s="79"/>
      <c r="BX384" s="79"/>
      <c r="BY384" s="79"/>
      <c r="BZ384" s="79"/>
      <c r="CA384" s="79"/>
      <c r="CB384" s="79"/>
      <c r="CC384" s="79"/>
      <c r="CD384" s="79"/>
      <c r="CE384" s="79"/>
      <c r="CF384" s="79"/>
      <c r="CG384" s="79"/>
      <c r="CH384" s="79"/>
      <c r="CI384" s="79"/>
      <c r="CJ384" s="79"/>
      <c r="CK384" s="79"/>
      <c r="CL384" s="79"/>
      <c r="CM384" s="79"/>
      <c r="CN384" s="79"/>
      <c r="CO384" s="79"/>
      <c r="CP384" s="79"/>
      <c r="CQ384" s="79"/>
      <c r="CR384" s="79"/>
      <c r="CS384" s="79"/>
      <c r="CT384" s="79"/>
      <c r="CU384" s="79"/>
      <c r="CV384" s="79"/>
      <c r="CW384" s="79"/>
      <c r="CX384" s="79"/>
      <c r="CY384" s="79"/>
      <c r="CZ384" s="79"/>
      <c r="DA384" s="79"/>
      <c r="DB384" s="79"/>
      <c r="DC384" s="79"/>
      <c r="DD384" s="79"/>
      <c r="DE384" s="79"/>
      <c r="DF384" s="79"/>
      <c r="DG384" s="79"/>
      <c r="DH384" s="79"/>
      <c r="DI384" s="79"/>
      <c r="DJ384" s="79"/>
      <c r="DK384" s="79"/>
      <c r="DL384" s="79"/>
      <c r="DM384" s="79"/>
      <c r="DN384" s="79"/>
      <c r="DO384" s="79"/>
      <c r="DP384" s="79"/>
      <c r="DQ384" s="79"/>
      <c r="DR384" s="79"/>
      <c r="DS384" s="79"/>
      <c r="DT384" s="79"/>
      <c r="DU384" s="79"/>
      <c r="DV384" s="79"/>
      <c r="DW384" s="79"/>
      <c r="DX384" s="79"/>
      <c r="DY384" s="79"/>
      <c r="DZ384" s="79"/>
      <c r="EA384" s="79"/>
      <c r="EB384" s="79"/>
      <c r="EC384" s="79"/>
      <c r="ED384" s="79"/>
      <c r="EE384" s="79"/>
      <c r="EF384" s="79"/>
      <c r="EG384" s="79"/>
      <c r="EH384" s="79"/>
      <c r="EI384" s="79"/>
      <c r="EJ384" s="79"/>
      <c r="EK384" s="79"/>
      <c r="EL384" s="79"/>
      <c r="EM384" s="79"/>
      <c r="EN384" s="79"/>
      <c r="EO384" s="113"/>
      <c r="EP384" s="113"/>
      <c r="EQ384" s="113"/>
      <c r="ER384" s="113"/>
      <c r="ES384" s="113"/>
      <c r="ET384" s="113"/>
      <c r="EU384" s="113"/>
      <c r="EV384" s="113"/>
      <c r="EW384" s="113"/>
      <c r="EX384" s="113"/>
    </row>
    <row r="385" spans="1:154" x14ac:dyDescent="0.3">
      <c r="A385" s="79"/>
      <c r="B385" s="80"/>
      <c r="C385" s="80"/>
      <c r="D385" s="80"/>
      <c r="E385" s="80"/>
      <c r="F385" s="80"/>
      <c r="G385" s="44" t="e">
        <f>SUM(J385,L385,N385,O385,P385,T385,U385,V385,AB385,AD385,AO385,AQ385,CE385,CG385,CP385,CR385,#REF!,#REF!,CZ385,DB385,DE385,DG385,DN385,DP385,DW385,DY385,EF385,EH385)</f>
        <v>#REF!</v>
      </c>
      <c r="H385" s="44" t="e">
        <f>SUM(K385,M385,Q385,R385,S385,W385,X385,Y385,AC385,AE385,AF385,AG385,AH385,AI385,AL385,AP385,AR385,#REF!,AY385,AZ385,CF385,CH385,CI385,CJ385,CK385,CL385,CQ385,CS385,CT385,CU385,CV385,CW385,#REF!,#REF!,DA385,DC385,DF385,DH385,DO385,#REF!,#REF!,#REF!,#REF!,DQ385,DR385,DS385,DT385,DU385,DX385,DZ385,EA385,EB385,EC385,ED385,EG385,EI385,EJ385,EK385,EL385,EM385)</f>
        <v>#REF!</v>
      </c>
      <c r="I385" s="44" t="e">
        <f t="shared" si="17"/>
        <v>#REF!</v>
      </c>
      <c r="J385" s="72"/>
      <c r="K385" s="72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79"/>
      <c r="AF385" s="79"/>
      <c r="AG385" s="79"/>
      <c r="AH385" s="79"/>
      <c r="AI385" s="79"/>
      <c r="AJ385" s="79"/>
      <c r="AK385" s="79"/>
      <c r="AL385" s="79"/>
      <c r="AM385" s="79"/>
      <c r="AN385" s="79"/>
      <c r="AO385" s="79"/>
      <c r="AP385" s="79"/>
      <c r="AQ385" s="79"/>
      <c r="AR385" s="79"/>
      <c r="AS385" s="79"/>
      <c r="AT385" s="79"/>
      <c r="AU385" s="79"/>
      <c r="AV385" s="79"/>
      <c r="AW385" s="79"/>
      <c r="AX385" s="79"/>
      <c r="AY385" s="79"/>
      <c r="AZ385" s="79"/>
      <c r="BA385" s="79"/>
      <c r="BB385" s="79"/>
      <c r="BC385" s="79"/>
      <c r="BD385" s="79"/>
      <c r="BE385" s="79"/>
      <c r="BF385" s="79"/>
      <c r="BG385" s="79"/>
      <c r="BH385" s="79"/>
      <c r="BI385" s="79"/>
      <c r="BJ385" s="79"/>
      <c r="BK385" s="79"/>
      <c r="BL385" s="79"/>
      <c r="BM385" s="79"/>
      <c r="BN385" s="79"/>
      <c r="BO385" s="79"/>
      <c r="BP385" s="79"/>
      <c r="BQ385" s="79"/>
      <c r="BR385" s="79"/>
      <c r="BS385" s="79"/>
      <c r="BT385" s="79"/>
      <c r="BU385" s="79"/>
      <c r="BV385" s="79"/>
      <c r="BW385" s="79"/>
      <c r="BX385" s="79"/>
      <c r="BY385" s="79"/>
      <c r="BZ385" s="79"/>
      <c r="CA385" s="79"/>
      <c r="CB385" s="79"/>
      <c r="CC385" s="79"/>
      <c r="CD385" s="79"/>
      <c r="CE385" s="79"/>
      <c r="CF385" s="79"/>
      <c r="CG385" s="79"/>
      <c r="CH385" s="79"/>
      <c r="CI385" s="79"/>
      <c r="CJ385" s="79"/>
      <c r="CK385" s="79"/>
      <c r="CL385" s="79"/>
      <c r="CM385" s="79"/>
      <c r="CN385" s="79"/>
      <c r="CO385" s="79"/>
      <c r="CP385" s="79"/>
      <c r="CQ385" s="79"/>
      <c r="CR385" s="79"/>
      <c r="CS385" s="79"/>
      <c r="CT385" s="79"/>
      <c r="CU385" s="79"/>
      <c r="CV385" s="79"/>
      <c r="CW385" s="79"/>
      <c r="CX385" s="79"/>
      <c r="CY385" s="79"/>
      <c r="CZ385" s="79"/>
      <c r="DA385" s="79"/>
      <c r="DB385" s="79"/>
      <c r="DC385" s="79"/>
      <c r="DD385" s="79"/>
      <c r="DE385" s="79"/>
      <c r="DF385" s="79"/>
      <c r="DG385" s="79"/>
      <c r="DH385" s="79"/>
      <c r="DI385" s="79"/>
      <c r="DJ385" s="79"/>
      <c r="DK385" s="79"/>
      <c r="DL385" s="79"/>
      <c r="DM385" s="79"/>
      <c r="DN385" s="79"/>
      <c r="DO385" s="79"/>
      <c r="DP385" s="79"/>
      <c r="DQ385" s="79"/>
      <c r="DR385" s="79"/>
      <c r="DS385" s="79"/>
      <c r="DT385" s="79"/>
      <c r="DU385" s="79"/>
      <c r="DV385" s="79"/>
      <c r="DW385" s="79"/>
      <c r="DX385" s="79"/>
      <c r="DY385" s="79"/>
      <c r="DZ385" s="79"/>
      <c r="EA385" s="79"/>
      <c r="EB385" s="79"/>
      <c r="EC385" s="79"/>
      <c r="ED385" s="79"/>
      <c r="EE385" s="79"/>
      <c r="EF385" s="79"/>
      <c r="EG385" s="79"/>
      <c r="EH385" s="79"/>
      <c r="EI385" s="79"/>
      <c r="EJ385" s="79"/>
      <c r="EK385" s="79"/>
      <c r="EL385" s="79"/>
      <c r="EM385" s="79"/>
      <c r="EN385" s="79"/>
      <c r="EO385" s="113"/>
      <c r="EP385" s="113"/>
      <c r="EQ385" s="113"/>
      <c r="ER385" s="113"/>
      <c r="ES385" s="113"/>
      <c r="ET385" s="113"/>
      <c r="EU385" s="113"/>
      <c r="EV385" s="113"/>
      <c r="EW385" s="113"/>
      <c r="EX385" s="113"/>
    </row>
    <row r="386" spans="1:154" x14ac:dyDescent="0.3">
      <c r="A386" s="79"/>
      <c r="B386" s="80"/>
      <c r="C386" s="80"/>
      <c r="D386" s="80"/>
      <c r="E386" s="80"/>
      <c r="F386" s="80"/>
      <c r="G386" s="44" t="e">
        <f>SUM(J386,L386,N386,O386,P386,T386,U386,V386,AB386,AD386,AO386,AQ386,CE386,CG386,CP386,CR386,#REF!,#REF!,CZ386,DB386,DE386,DG386,DN386,DP386,DW386,DY386,EF386,EH386)</f>
        <v>#REF!</v>
      </c>
      <c r="H386" s="44" t="e">
        <f>SUM(K386,M386,Q386,R386,S386,W386,X386,Y386,AC386,AE386,AF386,AG386,AH386,AI386,AL386,AP386,AR386,#REF!,AY386,AZ386,CF386,CH386,CI386,CJ386,CK386,CL386,CQ386,CS386,CT386,CU386,CV386,CW386,#REF!,#REF!,DA386,DC386,DF386,DH386,DO386,#REF!,#REF!,#REF!,#REF!,DQ386,DR386,DS386,DT386,DU386,DX386,DZ386,EA386,EB386,EC386,ED386,EG386,EI386,EJ386,EK386,EL386,EM386)</f>
        <v>#REF!</v>
      </c>
      <c r="I386" s="44" t="e">
        <f t="shared" si="17"/>
        <v>#REF!</v>
      </c>
      <c r="J386" s="72"/>
      <c r="K386" s="72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  <c r="AR386" s="79"/>
      <c r="AS386" s="79"/>
      <c r="AT386" s="79"/>
      <c r="AU386" s="79"/>
      <c r="AV386" s="79"/>
      <c r="AW386" s="79"/>
      <c r="AX386" s="79"/>
      <c r="AY386" s="79"/>
      <c r="AZ386" s="79"/>
      <c r="BA386" s="79"/>
      <c r="BB386" s="79"/>
      <c r="BC386" s="79"/>
      <c r="BD386" s="79"/>
      <c r="BE386" s="79"/>
      <c r="BF386" s="79"/>
      <c r="BG386" s="79"/>
      <c r="BH386" s="79"/>
      <c r="BI386" s="79"/>
      <c r="BJ386" s="79"/>
      <c r="BK386" s="79"/>
      <c r="BL386" s="79"/>
      <c r="BM386" s="79"/>
      <c r="BN386" s="79"/>
      <c r="BO386" s="79"/>
      <c r="BP386" s="79"/>
      <c r="BQ386" s="79"/>
      <c r="BR386" s="79"/>
      <c r="BS386" s="79"/>
      <c r="BT386" s="79"/>
      <c r="BU386" s="79"/>
      <c r="BV386" s="79"/>
      <c r="BW386" s="79"/>
      <c r="BX386" s="79"/>
      <c r="BY386" s="79"/>
      <c r="BZ386" s="79"/>
      <c r="CA386" s="79"/>
      <c r="CB386" s="79"/>
      <c r="CC386" s="79"/>
      <c r="CD386" s="79"/>
      <c r="CE386" s="79"/>
      <c r="CF386" s="79"/>
      <c r="CG386" s="79"/>
      <c r="CH386" s="79"/>
      <c r="CI386" s="79"/>
      <c r="CJ386" s="79"/>
      <c r="CK386" s="79"/>
      <c r="CL386" s="79"/>
      <c r="CM386" s="79"/>
      <c r="CN386" s="79"/>
      <c r="CO386" s="79"/>
      <c r="CP386" s="79"/>
      <c r="CQ386" s="79"/>
      <c r="CR386" s="79"/>
      <c r="CS386" s="79"/>
      <c r="CT386" s="79"/>
      <c r="CU386" s="79"/>
      <c r="CV386" s="79"/>
      <c r="CW386" s="79"/>
      <c r="CX386" s="79"/>
      <c r="CY386" s="79"/>
      <c r="CZ386" s="79"/>
      <c r="DA386" s="79"/>
      <c r="DB386" s="79"/>
      <c r="DC386" s="79"/>
      <c r="DD386" s="79"/>
      <c r="DE386" s="79"/>
      <c r="DF386" s="79"/>
      <c r="DG386" s="79"/>
      <c r="DH386" s="79"/>
      <c r="DI386" s="79"/>
      <c r="DJ386" s="79"/>
      <c r="DK386" s="79"/>
      <c r="DL386" s="79"/>
      <c r="DM386" s="79"/>
      <c r="DN386" s="79"/>
      <c r="DO386" s="79"/>
      <c r="DP386" s="79"/>
      <c r="DQ386" s="79"/>
      <c r="DR386" s="79"/>
      <c r="DS386" s="79"/>
      <c r="DT386" s="79"/>
      <c r="DU386" s="79"/>
      <c r="DV386" s="79"/>
      <c r="DW386" s="79"/>
      <c r="DX386" s="79"/>
      <c r="DY386" s="79"/>
      <c r="DZ386" s="79"/>
      <c r="EA386" s="79"/>
      <c r="EB386" s="79"/>
      <c r="EC386" s="79"/>
      <c r="ED386" s="79"/>
      <c r="EE386" s="79"/>
      <c r="EF386" s="79"/>
      <c r="EG386" s="79"/>
      <c r="EH386" s="79"/>
      <c r="EI386" s="79"/>
      <c r="EJ386" s="79"/>
      <c r="EK386" s="79"/>
      <c r="EL386" s="79"/>
      <c r="EM386" s="79"/>
      <c r="EN386" s="79"/>
      <c r="EO386" s="113"/>
      <c r="EP386" s="113"/>
      <c r="EQ386" s="113"/>
      <c r="ER386" s="113"/>
      <c r="ES386" s="113"/>
      <c r="ET386" s="113"/>
      <c r="EU386" s="113"/>
      <c r="EV386" s="113"/>
      <c r="EW386" s="113"/>
      <c r="EX386" s="113"/>
    </row>
    <row r="387" spans="1:154" x14ac:dyDescent="0.3">
      <c r="A387" s="79"/>
      <c r="B387" s="80"/>
      <c r="C387" s="80"/>
      <c r="D387" s="80"/>
      <c r="E387" s="80"/>
      <c r="F387" s="80"/>
      <c r="G387" s="44" t="e">
        <f>SUM(J387,L387,N387,O387,P387,T387,U387,V387,AB387,AD387,AO387,AQ387,CE387,CG387,CP387,CR387,#REF!,#REF!,CZ387,DB387,DE387,DG387,DN387,DP387,DW387,DY387,EF387,EH387)</f>
        <v>#REF!</v>
      </c>
      <c r="H387" s="44" t="e">
        <f>SUM(K387,M387,Q387,R387,S387,W387,X387,Y387,AC387,AE387,AF387,AG387,AH387,AI387,AL387,AP387,AR387,#REF!,AY387,AZ387,CF387,CH387,CI387,CJ387,CK387,CL387,CQ387,CS387,CT387,CU387,CV387,CW387,#REF!,#REF!,DA387,DC387,DF387,DH387,DO387,#REF!,#REF!,#REF!,#REF!,DQ387,DR387,DS387,DT387,DU387,DX387,DZ387,EA387,EB387,EC387,ED387,EG387,EI387,EJ387,EK387,EL387,EM387)</f>
        <v>#REF!</v>
      </c>
      <c r="I387" s="44" t="e">
        <f t="shared" si="17"/>
        <v>#REF!</v>
      </c>
      <c r="J387" s="72"/>
      <c r="K387" s="72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79"/>
      <c r="AF387" s="79"/>
      <c r="AG387" s="79"/>
      <c r="AH387" s="79"/>
      <c r="AI387" s="79"/>
      <c r="AJ387" s="79"/>
      <c r="AK387" s="79"/>
      <c r="AL387" s="79"/>
      <c r="AM387" s="79"/>
      <c r="AN387" s="79"/>
      <c r="AO387" s="79"/>
      <c r="AP387" s="79"/>
      <c r="AQ387" s="79"/>
      <c r="AR387" s="79"/>
      <c r="AS387" s="79"/>
      <c r="AT387" s="79"/>
      <c r="AU387" s="79"/>
      <c r="AV387" s="79"/>
      <c r="AW387" s="79"/>
      <c r="AX387" s="79"/>
      <c r="AY387" s="79"/>
      <c r="AZ387" s="79"/>
      <c r="BA387" s="79"/>
      <c r="BB387" s="79"/>
      <c r="BC387" s="79"/>
      <c r="BD387" s="79"/>
      <c r="BE387" s="79"/>
      <c r="BF387" s="79"/>
      <c r="BG387" s="79"/>
      <c r="BH387" s="79"/>
      <c r="BI387" s="79"/>
      <c r="BJ387" s="79"/>
      <c r="BK387" s="79"/>
      <c r="BL387" s="79"/>
      <c r="BM387" s="79"/>
      <c r="BN387" s="79"/>
      <c r="BO387" s="79"/>
      <c r="BP387" s="79"/>
      <c r="BQ387" s="79"/>
      <c r="BR387" s="79"/>
      <c r="BS387" s="79"/>
      <c r="BT387" s="79"/>
      <c r="BU387" s="79"/>
      <c r="BV387" s="79"/>
      <c r="BW387" s="79"/>
      <c r="BX387" s="79"/>
      <c r="BY387" s="79"/>
      <c r="BZ387" s="79"/>
      <c r="CA387" s="79"/>
      <c r="CB387" s="79"/>
      <c r="CC387" s="79"/>
      <c r="CD387" s="79"/>
      <c r="CE387" s="79"/>
      <c r="CF387" s="79"/>
      <c r="CG387" s="79"/>
      <c r="CH387" s="79"/>
      <c r="CI387" s="79"/>
      <c r="CJ387" s="79"/>
      <c r="CK387" s="79"/>
      <c r="CL387" s="79"/>
      <c r="CM387" s="79"/>
      <c r="CN387" s="79"/>
      <c r="CO387" s="79"/>
      <c r="CP387" s="79"/>
      <c r="CQ387" s="79"/>
      <c r="CR387" s="79"/>
      <c r="CS387" s="79"/>
      <c r="CT387" s="79"/>
      <c r="CU387" s="79"/>
      <c r="CV387" s="79"/>
      <c r="CW387" s="79"/>
      <c r="CX387" s="79"/>
      <c r="CY387" s="79"/>
      <c r="CZ387" s="79"/>
      <c r="DA387" s="79"/>
      <c r="DB387" s="79"/>
      <c r="DC387" s="79"/>
      <c r="DD387" s="79"/>
      <c r="DE387" s="79"/>
      <c r="DF387" s="79"/>
      <c r="DG387" s="79"/>
      <c r="DH387" s="79"/>
      <c r="DI387" s="79"/>
      <c r="DJ387" s="79"/>
      <c r="DK387" s="79"/>
      <c r="DL387" s="79"/>
      <c r="DM387" s="79"/>
      <c r="DN387" s="79"/>
      <c r="DO387" s="79"/>
      <c r="DP387" s="79"/>
      <c r="DQ387" s="79"/>
      <c r="DR387" s="79"/>
      <c r="DS387" s="79"/>
      <c r="DT387" s="79"/>
      <c r="DU387" s="79"/>
      <c r="DV387" s="79"/>
      <c r="DW387" s="79"/>
      <c r="DX387" s="79"/>
      <c r="DY387" s="79"/>
      <c r="DZ387" s="79"/>
      <c r="EA387" s="79"/>
      <c r="EB387" s="79"/>
      <c r="EC387" s="79"/>
      <c r="ED387" s="79"/>
      <c r="EE387" s="79"/>
      <c r="EF387" s="79"/>
      <c r="EG387" s="79"/>
      <c r="EH387" s="79"/>
      <c r="EI387" s="79"/>
      <c r="EJ387" s="79"/>
      <c r="EK387" s="79"/>
      <c r="EL387" s="79"/>
      <c r="EM387" s="79"/>
      <c r="EN387" s="79"/>
      <c r="EO387" s="113"/>
      <c r="EP387" s="113"/>
      <c r="EQ387" s="113"/>
      <c r="ER387" s="113"/>
      <c r="ES387" s="113"/>
      <c r="ET387" s="113"/>
      <c r="EU387" s="113"/>
      <c r="EV387" s="113"/>
      <c r="EW387" s="113"/>
      <c r="EX387" s="113"/>
    </row>
    <row r="388" spans="1:154" x14ac:dyDescent="0.3">
      <c r="A388" s="79"/>
      <c r="B388" s="80"/>
      <c r="C388" s="80"/>
      <c r="D388" s="80"/>
      <c r="E388" s="80"/>
      <c r="F388" s="80"/>
      <c r="G388" s="44" t="e">
        <f>SUM(J388,L388,N388,O388,P388,T388,U388,V388,AB388,AD388,AO388,AQ388,CE388,CG388,CP388,CR388,#REF!,#REF!,CZ388,DB388,DE388,DG388,DN388,DP388,DW388,DY388,EF388,EH388)</f>
        <v>#REF!</v>
      </c>
      <c r="H388" s="44" t="e">
        <f>SUM(K388,M388,Q388,R388,S388,W388,X388,Y388,AC388,AE388,AF388,AG388,AH388,AI388,AL388,AP388,AR388,#REF!,AY388,AZ388,CF388,CH388,CI388,CJ388,CK388,CL388,CQ388,CS388,CT388,CU388,CV388,CW388,#REF!,#REF!,DA388,DC388,DF388,DH388,DO388,#REF!,#REF!,#REF!,#REF!,DQ388,DR388,DS388,DT388,DU388,DX388,DZ388,EA388,EB388,EC388,ED388,EG388,EI388,EJ388,EK388,EL388,EM388)</f>
        <v>#REF!</v>
      </c>
      <c r="I388" s="44" t="e">
        <f t="shared" si="17"/>
        <v>#REF!</v>
      </c>
      <c r="J388" s="72"/>
      <c r="K388" s="72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79"/>
      <c r="AF388" s="79"/>
      <c r="AG388" s="79"/>
      <c r="AH388" s="79"/>
      <c r="AI388" s="79"/>
      <c r="AJ388" s="79"/>
      <c r="AK388" s="79"/>
      <c r="AL388" s="79"/>
      <c r="AM388" s="79"/>
      <c r="AN388" s="79"/>
      <c r="AO388" s="79"/>
      <c r="AP388" s="79"/>
      <c r="AQ388" s="79"/>
      <c r="AR388" s="79"/>
      <c r="AS388" s="79"/>
      <c r="AT388" s="79"/>
      <c r="AU388" s="79"/>
      <c r="AV388" s="79"/>
      <c r="AW388" s="79"/>
      <c r="AX388" s="79"/>
      <c r="AY388" s="79"/>
      <c r="AZ388" s="79"/>
      <c r="BA388" s="79"/>
      <c r="BB388" s="79"/>
      <c r="BC388" s="79"/>
      <c r="BD388" s="79"/>
      <c r="BE388" s="79"/>
      <c r="BF388" s="79"/>
      <c r="BG388" s="79"/>
      <c r="BH388" s="79"/>
      <c r="BI388" s="79"/>
      <c r="BJ388" s="79"/>
      <c r="BK388" s="79"/>
      <c r="BL388" s="79"/>
      <c r="BM388" s="79"/>
      <c r="BN388" s="79"/>
      <c r="BO388" s="79"/>
      <c r="BP388" s="79"/>
      <c r="BQ388" s="79"/>
      <c r="BR388" s="79"/>
      <c r="BS388" s="79"/>
      <c r="BT388" s="79"/>
      <c r="BU388" s="79"/>
      <c r="BV388" s="79"/>
      <c r="BW388" s="79"/>
      <c r="BX388" s="79"/>
      <c r="BY388" s="79"/>
      <c r="BZ388" s="79"/>
      <c r="CA388" s="79"/>
      <c r="CB388" s="79"/>
      <c r="CC388" s="79"/>
      <c r="CD388" s="79"/>
      <c r="CE388" s="79"/>
      <c r="CF388" s="79"/>
      <c r="CG388" s="79"/>
      <c r="CH388" s="79"/>
      <c r="CI388" s="79"/>
      <c r="CJ388" s="79"/>
      <c r="CK388" s="79"/>
      <c r="CL388" s="79"/>
      <c r="CM388" s="79"/>
      <c r="CN388" s="79"/>
      <c r="CO388" s="79"/>
      <c r="CP388" s="79"/>
      <c r="CQ388" s="79"/>
      <c r="CR388" s="79"/>
      <c r="CS388" s="79"/>
      <c r="CT388" s="79"/>
      <c r="CU388" s="79"/>
      <c r="CV388" s="79"/>
      <c r="CW388" s="79"/>
      <c r="CX388" s="79"/>
      <c r="CY388" s="79"/>
      <c r="CZ388" s="79"/>
      <c r="DA388" s="79"/>
      <c r="DB388" s="79"/>
      <c r="DC388" s="79"/>
      <c r="DD388" s="79"/>
      <c r="DE388" s="79"/>
      <c r="DF388" s="79"/>
      <c r="DG388" s="79"/>
      <c r="DH388" s="79"/>
      <c r="DI388" s="79"/>
      <c r="DJ388" s="79"/>
      <c r="DK388" s="79"/>
      <c r="DL388" s="79"/>
      <c r="DM388" s="79"/>
      <c r="DN388" s="79"/>
      <c r="DO388" s="79"/>
      <c r="DP388" s="79"/>
      <c r="DQ388" s="79"/>
      <c r="DR388" s="79"/>
      <c r="DS388" s="79"/>
      <c r="DT388" s="79"/>
      <c r="DU388" s="79"/>
      <c r="DV388" s="79"/>
      <c r="DW388" s="79"/>
      <c r="DX388" s="79"/>
      <c r="DY388" s="79"/>
      <c r="DZ388" s="79"/>
      <c r="EA388" s="79"/>
      <c r="EB388" s="79"/>
      <c r="EC388" s="79"/>
      <c r="ED388" s="79"/>
      <c r="EE388" s="79"/>
      <c r="EF388" s="79"/>
      <c r="EG388" s="79"/>
      <c r="EH388" s="79"/>
      <c r="EI388" s="79"/>
      <c r="EJ388" s="79"/>
      <c r="EK388" s="79"/>
      <c r="EL388" s="79"/>
      <c r="EM388" s="79"/>
      <c r="EN388" s="79"/>
      <c r="EO388" s="113"/>
      <c r="EP388" s="113"/>
      <c r="EQ388" s="113"/>
      <c r="ER388" s="113"/>
      <c r="ES388" s="113"/>
      <c r="ET388" s="113"/>
      <c r="EU388" s="113"/>
      <c r="EV388" s="113"/>
      <c r="EW388" s="113"/>
      <c r="EX388" s="113"/>
    </row>
    <row r="389" spans="1:154" x14ac:dyDescent="0.3">
      <c r="A389" s="79"/>
      <c r="B389" s="80"/>
      <c r="C389" s="80"/>
      <c r="D389" s="80"/>
      <c r="E389" s="80"/>
      <c r="F389" s="80"/>
      <c r="G389" s="44" t="e">
        <f>SUM(J389,L389,N389,O389,P389,T389,U389,V389,AB389,AD389,AO389,AQ389,CE389,CG389,CP389,CR389,#REF!,#REF!,CZ389,DB389,DE389,DG389,DN389,DP389,DW389,DY389,EF389,EH389)</f>
        <v>#REF!</v>
      </c>
      <c r="H389" s="44" t="e">
        <f>SUM(K389,M389,Q389,R389,S389,W389,X389,Y389,AC389,AE389,AF389,AG389,AH389,AI389,AL389,AP389,AR389,#REF!,AY389,AZ389,CF389,CH389,CI389,CJ389,CK389,CL389,CQ389,CS389,CT389,CU389,CV389,CW389,#REF!,#REF!,DA389,DC389,DF389,DH389,DO389,#REF!,#REF!,#REF!,#REF!,DQ389,DR389,DS389,DT389,DU389,DX389,DZ389,EA389,EB389,EC389,ED389,EG389,EI389,EJ389,EK389,EL389,EM389)</f>
        <v>#REF!</v>
      </c>
      <c r="I389" s="44" t="e">
        <f t="shared" si="17"/>
        <v>#REF!</v>
      </c>
      <c r="J389" s="72"/>
      <c r="K389" s="72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79"/>
      <c r="AF389" s="79"/>
      <c r="AG389" s="79"/>
      <c r="AH389" s="79"/>
      <c r="AI389" s="79"/>
      <c r="AJ389" s="79"/>
      <c r="AK389" s="79"/>
      <c r="AL389" s="79"/>
      <c r="AM389" s="79"/>
      <c r="AN389" s="79"/>
      <c r="AO389" s="79"/>
      <c r="AP389" s="79"/>
      <c r="AQ389" s="79"/>
      <c r="AR389" s="79"/>
      <c r="AS389" s="79"/>
      <c r="AT389" s="79"/>
      <c r="AU389" s="79"/>
      <c r="AV389" s="79"/>
      <c r="AW389" s="79"/>
      <c r="AX389" s="79"/>
      <c r="AY389" s="79"/>
      <c r="AZ389" s="79"/>
      <c r="BA389" s="79"/>
      <c r="BB389" s="79"/>
      <c r="BC389" s="79"/>
      <c r="BD389" s="79"/>
      <c r="BE389" s="79"/>
      <c r="BF389" s="79"/>
      <c r="BG389" s="79"/>
      <c r="BH389" s="79"/>
      <c r="BI389" s="79"/>
      <c r="BJ389" s="79"/>
      <c r="BK389" s="79"/>
      <c r="BL389" s="79"/>
      <c r="BM389" s="79"/>
      <c r="BN389" s="79"/>
      <c r="BO389" s="79"/>
      <c r="BP389" s="79"/>
      <c r="BQ389" s="79"/>
      <c r="BR389" s="79"/>
      <c r="BS389" s="79"/>
      <c r="BT389" s="79"/>
      <c r="BU389" s="79"/>
      <c r="BV389" s="79"/>
      <c r="BW389" s="79"/>
      <c r="BX389" s="79"/>
      <c r="BY389" s="79"/>
      <c r="BZ389" s="79"/>
      <c r="CA389" s="79"/>
      <c r="CB389" s="79"/>
      <c r="CC389" s="79"/>
      <c r="CD389" s="79"/>
      <c r="CE389" s="79"/>
      <c r="CF389" s="79"/>
      <c r="CG389" s="79"/>
      <c r="CH389" s="79"/>
      <c r="CI389" s="79"/>
      <c r="CJ389" s="79"/>
      <c r="CK389" s="79"/>
      <c r="CL389" s="79"/>
      <c r="CM389" s="79"/>
      <c r="CN389" s="79"/>
      <c r="CO389" s="79"/>
      <c r="CP389" s="79"/>
      <c r="CQ389" s="79"/>
      <c r="CR389" s="79"/>
      <c r="CS389" s="79"/>
      <c r="CT389" s="79"/>
      <c r="CU389" s="79"/>
      <c r="CV389" s="79"/>
      <c r="CW389" s="79"/>
      <c r="CX389" s="79"/>
      <c r="CY389" s="79"/>
      <c r="CZ389" s="79"/>
      <c r="DA389" s="79"/>
      <c r="DB389" s="79"/>
      <c r="DC389" s="79"/>
      <c r="DD389" s="79"/>
      <c r="DE389" s="79"/>
      <c r="DF389" s="79"/>
      <c r="DG389" s="79"/>
      <c r="DH389" s="79"/>
      <c r="DI389" s="79"/>
      <c r="DJ389" s="79"/>
      <c r="DK389" s="79"/>
      <c r="DL389" s="79"/>
      <c r="DM389" s="79"/>
      <c r="DN389" s="79"/>
      <c r="DO389" s="79"/>
      <c r="DP389" s="79"/>
      <c r="DQ389" s="79"/>
      <c r="DR389" s="79"/>
      <c r="DS389" s="79"/>
      <c r="DT389" s="79"/>
      <c r="DU389" s="79"/>
      <c r="DV389" s="79"/>
      <c r="DW389" s="79"/>
      <c r="DX389" s="79"/>
      <c r="DY389" s="79"/>
      <c r="DZ389" s="79"/>
      <c r="EA389" s="79"/>
      <c r="EB389" s="79"/>
      <c r="EC389" s="79"/>
      <c r="ED389" s="79"/>
      <c r="EE389" s="79"/>
      <c r="EF389" s="79"/>
      <c r="EG389" s="79"/>
      <c r="EH389" s="79"/>
      <c r="EI389" s="79"/>
      <c r="EJ389" s="79"/>
      <c r="EK389" s="79"/>
      <c r="EL389" s="79"/>
      <c r="EM389" s="79"/>
      <c r="EN389" s="79"/>
      <c r="EO389" s="113"/>
      <c r="EP389" s="113"/>
      <c r="EQ389" s="113"/>
      <c r="ER389" s="113"/>
      <c r="ES389" s="113"/>
      <c r="ET389" s="113"/>
      <c r="EU389" s="113"/>
      <c r="EV389" s="113"/>
      <c r="EW389" s="113"/>
      <c r="EX389" s="113"/>
    </row>
    <row r="390" spans="1:154" x14ac:dyDescent="0.3">
      <c r="A390" s="79"/>
      <c r="B390" s="80"/>
      <c r="C390" s="80"/>
      <c r="D390" s="80"/>
      <c r="E390" s="80"/>
      <c r="F390" s="80"/>
      <c r="G390" s="44" t="e">
        <f>SUM(J390,L390,N390,O390,P390,T390,U390,V390,AB390,AD390,AO390,AQ390,CE390,CG390,CP390,CR390,#REF!,#REF!,CZ390,DB390,DE390,DG390,DN390,DP390,DW390,DY390,EF390,EH390)</f>
        <v>#REF!</v>
      </c>
      <c r="H390" s="44" t="e">
        <f>SUM(K390,M390,Q390,R390,S390,W390,X390,Y390,AC390,AE390,AF390,AG390,AH390,AI390,AL390,AP390,AR390,#REF!,AY390,AZ390,CF390,CH390,CI390,CJ390,CK390,CL390,CQ390,CS390,CT390,CU390,CV390,CW390,#REF!,#REF!,DA390,DC390,DF390,DH390,DO390,#REF!,#REF!,#REF!,#REF!,DQ390,DR390,DS390,DT390,DU390,DX390,DZ390,EA390,EB390,EC390,ED390,EG390,EI390,EJ390,EK390,EL390,EM390)</f>
        <v>#REF!</v>
      </c>
      <c r="I390" s="44" t="e">
        <f t="shared" si="17"/>
        <v>#REF!</v>
      </c>
      <c r="J390" s="72"/>
      <c r="K390" s="72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  <c r="AR390" s="79"/>
      <c r="AS390" s="79"/>
      <c r="AT390" s="79"/>
      <c r="AU390" s="79"/>
      <c r="AV390" s="79"/>
      <c r="AW390" s="79"/>
      <c r="AX390" s="79"/>
      <c r="AY390" s="79"/>
      <c r="AZ390" s="79"/>
      <c r="BA390" s="79"/>
      <c r="BB390" s="79"/>
      <c r="BC390" s="79"/>
      <c r="BD390" s="79"/>
      <c r="BE390" s="79"/>
      <c r="BF390" s="79"/>
      <c r="BG390" s="79"/>
      <c r="BH390" s="79"/>
      <c r="BI390" s="79"/>
      <c r="BJ390" s="79"/>
      <c r="BK390" s="79"/>
      <c r="BL390" s="79"/>
      <c r="BM390" s="79"/>
      <c r="BN390" s="79"/>
      <c r="BO390" s="79"/>
      <c r="BP390" s="79"/>
      <c r="BQ390" s="79"/>
      <c r="BR390" s="79"/>
      <c r="BS390" s="79"/>
      <c r="BT390" s="79"/>
      <c r="BU390" s="79"/>
      <c r="BV390" s="79"/>
      <c r="BW390" s="79"/>
      <c r="BX390" s="79"/>
      <c r="BY390" s="79"/>
      <c r="BZ390" s="79"/>
      <c r="CA390" s="79"/>
      <c r="CB390" s="79"/>
      <c r="CC390" s="79"/>
      <c r="CD390" s="79"/>
      <c r="CE390" s="79"/>
      <c r="CF390" s="79"/>
      <c r="CG390" s="79"/>
      <c r="CH390" s="79"/>
      <c r="CI390" s="79"/>
      <c r="CJ390" s="79"/>
      <c r="CK390" s="79"/>
      <c r="CL390" s="79"/>
      <c r="CM390" s="79"/>
      <c r="CN390" s="79"/>
      <c r="CO390" s="79"/>
      <c r="CP390" s="79"/>
      <c r="CQ390" s="79"/>
      <c r="CR390" s="79"/>
      <c r="CS390" s="79"/>
      <c r="CT390" s="79"/>
      <c r="CU390" s="79"/>
      <c r="CV390" s="79"/>
      <c r="CW390" s="79"/>
      <c r="CX390" s="79"/>
      <c r="CY390" s="79"/>
      <c r="CZ390" s="79"/>
      <c r="DA390" s="79"/>
      <c r="DB390" s="79"/>
      <c r="DC390" s="79"/>
      <c r="DD390" s="79"/>
      <c r="DE390" s="79"/>
      <c r="DF390" s="79"/>
      <c r="DG390" s="79"/>
      <c r="DH390" s="79"/>
      <c r="DI390" s="79"/>
      <c r="DJ390" s="79"/>
      <c r="DK390" s="79"/>
      <c r="DL390" s="79"/>
      <c r="DM390" s="79"/>
      <c r="DN390" s="79"/>
      <c r="DO390" s="79"/>
      <c r="DP390" s="79"/>
      <c r="DQ390" s="79"/>
      <c r="DR390" s="79"/>
      <c r="DS390" s="79"/>
      <c r="DT390" s="79"/>
      <c r="DU390" s="79"/>
      <c r="DV390" s="79"/>
      <c r="DW390" s="79"/>
      <c r="DX390" s="79"/>
      <c r="DY390" s="79"/>
      <c r="DZ390" s="79"/>
      <c r="EA390" s="79"/>
      <c r="EB390" s="79"/>
      <c r="EC390" s="79"/>
      <c r="ED390" s="79"/>
      <c r="EE390" s="79"/>
      <c r="EF390" s="79"/>
      <c r="EG390" s="79"/>
      <c r="EH390" s="79"/>
      <c r="EI390" s="79"/>
      <c r="EJ390" s="79"/>
      <c r="EK390" s="79"/>
      <c r="EL390" s="79"/>
      <c r="EM390" s="79"/>
      <c r="EN390" s="79"/>
      <c r="EO390" s="113"/>
      <c r="EP390" s="113"/>
      <c r="EQ390" s="113"/>
      <c r="ER390" s="113"/>
      <c r="ES390" s="113"/>
      <c r="ET390" s="113"/>
      <c r="EU390" s="113"/>
      <c r="EV390" s="113"/>
      <c r="EW390" s="113"/>
      <c r="EX390" s="113"/>
    </row>
    <row r="391" spans="1:154" x14ac:dyDescent="0.3">
      <c r="A391" s="79"/>
      <c r="B391" s="80"/>
      <c r="C391" s="80"/>
      <c r="D391" s="80"/>
      <c r="E391" s="80"/>
      <c r="F391" s="80"/>
      <c r="G391" s="44" t="e">
        <f>SUM(J391,L391,N391,O391,P391,T391,U391,V391,AB391,AD391,AO391,AQ391,CE391,CG391,CP391,CR391,#REF!,#REF!,CZ391,DB391,DE391,DG391,DN391,DP391,DW391,DY391,EF391,EH391)</f>
        <v>#REF!</v>
      </c>
      <c r="H391" s="44" t="e">
        <f>SUM(K391,M391,Q391,R391,S391,W391,X391,Y391,AC391,AE391,AF391,AG391,AH391,AI391,AL391,AP391,AR391,#REF!,AY391,AZ391,CF391,CH391,CI391,CJ391,CK391,CL391,CQ391,CS391,CT391,CU391,CV391,CW391,#REF!,#REF!,DA391,DC391,DF391,DH391,DO391,#REF!,#REF!,#REF!,#REF!,DQ391,DR391,DS391,DT391,DU391,DX391,DZ391,EA391,EB391,EC391,ED391,EG391,EI391,EJ391,EK391,EL391,EM391)</f>
        <v>#REF!</v>
      </c>
      <c r="I391" s="44" t="e">
        <f t="shared" si="17"/>
        <v>#REF!</v>
      </c>
      <c r="J391" s="72"/>
      <c r="K391" s="72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  <c r="AI391" s="79"/>
      <c r="AJ391" s="79"/>
      <c r="AK391" s="79"/>
      <c r="AL391" s="79"/>
      <c r="AM391" s="79"/>
      <c r="AN391" s="79"/>
      <c r="AO391" s="79"/>
      <c r="AP391" s="79"/>
      <c r="AQ391" s="79"/>
      <c r="AR391" s="79"/>
      <c r="AS391" s="79"/>
      <c r="AT391" s="79"/>
      <c r="AU391" s="79"/>
      <c r="AV391" s="79"/>
      <c r="AW391" s="79"/>
      <c r="AX391" s="79"/>
      <c r="AY391" s="79"/>
      <c r="AZ391" s="79"/>
      <c r="BA391" s="79"/>
      <c r="BB391" s="79"/>
      <c r="BC391" s="79"/>
      <c r="BD391" s="79"/>
      <c r="BE391" s="79"/>
      <c r="BF391" s="79"/>
      <c r="BG391" s="79"/>
      <c r="BH391" s="79"/>
      <c r="BI391" s="79"/>
      <c r="BJ391" s="79"/>
      <c r="BK391" s="79"/>
      <c r="BL391" s="79"/>
      <c r="BM391" s="79"/>
      <c r="BN391" s="79"/>
      <c r="BO391" s="79"/>
      <c r="BP391" s="79"/>
      <c r="BQ391" s="79"/>
      <c r="BR391" s="79"/>
      <c r="BS391" s="79"/>
      <c r="BT391" s="79"/>
      <c r="BU391" s="79"/>
      <c r="BV391" s="79"/>
      <c r="BW391" s="79"/>
      <c r="BX391" s="79"/>
      <c r="BY391" s="79"/>
      <c r="BZ391" s="79"/>
      <c r="CA391" s="79"/>
      <c r="CB391" s="79"/>
      <c r="CC391" s="79"/>
      <c r="CD391" s="79"/>
      <c r="CE391" s="79"/>
      <c r="CF391" s="79"/>
      <c r="CG391" s="79"/>
      <c r="CH391" s="79"/>
      <c r="CI391" s="79"/>
      <c r="CJ391" s="79"/>
      <c r="CK391" s="79"/>
      <c r="CL391" s="79"/>
      <c r="CM391" s="79"/>
      <c r="CN391" s="79"/>
      <c r="CO391" s="79"/>
      <c r="CP391" s="79"/>
      <c r="CQ391" s="79"/>
      <c r="CR391" s="79"/>
      <c r="CS391" s="79"/>
      <c r="CT391" s="79"/>
      <c r="CU391" s="79"/>
      <c r="CV391" s="79"/>
      <c r="CW391" s="79"/>
      <c r="CX391" s="79"/>
      <c r="CY391" s="79"/>
      <c r="CZ391" s="79"/>
      <c r="DA391" s="79"/>
      <c r="DB391" s="79"/>
      <c r="DC391" s="79"/>
      <c r="DD391" s="79"/>
      <c r="DE391" s="79"/>
      <c r="DF391" s="79"/>
      <c r="DG391" s="79"/>
      <c r="DH391" s="79"/>
      <c r="DI391" s="79"/>
      <c r="DJ391" s="79"/>
      <c r="DK391" s="79"/>
      <c r="DL391" s="79"/>
      <c r="DM391" s="79"/>
      <c r="DN391" s="79"/>
      <c r="DO391" s="79"/>
      <c r="DP391" s="79"/>
      <c r="DQ391" s="79"/>
      <c r="DR391" s="79"/>
      <c r="DS391" s="79"/>
      <c r="DT391" s="79"/>
      <c r="DU391" s="79"/>
      <c r="DV391" s="79"/>
      <c r="DW391" s="79"/>
      <c r="DX391" s="79"/>
      <c r="DY391" s="79"/>
      <c r="DZ391" s="79"/>
      <c r="EA391" s="79"/>
      <c r="EB391" s="79"/>
      <c r="EC391" s="79"/>
      <c r="ED391" s="79"/>
      <c r="EE391" s="79"/>
      <c r="EF391" s="79"/>
      <c r="EG391" s="79"/>
      <c r="EH391" s="79"/>
      <c r="EI391" s="79"/>
      <c r="EJ391" s="79"/>
      <c r="EK391" s="79"/>
      <c r="EL391" s="79"/>
      <c r="EM391" s="79"/>
      <c r="EN391" s="79"/>
      <c r="EO391" s="113"/>
      <c r="EP391" s="113"/>
      <c r="EQ391" s="113"/>
      <c r="ER391" s="113"/>
      <c r="ES391" s="113"/>
      <c r="ET391" s="113"/>
      <c r="EU391" s="113"/>
      <c r="EV391" s="113"/>
      <c r="EW391" s="113"/>
      <c r="EX391" s="113"/>
    </row>
    <row r="392" spans="1:154" x14ac:dyDescent="0.3">
      <c r="A392" s="79"/>
      <c r="B392" s="80"/>
      <c r="C392" s="80"/>
      <c r="D392" s="80"/>
      <c r="E392" s="80"/>
      <c r="F392" s="80"/>
      <c r="G392" s="44" t="e">
        <f>SUM(J392,L392,N392,O392,P392,T392,U392,V392,AB392,AD392,AO392,AQ392,CE392,CG392,CP392,CR392,#REF!,#REF!,CZ392,DB392,DE392,DG392,DN392,DP392,DW392,DY392,EF392,EH392)</f>
        <v>#REF!</v>
      </c>
      <c r="H392" s="44" t="e">
        <f>SUM(K392,M392,Q392,R392,S392,W392,X392,Y392,AC392,AE392,AF392,AG392,AH392,AI392,AL392,AP392,AR392,#REF!,AY392,AZ392,CF392,CH392,CI392,CJ392,CK392,CL392,CQ392,CS392,CT392,CU392,CV392,CW392,#REF!,#REF!,DA392,DC392,DF392,DH392,DO392,#REF!,#REF!,#REF!,#REF!,DQ392,DR392,DS392,DT392,DU392,DX392,DZ392,EA392,EB392,EC392,ED392,EG392,EI392,EJ392,EK392,EL392,EM392)</f>
        <v>#REF!</v>
      </c>
      <c r="I392" s="44" t="e">
        <f t="shared" si="17"/>
        <v>#REF!</v>
      </c>
      <c r="J392" s="72"/>
      <c r="K392" s="72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  <c r="AI392" s="79"/>
      <c r="AJ392" s="79"/>
      <c r="AK392" s="79"/>
      <c r="AL392" s="79"/>
      <c r="AM392" s="79"/>
      <c r="AN392" s="79"/>
      <c r="AO392" s="79"/>
      <c r="AP392" s="79"/>
      <c r="AQ392" s="79"/>
      <c r="AR392" s="79"/>
      <c r="AS392" s="79"/>
      <c r="AT392" s="79"/>
      <c r="AU392" s="79"/>
      <c r="AV392" s="79"/>
      <c r="AW392" s="79"/>
      <c r="AX392" s="79"/>
      <c r="AY392" s="79"/>
      <c r="AZ392" s="79"/>
      <c r="BA392" s="79"/>
      <c r="BB392" s="79"/>
      <c r="BC392" s="79"/>
      <c r="BD392" s="79"/>
      <c r="BE392" s="79"/>
      <c r="BF392" s="79"/>
      <c r="BG392" s="79"/>
      <c r="BH392" s="79"/>
      <c r="BI392" s="79"/>
      <c r="BJ392" s="79"/>
      <c r="BK392" s="79"/>
      <c r="BL392" s="79"/>
      <c r="BM392" s="79"/>
      <c r="BN392" s="79"/>
      <c r="BO392" s="79"/>
      <c r="BP392" s="79"/>
      <c r="BQ392" s="79"/>
      <c r="BR392" s="79"/>
      <c r="BS392" s="79"/>
      <c r="BT392" s="79"/>
      <c r="BU392" s="79"/>
      <c r="BV392" s="79"/>
      <c r="BW392" s="79"/>
      <c r="BX392" s="79"/>
      <c r="BY392" s="79"/>
      <c r="BZ392" s="79"/>
      <c r="CA392" s="79"/>
      <c r="CB392" s="79"/>
      <c r="CC392" s="79"/>
      <c r="CD392" s="79"/>
      <c r="CE392" s="79"/>
      <c r="CF392" s="79"/>
      <c r="CG392" s="79"/>
      <c r="CH392" s="79"/>
      <c r="CI392" s="79"/>
      <c r="CJ392" s="79"/>
      <c r="CK392" s="79"/>
      <c r="CL392" s="79"/>
      <c r="CM392" s="79"/>
      <c r="CN392" s="79"/>
      <c r="CO392" s="79"/>
      <c r="CP392" s="79"/>
      <c r="CQ392" s="79"/>
      <c r="CR392" s="79"/>
      <c r="CS392" s="79"/>
      <c r="CT392" s="79"/>
      <c r="CU392" s="79"/>
      <c r="CV392" s="79"/>
      <c r="CW392" s="79"/>
      <c r="CX392" s="79"/>
      <c r="CY392" s="79"/>
      <c r="CZ392" s="79"/>
      <c r="DA392" s="79"/>
      <c r="DB392" s="79"/>
      <c r="DC392" s="79"/>
      <c r="DD392" s="79"/>
      <c r="DE392" s="79"/>
      <c r="DF392" s="79"/>
      <c r="DG392" s="79"/>
      <c r="DH392" s="79"/>
      <c r="DI392" s="79"/>
      <c r="DJ392" s="79"/>
      <c r="DK392" s="79"/>
      <c r="DL392" s="79"/>
      <c r="DM392" s="79"/>
      <c r="DN392" s="79"/>
      <c r="DO392" s="79"/>
      <c r="DP392" s="79"/>
      <c r="DQ392" s="79"/>
      <c r="DR392" s="79"/>
      <c r="DS392" s="79"/>
      <c r="DT392" s="79"/>
      <c r="DU392" s="79"/>
      <c r="DV392" s="79"/>
      <c r="DW392" s="79"/>
      <c r="DX392" s="79"/>
      <c r="DY392" s="79"/>
      <c r="DZ392" s="79"/>
      <c r="EA392" s="79"/>
      <c r="EB392" s="79"/>
      <c r="EC392" s="79"/>
      <c r="ED392" s="79"/>
      <c r="EE392" s="79"/>
      <c r="EF392" s="79"/>
      <c r="EG392" s="79"/>
      <c r="EH392" s="79"/>
      <c r="EI392" s="79"/>
      <c r="EJ392" s="79"/>
      <c r="EK392" s="79"/>
      <c r="EL392" s="79"/>
      <c r="EM392" s="79"/>
      <c r="EN392" s="79"/>
      <c r="EO392" s="113"/>
      <c r="EP392" s="113"/>
      <c r="EQ392" s="113"/>
      <c r="ER392" s="113"/>
      <c r="ES392" s="113"/>
      <c r="ET392" s="113"/>
      <c r="EU392" s="113"/>
      <c r="EV392" s="113"/>
      <c r="EW392" s="113"/>
      <c r="EX392" s="113"/>
    </row>
    <row r="393" spans="1:154" x14ac:dyDescent="0.3">
      <c r="A393" s="79"/>
      <c r="B393" s="80"/>
      <c r="C393" s="80"/>
      <c r="D393" s="80"/>
      <c r="E393" s="80"/>
      <c r="F393" s="80"/>
      <c r="G393" s="44" t="e">
        <f>SUM(J393,L393,N393,O393,P393,T393,U393,V393,AB393,AD393,AO393,AQ393,CE393,CG393,CP393,CR393,#REF!,#REF!,CZ393,DB393,DE393,DG393,DN393,DP393,DW393,DY393,EF393,EH393)</f>
        <v>#REF!</v>
      </c>
      <c r="H393" s="44" t="e">
        <f>SUM(K393,M393,Q393,R393,S393,W393,X393,Y393,AC393,AE393,AF393,AG393,AH393,AI393,AL393,AP393,AR393,#REF!,AY393,AZ393,CF393,CH393,CI393,CJ393,CK393,CL393,CQ393,CS393,CT393,CU393,CV393,CW393,#REF!,#REF!,DA393,DC393,DF393,DH393,DO393,#REF!,#REF!,#REF!,#REF!,DQ393,DR393,DS393,DT393,DU393,DX393,DZ393,EA393,EB393,EC393,ED393,EG393,EI393,EJ393,EK393,EL393,EM393)</f>
        <v>#REF!</v>
      </c>
      <c r="I393" s="44" t="e">
        <f t="shared" si="17"/>
        <v>#REF!</v>
      </c>
      <c r="J393" s="72"/>
      <c r="K393" s="72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  <c r="AI393" s="79"/>
      <c r="AJ393" s="79"/>
      <c r="AK393" s="79"/>
      <c r="AL393" s="79"/>
      <c r="AM393" s="79"/>
      <c r="AN393" s="79"/>
      <c r="AO393" s="79"/>
      <c r="AP393" s="79"/>
      <c r="AQ393" s="79"/>
      <c r="AR393" s="79"/>
      <c r="AS393" s="79"/>
      <c r="AT393" s="79"/>
      <c r="AU393" s="79"/>
      <c r="AV393" s="79"/>
      <c r="AW393" s="79"/>
      <c r="AX393" s="79"/>
      <c r="AY393" s="79"/>
      <c r="AZ393" s="79"/>
      <c r="BA393" s="79"/>
      <c r="BB393" s="79"/>
      <c r="BC393" s="79"/>
      <c r="BD393" s="79"/>
      <c r="BE393" s="79"/>
      <c r="BF393" s="79"/>
      <c r="BG393" s="79"/>
      <c r="BH393" s="79"/>
      <c r="BI393" s="79"/>
      <c r="BJ393" s="79"/>
      <c r="BK393" s="79"/>
      <c r="BL393" s="79"/>
      <c r="BM393" s="79"/>
      <c r="BN393" s="79"/>
      <c r="BO393" s="79"/>
      <c r="BP393" s="79"/>
      <c r="BQ393" s="79"/>
      <c r="BR393" s="79"/>
      <c r="BS393" s="79"/>
      <c r="BT393" s="79"/>
      <c r="BU393" s="79"/>
      <c r="BV393" s="79"/>
      <c r="BW393" s="79"/>
      <c r="BX393" s="79"/>
      <c r="BY393" s="79"/>
      <c r="BZ393" s="79"/>
      <c r="CA393" s="79"/>
      <c r="CB393" s="79"/>
      <c r="CC393" s="79"/>
      <c r="CD393" s="79"/>
      <c r="CE393" s="79"/>
      <c r="CF393" s="79"/>
      <c r="CG393" s="79"/>
      <c r="CH393" s="79"/>
      <c r="CI393" s="79"/>
      <c r="CJ393" s="79"/>
      <c r="CK393" s="79"/>
      <c r="CL393" s="79"/>
      <c r="CM393" s="79"/>
      <c r="CN393" s="79"/>
      <c r="CO393" s="79"/>
      <c r="CP393" s="79"/>
      <c r="CQ393" s="79"/>
      <c r="CR393" s="79"/>
      <c r="CS393" s="79"/>
      <c r="CT393" s="79"/>
      <c r="CU393" s="79"/>
      <c r="CV393" s="79"/>
      <c r="CW393" s="79"/>
      <c r="CX393" s="79"/>
      <c r="CY393" s="79"/>
      <c r="CZ393" s="79"/>
      <c r="DA393" s="79"/>
      <c r="DB393" s="79"/>
      <c r="DC393" s="79"/>
      <c r="DD393" s="79"/>
      <c r="DE393" s="79"/>
      <c r="DF393" s="79"/>
      <c r="DG393" s="79"/>
      <c r="DH393" s="79"/>
      <c r="DI393" s="79"/>
      <c r="DJ393" s="79"/>
      <c r="DK393" s="79"/>
      <c r="DL393" s="79"/>
      <c r="DM393" s="79"/>
      <c r="DN393" s="79"/>
      <c r="DO393" s="79"/>
      <c r="DP393" s="79"/>
      <c r="DQ393" s="79"/>
      <c r="DR393" s="79"/>
      <c r="DS393" s="79"/>
      <c r="DT393" s="79"/>
      <c r="DU393" s="79"/>
      <c r="DV393" s="79"/>
      <c r="DW393" s="79"/>
      <c r="DX393" s="79"/>
      <c r="DY393" s="79"/>
      <c r="DZ393" s="79"/>
      <c r="EA393" s="79"/>
      <c r="EB393" s="79"/>
      <c r="EC393" s="79"/>
      <c r="ED393" s="79"/>
      <c r="EE393" s="79"/>
      <c r="EF393" s="79"/>
      <c r="EG393" s="79"/>
      <c r="EH393" s="79"/>
      <c r="EI393" s="79"/>
      <c r="EJ393" s="79"/>
      <c r="EK393" s="79"/>
      <c r="EL393" s="79"/>
      <c r="EM393" s="79"/>
      <c r="EN393" s="79"/>
      <c r="EO393" s="113"/>
      <c r="EP393" s="113"/>
      <c r="EQ393" s="113"/>
      <c r="ER393" s="113"/>
      <c r="ES393" s="113"/>
      <c r="ET393" s="113"/>
      <c r="EU393" s="113"/>
      <c r="EV393" s="113"/>
      <c r="EW393" s="113"/>
      <c r="EX393" s="113"/>
    </row>
    <row r="394" spans="1:154" x14ac:dyDescent="0.3">
      <c r="A394" s="79"/>
      <c r="B394" s="80"/>
      <c r="C394" s="80"/>
      <c r="D394" s="80"/>
      <c r="E394" s="80"/>
      <c r="F394" s="80"/>
      <c r="G394" s="44" t="e">
        <f>SUM(J394,L394,N394,O394,P394,T394,U394,V394,AB394,AD394,AO394,AQ394,CE394,CG394,CP394,CR394,#REF!,#REF!,CZ394,DB394,DE394,DG394,DN394,DP394,DW394,DY394,EF394,EH394)</f>
        <v>#REF!</v>
      </c>
      <c r="H394" s="44" t="e">
        <f>SUM(K394,M394,Q394,R394,S394,W394,X394,Y394,AC394,AE394,AF394,AG394,AH394,AI394,AL394,AP394,AR394,#REF!,AY394,AZ394,CF394,CH394,CI394,CJ394,CK394,CL394,CQ394,CS394,CT394,CU394,CV394,CW394,#REF!,#REF!,DA394,DC394,DF394,DH394,DO394,#REF!,#REF!,#REF!,#REF!,DQ394,DR394,DS394,DT394,DU394,DX394,DZ394,EA394,EB394,EC394,ED394,EG394,EI394,EJ394,EK394,EL394,EM394)</f>
        <v>#REF!</v>
      </c>
      <c r="I394" s="44" t="e">
        <f t="shared" ref="I394:I457" si="18">G394+H394</f>
        <v>#REF!</v>
      </c>
      <c r="J394" s="72"/>
      <c r="K394" s="72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  <c r="AI394" s="79"/>
      <c r="AJ394" s="79"/>
      <c r="AK394" s="79"/>
      <c r="AL394" s="79"/>
      <c r="AM394" s="79"/>
      <c r="AN394" s="79"/>
      <c r="AO394" s="79"/>
      <c r="AP394" s="79"/>
      <c r="AQ394" s="79"/>
      <c r="AR394" s="79"/>
      <c r="AS394" s="79"/>
      <c r="AT394" s="79"/>
      <c r="AU394" s="79"/>
      <c r="AV394" s="79"/>
      <c r="AW394" s="79"/>
      <c r="AX394" s="79"/>
      <c r="AY394" s="79"/>
      <c r="AZ394" s="79"/>
      <c r="BA394" s="79"/>
      <c r="BB394" s="79"/>
      <c r="BC394" s="79"/>
      <c r="BD394" s="79"/>
      <c r="BE394" s="79"/>
      <c r="BF394" s="79"/>
      <c r="BG394" s="79"/>
      <c r="BH394" s="79"/>
      <c r="BI394" s="79"/>
      <c r="BJ394" s="79"/>
      <c r="BK394" s="79"/>
      <c r="BL394" s="79"/>
      <c r="BM394" s="79"/>
      <c r="BN394" s="79"/>
      <c r="BO394" s="79"/>
      <c r="BP394" s="79"/>
      <c r="BQ394" s="79"/>
      <c r="BR394" s="79"/>
      <c r="BS394" s="79"/>
      <c r="BT394" s="79"/>
      <c r="BU394" s="79"/>
      <c r="BV394" s="79"/>
      <c r="BW394" s="79"/>
      <c r="BX394" s="79"/>
      <c r="BY394" s="79"/>
      <c r="BZ394" s="79"/>
      <c r="CA394" s="79"/>
      <c r="CB394" s="79"/>
      <c r="CC394" s="79"/>
      <c r="CD394" s="79"/>
      <c r="CE394" s="79"/>
      <c r="CF394" s="79"/>
      <c r="CG394" s="79"/>
      <c r="CH394" s="79"/>
      <c r="CI394" s="79"/>
      <c r="CJ394" s="79"/>
      <c r="CK394" s="79"/>
      <c r="CL394" s="79"/>
      <c r="CM394" s="79"/>
      <c r="CN394" s="79"/>
      <c r="CO394" s="79"/>
      <c r="CP394" s="79"/>
      <c r="CQ394" s="79"/>
      <c r="CR394" s="79"/>
      <c r="CS394" s="79"/>
      <c r="CT394" s="79"/>
      <c r="CU394" s="79"/>
      <c r="CV394" s="79"/>
      <c r="CW394" s="79"/>
      <c r="CX394" s="79"/>
      <c r="CY394" s="79"/>
      <c r="CZ394" s="79"/>
      <c r="DA394" s="79"/>
      <c r="DB394" s="79"/>
      <c r="DC394" s="79"/>
      <c r="DD394" s="79"/>
      <c r="DE394" s="79"/>
      <c r="DF394" s="79"/>
      <c r="DG394" s="79"/>
      <c r="DH394" s="79"/>
      <c r="DI394" s="79"/>
      <c r="DJ394" s="79"/>
      <c r="DK394" s="79"/>
      <c r="DL394" s="79"/>
      <c r="DM394" s="79"/>
      <c r="DN394" s="79"/>
      <c r="DO394" s="79"/>
      <c r="DP394" s="79"/>
      <c r="DQ394" s="79"/>
      <c r="DR394" s="79"/>
      <c r="DS394" s="79"/>
      <c r="DT394" s="79"/>
      <c r="DU394" s="79"/>
      <c r="DV394" s="79"/>
      <c r="DW394" s="79"/>
      <c r="DX394" s="79"/>
      <c r="DY394" s="79"/>
      <c r="DZ394" s="79"/>
      <c r="EA394" s="79"/>
      <c r="EB394" s="79"/>
      <c r="EC394" s="79"/>
      <c r="ED394" s="79"/>
      <c r="EE394" s="79"/>
      <c r="EF394" s="79"/>
      <c r="EG394" s="79"/>
      <c r="EH394" s="79"/>
      <c r="EI394" s="79"/>
      <c r="EJ394" s="79"/>
      <c r="EK394" s="79"/>
      <c r="EL394" s="79"/>
      <c r="EM394" s="79"/>
      <c r="EN394" s="79"/>
      <c r="EO394" s="113"/>
      <c r="EP394" s="113"/>
      <c r="EQ394" s="113"/>
      <c r="ER394" s="113"/>
      <c r="ES394" s="113"/>
      <c r="ET394" s="113"/>
      <c r="EU394" s="113"/>
      <c r="EV394" s="113"/>
      <c r="EW394" s="113"/>
      <c r="EX394" s="113"/>
    </row>
    <row r="395" spans="1:154" x14ac:dyDescent="0.3">
      <c r="A395" s="79"/>
      <c r="B395" s="80"/>
      <c r="C395" s="80"/>
      <c r="D395" s="80"/>
      <c r="E395" s="80"/>
      <c r="F395" s="80"/>
      <c r="G395" s="44" t="e">
        <f>SUM(J395,L395,N395,O395,P395,T395,U395,V395,AB395,AD395,AO395,AQ395,CE395,CG395,CP395,CR395,#REF!,#REF!,CZ395,DB395,DE395,DG395,DN395,DP395,DW395,DY395,EF395,EH395)</f>
        <v>#REF!</v>
      </c>
      <c r="H395" s="44" t="e">
        <f>SUM(K395,M395,Q395,R395,S395,W395,X395,Y395,AC395,AE395,AF395,AG395,AH395,AI395,AL395,AP395,AR395,#REF!,AY395,AZ395,CF395,CH395,CI395,CJ395,CK395,CL395,CQ395,CS395,CT395,CU395,CV395,CW395,#REF!,#REF!,DA395,DC395,DF395,DH395,DO395,#REF!,#REF!,#REF!,#REF!,DQ395,DR395,DS395,DT395,DU395,DX395,DZ395,EA395,EB395,EC395,ED395,EG395,EI395,EJ395,EK395,EL395,EM395)</f>
        <v>#REF!</v>
      </c>
      <c r="I395" s="44" t="e">
        <f t="shared" si="18"/>
        <v>#REF!</v>
      </c>
      <c r="J395" s="72"/>
      <c r="K395" s="72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  <c r="AI395" s="79"/>
      <c r="AJ395" s="79"/>
      <c r="AK395" s="79"/>
      <c r="AL395" s="79"/>
      <c r="AM395" s="79"/>
      <c r="AN395" s="79"/>
      <c r="AO395" s="79"/>
      <c r="AP395" s="79"/>
      <c r="AQ395" s="79"/>
      <c r="AR395" s="79"/>
      <c r="AS395" s="79"/>
      <c r="AT395" s="79"/>
      <c r="AU395" s="79"/>
      <c r="AV395" s="79"/>
      <c r="AW395" s="79"/>
      <c r="AX395" s="79"/>
      <c r="AY395" s="79"/>
      <c r="AZ395" s="79"/>
      <c r="BA395" s="79"/>
      <c r="BB395" s="79"/>
      <c r="BC395" s="79"/>
      <c r="BD395" s="79"/>
      <c r="BE395" s="79"/>
      <c r="BF395" s="79"/>
      <c r="BG395" s="79"/>
      <c r="BH395" s="79"/>
      <c r="BI395" s="79"/>
      <c r="BJ395" s="79"/>
      <c r="BK395" s="79"/>
      <c r="BL395" s="79"/>
      <c r="BM395" s="79"/>
      <c r="BN395" s="79"/>
      <c r="BO395" s="79"/>
      <c r="BP395" s="79"/>
      <c r="BQ395" s="79"/>
      <c r="BR395" s="79"/>
      <c r="BS395" s="79"/>
      <c r="BT395" s="79"/>
      <c r="BU395" s="79"/>
      <c r="BV395" s="79"/>
      <c r="BW395" s="79"/>
      <c r="BX395" s="79"/>
      <c r="BY395" s="79"/>
      <c r="BZ395" s="79"/>
      <c r="CA395" s="79"/>
      <c r="CB395" s="79"/>
      <c r="CC395" s="79"/>
      <c r="CD395" s="79"/>
      <c r="CE395" s="79"/>
      <c r="CF395" s="79"/>
      <c r="CG395" s="79"/>
      <c r="CH395" s="79"/>
      <c r="CI395" s="79"/>
      <c r="CJ395" s="79"/>
      <c r="CK395" s="79"/>
      <c r="CL395" s="79"/>
      <c r="CM395" s="79"/>
      <c r="CN395" s="79"/>
      <c r="CO395" s="79"/>
      <c r="CP395" s="79"/>
      <c r="CQ395" s="79"/>
      <c r="CR395" s="79"/>
      <c r="CS395" s="79"/>
      <c r="CT395" s="79"/>
      <c r="CU395" s="79"/>
      <c r="CV395" s="79"/>
      <c r="CW395" s="79"/>
      <c r="CX395" s="79"/>
      <c r="CY395" s="79"/>
      <c r="CZ395" s="79"/>
      <c r="DA395" s="79"/>
      <c r="DB395" s="79"/>
      <c r="DC395" s="79"/>
      <c r="DD395" s="79"/>
      <c r="DE395" s="79"/>
      <c r="DF395" s="79"/>
      <c r="DG395" s="79"/>
      <c r="DH395" s="79"/>
      <c r="DI395" s="79"/>
      <c r="DJ395" s="79"/>
      <c r="DK395" s="79"/>
      <c r="DL395" s="79"/>
      <c r="DM395" s="79"/>
      <c r="DN395" s="79"/>
      <c r="DO395" s="79"/>
      <c r="DP395" s="79"/>
      <c r="DQ395" s="79"/>
      <c r="DR395" s="79"/>
      <c r="DS395" s="79"/>
      <c r="DT395" s="79"/>
      <c r="DU395" s="79"/>
      <c r="DV395" s="79"/>
      <c r="DW395" s="79"/>
      <c r="DX395" s="79"/>
      <c r="DY395" s="79"/>
      <c r="DZ395" s="79"/>
      <c r="EA395" s="79"/>
      <c r="EB395" s="79"/>
      <c r="EC395" s="79"/>
      <c r="ED395" s="79"/>
      <c r="EE395" s="79"/>
      <c r="EF395" s="79"/>
      <c r="EG395" s="79"/>
      <c r="EH395" s="79"/>
      <c r="EI395" s="79"/>
      <c r="EJ395" s="79"/>
      <c r="EK395" s="79"/>
      <c r="EL395" s="79"/>
      <c r="EM395" s="79"/>
      <c r="EN395" s="79"/>
      <c r="EO395" s="113"/>
      <c r="EP395" s="113"/>
      <c r="EQ395" s="113"/>
      <c r="ER395" s="113"/>
      <c r="ES395" s="113"/>
      <c r="ET395" s="113"/>
      <c r="EU395" s="113"/>
      <c r="EV395" s="113"/>
      <c r="EW395" s="113"/>
      <c r="EX395" s="113"/>
    </row>
    <row r="396" spans="1:154" x14ac:dyDescent="0.3">
      <c r="A396" s="79"/>
      <c r="B396" s="80"/>
      <c r="C396" s="80"/>
      <c r="D396" s="80"/>
      <c r="E396" s="80"/>
      <c r="F396" s="80"/>
      <c r="G396" s="44" t="e">
        <f>SUM(J396,L396,N396,O396,P396,T396,U396,V396,AB396,AD396,AO396,AQ396,CE396,CG396,CP396,CR396,#REF!,#REF!,CZ396,DB396,DE396,DG396,DN396,DP396,DW396,DY396,EF396,EH396)</f>
        <v>#REF!</v>
      </c>
      <c r="H396" s="44" t="e">
        <f>SUM(K396,M396,Q396,R396,S396,W396,X396,Y396,AC396,AE396,AF396,AG396,AH396,AI396,AL396,AP396,AR396,#REF!,AY396,AZ396,CF396,CH396,CI396,CJ396,CK396,CL396,CQ396,CS396,CT396,CU396,CV396,CW396,#REF!,#REF!,DA396,DC396,DF396,DH396,DO396,#REF!,#REF!,#REF!,#REF!,DQ396,DR396,DS396,DT396,DU396,DX396,DZ396,EA396,EB396,EC396,ED396,EG396,EI396,EJ396,EK396,EL396,EM396)</f>
        <v>#REF!</v>
      </c>
      <c r="I396" s="44" t="e">
        <f t="shared" si="18"/>
        <v>#REF!</v>
      </c>
      <c r="J396" s="72"/>
      <c r="K396" s="72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79"/>
      <c r="AF396" s="79"/>
      <c r="AG396" s="79"/>
      <c r="AH396" s="79"/>
      <c r="AI396" s="79"/>
      <c r="AJ396" s="79"/>
      <c r="AK396" s="79"/>
      <c r="AL396" s="79"/>
      <c r="AM396" s="79"/>
      <c r="AN396" s="79"/>
      <c r="AO396" s="79"/>
      <c r="AP396" s="79"/>
      <c r="AQ396" s="79"/>
      <c r="AR396" s="79"/>
      <c r="AS396" s="79"/>
      <c r="AT396" s="79"/>
      <c r="AU396" s="79"/>
      <c r="AV396" s="79"/>
      <c r="AW396" s="79"/>
      <c r="AX396" s="79"/>
      <c r="AY396" s="79"/>
      <c r="AZ396" s="79"/>
      <c r="BA396" s="79"/>
      <c r="BB396" s="79"/>
      <c r="BC396" s="79"/>
      <c r="BD396" s="79"/>
      <c r="BE396" s="79"/>
      <c r="BF396" s="79"/>
      <c r="BG396" s="79"/>
      <c r="BH396" s="79"/>
      <c r="BI396" s="79"/>
      <c r="BJ396" s="79"/>
      <c r="BK396" s="79"/>
      <c r="BL396" s="79"/>
      <c r="BM396" s="79"/>
      <c r="BN396" s="79"/>
      <c r="BO396" s="79"/>
      <c r="BP396" s="79"/>
      <c r="BQ396" s="79"/>
      <c r="BR396" s="79"/>
      <c r="BS396" s="79"/>
      <c r="BT396" s="79"/>
      <c r="BU396" s="79"/>
      <c r="BV396" s="79"/>
      <c r="BW396" s="79"/>
      <c r="BX396" s="79"/>
      <c r="BY396" s="79"/>
      <c r="BZ396" s="79"/>
      <c r="CA396" s="79"/>
      <c r="CB396" s="79"/>
      <c r="CC396" s="79"/>
      <c r="CD396" s="79"/>
      <c r="CE396" s="79"/>
      <c r="CF396" s="79"/>
      <c r="CG396" s="79"/>
      <c r="CH396" s="79"/>
      <c r="CI396" s="79"/>
      <c r="CJ396" s="79"/>
      <c r="CK396" s="79"/>
      <c r="CL396" s="79"/>
      <c r="CM396" s="79"/>
      <c r="CN396" s="79"/>
      <c r="CO396" s="79"/>
      <c r="CP396" s="79"/>
      <c r="CQ396" s="79"/>
      <c r="CR396" s="79"/>
      <c r="CS396" s="79"/>
      <c r="CT396" s="79"/>
      <c r="CU396" s="79"/>
      <c r="CV396" s="79"/>
      <c r="CW396" s="79"/>
      <c r="CX396" s="79"/>
      <c r="CY396" s="79"/>
      <c r="CZ396" s="79"/>
      <c r="DA396" s="79"/>
      <c r="DB396" s="79"/>
      <c r="DC396" s="79"/>
      <c r="DD396" s="79"/>
      <c r="DE396" s="79"/>
      <c r="DF396" s="79"/>
      <c r="DG396" s="79"/>
      <c r="DH396" s="79"/>
      <c r="DI396" s="79"/>
      <c r="DJ396" s="79"/>
      <c r="DK396" s="79"/>
      <c r="DL396" s="79"/>
      <c r="DM396" s="79"/>
      <c r="DN396" s="79"/>
      <c r="DO396" s="79"/>
      <c r="DP396" s="79"/>
      <c r="DQ396" s="79"/>
      <c r="DR396" s="79"/>
      <c r="DS396" s="79"/>
      <c r="DT396" s="79"/>
      <c r="DU396" s="79"/>
      <c r="DV396" s="79"/>
      <c r="DW396" s="79"/>
      <c r="DX396" s="79"/>
      <c r="DY396" s="79"/>
      <c r="DZ396" s="79"/>
      <c r="EA396" s="79"/>
      <c r="EB396" s="79"/>
      <c r="EC396" s="79"/>
      <c r="ED396" s="79"/>
      <c r="EE396" s="79"/>
      <c r="EF396" s="79"/>
      <c r="EG396" s="79"/>
      <c r="EH396" s="79"/>
      <c r="EI396" s="79"/>
      <c r="EJ396" s="79"/>
      <c r="EK396" s="79"/>
      <c r="EL396" s="79"/>
      <c r="EM396" s="79"/>
      <c r="EN396" s="79"/>
      <c r="EO396" s="113"/>
      <c r="EP396" s="113"/>
      <c r="EQ396" s="113"/>
      <c r="ER396" s="113"/>
      <c r="ES396" s="113"/>
      <c r="ET396" s="113"/>
      <c r="EU396" s="113"/>
      <c r="EV396" s="113"/>
      <c r="EW396" s="113"/>
      <c r="EX396" s="113"/>
    </row>
    <row r="397" spans="1:154" x14ac:dyDescent="0.3">
      <c r="A397" s="79"/>
      <c r="B397" s="80"/>
      <c r="C397" s="80"/>
      <c r="D397" s="80"/>
      <c r="E397" s="80"/>
      <c r="F397" s="80"/>
      <c r="G397" s="44" t="e">
        <f>SUM(J397,L397,N397,O397,P397,T397,U397,V397,AB397,AD397,AO397,AQ397,CE397,CG397,CP397,CR397,#REF!,#REF!,CZ397,DB397,DE397,DG397,DN397,DP397,DW397,DY397,EF397,EH397)</f>
        <v>#REF!</v>
      </c>
      <c r="H397" s="44" t="e">
        <f>SUM(K397,M397,Q397,R397,S397,W397,X397,Y397,AC397,AE397,AF397,AG397,AH397,AI397,AL397,AP397,AR397,#REF!,AY397,AZ397,CF397,CH397,CI397,CJ397,CK397,CL397,CQ397,CS397,CT397,CU397,CV397,CW397,#REF!,#REF!,DA397,DC397,DF397,DH397,DO397,#REF!,#REF!,#REF!,#REF!,DQ397,DR397,DS397,DT397,DU397,DX397,DZ397,EA397,EB397,EC397,ED397,EG397,EI397,EJ397,EK397,EL397,EM397)</f>
        <v>#REF!</v>
      </c>
      <c r="I397" s="44" t="e">
        <f t="shared" si="18"/>
        <v>#REF!</v>
      </c>
      <c r="J397" s="72"/>
      <c r="K397" s="72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79"/>
      <c r="AF397" s="79"/>
      <c r="AG397" s="79"/>
      <c r="AH397" s="79"/>
      <c r="AI397" s="79"/>
      <c r="AJ397" s="79"/>
      <c r="AK397" s="79"/>
      <c r="AL397" s="79"/>
      <c r="AM397" s="79"/>
      <c r="AN397" s="79"/>
      <c r="AO397" s="79"/>
      <c r="AP397" s="79"/>
      <c r="AQ397" s="79"/>
      <c r="AR397" s="79"/>
      <c r="AS397" s="79"/>
      <c r="AT397" s="79"/>
      <c r="AU397" s="79"/>
      <c r="AV397" s="79"/>
      <c r="AW397" s="79"/>
      <c r="AX397" s="79"/>
      <c r="AY397" s="79"/>
      <c r="AZ397" s="79"/>
      <c r="BA397" s="79"/>
      <c r="BB397" s="79"/>
      <c r="BC397" s="79"/>
      <c r="BD397" s="79"/>
      <c r="BE397" s="79"/>
      <c r="BF397" s="79"/>
      <c r="BG397" s="79"/>
      <c r="BH397" s="79"/>
      <c r="BI397" s="79"/>
      <c r="BJ397" s="79"/>
      <c r="BK397" s="79"/>
      <c r="BL397" s="79"/>
      <c r="BM397" s="79"/>
      <c r="BN397" s="79"/>
      <c r="BO397" s="79"/>
      <c r="BP397" s="79"/>
      <c r="BQ397" s="79"/>
      <c r="BR397" s="79"/>
      <c r="BS397" s="79"/>
      <c r="BT397" s="79"/>
      <c r="BU397" s="79"/>
      <c r="BV397" s="79"/>
      <c r="BW397" s="79"/>
      <c r="BX397" s="79"/>
      <c r="BY397" s="79"/>
      <c r="BZ397" s="79"/>
      <c r="CA397" s="79"/>
      <c r="CB397" s="79"/>
      <c r="CC397" s="79"/>
      <c r="CD397" s="79"/>
      <c r="CE397" s="79"/>
      <c r="CF397" s="79"/>
      <c r="CG397" s="79"/>
      <c r="CH397" s="79"/>
      <c r="CI397" s="79"/>
      <c r="CJ397" s="79"/>
      <c r="CK397" s="79"/>
      <c r="CL397" s="79"/>
      <c r="CM397" s="79"/>
      <c r="CN397" s="79"/>
      <c r="CO397" s="79"/>
      <c r="CP397" s="79"/>
      <c r="CQ397" s="79"/>
      <c r="CR397" s="79"/>
      <c r="CS397" s="79"/>
      <c r="CT397" s="79"/>
      <c r="CU397" s="79"/>
      <c r="CV397" s="79"/>
      <c r="CW397" s="79"/>
      <c r="CX397" s="79"/>
      <c r="CY397" s="79"/>
      <c r="CZ397" s="79"/>
      <c r="DA397" s="79"/>
      <c r="DB397" s="79"/>
      <c r="DC397" s="79"/>
      <c r="DD397" s="79"/>
      <c r="DE397" s="79"/>
      <c r="DF397" s="79"/>
      <c r="DG397" s="79"/>
      <c r="DH397" s="79"/>
      <c r="DI397" s="79"/>
      <c r="DJ397" s="79"/>
      <c r="DK397" s="79"/>
      <c r="DL397" s="79"/>
      <c r="DM397" s="79"/>
      <c r="DN397" s="79"/>
      <c r="DO397" s="79"/>
      <c r="DP397" s="79"/>
      <c r="DQ397" s="79"/>
      <c r="DR397" s="79"/>
      <c r="DS397" s="79"/>
      <c r="DT397" s="79"/>
      <c r="DU397" s="79"/>
      <c r="DV397" s="79"/>
      <c r="DW397" s="79"/>
      <c r="DX397" s="79"/>
      <c r="DY397" s="79"/>
      <c r="DZ397" s="79"/>
      <c r="EA397" s="79"/>
      <c r="EB397" s="79"/>
      <c r="EC397" s="79"/>
      <c r="ED397" s="79"/>
      <c r="EE397" s="79"/>
      <c r="EF397" s="79"/>
      <c r="EG397" s="79"/>
      <c r="EH397" s="79"/>
      <c r="EI397" s="79"/>
      <c r="EJ397" s="79"/>
      <c r="EK397" s="79"/>
      <c r="EL397" s="79"/>
      <c r="EM397" s="79"/>
      <c r="EN397" s="79"/>
      <c r="EO397" s="113"/>
      <c r="EP397" s="113"/>
      <c r="EQ397" s="113"/>
      <c r="ER397" s="113"/>
      <c r="ES397" s="113"/>
      <c r="ET397" s="113"/>
      <c r="EU397" s="113"/>
      <c r="EV397" s="113"/>
      <c r="EW397" s="113"/>
      <c r="EX397" s="113"/>
    </row>
    <row r="398" spans="1:154" x14ac:dyDescent="0.3">
      <c r="A398" s="79"/>
      <c r="B398" s="80"/>
      <c r="C398" s="80"/>
      <c r="D398" s="80"/>
      <c r="E398" s="80"/>
      <c r="F398" s="80"/>
      <c r="G398" s="44" t="e">
        <f>SUM(J398,L398,N398,O398,P398,T398,U398,V398,AB398,AD398,AO398,AQ398,CE398,CG398,CP398,CR398,#REF!,#REF!,CZ398,DB398,DE398,DG398,DN398,DP398,DW398,DY398,EF398,EH398)</f>
        <v>#REF!</v>
      </c>
      <c r="H398" s="44" t="e">
        <f>SUM(K398,M398,Q398,R398,S398,W398,X398,Y398,AC398,AE398,AF398,AG398,AH398,AI398,AL398,AP398,AR398,#REF!,AY398,AZ398,CF398,CH398,CI398,CJ398,CK398,CL398,CQ398,CS398,CT398,CU398,CV398,CW398,#REF!,#REF!,DA398,DC398,DF398,DH398,DO398,#REF!,#REF!,#REF!,#REF!,DQ398,DR398,DS398,DT398,DU398,DX398,DZ398,EA398,EB398,EC398,ED398,EG398,EI398,EJ398,EK398,EL398,EM398)</f>
        <v>#REF!</v>
      </c>
      <c r="I398" s="44" t="e">
        <f t="shared" si="18"/>
        <v>#REF!</v>
      </c>
      <c r="J398" s="72"/>
      <c r="K398" s="72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79"/>
      <c r="AF398" s="79"/>
      <c r="AG398" s="79"/>
      <c r="AH398" s="79"/>
      <c r="AI398" s="79"/>
      <c r="AJ398" s="79"/>
      <c r="AK398" s="79"/>
      <c r="AL398" s="79"/>
      <c r="AM398" s="79"/>
      <c r="AN398" s="79"/>
      <c r="AO398" s="79"/>
      <c r="AP398" s="79"/>
      <c r="AQ398" s="79"/>
      <c r="AR398" s="79"/>
      <c r="AS398" s="79"/>
      <c r="AT398" s="79"/>
      <c r="AU398" s="79"/>
      <c r="AV398" s="79"/>
      <c r="AW398" s="79"/>
      <c r="AX398" s="79"/>
      <c r="AY398" s="79"/>
      <c r="AZ398" s="79"/>
      <c r="BA398" s="79"/>
      <c r="BB398" s="79"/>
      <c r="BC398" s="79"/>
      <c r="BD398" s="79"/>
      <c r="BE398" s="79"/>
      <c r="BF398" s="79"/>
      <c r="BG398" s="79"/>
      <c r="BH398" s="79"/>
      <c r="BI398" s="79"/>
      <c r="BJ398" s="79"/>
      <c r="BK398" s="79"/>
      <c r="BL398" s="79"/>
      <c r="BM398" s="79"/>
      <c r="BN398" s="79"/>
      <c r="BO398" s="79"/>
      <c r="BP398" s="79"/>
      <c r="BQ398" s="79"/>
      <c r="BR398" s="79"/>
      <c r="BS398" s="79"/>
      <c r="BT398" s="79"/>
      <c r="BU398" s="79"/>
      <c r="BV398" s="79"/>
      <c r="BW398" s="79"/>
      <c r="BX398" s="79"/>
      <c r="BY398" s="79"/>
      <c r="BZ398" s="79"/>
      <c r="CA398" s="79"/>
      <c r="CB398" s="79"/>
      <c r="CC398" s="79"/>
      <c r="CD398" s="79"/>
      <c r="CE398" s="79"/>
      <c r="CF398" s="79"/>
      <c r="CG398" s="79"/>
      <c r="CH398" s="79"/>
      <c r="CI398" s="79"/>
      <c r="CJ398" s="79"/>
      <c r="CK398" s="79"/>
      <c r="CL398" s="79"/>
      <c r="CM398" s="79"/>
      <c r="CN398" s="79"/>
      <c r="CO398" s="79"/>
      <c r="CP398" s="79"/>
      <c r="CQ398" s="79"/>
      <c r="CR398" s="79"/>
      <c r="CS398" s="79"/>
      <c r="CT398" s="79"/>
      <c r="CU398" s="79"/>
      <c r="CV398" s="79"/>
      <c r="CW398" s="79"/>
      <c r="CX398" s="79"/>
      <c r="CY398" s="79"/>
      <c r="CZ398" s="79"/>
      <c r="DA398" s="79"/>
      <c r="DB398" s="79"/>
      <c r="DC398" s="79"/>
      <c r="DD398" s="79"/>
      <c r="DE398" s="79"/>
      <c r="DF398" s="79"/>
      <c r="DG398" s="79"/>
      <c r="DH398" s="79"/>
      <c r="DI398" s="79"/>
      <c r="DJ398" s="79"/>
      <c r="DK398" s="79"/>
      <c r="DL398" s="79"/>
      <c r="DM398" s="79"/>
      <c r="DN398" s="79"/>
      <c r="DO398" s="79"/>
      <c r="DP398" s="79"/>
      <c r="DQ398" s="79"/>
      <c r="DR398" s="79"/>
      <c r="DS398" s="79"/>
      <c r="DT398" s="79"/>
      <c r="DU398" s="79"/>
      <c r="DV398" s="79"/>
      <c r="DW398" s="79"/>
      <c r="DX398" s="79"/>
      <c r="DY398" s="79"/>
      <c r="DZ398" s="79"/>
      <c r="EA398" s="79"/>
      <c r="EB398" s="79"/>
      <c r="EC398" s="79"/>
      <c r="ED398" s="79"/>
      <c r="EE398" s="79"/>
      <c r="EF398" s="79"/>
      <c r="EG398" s="79"/>
      <c r="EH398" s="79"/>
      <c r="EI398" s="79"/>
      <c r="EJ398" s="79"/>
      <c r="EK398" s="79"/>
      <c r="EL398" s="79"/>
      <c r="EM398" s="79"/>
      <c r="EN398" s="79"/>
      <c r="EO398" s="113"/>
      <c r="EP398" s="113"/>
      <c r="EQ398" s="113"/>
      <c r="ER398" s="113"/>
      <c r="ES398" s="113"/>
      <c r="ET398" s="113"/>
      <c r="EU398" s="113"/>
      <c r="EV398" s="113"/>
      <c r="EW398" s="113"/>
      <c r="EX398" s="113"/>
    </row>
    <row r="399" spans="1:154" x14ac:dyDescent="0.3">
      <c r="A399" s="79"/>
      <c r="B399" s="80"/>
      <c r="C399" s="80"/>
      <c r="D399" s="80"/>
      <c r="E399" s="80"/>
      <c r="F399" s="80"/>
      <c r="G399" s="44" t="e">
        <f>SUM(J399,L399,N399,O399,P399,T399,U399,V399,AB399,AD399,AO399,AQ399,CE399,CG399,CP399,CR399,#REF!,#REF!,CZ399,DB399,DE399,DG399,DN399,DP399,DW399,DY399,EF399,EH399)</f>
        <v>#REF!</v>
      </c>
      <c r="H399" s="44" t="e">
        <f>SUM(K399,M399,Q399,R399,S399,W399,X399,Y399,AC399,AE399,AF399,AG399,AH399,AI399,AL399,AP399,AR399,#REF!,AY399,AZ399,CF399,CH399,CI399,CJ399,CK399,CL399,CQ399,CS399,CT399,CU399,CV399,CW399,#REF!,#REF!,DA399,DC399,DF399,DH399,DO399,#REF!,#REF!,#REF!,#REF!,DQ399,DR399,DS399,DT399,DU399,DX399,DZ399,EA399,EB399,EC399,ED399,EG399,EI399,EJ399,EK399,EL399,EM399)</f>
        <v>#REF!</v>
      </c>
      <c r="I399" s="44" t="e">
        <f t="shared" si="18"/>
        <v>#REF!</v>
      </c>
      <c r="J399" s="72"/>
      <c r="K399" s="72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79"/>
      <c r="AF399" s="79"/>
      <c r="AG399" s="79"/>
      <c r="AH399" s="79"/>
      <c r="AI399" s="79"/>
      <c r="AJ399" s="79"/>
      <c r="AK399" s="79"/>
      <c r="AL399" s="79"/>
      <c r="AM399" s="79"/>
      <c r="AN399" s="79"/>
      <c r="AO399" s="79"/>
      <c r="AP399" s="79"/>
      <c r="AQ399" s="79"/>
      <c r="AR399" s="79"/>
      <c r="AS399" s="79"/>
      <c r="AT399" s="79"/>
      <c r="AU399" s="79"/>
      <c r="AV399" s="79"/>
      <c r="AW399" s="79"/>
      <c r="AX399" s="79"/>
      <c r="AY399" s="79"/>
      <c r="AZ399" s="79"/>
      <c r="BA399" s="79"/>
      <c r="BB399" s="79"/>
      <c r="BC399" s="79"/>
      <c r="BD399" s="79"/>
      <c r="BE399" s="79"/>
      <c r="BF399" s="79"/>
      <c r="BG399" s="79"/>
      <c r="BH399" s="79"/>
      <c r="BI399" s="79"/>
      <c r="BJ399" s="79"/>
      <c r="BK399" s="79"/>
      <c r="BL399" s="79"/>
      <c r="BM399" s="79"/>
      <c r="BN399" s="79"/>
      <c r="BO399" s="79"/>
      <c r="BP399" s="79"/>
      <c r="BQ399" s="79"/>
      <c r="BR399" s="79"/>
      <c r="BS399" s="79"/>
      <c r="BT399" s="79"/>
      <c r="BU399" s="79"/>
      <c r="BV399" s="79"/>
      <c r="BW399" s="79"/>
      <c r="BX399" s="79"/>
      <c r="BY399" s="79"/>
      <c r="BZ399" s="79"/>
      <c r="CA399" s="79"/>
      <c r="CB399" s="79"/>
      <c r="CC399" s="79"/>
      <c r="CD399" s="79"/>
      <c r="CE399" s="79"/>
      <c r="CF399" s="79"/>
      <c r="CG399" s="79"/>
      <c r="CH399" s="79"/>
      <c r="CI399" s="79"/>
      <c r="CJ399" s="79"/>
      <c r="CK399" s="79"/>
      <c r="CL399" s="79"/>
      <c r="CM399" s="79"/>
      <c r="CN399" s="79"/>
      <c r="CO399" s="79"/>
      <c r="CP399" s="79"/>
      <c r="CQ399" s="79"/>
      <c r="CR399" s="79"/>
      <c r="CS399" s="79"/>
      <c r="CT399" s="79"/>
      <c r="CU399" s="79"/>
      <c r="CV399" s="79"/>
      <c r="CW399" s="79"/>
      <c r="CX399" s="79"/>
      <c r="CY399" s="79"/>
      <c r="CZ399" s="79"/>
      <c r="DA399" s="79"/>
      <c r="DB399" s="79"/>
      <c r="DC399" s="79"/>
      <c r="DD399" s="79"/>
      <c r="DE399" s="79"/>
      <c r="DF399" s="79"/>
      <c r="DG399" s="79"/>
      <c r="DH399" s="79"/>
      <c r="DI399" s="79"/>
      <c r="DJ399" s="79"/>
      <c r="DK399" s="79"/>
      <c r="DL399" s="79"/>
      <c r="DM399" s="79"/>
      <c r="DN399" s="79"/>
      <c r="DO399" s="79"/>
      <c r="DP399" s="79"/>
      <c r="DQ399" s="79"/>
      <c r="DR399" s="79"/>
      <c r="DS399" s="79"/>
      <c r="DT399" s="79"/>
      <c r="DU399" s="79"/>
      <c r="DV399" s="79"/>
      <c r="DW399" s="79"/>
      <c r="DX399" s="79"/>
      <c r="DY399" s="79"/>
      <c r="DZ399" s="79"/>
      <c r="EA399" s="79"/>
      <c r="EB399" s="79"/>
      <c r="EC399" s="79"/>
      <c r="ED399" s="79"/>
      <c r="EE399" s="79"/>
      <c r="EF399" s="79"/>
      <c r="EG399" s="79"/>
      <c r="EH399" s="79"/>
      <c r="EI399" s="79"/>
      <c r="EJ399" s="79"/>
      <c r="EK399" s="79"/>
      <c r="EL399" s="79"/>
      <c r="EM399" s="79"/>
      <c r="EN399" s="79"/>
      <c r="EO399" s="113"/>
      <c r="EP399" s="113"/>
      <c r="EQ399" s="113"/>
      <c r="ER399" s="113"/>
      <c r="ES399" s="113"/>
      <c r="ET399" s="113"/>
      <c r="EU399" s="113"/>
      <c r="EV399" s="113"/>
      <c r="EW399" s="113"/>
      <c r="EX399" s="113"/>
    </row>
    <row r="400" spans="1:154" x14ac:dyDescent="0.3">
      <c r="A400" s="79"/>
      <c r="B400" s="80"/>
      <c r="C400" s="80"/>
      <c r="D400" s="80"/>
      <c r="E400" s="80"/>
      <c r="F400" s="80"/>
      <c r="G400" s="44" t="e">
        <f>SUM(J400,L400,N400,O400,P400,T400,U400,V400,AB400,AD400,AO400,AQ400,CE400,CG400,CP400,CR400,#REF!,#REF!,CZ400,DB400,DE400,DG400,DN400,DP400,DW400,DY400,EF400,EH400)</f>
        <v>#REF!</v>
      </c>
      <c r="H400" s="44" t="e">
        <f>SUM(K400,M400,Q400,R400,S400,W400,X400,Y400,AC400,AE400,AF400,AG400,AH400,AI400,AL400,AP400,AR400,#REF!,AY400,AZ400,CF400,CH400,CI400,CJ400,CK400,CL400,CQ400,CS400,CT400,CU400,CV400,CW400,#REF!,#REF!,DA400,DC400,DF400,DH400,DO400,#REF!,#REF!,#REF!,#REF!,DQ400,DR400,DS400,DT400,DU400,DX400,DZ400,EA400,EB400,EC400,ED400,EG400,EI400,EJ400,EK400,EL400,EM400)</f>
        <v>#REF!</v>
      </c>
      <c r="I400" s="44" t="e">
        <f t="shared" si="18"/>
        <v>#REF!</v>
      </c>
      <c r="J400" s="72"/>
      <c r="K400" s="72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79"/>
      <c r="AF400" s="79"/>
      <c r="AG400" s="79"/>
      <c r="AH400" s="79"/>
      <c r="AI400" s="79"/>
      <c r="AJ400" s="79"/>
      <c r="AK400" s="79"/>
      <c r="AL400" s="79"/>
      <c r="AM400" s="79"/>
      <c r="AN400" s="79"/>
      <c r="AO400" s="79"/>
      <c r="AP400" s="79"/>
      <c r="AQ400" s="79"/>
      <c r="AR400" s="79"/>
      <c r="AS400" s="79"/>
      <c r="AT400" s="79"/>
      <c r="AU400" s="79"/>
      <c r="AV400" s="79"/>
      <c r="AW400" s="79"/>
      <c r="AX400" s="79"/>
      <c r="AY400" s="79"/>
      <c r="AZ400" s="79"/>
      <c r="BA400" s="79"/>
      <c r="BB400" s="79"/>
      <c r="BC400" s="79"/>
      <c r="BD400" s="79"/>
      <c r="BE400" s="79"/>
      <c r="BF400" s="79"/>
      <c r="BG400" s="79"/>
      <c r="BH400" s="79"/>
      <c r="BI400" s="79"/>
      <c r="BJ400" s="79"/>
      <c r="BK400" s="79"/>
      <c r="BL400" s="79"/>
      <c r="BM400" s="79"/>
      <c r="BN400" s="79"/>
      <c r="BO400" s="79"/>
      <c r="BP400" s="79"/>
      <c r="BQ400" s="79"/>
      <c r="BR400" s="79"/>
      <c r="BS400" s="79"/>
      <c r="BT400" s="79"/>
      <c r="BU400" s="79"/>
      <c r="BV400" s="79"/>
      <c r="BW400" s="79"/>
      <c r="BX400" s="79"/>
      <c r="BY400" s="79"/>
      <c r="BZ400" s="79"/>
      <c r="CA400" s="79"/>
      <c r="CB400" s="79"/>
      <c r="CC400" s="79"/>
      <c r="CD400" s="79"/>
      <c r="CE400" s="79"/>
      <c r="CF400" s="79"/>
      <c r="CG400" s="79"/>
      <c r="CH400" s="79"/>
      <c r="CI400" s="79"/>
      <c r="CJ400" s="79"/>
      <c r="CK400" s="79"/>
      <c r="CL400" s="79"/>
      <c r="CM400" s="79"/>
      <c r="CN400" s="79"/>
      <c r="CO400" s="79"/>
      <c r="CP400" s="79"/>
      <c r="CQ400" s="79"/>
      <c r="CR400" s="79"/>
      <c r="CS400" s="79"/>
      <c r="CT400" s="79"/>
      <c r="CU400" s="79"/>
      <c r="CV400" s="79"/>
      <c r="CW400" s="79"/>
      <c r="CX400" s="79"/>
      <c r="CY400" s="79"/>
      <c r="CZ400" s="79"/>
      <c r="DA400" s="79"/>
      <c r="DB400" s="79"/>
      <c r="DC400" s="79"/>
      <c r="DD400" s="79"/>
      <c r="DE400" s="79"/>
      <c r="DF400" s="79"/>
      <c r="DG400" s="79"/>
      <c r="DH400" s="79"/>
      <c r="DI400" s="79"/>
      <c r="DJ400" s="79"/>
      <c r="DK400" s="79"/>
      <c r="DL400" s="79"/>
      <c r="DM400" s="79"/>
      <c r="DN400" s="79"/>
      <c r="DO400" s="79"/>
      <c r="DP400" s="79"/>
      <c r="DQ400" s="79"/>
      <c r="DR400" s="79"/>
      <c r="DS400" s="79"/>
      <c r="DT400" s="79"/>
      <c r="DU400" s="79"/>
      <c r="DV400" s="79"/>
      <c r="DW400" s="79"/>
      <c r="DX400" s="79"/>
      <c r="DY400" s="79"/>
      <c r="DZ400" s="79"/>
      <c r="EA400" s="79"/>
      <c r="EB400" s="79"/>
      <c r="EC400" s="79"/>
      <c r="ED400" s="79"/>
      <c r="EE400" s="79"/>
      <c r="EF400" s="79"/>
      <c r="EG400" s="79"/>
      <c r="EH400" s="79"/>
      <c r="EI400" s="79"/>
      <c r="EJ400" s="79"/>
      <c r="EK400" s="79"/>
      <c r="EL400" s="79"/>
      <c r="EM400" s="79"/>
      <c r="EN400" s="79"/>
      <c r="EO400" s="113"/>
      <c r="EP400" s="113"/>
      <c r="EQ400" s="113"/>
      <c r="ER400" s="113"/>
      <c r="ES400" s="113"/>
      <c r="ET400" s="113"/>
      <c r="EU400" s="113"/>
      <c r="EV400" s="113"/>
      <c r="EW400" s="113"/>
      <c r="EX400" s="113"/>
    </row>
    <row r="401" spans="1:154" x14ac:dyDescent="0.3">
      <c r="A401" s="79"/>
      <c r="B401" s="80"/>
      <c r="C401" s="80"/>
      <c r="D401" s="80"/>
      <c r="E401" s="80"/>
      <c r="F401" s="80"/>
      <c r="G401" s="44" t="e">
        <f>SUM(J401,L401,N401,O401,P401,T401,U401,V401,AB401,AD401,AO401,AQ401,CE401,CG401,CP401,CR401,#REF!,#REF!,CZ401,DB401,DE401,DG401,DN401,DP401,DW401,DY401,EF401,EH401)</f>
        <v>#REF!</v>
      </c>
      <c r="H401" s="44" t="e">
        <f>SUM(K401,M401,Q401,R401,S401,W401,X401,Y401,AC401,AE401,AF401,AG401,AH401,AI401,AL401,AP401,AR401,#REF!,AY401,AZ401,CF401,CH401,CI401,CJ401,CK401,CL401,CQ401,CS401,CT401,CU401,CV401,CW401,#REF!,#REF!,DA401,DC401,DF401,DH401,DO401,#REF!,#REF!,#REF!,#REF!,DQ401,DR401,DS401,DT401,DU401,DX401,DZ401,EA401,EB401,EC401,ED401,EG401,EI401,EJ401,EK401,EL401,EM401)</f>
        <v>#REF!</v>
      </c>
      <c r="I401" s="44" t="e">
        <f t="shared" si="18"/>
        <v>#REF!</v>
      </c>
      <c r="J401" s="72"/>
      <c r="K401" s="72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79"/>
      <c r="AF401" s="79"/>
      <c r="AG401" s="79"/>
      <c r="AH401" s="79"/>
      <c r="AI401" s="79"/>
      <c r="AJ401" s="79"/>
      <c r="AK401" s="79"/>
      <c r="AL401" s="79"/>
      <c r="AM401" s="79"/>
      <c r="AN401" s="79"/>
      <c r="AO401" s="79"/>
      <c r="AP401" s="79"/>
      <c r="AQ401" s="79"/>
      <c r="AR401" s="79"/>
      <c r="AS401" s="79"/>
      <c r="AT401" s="79"/>
      <c r="AU401" s="79"/>
      <c r="AV401" s="79"/>
      <c r="AW401" s="79"/>
      <c r="AX401" s="79"/>
      <c r="AY401" s="79"/>
      <c r="AZ401" s="79"/>
      <c r="BA401" s="79"/>
      <c r="BB401" s="79"/>
      <c r="BC401" s="79"/>
      <c r="BD401" s="79"/>
      <c r="BE401" s="79"/>
      <c r="BF401" s="79"/>
      <c r="BG401" s="79"/>
      <c r="BH401" s="79"/>
      <c r="BI401" s="79"/>
      <c r="BJ401" s="79"/>
      <c r="BK401" s="79"/>
      <c r="BL401" s="79"/>
      <c r="BM401" s="79"/>
      <c r="BN401" s="79"/>
      <c r="BO401" s="79"/>
      <c r="BP401" s="79"/>
      <c r="BQ401" s="79"/>
      <c r="BR401" s="79"/>
      <c r="BS401" s="79"/>
      <c r="BT401" s="79"/>
      <c r="BU401" s="79"/>
      <c r="BV401" s="79"/>
      <c r="BW401" s="79"/>
      <c r="BX401" s="79"/>
      <c r="BY401" s="79"/>
      <c r="BZ401" s="79"/>
      <c r="CA401" s="79"/>
      <c r="CB401" s="79"/>
      <c r="CC401" s="79"/>
      <c r="CD401" s="79"/>
      <c r="CE401" s="79"/>
      <c r="CF401" s="79"/>
      <c r="CG401" s="79"/>
      <c r="CH401" s="79"/>
      <c r="CI401" s="79"/>
      <c r="CJ401" s="79"/>
      <c r="CK401" s="79"/>
      <c r="CL401" s="79"/>
      <c r="CM401" s="79"/>
      <c r="CN401" s="79"/>
      <c r="CO401" s="79"/>
      <c r="CP401" s="79"/>
      <c r="CQ401" s="79"/>
      <c r="CR401" s="79"/>
      <c r="CS401" s="79"/>
      <c r="CT401" s="79"/>
      <c r="CU401" s="79"/>
      <c r="CV401" s="79"/>
      <c r="CW401" s="79"/>
      <c r="CX401" s="79"/>
      <c r="CY401" s="79"/>
      <c r="CZ401" s="79"/>
      <c r="DA401" s="79"/>
      <c r="DB401" s="79"/>
      <c r="DC401" s="79"/>
      <c r="DD401" s="79"/>
      <c r="DE401" s="79"/>
      <c r="DF401" s="79"/>
      <c r="DG401" s="79"/>
      <c r="DH401" s="79"/>
      <c r="DI401" s="79"/>
      <c r="DJ401" s="79"/>
      <c r="DK401" s="79"/>
      <c r="DL401" s="79"/>
      <c r="DM401" s="79"/>
      <c r="DN401" s="79"/>
      <c r="DO401" s="79"/>
      <c r="DP401" s="79"/>
      <c r="DQ401" s="79"/>
      <c r="DR401" s="79"/>
      <c r="DS401" s="79"/>
      <c r="DT401" s="79"/>
      <c r="DU401" s="79"/>
      <c r="DV401" s="79"/>
      <c r="DW401" s="79"/>
      <c r="DX401" s="79"/>
      <c r="DY401" s="79"/>
      <c r="DZ401" s="79"/>
      <c r="EA401" s="79"/>
      <c r="EB401" s="79"/>
      <c r="EC401" s="79"/>
      <c r="ED401" s="79"/>
      <c r="EE401" s="79"/>
      <c r="EF401" s="79"/>
      <c r="EG401" s="79"/>
      <c r="EH401" s="79"/>
      <c r="EI401" s="79"/>
      <c r="EJ401" s="79"/>
      <c r="EK401" s="79"/>
      <c r="EL401" s="79"/>
      <c r="EM401" s="79"/>
      <c r="EN401" s="79"/>
      <c r="EO401" s="113"/>
      <c r="EP401" s="113"/>
      <c r="EQ401" s="113"/>
      <c r="ER401" s="113"/>
      <c r="ES401" s="113"/>
      <c r="ET401" s="113"/>
      <c r="EU401" s="113"/>
      <c r="EV401" s="113"/>
      <c r="EW401" s="113"/>
      <c r="EX401" s="113"/>
    </row>
    <row r="402" spans="1:154" x14ac:dyDescent="0.3">
      <c r="A402" s="79"/>
      <c r="B402" s="80"/>
      <c r="C402" s="80"/>
      <c r="D402" s="80"/>
      <c r="E402" s="80"/>
      <c r="F402" s="80"/>
      <c r="G402" s="44" t="e">
        <f>SUM(J402,L402,N402,O402,P402,T402,U402,V402,AB402,AD402,AO402,AQ402,CE402,CG402,CP402,CR402,#REF!,#REF!,CZ402,DB402,DE402,DG402,DN402,DP402,DW402,DY402,EF402,EH402)</f>
        <v>#REF!</v>
      </c>
      <c r="H402" s="44" t="e">
        <f>SUM(K402,M402,Q402,R402,S402,W402,X402,Y402,AC402,AE402,AF402,AG402,AH402,AI402,AL402,AP402,AR402,#REF!,AY402,AZ402,CF402,CH402,CI402,CJ402,CK402,CL402,CQ402,CS402,CT402,CU402,CV402,CW402,#REF!,#REF!,DA402,DC402,DF402,DH402,DO402,#REF!,#REF!,#REF!,#REF!,DQ402,DR402,DS402,DT402,DU402,DX402,DZ402,EA402,EB402,EC402,ED402,EG402,EI402,EJ402,EK402,EL402,EM402)</f>
        <v>#REF!</v>
      </c>
      <c r="I402" s="44" t="e">
        <f t="shared" si="18"/>
        <v>#REF!</v>
      </c>
      <c r="J402" s="72"/>
      <c r="K402" s="72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79"/>
      <c r="AF402" s="79"/>
      <c r="AG402" s="79"/>
      <c r="AH402" s="79"/>
      <c r="AI402" s="79"/>
      <c r="AJ402" s="79"/>
      <c r="AK402" s="79"/>
      <c r="AL402" s="79"/>
      <c r="AM402" s="79"/>
      <c r="AN402" s="79"/>
      <c r="AO402" s="79"/>
      <c r="AP402" s="79"/>
      <c r="AQ402" s="79"/>
      <c r="AR402" s="79"/>
      <c r="AS402" s="79"/>
      <c r="AT402" s="79"/>
      <c r="AU402" s="79"/>
      <c r="AV402" s="79"/>
      <c r="AW402" s="79"/>
      <c r="AX402" s="79"/>
      <c r="AY402" s="79"/>
      <c r="AZ402" s="79"/>
      <c r="BA402" s="79"/>
      <c r="BB402" s="79"/>
      <c r="BC402" s="79"/>
      <c r="BD402" s="79"/>
      <c r="BE402" s="79"/>
      <c r="BF402" s="79"/>
      <c r="BG402" s="79"/>
      <c r="BH402" s="79"/>
      <c r="BI402" s="79"/>
      <c r="BJ402" s="79"/>
      <c r="BK402" s="79"/>
      <c r="BL402" s="79"/>
      <c r="BM402" s="79"/>
      <c r="BN402" s="79"/>
      <c r="BO402" s="79"/>
      <c r="BP402" s="79"/>
      <c r="BQ402" s="79"/>
      <c r="BR402" s="79"/>
      <c r="BS402" s="79"/>
      <c r="BT402" s="79"/>
      <c r="BU402" s="79"/>
      <c r="BV402" s="79"/>
      <c r="BW402" s="79"/>
      <c r="BX402" s="79"/>
      <c r="BY402" s="79"/>
      <c r="BZ402" s="79"/>
      <c r="CA402" s="79"/>
      <c r="CB402" s="79"/>
      <c r="CC402" s="79"/>
      <c r="CD402" s="79"/>
      <c r="CE402" s="79"/>
      <c r="CF402" s="79"/>
      <c r="CG402" s="79"/>
      <c r="CH402" s="79"/>
      <c r="CI402" s="79"/>
      <c r="CJ402" s="79"/>
      <c r="CK402" s="79"/>
      <c r="CL402" s="79"/>
      <c r="CM402" s="79"/>
      <c r="CN402" s="79"/>
      <c r="CO402" s="79"/>
      <c r="CP402" s="79"/>
      <c r="CQ402" s="79"/>
      <c r="CR402" s="79"/>
      <c r="CS402" s="79"/>
      <c r="CT402" s="79"/>
      <c r="CU402" s="79"/>
      <c r="CV402" s="79"/>
      <c r="CW402" s="79"/>
      <c r="CX402" s="79"/>
      <c r="CY402" s="79"/>
      <c r="CZ402" s="79"/>
      <c r="DA402" s="79"/>
      <c r="DB402" s="79"/>
      <c r="DC402" s="79"/>
      <c r="DD402" s="79"/>
      <c r="DE402" s="79"/>
      <c r="DF402" s="79"/>
      <c r="DG402" s="79"/>
      <c r="DH402" s="79"/>
      <c r="DI402" s="79"/>
      <c r="DJ402" s="79"/>
      <c r="DK402" s="79"/>
      <c r="DL402" s="79"/>
      <c r="DM402" s="79"/>
      <c r="DN402" s="79"/>
      <c r="DO402" s="79"/>
      <c r="DP402" s="79"/>
      <c r="DQ402" s="79"/>
      <c r="DR402" s="79"/>
      <c r="DS402" s="79"/>
      <c r="DT402" s="79"/>
      <c r="DU402" s="79"/>
      <c r="DV402" s="79"/>
      <c r="DW402" s="79"/>
      <c r="DX402" s="79"/>
      <c r="DY402" s="79"/>
      <c r="DZ402" s="79"/>
      <c r="EA402" s="79"/>
      <c r="EB402" s="79"/>
      <c r="EC402" s="79"/>
      <c r="ED402" s="79"/>
      <c r="EE402" s="79"/>
      <c r="EF402" s="79"/>
      <c r="EG402" s="79"/>
      <c r="EH402" s="79"/>
      <c r="EI402" s="79"/>
      <c r="EJ402" s="79"/>
      <c r="EK402" s="79"/>
      <c r="EL402" s="79"/>
      <c r="EM402" s="79"/>
      <c r="EN402" s="79"/>
      <c r="EO402" s="113"/>
      <c r="EP402" s="113"/>
      <c r="EQ402" s="113"/>
      <c r="ER402" s="113"/>
      <c r="ES402" s="113"/>
      <c r="ET402" s="113"/>
      <c r="EU402" s="113"/>
      <c r="EV402" s="113"/>
      <c r="EW402" s="113"/>
      <c r="EX402" s="113"/>
    </row>
    <row r="403" spans="1:154" x14ac:dyDescent="0.3">
      <c r="A403" s="79"/>
      <c r="B403" s="80"/>
      <c r="C403" s="80"/>
      <c r="D403" s="80"/>
      <c r="E403" s="80"/>
      <c r="F403" s="80"/>
      <c r="G403" s="44" t="e">
        <f>SUM(J403,L403,N403,O403,P403,T403,U403,V403,AB403,AD403,AO403,AQ403,CE403,CG403,CP403,CR403,#REF!,#REF!,CZ403,DB403,DE403,DG403,DN403,DP403,DW403,DY403,EF403,EH403)</f>
        <v>#REF!</v>
      </c>
      <c r="H403" s="44" t="e">
        <f>SUM(K403,M403,Q403,R403,S403,W403,X403,Y403,AC403,AE403,AF403,AG403,AH403,AI403,AL403,AP403,AR403,#REF!,AY403,AZ403,CF403,CH403,CI403,CJ403,CK403,CL403,CQ403,CS403,CT403,CU403,CV403,CW403,#REF!,#REF!,DA403,DC403,DF403,DH403,DO403,#REF!,#REF!,#REF!,#REF!,DQ403,DR403,DS403,DT403,DU403,DX403,DZ403,EA403,EB403,EC403,ED403,EG403,EI403,EJ403,EK403,EL403,EM403)</f>
        <v>#REF!</v>
      </c>
      <c r="I403" s="44" t="e">
        <f t="shared" si="18"/>
        <v>#REF!</v>
      </c>
      <c r="J403" s="72"/>
      <c r="K403" s="72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79"/>
      <c r="AF403" s="79"/>
      <c r="AG403" s="79"/>
      <c r="AH403" s="79"/>
      <c r="AI403" s="79"/>
      <c r="AJ403" s="79"/>
      <c r="AK403" s="79"/>
      <c r="AL403" s="79"/>
      <c r="AM403" s="79"/>
      <c r="AN403" s="79"/>
      <c r="AO403" s="79"/>
      <c r="AP403" s="79"/>
      <c r="AQ403" s="79"/>
      <c r="AR403" s="79"/>
      <c r="AS403" s="79"/>
      <c r="AT403" s="79"/>
      <c r="AU403" s="79"/>
      <c r="AV403" s="79"/>
      <c r="AW403" s="79"/>
      <c r="AX403" s="79"/>
      <c r="AY403" s="79"/>
      <c r="AZ403" s="79"/>
      <c r="BA403" s="79"/>
      <c r="BB403" s="79"/>
      <c r="BC403" s="79"/>
      <c r="BD403" s="79"/>
      <c r="BE403" s="79"/>
      <c r="BF403" s="79"/>
      <c r="BG403" s="79"/>
      <c r="BH403" s="79"/>
      <c r="BI403" s="79"/>
      <c r="BJ403" s="79"/>
      <c r="BK403" s="79"/>
      <c r="BL403" s="79"/>
      <c r="BM403" s="79"/>
      <c r="BN403" s="79"/>
      <c r="BO403" s="79"/>
      <c r="BP403" s="79"/>
      <c r="BQ403" s="79"/>
      <c r="BR403" s="79"/>
      <c r="BS403" s="79"/>
      <c r="BT403" s="79"/>
      <c r="BU403" s="79"/>
      <c r="BV403" s="79"/>
      <c r="BW403" s="79"/>
      <c r="BX403" s="79"/>
      <c r="BY403" s="79"/>
      <c r="BZ403" s="79"/>
      <c r="CA403" s="79"/>
      <c r="CB403" s="79"/>
      <c r="CC403" s="79"/>
      <c r="CD403" s="79"/>
      <c r="CE403" s="79"/>
      <c r="CF403" s="79"/>
      <c r="CG403" s="79"/>
      <c r="CH403" s="79"/>
      <c r="CI403" s="79"/>
      <c r="CJ403" s="79"/>
      <c r="CK403" s="79"/>
      <c r="CL403" s="79"/>
      <c r="CM403" s="79"/>
      <c r="CN403" s="79"/>
      <c r="CO403" s="79"/>
      <c r="CP403" s="79"/>
      <c r="CQ403" s="79"/>
      <c r="CR403" s="79"/>
      <c r="CS403" s="79"/>
      <c r="CT403" s="79"/>
      <c r="CU403" s="79"/>
      <c r="CV403" s="79"/>
      <c r="CW403" s="79"/>
      <c r="CX403" s="79"/>
      <c r="CY403" s="79"/>
      <c r="CZ403" s="79"/>
      <c r="DA403" s="79"/>
      <c r="DB403" s="79"/>
      <c r="DC403" s="79"/>
      <c r="DD403" s="79"/>
      <c r="DE403" s="79"/>
      <c r="DF403" s="79"/>
      <c r="DG403" s="79"/>
      <c r="DH403" s="79"/>
      <c r="DI403" s="79"/>
      <c r="DJ403" s="79"/>
      <c r="DK403" s="79"/>
      <c r="DL403" s="79"/>
      <c r="DM403" s="79"/>
      <c r="DN403" s="79"/>
      <c r="DO403" s="79"/>
      <c r="DP403" s="79"/>
      <c r="DQ403" s="79"/>
      <c r="DR403" s="79"/>
      <c r="DS403" s="79"/>
      <c r="DT403" s="79"/>
      <c r="DU403" s="79"/>
      <c r="DV403" s="79"/>
      <c r="DW403" s="79"/>
      <c r="DX403" s="79"/>
      <c r="DY403" s="79"/>
      <c r="DZ403" s="79"/>
      <c r="EA403" s="79"/>
      <c r="EB403" s="79"/>
      <c r="EC403" s="79"/>
      <c r="ED403" s="79"/>
      <c r="EE403" s="79"/>
      <c r="EF403" s="79"/>
      <c r="EG403" s="79"/>
      <c r="EH403" s="79"/>
      <c r="EI403" s="79"/>
      <c r="EJ403" s="79"/>
      <c r="EK403" s="79"/>
      <c r="EL403" s="79"/>
      <c r="EM403" s="79"/>
      <c r="EN403" s="79"/>
      <c r="EO403" s="113"/>
      <c r="EP403" s="113"/>
      <c r="EQ403" s="113"/>
      <c r="ER403" s="113"/>
      <c r="ES403" s="113"/>
      <c r="ET403" s="113"/>
      <c r="EU403" s="113"/>
      <c r="EV403" s="113"/>
      <c r="EW403" s="113"/>
      <c r="EX403" s="113"/>
    </row>
    <row r="404" spans="1:154" x14ac:dyDescent="0.3">
      <c r="A404" s="79"/>
      <c r="B404" s="80"/>
      <c r="C404" s="80"/>
      <c r="D404" s="80"/>
      <c r="E404" s="80"/>
      <c r="F404" s="80"/>
      <c r="G404" s="44" t="e">
        <f>SUM(J404,L404,N404,O404,P404,T404,U404,V404,AB404,AD404,AO404,AQ404,CE404,CG404,CP404,CR404,#REF!,#REF!,CZ404,DB404,DE404,DG404,DN404,DP404,DW404,DY404,EF404,EH404)</f>
        <v>#REF!</v>
      </c>
      <c r="H404" s="44" t="e">
        <f>SUM(K404,M404,Q404,R404,S404,W404,X404,Y404,AC404,AE404,AF404,AG404,AH404,AI404,AL404,AP404,AR404,#REF!,AY404,AZ404,CF404,CH404,CI404,CJ404,CK404,CL404,CQ404,CS404,CT404,CU404,CV404,CW404,#REF!,#REF!,DA404,DC404,DF404,DH404,DO404,#REF!,#REF!,#REF!,#REF!,DQ404,DR404,DS404,DT404,DU404,DX404,DZ404,EA404,EB404,EC404,ED404,EG404,EI404,EJ404,EK404,EL404,EM404)</f>
        <v>#REF!</v>
      </c>
      <c r="I404" s="44" t="e">
        <f t="shared" si="18"/>
        <v>#REF!</v>
      </c>
      <c r="J404" s="72"/>
      <c r="K404" s="72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79"/>
      <c r="AF404" s="79"/>
      <c r="AG404" s="79"/>
      <c r="AH404" s="79"/>
      <c r="AI404" s="79"/>
      <c r="AJ404" s="79"/>
      <c r="AK404" s="79"/>
      <c r="AL404" s="79"/>
      <c r="AM404" s="79"/>
      <c r="AN404" s="79"/>
      <c r="AO404" s="79"/>
      <c r="AP404" s="79"/>
      <c r="AQ404" s="79"/>
      <c r="AR404" s="79"/>
      <c r="AS404" s="79"/>
      <c r="AT404" s="79"/>
      <c r="AU404" s="79"/>
      <c r="AV404" s="79"/>
      <c r="AW404" s="79"/>
      <c r="AX404" s="79"/>
      <c r="AY404" s="79"/>
      <c r="AZ404" s="79"/>
      <c r="BA404" s="79"/>
      <c r="BB404" s="79"/>
      <c r="BC404" s="79"/>
      <c r="BD404" s="79"/>
      <c r="BE404" s="79"/>
      <c r="BF404" s="79"/>
      <c r="BG404" s="79"/>
      <c r="BH404" s="79"/>
      <c r="BI404" s="79"/>
      <c r="BJ404" s="79"/>
      <c r="BK404" s="79"/>
      <c r="BL404" s="79"/>
      <c r="BM404" s="79"/>
      <c r="BN404" s="79"/>
      <c r="BO404" s="79"/>
      <c r="BP404" s="79"/>
      <c r="BQ404" s="79"/>
      <c r="BR404" s="79"/>
      <c r="BS404" s="79"/>
      <c r="BT404" s="79"/>
      <c r="BU404" s="79"/>
      <c r="BV404" s="79"/>
      <c r="BW404" s="79"/>
      <c r="BX404" s="79"/>
      <c r="BY404" s="79"/>
      <c r="BZ404" s="79"/>
      <c r="CA404" s="79"/>
      <c r="CB404" s="79"/>
      <c r="CC404" s="79"/>
      <c r="CD404" s="79"/>
      <c r="CE404" s="79"/>
      <c r="CF404" s="79"/>
      <c r="CG404" s="79"/>
      <c r="CH404" s="79"/>
      <c r="CI404" s="79"/>
      <c r="CJ404" s="79"/>
      <c r="CK404" s="79"/>
      <c r="CL404" s="79"/>
      <c r="CM404" s="79"/>
      <c r="CN404" s="79"/>
      <c r="CO404" s="79"/>
      <c r="CP404" s="79"/>
      <c r="CQ404" s="79"/>
      <c r="CR404" s="79"/>
      <c r="CS404" s="79"/>
      <c r="CT404" s="79"/>
      <c r="CU404" s="79"/>
      <c r="CV404" s="79"/>
      <c r="CW404" s="79"/>
      <c r="CX404" s="79"/>
      <c r="CY404" s="79"/>
      <c r="CZ404" s="79"/>
      <c r="DA404" s="79"/>
      <c r="DB404" s="79"/>
      <c r="DC404" s="79"/>
      <c r="DD404" s="79"/>
      <c r="DE404" s="79"/>
      <c r="DF404" s="79"/>
      <c r="DG404" s="79"/>
      <c r="DH404" s="79"/>
      <c r="DI404" s="79"/>
      <c r="DJ404" s="79"/>
      <c r="DK404" s="79"/>
      <c r="DL404" s="79"/>
      <c r="DM404" s="79"/>
      <c r="DN404" s="79"/>
      <c r="DO404" s="79"/>
      <c r="DP404" s="79"/>
      <c r="DQ404" s="79"/>
      <c r="DR404" s="79"/>
      <c r="DS404" s="79"/>
      <c r="DT404" s="79"/>
      <c r="DU404" s="79"/>
      <c r="DV404" s="79"/>
      <c r="DW404" s="79"/>
      <c r="DX404" s="79"/>
      <c r="DY404" s="79"/>
      <c r="DZ404" s="79"/>
      <c r="EA404" s="79"/>
      <c r="EB404" s="79"/>
      <c r="EC404" s="79"/>
      <c r="ED404" s="79"/>
      <c r="EE404" s="79"/>
      <c r="EF404" s="79"/>
      <c r="EG404" s="79"/>
      <c r="EH404" s="79"/>
      <c r="EI404" s="79"/>
      <c r="EJ404" s="79"/>
      <c r="EK404" s="79"/>
      <c r="EL404" s="79"/>
      <c r="EM404" s="79"/>
      <c r="EN404" s="79"/>
      <c r="EO404" s="113"/>
      <c r="EP404" s="113"/>
      <c r="EQ404" s="113"/>
      <c r="ER404" s="113"/>
      <c r="ES404" s="113"/>
      <c r="ET404" s="113"/>
      <c r="EU404" s="113"/>
      <c r="EV404" s="113"/>
      <c r="EW404" s="113"/>
      <c r="EX404" s="113"/>
    </row>
    <row r="405" spans="1:154" x14ac:dyDescent="0.3">
      <c r="A405" s="79"/>
      <c r="B405" s="80"/>
      <c r="C405" s="80"/>
      <c r="D405" s="80"/>
      <c r="E405" s="80"/>
      <c r="F405" s="80"/>
      <c r="G405" s="44" t="e">
        <f>SUM(J405,L405,N405,O405,P405,T405,U405,V405,AB405,AD405,AO405,AQ405,CE405,CG405,CP405,CR405,#REF!,#REF!,CZ405,DB405,DE405,DG405,DN405,DP405,DW405,DY405,EF405,EH405)</f>
        <v>#REF!</v>
      </c>
      <c r="H405" s="44" t="e">
        <f>SUM(K405,M405,Q405,R405,S405,W405,X405,Y405,AC405,AE405,AF405,AG405,AH405,AI405,AL405,AP405,AR405,#REF!,AY405,AZ405,CF405,CH405,CI405,CJ405,CK405,CL405,CQ405,CS405,CT405,CU405,CV405,CW405,#REF!,#REF!,DA405,DC405,DF405,DH405,DO405,#REF!,#REF!,#REF!,#REF!,DQ405,DR405,DS405,DT405,DU405,DX405,DZ405,EA405,EB405,EC405,ED405,EG405,EI405,EJ405,EK405,EL405,EM405)</f>
        <v>#REF!</v>
      </c>
      <c r="I405" s="44" t="e">
        <f t="shared" si="18"/>
        <v>#REF!</v>
      </c>
      <c r="J405" s="72"/>
      <c r="K405" s="72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79"/>
      <c r="AF405" s="79"/>
      <c r="AG405" s="79"/>
      <c r="AH405" s="79"/>
      <c r="AI405" s="79"/>
      <c r="AJ405" s="79"/>
      <c r="AK405" s="79"/>
      <c r="AL405" s="79"/>
      <c r="AM405" s="79"/>
      <c r="AN405" s="79"/>
      <c r="AO405" s="79"/>
      <c r="AP405" s="79"/>
      <c r="AQ405" s="79"/>
      <c r="AR405" s="79"/>
      <c r="AS405" s="79"/>
      <c r="AT405" s="79"/>
      <c r="AU405" s="79"/>
      <c r="AV405" s="79"/>
      <c r="AW405" s="79"/>
      <c r="AX405" s="79"/>
      <c r="AY405" s="79"/>
      <c r="AZ405" s="79"/>
      <c r="BA405" s="79"/>
      <c r="BB405" s="79"/>
      <c r="BC405" s="79"/>
      <c r="BD405" s="79"/>
      <c r="BE405" s="79"/>
      <c r="BF405" s="79"/>
      <c r="BG405" s="79"/>
      <c r="BH405" s="79"/>
      <c r="BI405" s="79"/>
      <c r="BJ405" s="79"/>
      <c r="BK405" s="79"/>
      <c r="BL405" s="79"/>
      <c r="BM405" s="79"/>
      <c r="BN405" s="79"/>
      <c r="BO405" s="79"/>
      <c r="BP405" s="79"/>
      <c r="BQ405" s="79"/>
      <c r="BR405" s="79"/>
      <c r="BS405" s="79"/>
      <c r="BT405" s="79"/>
      <c r="BU405" s="79"/>
      <c r="BV405" s="79"/>
      <c r="BW405" s="79"/>
      <c r="BX405" s="79"/>
      <c r="BY405" s="79"/>
      <c r="BZ405" s="79"/>
      <c r="CA405" s="79"/>
      <c r="CB405" s="79"/>
      <c r="CC405" s="79"/>
      <c r="CD405" s="79"/>
      <c r="CE405" s="79"/>
      <c r="CF405" s="79"/>
      <c r="CG405" s="79"/>
      <c r="CH405" s="79"/>
      <c r="CI405" s="79"/>
      <c r="CJ405" s="79"/>
      <c r="CK405" s="79"/>
      <c r="CL405" s="79"/>
      <c r="CM405" s="79"/>
      <c r="CN405" s="79"/>
      <c r="CO405" s="79"/>
      <c r="CP405" s="79"/>
      <c r="CQ405" s="79"/>
      <c r="CR405" s="79"/>
      <c r="CS405" s="79"/>
      <c r="CT405" s="79"/>
      <c r="CU405" s="79"/>
      <c r="CV405" s="79"/>
      <c r="CW405" s="79"/>
      <c r="CX405" s="79"/>
      <c r="CY405" s="79"/>
      <c r="CZ405" s="79"/>
      <c r="DA405" s="79"/>
      <c r="DB405" s="79"/>
      <c r="DC405" s="79"/>
      <c r="DD405" s="79"/>
      <c r="DE405" s="79"/>
      <c r="DF405" s="79"/>
      <c r="DG405" s="79"/>
      <c r="DH405" s="79"/>
      <c r="DI405" s="79"/>
      <c r="DJ405" s="79"/>
      <c r="DK405" s="79"/>
      <c r="DL405" s="79"/>
      <c r="DM405" s="79"/>
      <c r="DN405" s="79"/>
      <c r="DO405" s="79"/>
      <c r="DP405" s="79"/>
      <c r="DQ405" s="79"/>
      <c r="DR405" s="79"/>
      <c r="DS405" s="79"/>
      <c r="DT405" s="79"/>
      <c r="DU405" s="79"/>
      <c r="DV405" s="79"/>
      <c r="DW405" s="79"/>
      <c r="DX405" s="79"/>
      <c r="DY405" s="79"/>
      <c r="DZ405" s="79"/>
      <c r="EA405" s="79"/>
      <c r="EB405" s="79"/>
      <c r="EC405" s="79"/>
      <c r="ED405" s="79"/>
      <c r="EE405" s="79"/>
      <c r="EF405" s="79"/>
      <c r="EG405" s="79"/>
      <c r="EH405" s="79"/>
      <c r="EI405" s="79"/>
      <c r="EJ405" s="79"/>
      <c r="EK405" s="79"/>
      <c r="EL405" s="79"/>
      <c r="EM405" s="79"/>
      <c r="EN405" s="79"/>
      <c r="EO405" s="113"/>
      <c r="EP405" s="113"/>
      <c r="EQ405" s="113"/>
      <c r="ER405" s="113"/>
      <c r="ES405" s="113"/>
      <c r="ET405" s="113"/>
      <c r="EU405" s="113"/>
      <c r="EV405" s="113"/>
      <c r="EW405" s="113"/>
      <c r="EX405" s="113"/>
    </row>
    <row r="406" spans="1:154" x14ac:dyDescent="0.3">
      <c r="A406" s="79"/>
      <c r="B406" s="80"/>
      <c r="C406" s="80"/>
      <c r="D406" s="80"/>
      <c r="E406" s="80"/>
      <c r="F406" s="80"/>
      <c r="G406" s="44" t="e">
        <f>SUM(J406,L406,N406,O406,P406,T406,U406,V406,AB406,AD406,AO406,AQ406,CE406,CG406,CP406,CR406,#REF!,#REF!,CZ406,DB406,DE406,DG406,DN406,DP406,DW406,DY406,EF406,EH406)</f>
        <v>#REF!</v>
      </c>
      <c r="H406" s="44" t="e">
        <f>SUM(K406,M406,Q406,R406,S406,W406,X406,Y406,AC406,AE406,AF406,AG406,AH406,AI406,AL406,AP406,AR406,#REF!,AY406,AZ406,CF406,CH406,CI406,CJ406,CK406,CL406,CQ406,CS406,CT406,CU406,CV406,CW406,#REF!,#REF!,DA406,DC406,DF406,DH406,DO406,#REF!,#REF!,#REF!,#REF!,DQ406,DR406,DS406,DT406,DU406,DX406,DZ406,EA406,EB406,EC406,ED406,EG406,EI406,EJ406,EK406,EL406,EM406)</f>
        <v>#REF!</v>
      </c>
      <c r="I406" s="44" t="e">
        <f t="shared" si="18"/>
        <v>#REF!</v>
      </c>
      <c r="J406" s="72"/>
      <c r="K406" s="72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79"/>
      <c r="AF406" s="79"/>
      <c r="AG406" s="79"/>
      <c r="AH406" s="79"/>
      <c r="AI406" s="79"/>
      <c r="AJ406" s="79"/>
      <c r="AK406" s="79"/>
      <c r="AL406" s="79"/>
      <c r="AM406" s="79"/>
      <c r="AN406" s="79"/>
      <c r="AO406" s="79"/>
      <c r="AP406" s="79"/>
      <c r="AQ406" s="79"/>
      <c r="AR406" s="79"/>
      <c r="AS406" s="79"/>
      <c r="AT406" s="79"/>
      <c r="AU406" s="79"/>
      <c r="AV406" s="79"/>
      <c r="AW406" s="79"/>
      <c r="AX406" s="79"/>
      <c r="AY406" s="79"/>
      <c r="AZ406" s="79"/>
      <c r="BA406" s="79"/>
      <c r="BB406" s="79"/>
      <c r="BC406" s="79"/>
      <c r="BD406" s="79"/>
      <c r="BE406" s="79"/>
      <c r="BF406" s="79"/>
      <c r="BG406" s="79"/>
      <c r="BH406" s="79"/>
      <c r="BI406" s="79"/>
      <c r="BJ406" s="79"/>
      <c r="BK406" s="79"/>
      <c r="BL406" s="79"/>
      <c r="BM406" s="79"/>
      <c r="BN406" s="79"/>
      <c r="BO406" s="79"/>
      <c r="BP406" s="79"/>
      <c r="BQ406" s="79"/>
      <c r="BR406" s="79"/>
      <c r="BS406" s="79"/>
      <c r="BT406" s="79"/>
      <c r="BU406" s="79"/>
      <c r="BV406" s="79"/>
      <c r="BW406" s="79"/>
      <c r="BX406" s="79"/>
      <c r="BY406" s="79"/>
      <c r="BZ406" s="79"/>
      <c r="CA406" s="79"/>
      <c r="CB406" s="79"/>
      <c r="CC406" s="79"/>
      <c r="CD406" s="79"/>
      <c r="CE406" s="79"/>
      <c r="CF406" s="79"/>
      <c r="CG406" s="79"/>
      <c r="CH406" s="79"/>
      <c r="CI406" s="79"/>
      <c r="CJ406" s="79"/>
      <c r="CK406" s="79"/>
      <c r="CL406" s="79"/>
      <c r="CM406" s="79"/>
      <c r="CN406" s="79"/>
      <c r="CO406" s="79"/>
      <c r="CP406" s="79"/>
      <c r="CQ406" s="79"/>
      <c r="CR406" s="79"/>
      <c r="CS406" s="79"/>
      <c r="CT406" s="79"/>
      <c r="CU406" s="79"/>
      <c r="CV406" s="79"/>
      <c r="CW406" s="79"/>
      <c r="CX406" s="79"/>
      <c r="CY406" s="79"/>
      <c r="CZ406" s="79"/>
      <c r="DA406" s="79"/>
      <c r="DB406" s="79"/>
      <c r="DC406" s="79"/>
      <c r="DD406" s="79"/>
      <c r="DE406" s="79"/>
      <c r="DF406" s="79"/>
      <c r="DG406" s="79"/>
      <c r="DH406" s="79"/>
      <c r="DI406" s="79"/>
      <c r="DJ406" s="79"/>
      <c r="DK406" s="79"/>
      <c r="DL406" s="79"/>
      <c r="DM406" s="79"/>
      <c r="DN406" s="79"/>
      <c r="DO406" s="79"/>
      <c r="DP406" s="79"/>
      <c r="DQ406" s="79"/>
      <c r="DR406" s="79"/>
      <c r="DS406" s="79"/>
      <c r="DT406" s="79"/>
      <c r="DU406" s="79"/>
      <c r="DV406" s="79"/>
      <c r="DW406" s="79"/>
      <c r="DX406" s="79"/>
      <c r="DY406" s="79"/>
      <c r="DZ406" s="79"/>
      <c r="EA406" s="79"/>
      <c r="EB406" s="79"/>
      <c r="EC406" s="79"/>
      <c r="ED406" s="79"/>
      <c r="EE406" s="79"/>
      <c r="EF406" s="79"/>
      <c r="EG406" s="79"/>
      <c r="EH406" s="79"/>
      <c r="EI406" s="79"/>
      <c r="EJ406" s="79"/>
      <c r="EK406" s="79"/>
      <c r="EL406" s="79"/>
      <c r="EM406" s="79"/>
      <c r="EN406" s="79"/>
      <c r="EO406" s="113"/>
      <c r="EP406" s="113"/>
      <c r="EQ406" s="113"/>
      <c r="ER406" s="113"/>
      <c r="ES406" s="113"/>
      <c r="ET406" s="113"/>
      <c r="EU406" s="113"/>
      <c r="EV406" s="113"/>
      <c r="EW406" s="113"/>
      <c r="EX406" s="113"/>
    </row>
    <row r="407" spans="1:154" x14ac:dyDescent="0.3">
      <c r="A407" s="79"/>
      <c r="B407" s="80"/>
      <c r="C407" s="80"/>
      <c r="D407" s="80"/>
      <c r="E407" s="80"/>
      <c r="F407" s="80"/>
      <c r="G407" s="44" t="e">
        <f>SUM(J407,L407,N407,O407,P407,T407,U407,V407,AB407,AD407,AO407,AQ407,CE407,CG407,CP407,CR407,#REF!,#REF!,CZ407,DB407,DE407,DG407,DN407,DP407,DW407,DY407,EF407,EH407)</f>
        <v>#REF!</v>
      </c>
      <c r="H407" s="44" t="e">
        <f>SUM(K407,M407,Q407,R407,S407,W407,X407,Y407,AC407,AE407,AF407,AG407,AH407,AI407,AL407,AP407,AR407,#REF!,AY407,AZ407,CF407,CH407,CI407,CJ407,CK407,CL407,CQ407,CS407,CT407,CU407,CV407,CW407,#REF!,#REF!,DA407,DC407,DF407,DH407,DO407,#REF!,#REF!,#REF!,#REF!,DQ407,DR407,DS407,DT407,DU407,DX407,DZ407,EA407,EB407,EC407,ED407,EG407,EI407,EJ407,EK407,EL407,EM407)</f>
        <v>#REF!</v>
      </c>
      <c r="I407" s="44" t="e">
        <f t="shared" si="18"/>
        <v>#REF!</v>
      </c>
      <c r="J407" s="72"/>
      <c r="K407" s="72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79"/>
      <c r="AF407" s="79"/>
      <c r="AG407" s="79"/>
      <c r="AH407" s="79"/>
      <c r="AI407" s="79"/>
      <c r="AJ407" s="79"/>
      <c r="AK407" s="79"/>
      <c r="AL407" s="79"/>
      <c r="AM407" s="79"/>
      <c r="AN407" s="79"/>
      <c r="AO407" s="79"/>
      <c r="AP407" s="79"/>
      <c r="AQ407" s="79"/>
      <c r="AR407" s="79"/>
      <c r="AS407" s="79"/>
      <c r="AT407" s="79"/>
      <c r="AU407" s="79"/>
      <c r="AV407" s="79"/>
      <c r="AW407" s="79"/>
      <c r="AX407" s="79"/>
      <c r="AY407" s="79"/>
      <c r="AZ407" s="79"/>
      <c r="BA407" s="79"/>
      <c r="BB407" s="79"/>
      <c r="BC407" s="79"/>
      <c r="BD407" s="79"/>
      <c r="BE407" s="79"/>
      <c r="BF407" s="79"/>
      <c r="BG407" s="79"/>
      <c r="BH407" s="79"/>
      <c r="BI407" s="79"/>
      <c r="BJ407" s="79"/>
      <c r="BK407" s="79"/>
      <c r="BL407" s="79"/>
      <c r="BM407" s="79"/>
      <c r="BN407" s="79"/>
      <c r="BO407" s="79"/>
      <c r="BP407" s="79"/>
      <c r="BQ407" s="79"/>
      <c r="BR407" s="79"/>
      <c r="BS407" s="79"/>
      <c r="BT407" s="79"/>
      <c r="BU407" s="79"/>
      <c r="BV407" s="79"/>
      <c r="BW407" s="79"/>
      <c r="BX407" s="79"/>
      <c r="BY407" s="79"/>
      <c r="BZ407" s="79"/>
      <c r="CA407" s="79"/>
      <c r="CB407" s="79"/>
      <c r="CC407" s="79"/>
      <c r="CD407" s="79"/>
      <c r="CE407" s="79"/>
      <c r="CF407" s="79"/>
      <c r="CG407" s="79"/>
      <c r="CH407" s="79"/>
      <c r="CI407" s="79"/>
      <c r="CJ407" s="79"/>
      <c r="CK407" s="79"/>
      <c r="CL407" s="79"/>
      <c r="CM407" s="79"/>
      <c r="CN407" s="79"/>
      <c r="CO407" s="79"/>
      <c r="CP407" s="79"/>
      <c r="CQ407" s="79"/>
      <c r="CR407" s="79"/>
      <c r="CS407" s="79"/>
      <c r="CT407" s="79"/>
      <c r="CU407" s="79"/>
      <c r="CV407" s="79"/>
      <c r="CW407" s="79"/>
      <c r="CX407" s="79"/>
      <c r="CY407" s="79"/>
      <c r="CZ407" s="79"/>
      <c r="DA407" s="79"/>
      <c r="DB407" s="79"/>
      <c r="DC407" s="79"/>
      <c r="DD407" s="79"/>
      <c r="DE407" s="79"/>
      <c r="DF407" s="79"/>
      <c r="DG407" s="79"/>
      <c r="DH407" s="79"/>
      <c r="DI407" s="79"/>
      <c r="DJ407" s="79"/>
      <c r="DK407" s="79"/>
      <c r="DL407" s="79"/>
      <c r="DM407" s="79"/>
      <c r="DN407" s="79"/>
      <c r="DO407" s="79"/>
      <c r="DP407" s="79"/>
      <c r="DQ407" s="79"/>
      <c r="DR407" s="79"/>
      <c r="DS407" s="79"/>
      <c r="DT407" s="79"/>
      <c r="DU407" s="79"/>
      <c r="DV407" s="79"/>
      <c r="DW407" s="79"/>
      <c r="DX407" s="79"/>
      <c r="DY407" s="79"/>
      <c r="DZ407" s="79"/>
      <c r="EA407" s="79"/>
      <c r="EB407" s="79"/>
      <c r="EC407" s="79"/>
      <c r="ED407" s="79"/>
      <c r="EE407" s="79"/>
      <c r="EF407" s="79"/>
      <c r="EG407" s="79"/>
      <c r="EH407" s="79"/>
      <c r="EI407" s="79"/>
      <c r="EJ407" s="79"/>
      <c r="EK407" s="79"/>
      <c r="EL407" s="79"/>
      <c r="EM407" s="79"/>
      <c r="EN407" s="79"/>
      <c r="EO407" s="113"/>
      <c r="EP407" s="113"/>
      <c r="EQ407" s="113"/>
      <c r="ER407" s="113"/>
      <c r="ES407" s="113"/>
      <c r="ET407" s="113"/>
      <c r="EU407" s="113"/>
      <c r="EV407" s="113"/>
      <c r="EW407" s="113"/>
      <c r="EX407" s="113"/>
    </row>
    <row r="408" spans="1:154" x14ac:dyDescent="0.3">
      <c r="A408" s="79"/>
      <c r="B408" s="80"/>
      <c r="C408" s="80"/>
      <c r="D408" s="80"/>
      <c r="E408" s="80"/>
      <c r="F408" s="80"/>
      <c r="G408" s="44" t="e">
        <f>SUM(J408,L408,N408,O408,P408,T408,U408,V408,AB408,AD408,AO408,AQ408,CE408,CG408,CP408,CR408,#REF!,#REF!,CZ408,DB408,DE408,DG408,DN408,DP408,DW408,DY408,EF408,EH408)</f>
        <v>#REF!</v>
      </c>
      <c r="H408" s="44" t="e">
        <f>SUM(K408,M408,Q408,R408,S408,W408,X408,Y408,AC408,AE408,AF408,AG408,AH408,AI408,AL408,AP408,AR408,#REF!,AY408,AZ408,CF408,CH408,CI408,CJ408,CK408,CL408,CQ408,CS408,CT408,CU408,CV408,CW408,#REF!,#REF!,DA408,DC408,DF408,DH408,DO408,#REF!,#REF!,#REF!,#REF!,DQ408,DR408,DS408,DT408,DU408,DX408,DZ408,EA408,EB408,EC408,ED408,EG408,EI408,EJ408,EK408,EL408,EM408)</f>
        <v>#REF!</v>
      </c>
      <c r="I408" s="44" t="e">
        <f t="shared" si="18"/>
        <v>#REF!</v>
      </c>
      <c r="J408" s="72"/>
      <c r="K408" s="72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79"/>
      <c r="AF408" s="79"/>
      <c r="AG408" s="79"/>
      <c r="AH408" s="79"/>
      <c r="AI408" s="79"/>
      <c r="AJ408" s="79"/>
      <c r="AK408" s="79"/>
      <c r="AL408" s="79"/>
      <c r="AM408" s="79"/>
      <c r="AN408" s="79"/>
      <c r="AO408" s="79"/>
      <c r="AP408" s="79"/>
      <c r="AQ408" s="79"/>
      <c r="AR408" s="79"/>
      <c r="AS408" s="79"/>
      <c r="AT408" s="79"/>
      <c r="AU408" s="79"/>
      <c r="AV408" s="79"/>
      <c r="AW408" s="79"/>
      <c r="AX408" s="79"/>
      <c r="AY408" s="79"/>
      <c r="AZ408" s="79"/>
      <c r="BA408" s="79"/>
      <c r="BB408" s="79"/>
      <c r="BC408" s="79"/>
      <c r="BD408" s="79"/>
      <c r="BE408" s="79"/>
      <c r="BF408" s="79"/>
      <c r="BG408" s="79"/>
      <c r="BH408" s="79"/>
      <c r="BI408" s="79"/>
      <c r="BJ408" s="79"/>
      <c r="BK408" s="79"/>
      <c r="BL408" s="79"/>
      <c r="BM408" s="79"/>
      <c r="BN408" s="79"/>
      <c r="BO408" s="79"/>
      <c r="BP408" s="79"/>
      <c r="BQ408" s="79"/>
      <c r="BR408" s="79"/>
      <c r="BS408" s="79"/>
      <c r="BT408" s="79"/>
      <c r="BU408" s="79"/>
      <c r="BV408" s="79"/>
      <c r="BW408" s="79"/>
      <c r="BX408" s="79"/>
      <c r="BY408" s="79"/>
      <c r="BZ408" s="79"/>
      <c r="CA408" s="79"/>
      <c r="CB408" s="79"/>
      <c r="CC408" s="79"/>
      <c r="CD408" s="79"/>
      <c r="CE408" s="79"/>
      <c r="CF408" s="79"/>
      <c r="CG408" s="79"/>
      <c r="CH408" s="79"/>
      <c r="CI408" s="79"/>
      <c r="CJ408" s="79"/>
      <c r="CK408" s="79"/>
      <c r="CL408" s="79"/>
      <c r="CM408" s="79"/>
      <c r="CN408" s="79"/>
      <c r="CO408" s="79"/>
      <c r="CP408" s="79"/>
      <c r="CQ408" s="79"/>
      <c r="CR408" s="79"/>
      <c r="CS408" s="79"/>
      <c r="CT408" s="79"/>
      <c r="CU408" s="79"/>
      <c r="CV408" s="79"/>
      <c r="CW408" s="79"/>
      <c r="CX408" s="79"/>
      <c r="CY408" s="79"/>
      <c r="CZ408" s="79"/>
      <c r="DA408" s="79"/>
      <c r="DB408" s="79"/>
      <c r="DC408" s="79"/>
      <c r="DD408" s="79"/>
      <c r="DE408" s="79"/>
      <c r="DF408" s="79"/>
      <c r="DG408" s="79"/>
      <c r="DH408" s="79"/>
      <c r="DI408" s="79"/>
      <c r="DJ408" s="79"/>
      <c r="DK408" s="79"/>
      <c r="DL408" s="79"/>
      <c r="DM408" s="79"/>
      <c r="DN408" s="79"/>
      <c r="DO408" s="79"/>
      <c r="DP408" s="79"/>
      <c r="DQ408" s="79"/>
      <c r="DR408" s="79"/>
      <c r="DS408" s="79"/>
      <c r="DT408" s="79"/>
      <c r="DU408" s="79"/>
      <c r="DV408" s="79"/>
      <c r="DW408" s="79"/>
      <c r="DX408" s="79"/>
      <c r="DY408" s="79"/>
      <c r="DZ408" s="79"/>
      <c r="EA408" s="79"/>
      <c r="EB408" s="79"/>
      <c r="EC408" s="79"/>
      <c r="ED408" s="79"/>
      <c r="EE408" s="79"/>
      <c r="EF408" s="79"/>
      <c r="EG408" s="79"/>
      <c r="EH408" s="79"/>
      <c r="EI408" s="79"/>
      <c r="EJ408" s="79"/>
      <c r="EK408" s="79"/>
      <c r="EL408" s="79"/>
      <c r="EM408" s="79"/>
      <c r="EN408" s="79"/>
      <c r="EO408" s="113"/>
      <c r="EP408" s="113"/>
      <c r="EQ408" s="113"/>
      <c r="ER408" s="113"/>
      <c r="ES408" s="113"/>
      <c r="ET408" s="113"/>
      <c r="EU408" s="113"/>
      <c r="EV408" s="113"/>
      <c r="EW408" s="113"/>
      <c r="EX408" s="113"/>
    </row>
    <row r="409" spans="1:154" x14ac:dyDescent="0.3">
      <c r="A409" s="79"/>
      <c r="B409" s="80"/>
      <c r="C409" s="80"/>
      <c r="D409" s="80"/>
      <c r="E409" s="80"/>
      <c r="F409" s="80"/>
      <c r="G409" s="44" t="e">
        <f>SUM(J409,L409,N409,O409,P409,T409,U409,V409,AB409,AD409,AO409,AQ409,CE409,CG409,CP409,CR409,#REF!,#REF!,CZ409,DB409,DE409,DG409,DN409,DP409,DW409,DY409,EF409,EH409)</f>
        <v>#REF!</v>
      </c>
      <c r="H409" s="44" t="e">
        <f>SUM(K409,M409,Q409,R409,S409,W409,X409,Y409,AC409,AE409,AF409,AG409,AH409,AI409,AL409,AP409,AR409,#REF!,AY409,AZ409,CF409,CH409,CI409,CJ409,CK409,CL409,CQ409,CS409,CT409,CU409,CV409,CW409,#REF!,#REF!,DA409,DC409,DF409,DH409,DO409,#REF!,#REF!,#REF!,#REF!,DQ409,DR409,DS409,DT409,DU409,DX409,DZ409,EA409,EB409,EC409,ED409,EG409,EI409,EJ409,EK409,EL409,EM409)</f>
        <v>#REF!</v>
      </c>
      <c r="I409" s="44" t="e">
        <f t="shared" si="18"/>
        <v>#REF!</v>
      </c>
      <c r="J409" s="72"/>
      <c r="K409" s="72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79"/>
      <c r="AF409" s="79"/>
      <c r="AG409" s="79"/>
      <c r="AH409" s="79"/>
      <c r="AI409" s="79"/>
      <c r="AJ409" s="79"/>
      <c r="AK409" s="79"/>
      <c r="AL409" s="79"/>
      <c r="AM409" s="79"/>
      <c r="AN409" s="79"/>
      <c r="AO409" s="79"/>
      <c r="AP409" s="79"/>
      <c r="AQ409" s="79"/>
      <c r="AR409" s="79"/>
      <c r="AS409" s="79"/>
      <c r="AT409" s="79"/>
      <c r="AU409" s="79"/>
      <c r="AV409" s="79"/>
      <c r="AW409" s="79"/>
      <c r="AX409" s="79"/>
      <c r="AY409" s="79"/>
      <c r="AZ409" s="79"/>
      <c r="BA409" s="79"/>
      <c r="BB409" s="79"/>
      <c r="BC409" s="79"/>
      <c r="BD409" s="79"/>
      <c r="BE409" s="79"/>
      <c r="BF409" s="79"/>
      <c r="BG409" s="79"/>
      <c r="BH409" s="79"/>
      <c r="BI409" s="79"/>
      <c r="BJ409" s="79"/>
      <c r="BK409" s="79"/>
      <c r="BL409" s="79"/>
      <c r="BM409" s="79"/>
      <c r="BN409" s="79"/>
      <c r="BO409" s="79"/>
      <c r="BP409" s="79"/>
      <c r="BQ409" s="79"/>
      <c r="BR409" s="79"/>
      <c r="BS409" s="79"/>
      <c r="BT409" s="79"/>
      <c r="BU409" s="79"/>
      <c r="BV409" s="79"/>
      <c r="BW409" s="79"/>
      <c r="BX409" s="79"/>
      <c r="BY409" s="79"/>
      <c r="BZ409" s="79"/>
      <c r="CA409" s="79"/>
      <c r="CB409" s="79"/>
      <c r="CC409" s="79"/>
      <c r="CD409" s="79"/>
      <c r="CE409" s="79"/>
      <c r="CF409" s="79"/>
      <c r="CG409" s="79"/>
      <c r="CH409" s="79"/>
      <c r="CI409" s="79"/>
      <c r="CJ409" s="79"/>
      <c r="CK409" s="79"/>
      <c r="CL409" s="79"/>
      <c r="CM409" s="79"/>
      <c r="CN409" s="79"/>
      <c r="CO409" s="79"/>
      <c r="CP409" s="79"/>
      <c r="CQ409" s="79"/>
      <c r="CR409" s="79"/>
      <c r="CS409" s="79"/>
      <c r="CT409" s="79"/>
      <c r="CU409" s="79"/>
      <c r="CV409" s="79"/>
      <c r="CW409" s="79"/>
      <c r="CX409" s="79"/>
      <c r="CY409" s="79"/>
      <c r="CZ409" s="79"/>
      <c r="DA409" s="79"/>
      <c r="DB409" s="79"/>
      <c r="DC409" s="79"/>
      <c r="DD409" s="79"/>
      <c r="DE409" s="79"/>
      <c r="DF409" s="79"/>
      <c r="DG409" s="79"/>
      <c r="DH409" s="79"/>
      <c r="DI409" s="79"/>
      <c r="DJ409" s="79"/>
      <c r="DK409" s="79"/>
      <c r="DL409" s="79"/>
      <c r="DM409" s="79"/>
      <c r="DN409" s="79"/>
      <c r="DO409" s="79"/>
      <c r="DP409" s="79"/>
      <c r="DQ409" s="79"/>
      <c r="DR409" s="79"/>
      <c r="DS409" s="79"/>
      <c r="DT409" s="79"/>
      <c r="DU409" s="79"/>
      <c r="DV409" s="79"/>
      <c r="DW409" s="79"/>
      <c r="DX409" s="79"/>
      <c r="DY409" s="79"/>
      <c r="DZ409" s="79"/>
      <c r="EA409" s="79"/>
      <c r="EB409" s="79"/>
      <c r="EC409" s="79"/>
      <c r="ED409" s="79"/>
      <c r="EE409" s="79"/>
      <c r="EF409" s="79"/>
      <c r="EG409" s="79"/>
      <c r="EH409" s="79"/>
      <c r="EI409" s="79"/>
      <c r="EJ409" s="79"/>
      <c r="EK409" s="79"/>
      <c r="EL409" s="79"/>
      <c r="EM409" s="79"/>
      <c r="EN409" s="79"/>
      <c r="EO409" s="113"/>
      <c r="EP409" s="113"/>
      <c r="EQ409" s="113"/>
      <c r="ER409" s="113"/>
      <c r="ES409" s="113"/>
      <c r="ET409" s="113"/>
      <c r="EU409" s="113"/>
      <c r="EV409" s="113"/>
      <c r="EW409" s="113"/>
      <c r="EX409" s="113"/>
    </row>
    <row r="410" spans="1:154" x14ac:dyDescent="0.3">
      <c r="A410" s="79"/>
      <c r="B410" s="80"/>
      <c r="C410" s="80"/>
      <c r="D410" s="80"/>
      <c r="E410" s="80"/>
      <c r="F410" s="80"/>
      <c r="G410" s="44" t="e">
        <f>SUM(J410,L410,N410,O410,P410,T410,U410,V410,AB410,AD410,AO410,AQ410,CE410,CG410,CP410,CR410,#REF!,#REF!,CZ410,DB410,DE410,DG410,DN410,DP410,DW410,DY410,EF410,EH410)</f>
        <v>#REF!</v>
      </c>
      <c r="H410" s="44" t="e">
        <f>SUM(K410,M410,Q410,R410,S410,W410,X410,Y410,AC410,AE410,AF410,AG410,AH410,AI410,AL410,AP410,AR410,#REF!,AY410,AZ410,CF410,CH410,CI410,CJ410,CK410,CL410,CQ410,CS410,CT410,CU410,CV410,CW410,#REF!,#REF!,DA410,DC410,DF410,DH410,DO410,#REF!,#REF!,#REF!,#REF!,DQ410,DR410,DS410,DT410,DU410,DX410,DZ410,EA410,EB410,EC410,ED410,EG410,EI410,EJ410,EK410,EL410,EM410)</f>
        <v>#REF!</v>
      </c>
      <c r="I410" s="44" t="e">
        <f t="shared" si="18"/>
        <v>#REF!</v>
      </c>
      <c r="J410" s="72"/>
      <c r="K410" s="72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79"/>
      <c r="AF410" s="79"/>
      <c r="AG410" s="79"/>
      <c r="AH410" s="79"/>
      <c r="AI410" s="79"/>
      <c r="AJ410" s="79"/>
      <c r="AK410" s="79"/>
      <c r="AL410" s="79"/>
      <c r="AM410" s="79"/>
      <c r="AN410" s="79"/>
      <c r="AO410" s="79"/>
      <c r="AP410" s="79"/>
      <c r="AQ410" s="79"/>
      <c r="AR410" s="79"/>
      <c r="AS410" s="79"/>
      <c r="AT410" s="79"/>
      <c r="AU410" s="79"/>
      <c r="AV410" s="79"/>
      <c r="AW410" s="79"/>
      <c r="AX410" s="79"/>
      <c r="AY410" s="79"/>
      <c r="AZ410" s="79"/>
      <c r="BA410" s="79"/>
      <c r="BB410" s="79"/>
      <c r="BC410" s="79"/>
      <c r="BD410" s="79"/>
      <c r="BE410" s="79"/>
      <c r="BF410" s="79"/>
      <c r="BG410" s="79"/>
      <c r="BH410" s="79"/>
      <c r="BI410" s="79"/>
      <c r="BJ410" s="79"/>
      <c r="BK410" s="79"/>
      <c r="BL410" s="79"/>
      <c r="BM410" s="79"/>
      <c r="BN410" s="79"/>
      <c r="BO410" s="79"/>
      <c r="BP410" s="79"/>
      <c r="BQ410" s="79"/>
      <c r="BR410" s="79"/>
      <c r="BS410" s="79"/>
      <c r="BT410" s="79"/>
      <c r="BU410" s="79"/>
      <c r="BV410" s="79"/>
      <c r="BW410" s="79"/>
      <c r="BX410" s="79"/>
      <c r="BY410" s="79"/>
      <c r="BZ410" s="79"/>
      <c r="CA410" s="79"/>
      <c r="CB410" s="79"/>
      <c r="CC410" s="79"/>
      <c r="CD410" s="79"/>
      <c r="CE410" s="79"/>
      <c r="CF410" s="79"/>
      <c r="CG410" s="79"/>
      <c r="CH410" s="79"/>
      <c r="CI410" s="79"/>
      <c r="CJ410" s="79"/>
      <c r="CK410" s="79"/>
      <c r="CL410" s="79"/>
      <c r="CM410" s="79"/>
      <c r="CN410" s="79"/>
      <c r="CO410" s="79"/>
      <c r="CP410" s="79"/>
      <c r="CQ410" s="79"/>
      <c r="CR410" s="79"/>
      <c r="CS410" s="79"/>
      <c r="CT410" s="79"/>
      <c r="CU410" s="79"/>
      <c r="CV410" s="79"/>
      <c r="CW410" s="79"/>
      <c r="CX410" s="79"/>
      <c r="CY410" s="79"/>
      <c r="CZ410" s="79"/>
      <c r="DA410" s="79"/>
      <c r="DB410" s="79"/>
      <c r="DC410" s="79"/>
      <c r="DD410" s="79"/>
      <c r="DE410" s="79"/>
      <c r="DF410" s="79"/>
      <c r="DG410" s="79"/>
      <c r="DH410" s="79"/>
      <c r="DI410" s="79"/>
      <c r="DJ410" s="79"/>
      <c r="DK410" s="79"/>
      <c r="DL410" s="79"/>
      <c r="DM410" s="79"/>
      <c r="DN410" s="79"/>
      <c r="DO410" s="79"/>
      <c r="DP410" s="79"/>
      <c r="DQ410" s="79"/>
      <c r="DR410" s="79"/>
      <c r="DS410" s="79"/>
      <c r="DT410" s="79"/>
      <c r="DU410" s="79"/>
      <c r="DV410" s="79"/>
      <c r="DW410" s="79"/>
      <c r="DX410" s="79"/>
      <c r="DY410" s="79"/>
      <c r="DZ410" s="79"/>
      <c r="EA410" s="79"/>
      <c r="EB410" s="79"/>
      <c r="EC410" s="79"/>
      <c r="ED410" s="79"/>
      <c r="EE410" s="79"/>
      <c r="EF410" s="79"/>
      <c r="EG410" s="79"/>
      <c r="EH410" s="79"/>
      <c r="EI410" s="79"/>
      <c r="EJ410" s="79"/>
      <c r="EK410" s="79"/>
      <c r="EL410" s="79"/>
      <c r="EM410" s="79"/>
      <c r="EN410" s="79"/>
      <c r="EO410" s="113"/>
      <c r="EP410" s="113"/>
      <c r="EQ410" s="113"/>
      <c r="ER410" s="113"/>
      <c r="ES410" s="113"/>
      <c r="ET410" s="113"/>
      <c r="EU410" s="113"/>
      <c r="EV410" s="113"/>
      <c r="EW410" s="113"/>
      <c r="EX410" s="113"/>
    </row>
    <row r="411" spans="1:154" x14ac:dyDescent="0.3">
      <c r="A411" s="79"/>
      <c r="B411" s="80"/>
      <c r="C411" s="80"/>
      <c r="D411" s="80"/>
      <c r="E411" s="80"/>
      <c r="F411" s="80"/>
      <c r="G411" s="44" t="e">
        <f>SUM(J411,L411,N411,O411,P411,T411,U411,V411,AB411,AD411,AO411,AQ411,CE411,CG411,CP411,CR411,#REF!,#REF!,CZ411,DB411,DE411,DG411,DN411,DP411,DW411,DY411,EF411,EH411)</f>
        <v>#REF!</v>
      </c>
      <c r="H411" s="44" t="e">
        <f>SUM(K411,M411,Q411,R411,S411,W411,X411,Y411,AC411,AE411,AF411,AG411,AH411,AI411,AL411,AP411,AR411,#REF!,AY411,AZ411,CF411,CH411,CI411,CJ411,CK411,CL411,CQ411,CS411,CT411,CU411,CV411,CW411,#REF!,#REF!,DA411,DC411,DF411,DH411,DO411,#REF!,#REF!,#REF!,#REF!,DQ411,DR411,DS411,DT411,DU411,DX411,DZ411,EA411,EB411,EC411,ED411,EG411,EI411,EJ411,EK411,EL411,EM411)</f>
        <v>#REF!</v>
      </c>
      <c r="I411" s="44" t="e">
        <f t="shared" si="18"/>
        <v>#REF!</v>
      </c>
      <c r="J411" s="72"/>
      <c r="K411" s="72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79"/>
      <c r="AF411" s="79"/>
      <c r="AG411" s="79"/>
      <c r="AH411" s="79"/>
      <c r="AI411" s="79"/>
      <c r="AJ411" s="79"/>
      <c r="AK411" s="79"/>
      <c r="AL411" s="79"/>
      <c r="AM411" s="79"/>
      <c r="AN411" s="79"/>
      <c r="AO411" s="79"/>
      <c r="AP411" s="79"/>
      <c r="AQ411" s="79"/>
      <c r="AR411" s="79"/>
      <c r="AS411" s="79"/>
      <c r="AT411" s="79"/>
      <c r="AU411" s="79"/>
      <c r="AV411" s="79"/>
      <c r="AW411" s="79"/>
      <c r="AX411" s="79"/>
      <c r="AY411" s="79"/>
      <c r="AZ411" s="79"/>
      <c r="BA411" s="79"/>
      <c r="BB411" s="79"/>
      <c r="BC411" s="79"/>
      <c r="BD411" s="79"/>
      <c r="BE411" s="79"/>
      <c r="BF411" s="79"/>
      <c r="BG411" s="79"/>
      <c r="BH411" s="79"/>
      <c r="BI411" s="79"/>
      <c r="BJ411" s="79"/>
      <c r="BK411" s="79"/>
      <c r="BL411" s="79"/>
      <c r="BM411" s="79"/>
      <c r="BN411" s="79"/>
      <c r="BO411" s="79"/>
      <c r="BP411" s="79"/>
      <c r="BQ411" s="79"/>
      <c r="BR411" s="79"/>
      <c r="BS411" s="79"/>
      <c r="BT411" s="79"/>
      <c r="BU411" s="79"/>
      <c r="BV411" s="79"/>
      <c r="BW411" s="79"/>
      <c r="BX411" s="79"/>
      <c r="BY411" s="79"/>
      <c r="BZ411" s="79"/>
      <c r="CA411" s="79"/>
      <c r="CB411" s="79"/>
      <c r="CC411" s="79"/>
      <c r="CD411" s="79"/>
      <c r="CE411" s="79"/>
      <c r="CF411" s="79"/>
      <c r="CG411" s="79"/>
      <c r="CH411" s="79"/>
      <c r="CI411" s="79"/>
      <c r="CJ411" s="79"/>
      <c r="CK411" s="79"/>
      <c r="CL411" s="79"/>
      <c r="CM411" s="79"/>
      <c r="CN411" s="79"/>
      <c r="CO411" s="79"/>
      <c r="CP411" s="79"/>
      <c r="CQ411" s="79"/>
      <c r="CR411" s="79"/>
      <c r="CS411" s="79"/>
      <c r="CT411" s="79"/>
      <c r="CU411" s="79"/>
      <c r="CV411" s="79"/>
      <c r="CW411" s="79"/>
      <c r="CX411" s="79"/>
      <c r="CY411" s="79"/>
      <c r="CZ411" s="79"/>
      <c r="DA411" s="79"/>
      <c r="DB411" s="79"/>
      <c r="DC411" s="79"/>
      <c r="DD411" s="79"/>
      <c r="DE411" s="79"/>
      <c r="DF411" s="79"/>
      <c r="DG411" s="79"/>
      <c r="DH411" s="79"/>
      <c r="DI411" s="79"/>
      <c r="DJ411" s="79"/>
      <c r="DK411" s="79"/>
      <c r="DL411" s="79"/>
      <c r="DM411" s="79"/>
      <c r="DN411" s="79"/>
      <c r="DO411" s="79"/>
      <c r="DP411" s="79"/>
      <c r="DQ411" s="79"/>
      <c r="DR411" s="79"/>
      <c r="DS411" s="79"/>
      <c r="DT411" s="79"/>
      <c r="DU411" s="79"/>
      <c r="DV411" s="79"/>
      <c r="DW411" s="79"/>
      <c r="DX411" s="79"/>
      <c r="DY411" s="79"/>
      <c r="DZ411" s="79"/>
      <c r="EA411" s="79"/>
      <c r="EB411" s="79"/>
      <c r="EC411" s="79"/>
      <c r="ED411" s="79"/>
      <c r="EE411" s="79"/>
      <c r="EF411" s="79"/>
      <c r="EG411" s="79"/>
      <c r="EH411" s="79"/>
      <c r="EI411" s="79"/>
      <c r="EJ411" s="79"/>
      <c r="EK411" s="79"/>
      <c r="EL411" s="79"/>
      <c r="EM411" s="79"/>
      <c r="EN411" s="79"/>
      <c r="EO411" s="113"/>
      <c r="EP411" s="113"/>
      <c r="EQ411" s="113"/>
      <c r="ER411" s="113"/>
      <c r="ES411" s="113"/>
      <c r="ET411" s="113"/>
      <c r="EU411" s="113"/>
      <c r="EV411" s="113"/>
      <c r="EW411" s="113"/>
      <c r="EX411" s="113"/>
    </row>
    <row r="412" spans="1:154" x14ac:dyDescent="0.3">
      <c r="A412" s="79"/>
      <c r="B412" s="80"/>
      <c r="C412" s="80"/>
      <c r="D412" s="80"/>
      <c r="E412" s="80"/>
      <c r="F412" s="80"/>
      <c r="G412" s="44" t="e">
        <f>SUM(J412,L412,N412,O412,P412,T412,U412,V412,AB412,AD412,AO412,AQ412,CE412,CG412,CP412,CR412,#REF!,#REF!,CZ412,DB412,DE412,DG412,DN412,DP412,DW412,DY412,EF412,EH412)</f>
        <v>#REF!</v>
      </c>
      <c r="H412" s="44" t="e">
        <f>SUM(K412,M412,Q412,R412,S412,W412,X412,Y412,AC412,AE412,AF412,AG412,AH412,AI412,AL412,AP412,AR412,#REF!,AY412,AZ412,CF412,CH412,CI412,CJ412,CK412,CL412,CQ412,CS412,CT412,CU412,CV412,CW412,#REF!,#REF!,DA412,DC412,DF412,DH412,DO412,#REF!,#REF!,#REF!,#REF!,DQ412,DR412,DS412,DT412,DU412,DX412,DZ412,EA412,EB412,EC412,ED412,EG412,EI412,EJ412,EK412,EL412,EM412)</f>
        <v>#REF!</v>
      </c>
      <c r="I412" s="44" t="e">
        <f t="shared" si="18"/>
        <v>#REF!</v>
      </c>
      <c r="J412" s="72"/>
      <c r="K412" s="72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79"/>
      <c r="AF412" s="79"/>
      <c r="AG412" s="79"/>
      <c r="AH412" s="79"/>
      <c r="AI412" s="79"/>
      <c r="AJ412" s="79"/>
      <c r="AK412" s="79"/>
      <c r="AL412" s="79"/>
      <c r="AM412" s="79"/>
      <c r="AN412" s="79"/>
      <c r="AO412" s="79"/>
      <c r="AP412" s="79"/>
      <c r="AQ412" s="79"/>
      <c r="AR412" s="79"/>
      <c r="AS412" s="79"/>
      <c r="AT412" s="79"/>
      <c r="AU412" s="79"/>
      <c r="AV412" s="79"/>
      <c r="AW412" s="79"/>
      <c r="AX412" s="79"/>
      <c r="AY412" s="79"/>
      <c r="AZ412" s="79"/>
      <c r="BA412" s="79"/>
      <c r="BB412" s="79"/>
      <c r="BC412" s="79"/>
      <c r="BD412" s="79"/>
      <c r="BE412" s="79"/>
      <c r="BF412" s="79"/>
      <c r="BG412" s="79"/>
      <c r="BH412" s="79"/>
      <c r="BI412" s="79"/>
      <c r="BJ412" s="79"/>
      <c r="BK412" s="79"/>
      <c r="BL412" s="79"/>
      <c r="BM412" s="79"/>
      <c r="BN412" s="79"/>
      <c r="BO412" s="79"/>
      <c r="BP412" s="79"/>
      <c r="BQ412" s="79"/>
      <c r="BR412" s="79"/>
      <c r="BS412" s="79"/>
      <c r="BT412" s="79"/>
      <c r="BU412" s="79"/>
      <c r="BV412" s="79"/>
      <c r="BW412" s="79"/>
      <c r="BX412" s="79"/>
      <c r="BY412" s="79"/>
      <c r="BZ412" s="79"/>
      <c r="CA412" s="79"/>
      <c r="CB412" s="79"/>
      <c r="CC412" s="79"/>
      <c r="CD412" s="79"/>
      <c r="CE412" s="79"/>
      <c r="CF412" s="79"/>
      <c r="CG412" s="79"/>
      <c r="CH412" s="79"/>
      <c r="CI412" s="79"/>
      <c r="CJ412" s="79"/>
      <c r="CK412" s="79"/>
      <c r="CL412" s="79"/>
      <c r="CM412" s="79"/>
      <c r="CN412" s="79"/>
      <c r="CO412" s="79"/>
      <c r="CP412" s="79"/>
      <c r="CQ412" s="79"/>
      <c r="CR412" s="79"/>
      <c r="CS412" s="79"/>
      <c r="CT412" s="79"/>
      <c r="CU412" s="79"/>
      <c r="CV412" s="79"/>
      <c r="CW412" s="79"/>
      <c r="CX412" s="79"/>
      <c r="CY412" s="79"/>
      <c r="CZ412" s="79"/>
      <c r="DA412" s="79"/>
      <c r="DB412" s="79"/>
      <c r="DC412" s="79"/>
      <c r="DD412" s="79"/>
      <c r="DE412" s="79"/>
      <c r="DF412" s="79"/>
      <c r="DG412" s="79"/>
      <c r="DH412" s="79"/>
      <c r="DI412" s="79"/>
      <c r="DJ412" s="79"/>
      <c r="DK412" s="79"/>
      <c r="DL412" s="79"/>
      <c r="DM412" s="79"/>
      <c r="DN412" s="79"/>
      <c r="DO412" s="79"/>
      <c r="DP412" s="79"/>
      <c r="DQ412" s="79"/>
      <c r="DR412" s="79"/>
      <c r="DS412" s="79"/>
      <c r="DT412" s="79"/>
      <c r="DU412" s="79"/>
      <c r="DV412" s="79"/>
      <c r="DW412" s="79"/>
      <c r="DX412" s="79"/>
      <c r="DY412" s="79"/>
      <c r="DZ412" s="79"/>
      <c r="EA412" s="79"/>
      <c r="EB412" s="79"/>
      <c r="EC412" s="79"/>
      <c r="ED412" s="79"/>
      <c r="EE412" s="79"/>
      <c r="EF412" s="79"/>
      <c r="EG412" s="79"/>
      <c r="EH412" s="79"/>
      <c r="EI412" s="79"/>
      <c r="EJ412" s="79"/>
      <c r="EK412" s="79"/>
      <c r="EL412" s="79"/>
      <c r="EM412" s="79"/>
      <c r="EN412" s="79"/>
      <c r="EO412" s="113"/>
      <c r="EP412" s="113"/>
      <c r="EQ412" s="113"/>
      <c r="ER412" s="113"/>
      <c r="ES412" s="113"/>
      <c r="ET412" s="113"/>
      <c r="EU412" s="113"/>
      <c r="EV412" s="113"/>
      <c r="EW412" s="113"/>
      <c r="EX412" s="113"/>
    </row>
    <row r="413" spans="1:154" x14ac:dyDescent="0.3">
      <c r="A413" s="79"/>
      <c r="B413" s="80"/>
      <c r="C413" s="80"/>
      <c r="D413" s="80"/>
      <c r="E413" s="80"/>
      <c r="F413" s="80"/>
      <c r="G413" s="44" t="e">
        <f>SUM(J413,L413,N413,O413,P413,T413,U413,V413,AB413,AD413,AO413,AQ413,CE413,CG413,CP413,CR413,#REF!,#REF!,CZ413,DB413,DE413,DG413,DN413,DP413,DW413,DY413,EF413,EH413)</f>
        <v>#REF!</v>
      </c>
      <c r="H413" s="44" t="e">
        <f>SUM(K413,M413,Q413,R413,S413,W413,X413,Y413,AC413,AE413,AF413,AG413,AH413,AI413,AL413,AP413,AR413,#REF!,AY413,AZ413,CF413,CH413,CI413,CJ413,CK413,CL413,CQ413,CS413,CT413,CU413,CV413,CW413,#REF!,#REF!,DA413,DC413,DF413,DH413,DO413,#REF!,#REF!,#REF!,#REF!,DQ413,DR413,DS413,DT413,DU413,DX413,DZ413,EA413,EB413,EC413,ED413,EG413,EI413,EJ413,EK413,EL413,EM413)</f>
        <v>#REF!</v>
      </c>
      <c r="I413" s="44" t="e">
        <f t="shared" si="18"/>
        <v>#REF!</v>
      </c>
      <c r="J413" s="72"/>
      <c r="K413" s="72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79"/>
      <c r="AF413" s="79"/>
      <c r="AG413" s="79"/>
      <c r="AH413" s="79"/>
      <c r="AI413" s="79"/>
      <c r="AJ413" s="79"/>
      <c r="AK413" s="79"/>
      <c r="AL413" s="79"/>
      <c r="AM413" s="79"/>
      <c r="AN413" s="79"/>
      <c r="AO413" s="79"/>
      <c r="AP413" s="79"/>
      <c r="AQ413" s="79"/>
      <c r="AR413" s="79"/>
      <c r="AS413" s="79"/>
      <c r="AT413" s="79"/>
      <c r="AU413" s="79"/>
      <c r="AV413" s="79"/>
      <c r="AW413" s="79"/>
      <c r="AX413" s="79"/>
      <c r="AY413" s="79"/>
      <c r="AZ413" s="79"/>
      <c r="BA413" s="79"/>
      <c r="BB413" s="79"/>
      <c r="BC413" s="79"/>
      <c r="BD413" s="79"/>
      <c r="BE413" s="79"/>
      <c r="BF413" s="79"/>
      <c r="BG413" s="79"/>
      <c r="BH413" s="79"/>
      <c r="BI413" s="79"/>
      <c r="BJ413" s="79"/>
      <c r="BK413" s="79"/>
      <c r="BL413" s="79"/>
      <c r="BM413" s="79"/>
      <c r="BN413" s="79"/>
      <c r="BO413" s="79"/>
      <c r="BP413" s="79"/>
      <c r="BQ413" s="79"/>
      <c r="BR413" s="79"/>
      <c r="BS413" s="79"/>
      <c r="BT413" s="79"/>
      <c r="BU413" s="79"/>
      <c r="BV413" s="79"/>
      <c r="BW413" s="79"/>
      <c r="BX413" s="79"/>
      <c r="BY413" s="79"/>
      <c r="BZ413" s="79"/>
      <c r="CA413" s="79"/>
      <c r="CB413" s="79"/>
      <c r="CC413" s="79"/>
      <c r="CD413" s="79"/>
      <c r="CE413" s="79"/>
      <c r="CF413" s="79"/>
      <c r="CG413" s="79"/>
      <c r="CH413" s="79"/>
      <c r="CI413" s="79"/>
      <c r="CJ413" s="79"/>
      <c r="CK413" s="79"/>
      <c r="CL413" s="79"/>
      <c r="CM413" s="79"/>
      <c r="CN413" s="79"/>
      <c r="CO413" s="79"/>
      <c r="CP413" s="79"/>
      <c r="CQ413" s="79"/>
      <c r="CR413" s="79"/>
      <c r="CS413" s="79"/>
      <c r="CT413" s="79"/>
      <c r="CU413" s="79"/>
      <c r="CV413" s="79"/>
      <c r="CW413" s="79"/>
      <c r="CX413" s="79"/>
      <c r="CY413" s="79"/>
      <c r="CZ413" s="79"/>
      <c r="DA413" s="79"/>
      <c r="DB413" s="79"/>
      <c r="DC413" s="79"/>
      <c r="DD413" s="79"/>
      <c r="DE413" s="79"/>
      <c r="DF413" s="79"/>
      <c r="DG413" s="79"/>
      <c r="DH413" s="79"/>
      <c r="DI413" s="79"/>
      <c r="DJ413" s="79"/>
      <c r="DK413" s="79"/>
      <c r="DL413" s="79"/>
      <c r="DM413" s="79"/>
      <c r="DN413" s="79"/>
      <c r="DO413" s="79"/>
      <c r="DP413" s="79"/>
      <c r="DQ413" s="79"/>
      <c r="DR413" s="79"/>
      <c r="DS413" s="79"/>
      <c r="DT413" s="79"/>
      <c r="DU413" s="79"/>
      <c r="DV413" s="79"/>
      <c r="DW413" s="79"/>
      <c r="DX413" s="79"/>
      <c r="DY413" s="79"/>
      <c r="DZ413" s="79"/>
      <c r="EA413" s="79"/>
      <c r="EB413" s="79"/>
      <c r="EC413" s="79"/>
      <c r="ED413" s="79"/>
      <c r="EE413" s="79"/>
      <c r="EF413" s="79"/>
      <c r="EG413" s="79"/>
      <c r="EH413" s="79"/>
      <c r="EI413" s="79"/>
      <c r="EJ413" s="79"/>
      <c r="EK413" s="79"/>
      <c r="EL413" s="79"/>
      <c r="EM413" s="79"/>
      <c r="EN413" s="79"/>
      <c r="EO413" s="113"/>
      <c r="EP413" s="113"/>
      <c r="EQ413" s="113"/>
      <c r="ER413" s="113"/>
      <c r="ES413" s="113"/>
      <c r="ET413" s="113"/>
      <c r="EU413" s="113"/>
      <c r="EV413" s="113"/>
      <c r="EW413" s="113"/>
      <c r="EX413" s="113"/>
    </row>
    <row r="414" spans="1:154" x14ac:dyDescent="0.3">
      <c r="A414" s="79"/>
      <c r="B414" s="80"/>
      <c r="C414" s="80"/>
      <c r="D414" s="80"/>
      <c r="E414" s="80"/>
      <c r="F414" s="80"/>
      <c r="G414" s="44" t="e">
        <f>SUM(J414,L414,N414,O414,P414,T414,U414,V414,AB414,AD414,AO414,AQ414,CE414,CG414,CP414,CR414,#REF!,#REF!,CZ414,DB414,DE414,DG414,DN414,DP414,DW414,DY414,EF414,EH414)</f>
        <v>#REF!</v>
      </c>
      <c r="H414" s="44" t="e">
        <f>SUM(K414,M414,Q414,R414,S414,W414,X414,Y414,AC414,AE414,AF414,AG414,AH414,AI414,AL414,AP414,AR414,#REF!,AY414,AZ414,CF414,CH414,CI414,CJ414,CK414,CL414,CQ414,CS414,CT414,CU414,CV414,CW414,#REF!,#REF!,DA414,DC414,DF414,DH414,DO414,#REF!,#REF!,#REF!,#REF!,DQ414,DR414,DS414,DT414,DU414,DX414,DZ414,EA414,EB414,EC414,ED414,EG414,EI414,EJ414,EK414,EL414,EM414)</f>
        <v>#REF!</v>
      </c>
      <c r="I414" s="44" t="e">
        <f t="shared" si="18"/>
        <v>#REF!</v>
      </c>
      <c r="J414" s="72"/>
      <c r="K414" s="72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79"/>
      <c r="AF414" s="79"/>
      <c r="AG414" s="79"/>
      <c r="AH414" s="79"/>
      <c r="AI414" s="79"/>
      <c r="AJ414" s="79"/>
      <c r="AK414" s="79"/>
      <c r="AL414" s="79"/>
      <c r="AM414" s="79"/>
      <c r="AN414" s="79"/>
      <c r="AO414" s="79"/>
      <c r="AP414" s="79"/>
      <c r="AQ414" s="79"/>
      <c r="AR414" s="79"/>
      <c r="AS414" s="79"/>
      <c r="AT414" s="79"/>
      <c r="AU414" s="79"/>
      <c r="AV414" s="79"/>
      <c r="AW414" s="79"/>
      <c r="AX414" s="79"/>
      <c r="AY414" s="79"/>
      <c r="AZ414" s="79"/>
      <c r="BA414" s="79"/>
      <c r="BB414" s="79"/>
      <c r="BC414" s="79"/>
      <c r="BD414" s="79"/>
      <c r="BE414" s="79"/>
      <c r="BF414" s="79"/>
      <c r="BG414" s="79"/>
      <c r="BH414" s="79"/>
      <c r="BI414" s="79"/>
      <c r="BJ414" s="79"/>
      <c r="BK414" s="79"/>
      <c r="BL414" s="79"/>
      <c r="BM414" s="79"/>
      <c r="BN414" s="79"/>
      <c r="BO414" s="79"/>
      <c r="BP414" s="79"/>
      <c r="BQ414" s="79"/>
      <c r="BR414" s="79"/>
      <c r="BS414" s="79"/>
      <c r="BT414" s="79"/>
      <c r="BU414" s="79"/>
      <c r="BV414" s="79"/>
      <c r="BW414" s="79"/>
      <c r="BX414" s="79"/>
      <c r="BY414" s="79"/>
      <c r="BZ414" s="79"/>
      <c r="CA414" s="79"/>
      <c r="CB414" s="79"/>
      <c r="CC414" s="79"/>
      <c r="CD414" s="79"/>
      <c r="CE414" s="79"/>
      <c r="CF414" s="79"/>
      <c r="CG414" s="79"/>
      <c r="CH414" s="79"/>
      <c r="CI414" s="79"/>
      <c r="CJ414" s="79"/>
      <c r="CK414" s="79"/>
      <c r="CL414" s="79"/>
      <c r="CM414" s="79"/>
      <c r="CN414" s="79"/>
      <c r="CO414" s="79"/>
      <c r="CP414" s="79"/>
      <c r="CQ414" s="79"/>
      <c r="CR414" s="79"/>
      <c r="CS414" s="79"/>
      <c r="CT414" s="79"/>
      <c r="CU414" s="79"/>
      <c r="CV414" s="79"/>
      <c r="CW414" s="79"/>
      <c r="CX414" s="79"/>
      <c r="CY414" s="79"/>
      <c r="CZ414" s="79"/>
      <c r="DA414" s="79"/>
      <c r="DB414" s="79"/>
      <c r="DC414" s="79"/>
      <c r="DD414" s="79"/>
      <c r="DE414" s="79"/>
      <c r="DF414" s="79"/>
      <c r="DG414" s="79"/>
      <c r="DH414" s="79"/>
      <c r="DI414" s="79"/>
      <c r="DJ414" s="79"/>
      <c r="DK414" s="79"/>
      <c r="DL414" s="79"/>
      <c r="DM414" s="79"/>
      <c r="DN414" s="79"/>
      <c r="DO414" s="79"/>
      <c r="DP414" s="79"/>
      <c r="DQ414" s="79"/>
      <c r="DR414" s="79"/>
      <c r="DS414" s="79"/>
      <c r="DT414" s="79"/>
      <c r="DU414" s="79"/>
      <c r="DV414" s="79"/>
      <c r="DW414" s="79"/>
      <c r="DX414" s="79"/>
      <c r="DY414" s="79"/>
      <c r="DZ414" s="79"/>
      <c r="EA414" s="79"/>
      <c r="EB414" s="79"/>
      <c r="EC414" s="79"/>
      <c r="ED414" s="79"/>
      <c r="EE414" s="79"/>
      <c r="EF414" s="79"/>
      <c r="EG414" s="79"/>
      <c r="EH414" s="79"/>
      <c r="EI414" s="79"/>
      <c r="EJ414" s="79"/>
      <c r="EK414" s="79"/>
      <c r="EL414" s="79"/>
      <c r="EM414" s="79"/>
      <c r="EN414" s="79"/>
      <c r="EO414" s="113"/>
      <c r="EP414" s="113"/>
      <c r="EQ414" s="113"/>
      <c r="ER414" s="113"/>
      <c r="ES414" s="113"/>
      <c r="ET414" s="113"/>
      <c r="EU414" s="113"/>
      <c r="EV414" s="113"/>
      <c r="EW414" s="113"/>
      <c r="EX414" s="113"/>
    </row>
    <row r="415" spans="1:154" x14ac:dyDescent="0.3">
      <c r="A415" s="79"/>
      <c r="B415" s="80"/>
      <c r="C415" s="80"/>
      <c r="D415" s="80"/>
      <c r="E415" s="80"/>
      <c r="F415" s="80"/>
      <c r="G415" s="44" t="e">
        <f>SUM(J415,L415,N415,O415,P415,T415,U415,V415,AB415,AD415,AO415,AQ415,CE415,CG415,CP415,CR415,#REF!,#REF!,CZ415,DB415,DE415,DG415,DN415,DP415,DW415,DY415,EF415,EH415)</f>
        <v>#REF!</v>
      </c>
      <c r="H415" s="44" t="e">
        <f>SUM(K415,M415,Q415,R415,S415,W415,X415,Y415,AC415,AE415,AF415,AG415,AH415,AI415,AL415,AP415,AR415,#REF!,AY415,AZ415,CF415,CH415,CI415,CJ415,CK415,CL415,CQ415,CS415,CT415,CU415,CV415,CW415,#REF!,#REF!,DA415,DC415,DF415,DH415,DO415,#REF!,#REF!,#REF!,#REF!,DQ415,DR415,DS415,DT415,DU415,DX415,DZ415,EA415,EB415,EC415,ED415,EG415,EI415,EJ415,EK415,EL415,EM415)</f>
        <v>#REF!</v>
      </c>
      <c r="I415" s="44" t="e">
        <f t="shared" si="18"/>
        <v>#REF!</v>
      </c>
      <c r="J415" s="72"/>
      <c r="K415" s="72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79"/>
      <c r="AF415" s="79"/>
      <c r="AG415" s="79"/>
      <c r="AH415" s="79"/>
      <c r="AI415" s="79"/>
      <c r="AJ415" s="79"/>
      <c r="AK415" s="79"/>
      <c r="AL415" s="79"/>
      <c r="AM415" s="79"/>
      <c r="AN415" s="79"/>
      <c r="AO415" s="79"/>
      <c r="AP415" s="79"/>
      <c r="AQ415" s="79"/>
      <c r="AR415" s="79"/>
      <c r="AS415" s="79"/>
      <c r="AT415" s="79"/>
      <c r="AU415" s="79"/>
      <c r="AV415" s="79"/>
      <c r="AW415" s="79"/>
      <c r="AX415" s="79"/>
      <c r="AY415" s="79"/>
      <c r="AZ415" s="79"/>
      <c r="BA415" s="79"/>
      <c r="BB415" s="79"/>
      <c r="BC415" s="79"/>
      <c r="BD415" s="79"/>
      <c r="BE415" s="79"/>
      <c r="BF415" s="79"/>
      <c r="BG415" s="79"/>
      <c r="BH415" s="79"/>
      <c r="BI415" s="79"/>
      <c r="BJ415" s="79"/>
      <c r="BK415" s="79"/>
      <c r="BL415" s="79"/>
      <c r="BM415" s="79"/>
      <c r="BN415" s="79"/>
      <c r="BO415" s="79"/>
      <c r="BP415" s="79"/>
      <c r="BQ415" s="79"/>
      <c r="BR415" s="79"/>
      <c r="BS415" s="79"/>
      <c r="BT415" s="79"/>
      <c r="BU415" s="79"/>
      <c r="BV415" s="79"/>
      <c r="BW415" s="79"/>
      <c r="BX415" s="79"/>
      <c r="BY415" s="79"/>
      <c r="BZ415" s="79"/>
      <c r="CA415" s="79"/>
      <c r="CB415" s="79"/>
      <c r="CC415" s="79"/>
      <c r="CD415" s="79"/>
      <c r="CE415" s="79"/>
      <c r="CF415" s="79"/>
      <c r="CG415" s="79"/>
      <c r="CH415" s="79"/>
      <c r="CI415" s="79"/>
      <c r="CJ415" s="79"/>
      <c r="CK415" s="79"/>
      <c r="CL415" s="79"/>
      <c r="CM415" s="79"/>
      <c r="CN415" s="79"/>
      <c r="CO415" s="79"/>
      <c r="CP415" s="79"/>
      <c r="CQ415" s="79"/>
      <c r="CR415" s="79"/>
      <c r="CS415" s="79"/>
      <c r="CT415" s="79"/>
      <c r="CU415" s="79"/>
      <c r="CV415" s="79"/>
      <c r="CW415" s="79"/>
      <c r="CX415" s="79"/>
      <c r="CY415" s="79"/>
      <c r="CZ415" s="79"/>
      <c r="DA415" s="79"/>
      <c r="DB415" s="79"/>
      <c r="DC415" s="79"/>
      <c r="DD415" s="79"/>
      <c r="DE415" s="79"/>
      <c r="DF415" s="79"/>
      <c r="DG415" s="79"/>
      <c r="DH415" s="79"/>
      <c r="DI415" s="79"/>
      <c r="DJ415" s="79"/>
      <c r="DK415" s="79"/>
      <c r="DL415" s="79"/>
      <c r="DM415" s="79"/>
      <c r="DN415" s="79"/>
      <c r="DO415" s="79"/>
      <c r="DP415" s="79"/>
      <c r="DQ415" s="79"/>
      <c r="DR415" s="79"/>
      <c r="DS415" s="79"/>
      <c r="DT415" s="79"/>
      <c r="DU415" s="79"/>
      <c r="DV415" s="79"/>
      <c r="DW415" s="79"/>
      <c r="DX415" s="79"/>
      <c r="DY415" s="79"/>
      <c r="DZ415" s="79"/>
      <c r="EA415" s="79"/>
      <c r="EB415" s="79"/>
      <c r="EC415" s="79"/>
      <c r="ED415" s="79"/>
      <c r="EE415" s="79"/>
      <c r="EF415" s="79"/>
      <c r="EG415" s="79"/>
      <c r="EH415" s="79"/>
      <c r="EI415" s="79"/>
      <c r="EJ415" s="79"/>
      <c r="EK415" s="79"/>
      <c r="EL415" s="79"/>
      <c r="EM415" s="79"/>
      <c r="EN415" s="79"/>
      <c r="EO415" s="113"/>
      <c r="EP415" s="113"/>
      <c r="EQ415" s="113"/>
      <c r="ER415" s="113"/>
      <c r="ES415" s="113"/>
      <c r="ET415" s="113"/>
      <c r="EU415" s="113"/>
      <c r="EV415" s="113"/>
      <c r="EW415" s="113"/>
      <c r="EX415" s="113"/>
    </row>
    <row r="416" spans="1:154" x14ac:dyDescent="0.3">
      <c r="A416" s="79"/>
      <c r="B416" s="80"/>
      <c r="C416" s="80"/>
      <c r="D416" s="80"/>
      <c r="E416" s="80"/>
      <c r="F416" s="80"/>
      <c r="G416" s="44" t="e">
        <f>SUM(J416,L416,N416,O416,P416,T416,U416,V416,AB416,AD416,AO416,AQ416,CE416,CG416,CP416,CR416,#REF!,#REF!,CZ416,DB416,DE416,DG416,DN416,DP416,DW416,DY416,EF416,EH416)</f>
        <v>#REF!</v>
      </c>
      <c r="H416" s="44" t="e">
        <f>SUM(K416,M416,Q416,R416,S416,W416,X416,Y416,AC416,AE416,AF416,AG416,AH416,AI416,AL416,AP416,AR416,#REF!,AY416,AZ416,CF416,CH416,CI416,CJ416,CK416,CL416,CQ416,CS416,CT416,CU416,CV416,CW416,#REF!,#REF!,DA416,DC416,DF416,DH416,DO416,#REF!,#REF!,#REF!,#REF!,DQ416,DR416,DS416,DT416,DU416,DX416,DZ416,EA416,EB416,EC416,ED416,EG416,EI416,EJ416,EK416,EL416,EM416)</f>
        <v>#REF!</v>
      </c>
      <c r="I416" s="44" t="e">
        <f t="shared" si="18"/>
        <v>#REF!</v>
      </c>
      <c r="J416" s="72"/>
      <c r="K416" s="72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79"/>
      <c r="AF416" s="79"/>
      <c r="AG416" s="79"/>
      <c r="AH416" s="79"/>
      <c r="AI416" s="79"/>
      <c r="AJ416" s="79"/>
      <c r="AK416" s="79"/>
      <c r="AL416" s="79"/>
      <c r="AM416" s="79"/>
      <c r="AN416" s="79"/>
      <c r="AO416" s="79"/>
      <c r="AP416" s="79"/>
      <c r="AQ416" s="79"/>
      <c r="AR416" s="79"/>
      <c r="AS416" s="79"/>
      <c r="AT416" s="79"/>
      <c r="AU416" s="79"/>
      <c r="AV416" s="79"/>
      <c r="AW416" s="79"/>
      <c r="AX416" s="79"/>
      <c r="AY416" s="79"/>
      <c r="AZ416" s="79"/>
      <c r="BA416" s="79"/>
      <c r="BB416" s="79"/>
      <c r="BC416" s="79"/>
      <c r="BD416" s="79"/>
      <c r="BE416" s="79"/>
      <c r="BF416" s="79"/>
      <c r="BG416" s="79"/>
      <c r="BH416" s="79"/>
      <c r="BI416" s="79"/>
      <c r="BJ416" s="79"/>
      <c r="BK416" s="79"/>
      <c r="BL416" s="79"/>
      <c r="BM416" s="79"/>
      <c r="BN416" s="79"/>
      <c r="BO416" s="79"/>
      <c r="BP416" s="79"/>
      <c r="BQ416" s="79"/>
      <c r="BR416" s="79"/>
      <c r="BS416" s="79"/>
      <c r="BT416" s="79"/>
      <c r="BU416" s="79"/>
      <c r="BV416" s="79"/>
      <c r="BW416" s="79"/>
      <c r="BX416" s="79"/>
      <c r="BY416" s="79"/>
      <c r="BZ416" s="79"/>
      <c r="CA416" s="79"/>
      <c r="CB416" s="79"/>
      <c r="CC416" s="79"/>
      <c r="CD416" s="79"/>
      <c r="CE416" s="79"/>
      <c r="CF416" s="79"/>
      <c r="CG416" s="79"/>
      <c r="CH416" s="79"/>
      <c r="CI416" s="79"/>
      <c r="CJ416" s="79"/>
      <c r="CK416" s="79"/>
      <c r="CL416" s="79"/>
      <c r="CM416" s="79"/>
      <c r="CN416" s="79"/>
      <c r="CO416" s="79"/>
      <c r="CP416" s="79"/>
      <c r="CQ416" s="79"/>
      <c r="CR416" s="79"/>
      <c r="CS416" s="79"/>
      <c r="CT416" s="79"/>
      <c r="CU416" s="79"/>
      <c r="CV416" s="79"/>
      <c r="CW416" s="79"/>
      <c r="CX416" s="79"/>
      <c r="CY416" s="79"/>
      <c r="CZ416" s="79"/>
      <c r="DA416" s="79"/>
      <c r="DB416" s="79"/>
      <c r="DC416" s="79"/>
      <c r="DD416" s="79"/>
      <c r="DE416" s="79"/>
      <c r="DF416" s="79"/>
      <c r="DG416" s="79"/>
      <c r="DH416" s="79"/>
      <c r="DI416" s="79"/>
      <c r="DJ416" s="79"/>
      <c r="DK416" s="79"/>
      <c r="DL416" s="79"/>
      <c r="DM416" s="79"/>
      <c r="DN416" s="79"/>
      <c r="DO416" s="79"/>
      <c r="DP416" s="79"/>
      <c r="DQ416" s="79"/>
      <c r="DR416" s="79"/>
      <c r="DS416" s="79"/>
      <c r="DT416" s="79"/>
      <c r="DU416" s="79"/>
      <c r="DV416" s="79"/>
      <c r="DW416" s="79"/>
      <c r="DX416" s="79"/>
      <c r="DY416" s="79"/>
      <c r="DZ416" s="79"/>
      <c r="EA416" s="79"/>
      <c r="EB416" s="79"/>
      <c r="EC416" s="79"/>
      <c r="ED416" s="79"/>
      <c r="EE416" s="79"/>
      <c r="EF416" s="79"/>
      <c r="EG416" s="79"/>
      <c r="EH416" s="79"/>
      <c r="EI416" s="79"/>
      <c r="EJ416" s="79"/>
      <c r="EK416" s="79"/>
      <c r="EL416" s="79"/>
      <c r="EM416" s="79"/>
      <c r="EN416" s="79"/>
      <c r="EO416" s="113"/>
      <c r="EP416" s="113"/>
      <c r="EQ416" s="113"/>
      <c r="ER416" s="113"/>
      <c r="ES416" s="113"/>
      <c r="ET416" s="113"/>
      <c r="EU416" s="113"/>
      <c r="EV416" s="113"/>
      <c r="EW416" s="113"/>
      <c r="EX416" s="113"/>
    </row>
    <row r="417" spans="1:154" x14ac:dyDescent="0.3">
      <c r="A417" s="79"/>
      <c r="B417" s="80"/>
      <c r="C417" s="80"/>
      <c r="D417" s="80"/>
      <c r="E417" s="80"/>
      <c r="F417" s="80"/>
      <c r="G417" s="44" t="e">
        <f>SUM(J417,L417,N417,O417,P417,T417,U417,V417,AB417,AD417,AO417,AQ417,CE417,CG417,CP417,CR417,#REF!,#REF!,CZ417,DB417,DE417,DG417,DN417,DP417,DW417,DY417,EF417,EH417)</f>
        <v>#REF!</v>
      </c>
      <c r="H417" s="44" t="e">
        <f>SUM(K417,M417,Q417,R417,S417,W417,X417,Y417,AC417,AE417,AF417,AG417,AH417,AI417,AL417,AP417,AR417,#REF!,AY417,AZ417,CF417,CH417,CI417,CJ417,CK417,CL417,CQ417,CS417,CT417,CU417,CV417,CW417,#REF!,#REF!,DA417,DC417,DF417,DH417,DO417,#REF!,#REF!,#REF!,#REF!,DQ417,DR417,DS417,DT417,DU417,DX417,DZ417,EA417,EB417,EC417,ED417,EG417,EI417,EJ417,EK417,EL417,EM417)</f>
        <v>#REF!</v>
      </c>
      <c r="I417" s="44" t="e">
        <f t="shared" si="18"/>
        <v>#REF!</v>
      </c>
      <c r="J417" s="72"/>
      <c r="K417" s="72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79"/>
      <c r="AF417" s="79"/>
      <c r="AG417" s="79"/>
      <c r="AH417" s="79"/>
      <c r="AI417" s="79"/>
      <c r="AJ417" s="79"/>
      <c r="AK417" s="79"/>
      <c r="AL417" s="79"/>
      <c r="AM417" s="79"/>
      <c r="AN417" s="79"/>
      <c r="AO417" s="79"/>
      <c r="AP417" s="79"/>
      <c r="AQ417" s="79"/>
      <c r="AR417" s="79"/>
      <c r="AS417" s="79"/>
      <c r="AT417" s="79"/>
      <c r="AU417" s="79"/>
      <c r="AV417" s="79"/>
      <c r="AW417" s="79"/>
      <c r="AX417" s="79"/>
      <c r="AY417" s="79"/>
      <c r="AZ417" s="79"/>
      <c r="BA417" s="79"/>
      <c r="BB417" s="79"/>
      <c r="BC417" s="79"/>
      <c r="BD417" s="79"/>
      <c r="BE417" s="79"/>
      <c r="BF417" s="79"/>
      <c r="BG417" s="79"/>
      <c r="BH417" s="79"/>
      <c r="BI417" s="79"/>
      <c r="BJ417" s="79"/>
      <c r="BK417" s="79"/>
      <c r="BL417" s="79"/>
      <c r="BM417" s="79"/>
      <c r="BN417" s="79"/>
      <c r="BO417" s="79"/>
      <c r="BP417" s="79"/>
      <c r="BQ417" s="79"/>
      <c r="BR417" s="79"/>
      <c r="BS417" s="79"/>
      <c r="BT417" s="79"/>
      <c r="BU417" s="79"/>
      <c r="BV417" s="79"/>
      <c r="BW417" s="79"/>
      <c r="BX417" s="79"/>
      <c r="BY417" s="79"/>
      <c r="BZ417" s="79"/>
      <c r="CA417" s="79"/>
      <c r="CB417" s="79"/>
      <c r="CC417" s="79"/>
      <c r="CD417" s="79"/>
      <c r="CE417" s="79"/>
      <c r="CF417" s="79"/>
      <c r="CG417" s="79"/>
      <c r="CH417" s="79"/>
      <c r="CI417" s="79"/>
      <c r="CJ417" s="79"/>
      <c r="CK417" s="79"/>
      <c r="CL417" s="79"/>
      <c r="CM417" s="79"/>
      <c r="CN417" s="79"/>
      <c r="CO417" s="79"/>
      <c r="CP417" s="79"/>
      <c r="CQ417" s="79"/>
      <c r="CR417" s="79"/>
      <c r="CS417" s="79"/>
      <c r="CT417" s="79"/>
      <c r="CU417" s="79"/>
      <c r="CV417" s="79"/>
      <c r="CW417" s="79"/>
      <c r="CX417" s="79"/>
      <c r="CY417" s="79"/>
      <c r="CZ417" s="79"/>
      <c r="DA417" s="79"/>
      <c r="DB417" s="79"/>
      <c r="DC417" s="79"/>
      <c r="DD417" s="79"/>
      <c r="DE417" s="79"/>
      <c r="DF417" s="79"/>
      <c r="DG417" s="79"/>
      <c r="DH417" s="79"/>
      <c r="DI417" s="79"/>
      <c r="DJ417" s="79"/>
      <c r="DK417" s="79"/>
      <c r="DL417" s="79"/>
      <c r="DM417" s="79"/>
      <c r="DN417" s="79"/>
      <c r="DO417" s="79"/>
      <c r="DP417" s="79"/>
      <c r="DQ417" s="79"/>
      <c r="DR417" s="79"/>
      <c r="DS417" s="79"/>
      <c r="DT417" s="79"/>
      <c r="DU417" s="79"/>
      <c r="DV417" s="79"/>
      <c r="DW417" s="79"/>
      <c r="DX417" s="79"/>
      <c r="DY417" s="79"/>
      <c r="DZ417" s="79"/>
      <c r="EA417" s="79"/>
      <c r="EB417" s="79"/>
      <c r="EC417" s="79"/>
      <c r="ED417" s="79"/>
      <c r="EE417" s="79"/>
      <c r="EF417" s="79"/>
      <c r="EG417" s="79"/>
      <c r="EH417" s="79"/>
      <c r="EI417" s="79"/>
      <c r="EJ417" s="79"/>
      <c r="EK417" s="79"/>
      <c r="EL417" s="79"/>
      <c r="EM417" s="79"/>
      <c r="EN417" s="79"/>
      <c r="EO417" s="113"/>
      <c r="EP417" s="113"/>
      <c r="EQ417" s="113"/>
      <c r="ER417" s="113"/>
      <c r="ES417" s="113"/>
      <c r="ET417" s="113"/>
      <c r="EU417" s="113"/>
      <c r="EV417" s="113"/>
      <c r="EW417" s="113"/>
      <c r="EX417" s="113"/>
    </row>
    <row r="418" spans="1:154" x14ac:dyDescent="0.3">
      <c r="A418" s="79"/>
      <c r="B418" s="80"/>
      <c r="C418" s="80"/>
      <c r="D418" s="80"/>
      <c r="E418" s="80"/>
      <c r="F418" s="80"/>
      <c r="G418" s="44" t="e">
        <f>SUM(J418,L418,N418,O418,P418,T418,U418,V418,AB418,AD418,AO418,AQ418,CE418,CG418,CP418,CR418,#REF!,#REF!,CZ418,DB418,DE418,DG418,DN418,DP418,DW418,DY418,EF418,EH418)</f>
        <v>#REF!</v>
      </c>
      <c r="H418" s="44" t="e">
        <f>SUM(K418,M418,Q418,R418,S418,W418,X418,Y418,AC418,AE418,AF418,AG418,AH418,AI418,AL418,AP418,AR418,#REF!,AY418,AZ418,CF418,CH418,CI418,CJ418,CK418,CL418,CQ418,CS418,CT418,CU418,CV418,CW418,#REF!,#REF!,DA418,DC418,DF418,DH418,DO418,#REF!,#REF!,#REF!,#REF!,DQ418,DR418,DS418,DT418,DU418,DX418,DZ418,EA418,EB418,EC418,ED418,EG418,EI418,EJ418,EK418,EL418,EM418)</f>
        <v>#REF!</v>
      </c>
      <c r="I418" s="44" t="e">
        <f t="shared" si="18"/>
        <v>#REF!</v>
      </c>
      <c r="J418" s="72"/>
      <c r="K418" s="72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79"/>
      <c r="AF418" s="79"/>
      <c r="AG418" s="79"/>
      <c r="AH418" s="79"/>
      <c r="AI418" s="79"/>
      <c r="AJ418" s="79"/>
      <c r="AK418" s="79"/>
      <c r="AL418" s="79"/>
      <c r="AM418" s="79"/>
      <c r="AN418" s="79"/>
      <c r="AO418" s="79"/>
      <c r="AP418" s="79"/>
      <c r="AQ418" s="79"/>
      <c r="AR418" s="79"/>
      <c r="AS418" s="79"/>
      <c r="AT418" s="79"/>
      <c r="AU418" s="79"/>
      <c r="AV418" s="79"/>
      <c r="AW418" s="79"/>
      <c r="AX418" s="79"/>
      <c r="AY418" s="79"/>
      <c r="AZ418" s="79"/>
      <c r="BA418" s="79"/>
      <c r="BB418" s="79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9"/>
      <c r="CA418" s="79"/>
      <c r="CB418" s="79"/>
      <c r="CC418" s="79"/>
      <c r="CD418" s="79"/>
      <c r="CE418" s="79"/>
      <c r="CF418" s="79"/>
      <c r="CG418" s="79"/>
      <c r="CH418" s="79"/>
      <c r="CI418" s="79"/>
      <c r="CJ418" s="79"/>
      <c r="CK418" s="79"/>
      <c r="CL418" s="79"/>
      <c r="CM418" s="79"/>
      <c r="CN418" s="79"/>
      <c r="CO418" s="79"/>
      <c r="CP418" s="79"/>
      <c r="CQ418" s="79"/>
      <c r="CR418" s="79"/>
      <c r="CS418" s="79"/>
      <c r="CT418" s="79"/>
      <c r="CU418" s="79"/>
      <c r="CV418" s="79"/>
      <c r="CW418" s="79"/>
      <c r="CX418" s="79"/>
      <c r="CY418" s="79"/>
      <c r="CZ418" s="79"/>
      <c r="DA418" s="79"/>
      <c r="DB418" s="79"/>
      <c r="DC418" s="79"/>
      <c r="DD418" s="79"/>
      <c r="DE418" s="79"/>
      <c r="DF418" s="79"/>
      <c r="DG418" s="79"/>
      <c r="DH418" s="79"/>
      <c r="DI418" s="79"/>
      <c r="DJ418" s="79"/>
      <c r="DK418" s="79"/>
      <c r="DL418" s="79"/>
      <c r="DM418" s="79"/>
      <c r="DN418" s="79"/>
      <c r="DO418" s="79"/>
      <c r="DP418" s="79"/>
      <c r="DQ418" s="79"/>
      <c r="DR418" s="79"/>
      <c r="DS418" s="79"/>
      <c r="DT418" s="79"/>
      <c r="DU418" s="79"/>
      <c r="DV418" s="79"/>
      <c r="DW418" s="79"/>
      <c r="DX418" s="79"/>
      <c r="DY418" s="79"/>
      <c r="DZ418" s="79"/>
      <c r="EA418" s="79"/>
      <c r="EB418" s="79"/>
      <c r="EC418" s="79"/>
      <c r="ED418" s="79"/>
      <c r="EE418" s="79"/>
      <c r="EF418" s="79"/>
      <c r="EG418" s="79"/>
      <c r="EH418" s="79"/>
      <c r="EI418" s="79"/>
      <c r="EJ418" s="79"/>
      <c r="EK418" s="79"/>
      <c r="EL418" s="79"/>
      <c r="EM418" s="79"/>
      <c r="EN418" s="79"/>
      <c r="EO418" s="113"/>
      <c r="EP418" s="113"/>
      <c r="EQ418" s="113"/>
      <c r="ER418" s="113"/>
      <c r="ES418" s="113"/>
      <c r="ET418" s="113"/>
      <c r="EU418" s="113"/>
      <c r="EV418" s="113"/>
      <c r="EW418" s="113"/>
      <c r="EX418" s="113"/>
    </row>
    <row r="419" spans="1:154" x14ac:dyDescent="0.3">
      <c r="A419" s="79"/>
      <c r="B419" s="80"/>
      <c r="C419" s="80"/>
      <c r="D419" s="80"/>
      <c r="E419" s="80"/>
      <c r="F419" s="80"/>
      <c r="G419" s="44" t="e">
        <f>SUM(J419,L419,N419,O419,P419,T419,U419,V419,AB419,AD419,AO419,AQ419,CE419,CG419,CP419,CR419,#REF!,#REF!,CZ419,DB419,DE419,DG419,DN419,DP419,DW419,DY419,EF419,EH419)</f>
        <v>#REF!</v>
      </c>
      <c r="H419" s="44" t="e">
        <f>SUM(K419,M419,Q419,R419,S419,W419,X419,Y419,AC419,AE419,AF419,AG419,AH419,AI419,AL419,AP419,AR419,#REF!,AY419,AZ419,CF419,CH419,CI419,CJ419,CK419,CL419,CQ419,CS419,CT419,CU419,CV419,CW419,#REF!,#REF!,DA419,DC419,DF419,DH419,DO419,#REF!,#REF!,#REF!,#REF!,DQ419,DR419,DS419,DT419,DU419,DX419,DZ419,EA419,EB419,EC419,ED419,EG419,EI419,EJ419,EK419,EL419,EM419)</f>
        <v>#REF!</v>
      </c>
      <c r="I419" s="44" t="e">
        <f t="shared" si="18"/>
        <v>#REF!</v>
      </c>
      <c r="J419" s="72"/>
      <c r="K419" s="72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79"/>
      <c r="AF419" s="79"/>
      <c r="AG419" s="79"/>
      <c r="AH419" s="79"/>
      <c r="AI419" s="79"/>
      <c r="AJ419" s="79"/>
      <c r="AK419" s="79"/>
      <c r="AL419" s="79"/>
      <c r="AM419" s="79"/>
      <c r="AN419" s="79"/>
      <c r="AO419" s="79"/>
      <c r="AP419" s="79"/>
      <c r="AQ419" s="79"/>
      <c r="AR419" s="79"/>
      <c r="AS419" s="79"/>
      <c r="AT419" s="79"/>
      <c r="AU419" s="79"/>
      <c r="AV419" s="79"/>
      <c r="AW419" s="79"/>
      <c r="AX419" s="79"/>
      <c r="AY419" s="79"/>
      <c r="AZ419" s="79"/>
      <c r="BA419" s="79"/>
      <c r="BB419" s="79"/>
      <c r="BC419" s="79"/>
      <c r="BD419" s="79"/>
      <c r="BE419" s="79"/>
      <c r="BF419" s="79"/>
      <c r="BG419" s="79"/>
      <c r="BH419" s="79"/>
      <c r="BI419" s="79"/>
      <c r="BJ419" s="79"/>
      <c r="BK419" s="79"/>
      <c r="BL419" s="79"/>
      <c r="BM419" s="79"/>
      <c r="BN419" s="79"/>
      <c r="BO419" s="79"/>
      <c r="BP419" s="79"/>
      <c r="BQ419" s="79"/>
      <c r="BR419" s="79"/>
      <c r="BS419" s="79"/>
      <c r="BT419" s="79"/>
      <c r="BU419" s="79"/>
      <c r="BV419" s="79"/>
      <c r="BW419" s="79"/>
      <c r="BX419" s="79"/>
      <c r="BY419" s="79"/>
      <c r="BZ419" s="79"/>
      <c r="CA419" s="79"/>
      <c r="CB419" s="79"/>
      <c r="CC419" s="79"/>
      <c r="CD419" s="79"/>
      <c r="CE419" s="79"/>
      <c r="CF419" s="79"/>
      <c r="CG419" s="79"/>
      <c r="CH419" s="79"/>
      <c r="CI419" s="79"/>
      <c r="CJ419" s="79"/>
      <c r="CK419" s="79"/>
      <c r="CL419" s="79"/>
      <c r="CM419" s="79"/>
      <c r="CN419" s="79"/>
      <c r="CO419" s="79"/>
      <c r="CP419" s="79"/>
      <c r="CQ419" s="79"/>
      <c r="CR419" s="79"/>
      <c r="CS419" s="79"/>
      <c r="CT419" s="79"/>
      <c r="CU419" s="79"/>
      <c r="CV419" s="79"/>
      <c r="CW419" s="79"/>
      <c r="CX419" s="79"/>
      <c r="CY419" s="79"/>
      <c r="CZ419" s="79"/>
      <c r="DA419" s="79"/>
      <c r="DB419" s="79"/>
      <c r="DC419" s="79"/>
      <c r="DD419" s="79"/>
      <c r="DE419" s="79"/>
      <c r="DF419" s="79"/>
      <c r="DG419" s="79"/>
      <c r="DH419" s="79"/>
      <c r="DI419" s="79"/>
      <c r="DJ419" s="79"/>
      <c r="DK419" s="79"/>
      <c r="DL419" s="79"/>
      <c r="DM419" s="79"/>
      <c r="DN419" s="79"/>
      <c r="DO419" s="79"/>
      <c r="DP419" s="79"/>
      <c r="DQ419" s="79"/>
      <c r="DR419" s="79"/>
      <c r="DS419" s="79"/>
      <c r="DT419" s="79"/>
      <c r="DU419" s="79"/>
      <c r="DV419" s="79"/>
      <c r="DW419" s="79"/>
      <c r="DX419" s="79"/>
      <c r="DY419" s="79"/>
      <c r="DZ419" s="79"/>
      <c r="EA419" s="79"/>
      <c r="EB419" s="79"/>
      <c r="EC419" s="79"/>
      <c r="ED419" s="79"/>
      <c r="EE419" s="79"/>
      <c r="EF419" s="79"/>
      <c r="EG419" s="79"/>
      <c r="EH419" s="79"/>
      <c r="EI419" s="79"/>
      <c r="EJ419" s="79"/>
      <c r="EK419" s="79"/>
      <c r="EL419" s="79"/>
      <c r="EM419" s="79"/>
      <c r="EN419" s="79"/>
      <c r="EO419" s="113"/>
      <c r="EP419" s="113"/>
      <c r="EQ419" s="113"/>
      <c r="ER419" s="113"/>
      <c r="ES419" s="113"/>
      <c r="ET419" s="113"/>
      <c r="EU419" s="113"/>
      <c r="EV419" s="113"/>
      <c r="EW419" s="113"/>
      <c r="EX419" s="113"/>
    </row>
    <row r="420" spans="1:154" x14ac:dyDescent="0.3">
      <c r="A420" s="79"/>
      <c r="B420" s="80"/>
      <c r="C420" s="80"/>
      <c r="D420" s="80"/>
      <c r="E420" s="80"/>
      <c r="F420" s="80"/>
      <c r="G420" s="44" t="e">
        <f>SUM(J420,L420,N420,O420,P420,T420,U420,V420,AB420,AD420,AO420,AQ420,CE420,CG420,CP420,CR420,#REF!,#REF!,CZ420,DB420,DE420,DG420,DN420,DP420,DW420,DY420,EF420,EH420)</f>
        <v>#REF!</v>
      </c>
      <c r="H420" s="44" t="e">
        <f>SUM(K420,M420,Q420,R420,S420,W420,X420,Y420,AC420,AE420,AF420,AG420,AH420,AI420,AL420,AP420,AR420,#REF!,AY420,AZ420,CF420,CH420,CI420,CJ420,CK420,CL420,CQ420,CS420,CT420,CU420,CV420,CW420,#REF!,#REF!,DA420,DC420,DF420,DH420,DO420,#REF!,#REF!,#REF!,#REF!,DQ420,DR420,DS420,DT420,DU420,DX420,DZ420,EA420,EB420,EC420,ED420,EG420,EI420,EJ420,EK420,EL420,EM420)</f>
        <v>#REF!</v>
      </c>
      <c r="I420" s="44" t="e">
        <f t="shared" si="18"/>
        <v>#REF!</v>
      </c>
      <c r="J420" s="72"/>
      <c r="K420" s="72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79"/>
      <c r="AF420" s="79"/>
      <c r="AG420" s="79"/>
      <c r="AH420" s="79"/>
      <c r="AI420" s="79"/>
      <c r="AJ420" s="79"/>
      <c r="AK420" s="79"/>
      <c r="AL420" s="79"/>
      <c r="AM420" s="79"/>
      <c r="AN420" s="79"/>
      <c r="AO420" s="79"/>
      <c r="AP420" s="79"/>
      <c r="AQ420" s="79"/>
      <c r="AR420" s="79"/>
      <c r="AS420" s="79"/>
      <c r="AT420" s="79"/>
      <c r="AU420" s="79"/>
      <c r="AV420" s="79"/>
      <c r="AW420" s="79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113"/>
      <c r="EP420" s="113"/>
      <c r="EQ420" s="113"/>
      <c r="ER420" s="113"/>
      <c r="ES420" s="113"/>
      <c r="ET420" s="113"/>
      <c r="EU420" s="113"/>
      <c r="EV420" s="113"/>
      <c r="EW420" s="113"/>
      <c r="EX420" s="113"/>
    </row>
    <row r="421" spans="1:154" x14ac:dyDescent="0.3">
      <c r="A421" s="79"/>
      <c r="B421" s="80"/>
      <c r="C421" s="80"/>
      <c r="D421" s="80"/>
      <c r="E421" s="80"/>
      <c r="F421" s="80"/>
      <c r="G421" s="44" t="e">
        <f>SUM(J421,L421,N421,O421,P421,T421,U421,V421,AB421,AD421,AO421,AQ421,CE421,CG421,CP421,CR421,#REF!,#REF!,CZ421,DB421,DE421,DG421,DN421,DP421,DW421,DY421,EF421,EH421)</f>
        <v>#REF!</v>
      </c>
      <c r="H421" s="44" t="e">
        <f>SUM(K421,M421,Q421,R421,S421,W421,X421,Y421,AC421,AE421,AF421,AG421,AH421,AI421,AL421,AP421,AR421,#REF!,AY421,AZ421,CF421,CH421,CI421,CJ421,CK421,CL421,CQ421,CS421,CT421,CU421,CV421,CW421,#REF!,#REF!,DA421,DC421,DF421,DH421,DO421,#REF!,#REF!,#REF!,#REF!,DQ421,DR421,DS421,DT421,DU421,DX421,DZ421,EA421,EB421,EC421,ED421,EG421,EI421,EJ421,EK421,EL421,EM421)</f>
        <v>#REF!</v>
      </c>
      <c r="I421" s="44" t="e">
        <f t="shared" si="18"/>
        <v>#REF!</v>
      </c>
      <c r="J421" s="72"/>
      <c r="K421" s="72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79"/>
      <c r="AF421" s="79"/>
      <c r="AG421" s="79"/>
      <c r="AH421" s="79"/>
      <c r="AI421" s="79"/>
      <c r="AJ421" s="79"/>
      <c r="AK421" s="79"/>
      <c r="AL421" s="79"/>
      <c r="AM421" s="79"/>
      <c r="AN421" s="79"/>
      <c r="AO421" s="79"/>
      <c r="AP421" s="79"/>
      <c r="AQ421" s="79"/>
      <c r="AR421" s="79"/>
      <c r="AS421" s="79"/>
      <c r="AT421" s="79"/>
      <c r="AU421" s="79"/>
      <c r="AV421" s="79"/>
      <c r="AW421" s="79"/>
      <c r="AX421" s="79"/>
      <c r="AY421" s="79"/>
      <c r="AZ421" s="79"/>
      <c r="BA421" s="79"/>
      <c r="BB421" s="79"/>
      <c r="BC421" s="79"/>
      <c r="BD421" s="79"/>
      <c r="BE421" s="79"/>
      <c r="BF421" s="79"/>
      <c r="BG421" s="79"/>
      <c r="BH421" s="79"/>
      <c r="BI421" s="79"/>
      <c r="BJ421" s="79"/>
      <c r="BK421" s="79"/>
      <c r="BL421" s="79"/>
      <c r="BM421" s="79"/>
      <c r="BN421" s="79"/>
      <c r="BO421" s="79"/>
      <c r="BP421" s="79"/>
      <c r="BQ421" s="79"/>
      <c r="BR421" s="79"/>
      <c r="BS421" s="79"/>
      <c r="BT421" s="79"/>
      <c r="BU421" s="79"/>
      <c r="BV421" s="79"/>
      <c r="BW421" s="79"/>
      <c r="BX421" s="79"/>
      <c r="BY421" s="79"/>
      <c r="BZ421" s="79"/>
      <c r="CA421" s="79"/>
      <c r="CB421" s="79"/>
      <c r="CC421" s="79"/>
      <c r="CD421" s="79"/>
      <c r="CE421" s="79"/>
      <c r="CF421" s="79"/>
      <c r="CG421" s="79"/>
      <c r="CH421" s="79"/>
      <c r="CI421" s="79"/>
      <c r="CJ421" s="79"/>
      <c r="CK421" s="79"/>
      <c r="CL421" s="79"/>
      <c r="CM421" s="79"/>
      <c r="CN421" s="79"/>
      <c r="CO421" s="79"/>
      <c r="CP421" s="79"/>
      <c r="CQ421" s="79"/>
      <c r="CR421" s="79"/>
      <c r="CS421" s="79"/>
      <c r="CT421" s="79"/>
      <c r="CU421" s="79"/>
      <c r="CV421" s="79"/>
      <c r="CW421" s="79"/>
      <c r="CX421" s="79"/>
      <c r="CY421" s="79"/>
      <c r="CZ421" s="79"/>
      <c r="DA421" s="79"/>
      <c r="DB421" s="79"/>
      <c r="DC421" s="79"/>
      <c r="DD421" s="79"/>
      <c r="DE421" s="79"/>
      <c r="DF421" s="79"/>
      <c r="DG421" s="79"/>
      <c r="DH421" s="79"/>
      <c r="DI421" s="79"/>
      <c r="DJ421" s="79"/>
      <c r="DK421" s="79"/>
      <c r="DL421" s="79"/>
      <c r="DM421" s="79"/>
      <c r="DN421" s="79"/>
      <c r="DO421" s="79"/>
      <c r="DP421" s="79"/>
      <c r="DQ421" s="79"/>
      <c r="DR421" s="79"/>
      <c r="DS421" s="79"/>
      <c r="DT421" s="79"/>
      <c r="DU421" s="79"/>
      <c r="DV421" s="79"/>
      <c r="DW421" s="79"/>
      <c r="DX421" s="79"/>
      <c r="DY421" s="79"/>
      <c r="DZ421" s="79"/>
      <c r="EA421" s="79"/>
      <c r="EB421" s="79"/>
      <c r="EC421" s="79"/>
      <c r="ED421" s="79"/>
      <c r="EE421" s="79"/>
      <c r="EF421" s="79"/>
      <c r="EG421" s="79"/>
      <c r="EH421" s="79"/>
      <c r="EI421" s="79"/>
      <c r="EJ421" s="79"/>
      <c r="EK421" s="79"/>
      <c r="EL421" s="79"/>
      <c r="EM421" s="79"/>
      <c r="EN421" s="79"/>
      <c r="EO421" s="113"/>
      <c r="EP421" s="113"/>
      <c r="EQ421" s="113"/>
      <c r="ER421" s="113"/>
      <c r="ES421" s="113"/>
      <c r="ET421" s="113"/>
      <c r="EU421" s="113"/>
      <c r="EV421" s="113"/>
      <c r="EW421" s="113"/>
      <c r="EX421" s="113"/>
    </row>
    <row r="422" spans="1:154" x14ac:dyDescent="0.3">
      <c r="A422" s="79"/>
      <c r="B422" s="80"/>
      <c r="C422" s="80"/>
      <c r="D422" s="80"/>
      <c r="E422" s="80"/>
      <c r="F422" s="80"/>
      <c r="G422" s="44" t="e">
        <f>SUM(J422,L422,N422,O422,P422,T422,U422,V422,AB422,AD422,AO422,AQ422,CE422,CG422,CP422,CR422,#REF!,#REF!,CZ422,DB422,DE422,DG422,DN422,DP422,DW422,DY422,EF422,EH422)</f>
        <v>#REF!</v>
      </c>
      <c r="H422" s="44" t="e">
        <f>SUM(K422,M422,Q422,R422,S422,W422,X422,Y422,AC422,AE422,AF422,AG422,AH422,AI422,AL422,AP422,AR422,#REF!,AY422,AZ422,CF422,CH422,CI422,CJ422,CK422,CL422,CQ422,CS422,CT422,CU422,CV422,CW422,#REF!,#REF!,DA422,DC422,DF422,DH422,DO422,#REF!,#REF!,#REF!,#REF!,DQ422,DR422,DS422,DT422,DU422,DX422,DZ422,EA422,EB422,EC422,ED422,EG422,EI422,EJ422,EK422,EL422,EM422)</f>
        <v>#REF!</v>
      </c>
      <c r="I422" s="44" t="e">
        <f t="shared" si="18"/>
        <v>#REF!</v>
      </c>
      <c r="J422" s="72"/>
      <c r="K422" s="72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79"/>
      <c r="AF422" s="79"/>
      <c r="AG422" s="79"/>
      <c r="AH422" s="79"/>
      <c r="AI422" s="79"/>
      <c r="AJ422" s="79"/>
      <c r="AK422" s="79"/>
      <c r="AL422" s="79"/>
      <c r="AM422" s="79"/>
      <c r="AN422" s="79"/>
      <c r="AO422" s="79"/>
      <c r="AP422" s="79"/>
      <c r="AQ422" s="79"/>
      <c r="AR422" s="79"/>
      <c r="AS422" s="79"/>
      <c r="AT422" s="79"/>
      <c r="AU422" s="79"/>
      <c r="AV422" s="79"/>
      <c r="AW422" s="79"/>
      <c r="AX422" s="79"/>
      <c r="AY422" s="79"/>
      <c r="AZ422" s="79"/>
      <c r="BA422" s="79"/>
      <c r="BB422" s="79"/>
      <c r="BC422" s="79"/>
      <c r="BD422" s="79"/>
      <c r="BE422" s="79"/>
      <c r="BF422" s="79"/>
      <c r="BG422" s="79"/>
      <c r="BH422" s="79"/>
      <c r="BI422" s="79"/>
      <c r="BJ422" s="79"/>
      <c r="BK422" s="79"/>
      <c r="BL422" s="79"/>
      <c r="BM422" s="79"/>
      <c r="BN422" s="79"/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  <c r="CB422" s="79"/>
      <c r="CC422" s="79"/>
      <c r="CD422" s="79"/>
      <c r="CE422" s="79"/>
      <c r="CF422" s="79"/>
      <c r="CG422" s="79"/>
      <c r="CH422" s="79"/>
      <c r="CI422" s="79"/>
      <c r="CJ422" s="79"/>
      <c r="CK422" s="79"/>
      <c r="CL422" s="79"/>
      <c r="CM422" s="79"/>
      <c r="CN422" s="79"/>
      <c r="CO422" s="79"/>
      <c r="CP422" s="79"/>
      <c r="CQ422" s="79"/>
      <c r="CR422" s="79"/>
      <c r="CS422" s="79"/>
      <c r="CT422" s="79"/>
      <c r="CU422" s="79"/>
      <c r="CV422" s="79"/>
      <c r="CW422" s="79"/>
      <c r="CX422" s="79"/>
      <c r="CY422" s="79"/>
      <c r="CZ422" s="79"/>
      <c r="DA422" s="79"/>
      <c r="DB422" s="79"/>
      <c r="DC422" s="79"/>
      <c r="DD422" s="79"/>
      <c r="DE422" s="79"/>
      <c r="DF422" s="79"/>
      <c r="DG422" s="79"/>
      <c r="DH422" s="79"/>
      <c r="DI422" s="79"/>
      <c r="DJ422" s="79"/>
      <c r="DK422" s="79"/>
      <c r="DL422" s="79"/>
      <c r="DM422" s="79"/>
      <c r="DN422" s="79"/>
      <c r="DO422" s="79"/>
      <c r="DP422" s="79"/>
      <c r="DQ422" s="79"/>
      <c r="DR422" s="79"/>
      <c r="DS422" s="79"/>
      <c r="DT422" s="79"/>
      <c r="DU422" s="79"/>
      <c r="DV422" s="79"/>
      <c r="DW422" s="79"/>
      <c r="DX422" s="79"/>
      <c r="DY422" s="79"/>
      <c r="DZ422" s="79"/>
      <c r="EA422" s="79"/>
      <c r="EB422" s="79"/>
      <c r="EC422" s="79"/>
      <c r="ED422" s="79"/>
      <c r="EE422" s="79"/>
      <c r="EF422" s="79"/>
      <c r="EG422" s="79"/>
      <c r="EH422" s="79"/>
      <c r="EI422" s="79"/>
      <c r="EJ422" s="79"/>
      <c r="EK422" s="79"/>
      <c r="EL422" s="79"/>
      <c r="EM422" s="79"/>
      <c r="EN422" s="79"/>
      <c r="EO422" s="113"/>
      <c r="EP422" s="113"/>
      <c r="EQ422" s="113"/>
      <c r="ER422" s="113"/>
      <c r="ES422" s="113"/>
      <c r="ET422" s="113"/>
      <c r="EU422" s="113"/>
      <c r="EV422" s="113"/>
      <c r="EW422" s="113"/>
      <c r="EX422" s="113"/>
    </row>
    <row r="423" spans="1:154" x14ac:dyDescent="0.3">
      <c r="A423" s="79"/>
      <c r="B423" s="80"/>
      <c r="C423" s="80"/>
      <c r="D423" s="80"/>
      <c r="E423" s="80"/>
      <c r="F423" s="80"/>
      <c r="G423" s="44" t="e">
        <f>SUM(J423,L423,N423,O423,P423,T423,U423,V423,AB423,AD423,AO423,AQ423,CE423,CG423,CP423,CR423,#REF!,#REF!,CZ423,DB423,DE423,DG423,DN423,DP423,DW423,DY423,EF423,EH423)</f>
        <v>#REF!</v>
      </c>
      <c r="H423" s="44" t="e">
        <f>SUM(K423,M423,Q423,R423,S423,W423,X423,Y423,AC423,AE423,AF423,AG423,AH423,AI423,AL423,AP423,AR423,#REF!,AY423,AZ423,CF423,CH423,CI423,CJ423,CK423,CL423,CQ423,CS423,CT423,CU423,CV423,CW423,#REF!,#REF!,DA423,DC423,DF423,DH423,DO423,#REF!,#REF!,#REF!,#REF!,DQ423,DR423,DS423,DT423,DU423,DX423,DZ423,EA423,EB423,EC423,ED423,EG423,EI423,EJ423,EK423,EL423,EM423)</f>
        <v>#REF!</v>
      </c>
      <c r="I423" s="44" t="e">
        <f t="shared" si="18"/>
        <v>#REF!</v>
      </c>
      <c r="J423" s="72"/>
      <c r="K423" s="72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79"/>
      <c r="AF423" s="79"/>
      <c r="AG423" s="79"/>
      <c r="AH423" s="79"/>
      <c r="AI423" s="79"/>
      <c r="AJ423" s="79"/>
      <c r="AK423" s="79"/>
      <c r="AL423" s="79"/>
      <c r="AM423" s="79"/>
      <c r="AN423" s="79"/>
      <c r="AO423" s="79"/>
      <c r="AP423" s="79"/>
      <c r="AQ423" s="79"/>
      <c r="AR423" s="79"/>
      <c r="AS423" s="79"/>
      <c r="AT423" s="79"/>
      <c r="AU423" s="79"/>
      <c r="AV423" s="79"/>
      <c r="AW423" s="79"/>
      <c r="AX423" s="79"/>
      <c r="AY423" s="79"/>
      <c r="AZ423" s="79"/>
      <c r="BA423" s="79"/>
      <c r="BB423" s="79"/>
      <c r="BC423" s="79"/>
      <c r="BD423" s="79"/>
      <c r="BE423" s="79"/>
      <c r="BF423" s="79"/>
      <c r="BG423" s="79"/>
      <c r="BH423" s="79"/>
      <c r="BI423" s="79"/>
      <c r="BJ423" s="79"/>
      <c r="BK423" s="79"/>
      <c r="BL423" s="79"/>
      <c r="BM423" s="79"/>
      <c r="BN423" s="79"/>
      <c r="BO423" s="79"/>
      <c r="BP423" s="79"/>
      <c r="BQ423" s="79"/>
      <c r="BR423" s="79"/>
      <c r="BS423" s="79"/>
      <c r="BT423" s="79"/>
      <c r="BU423" s="79"/>
      <c r="BV423" s="79"/>
      <c r="BW423" s="79"/>
      <c r="BX423" s="79"/>
      <c r="BY423" s="79"/>
      <c r="BZ423" s="79"/>
      <c r="CA423" s="79"/>
      <c r="CB423" s="79"/>
      <c r="CC423" s="79"/>
      <c r="CD423" s="79"/>
      <c r="CE423" s="79"/>
      <c r="CF423" s="79"/>
      <c r="CG423" s="79"/>
      <c r="CH423" s="79"/>
      <c r="CI423" s="79"/>
      <c r="CJ423" s="79"/>
      <c r="CK423" s="79"/>
      <c r="CL423" s="79"/>
      <c r="CM423" s="79"/>
      <c r="CN423" s="79"/>
      <c r="CO423" s="79"/>
      <c r="CP423" s="79"/>
      <c r="CQ423" s="79"/>
      <c r="CR423" s="79"/>
      <c r="CS423" s="79"/>
      <c r="CT423" s="79"/>
      <c r="CU423" s="79"/>
      <c r="CV423" s="79"/>
      <c r="CW423" s="79"/>
      <c r="CX423" s="79"/>
      <c r="CY423" s="79"/>
      <c r="CZ423" s="79"/>
      <c r="DA423" s="79"/>
      <c r="DB423" s="79"/>
      <c r="DC423" s="79"/>
      <c r="DD423" s="79"/>
      <c r="DE423" s="79"/>
      <c r="DF423" s="79"/>
      <c r="DG423" s="79"/>
      <c r="DH423" s="79"/>
      <c r="DI423" s="79"/>
      <c r="DJ423" s="79"/>
      <c r="DK423" s="79"/>
      <c r="DL423" s="79"/>
      <c r="DM423" s="79"/>
      <c r="DN423" s="79"/>
      <c r="DO423" s="79"/>
      <c r="DP423" s="79"/>
      <c r="DQ423" s="79"/>
      <c r="DR423" s="79"/>
      <c r="DS423" s="79"/>
      <c r="DT423" s="79"/>
      <c r="DU423" s="79"/>
      <c r="DV423" s="79"/>
      <c r="DW423" s="79"/>
      <c r="DX423" s="79"/>
      <c r="DY423" s="79"/>
      <c r="DZ423" s="79"/>
      <c r="EA423" s="79"/>
      <c r="EB423" s="79"/>
      <c r="EC423" s="79"/>
      <c r="ED423" s="79"/>
      <c r="EE423" s="79"/>
      <c r="EF423" s="79"/>
      <c r="EG423" s="79"/>
      <c r="EH423" s="79"/>
      <c r="EI423" s="79"/>
      <c r="EJ423" s="79"/>
      <c r="EK423" s="79"/>
      <c r="EL423" s="79"/>
      <c r="EM423" s="79"/>
      <c r="EN423" s="79"/>
      <c r="EO423" s="113"/>
      <c r="EP423" s="113"/>
      <c r="EQ423" s="113"/>
      <c r="ER423" s="113"/>
      <c r="ES423" s="113"/>
      <c r="ET423" s="113"/>
      <c r="EU423" s="113"/>
      <c r="EV423" s="113"/>
      <c r="EW423" s="113"/>
      <c r="EX423" s="113"/>
    </row>
    <row r="424" spans="1:154" x14ac:dyDescent="0.3">
      <c r="A424" s="79"/>
      <c r="B424" s="80"/>
      <c r="C424" s="80"/>
      <c r="D424" s="80"/>
      <c r="E424" s="80"/>
      <c r="F424" s="80"/>
      <c r="G424" s="44" t="e">
        <f>SUM(J424,L424,N424,O424,P424,T424,U424,V424,AB424,AD424,AO424,AQ424,CE424,CG424,CP424,CR424,#REF!,#REF!,CZ424,DB424,DE424,DG424,DN424,DP424,DW424,DY424,EF424,EH424)</f>
        <v>#REF!</v>
      </c>
      <c r="H424" s="44" t="e">
        <f>SUM(K424,M424,Q424,R424,S424,W424,X424,Y424,AC424,AE424,AF424,AG424,AH424,AI424,AL424,AP424,AR424,#REF!,AY424,AZ424,CF424,CH424,CI424,CJ424,CK424,CL424,CQ424,CS424,CT424,CU424,CV424,CW424,#REF!,#REF!,DA424,DC424,DF424,DH424,DO424,#REF!,#REF!,#REF!,#REF!,DQ424,DR424,DS424,DT424,DU424,DX424,DZ424,EA424,EB424,EC424,ED424,EG424,EI424,EJ424,EK424,EL424,EM424)</f>
        <v>#REF!</v>
      </c>
      <c r="I424" s="44" t="e">
        <f t="shared" si="18"/>
        <v>#REF!</v>
      </c>
      <c r="J424" s="72"/>
      <c r="K424" s="72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79"/>
      <c r="AF424" s="79"/>
      <c r="AG424" s="79"/>
      <c r="AH424" s="79"/>
      <c r="AI424" s="79"/>
      <c r="AJ424" s="79"/>
      <c r="AK424" s="79"/>
      <c r="AL424" s="79"/>
      <c r="AM424" s="79"/>
      <c r="AN424" s="79"/>
      <c r="AO424" s="79"/>
      <c r="AP424" s="79"/>
      <c r="AQ424" s="79"/>
      <c r="AR424" s="79"/>
      <c r="AS424" s="79"/>
      <c r="AT424" s="79"/>
      <c r="AU424" s="79"/>
      <c r="AV424" s="79"/>
      <c r="AW424" s="79"/>
      <c r="AX424" s="79"/>
      <c r="AY424" s="79"/>
      <c r="AZ424" s="79"/>
      <c r="BA424" s="79"/>
      <c r="BB424" s="79"/>
      <c r="BC424" s="79"/>
      <c r="BD424" s="79"/>
      <c r="BE424" s="79"/>
      <c r="BF424" s="79"/>
      <c r="BG424" s="79"/>
      <c r="BH424" s="79"/>
      <c r="BI424" s="79"/>
      <c r="BJ424" s="79"/>
      <c r="BK424" s="79"/>
      <c r="BL424" s="79"/>
      <c r="BM424" s="79"/>
      <c r="BN424" s="79"/>
      <c r="BO424" s="79"/>
      <c r="BP424" s="79"/>
      <c r="BQ424" s="79"/>
      <c r="BR424" s="79"/>
      <c r="BS424" s="79"/>
      <c r="BT424" s="79"/>
      <c r="BU424" s="79"/>
      <c r="BV424" s="79"/>
      <c r="BW424" s="79"/>
      <c r="BX424" s="79"/>
      <c r="BY424" s="79"/>
      <c r="BZ424" s="79"/>
      <c r="CA424" s="79"/>
      <c r="CB424" s="79"/>
      <c r="CC424" s="79"/>
      <c r="CD424" s="79"/>
      <c r="CE424" s="79"/>
      <c r="CF424" s="79"/>
      <c r="CG424" s="79"/>
      <c r="CH424" s="79"/>
      <c r="CI424" s="79"/>
      <c r="CJ424" s="79"/>
      <c r="CK424" s="79"/>
      <c r="CL424" s="79"/>
      <c r="CM424" s="79"/>
      <c r="CN424" s="79"/>
      <c r="CO424" s="79"/>
      <c r="CP424" s="79"/>
      <c r="CQ424" s="79"/>
      <c r="CR424" s="79"/>
      <c r="CS424" s="79"/>
      <c r="CT424" s="79"/>
      <c r="CU424" s="79"/>
      <c r="CV424" s="79"/>
      <c r="CW424" s="79"/>
      <c r="CX424" s="79"/>
      <c r="CY424" s="79"/>
      <c r="CZ424" s="79"/>
      <c r="DA424" s="79"/>
      <c r="DB424" s="79"/>
      <c r="DC424" s="79"/>
      <c r="DD424" s="79"/>
      <c r="DE424" s="79"/>
      <c r="DF424" s="79"/>
      <c r="DG424" s="79"/>
      <c r="DH424" s="79"/>
      <c r="DI424" s="79"/>
      <c r="DJ424" s="79"/>
      <c r="DK424" s="79"/>
      <c r="DL424" s="79"/>
      <c r="DM424" s="79"/>
      <c r="DN424" s="79"/>
      <c r="DO424" s="79"/>
      <c r="DP424" s="79"/>
      <c r="DQ424" s="79"/>
      <c r="DR424" s="79"/>
      <c r="DS424" s="79"/>
      <c r="DT424" s="79"/>
      <c r="DU424" s="79"/>
      <c r="DV424" s="79"/>
      <c r="DW424" s="79"/>
      <c r="DX424" s="79"/>
      <c r="DY424" s="79"/>
      <c r="DZ424" s="79"/>
      <c r="EA424" s="79"/>
      <c r="EB424" s="79"/>
      <c r="EC424" s="79"/>
      <c r="ED424" s="79"/>
      <c r="EE424" s="79"/>
      <c r="EF424" s="79"/>
      <c r="EG424" s="79"/>
      <c r="EH424" s="79"/>
      <c r="EI424" s="79"/>
      <c r="EJ424" s="79"/>
      <c r="EK424" s="79"/>
      <c r="EL424" s="79"/>
      <c r="EM424" s="79"/>
      <c r="EN424" s="79"/>
      <c r="EO424" s="113"/>
      <c r="EP424" s="113"/>
      <c r="EQ424" s="113"/>
      <c r="ER424" s="113"/>
      <c r="ES424" s="113"/>
      <c r="ET424" s="113"/>
      <c r="EU424" s="113"/>
      <c r="EV424" s="113"/>
      <c r="EW424" s="113"/>
      <c r="EX424" s="113"/>
    </row>
    <row r="425" spans="1:154" x14ac:dyDescent="0.3">
      <c r="A425" s="79"/>
      <c r="B425" s="80"/>
      <c r="C425" s="80"/>
      <c r="D425" s="80"/>
      <c r="E425" s="80"/>
      <c r="F425" s="80"/>
      <c r="G425" s="44" t="e">
        <f>SUM(J425,L425,N425,O425,P425,T425,U425,V425,AB425,AD425,AO425,AQ425,CE425,CG425,CP425,CR425,#REF!,#REF!,CZ425,DB425,DE425,DG425,DN425,DP425,DW425,DY425,EF425,EH425)</f>
        <v>#REF!</v>
      </c>
      <c r="H425" s="44" t="e">
        <f>SUM(K425,M425,Q425,R425,S425,W425,X425,Y425,AC425,AE425,AF425,AG425,AH425,AI425,AL425,AP425,AR425,#REF!,AY425,AZ425,CF425,CH425,CI425,CJ425,CK425,CL425,CQ425,CS425,CT425,CU425,CV425,CW425,#REF!,#REF!,DA425,DC425,DF425,DH425,DO425,#REF!,#REF!,#REF!,#REF!,DQ425,DR425,DS425,DT425,DU425,DX425,DZ425,EA425,EB425,EC425,ED425,EG425,EI425,EJ425,EK425,EL425,EM425)</f>
        <v>#REF!</v>
      </c>
      <c r="I425" s="44" t="e">
        <f t="shared" si="18"/>
        <v>#REF!</v>
      </c>
      <c r="J425" s="72"/>
      <c r="K425" s="72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79"/>
      <c r="AF425" s="79"/>
      <c r="AG425" s="79"/>
      <c r="AH425" s="79"/>
      <c r="AI425" s="79"/>
      <c r="AJ425" s="79"/>
      <c r="AK425" s="79"/>
      <c r="AL425" s="79"/>
      <c r="AM425" s="79"/>
      <c r="AN425" s="79"/>
      <c r="AO425" s="79"/>
      <c r="AP425" s="79"/>
      <c r="AQ425" s="79"/>
      <c r="AR425" s="79"/>
      <c r="AS425" s="79"/>
      <c r="AT425" s="79"/>
      <c r="AU425" s="79"/>
      <c r="AV425" s="79"/>
      <c r="AW425" s="79"/>
      <c r="AX425" s="79"/>
      <c r="AY425" s="79"/>
      <c r="AZ425" s="79"/>
      <c r="BA425" s="79"/>
      <c r="BB425" s="79"/>
      <c r="BC425" s="79"/>
      <c r="BD425" s="79"/>
      <c r="BE425" s="79"/>
      <c r="BF425" s="79"/>
      <c r="BG425" s="79"/>
      <c r="BH425" s="79"/>
      <c r="BI425" s="79"/>
      <c r="BJ425" s="79"/>
      <c r="BK425" s="79"/>
      <c r="BL425" s="79"/>
      <c r="BM425" s="79"/>
      <c r="BN425" s="79"/>
      <c r="BO425" s="79"/>
      <c r="BP425" s="79"/>
      <c r="BQ425" s="79"/>
      <c r="BR425" s="79"/>
      <c r="BS425" s="79"/>
      <c r="BT425" s="79"/>
      <c r="BU425" s="79"/>
      <c r="BV425" s="79"/>
      <c r="BW425" s="79"/>
      <c r="BX425" s="79"/>
      <c r="BY425" s="79"/>
      <c r="BZ425" s="79"/>
      <c r="CA425" s="79"/>
      <c r="CB425" s="79"/>
      <c r="CC425" s="79"/>
      <c r="CD425" s="79"/>
      <c r="CE425" s="79"/>
      <c r="CF425" s="79"/>
      <c r="CG425" s="79"/>
      <c r="CH425" s="79"/>
      <c r="CI425" s="79"/>
      <c r="CJ425" s="79"/>
      <c r="CK425" s="79"/>
      <c r="CL425" s="79"/>
      <c r="CM425" s="79"/>
      <c r="CN425" s="79"/>
      <c r="CO425" s="79"/>
      <c r="CP425" s="79"/>
      <c r="CQ425" s="79"/>
      <c r="CR425" s="79"/>
      <c r="CS425" s="79"/>
      <c r="CT425" s="79"/>
      <c r="CU425" s="79"/>
      <c r="CV425" s="79"/>
      <c r="CW425" s="79"/>
      <c r="CX425" s="79"/>
      <c r="CY425" s="79"/>
      <c r="CZ425" s="79"/>
      <c r="DA425" s="79"/>
      <c r="DB425" s="79"/>
      <c r="DC425" s="79"/>
      <c r="DD425" s="79"/>
      <c r="DE425" s="79"/>
      <c r="DF425" s="79"/>
      <c r="DG425" s="79"/>
      <c r="DH425" s="79"/>
      <c r="DI425" s="79"/>
      <c r="DJ425" s="79"/>
      <c r="DK425" s="79"/>
      <c r="DL425" s="79"/>
      <c r="DM425" s="79"/>
      <c r="DN425" s="79"/>
      <c r="DO425" s="79"/>
      <c r="DP425" s="79"/>
      <c r="DQ425" s="79"/>
      <c r="DR425" s="79"/>
      <c r="DS425" s="79"/>
      <c r="DT425" s="79"/>
      <c r="DU425" s="79"/>
      <c r="DV425" s="79"/>
      <c r="DW425" s="79"/>
      <c r="DX425" s="79"/>
      <c r="DY425" s="79"/>
      <c r="DZ425" s="79"/>
      <c r="EA425" s="79"/>
      <c r="EB425" s="79"/>
      <c r="EC425" s="79"/>
      <c r="ED425" s="79"/>
      <c r="EE425" s="79"/>
      <c r="EF425" s="79"/>
      <c r="EG425" s="79"/>
      <c r="EH425" s="79"/>
      <c r="EI425" s="79"/>
      <c r="EJ425" s="79"/>
      <c r="EK425" s="79"/>
      <c r="EL425" s="79"/>
      <c r="EM425" s="79"/>
      <c r="EN425" s="79"/>
      <c r="EO425" s="113"/>
      <c r="EP425" s="113"/>
      <c r="EQ425" s="113"/>
      <c r="ER425" s="113"/>
      <c r="ES425" s="113"/>
      <c r="ET425" s="113"/>
      <c r="EU425" s="113"/>
      <c r="EV425" s="113"/>
      <c r="EW425" s="113"/>
      <c r="EX425" s="113"/>
    </row>
    <row r="426" spans="1:154" x14ac:dyDescent="0.3">
      <c r="A426" s="79"/>
      <c r="B426" s="80"/>
      <c r="C426" s="80"/>
      <c r="D426" s="80"/>
      <c r="E426" s="80"/>
      <c r="F426" s="80"/>
      <c r="G426" s="44" t="e">
        <f>SUM(J426,L426,N426,O426,P426,T426,U426,V426,AB426,AD426,AO426,AQ426,CE426,CG426,CP426,CR426,#REF!,#REF!,CZ426,DB426,DE426,DG426,DN426,DP426,DW426,DY426,EF426,EH426)</f>
        <v>#REF!</v>
      </c>
      <c r="H426" s="44" t="e">
        <f>SUM(K426,M426,Q426,R426,S426,W426,X426,Y426,AC426,AE426,AF426,AG426,AH426,AI426,AL426,AP426,AR426,#REF!,AY426,AZ426,CF426,CH426,CI426,CJ426,CK426,CL426,CQ426,CS426,CT426,CU426,CV426,CW426,#REF!,#REF!,DA426,DC426,DF426,DH426,DO426,#REF!,#REF!,#REF!,#REF!,DQ426,DR426,DS426,DT426,DU426,DX426,DZ426,EA426,EB426,EC426,ED426,EG426,EI426,EJ426,EK426,EL426,EM426)</f>
        <v>#REF!</v>
      </c>
      <c r="I426" s="44" t="e">
        <f t="shared" si="18"/>
        <v>#REF!</v>
      </c>
      <c r="J426" s="72"/>
      <c r="K426" s="72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79"/>
      <c r="AF426" s="79"/>
      <c r="AG426" s="79"/>
      <c r="AH426" s="79"/>
      <c r="AI426" s="79"/>
      <c r="AJ426" s="79"/>
      <c r="AK426" s="79"/>
      <c r="AL426" s="79"/>
      <c r="AM426" s="79"/>
      <c r="AN426" s="79"/>
      <c r="AO426" s="79"/>
      <c r="AP426" s="79"/>
      <c r="AQ426" s="79"/>
      <c r="AR426" s="79"/>
      <c r="AS426" s="79"/>
      <c r="AT426" s="79"/>
      <c r="AU426" s="79"/>
      <c r="AV426" s="79"/>
      <c r="AW426" s="79"/>
      <c r="AX426" s="79"/>
      <c r="AY426" s="79"/>
      <c r="AZ426" s="79"/>
      <c r="BA426" s="79"/>
      <c r="BB426" s="79"/>
      <c r="BC426" s="79"/>
      <c r="BD426" s="79"/>
      <c r="BE426" s="79"/>
      <c r="BF426" s="79"/>
      <c r="BG426" s="79"/>
      <c r="BH426" s="79"/>
      <c r="BI426" s="79"/>
      <c r="BJ426" s="79"/>
      <c r="BK426" s="79"/>
      <c r="BL426" s="79"/>
      <c r="BM426" s="79"/>
      <c r="BN426" s="79"/>
      <c r="BO426" s="79"/>
      <c r="BP426" s="79"/>
      <c r="BQ426" s="79"/>
      <c r="BR426" s="79"/>
      <c r="BS426" s="79"/>
      <c r="BT426" s="79"/>
      <c r="BU426" s="79"/>
      <c r="BV426" s="79"/>
      <c r="BW426" s="79"/>
      <c r="BX426" s="79"/>
      <c r="BY426" s="79"/>
      <c r="BZ426" s="79"/>
      <c r="CA426" s="79"/>
      <c r="CB426" s="79"/>
      <c r="CC426" s="79"/>
      <c r="CD426" s="79"/>
      <c r="CE426" s="79"/>
      <c r="CF426" s="79"/>
      <c r="CG426" s="79"/>
      <c r="CH426" s="79"/>
      <c r="CI426" s="79"/>
      <c r="CJ426" s="79"/>
      <c r="CK426" s="79"/>
      <c r="CL426" s="79"/>
      <c r="CM426" s="79"/>
      <c r="CN426" s="79"/>
      <c r="CO426" s="79"/>
      <c r="CP426" s="79"/>
      <c r="CQ426" s="79"/>
      <c r="CR426" s="79"/>
      <c r="CS426" s="79"/>
      <c r="CT426" s="79"/>
      <c r="CU426" s="79"/>
      <c r="CV426" s="79"/>
      <c r="CW426" s="79"/>
      <c r="CX426" s="79"/>
      <c r="CY426" s="79"/>
      <c r="CZ426" s="79"/>
      <c r="DA426" s="79"/>
      <c r="DB426" s="79"/>
      <c r="DC426" s="79"/>
      <c r="DD426" s="79"/>
      <c r="DE426" s="79"/>
      <c r="DF426" s="79"/>
      <c r="DG426" s="79"/>
      <c r="DH426" s="79"/>
      <c r="DI426" s="79"/>
      <c r="DJ426" s="79"/>
      <c r="DK426" s="79"/>
      <c r="DL426" s="79"/>
      <c r="DM426" s="79"/>
      <c r="DN426" s="79"/>
      <c r="DO426" s="79"/>
      <c r="DP426" s="79"/>
      <c r="DQ426" s="79"/>
      <c r="DR426" s="79"/>
      <c r="DS426" s="79"/>
      <c r="DT426" s="79"/>
      <c r="DU426" s="79"/>
      <c r="DV426" s="79"/>
      <c r="DW426" s="79"/>
      <c r="DX426" s="79"/>
      <c r="DY426" s="79"/>
      <c r="DZ426" s="79"/>
      <c r="EA426" s="79"/>
      <c r="EB426" s="79"/>
      <c r="EC426" s="79"/>
      <c r="ED426" s="79"/>
      <c r="EE426" s="79"/>
      <c r="EF426" s="79"/>
      <c r="EG426" s="79"/>
      <c r="EH426" s="79"/>
      <c r="EI426" s="79"/>
      <c r="EJ426" s="79"/>
      <c r="EK426" s="79"/>
      <c r="EL426" s="79"/>
      <c r="EM426" s="79"/>
      <c r="EN426" s="79"/>
      <c r="EO426" s="113"/>
      <c r="EP426" s="113"/>
      <c r="EQ426" s="113"/>
      <c r="ER426" s="113"/>
      <c r="ES426" s="113"/>
      <c r="ET426" s="113"/>
      <c r="EU426" s="113"/>
      <c r="EV426" s="113"/>
      <c r="EW426" s="113"/>
      <c r="EX426" s="113"/>
    </row>
    <row r="427" spans="1:154" x14ac:dyDescent="0.3">
      <c r="A427" s="79"/>
      <c r="B427" s="80"/>
      <c r="C427" s="80"/>
      <c r="D427" s="80"/>
      <c r="E427" s="80"/>
      <c r="F427" s="80"/>
      <c r="G427" s="44" t="e">
        <f>SUM(J427,L427,N427,O427,P427,T427,U427,V427,AB427,AD427,AO427,AQ427,CE427,CG427,CP427,CR427,#REF!,#REF!,CZ427,DB427,DE427,DG427,DN427,DP427,DW427,DY427,EF427,EH427)</f>
        <v>#REF!</v>
      </c>
      <c r="H427" s="44" t="e">
        <f>SUM(K427,M427,Q427,R427,S427,W427,X427,Y427,AC427,AE427,AF427,AG427,AH427,AI427,AL427,AP427,AR427,#REF!,AY427,AZ427,CF427,CH427,CI427,CJ427,CK427,CL427,CQ427,CS427,CT427,CU427,CV427,CW427,#REF!,#REF!,DA427,DC427,DF427,DH427,DO427,#REF!,#REF!,#REF!,#REF!,DQ427,DR427,DS427,DT427,DU427,DX427,DZ427,EA427,EB427,EC427,ED427,EG427,EI427,EJ427,EK427,EL427,EM427)</f>
        <v>#REF!</v>
      </c>
      <c r="I427" s="44" t="e">
        <f t="shared" si="18"/>
        <v>#REF!</v>
      </c>
      <c r="J427" s="72"/>
      <c r="K427" s="72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79"/>
      <c r="AF427" s="79"/>
      <c r="AG427" s="79"/>
      <c r="AH427" s="79"/>
      <c r="AI427" s="79"/>
      <c r="AJ427" s="79"/>
      <c r="AK427" s="79"/>
      <c r="AL427" s="79"/>
      <c r="AM427" s="79"/>
      <c r="AN427" s="79"/>
      <c r="AO427" s="79"/>
      <c r="AP427" s="79"/>
      <c r="AQ427" s="79"/>
      <c r="AR427" s="79"/>
      <c r="AS427" s="79"/>
      <c r="AT427" s="79"/>
      <c r="AU427" s="79"/>
      <c r="AV427" s="79"/>
      <c r="AW427" s="79"/>
      <c r="AX427" s="79"/>
      <c r="AY427" s="79"/>
      <c r="AZ427" s="79"/>
      <c r="BA427" s="79"/>
      <c r="BB427" s="79"/>
      <c r="BC427" s="79"/>
      <c r="BD427" s="79"/>
      <c r="BE427" s="79"/>
      <c r="BF427" s="79"/>
      <c r="BG427" s="79"/>
      <c r="BH427" s="79"/>
      <c r="BI427" s="79"/>
      <c r="BJ427" s="79"/>
      <c r="BK427" s="79"/>
      <c r="BL427" s="79"/>
      <c r="BM427" s="79"/>
      <c r="BN427" s="79"/>
      <c r="BO427" s="79"/>
      <c r="BP427" s="79"/>
      <c r="BQ427" s="79"/>
      <c r="BR427" s="79"/>
      <c r="BS427" s="79"/>
      <c r="BT427" s="79"/>
      <c r="BU427" s="79"/>
      <c r="BV427" s="79"/>
      <c r="BW427" s="79"/>
      <c r="BX427" s="79"/>
      <c r="BY427" s="79"/>
      <c r="BZ427" s="79"/>
      <c r="CA427" s="79"/>
      <c r="CB427" s="79"/>
      <c r="CC427" s="79"/>
      <c r="CD427" s="79"/>
      <c r="CE427" s="79"/>
      <c r="CF427" s="79"/>
      <c r="CG427" s="79"/>
      <c r="CH427" s="79"/>
      <c r="CI427" s="79"/>
      <c r="CJ427" s="79"/>
      <c r="CK427" s="79"/>
      <c r="CL427" s="79"/>
      <c r="CM427" s="79"/>
      <c r="CN427" s="79"/>
      <c r="CO427" s="79"/>
      <c r="CP427" s="79"/>
      <c r="CQ427" s="79"/>
      <c r="CR427" s="79"/>
      <c r="CS427" s="79"/>
      <c r="CT427" s="79"/>
      <c r="CU427" s="79"/>
      <c r="CV427" s="79"/>
      <c r="CW427" s="79"/>
      <c r="CX427" s="79"/>
      <c r="CY427" s="79"/>
      <c r="CZ427" s="79"/>
      <c r="DA427" s="79"/>
      <c r="DB427" s="79"/>
      <c r="DC427" s="79"/>
      <c r="DD427" s="79"/>
      <c r="DE427" s="79"/>
      <c r="DF427" s="79"/>
      <c r="DG427" s="79"/>
      <c r="DH427" s="79"/>
      <c r="DI427" s="79"/>
      <c r="DJ427" s="79"/>
      <c r="DK427" s="79"/>
      <c r="DL427" s="79"/>
      <c r="DM427" s="79"/>
      <c r="DN427" s="79"/>
      <c r="DO427" s="79"/>
      <c r="DP427" s="79"/>
      <c r="DQ427" s="79"/>
      <c r="DR427" s="79"/>
      <c r="DS427" s="79"/>
      <c r="DT427" s="79"/>
      <c r="DU427" s="79"/>
      <c r="DV427" s="79"/>
      <c r="DW427" s="79"/>
      <c r="DX427" s="79"/>
      <c r="DY427" s="79"/>
      <c r="DZ427" s="79"/>
      <c r="EA427" s="79"/>
      <c r="EB427" s="79"/>
      <c r="EC427" s="79"/>
      <c r="ED427" s="79"/>
      <c r="EE427" s="79"/>
      <c r="EF427" s="79"/>
      <c r="EG427" s="79"/>
      <c r="EH427" s="79"/>
      <c r="EI427" s="79"/>
      <c r="EJ427" s="79"/>
      <c r="EK427" s="79"/>
      <c r="EL427" s="79"/>
      <c r="EM427" s="79"/>
      <c r="EN427" s="79"/>
      <c r="EO427" s="113"/>
      <c r="EP427" s="113"/>
      <c r="EQ427" s="113"/>
      <c r="ER427" s="113"/>
      <c r="ES427" s="113"/>
      <c r="ET427" s="113"/>
      <c r="EU427" s="113"/>
      <c r="EV427" s="113"/>
      <c r="EW427" s="113"/>
      <c r="EX427" s="113"/>
    </row>
    <row r="428" spans="1:154" x14ac:dyDescent="0.3">
      <c r="A428" s="79"/>
      <c r="B428" s="80"/>
      <c r="C428" s="80"/>
      <c r="D428" s="80"/>
      <c r="E428" s="80"/>
      <c r="F428" s="80"/>
      <c r="G428" s="44" t="e">
        <f>SUM(J428,L428,N428,O428,P428,T428,U428,V428,AB428,AD428,AO428,AQ428,CE428,CG428,CP428,CR428,#REF!,#REF!,CZ428,DB428,DE428,DG428,DN428,DP428,DW428,DY428,EF428,EH428)</f>
        <v>#REF!</v>
      </c>
      <c r="H428" s="44" t="e">
        <f>SUM(K428,M428,Q428,R428,S428,W428,X428,Y428,AC428,AE428,AF428,AG428,AH428,AI428,AL428,AP428,AR428,#REF!,AY428,AZ428,CF428,CH428,CI428,CJ428,CK428,CL428,CQ428,CS428,CT428,CU428,CV428,CW428,#REF!,#REF!,DA428,DC428,DF428,DH428,DO428,#REF!,#REF!,#REF!,#REF!,DQ428,DR428,DS428,DT428,DU428,DX428,DZ428,EA428,EB428,EC428,ED428,EG428,EI428,EJ428,EK428,EL428,EM428)</f>
        <v>#REF!</v>
      </c>
      <c r="I428" s="44" t="e">
        <f t="shared" si="18"/>
        <v>#REF!</v>
      </c>
      <c r="J428" s="72"/>
      <c r="K428" s="72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79"/>
      <c r="AF428" s="79"/>
      <c r="AG428" s="79"/>
      <c r="AH428" s="79"/>
      <c r="AI428" s="79"/>
      <c r="AJ428" s="79"/>
      <c r="AK428" s="79"/>
      <c r="AL428" s="79"/>
      <c r="AM428" s="79"/>
      <c r="AN428" s="79"/>
      <c r="AO428" s="79"/>
      <c r="AP428" s="79"/>
      <c r="AQ428" s="79"/>
      <c r="AR428" s="79"/>
      <c r="AS428" s="79"/>
      <c r="AT428" s="79"/>
      <c r="AU428" s="79"/>
      <c r="AV428" s="79"/>
      <c r="AW428" s="79"/>
      <c r="AX428" s="79"/>
      <c r="AY428" s="79"/>
      <c r="AZ428" s="79"/>
      <c r="BA428" s="79"/>
      <c r="BB428" s="79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9"/>
      <c r="CA428" s="79"/>
      <c r="CB428" s="79"/>
      <c r="CC428" s="79"/>
      <c r="CD428" s="79"/>
      <c r="CE428" s="79"/>
      <c r="CF428" s="79"/>
      <c r="CG428" s="79"/>
      <c r="CH428" s="79"/>
      <c r="CI428" s="79"/>
      <c r="CJ428" s="79"/>
      <c r="CK428" s="79"/>
      <c r="CL428" s="79"/>
      <c r="CM428" s="79"/>
      <c r="CN428" s="79"/>
      <c r="CO428" s="79"/>
      <c r="CP428" s="79"/>
      <c r="CQ428" s="79"/>
      <c r="CR428" s="79"/>
      <c r="CS428" s="79"/>
      <c r="CT428" s="79"/>
      <c r="CU428" s="79"/>
      <c r="CV428" s="79"/>
      <c r="CW428" s="79"/>
      <c r="CX428" s="79"/>
      <c r="CY428" s="79"/>
      <c r="CZ428" s="79"/>
      <c r="DA428" s="79"/>
      <c r="DB428" s="79"/>
      <c r="DC428" s="79"/>
      <c r="DD428" s="79"/>
      <c r="DE428" s="79"/>
      <c r="DF428" s="79"/>
      <c r="DG428" s="79"/>
      <c r="DH428" s="79"/>
      <c r="DI428" s="79"/>
      <c r="DJ428" s="79"/>
      <c r="DK428" s="79"/>
      <c r="DL428" s="79"/>
      <c r="DM428" s="79"/>
      <c r="DN428" s="79"/>
      <c r="DO428" s="79"/>
      <c r="DP428" s="79"/>
      <c r="DQ428" s="79"/>
      <c r="DR428" s="79"/>
      <c r="DS428" s="79"/>
      <c r="DT428" s="79"/>
      <c r="DU428" s="79"/>
      <c r="DV428" s="79"/>
      <c r="DW428" s="79"/>
      <c r="DX428" s="79"/>
      <c r="DY428" s="79"/>
      <c r="DZ428" s="79"/>
      <c r="EA428" s="79"/>
      <c r="EB428" s="79"/>
      <c r="EC428" s="79"/>
      <c r="ED428" s="79"/>
      <c r="EE428" s="79"/>
      <c r="EF428" s="79"/>
      <c r="EG428" s="79"/>
      <c r="EH428" s="79"/>
      <c r="EI428" s="79"/>
      <c r="EJ428" s="79"/>
      <c r="EK428" s="79"/>
      <c r="EL428" s="79"/>
      <c r="EM428" s="79"/>
      <c r="EN428" s="79"/>
      <c r="EO428" s="113"/>
      <c r="EP428" s="113"/>
      <c r="EQ428" s="113"/>
      <c r="ER428" s="113"/>
      <c r="ES428" s="113"/>
      <c r="ET428" s="113"/>
      <c r="EU428" s="113"/>
      <c r="EV428" s="113"/>
      <c r="EW428" s="113"/>
      <c r="EX428" s="113"/>
    </row>
    <row r="429" spans="1:154" x14ac:dyDescent="0.3">
      <c r="A429" s="79"/>
      <c r="B429" s="80"/>
      <c r="C429" s="80"/>
      <c r="D429" s="80"/>
      <c r="E429" s="80"/>
      <c r="F429" s="80"/>
      <c r="G429" s="44" t="e">
        <f>SUM(J429,L429,N429,O429,P429,T429,U429,V429,AB429,AD429,AO429,AQ429,CE429,CG429,CP429,CR429,#REF!,#REF!,CZ429,DB429,DE429,DG429,DN429,DP429,DW429,DY429,EF429,EH429)</f>
        <v>#REF!</v>
      </c>
      <c r="H429" s="44" t="e">
        <f>SUM(K429,M429,Q429,R429,S429,W429,X429,Y429,AC429,AE429,AF429,AG429,AH429,AI429,AL429,AP429,AR429,#REF!,AY429,AZ429,CF429,CH429,CI429,CJ429,CK429,CL429,CQ429,CS429,CT429,CU429,CV429,CW429,#REF!,#REF!,DA429,DC429,DF429,DH429,DO429,#REF!,#REF!,#REF!,#REF!,DQ429,DR429,DS429,DT429,DU429,DX429,DZ429,EA429,EB429,EC429,ED429,EG429,EI429,EJ429,EK429,EL429,EM429)</f>
        <v>#REF!</v>
      </c>
      <c r="I429" s="44" t="e">
        <f t="shared" si="18"/>
        <v>#REF!</v>
      </c>
      <c r="J429" s="72"/>
      <c r="K429" s="72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79"/>
      <c r="AF429" s="79"/>
      <c r="AG429" s="79"/>
      <c r="AH429" s="79"/>
      <c r="AI429" s="79"/>
      <c r="AJ429" s="79"/>
      <c r="AK429" s="79"/>
      <c r="AL429" s="79"/>
      <c r="AM429" s="79"/>
      <c r="AN429" s="79"/>
      <c r="AO429" s="79"/>
      <c r="AP429" s="79"/>
      <c r="AQ429" s="79"/>
      <c r="AR429" s="79"/>
      <c r="AS429" s="79"/>
      <c r="AT429" s="79"/>
      <c r="AU429" s="79"/>
      <c r="AV429" s="79"/>
      <c r="AW429" s="79"/>
      <c r="AX429" s="79"/>
      <c r="AY429" s="79"/>
      <c r="AZ429" s="79"/>
      <c r="BA429" s="79"/>
      <c r="BB429" s="79"/>
      <c r="BC429" s="79"/>
      <c r="BD429" s="79"/>
      <c r="BE429" s="79"/>
      <c r="BF429" s="79"/>
      <c r="BG429" s="79"/>
      <c r="BH429" s="79"/>
      <c r="BI429" s="79"/>
      <c r="BJ429" s="79"/>
      <c r="BK429" s="79"/>
      <c r="BL429" s="79"/>
      <c r="BM429" s="79"/>
      <c r="BN429" s="79"/>
      <c r="BO429" s="79"/>
      <c r="BP429" s="79"/>
      <c r="BQ429" s="79"/>
      <c r="BR429" s="79"/>
      <c r="BS429" s="79"/>
      <c r="BT429" s="79"/>
      <c r="BU429" s="79"/>
      <c r="BV429" s="79"/>
      <c r="BW429" s="79"/>
      <c r="BX429" s="79"/>
      <c r="BY429" s="79"/>
      <c r="BZ429" s="79"/>
      <c r="CA429" s="79"/>
      <c r="CB429" s="79"/>
      <c r="CC429" s="79"/>
      <c r="CD429" s="79"/>
      <c r="CE429" s="79"/>
      <c r="CF429" s="79"/>
      <c r="CG429" s="79"/>
      <c r="CH429" s="79"/>
      <c r="CI429" s="79"/>
      <c r="CJ429" s="79"/>
      <c r="CK429" s="79"/>
      <c r="CL429" s="79"/>
      <c r="CM429" s="79"/>
      <c r="CN429" s="79"/>
      <c r="CO429" s="79"/>
      <c r="CP429" s="79"/>
      <c r="CQ429" s="79"/>
      <c r="CR429" s="79"/>
      <c r="CS429" s="79"/>
      <c r="CT429" s="79"/>
      <c r="CU429" s="79"/>
      <c r="CV429" s="79"/>
      <c r="CW429" s="79"/>
      <c r="CX429" s="79"/>
      <c r="CY429" s="79"/>
      <c r="CZ429" s="79"/>
      <c r="DA429" s="79"/>
      <c r="DB429" s="79"/>
      <c r="DC429" s="79"/>
      <c r="DD429" s="79"/>
      <c r="DE429" s="79"/>
      <c r="DF429" s="79"/>
      <c r="DG429" s="79"/>
      <c r="DH429" s="79"/>
      <c r="DI429" s="79"/>
      <c r="DJ429" s="79"/>
      <c r="DK429" s="79"/>
      <c r="DL429" s="79"/>
      <c r="DM429" s="79"/>
      <c r="DN429" s="79"/>
      <c r="DO429" s="79"/>
      <c r="DP429" s="79"/>
      <c r="DQ429" s="79"/>
      <c r="DR429" s="79"/>
      <c r="DS429" s="79"/>
      <c r="DT429" s="79"/>
      <c r="DU429" s="79"/>
      <c r="DV429" s="79"/>
      <c r="DW429" s="79"/>
      <c r="DX429" s="79"/>
      <c r="DY429" s="79"/>
      <c r="DZ429" s="79"/>
      <c r="EA429" s="79"/>
      <c r="EB429" s="79"/>
      <c r="EC429" s="79"/>
      <c r="ED429" s="79"/>
      <c r="EE429" s="79"/>
      <c r="EF429" s="79"/>
      <c r="EG429" s="79"/>
      <c r="EH429" s="79"/>
      <c r="EI429" s="79"/>
      <c r="EJ429" s="79"/>
      <c r="EK429" s="79"/>
      <c r="EL429" s="79"/>
      <c r="EM429" s="79"/>
      <c r="EN429" s="79"/>
      <c r="EO429" s="113"/>
      <c r="EP429" s="113"/>
      <c r="EQ429" s="113"/>
      <c r="ER429" s="113"/>
      <c r="ES429" s="113"/>
      <c r="ET429" s="113"/>
      <c r="EU429" s="113"/>
      <c r="EV429" s="113"/>
      <c r="EW429" s="113"/>
      <c r="EX429" s="113"/>
    </row>
    <row r="430" spans="1:154" x14ac:dyDescent="0.3">
      <c r="A430" s="79"/>
      <c r="B430" s="80"/>
      <c r="C430" s="80"/>
      <c r="D430" s="80"/>
      <c r="E430" s="80"/>
      <c r="F430" s="80"/>
      <c r="G430" s="44" t="e">
        <f>SUM(J430,L430,N430,O430,P430,T430,U430,V430,AB430,AD430,AO430,AQ430,CE430,CG430,CP430,CR430,#REF!,#REF!,CZ430,DB430,DE430,DG430,DN430,DP430,DW430,DY430,EF430,EH430)</f>
        <v>#REF!</v>
      </c>
      <c r="H430" s="44" t="e">
        <f>SUM(K430,M430,Q430,R430,S430,W430,X430,Y430,AC430,AE430,AF430,AG430,AH430,AI430,AL430,AP430,AR430,#REF!,AY430,AZ430,CF430,CH430,CI430,CJ430,CK430,CL430,CQ430,CS430,CT430,CU430,CV430,CW430,#REF!,#REF!,DA430,DC430,DF430,DH430,DO430,#REF!,#REF!,#REF!,#REF!,DQ430,DR430,DS430,DT430,DU430,DX430,DZ430,EA430,EB430,EC430,ED430,EG430,EI430,EJ430,EK430,EL430,EM430)</f>
        <v>#REF!</v>
      </c>
      <c r="I430" s="44" t="e">
        <f t="shared" si="18"/>
        <v>#REF!</v>
      </c>
      <c r="J430" s="72"/>
      <c r="K430" s="72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79"/>
      <c r="AF430" s="79"/>
      <c r="AG430" s="79"/>
      <c r="AH430" s="79"/>
      <c r="AI430" s="79"/>
      <c r="AJ430" s="79"/>
      <c r="AK430" s="79"/>
      <c r="AL430" s="79"/>
      <c r="AM430" s="79"/>
      <c r="AN430" s="79"/>
      <c r="AO430" s="79"/>
      <c r="AP430" s="79"/>
      <c r="AQ430" s="79"/>
      <c r="AR430" s="79"/>
      <c r="AS430" s="79"/>
      <c r="AT430" s="79"/>
      <c r="AU430" s="79"/>
      <c r="AV430" s="79"/>
      <c r="AW430" s="79"/>
      <c r="AX430" s="79"/>
      <c r="AY430" s="79"/>
      <c r="AZ430" s="79"/>
      <c r="BA430" s="79"/>
      <c r="BB430" s="79"/>
      <c r="BC430" s="79"/>
      <c r="BD430" s="79"/>
      <c r="BE430" s="79"/>
      <c r="BF430" s="79"/>
      <c r="BG430" s="79"/>
      <c r="BH430" s="79"/>
      <c r="BI430" s="79"/>
      <c r="BJ430" s="79"/>
      <c r="BK430" s="79"/>
      <c r="BL430" s="79"/>
      <c r="BM430" s="79"/>
      <c r="BN430" s="79"/>
      <c r="BO430" s="79"/>
      <c r="BP430" s="79"/>
      <c r="BQ430" s="79"/>
      <c r="BR430" s="79"/>
      <c r="BS430" s="79"/>
      <c r="BT430" s="79"/>
      <c r="BU430" s="79"/>
      <c r="BV430" s="79"/>
      <c r="BW430" s="79"/>
      <c r="BX430" s="79"/>
      <c r="BY430" s="79"/>
      <c r="BZ430" s="79"/>
      <c r="CA430" s="79"/>
      <c r="CB430" s="79"/>
      <c r="CC430" s="79"/>
      <c r="CD430" s="79"/>
      <c r="CE430" s="79"/>
      <c r="CF430" s="79"/>
      <c r="CG430" s="79"/>
      <c r="CH430" s="79"/>
      <c r="CI430" s="79"/>
      <c r="CJ430" s="79"/>
      <c r="CK430" s="79"/>
      <c r="CL430" s="79"/>
      <c r="CM430" s="79"/>
      <c r="CN430" s="79"/>
      <c r="CO430" s="79"/>
      <c r="CP430" s="79"/>
      <c r="CQ430" s="79"/>
      <c r="CR430" s="79"/>
      <c r="CS430" s="79"/>
      <c r="CT430" s="79"/>
      <c r="CU430" s="79"/>
      <c r="CV430" s="79"/>
      <c r="CW430" s="79"/>
      <c r="CX430" s="79"/>
      <c r="CY430" s="79"/>
      <c r="CZ430" s="79"/>
      <c r="DA430" s="79"/>
      <c r="DB430" s="79"/>
      <c r="DC430" s="79"/>
      <c r="DD430" s="79"/>
      <c r="DE430" s="79"/>
      <c r="DF430" s="79"/>
      <c r="DG430" s="79"/>
      <c r="DH430" s="79"/>
      <c r="DI430" s="79"/>
      <c r="DJ430" s="79"/>
      <c r="DK430" s="79"/>
      <c r="DL430" s="79"/>
      <c r="DM430" s="79"/>
      <c r="DN430" s="79"/>
      <c r="DO430" s="79"/>
      <c r="DP430" s="79"/>
      <c r="DQ430" s="79"/>
      <c r="DR430" s="79"/>
      <c r="DS430" s="79"/>
      <c r="DT430" s="79"/>
      <c r="DU430" s="79"/>
      <c r="DV430" s="79"/>
      <c r="DW430" s="79"/>
      <c r="DX430" s="79"/>
      <c r="DY430" s="79"/>
      <c r="DZ430" s="79"/>
      <c r="EA430" s="79"/>
      <c r="EB430" s="79"/>
      <c r="EC430" s="79"/>
      <c r="ED430" s="79"/>
      <c r="EE430" s="79"/>
      <c r="EF430" s="79"/>
      <c r="EG430" s="79"/>
      <c r="EH430" s="79"/>
      <c r="EI430" s="79"/>
      <c r="EJ430" s="79"/>
      <c r="EK430" s="79"/>
      <c r="EL430" s="79"/>
      <c r="EM430" s="79"/>
      <c r="EN430" s="79"/>
      <c r="EO430" s="113"/>
      <c r="EP430" s="113"/>
      <c r="EQ430" s="113"/>
      <c r="ER430" s="113"/>
      <c r="ES430" s="113"/>
      <c r="ET430" s="113"/>
      <c r="EU430" s="113"/>
      <c r="EV430" s="113"/>
      <c r="EW430" s="113"/>
      <c r="EX430" s="113"/>
    </row>
    <row r="431" spans="1:154" x14ac:dyDescent="0.3">
      <c r="A431" s="79"/>
      <c r="B431" s="80"/>
      <c r="C431" s="80"/>
      <c r="D431" s="80"/>
      <c r="E431" s="80"/>
      <c r="F431" s="80"/>
      <c r="G431" s="44" t="e">
        <f>SUM(J431,L431,N431,O431,P431,T431,U431,V431,AB431,AD431,AO431,AQ431,CE431,CG431,CP431,CR431,#REF!,#REF!,CZ431,DB431,DE431,DG431,DN431,DP431,DW431,DY431,EF431,EH431)</f>
        <v>#REF!</v>
      </c>
      <c r="H431" s="44" t="e">
        <f>SUM(K431,M431,Q431,R431,S431,W431,X431,Y431,AC431,AE431,AF431,AG431,AH431,AI431,AL431,AP431,AR431,#REF!,AY431,AZ431,CF431,CH431,CI431,CJ431,CK431,CL431,CQ431,CS431,CT431,CU431,CV431,CW431,#REF!,#REF!,DA431,DC431,DF431,DH431,DO431,#REF!,#REF!,#REF!,#REF!,DQ431,DR431,DS431,DT431,DU431,DX431,DZ431,EA431,EB431,EC431,ED431,EG431,EI431,EJ431,EK431,EL431,EM431)</f>
        <v>#REF!</v>
      </c>
      <c r="I431" s="44" t="e">
        <f t="shared" si="18"/>
        <v>#REF!</v>
      </c>
      <c r="J431" s="72"/>
      <c r="K431" s="72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79"/>
      <c r="AF431" s="79"/>
      <c r="AG431" s="79"/>
      <c r="AH431" s="79"/>
      <c r="AI431" s="79"/>
      <c r="AJ431" s="79"/>
      <c r="AK431" s="79"/>
      <c r="AL431" s="79"/>
      <c r="AM431" s="79"/>
      <c r="AN431" s="79"/>
      <c r="AO431" s="79"/>
      <c r="AP431" s="79"/>
      <c r="AQ431" s="79"/>
      <c r="AR431" s="79"/>
      <c r="AS431" s="79"/>
      <c r="AT431" s="79"/>
      <c r="AU431" s="79"/>
      <c r="AV431" s="79"/>
      <c r="AW431" s="79"/>
      <c r="AX431" s="79"/>
      <c r="AY431" s="79"/>
      <c r="AZ431" s="79"/>
      <c r="BA431" s="79"/>
      <c r="BB431" s="79"/>
      <c r="BC431" s="79"/>
      <c r="BD431" s="79"/>
      <c r="BE431" s="79"/>
      <c r="BF431" s="79"/>
      <c r="BG431" s="79"/>
      <c r="BH431" s="79"/>
      <c r="BI431" s="79"/>
      <c r="BJ431" s="79"/>
      <c r="BK431" s="79"/>
      <c r="BL431" s="79"/>
      <c r="BM431" s="79"/>
      <c r="BN431" s="79"/>
      <c r="BO431" s="79"/>
      <c r="BP431" s="79"/>
      <c r="BQ431" s="79"/>
      <c r="BR431" s="79"/>
      <c r="BS431" s="79"/>
      <c r="BT431" s="79"/>
      <c r="BU431" s="79"/>
      <c r="BV431" s="79"/>
      <c r="BW431" s="79"/>
      <c r="BX431" s="79"/>
      <c r="BY431" s="79"/>
      <c r="BZ431" s="79"/>
      <c r="CA431" s="79"/>
      <c r="CB431" s="79"/>
      <c r="CC431" s="79"/>
      <c r="CD431" s="79"/>
      <c r="CE431" s="79"/>
      <c r="CF431" s="79"/>
      <c r="CG431" s="79"/>
      <c r="CH431" s="79"/>
      <c r="CI431" s="79"/>
      <c r="CJ431" s="79"/>
      <c r="CK431" s="79"/>
      <c r="CL431" s="79"/>
      <c r="CM431" s="79"/>
      <c r="CN431" s="79"/>
      <c r="CO431" s="79"/>
      <c r="CP431" s="79"/>
      <c r="CQ431" s="79"/>
      <c r="CR431" s="79"/>
      <c r="CS431" s="79"/>
      <c r="CT431" s="79"/>
      <c r="CU431" s="79"/>
      <c r="CV431" s="79"/>
      <c r="CW431" s="79"/>
      <c r="CX431" s="79"/>
      <c r="CY431" s="79"/>
      <c r="CZ431" s="79"/>
      <c r="DA431" s="79"/>
      <c r="DB431" s="79"/>
      <c r="DC431" s="79"/>
      <c r="DD431" s="79"/>
      <c r="DE431" s="79"/>
      <c r="DF431" s="79"/>
      <c r="DG431" s="79"/>
      <c r="DH431" s="79"/>
      <c r="DI431" s="79"/>
      <c r="DJ431" s="79"/>
      <c r="DK431" s="79"/>
      <c r="DL431" s="79"/>
      <c r="DM431" s="79"/>
      <c r="DN431" s="79"/>
      <c r="DO431" s="79"/>
      <c r="DP431" s="79"/>
      <c r="DQ431" s="79"/>
      <c r="DR431" s="79"/>
      <c r="DS431" s="79"/>
      <c r="DT431" s="79"/>
      <c r="DU431" s="79"/>
      <c r="DV431" s="79"/>
      <c r="DW431" s="79"/>
      <c r="DX431" s="79"/>
      <c r="DY431" s="79"/>
      <c r="DZ431" s="79"/>
      <c r="EA431" s="79"/>
      <c r="EB431" s="79"/>
      <c r="EC431" s="79"/>
      <c r="ED431" s="79"/>
      <c r="EE431" s="79"/>
      <c r="EF431" s="79"/>
      <c r="EG431" s="79"/>
      <c r="EH431" s="79"/>
      <c r="EI431" s="79"/>
      <c r="EJ431" s="79"/>
      <c r="EK431" s="79"/>
      <c r="EL431" s="79"/>
      <c r="EM431" s="79"/>
      <c r="EN431" s="79"/>
      <c r="EO431" s="113"/>
      <c r="EP431" s="113"/>
      <c r="EQ431" s="113"/>
      <c r="ER431" s="113"/>
      <c r="ES431" s="113"/>
      <c r="ET431" s="113"/>
      <c r="EU431" s="113"/>
      <c r="EV431" s="113"/>
      <c r="EW431" s="113"/>
      <c r="EX431" s="113"/>
    </row>
    <row r="432" spans="1:154" x14ac:dyDescent="0.3">
      <c r="A432" s="79"/>
      <c r="B432" s="80"/>
      <c r="C432" s="80"/>
      <c r="D432" s="80"/>
      <c r="E432" s="80"/>
      <c r="F432" s="80"/>
      <c r="G432" s="44" t="e">
        <f>SUM(J432,L432,N432,O432,P432,T432,U432,V432,AB432,AD432,AO432,AQ432,CE432,CG432,CP432,CR432,#REF!,#REF!,CZ432,DB432,DE432,DG432,DN432,DP432,DW432,DY432,EF432,EH432)</f>
        <v>#REF!</v>
      </c>
      <c r="H432" s="44" t="e">
        <f>SUM(K432,M432,Q432,R432,S432,W432,X432,Y432,AC432,AE432,AF432,AG432,AH432,AI432,AL432,AP432,AR432,#REF!,AY432,AZ432,CF432,CH432,CI432,CJ432,CK432,CL432,CQ432,CS432,CT432,CU432,CV432,CW432,#REF!,#REF!,DA432,DC432,DF432,DH432,DO432,#REF!,#REF!,#REF!,#REF!,DQ432,DR432,DS432,DT432,DU432,DX432,DZ432,EA432,EB432,EC432,ED432,EG432,EI432,EJ432,EK432,EL432,EM432)</f>
        <v>#REF!</v>
      </c>
      <c r="I432" s="44" t="e">
        <f t="shared" si="18"/>
        <v>#REF!</v>
      </c>
      <c r="J432" s="72"/>
      <c r="K432" s="72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79"/>
      <c r="AF432" s="79"/>
      <c r="AG432" s="79"/>
      <c r="AH432" s="79"/>
      <c r="AI432" s="79"/>
      <c r="AJ432" s="79"/>
      <c r="AK432" s="79"/>
      <c r="AL432" s="79"/>
      <c r="AM432" s="79"/>
      <c r="AN432" s="79"/>
      <c r="AO432" s="79"/>
      <c r="AP432" s="79"/>
      <c r="AQ432" s="79"/>
      <c r="AR432" s="79"/>
      <c r="AS432" s="79"/>
      <c r="AT432" s="79"/>
      <c r="AU432" s="79"/>
      <c r="AV432" s="79"/>
      <c r="AW432" s="79"/>
      <c r="AX432" s="79"/>
      <c r="AY432" s="79"/>
      <c r="AZ432" s="79"/>
      <c r="BA432" s="79"/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79"/>
      <c r="BR432" s="79"/>
      <c r="BS432" s="79"/>
      <c r="BT432" s="79"/>
      <c r="BU432" s="79"/>
      <c r="BV432" s="79"/>
      <c r="BW432" s="79"/>
      <c r="BX432" s="79"/>
      <c r="BY432" s="79"/>
      <c r="BZ432" s="79"/>
      <c r="CA432" s="79"/>
      <c r="CB432" s="79"/>
      <c r="CC432" s="79"/>
      <c r="CD432" s="79"/>
      <c r="CE432" s="79"/>
      <c r="CF432" s="79"/>
      <c r="CG432" s="79"/>
      <c r="CH432" s="79"/>
      <c r="CI432" s="79"/>
      <c r="CJ432" s="79"/>
      <c r="CK432" s="79"/>
      <c r="CL432" s="79"/>
      <c r="CM432" s="79"/>
      <c r="CN432" s="79"/>
      <c r="CO432" s="79"/>
      <c r="CP432" s="79"/>
      <c r="CQ432" s="79"/>
      <c r="CR432" s="79"/>
      <c r="CS432" s="79"/>
      <c r="CT432" s="79"/>
      <c r="CU432" s="79"/>
      <c r="CV432" s="79"/>
      <c r="CW432" s="79"/>
      <c r="CX432" s="79"/>
      <c r="CY432" s="79"/>
      <c r="CZ432" s="79"/>
      <c r="DA432" s="79"/>
      <c r="DB432" s="79"/>
      <c r="DC432" s="79"/>
      <c r="DD432" s="79"/>
      <c r="DE432" s="79"/>
      <c r="DF432" s="79"/>
      <c r="DG432" s="79"/>
      <c r="DH432" s="79"/>
      <c r="DI432" s="79"/>
      <c r="DJ432" s="79"/>
      <c r="DK432" s="79"/>
      <c r="DL432" s="79"/>
      <c r="DM432" s="79"/>
      <c r="DN432" s="79"/>
      <c r="DO432" s="79"/>
      <c r="DP432" s="79"/>
      <c r="DQ432" s="79"/>
      <c r="DR432" s="79"/>
      <c r="DS432" s="79"/>
      <c r="DT432" s="79"/>
      <c r="DU432" s="79"/>
      <c r="DV432" s="79"/>
      <c r="DW432" s="79"/>
      <c r="DX432" s="79"/>
      <c r="DY432" s="79"/>
      <c r="DZ432" s="79"/>
      <c r="EA432" s="79"/>
      <c r="EB432" s="79"/>
      <c r="EC432" s="79"/>
      <c r="ED432" s="79"/>
      <c r="EE432" s="79"/>
      <c r="EF432" s="79"/>
      <c r="EG432" s="79"/>
      <c r="EH432" s="79"/>
      <c r="EI432" s="79"/>
      <c r="EJ432" s="79"/>
      <c r="EK432" s="79"/>
      <c r="EL432" s="79"/>
      <c r="EM432" s="79"/>
      <c r="EN432" s="79"/>
      <c r="EO432" s="113"/>
      <c r="EP432" s="113"/>
      <c r="EQ432" s="113"/>
      <c r="ER432" s="113"/>
      <c r="ES432" s="113"/>
      <c r="ET432" s="113"/>
      <c r="EU432" s="113"/>
      <c r="EV432" s="113"/>
      <c r="EW432" s="113"/>
      <c r="EX432" s="113"/>
    </row>
    <row r="433" spans="1:154" x14ac:dyDescent="0.3">
      <c r="A433" s="79"/>
      <c r="B433" s="80"/>
      <c r="C433" s="80"/>
      <c r="D433" s="80"/>
      <c r="E433" s="80"/>
      <c r="F433" s="80"/>
      <c r="G433" s="44" t="e">
        <f>SUM(J433,L433,N433,O433,P433,T433,U433,V433,AB433,AD433,AO433,AQ433,CE433,CG433,CP433,CR433,#REF!,#REF!,CZ433,DB433,DE433,DG433,DN433,DP433,DW433,DY433,EF433,EH433)</f>
        <v>#REF!</v>
      </c>
      <c r="H433" s="44" t="e">
        <f>SUM(K433,M433,Q433,R433,S433,W433,X433,Y433,AC433,AE433,AF433,AG433,AH433,AI433,AL433,AP433,AR433,#REF!,AY433,AZ433,CF433,CH433,CI433,CJ433,CK433,CL433,CQ433,CS433,CT433,CU433,CV433,CW433,#REF!,#REF!,DA433,DC433,DF433,DH433,DO433,#REF!,#REF!,#REF!,#REF!,DQ433,DR433,DS433,DT433,DU433,DX433,DZ433,EA433,EB433,EC433,ED433,EG433,EI433,EJ433,EK433,EL433,EM433)</f>
        <v>#REF!</v>
      </c>
      <c r="I433" s="44" t="e">
        <f t="shared" si="18"/>
        <v>#REF!</v>
      </c>
      <c r="J433" s="72"/>
      <c r="K433" s="72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79"/>
      <c r="AF433" s="79"/>
      <c r="AG433" s="79"/>
      <c r="AH433" s="79"/>
      <c r="AI433" s="79"/>
      <c r="AJ433" s="79"/>
      <c r="AK433" s="79"/>
      <c r="AL433" s="79"/>
      <c r="AM433" s="79"/>
      <c r="AN433" s="79"/>
      <c r="AO433" s="79"/>
      <c r="AP433" s="79"/>
      <c r="AQ433" s="79"/>
      <c r="AR433" s="79"/>
      <c r="AS433" s="79"/>
      <c r="AT433" s="79"/>
      <c r="AU433" s="79"/>
      <c r="AV433" s="79"/>
      <c r="AW433" s="79"/>
      <c r="AX433" s="79"/>
      <c r="AY433" s="79"/>
      <c r="AZ433" s="79"/>
      <c r="BA433" s="79"/>
      <c r="BB433" s="79"/>
      <c r="BC433" s="79"/>
      <c r="BD433" s="79"/>
      <c r="BE433" s="79"/>
      <c r="BF433" s="79"/>
      <c r="BG433" s="79"/>
      <c r="BH433" s="79"/>
      <c r="BI433" s="79"/>
      <c r="BJ433" s="79"/>
      <c r="BK433" s="79"/>
      <c r="BL433" s="79"/>
      <c r="BM433" s="79"/>
      <c r="BN433" s="79"/>
      <c r="BO433" s="79"/>
      <c r="BP433" s="79"/>
      <c r="BQ433" s="79"/>
      <c r="BR433" s="79"/>
      <c r="BS433" s="79"/>
      <c r="BT433" s="79"/>
      <c r="BU433" s="79"/>
      <c r="BV433" s="79"/>
      <c r="BW433" s="79"/>
      <c r="BX433" s="79"/>
      <c r="BY433" s="79"/>
      <c r="BZ433" s="79"/>
      <c r="CA433" s="79"/>
      <c r="CB433" s="79"/>
      <c r="CC433" s="79"/>
      <c r="CD433" s="79"/>
      <c r="CE433" s="79"/>
      <c r="CF433" s="79"/>
      <c r="CG433" s="79"/>
      <c r="CH433" s="79"/>
      <c r="CI433" s="79"/>
      <c r="CJ433" s="79"/>
      <c r="CK433" s="79"/>
      <c r="CL433" s="79"/>
      <c r="CM433" s="79"/>
      <c r="CN433" s="79"/>
      <c r="CO433" s="79"/>
      <c r="CP433" s="79"/>
      <c r="CQ433" s="79"/>
      <c r="CR433" s="79"/>
      <c r="CS433" s="79"/>
      <c r="CT433" s="79"/>
      <c r="CU433" s="79"/>
      <c r="CV433" s="79"/>
      <c r="CW433" s="79"/>
      <c r="CX433" s="79"/>
      <c r="CY433" s="79"/>
      <c r="CZ433" s="79"/>
      <c r="DA433" s="79"/>
      <c r="DB433" s="79"/>
      <c r="DC433" s="79"/>
      <c r="DD433" s="79"/>
      <c r="DE433" s="79"/>
      <c r="DF433" s="79"/>
      <c r="DG433" s="79"/>
      <c r="DH433" s="79"/>
      <c r="DI433" s="79"/>
      <c r="DJ433" s="79"/>
      <c r="DK433" s="79"/>
      <c r="DL433" s="79"/>
      <c r="DM433" s="79"/>
      <c r="DN433" s="79"/>
      <c r="DO433" s="79"/>
      <c r="DP433" s="79"/>
      <c r="DQ433" s="79"/>
      <c r="DR433" s="79"/>
      <c r="DS433" s="79"/>
      <c r="DT433" s="79"/>
      <c r="DU433" s="79"/>
      <c r="DV433" s="79"/>
      <c r="DW433" s="79"/>
      <c r="DX433" s="79"/>
      <c r="DY433" s="79"/>
      <c r="DZ433" s="79"/>
      <c r="EA433" s="79"/>
      <c r="EB433" s="79"/>
      <c r="EC433" s="79"/>
      <c r="ED433" s="79"/>
      <c r="EE433" s="79"/>
      <c r="EF433" s="79"/>
      <c r="EG433" s="79"/>
      <c r="EH433" s="79"/>
      <c r="EI433" s="79"/>
      <c r="EJ433" s="79"/>
      <c r="EK433" s="79"/>
      <c r="EL433" s="79"/>
      <c r="EM433" s="79"/>
      <c r="EN433" s="79"/>
      <c r="EO433" s="113"/>
      <c r="EP433" s="113"/>
      <c r="EQ433" s="113"/>
      <c r="ER433" s="113"/>
      <c r="ES433" s="113"/>
      <c r="ET433" s="113"/>
      <c r="EU433" s="113"/>
      <c r="EV433" s="113"/>
      <c r="EW433" s="113"/>
      <c r="EX433" s="113"/>
    </row>
    <row r="434" spans="1:154" x14ac:dyDescent="0.3">
      <c r="A434" s="79"/>
      <c r="B434" s="80"/>
      <c r="C434" s="80"/>
      <c r="D434" s="80"/>
      <c r="E434" s="80"/>
      <c r="F434" s="80"/>
      <c r="G434" s="44" t="e">
        <f>SUM(J434,L434,N434,O434,P434,T434,U434,V434,AB434,AD434,AO434,AQ434,CE434,CG434,CP434,CR434,#REF!,#REF!,CZ434,DB434,DE434,DG434,DN434,DP434,DW434,DY434,EF434,EH434)</f>
        <v>#REF!</v>
      </c>
      <c r="H434" s="44" t="e">
        <f>SUM(K434,M434,Q434,R434,S434,W434,X434,Y434,AC434,AE434,AF434,AG434,AH434,AI434,AL434,AP434,AR434,#REF!,AY434,AZ434,CF434,CH434,CI434,CJ434,CK434,CL434,CQ434,CS434,CT434,CU434,CV434,CW434,#REF!,#REF!,DA434,DC434,DF434,DH434,DO434,#REF!,#REF!,#REF!,#REF!,DQ434,DR434,DS434,DT434,DU434,DX434,DZ434,EA434,EB434,EC434,ED434,EG434,EI434,EJ434,EK434,EL434,EM434)</f>
        <v>#REF!</v>
      </c>
      <c r="I434" s="44" t="e">
        <f t="shared" si="18"/>
        <v>#REF!</v>
      </c>
      <c r="J434" s="72"/>
      <c r="K434" s="72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79"/>
      <c r="AF434" s="79"/>
      <c r="AG434" s="79"/>
      <c r="AH434" s="79"/>
      <c r="AI434" s="79"/>
      <c r="AJ434" s="79"/>
      <c r="AK434" s="79"/>
      <c r="AL434" s="79"/>
      <c r="AM434" s="79"/>
      <c r="AN434" s="79"/>
      <c r="AO434" s="79"/>
      <c r="AP434" s="79"/>
      <c r="AQ434" s="79"/>
      <c r="AR434" s="79"/>
      <c r="AS434" s="79"/>
      <c r="AT434" s="79"/>
      <c r="AU434" s="79"/>
      <c r="AV434" s="79"/>
      <c r="AW434" s="79"/>
      <c r="AX434" s="79"/>
      <c r="AY434" s="79"/>
      <c r="AZ434" s="79"/>
      <c r="BA434" s="79"/>
      <c r="BB434" s="79"/>
      <c r="BC434" s="79"/>
      <c r="BD434" s="79"/>
      <c r="BE434" s="79"/>
      <c r="BF434" s="79"/>
      <c r="BG434" s="79"/>
      <c r="BH434" s="79"/>
      <c r="BI434" s="79"/>
      <c r="BJ434" s="79"/>
      <c r="BK434" s="79"/>
      <c r="BL434" s="79"/>
      <c r="BM434" s="79"/>
      <c r="BN434" s="79"/>
      <c r="BO434" s="79"/>
      <c r="BP434" s="79"/>
      <c r="BQ434" s="79"/>
      <c r="BR434" s="79"/>
      <c r="BS434" s="79"/>
      <c r="BT434" s="79"/>
      <c r="BU434" s="79"/>
      <c r="BV434" s="79"/>
      <c r="BW434" s="79"/>
      <c r="BX434" s="79"/>
      <c r="BY434" s="79"/>
      <c r="BZ434" s="79"/>
      <c r="CA434" s="79"/>
      <c r="CB434" s="79"/>
      <c r="CC434" s="79"/>
      <c r="CD434" s="79"/>
      <c r="CE434" s="79"/>
      <c r="CF434" s="79"/>
      <c r="CG434" s="79"/>
      <c r="CH434" s="79"/>
      <c r="CI434" s="79"/>
      <c r="CJ434" s="79"/>
      <c r="CK434" s="79"/>
      <c r="CL434" s="79"/>
      <c r="CM434" s="79"/>
      <c r="CN434" s="79"/>
      <c r="CO434" s="79"/>
      <c r="CP434" s="79"/>
      <c r="CQ434" s="79"/>
      <c r="CR434" s="79"/>
      <c r="CS434" s="79"/>
      <c r="CT434" s="79"/>
      <c r="CU434" s="79"/>
      <c r="CV434" s="79"/>
      <c r="CW434" s="79"/>
      <c r="CX434" s="79"/>
      <c r="CY434" s="79"/>
      <c r="CZ434" s="79"/>
      <c r="DA434" s="79"/>
      <c r="DB434" s="79"/>
      <c r="DC434" s="79"/>
      <c r="DD434" s="79"/>
      <c r="DE434" s="79"/>
      <c r="DF434" s="79"/>
      <c r="DG434" s="79"/>
      <c r="DH434" s="79"/>
      <c r="DI434" s="79"/>
      <c r="DJ434" s="79"/>
      <c r="DK434" s="79"/>
      <c r="DL434" s="79"/>
      <c r="DM434" s="79"/>
      <c r="DN434" s="79"/>
      <c r="DO434" s="79"/>
      <c r="DP434" s="79"/>
      <c r="DQ434" s="79"/>
      <c r="DR434" s="79"/>
      <c r="DS434" s="79"/>
      <c r="DT434" s="79"/>
      <c r="DU434" s="79"/>
      <c r="DV434" s="79"/>
      <c r="DW434" s="79"/>
      <c r="DX434" s="79"/>
      <c r="DY434" s="79"/>
      <c r="DZ434" s="79"/>
      <c r="EA434" s="79"/>
      <c r="EB434" s="79"/>
      <c r="EC434" s="79"/>
      <c r="ED434" s="79"/>
      <c r="EE434" s="79"/>
      <c r="EF434" s="79"/>
      <c r="EG434" s="79"/>
      <c r="EH434" s="79"/>
      <c r="EI434" s="79"/>
      <c r="EJ434" s="79"/>
      <c r="EK434" s="79"/>
      <c r="EL434" s="79"/>
      <c r="EM434" s="79"/>
      <c r="EN434" s="79"/>
      <c r="EO434" s="113"/>
      <c r="EP434" s="113"/>
      <c r="EQ434" s="113"/>
      <c r="ER434" s="113"/>
      <c r="ES434" s="113"/>
      <c r="ET434" s="113"/>
      <c r="EU434" s="113"/>
      <c r="EV434" s="113"/>
      <c r="EW434" s="113"/>
      <c r="EX434" s="113"/>
    </row>
    <row r="435" spans="1:154" x14ac:dyDescent="0.3">
      <c r="A435" s="79"/>
      <c r="B435" s="80"/>
      <c r="C435" s="80"/>
      <c r="D435" s="80"/>
      <c r="E435" s="80"/>
      <c r="F435" s="80"/>
      <c r="G435" s="44" t="e">
        <f>SUM(J435,L435,N435,O435,P435,T435,U435,V435,AB435,AD435,AO435,AQ435,CE435,CG435,CP435,CR435,#REF!,#REF!,CZ435,DB435,DE435,DG435,DN435,DP435,DW435,DY435,EF435,EH435)</f>
        <v>#REF!</v>
      </c>
      <c r="H435" s="44" t="e">
        <f>SUM(K435,M435,Q435,R435,S435,W435,X435,Y435,AC435,AE435,AF435,AG435,AH435,AI435,AL435,AP435,AR435,#REF!,AY435,AZ435,CF435,CH435,CI435,CJ435,CK435,CL435,CQ435,CS435,CT435,CU435,CV435,CW435,#REF!,#REF!,DA435,DC435,DF435,DH435,DO435,#REF!,#REF!,#REF!,#REF!,DQ435,DR435,DS435,DT435,DU435,DX435,DZ435,EA435,EB435,EC435,ED435,EG435,EI435,EJ435,EK435,EL435,EM435)</f>
        <v>#REF!</v>
      </c>
      <c r="I435" s="44" t="e">
        <f t="shared" si="18"/>
        <v>#REF!</v>
      </c>
      <c r="J435" s="72"/>
      <c r="K435" s="72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79"/>
      <c r="AF435" s="79"/>
      <c r="AG435" s="79"/>
      <c r="AH435" s="79"/>
      <c r="AI435" s="79"/>
      <c r="AJ435" s="79"/>
      <c r="AK435" s="79"/>
      <c r="AL435" s="79"/>
      <c r="AM435" s="79"/>
      <c r="AN435" s="79"/>
      <c r="AO435" s="79"/>
      <c r="AP435" s="79"/>
      <c r="AQ435" s="79"/>
      <c r="AR435" s="79"/>
      <c r="AS435" s="79"/>
      <c r="AT435" s="79"/>
      <c r="AU435" s="79"/>
      <c r="AV435" s="79"/>
      <c r="AW435" s="79"/>
      <c r="AX435" s="79"/>
      <c r="AY435" s="79"/>
      <c r="AZ435" s="79"/>
      <c r="BA435" s="79"/>
      <c r="BB435" s="79"/>
      <c r="BC435" s="79"/>
      <c r="BD435" s="79"/>
      <c r="BE435" s="79"/>
      <c r="BF435" s="79"/>
      <c r="BG435" s="79"/>
      <c r="BH435" s="79"/>
      <c r="BI435" s="79"/>
      <c r="BJ435" s="79"/>
      <c r="BK435" s="79"/>
      <c r="BL435" s="79"/>
      <c r="BM435" s="79"/>
      <c r="BN435" s="79"/>
      <c r="BO435" s="79"/>
      <c r="BP435" s="79"/>
      <c r="BQ435" s="79"/>
      <c r="BR435" s="79"/>
      <c r="BS435" s="79"/>
      <c r="BT435" s="79"/>
      <c r="BU435" s="79"/>
      <c r="BV435" s="79"/>
      <c r="BW435" s="79"/>
      <c r="BX435" s="79"/>
      <c r="BY435" s="79"/>
      <c r="BZ435" s="79"/>
      <c r="CA435" s="79"/>
      <c r="CB435" s="79"/>
      <c r="CC435" s="79"/>
      <c r="CD435" s="79"/>
      <c r="CE435" s="79"/>
      <c r="CF435" s="79"/>
      <c r="CG435" s="79"/>
      <c r="CH435" s="79"/>
      <c r="CI435" s="79"/>
      <c r="CJ435" s="79"/>
      <c r="CK435" s="79"/>
      <c r="CL435" s="79"/>
      <c r="CM435" s="79"/>
      <c r="CN435" s="79"/>
      <c r="CO435" s="79"/>
      <c r="CP435" s="79"/>
      <c r="CQ435" s="79"/>
      <c r="CR435" s="79"/>
      <c r="CS435" s="79"/>
      <c r="CT435" s="79"/>
      <c r="CU435" s="79"/>
      <c r="CV435" s="79"/>
      <c r="CW435" s="79"/>
      <c r="CX435" s="79"/>
      <c r="CY435" s="79"/>
      <c r="CZ435" s="79"/>
      <c r="DA435" s="79"/>
      <c r="DB435" s="79"/>
      <c r="DC435" s="79"/>
      <c r="DD435" s="79"/>
      <c r="DE435" s="79"/>
      <c r="DF435" s="79"/>
      <c r="DG435" s="79"/>
      <c r="DH435" s="79"/>
      <c r="DI435" s="79"/>
      <c r="DJ435" s="79"/>
      <c r="DK435" s="79"/>
      <c r="DL435" s="79"/>
      <c r="DM435" s="79"/>
      <c r="DN435" s="79"/>
      <c r="DO435" s="79"/>
      <c r="DP435" s="79"/>
      <c r="DQ435" s="79"/>
      <c r="DR435" s="79"/>
      <c r="DS435" s="79"/>
      <c r="DT435" s="79"/>
      <c r="DU435" s="79"/>
      <c r="DV435" s="79"/>
      <c r="DW435" s="79"/>
      <c r="DX435" s="79"/>
      <c r="DY435" s="79"/>
      <c r="DZ435" s="79"/>
      <c r="EA435" s="79"/>
      <c r="EB435" s="79"/>
      <c r="EC435" s="79"/>
      <c r="ED435" s="79"/>
      <c r="EE435" s="79"/>
      <c r="EF435" s="79"/>
      <c r="EG435" s="79"/>
      <c r="EH435" s="79"/>
      <c r="EI435" s="79"/>
      <c r="EJ435" s="79"/>
      <c r="EK435" s="79"/>
      <c r="EL435" s="79"/>
      <c r="EM435" s="79"/>
      <c r="EN435" s="79"/>
      <c r="EO435" s="113"/>
      <c r="EP435" s="113"/>
      <c r="EQ435" s="113"/>
      <c r="ER435" s="113"/>
      <c r="ES435" s="113"/>
      <c r="ET435" s="113"/>
      <c r="EU435" s="113"/>
      <c r="EV435" s="113"/>
      <c r="EW435" s="113"/>
      <c r="EX435" s="113"/>
    </row>
    <row r="436" spans="1:154" x14ac:dyDescent="0.3">
      <c r="A436" s="79"/>
      <c r="B436" s="80"/>
      <c r="C436" s="80"/>
      <c r="D436" s="80"/>
      <c r="E436" s="80"/>
      <c r="F436" s="80"/>
      <c r="G436" s="44" t="e">
        <f>SUM(J436,L436,N436,O436,P436,T436,U436,V436,AB436,AD436,AO436,AQ436,CE436,CG436,CP436,CR436,#REF!,#REF!,CZ436,DB436,DE436,DG436,DN436,DP436,DW436,DY436,EF436,EH436)</f>
        <v>#REF!</v>
      </c>
      <c r="H436" s="44" t="e">
        <f>SUM(K436,M436,Q436,R436,S436,W436,X436,Y436,AC436,AE436,AF436,AG436,AH436,AI436,AL436,AP436,AR436,#REF!,AY436,AZ436,CF436,CH436,CI436,CJ436,CK436,CL436,CQ436,CS436,CT436,CU436,CV436,CW436,#REF!,#REF!,DA436,DC436,DF436,DH436,DO436,#REF!,#REF!,#REF!,#REF!,DQ436,DR436,DS436,DT436,DU436,DX436,DZ436,EA436,EB436,EC436,ED436,EG436,EI436,EJ436,EK436,EL436,EM436)</f>
        <v>#REF!</v>
      </c>
      <c r="I436" s="44" t="e">
        <f t="shared" si="18"/>
        <v>#REF!</v>
      </c>
      <c r="J436" s="72"/>
      <c r="K436" s="72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79"/>
      <c r="AF436" s="79"/>
      <c r="AG436" s="79"/>
      <c r="AH436" s="79"/>
      <c r="AI436" s="79"/>
      <c r="AJ436" s="79"/>
      <c r="AK436" s="79"/>
      <c r="AL436" s="79"/>
      <c r="AM436" s="79"/>
      <c r="AN436" s="79"/>
      <c r="AO436" s="79"/>
      <c r="AP436" s="79"/>
      <c r="AQ436" s="79"/>
      <c r="AR436" s="79"/>
      <c r="AS436" s="79"/>
      <c r="AT436" s="79"/>
      <c r="AU436" s="79"/>
      <c r="AV436" s="79"/>
      <c r="AW436" s="79"/>
      <c r="AX436" s="79"/>
      <c r="AY436" s="79"/>
      <c r="AZ436" s="79"/>
      <c r="BA436" s="79"/>
      <c r="BB436" s="79"/>
      <c r="BC436" s="79"/>
      <c r="BD436" s="79"/>
      <c r="BE436" s="79"/>
      <c r="BF436" s="79"/>
      <c r="BG436" s="79"/>
      <c r="BH436" s="79"/>
      <c r="BI436" s="79"/>
      <c r="BJ436" s="79"/>
      <c r="BK436" s="79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79"/>
      <c r="BX436" s="79"/>
      <c r="BY436" s="79"/>
      <c r="BZ436" s="79"/>
      <c r="CA436" s="79"/>
      <c r="CB436" s="79"/>
      <c r="CC436" s="79"/>
      <c r="CD436" s="79"/>
      <c r="CE436" s="79"/>
      <c r="CF436" s="79"/>
      <c r="CG436" s="79"/>
      <c r="CH436" s="79"/>
      <c r="CI436" s="79"/>
      <c r="CJ436" s="79"/>
      <c r="CK436" s="79"/>
      <c r="CL436" s="79"/>
      <c r="CM436" s="79"/>
      <c r="CN436" s="79"/>
      <c r="CO436" s="79"/>
      <c r="CP436" s="79"/>
      <c r="CQ436" s="79"/>
      <c r="CR436" s="79"/>
      <c r="CS436" s="79"/>
      <c r="CT436" s="79"/>
      <c r="CU436" s="79"/>
      <c r="CV436" s="79"/>
      <c r="CW436" s="79"/>
      <c r="CX436" s="79"/>
      <c r="CY436" s="79"/>
      <c r="CZ436" s="79"/>
      <c r="DA436" s="79"/>
      <c r="DB436" s="79"/>
      <c r="DC436" s="79"/>
      <c r="DD436" s="79"/>
      <c r="DE436" s="79"/>
      <c r="DF436" s="79"/>
      <c r="DG436" s="79"/>
      <c r="DH436" s="79"/>
      <c r="DI436" s="79"/>
      <c r="DJ436" s="79"/>
      <c r="DK436" s="79"/>
      <c r="DL436" s="79"/>
      <c r="DM436" s="79"/>
      <c r="DN436" s="79"/>
      <c r="DO436" s="79"/>
      <c r="DP436" s="79"/>
      <c r="DQ436" s="79"/>
      <c r="DR436" s="79"/>
      <c r="DS436" s="79"/>
      <c r="DT436" s="79"/>
      <c r="DU436" s="79"/>
      <c r="DV436" s="79"/>
      <c r="DW436" s="79"/>
      <c r="DX436" s="79"/>
      <c r="DY436" s="79"/>
      <c r="DZ436" s="79"/>
      <c r="EA436" s="79"/>
      <c r="EB436" s="79"/>
      <c r="EC436" s="79"/>
      <c r="ED436" s="79"/>
      <c r="EE436" s="79"/>
      <c r="EF436" s="79"/>
      <c r="EG436" s="79"/>
      <c r="EH436" s="79"/>
      <c r="EI436" s="79"/>
      <c r="EJ436" s="79"/>
      <c r="EK436" s="79"/>
      <c r="EL436" s="79"/>
      <c r="EM436" s="79"/>
      <c r="EN436" s="79"/>
      <c r="EO436" s="113"/>
      <c r="EP436" s="113"/>
      <c r="EQ436" s="113"/>
      <c r="ER436" s="113"/>
      <c r="ES436" s="113"/>
      <c r="ET436" s="113"/>
      <c r="EU436" s="113"/>
      <c r="EV436" s="113"/>
      <c r="EW436" s="113"/>
      <c r="EX436" s="113"/>
    </row>
    <row r="437" spans="1:154" x14ac:dyDescent="0.3">
      <c r="A437" s="79"/>
      <c r="B437" s="80"/>
      <c r="C437" s="80"/>
      <c r="D437" s="80"/>
      <c r="E437" s="80"/>
      <c r="F437" s="80"/>
      <c r="G437" s="44" t="e">
        <f>SUM(J437,L437,N437,O437,P437,T437,U437,V437,AB437,AD437,AO437,AQ437,CE437,CG437,CP437,CR437,#REF!,#REF!,CZ437,DB437,DE437,DG437,DN437,DP437,DW437,DY437,EF437,EH437)</f>
        <v>#REF!</v>
      </c>
      <c r="H437" s="44" t="e">
        <f>SUM(K437,M437,Q437,R437,S437,W437,X437,Y437,AC437,AE437,AF437,AG437,AH437,AI437,AL437,AP437,AR437,#REF!,AY437,AZ437,CF437,CH437,CI437,CJ437,CK437,CL437,CQ437,CS437,CT437,CU437,CV437,CW437,#REF!,#REF!,DA437,DC437,DF437,DH437,DO437,#REF!,#REF!,#REF!,#REF!,DQ437,DR437,DS437,DT437,DU437,DX437,DZ437,EA437,EB437,EC437,ED437,EG437,EI437,EJ437,EK437,EL437,EM437)</f>
        <v>#REF!</v>
      </c>
      <c r="I437" s="44" t="e">
        <f t="shared" si="18"/>
        <v>#REF!</v>
      </c>
      <c r="J437" s="72"/>
      <c r="K437" s="72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79"/>
      <c r="AF437" s="79"/>
      <c r="AG437" s="79"/>
      <c r="AH437" s="79"/>
      <c r="AI437" s="79"/>
      <c r="AJ437" s="79"/>
      <c r="AK437" s="79"/>
      <c r="AL437" s="79"/>
      <c r="AM437" s="79"/>
      <c r="AN437" s="79"/>
      <c r="AO437" s="79"/>
      <c r="AP437" s="79"/>
      <c r="AQ437" s="79"/>
      <c r="AR437" s="79"/>
      <c r="AS437" s="79"/>
      <c r="AT437" s="79"/>
      <c r="AU437" s="79"/>
      <c r="AV437" s="79"/>
      <c r="AW437" s="79"/>
      <c r="AX437" s="79"/>
      <c r="AY437" s="79"/>
      <c r="AZ437" s="79"/>
      <c r="BA437" s="79"/>
      <c r="BB437" s="79"/>
      <c r="BC437" s="79"/>
      <c r="BD437" s="79"/>
      <c r="BE437" s="79"/>
      <c r="BF437" s="79"/>
      <c r="BG437" s="79"/>
      <c r="BH437" s="79"/>
      <c r="BI437" s="79"/>
      <c r="BJ437" s="79"/>
      <c r="BK437" s="79"/>
      <c r="BL437" s="79"/>
      <c r="BM437" s="79"/>
      <c r="BN437" s="79"/>
      <c r="BO437" s="79"/>
      <c r="BP437" s="79"/>
      <c r="BQ437" s="79"/>
      <c r="BR437" s="79"/>
      <c r="BS437" s="79"/>
      <c r="BT437" s="79"/>
      <c r="BU437" s="79"/>
      <c r="BV437" s="79"/>
      <c r="BW437" s="79"/>
      <c r="BX437" s="79"/>
      <c r="BY437" s="79"/>
      <c r="BZ437" s="79"/>
      <c r="CA437" s="79"/>
      <c r="CB437" s="79"/>
      <c r="CC437" s="79"/>
      <c r="CD437" s="79"/>
      <c r="CE437" s="79"/>
      <c r="CF437" s="79"/>
      <c r="CG437" s="79"/>
      <c r="CH437" s="79"/>
      <c r="CI437" s="79"/>
      <c r="CJ437" s="79"/>
      <c r="CK437" s="79"/>
      <c r="CL437" s="79"/>
      <c r="CM437" s="79"/>
      <c r="CN437" s="79"/>
      <c r="CO437" s="79"/>
      <c r="CP437" s="79"/>
      <c r="CQ437" s="79"/>
      <c r="CR437" s="79"/>
      <c r="CS437" s="79"/>
      <c r="CT437" s="79"/>
      <c r="CU437" s="79"/>
      <c r="CV437" s="79"/>
      <c r="CW437" s="79"/>
      <c r="CX437" s="79"/>
      <c r="CY437" s="79"/>
      <c r="CZ437" s="79"/>
      <c r="DA437" s="79"/>
      <c r="DB437" s="79"/>
      <c r="DC437" s="79"/>
      <c r="DD437" s="79"/>
      <c r="DE437" s="79"/>
      <c r="DF437" s="79"/>
      <c r="DG437" s="79"/>
      <c r="DH437" s="79"/>
      <c r="DI437" s="79"/>
      <c r="DJ437" s="79"/>
      <c r="DK437" s="79"/>
      <c r="DL437" s="79"/>
      <c r="DM437" s="79"/>
      <c r="DN437" s="79"/>
      <c r="DO437" s="79"/>
      <c r="DP437" s="79"/>
      <c r="DQ437" s="79"/>
      <c r="DR437" s="79"/>
      <c r="DS437" s="79"/>
      <c r="DT437" s="79"/>
      <c r="DU437" s="79"/>
      <c r="DV437" s="79"/>
      <c r="DW437" s="79"/>
      <c r="DX437" s="79"/>
      <c r="DY437" s="79"/>
      <c r="DZ437" s="79"/>
      <c r="EA437" s="79"/>
      <c r="EB437" s="79"/>
      <c r="EC437" s="79"/>
      <c r="ED437" s="79"/>
      <c r="EE437" s="79"/>
      <c r="EF437" s="79"/>
      <c r="EG437" s="79"/>
      <c r="EH437" s="79"/>
      <c r="EI437" s="79"/>
      <c r="EJ437" s="79"/>
      <c r="EK437" s="79"/>
      <c r="EL437" s="79"/>
      <c r="EM437" s="79"/>
      <c r="EN437" s="79"/>
      <c r="EO437" s="113"/>
      <c r="EP437" s="113"/>
      <c r="EQ437" s="113"/>
      <c r="ER437" s="113"/>
      <c r="ES437" s="113"/>
      <c r="ET437" s="113"/>
      <c r="EU437" s="113"/>
      <c r="EV437" s="113"/>
      <c r="EW437" s="113"/>
      <c r="EX437" s="113"/>
    </row>
    <row r="438" spans="1:154" x14ac:dyDescent="0.3">
      <c r="A438" s="79"/>
      <c r="B438" s="80"/>
      <c r="C438" s="80"/>
      <c r="D438" s="80"/>
      <c r="E438" s="80"/>
      <c r="F438" s="80"/>
      <c r="G438" s="44" t="e">
        <f>SUM(J438,L438,N438,O438,P438,T438,U438,V438,AB438,AD438,AO438,AQ438,CE438,CG438,CP438,CR438,#REF!,#REF!,CZ438,DB438,DE438,DG438,DN438,DP438,DW438,DY438,EF438,EH438)</f>
        <v>#REF!</v>
      </c>
      <c r="H438" s="44" t="e">
        <f>SUM(K438,M438,Q438,R438,S438,W438,X438,Y438,AC438,AE438,AF438,AG438,AH438,AI438,AL438,AP438,AR438,#REF!,AY438,AZ438,CF438,CH438,CI438,CJ438,CK438,CL438,CQ438,CS438,CT438,CU438,CV438,CW438,#REF!,#REF!,DA438,DC438,DF438,DH438,DO438,#REF!,#REF!,#REF!,#REF!,DQ438,DR438,DS438,DT438,DU438,DX438,DZ438,EA438,EB438,EC438,ED438,EG438,EI438,EJ438,EK438,EL438,EM438)</f>
        <v>#REF!</v>
      </c>
      <c r="I438" s="44" t="e">
        <f t="shared" si="18"/>
        <v>#REF!</v>
      </c>
      <c r="J438" s="72"/>
      <c r="K438" s="72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79"/>
      <c r="AF438" s="79"/>
      <c r="AG438" s="79"/>
      <c r="AH438" s="79"/>
      <c r="AI438" s="79"/>
      <c r="AJ438" s="79"/>
      <c r="AK438" s="79"/>
      <c r="AL438" s="79"/>
      <c r="AM438" s="79"/>
      <c r="AN438" s="79"/>
      <c r="AO438" s="79"/>
      <c r="AP438" s="79"/>
      <c r="AQ438" s="79"/>
      <c r="AR438" s="79"/>
      <c r="AS438" s="79"/>
      <c r="AT438" s="79"/>
      <c r="AU438" s="79"/>
      <c r="AV438" s="79"/>
      <c r="AW438" s="79"/>
      <c r="AX438" s="79"/>
      <c r="AY438" s="79"/>
      <c r="AZ438" s="79"/>
      <c r="BA438" s="79"/>
      <c r="BB438" s="79"/>
      <c r="BC438" s="79"/>
      <c r="BD438" s="79"/>
      <c r="BE438" s="79"/>
      <c r="BF438" s="79"/>
      <c r="BG438" s="79"/>
      <c r="BH438" s="79"/>
      <c r="BI438" s="79"/>
      <c r="BJ438" s="79"/>
      <c r="BK438" s="79"/>
      <c r="BL438" s="79"/>
      <c r="BM438" s="79"/>
      <c r="BN438" s="79"/>
      <c r="BO438" s="79"/>
      <c r="BP438" s="79"/>
      <c r="BQ438" s="79"/>
      <c r="BR438" s="79"/>
      <c r="BS438" s="79"/>
      <c r="BT438" s="79"/>
      <c r="BU438" s="79"/>
      <c r="BV438" s="79"/>
      <c r="BW438" s="79"/>
      <c r="BX438" s="79"/>
      <c r="BY438" s="79"/>
      <c r="BZ438" s="79"/>
      <c r="CA438" s="79"/>
      <c r="CB438" s="79"/>
      <c r="CC438" s="79"/>
      <c r="CD438" s="79"/>
      <c r="CE438" s="79"/>
      <c r="CF438" s="79"/>
      <c r="CG438" s="79"/>
      <c r="CH438" s="79"/>
      <c r="CI438" s="79"/>
      <c r="CJ438" s="79"/>
      <c r="CK438" s="79"/>
      <c r="CL438" s="79"/>
      <c r="CM438" s="79"/>
      <c r="CN438" s="79"/>
      <c r="CO438" s="79"/>
      <c r="CP438" s="79"/>
      <c r="CQ438" s="79"/>
      <c r="CR438" s="79"/>
      <c r="CS438" s="79"/>
      <c r="CT438" s="79"/>
      <c r="CU438" s="79"/>
      <c r="CV438" s="79"/>
      <c r="CW438" s="79"/>
      <c r="CX438" s="79"/>
      <c r="CY438" s="79"/>
      <c r="CZ438" s="79"/>
      <c r="DA438" s="79"/>
      <c r="DB438" s="79"/>
      <c r="DC438" s="79"/>
      <c r="DD438" s="79"/>
      <c r="DE438" s="79"/>
      <c r="DF438" s="79"/>
      <c r="DG438" s="79"/>
      <c r="DH438" s="79"/>
      <c r="DI438" s="79"/>
      <c r="DJ438" s="79"/>
      <c r="DK438" s="79"/>
      <c r="DL438" s="79"/>
      <c r="DM438" s="79"/>
      <c r="DN438" s="79"/>
      <c r="DO438" s="79"/>
      <c r="DP438" s="79"/>
      <c r="DQ438" s="79"/>
      <c r="DR438" s="79"/>
      <c r="DS438" s="79"/>
      <c r="DT438" s="79"/>
      <c r="DU438" s="79"/>
      <c r="DV438" s="79"/>
      <c r="DW438" s="79"/>
      <c r="DX438" s="79"/>
      <c r="DY438" s="79"/>
      <c r="DZ438" s="79"/>
      <c r="EA438" s="79"/>
      <c r="EB438" s="79"/>
      <c r="EC438" s="79"/>
      <c r="ED438" s="79"/>
      <c r="EE438" s="79"/>
      <c r="EF438" s="79"/>
      <c r="EG438" s="79"/>
      <c r="EH438" s="79"/>
      <c r="EI438" s="79"/>
      <c r="EJ438" s="79"/>
      <c r="EK438" s="79"/>
      <c r="EL438" s="79"/>
      <c r="EM438" s="79"/>
      <c r="EN438" s="79"/>
      <c r="EO438" s="113"/>
      <c r="EP438" s="113"/>
      <c r="EQ438" s="113"/>
      <c r="ER438" s="113"/>
      <c r="ES438" s="113"/>
      <c r="ET438" s="113"/>
      <c r="EU438" s="113"/>
      <c r="EV438" s="113"/>
      <c r="EW438" s="113"/>
      <c r="EX438" s="113"/>
    </row>
    <row r="439" spans="1:154" x14ac:dyDescent="0.3">
      <c r="A439" s="79"/>
      <c r="B439" s="80"/>
      <c r="C439" s="80"/>
      <c r="D439" s="80"/>
      <c r="E439" s="80"/>
      <c r="F439" s="80"/>
      <c r="G439" s="44" t="e">
        <f>SUM(J439,L439,N439,O439,P439,T439,U439,V439,AB439,AD439,AO439,AQ439,CE439,CG439,CP439,CR439,#REF!,#REF!,CZ439,DB439,DE439,DG439,DN439,DP439,DW439,DY439,EF439,EH439)</f>
        <v>#REF!</v>
      </c>
      <c r="H439" s="44" t="e">
        <f>SUM(K439,M439,Q439,R439,S439,W439,X439,Y439,AC439,AE439,AF439,AG439,AH439,AI439,AL439,AP439,AR439,#REF!,AY439,AZ439,CF439,CH439,CI439,CJ439,CK439,CL439,CQ439,CS439,CT439,CU439,CV439,CW439,#REF!,#REF!,DA439,DC439,DF439,DH439,DO439,#REF!,#REF!,#REF!,#REF!,DQ439,DR439,DS439,DT439,DU439,DX439,DZ439,EA439,EB439,EC439,ED439,EG439,EI439,EJ439,EK439,EL439,EM439)</f>
        <v>#REF!</v>
      </c>
      <c r="I439" s="44" t="e">
        <f t="shared" si="18"/>
        <v>#REF!</v>
      </c>
      <c r="J439" s="72"/>
      <c r="K439" s="72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79"/>
      <c r="AF439" s="79"/>
      <c r="AG439" s="79"/>
      <c r="AH439" s="79"/>
      <c r="AI439" s="79"/>
      <c r="AJ439" s="79"/>
      <c r="AK439" s="79"/>
      <c r="AL439" s="79"/>
      <c r="AM439" s="79"/>
      <c r="AN439" s="79"/>
      <c r="AO439" s="79"/>
      <c r="AP439" s="79"/>
      <c r="AQ439" s="79"/>
      <c r="AR439" s="79"/>
      <c r="AS439" s="79"/>
      <c r="AT439" s="79"/>
      <c r="AU439" s="79"/>
      <c r="AV439" s="79"/>
      <c r="AW439" s="79"/>
      <c r="AX439" s="79"/>
      <c r="AY439" s="79"/>
      <c r="AZ439" s="79"/>
      <c r="BA439" s="79"/>
      <c r="BB439" s="79"/>
      <c r="BC439" s="79"/>
      <c r="BD439" s="79"/>
      <c r="BE439" s="79"/>
      <c r="BF439" s="79"/>
      <c r="BG439" s="79"/>
      <c r="BH439" s="79"/>
      <c r="BI439" s="79"/>
      <c r="BJ439" s="79"/>
      <c r="BK439" s="79"/>
      <c r="BL439" s="79"/>
      <c r="BM439" s="79"/>
      <c r="BN439" s="79"/>
      <c r="BO439" s="79"/>
      <c r="BP439" s="79"/>
      <c r="BQ439" s="79"/>
      <c r="BR439" s="79"/>
      <c r="BS439" s="79"/>
      <c r="BT439" s="79"/>
      <c r="BU439" s="79"/>
      <c r="BV439" s="79"/>
      <c r="BW439" s="79"/>
      <c r="BX439" s="79"/>
      <c r="BY439" s="79"/>
      <c r="BZ439" s="79"/>
      <c r="CA439" s="79"/>
      <c r="CB439" s="79"/>
      <c r="CC439" s="79"/>
      <c r="CD439" s="79"/>
      <c r="CE439" s="79"/>
      <c r="CF439" s="79"/>
      <c r="CG439" s="79"/>
      <c r="CH439" s="79"/>
      <c r="CI439" s="79"/>
      <c r="CJ439" s="79"/>
      <c r="CK439" s="79"/>
      <c r="CL439" s="79"/>
      <c r="CM439" s="79"/>
      <c r="CN439" s="79"/>
      <c r="CO439" s="79"/>
      <c r="CP439" s="79"/>
      <c r="CQ439" s="79"/>
      <c r="CR439" s="79"/>
      <c r="CS439" s="79"/>
      <c r="CT439" s="79"/>
      <c r="CU439" s="79"/>
      <c r="CV439" s="79"/>
      <c r="CW439" s="79"/>
      <c r="CX439" s="79"/>
      <c r="CY439" s="79"/>
      <c r="CZ439" s="79"/>
      <c r="DA439" s="79"/>
      <c r="DB439" s="79"/>
      <c r="DC439" s="79"/>
      <c r="DD439" s="79"/>
      <c r="DE439" s="79"/>
      <c r="DF439" s="79"/>
      <c r="DG439" s="79"/>
      <c r="DH439" s="79"/>
      <c r="DI439" s="79"/>
      <c r="DJ439" s="79"/>
      <c r="DK439" s="79"/>
      <c r="DL439" s="79"/>
      <c r="DM439" s="79"/>
      <c r="DN439" s="79"/>
      <c r="DO439" s="79"/>
      <c r="DP439" s="79"/>
      <c r="DQ439" s="79"/>
      <c r="DR439" s="79"/>
      <c r="DS439" s="79"/>
      <c r="DT439" s="79"/>
      <c r="DU439" s="79"/>
      <c r="DV439" s="79"/>
      <c r="DW439" s="79"/>
      <c r="DX439" s="79"/>
      <c r="DY439" s="79"/>
      <c r="DZ439" s="79"/>
      <c r="EA439" s="79"/>
      <c r="EB439" s="79"/>
      <c r="EC439" s="79"/>
      <c r="ED439" s="79"/>
      <c r="EE439" s="79"/>
      <c r="EF439" s="79"/>
      <c r="EG439" s="79"/>
      <c r="EH439" s="79"/>
      <c r="EI439" s="79"/>
      <c r="EJ439" s="79"/>
      <c r="EK439" s="79"/>
      <c r="EL439" s="79"/>
      <c r="EM439" s="79"/>
      <c r="EN439" s="79"/>
      <c r="EO439" s="113"/>
      <c r="EP439" s="113"/>
      <c r="EQ439" s="113"/>
      <c r="ER439" s="113"/>
      <c r="ES439" s="113"/>
      <c r="ET439" s="113"/>
      <c r="EU439" s="113"/>
      <c r="EV439" s="113"/>
      <c r="EW439" s="113"/>
      <c r="EX439" s="113"/>
    </row>
    <row r="440" spans="1:154" x14ac:dyDescent="0.3">
      <c r="A440" s="79"/>
      <c r="B440" s="80"/>
      <c r="C440" s="80"/>
      <c r="D440" s="80"/>
      <c r="E440" s="80"/>
      <c r="F440" s="80"/>
      <c r="G440" s="44" t="e">
        <f>SUM(J440,L440,N440,O440,P440,T440,U440,V440,AB440,AD440,AO440,AQ440,CE440,CG440,CP440,CR440,#REF!,#REF!,CZ440,DB440,DE440,DG440,DN440,DP440,DW440,DY440,EF440,EH440)</f>
        <v>#REF!</v>
      </c>
      <c r="H440" s="44" t="e">
        <f>SUM(K440,M440,Q440,R440,S440,W440,X440,Y440,AC440,AE440,AF440,AG440,AH440,AI440,AL440,AP440,AR440,#REF!,AY440,AZ440,CF440,CH440,CI440,CJ440,CK440,CL440,CQ440,CS440,CT440,CU440,CV440,CW440,#REF!,#REF!,DA440,DC440,DF440,DH440,DO440,#REF!,#REF!,#REF!,#REF!,DQ440,DR440,DS440,DT440,DU440,DX440,DZ440,EA440,EB440,EC440,ED440,EG440,EI440,EJ440,EK440,EL440,EM440)</f>
        <v>#REF!</v>
      </c>
      <c r="I440" s="44" t="e">
        <f t="shared" si="18"/>
        <v>#REF!</v>
      </c>
      <c r="J440" s="72"/>
      <c r="K440" s="72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79"/>
      <c r="AF440" s="79"/>
      <c r="AG440" s="79"/>
      <c r="AH440" s="79"/>
      <c r="AI440" s="79"/>
      <c r="AJ440" s="79"/>
      <c r="AK440" s="79"/>
      <c r="AL440" s="79"/>
      <c r="AM440" s="79"/>
      <c r="AN440" s="79"/>
      <c r="AO440" s="79"/>
      <c r="AP440" s="79"/>
      <c r="AQ440" s="79"/>
      <c r="AR440" s="79"/>
      <c r="AS440" s="79"/>
      <c r="AT440" s="79"/>
      <c r="AU440" s="79"/>
      <c r="AV440" s="79"/>
      <c r="AW440" s="79"/>
      <c r="AX440" s="79"/>
      <c r="AY440" s="79"/>
      <c r="AZ440" s="79"/>
      <c r="BA440" s="79"/>
      <c r="BB440" s="79"/>
      <c r="BC440" s="79"/>
      <c r="BD440" s="79"/>
      <c r="BE440" s="79"/>
      <c r="BF440" s="79"/>
      <c r="BG440" s="79"/>
      <c r="BH440" s="79"/>
      <c r="BI440" s="79"/>
      <c r="BJ440" s="79"/>
      <c r="BK440" s="79"/>
      <c r="BL440" s="79"/>
      <c r="BM440" s="79"/>
      <c r="BN440" s="79"/>
      <c r="BO440" s="79"/>
      <c r="BP440" s="79"/>
      <c r="BQ440" s="79"/>
      <c r="BR440" s="79"/>
      <c r="BS440" s="79"/>
      <c r="BT440" s="79"/>
      <c r="BU440" s="79"/>
      <c r="BV440" s="79"/>
      <c r="BW440" s="79"/>
      <c r="BX440" s="79"/>
      <c r="BY440" s="79"/>
      <c r="BZ440" s="79"/>
      <c r="CA440" s="79"/>
      <c r="CB440" s="79"/>
      <c r="CC440" s="79"/>
      <c r="CD440" s="79"/>
      <c r="CE440" s="79"/>
      <c r="CF440" s="79"/>
      <c r="CG440" s="79"/>
      <c r="CH440" s="79"/>
      <c r="CI440" s="79"/>
      <c r="CJ440" s="79"/>
      <c r="CK440" s="79"/>
      <c r="CL440" s="79"/>
      <c r="CM440" s="79"/>
      <c r="CN440" s="79"/>
      <c r="CO440" s="79"/>
      <c r="CP440" s="79"/>
      <c r="CQ440" s="79"/>
      <c r="CR440" s="79"/>
      <c r="CS440" s="79"/>
      <c r="CT440" s="79"/>
      <c r="CU440" s="79"/>
      <c r="CV440" s="79"/>
      <c r="CW440" s="79"/>
      <c r="CX440" s="79"/>
      <c r="CY440" s="79"/>
      <c r="CZ440" s="79"/>
      <c r="DA440" s="79"/>
      <c r="DB440" s="79"/>
      <c r="DC440" s="79"/>
      <c r="DD440" s="79"/>
      <c r="DE440" s="79"/>
      <c r="DF440" s="79"/>
      <c r="DG440" s="79"/>
      <c r="DH440" s="79"/>
      <c r="DI440" s="79"/>
      <c r="DJ440" s="79"/>
      <c r="DK440" s="79"/>
      <c r="DL440" s="79"/>
      <c r="DM440" s="79"/>
      <c r="DN440" s="79"/>
      <c r="DO440" s="79"/>
      <c r="DP440" s="79"/>
      <c r="DQ440" s="79"/>
      <c r="DR440" s="79"/>
      <c r="DS440" s="79"/>
      <c r="DT440" s="79"/>
      <c r="DU440" s="79"/>
      <c r="DV440" s="79"/>
      <c r="DW440" s="79"/>
      <c r="DX440" s="79"/>
      <c r="DY440" s="79"/>
      <c r="DZ440" s="79"/>
      <c r="EA440" s="79"/>
      <c r="EB440" s="79"/>
      <c r="EC440" s="79"/>
      <c r="ED440" s="79"/>
      <c r="EE440" s="79"/>
      <c r="EF440" s="79"/>
      <c r="EG440" s="79"/>
      <c r="EH440" s="79"/>
      <c r="EI440" s="79"/>
      <c r="EJ440" s="79"/>
      <c r="EK440" s="79"/>
      <c r="EL440" s="79"/>
      <c r="EM440" s="79"/>
      <c r="EN440" s="79"/>
      <c r="EO440" s="113"/>
      <c r="EP440" s="113"/>
      <c r="EQ440" s="113"/>
      <c r="ER440" s="113"/>
      <c r="ES440" s="113"/>
      <c r="ET440" s="113"/>
      <c r="EU440" s="113"/>
      <c r="EV440" s="113"/>
      <c r="EW440" s="113"/>
      <c r="EX440" s="113"/>
    </row>
    <row r="441" spans="1:154" x14ac:dyDescent="0.3">
      <c r="A441" s="79"/>
      <c r="B441" s="80"/>
      <c r="C441" s="80"/>
      <c r="D441" s="80"/>
      <c r="E441" s="80"/>
      <c r="F441" s="80"/>
      <c r="G441" s="44" t="e">
        <f>SUM(J441,L441,N441,O441,P441,T441,U441,V441,AB441,AD441,AO441,AQ441,CE441,CG441,CP441,CR441,#REF!,#REF!,CZ441,DB441,DE441,DG441,DN441,DP441,DW441,DY441,EF441,EH441)</f>
        <v>#REF!</v>
      </c>
      <c r="H441" s="44" t="e">
        <f>SUM(K441,M441,Q441,R441,S441,W441,X441,Y441,AC441,AE441,AF441,AG441,AH441,AI441,AL441,AP441,AR441,#REF!,AY441,AZ441,CF441,CH441,CI441,CJ441,CK441,CL441,CQ441,CS441,CT441,CU441,CV441,CW441,#REF!,#REF!,DA441,DC441,DF441,DH441,DO441,#REF!,#REF!,#REF!,#REF!,DQ441,DR441,DS441,DT441,DU441,DX441,DZ441,EA441,EB441,EC441,ED441,EG441,EI441,EJ441,EK441,EL441,EM441)</f>
        <v>#REF!</v>
      </c>
      <c r="I441" s="44" t="e">
        <f t="shared" si="18"/>
        <v>#REF!</v>
      </c>
      <c r="J441" s="72"/>
      <c r="K441" s="72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79"/>
      <c r="AF441" s="79"/>
      <c r="AG441" s="79"/>
      <c r="AH441" s="79"/>
      <c r="AI441" s="79"/>
      <c r="AJ441" s="79"/>
      <c r="AK441" s="79"/>
      <c r="AL441" s="79"/>
      <c r="AM441" s="79"/>
      <c r="AN441" s="79"/>
      <c r="AO441" s="79"/>
      <c r="AP441" s="79"/>
      <c r="AQ441" s="79"/>
      <c r="AR441" s="79"/>
      <c r="AS441" s="79"/>
      <c r="AT441" s="79"/>
      <c r="AU441" s="79"/>
      <c r="AV441" s="79"/>
      <c r="AW441" s="79"/>
      <c r="AX441" s="79"/>
      <c r="AY441" s="79"/>
      <c r="AZ441" s="79"/>
      <c r="BA441" s="79"/>
      <c r="BB441" s="79"/>
      <c r="BC441" s="79"/>
      <c r="BD441" s="79"/>
      <c r="BE441" s="79"/>
      <c r="BF441" s="79"/>
      <c r="BG441" s="79"/>
      <c r="BH441" s="79"/>
      <c r="BI441" s="79"/>
      <c r="BJ441" s="79"/>
      <c r="BK441" s="79"/>
      <c r="BL441" s="79"/>
      <c r="BM441" s="79"/>
      <c r="BN441" s="79"/>
      <c r="BO441" s="79"/>
      <c r="BP441" s="79"/>
      <c r="BQ441" s="79"/>
      <c r="BR441" s="79"/>
      <c r="BS441" s="79"/>
      <c r="BT441" s="79"/>
      <c r="BU441" s="79"/>
      <c r="BV441" s="79"/>
      <c r="BW441" s="79"/>
      <c r="BX441" s="79"/>
      <c r="BY441" s="79"/>
      <c r="BZ441" s="79"/>
      <c r="CA441" s="79"/>
      <c r="CB441" s="79"/>
      <c r="CC441" s="79"/>
      <c r="CD441" s="79"/>
      <c r="CE441" s="79"/>
      <c r="CF441" s="79"/>
      <c r="CG441" s="79"/>
      <c r="CH441" s="79"/>
      <c r="CI441" s="79"/>
      <c r="CJ441" s="79"/>
      <c r="CK441" s="79"/>
      <c r="CL441" s="79"/>
      <c r="CM441" s="79"/>
      <c r="CN441" s="79"/>
      <c r="CO441" s="79"/>
      <c r="CP441" s="79"/>
      <c r="CQ441" s="79"/>
      <c r="CR441" s="79"/>
      <c r="CS441" s="79"/>
      <c r="CT441" s="79"/>
      <c r="CU441" s="79"/>
      <c r="CV441" s="79"/>
      <c r="CW441" s="79"/>
      <c r="CX441" s="79"/>
      <c r="CY441" s="79"/>
      <c r="CZ441" s="79"/>
      <c r="DA441" s="79"/>
      <c r="DB441" s="79"/>
      <c r="DC441" s="79"/>
      <c r="DD441" s="79"/>
      <c r="DE441" s="79"/>
      <c r="DF441" s="79"/>
      <c r="DG441" s="79"/>
      <c r="DH441" s="79"/>
      <c r="DI441" s="79"/>
      <c r="DJ441" s="79"/>
      <c r="DK441" s="79"/>
      <c r="DL441" s="79"/>
      <c r="DM441" s="79"/>
      <c r="DN441" s="79"/>
      <c r="DO441" s="79"/>
      <c r="DP441" s="79"/>
      <c r="DQ441" s="79"/>
      <c r="DR441" s="79"/>
      <c r="DS441" s="79"/>
      <c r="DT441" s="79"/>
      <c r="DU441" s="79"/>
      <c r="DV441" s="79"/>
      <c r="DW441" s="79"/>
      <c r="DX441" s="79"/>
      <c r="DY441" s="79"/>
      <c r="DZ441" s="79"/>
      <c r="EA441" s="79"/>
      <c r="EB441" s="79"/>
      <c r="EC441" s="79"/>
      <c r="ED441" s="79"/>
      <c r="EE441" s="79"/>
      <c r="EF441" s="79"/>
      <c r="EG441" s="79"/>
      <c r="EH441" s="79"/>
      <c r="EI441" s="79"/>
      <c r="EJ441" s="79"/>
      <c r="EK441" s="79"/>
      <c r="EL441" s="79"/>
      <c r="EM441" s="79"/>
      <c r="EN441" s="79"/>
      <c r="EO441" s="113"/>
      <c r="EP441" s="113"/>
      <c r="EQ441" s="113"/>
      <c r="ER441" s="113"/>
      <c r="ES441" s="113"/>
      <c r="ET441" s="113"/>
      <c r="EU441" s="113"/>
      <c r="EV441" s="113"/>
      <c r="EW441" s="113"/>
      <c r="EX441" s="113"/>
    </row>
    <row r="442" spans="1:154" x14ac:dyDescent="0.3">
      <c r="A442" s="79"/>
      <c r="B442" s="80"/>
      <c r="C442" s="80"/>
      <c r="D442" s="80"/>
      <c r="E442" s="80"/>
      <c r="F442" s="80"/>
      <c r="G442" s="44" t="e">
        <f>SUM(J442,L442,N442,O442,P442,T442,U442,V442,AB442,AD442,AO442,AQ442,CE442,CG442,CP442,CR442,#REF!,#REF!,CZ442,DB442,DE442,DG442,DN442,DP442,DW442,DY442,EF442,EH442)</f>
        <v>#REF!</v>
      </c>
      <c r="H442" s="44" t="e">
        <f>SUM(K442,M442,Q442,R442,S442,W442,X442,Y442,AC442,AE442,AF442,AG442,AH442,AI442,AL442,AP442,AR442,#REF!,AY442,AZ442,CF442,CH442,CI442,CJ442,CK442,CL442,CQ442,CS442,CT442,CU442,CV442,CW442,#REF!,#REF!,DA442,DC442,DF442,DH442,DO442,#REF!,#REF!,#REF!,#REF!,DQ442,DR442,DS442,DT442,DU442,DX442,DZ442,EA442,EB442,EC442,ED442,EG442,EI442,EJ442,EK442,EL442,EM442)</f>
        <v>#REF!</v>
      </c>
      <c r="I442" s="44" t="e">
        <f t="shared" si="18"/>
        <v>#REF!</v>
      </c>
      <c r="J442" s="72"/>
      <c r="K442" s="72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79"/>
      <c r="AF442" s="79"/>
      <c r="AG442" s="79"/>
      <c r="AH442" s="79"/>
      <c r="AI442" s="79"/>
      <c r="AJ442" s="79"/>
      <c r="AK442" s="79"/>
      <c r="AL442" s="79"/>
      <c r="AM442" s="79"/>
      <c r="AN442" s="79"/>
      <c r="AO442" s="79"/>
      <c r="AP442" s="79"/>
      <c r="AQ442" s="79"/>
      <c r="AR442" s="79"/>
      <c r="AS442" s="79"/>
      <c r="AT442" s="79"/>
      <c r="AU442" s="79"/>
      <c r="AV442" s="79"/>
      <c r="AW442" s="79"/>
      <c r="AX442" s="79"/>
      <c r="AY442" s="79"/>
      <c r="AZ442" s="79"/>
      <c r="BA442" s="79"/>
      <c r="BB442" s="79"/>
      <c r="BC442" s="79"/>
      <c r="BD442" s="79"/>
      <c r="BE442" s="79"/>
      <c r="BF442" s="79"/>
      <c r="BG442" s="79"/>
      <c r="BH442" s="79"/>
      <c r="BI442" s="79"/>
      <c r="BJ442" s="79"/>
      <c r="BK442" s="79"/>
      <c r="BL442" s="79"/>
      <c r="BM442" s="79"/>
      <c r="BN442" s="79"/>
      <c r="BO442" s="79"/>
      <c r="BP442" s="79"/>
      <c r="BQ442" s="79"/>
      <c r="BR442" s="79"/>
      <c r="BS442" s="79"/>
      <c r="BT442" s="79"/>
      <c r="BU442" s="79"/>
      <c r="BV442" s="79"/>
      <c r="BW442" s="79"/>
      <c r="BX442" s="79"/>
      <c r="BY442" s="79"/>
      <c r="BZ442" s="79"/>
      <c r="CA442" s="79"/>
      <c r="CB442" s="79"/>
      <c r="CC442" s="79"/>
      <c r="CD442" s="79"/>
      <c r="CE442" s="79"/>
      <c r="CF442" s="79"/>
      <c r="CG442" s="79"/>
      <c r="CH442" s="79"/>
      <c r="CI442" s="79"/>
      <c r="CJ442" s="79"/>
      <c r="CK442" s="79"/>
      <c r="CL442" s="79"/>
      <c r="CM442" s="79"/>
      <c r="CN442" s="79"/>
      <c r="CO442" s="79"/>
      <c r="CP442" s="79"/>
      <c r="CQ442" s="79"/>
      <c r="CR442" s="79"/>
      <c r="CS442" s="79"/>
      <c r="CT442" s="79"/>
      <c r="CU442" s="79"/>
      <c r="CV442" s="79"/>
      <c r="CW442" s="79"/>
      <c r="CX442" s="79"/>
      <c r="CY442" s="79"/>
      <c r="CZ442" s="79"/>
      <c r="DA442" s="79"/>
      <c r="DB442" s="79"/>
      <c r="DC442" s="79"/>
      <c r="DD442" s="79"/>
      <c r="DE442" s="79"/>
      <c r="DF442" s="79"/>
      <c r="DG442" s="79"/>
      <c r="DH442" s="79"/>
      <c r="DI442" s="79"/>
      <c r="DJ442" s="79"/>
      <c r="DK442" s="79"/>
      <c r="DL442" s="79"/>
      <c r="DM442" s="79"/>
      <c r="DN442" s="79"/>
      <c r="DO442" s="79"/>
      <c r="DP442" s="79"/>
      <c r="DQ442" s="79"/>
      <c r="DR442" s="79"/>
      <c r="DS442" s="79"/>
      <c r="DT442" s="79"/>
      <c r="DU442" s="79"/>
      <c r="DV442" s="79"/>
      <c r="DW442" s="79"/>
      <c r="DX442" s="79"/>
      <c r="DY442" s="79"/>
      <c r="DZ442" s="79"/>
      <c r="EA442" s="79"/>
      <c r="EB442" s="79"/>
      <c r="EC442" s="79"/>
      <c r="ED442" s="79"/>
      <c r="EE442" s="79"/>
      <c r="EF442" s="79"/>
      <c r="EG442" s="79"/>
      <c r="EH442" s="79"/>
      <c r="EI442" s="79"/>
      <c r="EJ442" s="79"/>
      <c r="EK442" s="79"/>
      <c r="EL442" s="79"/>
      <c r="EM442" s="79"/>
      <c r="EN442" s="79"/>
      <c r="EO442" s="113"/>
      <c r="EP442" s="113"/>
      <c r="EQ442" s="113"/>
      <c r="ER442" s="113"/>
      <c r="ES442" s="113"/>
      <c r="ET442" s="113"/>
      <c r="EU442" s="113"/>
      <c r="EV442" s="113"/>
      <c r="EW442" s="113"/>
      <c r="EX442" s="113"/>
    </row>
    <row r="443" spans="1:154" x14ac:dyDescent="0.3">
      <c r="A443" s="79"/>
      <c r="B443" s="80"/>
      <c r="C443" s="80"/>
      <c r="D443" s="80"/>
      <c r="E443" s="80"/>
      <c r="F443" s="80"/>
      <c r="G443" s="44" t="e">
        <f>SUM(J443,L443,N443,O443,P443,T443,U443,V443,AB443,AD443,AO443,AQ443,CE443,CG443,CP443,CR443,#REF!,#REF!,CZ443,DB443,DE443,DG443,DN443,DP443,DW443,DY443,EF443,EH443)</f>
        <v>#REF!</v>
      </c>
      <c r="H443" s="44" t="e">
        <f>SUM(K443,M443,Q443,R443,S443,W443,X443,Y443,AC443,AE443,AF443,AG443,AH443,AI443,AL443,AP443,AR443,#REF!,AY443,AZ443,CF443,CH443,CI443,CJ443,CK443,CL443,CQ443,CS443,CT443,CU443,CV443,CW443,#REF!,#REF!,DA443,DC443,DF443,DH443,DO443,#REF!,#REF!,#REF!,#REF!,DQ443,DR443,DS443,DT443,DU443,DX443,DZ443,EA443,EB443,EC443,ED443,EG443,EI443,EJ443,EK443,EL443,EM443)</f>
        <v>#REF!</v>
      </c>
      <c r="I443" s="44" t="e">
        <f t="shared" si="18"/>
        <v>#REF!</v>
      </c>
      <c r="J443" s="72"/>
      <c r="K443" s="72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79"/>
      <c r="AF443" s="79"/>
      <c r="AG443" s="79"/>
      <c r="AH443" s="79"/>
      <c r="AI443" s="79"/>
      <c r="AJ443" s="79"/>
      <c r="AK443" s="79"/>
      <c r="AL443" s="79"/>
      <c r="AM443" s="79"/>
      <c r="AN443" s="79"/>
      <c r="AO443" s="79"/>
      <c r="AP443" s="79"/>
      <c r="AQ443" s="79"/>
      <c r="AR443" s="79"/>
      <c r="AS443" s="79"/>
      <c r="AT443" s="79"/>
      <c r="AU443" s="79"/>
      <c r="AV443" s="79"/>
      <c r="AW443" s="79"/>
      <c r="AX443" s="79"/>
      <c r="AY443" s="79"/>
      <c r="AZ443" s="79"/>
      <c r="BA443" s="79"/>
      <c r="BB443" s="79"/>
      <c r="BC443" s="79"/>
      <c r="BD443" s="79"/>
      <c r="BE443" s="79"/>
      <c r="BF443" s="79"/>
      <c r="BG443" s="79"/>
      <c r="BH443" s="79"/>
      <c r="BI443" s="79"/>
      <c r="BJ443" s="79"/>
      <c r="BK443" s="79"/>
      <c r="BL443" s="79"/>
      <c r="BM443" s="79"/>
      <c r="BN443" s="79"/>
      <c r="BO443" s="79"/>
      <c r="BP443" s="79"/>
      <c r="BQ443" s="79"/>
      <c r="BR443" s="79"/>
      <c r="BS443" s="79"/>
      <c r="BT443" s="79"/>
      <c r="BU443" s="79"/>
      <c r="BV443" s="79"/>
      <c r="BW443" s="79"/>
      <c r="BX443" s="79"/>
      <c r="BY443" s="79"/>
      <c r="BZ443" s="79"/>
      <c r="CA443" s="79"/>
      <c r="CB443" s="79"/>
      <c r="CC443" s="79"/>
      <c r="CD443" s="79"/>
      <c r="CE443" s="79"/>
      <c r="CF443" s="79"/>
      <c r="CG443" s="79"/>
      <c r="CH443" s="79"/>
      <c r="CI443" s="79"/>
      <c r="CJ443" s="79"/>
      <c r="CK443" s="79"/>
      <c r="CL443" s="79"/>
      <c r="CM443" s="79"/>
      <c r="CN443" s="79"/>
      <c r="CO443" s="79"/>
      <c r="CP443" s="79"/>
      <c r="CQ443" s="79"/>
      <c r="CR443" s="79"/>
      <c r="CS443" s="79"/>
      <c r="CT443" s="79"/>
      <c r="CU443" s="79"/>
      <c r="CV443" s="79"/>
      <c r="CW443" s="79"/>
      <c r="CX443" s="79"/>
      <c r="CY443" s="79"/>
      <c r="CZ443" s="79"/>
      <c r="DA443" s="79"/>
      <c r="DB443" s="79"/>
      <c r="DC443" s="79"/>
      <c r="DD443" s="79"/>
      <c r="DE443" s="79"/>
      <c r="DF443" s="79"/>
      <c r="DG443" s="79"/>
      <c r="DH443" s="79"/>
      <c r="DI443" s="79"/>
      <c r="DJ443" s="79"/>
      <c r="DK443" s="79"/>
      <c r="DL443" s="79"/>
      <c r="DM443" s="79"/>
      <c r="DN443" s="79"/>
      <c r="DO443" s="79"/>
      <c r="DP443" s="79"/>
      <c r="DQ443" s="79"/>
      <c r="DR443" s="79"/>
      <c r="DS443" s="79"/>
      <c r="DT443" s="79"/>
      <c r="DU443" s="79"/>
      <c r="DV443" s="79"/>
      <c r="DW443" s="79"/>
      <c r="DX443" s="79"/>
      <c r="DY443" s="79"/>
      <c r="DZ443" s="79"/>
      <c r="EA443" s="79"/>
      <c r="EB443" s="79"/>
      <c r="EC443" s="79"/>
      <c r="ED443" s="79"/>
      <c r="EE443" s="79"/>
      <c r="EF443" s="79"/>
      <c r="EG443" s="79"/>
      <c r="EH443" s="79"/>
      <c r="EI443" s="79"/>
      <c r="EJ443" s="79"/>
      <c r="EK443" s="79"/>
      <c r="EL443" s="79"/>
      <c r="EM443" s="79"/>
      <c r="EN443" s="79"/>
      <c r="EO443" s="113"/>
      <c r="EP443" s="113"/>
      <c r="EQ443" s="113"/>
      <c r="ER443" s="113"/>
      <c r="ES443" s="113"/>
      <c r="ET443" s="113"/>
      <c r="EU443" s="113"/>
      <c r="EV443" s="113"/>
      <c r="EW443" s="113"/>
      <c r="EX443" s="113"/>
    </row>
    <row r="444" spans="1:154" x14ac:dyDescent="0.3">
      <c r="A444" s="79"/>
      <c r="B444" s="80"/>
      <c r="C444" s="80"/>
      <c r="D444" s="80"/>
      <c r="E444" s="80"/>
      <c r="F444" s="80"/>
      <c r="G444" s="44" t="e">
        <f>SUM(J444,L444,N444,O444,P444,T444,U444,V444,AB444,AD444,AO444,AQ444,CE444,CG444,CP444,CR444,#REF!,#REF!,CZ444,DB444,DE444,DG444,DN444,DP444,DW444,DY444,EF444,EH444)</f>
        <v>#REF!</v>
      </c>
      <c r="H444" s="44" t="e">
        <f>SUM(K444,M444,Q444,R444,S444,W444,X444,Y444,AC444,AE444,AF444,AG444,AH444,AI444,AL444,AP444,AR444,#REF!,AY444,AZ444,CF444,CH444,CI444,CJ444,CK444,CL444,CQ444,CS444,CT444,CU444,CV444,CW444,#REF!,#REF!,DA444,DC444,DF444,DH444,DO444,#REF!,#REF!,#REF!,#REF!,DQ444,DR444,DS444,DT444,DU444,DX444,DZ444,EA444,EB444,EC444,ED444,EG444,EI444,EJ444,EK444,EL444,EM444)</f>
        <v>#REF!</v>
      </c>
      <c r="I444" s="44" t="e">
        <f t="shared" si="18"/>
        <v>#REF!</v>
      </c>
      <c r="J444" s="72"/>
      <c r="K444" s="72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79"/>
      <c r="AF444" s="79"/>
      <c r="AG444" s="79"/>
      <c r="AH444" s="79"/>
      <c r="AI444" s="79"/>
      <c r="AJ444" s="79"/>
      <c r="AK444" s="79"/>
      <c r="AL444" s="79"/>
      <c r="AM444" s="79"/>
      <c r="AN444" s="79"/>
      <c r="AO444" s="79"/>
      <c r="AP444" s="79"/>
      <c r="AQ444" s="79"/>
      <c r="AR444" s="79"/>
      <c r="AS444" s="79"/>
      <c r="AT444" s="79"/>
      <c r="AU444" s="79"/>
      <c r="AV444" s="79"/>
      <c r="AW444" s="79"/>
      <c r="AX444" s="79"/>
      <c r="AY444" s="79"/>
      <c r="AZ444" s="79"/>
      <c r="BA444" s="79"/>
      <c r="BB444" s="79"/>
      <c r="BC444" s="79"/>
      <c r="BD444" s="79"/>
      <c r="BE444" s="79"/>
      <c r="BF444" s="79"/>
      <c r="BG444" s="79"/>
      <c r="BH444" s="79"/>
      <c r="BI444" s="79"/>
      <c r="BJ444" s="79"/>
      <c r="BK444" s="79"/>
      <c r="BL444" s="79"/>
      <c r="BM444" s="79"/>
      <c r="BN444" s="79"/>
      <c r="BO444" s="79"/>
      <c r="BP444" s="79"/>
      <c r="BQ444" s="79"/>
      <c r="BR444" s="79"/>
      <c r="BS444" s="79"/>
      <c r="BT444" s="79"/>
      <c r="BU444" s="79"/>
      <c r="BV444" s="79"/>
      <c r="BW444" s="79"/>
      <c r="BX444" s="79"/>
      <c r="BY444" s="79"/>
      <c r="BZ444" s="79"/>
      <c r="CA444" s="79"/>
      <c r="CB444" s="79"/>
      <c r="CC444" s="79"/>
      <c r="CD444" s="79"/>
      <c r="CE444" s="79"/>
      <c r="CF444" s="79"/>
      <c r="CG444" s="79"/>
      <c r="CH444" s="79"/>
      <c r="CI444" s="79"/>
      <c r="CJ444" s="79"/>
      <c r="CK444" s="79"/>
      <c r="CL444" s="79"/>
      <c r="CM444" s="79"/>
      <c r="CN444" s="79"/>
      <c r="CO444" s="79"/>
      <c r="CP444" s="79"/>
      <c r="CQ444" s="79"/>
      <c r="CR444" s="79"/>
      <c r="CS444" s="79"/>
      <c r="CT444" s="79"/>
      <c r="CU444" s="79"/>
      <c r="CV444" s="79"/>
      <c r="CW444" s="79"/>
      <c r="CX444" s="79"/>
      <c r="CY444" s="79"/>
      <c r="CZ444" s="79"/>
      <c r="DA444" s="79"/>
      <c r="DB444" s="79"/>
      <c r="DC444" s="79"/>
      <c r="DD444" s="79"/>
      <c r="DE444" s="79"/>
      <c r="DF444" s="79"/>
      <c r="DG444" s="79"/>
      <c r="DH444" s="79"/>
      <c r="DI444" s="79"/>
      <c r="DJ444" s="79"/>
      <c r="DK444" s="79"/>
      <c r="DL444" s="79"/>
      <c r="DM444" s="79"/>
      <c r="DN444" s="79"/>
      <c r="DO444" s="79"/>
      <c r="DP444" s="79"/>
      <c r="DQ444" s="79"/>
      <c r="DR444" s="79"/>
      <c r="DS444" s="79"/>
      <c r="DT444" s="79"/>
      <c r="DU444" s="79"/>
      <c r="DV444" s="79"/>
      <c r="DW444" s="79"/>
      <c r="DX444" s="79"/>
      <c r="DY444" s="79"/>
      <c r="DZ444" s="79"/>
      <c r="EA444" s="79"/>
      <c r="EB444" s="79"/>
      <c r="EC444" s="79"/>
      <c r="ED444" s="79"/>
      <c r="EE444" s="79"/>
      <c r="EF444" s="79"/>
      <c r="EG444" s="79"/>
      <c r="EH444" s="79"/>
      <c r="EI444" s="79"/>
      <c r="EJ444" s="79"/>
      <c r="EK444" s="79"/>
      <c r="EL444" s="79"/>
      <c r="EM444" s="79"/>
      <c r="EN444" s="79"/>
      <c r="EO444" s="113"/>
      <c r="EP444" s="113"/>
      <c r="EQ444" s="113"/>
      <c r="ER444" s="113"/>
      <c r="ES444" s="113"/>
      <c r="ET444" s="113"/>
      <c r="EU444" s="113"/>
      <c r="EV444" s="113"/>
      <c r="EW444" s="113"/>
      <c r="EX444" s="113"/>
    </row>
    <row r="445" spans="1:154" x14ac:dyDescent="0.3">
      <c r="A445" s="79"/>
      <c r="B445" s="80"/>
      <c r="C445" s="80"/>
      <c r="D445" s="80"/>
      <c r="E445" s="80"/>
      <c r="F445" s="80"/>
      <c r="G445" s="44" t="e">
        <f>SUM(J445,L445,N445,O445,P445,T445,U445,V445,AB445,AD445,AO445,AQ445,CE445,CG445,CP445,CR445,#REF!,#REF!,CZ445,DB445,DE445,DG445,DN445,DP445,DW445,DY445,EF445,EH445)</f>
        <v>#REF!</v>
      </c>
      <c r="H445" s="44" t="e">
        <f>SUM(K445,M445,Q445,R445,S445,W445,X445,Y445,AC445,AE445,AF445,AG445,AH445,AI445,AL445,AP445,AR445,#REF!,AY445,AZ445,CF445,CH445,CI445,CJ445,CK445,CL445,CQ445,CS445,CT445,CU445,CV445,CW445,#REF!,#REF!,DA445,DC445,DF445,DH445,DO445,#REF!,#REF!,#REF!,#REF!,DQ445,DR445,DS445,DT445,DU445,DX445,DZ445,EA445,EB445,EC445,ED445,EG445,EI445,EJ445,EK445,EL445,EM445)</f>
        <v>#REF!</v>
      </c>
      <c r="I445" s="44" t="e">
        <f t="shared" si="18"/>
        <v>#REF!</v>
      </c>
      <c r="J445" s="72"/>
      <c r="K445" s="72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79"/>
      <c r="AF445" s="79"/>
      <c r="AG445" s="79"/>
      <c r="AH445" s="79"/>
      <c r="AI445" s="79"/>
      <c r="AJ445" s="79"/>
      <c r="AK445" s="79"/>
      <c r="AL445" s="79"/>
      <c r="AM445" s="79"/>
      <c r="AN445" s="79"/>
      <c r="AO445" s="79"/>
      <c r="AP445" s="79"/>
      <c r="AQ445" s="79"/>
      <c r="AR445" s="79"/>
      <c r="AS445" s="79"/>
      <c r="AT445" s="79"/>
      <c r="AU445" s="79"/>
      <c r="AV445" s="79"/>
      <c r="AW445" s="79"/>
      <c r="AX445" s="79"/>
      <c r="AY445" s="79"/>
      <c r="AZ445" s="79"/>
      <c r="BA445" s="79"/>
      <c r="BB445" s="79"/>
      <c r="BC445" s="79"/>
      <c r="BD445" s="79"/>
      <c r="BE445" s="79"/>
      <c r="BF445" s="79"/>
      <c r="BG445" s="79"/>
      <c r="BH445" s="79"/>
      <c r="BI445" s="79"/>
      <c r="BJ445" s="79"/>
      <c r="BK445" s="79"/>
      <c r="BL445" s="79"/>
      <c r="BM445" s="79"/>
      <c r="BN445" s="79"/>
      <c r="BO445" s="79"/>
      <c r="BP445" s="79"/>
      <c r="BQ445" s="79"/>
      <c r="BR445" s="79"/>
      <c r="BS445" s="79"/>
      <c r="BT445" s="79"/>
      <c r="BU445" s="79"/>
      <c r="BV445" s="79"/>
      <c r="BW445" s="79"/>
      <c r="BX445" s="79"/>
      <c r="BY445" s="79"/>
      <c r="BZ445" s="79"/>
      <c r="CA445" s="79"/>
      <c r="CB445" s="79"/>
      <c r="CC445" s="79"/>
      <c r="CD445" s="79"/>
      <c r="CE445" s="79"/>
      <c r="CF445" s="79"/>
      <c r="CG445" s="79"/>
      <c r="CH445" s="79"/>
      <c r="CI445" s="79"/>
      <c r="CJ445" s="79"/>
      <c r="CK445" s="79"/>
      <c r="CL445" s="79"/>
      <c r="CM445" s="79"/>
      <c r="CN445" s="79"/>
      <c r="CO445" s="79"/>
      <c r="CP445" s="79"/>
      <c r="CQ445" s="79"/>
      <c r="CR445" s="79"/>
      <c r="CS445" s="79"/>
      <c r="CT445" s="79"/>
      <c r="CU445" s="79"/>
      <c r="CV445" s="79"/>
      <c r="CW445" s="79"/>
      <c r="CX445" s="79"/>
      <c r="CY445" s="79"/>
      <c r="CZ445" s="79"/>
      <c r="DA445" s="79"/>
      <c r="DB445" s="79"/>
      <c r="DC445" s="79"/>
      <c r="DD445" s="79"/>
      <c r="DE445" s="79"/>
      <c r="DF445" s="79"/>
      <c r="DG445" s="79"/>
      <c r="DH445" s="79"/>
      <c r="DI445" s="79"/>
      <c r="DJ445" s="79"/>
      <c r="DK445" s="79"/>
      <c r="DL445" s="79"/>
      <c r="DM445" s="79"/>
      <c r="DN445" s="79"/>
      <c r="DO445" s="79"/>
      <c r="DP445" s="79"/>
      <c r="DQ445" s="79"/>
      <c r="DR445" s="79"/>
      <c r="DS445" s="79"/>
      <c r="DT445" s="79"/>
      <c r="DU445" s="79"/>
      <c r="DV445" s="79"/>
      <c r="DW445" s="79"/>
      <c r="DX445" s="79"/>
      <c r="DY445" s="79"/>
      <c r="DZ445" s="79"/>
      <c r="EA445" s="79"/>
      <c r="EB445" s="79"/>
      <c r="EC445" s="79"/>
      <c r="ED445" s="79"/>
      <c r="EE445" s="79"/>
      <c r="EF445" s="79"/>
      <c r="EG445" s="79"/>
      <c r="EH445" s="79"/>
      <c r="EI445" s="79"/>
      <c r="EJ445" s="79"/>
      <c r="EK445" s="79"/>
      <c r="EL445" s="79"/>
      <c r="EM445" s="79"/>
      <c r="EN445" s="79"/>
      <c r="EO445" s="113"/>
      <c r="EP445" s="113"/>
      <c r="EQ445" s="113"/>
      <c r="ER445" s="113"/>
      <c r="ES445" s="113"/>
      <c r="ET445" s="113"/>
      <c r="EU445" s="113"/>
      <c r="EV445" s="113"/>
      <c r="EW445" s="113"/>
      <c r="EX445" s="113"/>
    </row>
    <row r="446" spans="1:154" x14ac:dyDescent="0.3">
      <c r="A446" s="79"/>
      <c r="B446" s="80"/>
      <c r="C446" s="80"/>
      <c r="D446" s="80"/>
      <c r="E446" s="80"/>
      <c r="F446" s="80"/>
      <c r="G446" s="44" t="e">
        <f>SUM(J446,L446,N446,O446,P446,T446,U446,V446,AB446,AD446,AO446,AQ446,CE446,CG446,CP446,CR446,#REF!,#REF!,CZ446,DB446,DE446,DG446,DN446,DP446,DW446,DY446,EF446,EH446)</f>
        <v>#REF!</v>
      </c>
      <c r="H446" s="44" t="e">
        <f>SUM(K446,M446,Q446,R446,S446,W446,X446,Y446,AC446,AE446,AF446,AG446,AH446,AI446,AL446,AP446,AR446,#REF!,AY446,AZ446,CF446,CH446,CI446,CJ446,CK446,CL446,CQ446,CS446,CT446,CU446,CV446,CW446,#REF!,#REF!,DA446,DC446,DF446,DH446,DO446,#REF!,#REF!,#REF!,#REF!,DQ446,DR446,DS446,DT446,DU446,DX446,DZ446,EA446,EB446,EC446,ED446,EG446,EI446,EJ446,EK446,EL446,EM446)</f>
        <v>#REF!</v>
      </c>
      <c r="I446" s="44" t="e">
        <f t="shared" si="18"/>
        <v>#REF!</v>
      </c>
      <c r="J446" s="72"/>
      <c r="K446" s="72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79"/>
      <c r="AF446" s="79"/>
      <c r="AG446" s="79"/>
      <c r="AH446" s="79"/>
      <c r="AI446" s="79"/>
      <c r="AJ446" s="79"/>
      <c r="AK446" s="79"/>
      <c r="AL446" s="79"/>
      <c r="AM446" s="79"/>
      <c r="AN446" s="79"/>
      <c r="AO446" s="79"/>
      <c r="AP446" s="79"/>
      <c r="AQ446" s="79"/>
      <c r="AR446" s="79"/>
      <c r="AS446" s="79"/>
      <c r="AT446" s="79"/>
      <c r="AU446" s="79"/>
      <c r="AV446" s="79"/>
      <c r="AW446" s="79"/>
      <c r="AX446" s="79"/>
      <c r="AY446" s="79"/>
      <c r="AZ446" s="79"/>
      <c r="BA446" s="79"/>
      <c r="BB446" s="79"/>
      <c r="BC446" s="79"/>
      <c r="BD446" s="79"/>
      <c r="BE446" s="79"/>
      <c r="BF446" s="79"/>
      <c r="BG446" s="79"/>
      <c r="BH446" s="79"/>
      <c r="BI446" s="79"/>
      <c r="BJ446" s="79"/>
      <c r="BK446" s="79"/>
      <c r="BL446" s="79"/>
      <c r="BM446" s="79"/>
      <c r="BN446" s="79"/>
      <c r="BO446" s="79"/>
      <c r="BP446" s="79"/>
      <c r="BQ446" s="79"/>
      <c r="BR446" s="79"/>
      <c r="BS446" s="79"/>
      <c r="BT446" s="79"/>
      <c r="BU446" s="79"/>
      <c r="BV446" s="79"/>
      <c r="BW446" s="79"/>
      <c r="BX446" s="79"/>
      <c r="BY446" s="79"/>
      <c r="BZ446" s="79"/>
      <c r="CA446" s="79"/>
      <c r="CB446" s="79"/>
      <c r="CC446" s="79"/>
      <c r="CD446" s="79"/>
      <c r="CE446" s="79"/>
      <c r="CF446" s="79"/>
      <c r="CG446" s="79"/>
      <c r="CH446" s="79"/>
      <c r="CI446" s="79"/>
      <c r="CJ446" s="79"/>
      <c r="CK446" s="79"/>
      <c r="CL446" s="79"/>
      <c r="CM446" s="79"/>
      <c r="CN446" s="79"/>
      <c r="CO446" s="79"/>
      <c r="CP446" s="79"/>
      <c r="CQ446" s="79"/>
      <c r="CR446" s="79"/>
      <c r="CS446" s="79"/>
      <c r="CT446" s="79"/>
      <c r="CU446" s="79"/>
      <c r="CV446" s="79"/>
      <c r="CW446" s="79"/>
      <c r="CX446" s="79"/>
      <c r="CY446" s="79"/>
      <c r="CZ446" s="79"/>
      <c r="DA446" s="79"/>
      <c r="DB446" s="79"/>
      <c r="DC446" s="79"/>
      <c r="DD446" s="79"/>
      <c r="DE446" s="79"/>
      <c r="DF446" s="79"/>
      <c r="DG446" s="79"/>
      <c r="DH446" s="79"/>
      <c r="DI446" s="79"/>
      <c r="DJ446" s="79"/>
      <c r="DK446" s="79"/>
      <c r="DL446" s="79"/>
      <c r="DM446" s="79"/>
      <c r="DN446" s="79"/>
      <c r="DO446" s="79"/>
      <c r="DP446" s="79"/>
      <c r="DQ446" s="79"/>
      <c r="DR446" s="79"/>
      <c r="DS446" s="79"/>
      <c r="DT446" s="79"/>
      <c r="DU446" s="79"/>
      <c r="DV446" s="79"/>
      <c r="DW446" s="79"/>
      <c r="DX446" s="79"/>
      <c r="DY446" s="79"/>
      <c r="DZ446" s="79"/>
      <c r="EA446" s="79"/>
      <c r="EB446" s="79"/>
      <c r="EC446" s="79"/>
      <c r="ED446" s="79"/>
      <c r="EE446" s="79"/>
      <c r="EF446" s="79"/>
      <c r="EG446" s="79"/>
      <c r="EH446" s="79"/>
      <c r="EI446" s="79"/>
      <c r="EJ446" s="79"/>
      <c r="EK446" s="79"/>
      <c r="EL446" s="79"/>
      <c r="EM446" s="79"/>
      <c r="EN446" s="79"/>
      <c r="EO446" s="113"/>
      <c r="EP446" s="113"/>
      <c r="EQ446" s="113"/>
      <c r="ER446" s="113"/>
      <c r="ES446" s="113"/>
      <c r="ET446" s="113"/>
      <c r="EU446" s="113"/>
      <c r="EV446" s="113"/>
      <c r="EW446" s="113"/>
      <c r="EX446" s="113"/>
    </row>
    <row r="447" spans="1:154" x14ac:dyDescent="0.3">
      <c r="A447" s="79"/>
      <c r="B447" s="80"/>
      <c r="C447" s="80"/>
      <c r="D447" s="80"/>
      <c r="E447" s="80"/>
      <c r="F447" s="80"/>
      <c r="G447" s="44" t="e">
        <f>SUM(J447,L447,N447,O447,P447,T447,U447,V447,AB447,AD447,AO447,AQ447,CE447,CG447,CP447,CR447,#REF!,#REF!,CZ447,DB447,DE447,DG447,DN447,DP447,DW447,DY447,EF447,EH447)</f>
        <v>#REF!</v>
      </c>
      <c r="H447" s="44" t="e">
        <f>SUM(K447,M447,Q447,R447,S447,W447,X447,Y447,AC447,AE447,AF447,AG447,AH447,AI447,AL447,AP447,AR447,#REF!,AY447,AZ447,CF447,CH447,CI447,CJ447,CK447,CL447,CQ447,CS447,CT447,CU447,CV447,CW447,#REF!,#REF!,DA447,DC447,DF447,DH447,DO447,#REF!,#REF!,#REF!,#REF!,DQ447,DR447,DS447,DT447,DU447,DX447,DZ447,EA447,EB447,EC447,ED447,EG447,EI447,EJ447,EK447,EL447,EM447)</f>
        <v>#REF!</v>
      </c>
      <c r="I447" s="44" t="e">
        <f t="shared" si="18"/>
        <v>#REF!</v>
      </c>
      <c r="J447" s="72"/>
      <c r="K447" s="72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79"/>
      <c r="AF447" s="79"/>
      <c r="AG447" s="79"/>
      <c r="AH447" s="79"/>
      <c r="AI447" s="79"/>
      <c r="AJ447" s="79"/>
      <c r="AK447" s="79"/>
      <c r="AL447" s="79"/>
      <c r="AM447" s="79"/>
      <c r="AN447" s="79"/>
      <c r="AO447" s="79"/>
      <c r="AP447" s="79"/>
      <c r="AQ447" s="79"/>
      <c r="AR447" s="79"/>
      <c r="AS447" s="79"/>
      <c r="AT447" s="79"/>
      <c r="AU447" s="79"/>
      <c r="AV447" s="79"/>
      <c r="AW447" s="79"/>
      <c r="AX447" s="79"/>
      <c r="AY447" s="79"/>
      <c r="AZ447" s="79"/>
      <c r="BA447" s="79"/>
      <c r="BB447" s="79"/>
      <c r="BC447" s="79"/>
      <c r="BD447" s="79"/>
      <c r="BE447" s="79"/>
      <c r="BF447" s="79"/>
      <c r="BG447" s="79"/>
      <c r="BH447" s="79"/>
      <c r="BI447" s="79"/>
      <c r="BJ447" s="79"/>
      <c r="BK447" s="79"/>
      <c r="BL447" s="79"/>
      <c r="BM447" s="79"/>
      <c r="BN447" s="79"/>
      <c r="BO447" s="79"/>
      <c r="BP447" s="79"/>
      <c r="BQ447" s="79"/>
      <c r="BR447" s="79"/>
      <c r="BS447" s="79"/>
      <c r="BT447" s="79"/>
      <c r="BU447" s="79"/>
      <c r="BV447" s="79"/>
      <c r="BW447" s="79"/>
      <c r="BX447" s="79"/>
      <c r="BY447" s="79"/>
      <c r="BZ447" s="79"/>
      <c r="CA447" s="79"/>
      <c r="CB447" s="79"/>
      <c r="CC447" s="79"/>
      <c r="CD447" s="79"/>
      <c r="CE447" s="79"/>
      <c r="CF447" s="79"/>
      <c r="CG447" s="79"/>
      <c r="CH447" s="79"/>
      <c r="CI447" s="79"/>
      <c r="CJ447" s="79"/>
      <c r="CK447" s="79"/>
      <c r="CL447" s="79"/>
      <c r="CM447" s="79"/>
      <c r="CN447" s="79"/>
      <c r="CO447" s="79"/>
      <c r="CP447" s="79"/>
      <c r="CQ447" s="79"/>
      <c r="CR447" s="79"/>
      <c r="CS447" s="79"/>
      <c r="CT447" s="79"/>
      <c r="CU447" s="79"/>
      <c r="CV447" s="79"/>
      <c r="CW447" s="79"/>
      <c r="CX447" s="79"/>
      <c r="CY447" s="79"/>
      <c r="CZ447" s="79"/>
      <c r="DA447" s="79"/>
      <c r="DB447" s="79"/>
      <c r="DC447" s="79"/>
      <c r="DD447" s="79"/>
      <c r="DE447" s="79"/>
      <c r="DF447" s="79"/>
      <c r="DG447" s="79"/>
      <c r="DH447" s="79"/>
      <c r="DI447" s="79"/>
      <c r="DJ447" s="79"/>
      <c r="DK447" s="79"/>
      <c r="DL447" s="79"/>
      <c r="DM447" s="79"/>
      <c r="DN447" s="79"/>
      <c r="DO447" s="79"/>
      <c r="DP447" s="79"/>
      <c r="DQ447" s="79"/>
      <c r="DR447" s="79"/>
      <c r="DS447" s="79"/>
      <c r="DT447" s="79"/>
      <c r="DU447" s="79"/>
      <c r="DV447" s="79"/>
      <c r="DW447" s="79"/>
      <c r="DX447" s="79"/>
      <c r="DY447" s="79"/>
      <c r="DZ447" s="79"/>
      <c r="EA447" s="79"/>
      <c r="EB447" s="79"/>
      <c r="EC447" s="79"/>
      <c r="ED447" s="79"/>
      <c r="EE447" s="79"/>
      <c r="EF447" s="79"/>
      <c r="EG447" s="79"/>
      <c r="EH447" s="79"/>
      <c r="EI447" s="79"/>
      <c r="EJ447" s="79"/>
      <c r="EK447" s="79"/>
      <c r="EL447" s="79"/>
      <c r="EM447" s="79"/>
      <c r="EN447" s="79"/>
      <c r="EO447" s="113"/>
      <c r="EP447" s="113"/>
      <c r="EQ447" s="113"/>
      <c r="ER447" s="113"/>
      <c r="ES447" s="113"/>
      <c r="ET447" s="113"/>
      <c r="EU447" s="113"/>
      <c r="EV447" s="113"/>
      <c r="EW447" s="113"/>
      <c r="EX447" s="113"/>
    </row>
    <row r="448" spans="1:154" x14ac:dyDescent="0.3">
      <c r="A448" s="79"/>
      <c r="B448" s="80"/>
      <c r="C448" s="80"/>
      <c r="D448" s="80"/>
      <c r="E448" s="80"/>
      <c r="F448" s="80"/>
      <c r="G448" s="44" t="e">
        <f>SUM(J448,L448,N448,O448,P448,T448,U448,V448,AB448,AD448,AO448,AQ448,CE448,CG448,CP448,CR448,#REF!,#REF!,CZ448,DB448,DE448,DG448,DN448,DP448,DW448,DY448,EF448,EH448)</f>
        <v>#REF!</v>
      </c>
      <c r="H448" s="44" t="e">
        <f>SUM(K448,M448,Q448,R448,S448,W448,X448,Y448,AC448,AE448,AF448,AG448,AH448,AI448,AL448,AP448,AR448,#REF!,AY448,AZ448,CF448,CH448,CI448,CJ448,CK448,CL448,CQ448,CS448,CT448,CU448,CV448,CW448,#REF!,#REF!,DA448,DC448,DF448,DH448,DO448,#REF!,#REF!,#REF!,#REF!,DQ448,DR448,DS448,DT448,DU448,DX448,DZ448,EA448,EB448,EC448,ED448,EG448,EI448,EJ448,EK448,EL448,EM448)</f>
        <v>#REF!</v>
      </c>
      <c r="I448" s="44" t="e">
        <f t="shared" si="18"/>
        <v>#REF!</v>
      </c>
      <c r="J448" s="72"/>
      <c r="K448" s="72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79"/>
      <c r="AF448" s="79"/>
      <c r="AG448" s="79"/>
      <c r="AH448" s="79"/>
      <c r="AI448" s="79"/>
      <c r="AJ448" s="79"/>
      <c r="AK448" s="79"/>
      <c r="AL448" s="79"/>
      <c r="AM448" s="79"/>
      <c r="AN448" s="79"/>
      <c r="AO448" s="79"/>
      <c r="AP448" s="79"/>
      <c r="AQ448" s="79"/>
      <c r="AR448" s="79"/>
      <c r="AS448" s="79"/>
      <c r="AT448" s="79"/>
      <c r="AU448" s="79"/>
      <c r="AV448" s="79"/>
      <c r="AW448" s="79"/>
      <c r="AX448" s="79"/>
      <c r="AY448" s="79"/>
      <c r="AZ448" s="79"/>
      <c r="BA448" s="79"/>
      <c r="BB448" s="79"/>
      <c r="BC448" s="79"/>
      <c r="BD448" s="79"/>
      <c r="BE448" s="79"/>
      <c r="BF448" s="79"/>
      <c r="BG448" s="79"/>
      <c r="BH448" s="79"/>
      <c r="BI448" s="79"/>
      <c r="BJ448" s="79"/>
      <c r="BK448" s="79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79"/>
      <c r="BX448" s="79"/>
      <c r="BY448" s="79"/>
      <c r="BZ448" s="79"/>
      <c r="CA448" s="79"/>
      <c r="CB448" s="79"/>
      <c r="CC448" s="79"/>
      <c r="CD448" s="79"/>
      <c r="CE448" s="79"/>
      <c r="CF448" s="79"/>
      <c r="CG448" s="79"/>
      <c r="CH448" s="79"/>
      <c r="CI448" s="79"/>
      <c r="CJ448" s="79"/>
      <c r="CK448" s="79"/>
      <c r="CL448" s="79"/>
      <c r="CM448" s="79"/>
      <c r="CN448" s="79"/>
      <c r="CO448" s="79"/>
      <c r="CP448" s="79"/>
      <c r="CQ448" s="79"/>
      <c r="CR448" s="79"/>
      <c r="CS448" s="79"/>
      <c r="CT448" s="79"/>
      <c r="CU448" s="79"/>
      <c r="CV448" s="79"/>
      <c r="CW448" s="79"/>
      <c r="CX448" s="79"/>
      <c r="CY448" s="79"/>
      <c r="CZ448" s="79"/>
      <c r="DA448" s="79"/>
      <c r="DB448" s="79"/>
      <c r="DC448" s="79"/>
      <c r="DD448" s="79"/>
      <c r="DE448" s="79"/>
      <c r="DF448" s="79"/>
      <c r="DG448" s="79"/>
      <c r="DH448" s="79"/>
      <c r="DI448" s="79"/>
      <c r="DJ448" s="79"/>
      <c r="DK448" s="79"/>
      <c r="DL448" s="79"/>
      <c r="DM448" s="79"/>
      <c r="DN448" s="79"/>
      <c r="DO448" s="79"/>
      <c r="DP448" s="79"/>
      <c r="DQ448" s="79"/>
      <c r="DR448" s="79"/>
      <c r="DS448" s="79"/>
      <c r="DT448" s="79"/>
      <c r="DU448" s="79"/>
      <c r="DV448" s="79"/>
      <c r="DW448" s="79"/>
      <c r="DX448" s="79"/>
      <c r="DY448" s="79"/>
      <c r="DZ448" s="79"/>
      <c r="EA448" s="79"/>
      <c r="EB448" s="79"/>
      <c r="EC448" s="79"/>
      <c r="ED448" s="79"/>
      <c r="EE448" s="79"/>
      <c r="EF448" s="79"/>
      <c r="EG448" s="79"/>
      <c r="EH448" s="79"/>
      <c r="EI448" s="79"/>
      <c r="EJ448" s="79"/>
      <c r="EK448" s="79"/>
      <c r="EL448" s="79"/>
      <c r="EM448" s="79"/>
      <c r="EN448" s="79"/>
      <c r="EO448" s="113"/>
      <c r="EP448" s="113"/>
      <c r="EQ448" s="113"/>
      <c r="ER448" s="113"/>
      <c r="ES448" s="113"/>
      <c r="ET448" s="113"/>
      <c r="EU448" s="113"/>
      <c r="EV448" s="113"/>
      <c r="EW448" s="113"/>
      <c r="EX448" s="113"/>
    </row>
    <row r="449" spans="1:154" x14ac:dyDescent="0.3">
      <c r="A449" s="79"/>
      <c r="B449" s="80"/>
      <c r="C449" s="80"/>
      <c r="D449" s="80"/>
      <c r="E449" s="80"/>
      <c r="F449" s="80"/>
      <c r="G449" s="44" t="e">
        <f>SUM(J449,L449,N449,O449,P449,T449,U449,V449,AB449,AD449,AO449,AQ449,CE449,CG449,CP449,CR449,#REF!,#REF!,CZ449,DB449,DE449,DG449,DN449,DP449,DW449,DY449,EF449,EH449)</f>
        <v>#REF!</v>
      </c>
      <c r="H449" s="44" t="e">
        <f>SUM(K449,M449,Q449,R449,S449,W449,X449,Y449,AC449,AE449,AF449,AG449,AH449,AI449,AL449,AP449,AR449,#REF!,AY449,AZ449,CF449,CH449,CI449,CJ449,CK449,CL449,CQ449,CS449,CT449,CU449,CV449,CW449,#REF!,#REF!,DA449,DC449,DF449,DH449,DO449,#REF!,#REF!,#REF!,#REF!,DQ449,DR449,DS449,DT449,DU449,DX449,DZ449,EA449,EB449,EC449,ED449,EG449,EI449,EJ449,EK449,EL449,EM449)</f>
        <v>#REF!</v>
      </c>
      <c r="I449" s="44" t="e">
        <f t="shared" si="18"/>
        <v>#REF!</v>
      </c>
      <c r="J449" s="72"/>
      <c r="K449" s="72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79"/>
      <c r="AF449" s="79"/>
      <c r="AG449" s="79"/>
      <c r="AH449" s="79"/>
      <c r="AI449" s="79"/>
      <c r="AJ449" s="79"/>
      <c r="AK449" s="79"/>
      <c r="AL449" s="79"/>
      <c r="AM449" s="79"/>
      <c r="AN449" s="79"/>
      <c r="AO449" s="79"/>
      <c r="AP449" s="79"/>
      <c r="AQ449" s="79"/>
      <c r="AR449" s="79"/>
      <c r="AS449" s="79"/>
      <c r="AT449" s="79"/>
      <c r="AU449" s="79"/>
      <c r="AV449" s="79"/>
      <c r="AW449" s="79"/>
      <c r="AX449" s="79"/>
      <c r="AY449" s="79"/>
      <c r="AZ449" s="79"/>
      <c r="BA449" s="79"/>
      <c r="BB449" s="79"/>
      <c r="BC449" s="79"/>
      <c r="BD449" s="79"/>
      <c r="BE449" s="79"/>
      <c r="BF449" s="79"/>
      <c r="BG449" s="79"/>
      <c r="BH449" s="79"/>
      <c r="BI449" s="79"/>
      <c r="BJ449" s="79"/>
      <c r="BK449" s="79"/>
      <c r="BL449" s="79"/>
      <c r="BM449" s="79"/>
      <c r="BN449" s="79"/>
      <c r="BO449" s="79"/>
      <c r="BP449" s="79"/>
      <c r="BQ449" s="79"/>
      <c r="BR449" s="79"/>
      <c r="BS449" s="79"/>
      <c r="BT449" s="79"/>
      <c r="BU449" s="79"/>
      <c r="BV449" s="79"/>
      <c r="BW449" s="79"/>
      <c r="BX449" s="79"/>
      <c r="BY449" s="79"/>
      <c r="BZ449" s="79"/>
      <c r="CA449" s="79"/>
      <c r="CB449" s="79"/>
      <c r="CC449" s="79"/>
      <c r="CD449" s="79"/>
      <c r="CE449" s="79"/>
      <c r="CF449" s="79"/>
      <c r="CG449" s="79"/>
      <c r="CH449" s="79"/>
      <c r="CI449" s="79"/>
      <c r="CJ449" s="79"/>
      <c r="CK449" s="79"/>
      <c r="CL449" s="79"/>
      <c r="CM449" s="79"/>
      <c r="CN449" s="79"/>
      <c r="CO449" s="79"/>
      <c r="CP449" s="79"/>
      <c r="CQ449" s="79"/>
      <c r="CR449" s="79"/>
      <c r="CS449" s="79"/>
      <c r="CT449" s="79"/>
      <c r="CU449" s="79"/>
      <c r="CV449" s="79"/>
      <c r="CW449" s="79"/>
      <c r="CX449" s="79"/>
      <c r="CY449" s="79"/>
      <c r="CZ449" s="79"/>
      <c r="DA449" s="79"/>
      <c r="DB449" s="79"/>
      <c r="DC449" s="79"/>
      <c r="DD449" s="79"/>
      <c r="DE449" s="79"/>
      <c r="DF449" s="79"/>
      <c r="DG449" s="79"/>
      <c r="DH449" s="79"/>
      <c r="DI449" s="79"/>
      <c r="DJ449" s="79"/>
      <c r="DK449" s="79"/>
      <c r="DL449" s="79"/>
      <c r="DM449" s="79"/>
      <c r="DN449" s="79"/>
      <c r="DO449" s="79"/>
      <c r="DP449" s="79"/>
      <c r="DQ449" s="79"/>
      <c r="DR449" s="79"/>
      <c r="DS449" s="79"/>
      <c r="DT449" s="79"/>
      <c r="DU449" s="79"/>
      <c r="DV449" s="79"/>
      <c r="DW449" s="79"/>
      <c r="DX449" s="79"/>
      <c r="DY449" s="79"/>
      <c r="DZ449" s="79"/>
      <c r="EA449" s="79"/>
      <c r="EB449" s="79"/>
      <c r="EC449" s="79"/>
      <c r="ED449" s="79"/>
      <c r="EE449" s="79"/>
      <c r="EF449" s="79"/>
      <c r="EG449" s="79"/>
      <c r="EH449" s="79"/>
      <c r="EI449" s="79"/>
      <c r="EJ449" s="79"/>
      <c r="EK449" s="79"/>
      <c r="EL449" s="79"/>
      <c r="EM449" s="79"/>
      <c r="EN449" s="79"/>
      <c r="EO449" s="113"/>
      <c r="EP449" s="113"/>
      <c r="EQ449" s="113"/>
      <c r="ER449" s="113"/>
      <c r="ES449" s="113"/>
      <c r="ET449" s="113"/>
      <c r="EU449" s="113"/>
      <c r="EV449" s="113"/>
      <c r="EW449" s="113"/>
      <c r="EX449" s="113"/>
    </row>
    <row r="450" spans="1:154" x14ac:dyDescent="0.3">
      <c r="A450" s="79"/>
      <c r="B450" s="80"/>
      <c r="C450" s="80"/>
      <c r="D450" s="80"/>
      <c r="E450" s="80"/>
      <c r="F450" s="80"/>
      <c r="G450" s="44" t="e">
        <f>SUM(J450,L450,N450,O450,P450,T450,U450,V450,AB450,AD450,AO450,AQ450,CE450,CG450,CP450,CR450,#REF!,#REF!,CZ450,DB450,DE450,DG450,DN450,DP450,DW450,DY450,EF450,EH450)</f>
        <v>#REF!</v>
      </c>
      <c r="H450" s="44" t="e">
        <f>SUM(K450,M450,Q450,R450,S450,W450,X450,Y450,AC450,AE450,AF450,AG450,AH450,AI450,AL450,AP450,AR450,#REF!,AY450,AZ450,CF450,CH450,CI450,CJ450,CK450,CL450,CQ450,CS450,CT450,CU450,CV450,CW450,#REF!,#REF!,DA450,DC450,DF450,DH450,DO450,#REF!,#REF!,#REF!,#REF!,DQ450,DR450,DS450,DT450,DU450,DX450,DZ450,EA450,EB450,EC450,ED450,EG450,EI450,EJ450,EK450,EL450,EM450)</f>
        <v>#REF!</v>
      </c>
      <c r="I450" s="44" t="e">
        <f t="shared" si="18"/>
        <v>#REF!</v>
      </c>
      <c r="J450" s="72"/>
      <c r="K450" s="72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  <c r="AQ450" s="79"/>
      <c r="AR450" s="79"/>
      <c r="AS450" s="79"/>
      <c r="AT450" s="79"/>
      <c r="AU450" s="79"/>
      <c r="AV450" s="79"/>
      <c r="AW450" s="79"/>
      <c r="AX450" s="79"/>
      <c r="AY450" s="79"/>
      <c r="AZ450" s="79"/>
      <c r="BA450" s="79"/>
      <c r="BB450" s="79"/>
      <c r="BC450" s="79"/>
      <c r="BD450" s="79"/>
      <c r="BE450" s="79"/>
      <c r="BF450" s="79"/>
      <c r="BG450" s="79"/>
      <c r="BH450" s="79"/>
      <c r="BI450" s="79"/>
      <c r="BJ450" s="79"/>
      <c r="BK450" s="79"/>
      <c r="BL450" s="79"/>
      <c r="BM450" s="79"/>
      <c r="BN450" s="79"/>
      <c r="BO450" s="79"/>
      <c r="BP450" s="79"/>
      <c r="BQ450" s="79"/>
      <c r="BR450" s="79"/>
      <c r="BS450" s="79"/>
      <c r="BT450" s="79"/>
      <c r="BU450" s="79"/>
      <c r="BV450" s="79"/>
      <c r="BW450" s="79"/>
      <c r="BX450" s="79"/>
      <c r="BY450" s="79"/>
      <c r="BZ450" s="79"/>
      <c r="CA450" s="79"/>
      <c r="CB450" s="79"/>
      <c r="CC450" s="79"/>
      <c r="CD450" s="79"/>
      <c r="CE450" s="79"/>
      <c r="CF450" s="79"/>
      <c r="CG450" s="79"/>
      <c r="CH450" s="79"/>
      <c r="CI450" s="79"/>
      <c r="CJ450" s="79"/>
      <c r="CK450" s="79"/>
      <c r="CL450" s="79"/>
      <c r="CM450" s="79"/>
      <c r="CN450" s="79"/>
      <c r="CO450" s="79"/>
      <c r="CP450" s="79"/>
      <c r="CQ450" s="79"/>
      <c r="CR450" s="79"/>
      <c r="CS450" s="79"/>
      <c r="CT450" s="79"/>
      <c r="CU450" s="79"/>
      <c r="CV450" s="79"/>
      <c r="CW450" s="79"/>
      <c r="CX450" s="79"/>
      <c r="CY450" s="79"/>
      <c r="CZ450" s="79"/>
      <c r="DA450" s="79"/>
      <c r="DB450" s="79"/>
      <c r="DC450" s="79"/>
      <c r="DD450" s="79"/>
      <c r="DE450" s="79"/>
      <c r="DF450" s="79"/>
      <c r="DG450" s="79"/>
      <c r="DH450" s="79"/>
      <c r="DI450" s="79"/>
      <c r="DJ450" s="79"/>
      <c r="DK450" s="79"/>
      <c r="DL450" s="79"/>
      <c r="DM450" s="79"/>
      <c r="DN450" s="79"/>
      <c r="DO450" s="79"/>
      <c r="DP450" s="79"/>
      <c r="DQ450" s="79"/>
      <c r="DR450" s="79"/>
      <c r="DS450" s="79"/>
      <c r="DT450" s="79"/>
      <c r="DU450" s="79"/>
      <c r="DV450" s="79"/>
      <c r="DW450" s="79"/>
      <c r="DX450" s="79"/>
      <c r="DY450" s="79"/>
      <c r="DZ450" s="79"/>
      <c r="EA450" s="79"/>
      <c r="EB450" s="79"/>
      <c r="EC450" s="79"/>
      <c r="ED450" s="79"/>
      <c r="EE450" s="79"/>
      <c r="EF450" s="79"/>
      <c r="EG450" s="79"/>
      <c r="EH450" s="79"/>
      <c r="EI450" s="79"/>
      <c r="EJ450" s="79"/>
      <c r="EK450" s="79"/>
      <c r="EL450" s="79"/>
      <c r="EM450" s="79"/>
      <c r="EN450" s="79"/>
      <c r="EO450" s="113"/>
      <c r="EP450" s="113"/>
      <c r="EQ450" s="113"/>
      <c r="ER450" s="113"/>
      <c r="ES450" s="113"/>
      <c r="ET450" s="113"/>
      <c r="EU450" s="113"/>
      <c r="EV450" s="113"/>
      <c r="EW450" s="113"/>
      <c r="EX450" s="113"/>
    </row>
    <row r="451" spans="1:154" x14ac:dyDescent="0.3">
      <c r="A451" s="79"/>
      <c r="B451" s="80"/>
      <c r="C451" s="80"/>
      <c r="D451" s="80"/>
      <c r="E451" s="80"/>
      <c r="F451" s="80"/>
      <c r="G451" s="44" t="e">
        <f>SUM(J451,L451,N451,O451,P451,T451,U451,V451,AB451,AD451,AO451,AQ451,CE451,CG451,CP451,CR451,#REF!,#REF!,CZ451,DB451,DE451,DG451,DN451,DP451,DW451,DY451,EF451,EH451)</f>
        <v>#REF!</v>
      </c>
      <c r="H451" s="44" t="e">
        <f>SUM(K451,M451,Q451,R451,S451,W451,X451,Y451,AC451,AE451,AF451,AG451,AH451,AI451,AL451,AP451,AR451,#REF!,AY451,AZ451,CF451,CH451,CI451,CJ451,CK451,CL451,CQ451,CS451,CT451,CU451,CV451,CW451,#REF!,#REF!,DA451,DC451,DF451,DH451,DO451,#REF!,#REF!,#REF!,#REF!,DQ451,DR451,DS451,DT451,DU451,DX451,DZ451,EA451,EB451,EC451,ED451,EG451,EI451,EJ451,EK451,EL451,EM451)</f>
        <v>#REF!</v>
      </c>
      <c r="I451" s="44" t="e">
        <f t="shared" si="18"/>
        <v>#REF!</v>
      </c>
      <c r="J451" s="72"/>
      <c r="K451" s="72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  <c r="AQ451" s="79"/>
      <c r="AR451" s="79"/>
      <c r="AS451" s="79"/>
      <c r="AT451" s="79"/>
      <c r="AU451" s="79"/>
      <c r="AV451" s="79"/>
      <c r="AW451" s="79"/>
      <c r="AX451" s="79"/>
      <c r="AY451" s="79"/>
      <c r="AZ451" s="79"/>
      <c r="BA451" s="79"/>
      <c r="BB451" s="79"/>
      <c r="BC451" s="79"/>
      <c r="BD451" s="79"/>
      <c r="BE451" s="79"/>
      <c r="BF451" s="79"/>
      <c r="BG451" s="79"/>
      <c r="BH451" s="79"/>
      <c r="BI451" s="79"/>
      <c r="BJ451" s="79"/>
      <c r="BK451" s="79"/>
      <c r="BL451" s="79"/>
      <c r="BM451" s="79"/>
      <c r="BN451" s="79"/>
      <c r="BO451" s="79"/>
      <c r="BP451" s="79"/>
      <c r="BQ451" s="79"/>
      <c r="BR451" s="79"/>
      <c r="BS451" s="79"/>
      <c r="BT451" s="79"/>
      <c r="BU451" s="79"/>
      <c r="BV451" s="79"/>
      <c r="BW451" s="79"/>
      <c r="BX451" s="79"/>
      <c r="BY451" s="79"/>
      <c r="BZ451" s="79"/>
      <c r="CA451" s="79"/>
      <c r="CB451" s="79"/>
      <c r="CC451" s="79"/>
      <c r="CD451" s="79"/>
      <c r="CE451" s="79"/>
      <c r="CF451" s="79"/>
      <c r="CG451" s="79"/>
      <c r="CH451" s="79"/>
      <c r="CI451" s="79"/>
      <c r="CJ451" s="79"/>
      <c r="CK451" s="79"/>
      <c r="CL451" s="79"/>
      <c r="CM451" s="79"/>
      <c r="CN451" s="79"/>
      <c r="CO451" s="79"/>
      <c r="CP451" s="79"/>
      <c r="CQ451" s="79"/>
      <c r="CR451" s="79"/>
      <c r="CS451" s="79"/>
      <c r="CT451" s="79"/>
      <c r="CU451" s="79"/>
      <c r="CV451" s="79"/>
      <c r="CW451" s="79"/>
      <c r="CX451" s="79"/>
      <c r="CY451" s="79"/>
      <c r="CZ451" s="79"/>
      <c r="DA451" s="79"/>
      <c r="DB451" s="79"/>
      <c r="DC451" s="79"/>
      <c r="DD451" s="79"/>
      <c r="DE451" s="79"/>
      <c r="DF451" s="79"/>
      <c r="DG451" s="79"/>
      <c r="DH451" s="79"/>
      <c r="DI451" s="79"/>
      <c r="DJ451" s="79"/>
      <c r="DK451" s="79"/>
      <c r="DL451" s="79"/>
      <c r="DM451" s="79"/>
      <c r="DN451" s="79"/>
      <c r="DO451" s="79"/>
      <c r="DP451" s="79"/>
      <c r="DQ451" s="79"/>
      <c r="DR451" s="79"/>
      <c r="DS451" s="79"/>
      <c r="DT451" s="79"/>
      <c r="DU451" s="79"/>
      <c r="DV451" s="79"/>
      <c r="DW451" s="79"/>
      <c r="DX451" s="79"/>
      <c r="DY451" s="79"/>
      <c r="DZ451" s="79"/>
      <c r="EA451" s="79"/>
      <c r="EB451" s="79"/>
      <c r="EC451" s="79"/>
      <c r="ED451" s="79"/>
      <c r="EE451" s="79"/>
      <c r="EF451" s="79"/>
      <c r="EG451" s="79"/>
      <c r="EH451" s="79"/>
      <c r="EI451" s="79"/>
      <c r="EJ451" s="79"/>
      <c r="EK451" s="79"/>
      <c r="EL451" s="79"/>
      <c r="EM451" s="79"/>
      <c r="EN451" s="79"/>
      <c r="EO451" s="113"/>
      <c r="EP451" s="113"/>
      <c r="EQ451" s="113"/>
      <c r="ER451" s="113"/>
      <c r="ES451" s="113"/>
      <c r="ET451" s="113"/>
      <c r="EU451" s="113"/>
      <c r="EV451" s="113"/>
      <c r="EW451" s="113"/>
      <c r="EX451" s="113"/>
    </row>
    <row r="452" spans="1:154" x14ac:dyDescent="0.3">
      <c r="A452" s="79"/>
      <c r="B452" s="80"/>
      <c r="C452" s="80"/>
      <c r="D452" s="80"/>
      <c r="E452" s="80"/>
      <c r="F452" s="80"/>
      <c r="G452" s="44" t="e">
        <f>SUM(J452,L452,N452,O452,P452,T452,U452,V452,AB452,AD452,AO452,AQ452,CE452,CG452,CP452,CR452,#REF!,#REF!,CZ452,DB452,DE452,DG452,DN452,DP452,DW452,DY452,EF452,EH452)</f>
        <v>#REF!</v>
      </c>
      <c r="H452" s="44" t="e">
        <f>SUM(K452,M452,Q452,R452,S452,W452,X452,Y452,AC452,AE452,AF452,AG452,AH452,AI452,AL452,AP452,AR452,#REF!,AY452,AZ452,CF452,CH452,CI452,CJ452,CK452,CL452,CQ452,CS452,CT452,CU452,CV452,CW452,#REF!,#REF!,DA452,DC452,DF452,DH452,DO452,#REF!,#REF!,#REF!,#REF!,DQ452,DR452,DS452,DT452,DU452,DX452,DZ452,EA452,EB452,EC452,ED452,EG452,EI452,EJ452,EK452,EL452,EM452)</f>
        <v>#REF!</v>
      </c>
      <c r="I452" s="44" t="e">
        <f t="shared" si="18"/>
        <v>#REF!</v>
      </c>
      <c r="J452" s="72"/>
      <c r="K452" s="72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79"/>
      <c r="AF452" s="79"/>
      <c r="AG452" s="79"/>
      <c r="AH452" s="79"/>
      <c r="AI452" s="79"/>
      <c r="AJ452" s="79"/>
      <c r="AK452" s="79"/>
      <c r="AL452" s="79"/>
      <c r="AM452" s="79"/>
      <c r="AN452" s="79"/>
      <c r="AO452" s="79"/>
      <c r="AP452" s="79"/>
      <c r="AQ452" s="79"/>
      <c r="AR452" s="79"/>
      <c r="AS452" s="79"/>
      <c r="AT452" s="79"/>
      <c r="AU452" s="79"/>
      <c r="AV452" s="79"/>
      <c r="AW452" s="79"/>
      <c r="AX452" s="79"/>
      <c r="AY452" s="79"/>
      <c r="AZ452" s="79"/>
      <c r="BA452" s="79"/>
      <c r="BB452" s="79"/>
      <c r="BC452" s="79"/>
      <c r="BD452" s="79"/>
      <c r="BE452" s="79"/>
      <c r="BF452" s="79"/>
      <c r="BG452" s="79"/>
      <c r="BH452" s="79"/>
      <c r="BI452" s="79"/>
      <c r="BJ452" s="79"/>
      <c r="BK452" s="79"/>
      <c r="BL452" s="79"/>
      <c r="BM452" s="79"/>
      <c r="BN452" s="79"/>
      <c r="BO452" s="79"/>
      <c r="BP452" s="79"/>
      <c r="BQ452" s="79"/>
      <c r="BR452" s="79"/>
      <c r="BS452" s="79"/>
      <c r="BT452" s="79"/>
      <c r="BU452" s="79"/>
      <c r="BV452" s="79"/>
      <c r="BW452" s="79"/>
      <c r="BX452" s="79"/>
      <c r="BY452" s="79"/>
      <c r="BZ452" s="79"/>
      <c r="CA452" s="79"/>
      <c r="CB452" s="79"/>
      <c r="CC452" s="79"/>
      <c r="CD452" s="79"/>
      <c r="CE452" s="79"/>
      <c r="CF452" s="79"/>
      <c r="CG452" s="79"/>
      <c r="CH452" s="79"/>
      <c r="CI452" s="79"/>
      <c r="CJ452" s="79"/>
      <c r="CK452" s="79"/>
      <c r="CL452" s="79"/>
      <c r="CM452" s="79"/>
      <c r="CN452" s="79"/>
      <c r="CO452" s="79"/>
      <c r="CP452" s="79"/>
      <c r="CQ452" s="79"/>
      <c r="CR452" s="79"/>
      <c r="CS452" s="79"/>
      <c r="CT452" s="79"/>
      <c r="CU452" s="79"/>
      <c r="CV452" s="79"/>
      <c r="CW452" s="79"/>
      <c r="CX452" s="79"/>
      <c r="CY452" s="79"/>
      <c r="CZ452" s="79"/>
      <c r="DA452" s="79"/>
      <c r="DB452" s="79"/>
      <c r="DC452" s="79"/>
      <c r="DD452" s="79"/>
      <c r="DE452" s="79"/>
      <c r="DF452" s="79"/>
      <c r="DG452" s="79"/>
      <c r="DH452" s="79"/>
      <c r="DI452" s="79"/>
      <c r="DJ452" s="79"/>
      <c r="DK452" s="79"/>
      <c r="DL452" s="79"/>
      <c r="DM452" s="79"/>
      <c r="DN452" s="79"/>
      <c r="DO452" s="79"/>
      <c r="DP452" s="79"/>
      <c r="DQ452" s="79"/>
      <c r="DR452" s="79"/>
      <c r="DS452" s="79"/>
      <c r="DT452" s="79"/>
      <c r="DU452" s="79"/>
      <c r="DV452" s="79"/>
      <c r="DW452" s="79"/>
      <c r="DX452" s="79"/>
      <c r="DY452" s="79"/>
      <c r="DZ452" s="79"/>
      <c r="EA452" s="79"/>
      <c r="EB452" s="79"/>
      <c r="EC452" s="79"/>
      <c r="ED452" s="79"/>
      <c r="EE452" s="79"/>
      <c r="EF452" s="79"/>
      <c r="EG452" s="79"/>
      <c r="EH452" s="79"/>
      <c r="EI452" s="79"/>
      <c r="EJ452" s="79"/>
      <c r="EK452" s="79"/>
      <c r="EL452" s="79"/>
      <c r="EM452" s="79"/>
      <c r="EN452" s="79"/>
      <c r="EO452" s="113"/>
      <c r="EP452" s="113"/>
      <c r="EQ452" s="113"/>
      <c r="ER452" s="113"/>
      <c r="ES452" s="113"/>
      <c r="ET452" s="113"/>
      <c r="EU452" s="113"/>
      <c r="EV452" s="113"/>
      <c r="EW452" s="113"/>
      <c r="EX452" s="113"/>
    </row>
    <row r="453" spans="1:154" x14ac:dyDescent="0.3">
      <c r="A453" s="79"/>
      <c r="B453" s="80"/>
      <c r="C453" s="80"/>
      <c r="D453" s="80"/>
      <c r="E453" s="80"/>
      <c r="F453" s="80"/>
      <c r="G453" s="44" t="e">
        <f>SUM(J453,L453,N453,O453,P453,T453,U453,V453,AB453,AD453,AO453,AQ453,CE453,CG453,CP453,CR453,#REF!,#REF!,CZ453,DB453,DE453,DG453,DN453,DP453,DW453,DY453,EF453,EH453)</f>
        <v>#REF!</v>
      </c>
      <c r="H453" s="44" t="e">
        <f>SUM(K453,M453,Q453,R453,S453,W453,X453,Y453,AC453,AE453,AF453,AG453,AH453,AI453,AL453,AP453,AR453,#REF!,AY453,AZ453,CF453,CH453,CI453,CJ453,CK453,CL453,CQ453,CS453,CT453,CU453,CV453,CW453,#REF!,#REF!,DA453,DC453,DF453,DH453,DO453,#REF!,#REF!,#REF!,#REF!,DQ453,DR453,DS453,DT453,DU453,DX453,DZ453,EA453,EB453,EC453,ED453,EG453,EI453,EJ453,EK453,EL453,EM453)</f>
        <v>#REF!</v>
      </c>
      <c r="I453" s="44" t="e">
        <f t="shared" si="18"/>
        <v>#REF!</v>
      </c>
      <c r="J453" s="72"/>
      <c r="K453" s="72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79"/>
      <c r="AF453" s="79"/>
      <c r="AG453" s="79"/>
      <c r="AH453" s="79"/>
      <c r="AI453" s="79"/>
      <c r="AJ453" s="79"/>
      <c r="AK453" s="79"/>
      <c r="AL453" s="79"/>
      <c r="AM453" s="79"/>
      <c r="AN453" s="79"/>
      <c r="AO453" s="79"/>
      <c r="AP453" s="79"/>
      <c r="AQ453" s="79"/>
      <c r="AR453" s="79"/>
      <c r="AS453" s="79"/>
      <c r="AT453" s="79"/>
      <c r="AU453" s="79"/>
      <c r="AV453" s="79"/>
      <c r="AW453" s="79"/>
      <c r="AX453" s="79"/>
      <c r="AY453" s="79"/>
      <c r="AZ453" s="79"/>
      <c r="BA453" s="79"/>
      <c r="BB453" s="79"/>
      <c r="BC453" s="79"/>
      <c r="BD453" s="79"/>
      <c r="BE453" s="79"/>
      <c r="BF453" s="79"/>
      <c r="BG453" s="79"/>
      <c r="BH453" s="79"/>
      <c r="BI453" s="79"/>
      <c r="BJ453" s="79"/>
      <c r="BK453" s="79"/>
      <c r="BL453" s="79"/>
      <c r="BM453" s="79"/>
      <c r="BN453" s="79"/>
      <c r="BO453" s="79"/>
      <c r="BP453" s="79"/>
      <c r="BQ453" s="79"/>
      <c r="BR453" s="79"/>
      <c r="BS453" s="79"/>
      <c r="BT453" s="79"/>
      <c r="BU453" s="79"/>
      <c r="BV453" s="79"/>
      <c r="BW453" s="79"/>
      <c r="BX453" s="79"/>
      <c r="BY453" s="79"/>
      <c r="BZ453" s="79"/>
      <c r="CA453" s="79"/>
      <c r="CB453" s="79"/>
      <c r="CC453" s="79"/>
      <c r="CD453" s="79"/>
      <c r="CE453" s="79"/>
      <c r="CF453" s="79"/>
      <c r="CG453" s="79"/>
      <c r="CH453" s="79"/>
      <c r="CI453" s="79"/>
      <c r="CJ453" s="79"/>
      <c r="CK453" s="79"/>
      <c r="CL453" s="79"/>
      <c r="CM453" s="79"/>
      <c r="CN453" s="79"/>
      <c r="CO453" s="79"/>
      <c r="CP453" s="79"/>
      <c r="CQ453" s="79"/>
      <c r="CR453" s="79"/>
      <c r="CS453" s="79"/>
      <c r="CT453" s="79"/>
      <c r="CU453" s="79"/>
      <c r="CV453" s="79"/>
      <c r="CW453" s="79"/>
      <c r="CX453" s="79"/>
      <c r="CY453" s="79"/>
      <c r="CZ453" s="79"/>
      <c r="DA453" s="79"/>
      <c r="DB453" s="79"/>
      <c r="DC453" s="79"/>
      <c r="DD453" s="79"/>
      <c r="DE453" s="79"/>
      <c r="DF453" s="79"/>
      <c r="DG453" s="79"/>
      <c r="DH453" s="79"/>
      <c r="DI453" s="79"/>
      <c r="DJ453" s="79"/>
      <c r="DK453" s="79"/>
      <c r="DL453" s="79"/>
      <c r="DM453" s="79"/>
      <c r="DN453" s="79"/>
      <c r="DO453" s="79"/>
      <c r="DP453" s="79"/>
      <c r="DQ453" s="79"/>
      <c r="DR453" s="79"/>
      <c r="DS453" s="79"/>
      <c r="DT453" s="79"/>
      <c r="DU453" s="79"/>
      <c r="DV453" s="79"/>
      <c r="DW453" s="79"/>
      <c r="DX453" s="79"/>
      <c r="DY453" s="79"/>
      <c r="DZ453" s="79"/>
      <c r="EA453" s="79"/>
      <c r="EB453" s="79"/>
      <c r="EC453" s="79"/>
      <c r="ED453" s="79"/>
      <c r="EE453" s="79"/>
      <c r="EF453" s="79"/>
      <c r="EG453" s="79"/>
      <c r="EH453" s="79"/>
      <c r="EI453" s="79"/>
      <c r="EJ453" s="79"/>
      <c r="EK453" s="79"/>
      <c r="EL453" s="79"/>
      <c r="EM453" s="79"/>
      <c r="EN453" s="79"/>
      <c r="EO453" s="113"/>
      <c r="EP453" s="113"/>
      <c r="EQ453" s="113"/>
      <c r="ER453" s="113"/>
      <c r="ES453" s="113"/>
      <c r="ET453" s="113"/>
      <c r="EU453" s="113"/>
      <c r="EV453" s="113"/>
      <c r="EW453" s="113"/>
      <c r="EX453" s="113"/>
    </row>
    <row r="454" spans="1:154" x14ac:dyDescent="0.3">
      <c r="A454" s="79"/>
      <c r="B454" s="80"/>
      <c r="C454" s="80"/>
      <c r="D454" s="80"/>
      <c r="E454" s="80"/>
      <c r="F454" s="80"/>
      <c r="G454" s="44" t="e">
        <f>SUM(J454,L454,N454,O454,P454,T454,U454,V454,AB454,AD454,AO454,AQ454,CE454,CG454,CP454,CR454,#REF!,#REF!,CZ454,DB454,DE454,DG454,DN454,DP454,DW454,DY454,EF454,EH454)</f>
        <v>#REF!</v>
      </c>
      <c r="H454" s="44" t="e">
        <f>SUM(K454,M454,Q454,R454,S454,W454,X454,Y454,AC454,AE454,AF454,AG454,AH454,AI454,AL454,AP454,AR454,#REF!,AY454,AZ454,CF454,CH454,CI454,CJ454,CK454,CL454,CQ454,CS454,CT454,CU454,CV454,CW454,#REF!,#REF!,DA454,DC454,DF454,DH454,DO454,#REF!,#REF!,#REF!,#REF!,DQ454,DR454,DS454,DT454,DU454,DX454,DZ454,EA454,EB454,EC454,ED454,EG454,EI454,EJ454,EK454,EL454,EM454)</f>
        <v>#REF!</v>
      </c>
      <c r="I454" s="44" t="e">
        <f t="shared" si="18"/>
        <v>#REF!</v>
      </c>
      <c r="J454" s="72"/>
      <c r="K454" s="72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79"/>
      <c r="AF454" s="79"/>
      <c r="AG454" s="79"/>
      <c r="AH454" s="79"/>
      <c r="AI454" s="79"/>
      <c r="AJ454" s="79"/>
      <c r="AK454" s="79"/>
      <c r="AL454" s="79"/>
      <c r="AM454" s="79"/>
      <c r="AN454" s="79"/>
      <c r="AO454" s="79"/>
      <c r="AP454" s="79"/>
      <c r="AQ454" s="79"/>
      <c r="AR454" s="79"/>
      <c r="AS454" s="79"/>
      <c r="AT454" s="79"/>
      <c r="AU454" s="79"/>
      <c r="AV454" s="79"/>
      <c r="AW454" s="79"/>
      <c r="AX454" s="79"/>
      <c r="AY454" s="79"/>
      <c r="AZ454" s="79"/>
      <c r="BA454" s="79"/>
      <c r="BB454" s="79"/>
      <c r="BC454" s="79"/>
      <c r="BD454" s="79"/>
      <c r="BE454" s="79"/>
      <c r="BF454" s="79"/>
      <c r="BG454" s="79"/>
      <c r="BH454" s="79"/>
      <c r="BI454" s="79"/>
      <c r="BJ454" s="79"/>
      <c r="BK454" s="79"/>
      <c r="BL454" s="79"/>
      <c r="BM454" s="79"/>
      <c r="BN454" s="79"/>
      <c r="BO454" s="79"/>
      <c r="BP454" s="79"/>
      <c r="BQ454" s="79"/>
      <c r="BR454" s="79"/>
      <c r="BS454" s="79"/>
      <c r="BT454" s="79"/>
      <c r="BU454" s="79"/>
      <c r="BV454" s="79"/>
      <c r="BW454" s="79"/>
      <c r="BX454" s="79"/>
      <c r="BY454" s="79"/>
      <c r="BZ454" s="79"/>
      <c r="CA454" s="79"/>
      <c r="CB454" s="79"/>
      <c r="CC454" s="79"/>
      <c r="CD454" s="79"/>
      <c r="CE454" s="79"/>
      <c r="CF454" s="79"/>
      <c r="CG454" s="79"/>
      <c r="CH454" s="79"/>
      <c r="CI454" s="79"/>
      <c r="CJ454" s="79"/>
      <c r="CK454" s="79"/>
      <c r="CL454" s="79"/>
      <c r="CM454" s="79"/>
      <c r="CN454" s="79"/>
      <c r="CO454" s="79"/>
      <c r="CP454" s="79"/>
      <c r="CQ454" s="79"/>
      <c r="CR454" s="79"/>
      <c r="CS454" s="79"/>
      <c r="CT454" s="79"/>
      <c r="CU454" s="79"/>
      <c r="CV454" s="79"/>
      <c r="CW454" s="79"/>
      <c r="CX454" s="79"/>
      <c r="CY454" s="79"/>
      <c r="CZ454" s="79"/>
      <c r="DA454" s="79"/>
      <c r="DB454" s="79"/>
      <c r="DC454" s="79"/>
      <c r="DD454" s="79"/>
      <c r="DE454" s="79"/>
      <c r="DF454" s="79"/>
      <c r="DG454" s="79"/>
      <c r="DH454" s="79"/>
      <c r="DI454" s="79"/>
      <c r="DJ454" s="79"/>
      <c r="DK454" s="79"/>
      <c r="DL454" s="79"/>
      <c r="DM454" s="79"/>
      <c r="DN454" s="79"/>
      <c r="DO454" s="79"/>
      <c r="DP454" s="79"/>
      <c r="DQ454" s="79"/>
      <c r="DR454" s="79"/>
      <c r="DS454" s="79"/>
      <c r="DT454" s="79"/>
      <c r="DU454" s="79"/>
      <c r="DV454" s="79"/>
      <c r="DW454" s="79"/>
      <c r="DX454" s="79"/>
      <c r="DY454" s="79"/>
      <c r="DZ454" s="79"/>
      <c r="EA454" s="79"/>
      <c r="EB454" s="79"/>
      <c r="EC454" s="79"/>
      <c r="ED454" s="79"/>
      <c r="EE454" s="79"/>
      <c r="EF454" s="79"/>
      <c r="EG454" s="79"/>
      <c r="EH454" s="79"/>
      <c r="EI454" s="79"/>
      <c r="EJ454" s="79"/>
      <c r="EK454" s="79"/>
      <c r="EL454" s="79"/>
      <c r="EM454" s="79"/>
      <c r="EN454" s="79"/>
      <c r="EO454" s="113"/>
      <c r="EP454" s="113"/>
      <c r="EQ454" s="113"/>
      <c r="ER454" s="113"/>
      <c r="ES454" s="113"/>
      <c r="ET454" s="113"/>
      <c r="EU454" s="113"/>
      <c r="EV454" s="113"/>
      <c r="EW454" s="113"/>
      <c r="EX454" s="113"/>
    </row>
    <row r="455" spans="1:154" x14ac:dyDescent="0.3">
      <c r="A455" s="79"/>
      <c r="B455" s="80"/>
      <c r="C455" s="80"/>
      <c r="D455" s="80"/>
      <c r="E455" s="80"/>
      <c r="F455" s="80"/>
      <c r="G455" s="44" t="e">
        <f>SUM(J455,L455,N455,O455,P455,T455,U455,V455,AB455,AD455,AO455,AQ455,CE455,CG455,CP455,CR455,#REF!,#REF!,CZ455,DB455,DE455,DG455,DN455,DP455,DW455,DY455,EF455,EH455)</f>
        <v>#REF!</v>
      </c>
      <c r="H455" s="44" t="e">
        <f>SUM(K455,M455,Q455,R455,S455,W455,X455,Y455,AC455,AE455,AF455,AG455,AH455,AI455,AL455,AP455,AR455,#REF!,AY455,AZ455,CF455,CH455,CI455,CJ455,CK455,CL455,CQ455,CS455,CT455,CU455,CV455,CW455,#REF!,#REF!,DA455,DC455,DF455,DH455,DO455,#REF!,#REF!,#REF!,#REF!,DQ455,DR455,DS455,DT455,DU455,DX455,DZ455,EA455,EB455,EC455,ED455,EG455,EI455,EJ455,EK455,EL455,EM455)</f>
        <v>#REF!</v>
      </c>
      <c r="I455" s="44" t="e">
        <f t="shared" si="18"/>
        <v>#REF!</v>
      </c>
      <c r="J455" s="72"/>
      <c r="K455" s="72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79"/>
      <c r="AF455" s="79"/>
      <c r="AG455" s="79"/>
      <c r="AH455" s="79"/>
      <c r="AI455" s="79"/>
      <c r="AJ455" s="79"/>
      <c r="AK455" s="79"/>
      <c r="AL455" s="79"/>
      <c r="AM455" s="79"/>
      <c r="AN455" s="79"/>
      <c r="AO455" s="79"/>
      <c r="AP455" s="79"/>
      <c r="AQ455" s="79"/>
      <c r="AR455" s="79"/>
      <c r="AS455" s="79"/>
      <c r="AT455" s="79"/>
      <c r="AU455" s="79"/>
      <c r="AV455" s="79"/>
      <c r="AW455" s="79"/>
      <c r="AX455" s="79"/>
      <c r="AY455" s="79"/>
      <c r="AZ455" s="79"/>
      <c r="BA455" s="79"/>
      <c r="BB455" s="79"/>
      <c r="BC455" s="79"/>
      <c r="BD455" s="79"/>
      <c r="BE455" s="79"/>
      <c r="BF455" s="79"/>
      <c r="BG455" s="79"/>
      <c r="BH455" s="79"/>
      <c r="BI455" s="79"/>
      <c r="BJ455" s="79"/>
      <c r="BK455" s="79"/>
      <c r="BL455" s="79"/>
      <c r="BM455" s="79"/>
      <c r="BN455" s="79"/>
      <c r="BO455" s="79"/>
      <c r="BP455" s="79"/>
      <c r="BQ455" s="79"/>
      <c r="BR455" s="79"/>
      <c r="BS455" s="79"/>
      <c r="BT455" s="79"/>
      <c r="BU455" s="79"/>
      <c r="BV455" s="79"/>
      <c r="BW455" s="79"/>
      <c r="BX455" s="79"/>
      <c r="BY455" s="79"/>
      <c r="BZ455" s="79"/>
      <c r="CA455" s="79"/>
      <c r="CB455" s="79"/>
      <c r="CC455" s="79"/>
      <c r="CD455" s="79"/>
      <c r="CE455" s="79"/>
      <c r="CF455" s="79"/>
      <c r="CG455" s="79"/>
      <c r="CH455" s="79"/>
      <c r="CI455" s="79"/>
      <c r="CJ455" s="79"/>
      <c r="CK455" s="79"/>
      <c r="CL455" s="79"/>
      <c r="CM455" s="79"/>
      <c r="CN455" s="79"/>
      <c r="CO455" s="79"/>
      <c r="CP455" s="79"/>
      <c r="CQ455" s="79"/>
      <c r="CR455" s="79"/>
      <c r="CS455" s="79"/>
      <c r="CT455" s="79"/>
      <c r="CU455" s="79"/>
      <c r="CV455" s="79"/>
      <c r="CW455" s="79"/>
      <c r="CX455" s="79"/>
      <c r="CY455" s="79"/>
      <c r="CZ455" s="79"/>
      <c r="DA455" s="79"/>
      <c r="DB455" s="79"/>
      <c r="DC455" s="79"/>
      <c r="DD455" s="79"/>
      <c r="DE455" s="79"/>
      <c r="DF455" s="79"/>
      <c r="DG455" s="79"/>
      <c r="DH455" s="79"/>
      <c r="DI455" s="79"/>
      <c r="DJ455" s="79"/>
      <c r="DK455" s="79"/>
      <c r="DL455" s="79"/>
      <c r="DM455" s="79"/>
      <c r="DN455" s="79"/>
      <c r="DO455" s="79"/>
      <c r="DP455" s="79"/>
      <c r="DQ455" s="79"/>
      <c r="DR455" s="79"/>
      <c r="DS455" s="79"/>
      <c r="DT455" s="79"/>
      <c r="DU455" s="79"/>
      <c r="DV455" s="79"/>
      <c r="DW455" s="79"/>
      <c r="DX455" s="79"/>
      <c r="DY455" s="79"/>
      <c r="DZ455" s="79"/>
      <c r="EA455" s="79"/>
      <c r="EB455" s="79"/>
      <c r="EC455" s="79"/>
      <c r="ED455" s="79"/>
      <c r="EE455" s="79"/>
      <c r="EF455" s="79"/>
      <c r="EG455" s="79"/>
      <c r="EH455" s="79"/>
      <c r="EI455" s="79"/>
      <c r="EJ455" s="79"/>
      <c r="EK455" s="79"/>
      <c r="EL455" s="79"/>
      <c r="EM455" s="79"/>
      <c r="EN455" s="79"/>
      <c r="EO455" s="113"/>
      <c r="EP455" s="113"/>
      <c r="EQ455" s="113"/>
      <c r="ER455" s="113"/>
      <c r="ES455" s="113"/>
      <c r="ET455" s="113"/>
      <c r="EU455" s="113"/>
      <c r="EV455" s="113"/>
      <c r="EW455" s="113"/>
      <c r="EX455" s="113"/>
    </row>
    <row r="456" spans="1:154" x14ac:dyDescent="0.3">
      <c r="A456" s="79"/>
      <c r="B456" s="80"/>
      <c r="C456" s="80"/>
      <c r="D456" s="80"/>
      <c r="E456" s="80"/>
      <c r="F456" s="80"/>
      <c r="G456" s="44" t="e">
        <f>SUM(J456,L456,N456,O456,P456,T456,U456,V456,AB456,AD456,AO456,AQ456,CE456,CG456,CP456,CR456,#REF!,#REF!,CZ456,DB456,DE456,DG456,DN456,DP456,DW456,DY456,EF456,EH456)</f>
        <v>#REF!</v>
      </c>
      <c r="H456" s="44" t="e">
        <f>SUM(K456,M456,Q456,R456,S456,W456,X456,Y456,AC456,AE456,AF456,AG456,AH456,AI456,AL456,AP456,AR456,#REF!,AY456,AZ456,CF456,CH456,CI456,CJ456,CK456,CL456,CQ456,CS456,CT456,CU456,CV456,CW456,#REF!,#REF!,DA456,DC456,DF456,DH456,DO456,#REF!,#REF!,#REF!,#REF!,DQ456,DR456,DS456,DT456,DU456,DX456,DZ456,EA456,EB456,EC456,ED456,EG456,EI456,EJ456,EK456,EL456,EM456)</f>
        <v>#REF!</v>
      </c>
      <c r="I456" s="44" t="e">
        <f t="shared" si="18"/>
        <v>#REF!</v>
      </c>
      <c r="J456" s="72"/>
      <c r="K456" s="72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79"/>
      <c r="AF456" s="79"/>
      <c r="AG456" s="79"/>
      <c r="AH456" s="79"/>
      <c r="AI456" s="79"/>
      <c r="AJ456" s="79"/>
      <c r="AK456" s="79"/>
      <c r="AL456" s="79"/>
      <c r="AM456" s="79"/>
      <c r="AN456" s="79"/>
      <c r="AO456" s="79"/>
      <c r="AP456" s="79"/>
      <c r="AQ456" s="79"/>
      <c r="AR456" s="79"/>
      <c r="AS456" s="79"/>
      <c r="AT456" s="79"/>
      <c r="AU456" s="79"/>
      <c r="AV456" s="79"/>
      <c r="AW456" s="79"/>
      <c r="AX456" s="79"/>
      <c r="AY456" s="79"/>
      <c r="AZ456" s="79"/>
      <c r="BA456" s="79"/>
      <c r="BB456" s="79"/>
      <c r="BC456" s="79"/>
      <c r="BD456" s="79"/>
      <c r="BE456" s="79"/>
      <c r="BF456" s="79"/>
      <c r="BG456" s="79"/>
      <c r="BH456" s="79"/>
      <c r="BI456" s="79"/>
      <c r="BJ456" s="79"/>
      <c r="BK456" s="79"/>
      <c r="BL456" s="79"/>
      <c r="BM456" s="79"/>
      <c r="BN456" s="79"/>
      <c r="BO456" s="79"/>
      <c r="BP456" s="79"/>
      <c r="BQ456" s="79"/>
      <c r="BR456" s="79"/>
      <c r="BS456" s="79"/>
      <c r="BT456" s="79"/>
      <c r="BU456" s="79"/>
      <c r="BV456" s="79"/>
      <c r="BW456" s="79"/>
      <c r="BX456" s="79"/>
      <c r="BY456" s="79"/>
      <c r="BZ456" s="79"/>
      <c r="CA456" s="79"/>
      <c r="CB456" s="79"/>
      <c r="CC456" s="79"/>
      <c r="CD456" s="79"/>
      <c r="CE456" s="79"/>
      <c r="CF456" s="79"/>
      <c r="CG456" s="79"/>
      <c r="CH456" s="79"/>
      <c r="CI456" s="79"/>
      <c r="CJ456" s="79"/>
      <c r="CK456" s="79"/>
      <c r="CL456" s="79"/>
      <c r="CM456" s="79"/>
      <c r="CN456" s="79"/>
      <c r="CO456" s="79"/>
      <c r="CP456" s="79"/>
      <c r="CQ456" s="79"/>
      <c r="CR456" s="79"/>
      <c r="CS456" s="79"/>
      <c r="CT456" s="79"/>
      <c r="CU456" s="79"/>
      <c r="CV456" s="79"/>
      <c r="CW456" s="79"/>
      <c r="CX456" s="79"/>
      <c r="CY456" s="79"/>
      <c r="CZ456" s="79"/>
      <c r="DA456" s="79"/>
      <c r="DB456" s="79"/>
      <c r="DC456" s="79"/>
      <c r="DD456" s="79"/>
      <c r="DE456" s="79"/>
      <c r="DF456" s="79"/>
      <c r="DG456" s="79"/>
      <c r="DH456" s="79"/>
      <c r="DI456" s="79"/>
      <c r="DJ456" s="79"/>
      <c r="DK456" s="79"/>
      <c r="DL456" s="79"/>
      <c r="DM456" s="79"/>
      <c r="DN456" s="79"/>
      <c r="DO456" s="79"/>
      <c r="DP456" s="79"/>
      <c r="DQ456" s="79"/>
      <c r="DR456" s="79"/>
      <c r="DS456" s="79"/>
      <c r="DT456" s="79"/>
      <c r="DU456" s="79"/>
      <c r="DV456" s="79"/>
      <c r="DW456" s="79"/>
      <c r="DX456" s="79"/>
      <c r="DY456" s="79"/>
      <c r="DZ456" s="79"/>
      <c r="EA456" s="79"/>
      <c r="EB456" s="79"/>
      <c r="EC456" s="79"/>
      <c r="ED456" s="79"/>
      <c r="EE456" s="79"/>
      <c r="EF456" s="79"/>
      <c r="EG456" s="79"/>
      <c r="EH456" s="79"/>
      <c r="EI456" s="79"/>
      <c r="EJ456" s="79"/>
      <c r="EK456" s="79"/>
      <c r="EL456" s="79"/>
      <c r="EM456" s="79"/>
      <c r="EN456" s="79"/>
      <c r="EO456" s="113"/>
      <c r="EP456" s="113"/>
      <c r="EQ456" s="113"/>
      <c r="ER456" s="113"/>
      <c r="ES456" s="113"/>
      <c r="ET456" s="113"/>
      <c r="EU456" s="113"/>
      <c r="EV456" s="113"/>
      <c r="EW456" s="113"/>
      <c r="EX456" s="113"/>
    </row>
    <row r="457" spans="1:154" x14ac:dyDescent="0.3">
      <c r="A457" s="79"/>
      <c r="B457" s="80"/>
      <c r="C457" s="80"/>
      <c r="D457" s="80"/>
      <c r="E457" s="80"/>
      <c r="F457" s="80"/>
      <c r="G457" s="44" t="e">
        <f>SUM(J457,L457,N457,O457,P457,T457,U457,V457,AB457,AD457,AO457,AQ457,CE457,CG457,CP457,CR457,#REF!,#REF!,CZ457,DB457,DE457,DG457,DN457,DP457,DW457,DY457,EF457,EH457)</f>
        <v>#REF!</v>
      </c>
      <c r="H457" s="44" t="e">
        <f>SUM(K457,M457,Q457,R457,S457,W457,X457,Y457,AC457,AE457,AF457,AG457,AH457,AI457,AL457,AP457,AR457,#REF!,AY457,AZ457,CF457,CH457,CI457,CJ457,CK457,CL457,CQ457,CS457,CT457,CU457,CV457,CW457,#REF!,#REF!,DA457,DC457,DF457,DH457,DO457,#REF!,#REF!,#REF!,#REF!,DQ457,DR457,DS457,DT457,DU457,DX457,DZ457,EA457,EB457,EC457,ED457,EG457,EI457,EJ457,EK457,EL457,EM457)</f>
        <v>#REF!</v>
      </c>
      <c r="I457" s="44" t="e">
        <f t="shared" si="18"/>
        <v>#REF!</v>
      </c>
      <c r="J457" s="72"/>
      <c r="K457" s="72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79"/>
      <c r="AF457" s="79"/>
      <c r="AG457" s="79"/>
      <c r="AH457" s="79"/>
      <c r="AI457" s="79"/>
      <c r="AJ457" s="79"/>
      <c r="AK457" s="79"/>
      <c r="AL457" s="79"/>
      <c r="AM457" s="79"/>
      <c r="AN457" s="79"/>
      <c r="AO457" s="79"/>
      <c r="AP457" s="79"/>
      <c r="AQ457" s="79"/>
      <c r="AR457" s="79"/>
      <c r="AS457" s="79"/>
      <c r="AT457" s="79"/>
      <c r="AU457" s="79"/>
      <c r="AV457" s="79"/>
      <c r="AW457" s="79"/>
      <c r="AX457" s="79"/>
      <c r="AY457" s="79"/>
      <c r="AZ457" s="79"/>
      <c r="BA457" s="79"/>
      <c r="BB457" s="79"/>
      <c r="BC457" s="79"/>
      <c r="BD457" s="79"/>
      <c r="BE457" s="79"/>
      <c r="BF457" s="79"/>
      <c r="BG457" s="79"/>
      <c r="BH457" s="79"/>
      <c r="BI457" s="79"/>
      <c r="BJ457" s="79"/>
      <c r="BK457" s="79"/>
      <c r="BL457" s="79"/>
      <c r="BM457" s="79"/>
      <c r="BN457" s="79"/>
      <c r="BO457" s="79"/>
      <c r="BP457" s="79"/>
      <c r="BQ457" s="79"/>
      <c r="BR457" s="79"/>
      <c r="BS457" s="79"/>
      <c r="BT457" s="79"/>
      <c r="BU457" s="79"/>
      <c r="BV457" s="79"/>
      <c r="BW457" s="79"/>
      <c r="BX457" s="79"/>
      <c r="BY457" s="79"/>
      <c r="BZ457" s="79"/>
      <c r="CA457" s="79"/>
      <c r="CB457" s="79"/>
      <c r="CC457" s="79"/>
      <c r="CD457" s="79"/>
      <c r="CE457" s="79"/>
      <c r="CF457" s="79"/>
      <c r="CG457" s="79"/>
      <c r="CH457" s="79"/>
      <c r="CI457" s="79"/>
      <c r="CJ457" s="79"/>
      <c r="CK457" s="79"/>
      <c r="CL457" s="79"/>
      <c r="CM457" s="79"/>
      <c r="CN457" s="79"/>
      <c r="CO457" s="79"/>
      <c r="CP457" s="79"/>
      <c r="CQ457" s="79"/>
      <c r="CR457" s="79"/>
      <c r="CS457" s="79"/>
      <c r="CT457" s="79"/>
      <c r="CU457" s="79"/>
      <c r="CV457" s="79"/>
      <c r="CW457" s="79"/>
      <c r="CX457" s="79"/>
      <c r="CY457" s="79"/>
      <c r="CZ457" s="79"/>
      <c r="DA457" s="79"/>
      <c r="DB457" s="79"/>
      <c r="DC457" s="79"/>
      <c r="DD457" s="79"/>
      <c r="DE457" s="79"/>
      <c r="DF457" s="79"/>
      <c r="DG457" s="79"/>
      <c r="DH457" s="79"/>
      <c r="DI457" s="79"/>
      <c r="DJ457" s="79"/>
      <c r="DK457" s="79"/>
      <c r="DL457" s="79"/>
      <c r="DM457" s="79"/>
      <c r="DN457" s="79"/>
      <c r="DO457" s="79"/>
      <c r="DP457" s="79"/>
      <c r="DQ457" s="79"/>
      <c r="DR457" s="79"/>
      <c r="DS457" s="79"/>
      <c r="DT457" s="79"/>
      <c r="DU457" s="79"/>
      <c r="DV457" s="79"/>
      <c r="DW457" s="79"/>
      <c r="DX457" s="79"/>
      <c r="DY457" s="79"/>
      <c r="DZ457" s="79"/>
      <c r="EA457" s="79"/>
      <c r="EB457" s="79"/>
      <c r="EC457" s="79"/>
      <c r="ED457" s="79"/>
      <c r="EE457" s="79"/>
      <c r="EF457" s="79"/>
      <c r="EG457" s="79"/>
      <c r="EH457" s="79"/>
      <c r="EI457" s="79"/>
      <c r="EJ457" s="79"/>
      <c r="EK457" s="79"/>
      <c r="EL457" s="79"/>
      <c r="EM457" s="79"/>
      <c r="EN457" s="79"/>
      <c r="EO457" s="113"/>
      <c r="EP457" s="113"/>
      <c r="EQ457" s="113"/>
      <c r="ER457" s="113"/>
      <c r="ES457" s="113"/>
      <c r="ET457" s="113"/>
      <c r="EU457" s="113"/>
      <c r="EV457" s="113"/>
      <c r="EW457" s="113"/>
      <c r="EX457" s="113"/>
    </row>
    <row r="458" spans="1:154" x14ac:dyDescent="0.3">
      <c r="A458" s="79"/>
      <c r="B458" s="80"/>
      <c r="C458" s="80"/>
      <c r="D458" s="80"/>
      <c r="E458" s="80"/>
      <c r="F458" s="80"/>
      <c r="G458" s="44" t="e">
        <f>SUM(J458,L458,N458,O458,P458,T458,U458,V458,AB458,AD458,AO458,AQ458,CE458,CG458,CP458,CR458,#REF!,#REF!,CZ458,DB458,DE458,DG458,DN458,DP458,DW458,DY458,EF458,EH458)</f>
        <v>#REF!</v>
      </c>
      <c r="H458" s="44" t="e">
        <f>SUM(K458,M458,Q458,R458,S458,W458,X458,Y458,AC458,AE458,AF458,AG458,AH458,AI458,AL458,AP458,AR458,#REF!,AY458,AZ458,CF458,CH458,CI458,CJ458,CK458,CL458,CQ458,CS458,CT458,CU458,CV458,CW458,#REF!,#REF!,DA458,DC458,DF458,DH458,DO458,#REF!,#REF!,#REF!,#REF!,DQ458,DR458,DS458,DT458,DU458,DX458,DZ458,EA458,EB458,EC458,ED458,EG458,EI458,EJ458,EK458,EL458,EM458)</f>
        <v>#REF!</v>
      </c>
      <c r="I458" s="44" t="e">
        <f t="shared" ref="I458:I521" si="19">G458+H458</f>
        <v>#REF!</v>
      </c>
      <c r="J458" s="72"/>
      <c r="K458" s="72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79"/>
      <c r="AF458" s="79"/>
      <c r="AG458" s="79"/>
      <c r="AH458" s="79"/>
      <c r="AI458" s="79"/>
      <c r="AJ458" s="79"/>
      <c r="AK458" s="79"/>
      <c r="AL458" s="79"/>
      <c r="AM458" s="79"/>
      <c r="AN458" s="79"/>
      <c r="AO458" s="79"/>
      <c r="AP458" s="79"/>
      <c r="AQ458" s="79"/>
      <c r="AR458" s="79"/>
      <c r="AS458" s="79"/>
      <c r="AT458" s="79"/>
      <c r="AU458" s="79"/>
      <c r="AV458" s="79"/>
      <c r="AW458" s="79"/>
      <c r="AX458" s="79"/>
      <c r="AY458" s="79"/>
      <c r="AZ458" s="79"/>
      <c r="BA458" s="79"/>
      <c r="BB458" s="79"/>
      <c r="BC458" s="79"/>
      <c r="BD458" s="79"/>
      <c r="BE458" s="79"/>
      <c r="BF458" s="79"/>
      <c r="BG458" s="79"/>
      <c r="BH458" s="79"/>
      <c r="BI458" s="79"/>
      <c r="BJ458" s="79"/>
      <c r="BK458" s="79"/>
      <c r="BL458" s="79"/>
      <c r="BM458" s="79"/>
      <c r="BN458" s="79"/>
      <c r="BO458" s="79"/>
      <c r="BP458" s="79"/>
      <c r="BQ458" s="79"/>
      <c r="BR458" s="79"/>
      <c r="BS458" s="79"/>
      <c r="BT458" s="79"/>
      <c r="BU458" s="79"/>
      <c r="BV458" s="79"/>
      <c r="BW458" s="79"/>
      <c r="BX458" s="79"/>
      <c r="BY458" s="79"/>
      <c r="BZ458" s="79"/>
      <c r="CA458" s="79"/>
      <c r="CB458" s="79"/>
      <c r="CC458" s="79"/>
      <c r="CD458" s="79"/>
      <c r="CE458" s="79"/>
      <c r="CF458" s="79"/>
      <c r="CG458" s="79"/>
      <c r="CH458" s="79"/>
      <c r="CI458" s="79"/>
      <c r="CJ458" s="79"/>
      <c r="CK458" s="79"/>
      <c r="CL458" s="79"/>
      <c r="CM458" s="79"/>
      <c r="CN458" s="79"/>
      <c r="CO458" s="79"/>
      <c r="CP458" s="79"/>
      <c r="CQ458" s="79"/>
      <c r="CR458" s="79"/>
      <c r="CS458" s="79"/>
      <c r="CT458" s="79"/>
      <c r="CU458" s="79"/>
      <c r="CV458" s="79"/>
      <c r="CW458" s="79"/>
      <c r="CX458" s="79"/>
      <c r="CY458" s="79"/>
      <c r="CZ458" s="79"/>
      <c r="DA458" s="79"/>
      <c r="DB458" s="79"/>
      <c r="DC458" s="79"/>
      <c r="DD458" s="79"/>
      <c r="DE458" s="79"/>
      <c r="DF458" s="79"/>
      <c r="DG458" s="79"/>
      <c r="DH458" s="79"/>
      <c r="DI458" s="79"/>
      <c r="DJ458" s="79"/>
      <c r="DK458" s="79"/>
      <c r="DL458" s="79"/>
      <c r="DM458" s="79"/>
      <c r="DN458" s="79"/>
      <c r="DO458" s="79"/>
      <c r="DP458" s="79"/>
      <c r="DQ458" s="79"/>
      <c r="DR458" s="79"/>
      <c r="DS458" s="79"/>
      <c r="DT458" s="79"/>
      <c r="DU458" s="79"/>
      <c r="DV458" s="79"/>
      <c r="DW458" s="79"/>
      <c r="DX458" s="79"/>
      <c r="DY458" s="79"/>
      <c r="DZ458" s="79"/>
      <c r="EA458" s="79"/>
      <c r="EB458" s="79"/>
      <c r="EC458" s="79"/>
      <c r="ED458" s="79"/>
      <c r="EE458" s="79"/>
      <c r="EF458" s="79"/>
      <c r="EG458" s="79"/>
      <c r="EH458" s="79"/>
      <c r="EI458" s="79"/>
      <c r="EJ458" s="79"/>
      <c r="EK458" s="79"/>
      <c r="EL458" s="79"/>
      <c r="EM458" s="79"/>
      <c r="EN458" s="79"/>
      <c r="EO458" s="113"/>
      <c r="EP458" s="113"/>
      <c r="EQ458" s="113"/>
      <c r="ER458" s="113"/>
      <c r="ES458" s="113"/>
      <c r="ET458" s="113"/>
      <c r="EU458" s="113"/>
      <c r="EV458" s="113"/>
      <c r="EW458" s="113"/>
      <c r="EX458" s="113"/>
    </row>
    <row r="459" spans="1:154" x14ac:dyDescent="0.3">
      <c r="A459" s="79"/>
      <c r="B459" s="80"/>
      <c r="C459" s="80"/>
      <c r="D459" s="80"/>
      <c r="E459" s="80"/>
      <c r="F459" s="80"/>
      <c r="G459" s="44" t="e">
        <f>SUM(J459,L459,N459,O459,P459,T459,U459,V459,AB459,AD459,AO459,AQ459,CE459,CG459,CP459,CR459,#REF!,#REF!,CZ459,DB459,DE459,DG459,DN459,DP459,DW459,DY459,EF459,EH459)</f>
        <v>#REF!</v>
      </c>
      <c r="H459" s="44" t="e">
        <f>SUM(K459,M459,Q459,R459,S459,W459,X459,Y459,AC459,AE459,AF459,AG459,AH459,AI459,AL459,AP459,AR459,#REF!,AY459,AZ459,CF459,CH459,CI459,CJ459,CK459,CL459,CQ459,CS459,CT459,CU459,CV459,CW459,#REF!,#REF!,DA459,DC459,DF459,DH459,DO459,#REF!,#REF!,#REF!,#REF!,DQ459,DR459,DS459,DT459,DU459,DX459,DZ459,EA459,EB459,EC459,ED459,EG459,EI459,EJ459,EK459,EL459,EM459)</f>
        <v>#REF!</v>
      </c>
      <c r="I459" s="44" t="e">
        <f t="shared" si="19"/>
        <v>#REF!</v>
      </c>
      <c r="J459" s="72"/>
      <c r="K459" s="72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79"/>
      <c r="AF459" s="79"/>
      <c r="AG459" s="79"/>
      <c r="AH459" s="79"/>
      <c r="AI459" s="79"/>
      <c r="AJ459" s="79"/>
      <c r="AK459" s="79"/>
      <c r="AL459" s="79"/>
      <c r="AM459" s="79"/>
      <c r="AN459" s="79"/>
      <c r="AO459" s="79"/>
      <c r="AP459" s="79"/>
      <c r="AQ459" s="79"/>
      <c r="AR459" s="79"/>
      <c r="AS459" s="79"/>
      <c r="AT459" s="79"/>
      <c r="AU459" s="79"/>
      <c r="AV459" s="79"/>
      <c r="AW459" s="79"/>
      <c r="AX459" s="79"/>
      <c r="AY459" s="79"/>
      <c r="AZ459" s="79"/>
      <c r="BA459" s="79"/>
      <c r="BB459" s="79"/>
      <c r="BC459" s="79"/>
      <c r="BD459" s="79"/>
      <c r="BE459" s="79"/>
      <c r="BF459" s="79"/>
      <c r="BG459" s="79"/>
      <c r="BH459" s="79"/>
      <c r="BI459" s="79"/>
      <c r="BJ459" s="79"/>
      <c r="BK459" s="79"/>
      <c r="BL459" s="79"/>
      <c r="BM459" s="79"/>
      <c r="BN459" s="79"/>
      <c r="BO459" s="79"/>
      <c r="BP459" s="79"/>
      <c r="BQ459" s="79"/>
      <c r="BR459" s="79"/>
      <c r="BS459" s="79"/>
      <c r="BT459" s="79"/>
      <c r="BU459" s="79"/>
      <c r="BV459" s="79"/>
      <c r="BW459" s="79"/>
      <c r="BX459" s="79"/>
      <c r="BY459" s="79"/>
      <c r="BZ459" s="79"/>
      <c r="CA459" s="79"/>
      <c r="CB459" s="79"/>
      <c r="CC459" s="79"/>
      <c r="CD459" s="79"/>
      <c r="CE459" s="79"/>
      <c r="CF459" s="79"/>
      <c r="CG459" s="79"/>
      <c r="CH459" s="79"/>
      <c r="CI459" s="79"/>
      <c r="CJ459" s="79"/>
      <c r="CK459" s="79"/>
      <c r="CL459" s="79"/>
      <c r="CM459" s="79"/>
      <c r="CN459" s="79"/>
      <c r="CO459" s="79"/>
      <c r="CP459" s="79"/>
      <c r="CQ459" s="79"/>
      <c r="CR459" s="79"/>
      <c r="CS459" s="79"/>
      <c r="CT459" s="79"/>
      <c r="CU459" s="79"/>
      <c r="CV459" s="79"/>
      <c r="CW459" s="79"/>
      <c r="CX459" s="79"/>
      <c r="CY459" s="79"/>
      <c r="CZ459" s="79"/>
      <c r="DA459" s="79"/>
      <c r="DB459" s="79"/>
      <c r="DC459" s="79"/>
      <c r="DD459" s="79"/>
      <c r="DE459" s="79"/>
      <c r="DF459" s="79"/>
      <c r="DG459" s="79"/>
      <c r="DH459" s="79"/>
      <c r="DI459" s="79"/>
      <c r="DJ459" s="79"/>
      <c r="DK459" s="79"/>
      <c r="DL459" s="79"/>
      <c r="DM459" s="79"/>
      <c r="DN459" s="79"/>
      <c r="DO459" s="79"/>
      <c r="DP459" s="79"/>
      <c r="DQ459" s="79"/>
      <c r="DR459" s="79"/>
      <c r="DS459" s="79"/>
      <c r="DT459" s="79"/>
      <c r="DU459" s="79"/>
      <c r="DV459" s="79"/>
      <c r="DW459" s="79"/>
      <c r="DX459" s="79"/>
      <c r="DY459" s="79"/>
      <c r="DZ459" s="79"/>
      <c r="EA459" s="79"/>
      <c r="EB459" s="79"/>
      <c r="EC459" s="79"/>
      <c r="ED459" s="79"/>
      <c r="EE459" s="79"/>
      <c r="EF459" s="79"/>
      <c r="EG459" s="79"/>
      <c r="EH459" s="79"/>
      <c r="EI459" s="79"/>
      <c r="EJ459" s="79"/>
      <c r="EK459" s="79"/>
      <c r="EL459" s="79"/>
      <c r="EM459" s="79"/>
      <c r="EN459" s="79"/>
      <c r="EO459" s="113"/>
      <c r="EP459" s="113"/>
      <c r="EQ459" s="113"/>
      <c r="ER459" s="113"/>
      <c r="ES459" s="113"/>
      <c r="ET459" s="113"/>
      <c r="EU459" s="113"/>
      <c r="EV459" s="113"/>
      <c r="EW459" s="113"/>
      <c r="EX459" s="113"/>
    </row>
    <row r="460" spans="1:154" x14ac:dyDescent="0.3">
      <c r="A460" s="79"/>
      <c r="B460" s="80"/>
      <c r="C460" s="80"/>
      <c r="D460" s="80"/>
      <c r="E460" s="80"/>
      <c r="F460" s="80"/>
      <c r="G460" s="44" t="e">
        <f>SUM(J460,L460,N460,O460,P460,T460,U460,V460,AB460,AD460,AO460,AQ460,CE460,CG460,CP460,CR460,#REF!,#REF!,CZ460,DB460,DE460,DG460,DN460,DP460,DW460,DY460,EF460,EH460)</f>
        <v>#REF!</v>
      </c>
      <c r="H460" s="44" t="e">
        <f>SUM(K460,M460,Q460,R460,S460,W460,X460,Y460,AC460,AE460,AF460,AG460,AH460,AI460,AL460,AP460,AR460,#REF!,AY460,AZ460,CF460,CH460,CI460,CJ460,CK460,CL460,CQ460,CS460,CT460,CU460,CV460,CW460,#REF!,#REF!,DA460,DC460,DF460,DH460,DO460,#REF!,#REF!,#REF!,#REF!,DQ460,DR460,DS460,DT460,DU460,DX460,DZ460,EA460,EB460,EC460,ED460,EG460,EI460,EJ460,EK460,EL460,EM460)</f>
        <v>#REF!</v>
      </c>
      <c r="I460" s="44" t="e">
        <f t="shared" si="19"/>
        <v>#REF!</v>
      </c>
      <c r="J460" s="72"/>
      <c r="K460" s="72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79"/>
      <c r="AF460" s="79"/>
      <c r="AG460" s="79"/>
      <c r="AH460" s="79"/>
      <c r="AI460" s="79"/>
      <c r="AJ460" s="79"/>
      <c r="AK460" s="79"/>
      <c r="AL460" s="79"/>
      <c r="AM460" s="79"/>
      <c r="AN460" s="79"/>
      <c r="AO460" s="79"/>
      <c r="AP460" s="79"/>
      <c r="AQ460" s="79"/>
      <c r="AR460" s="79"/>
      <c r="AS460" s="79"/>
      <c r="AT460" s="79"/>
      <c r="AU460" s="79"/>
      <c r="AV460" s="79"/>
      <c r="AW460" s="79"/>
      <c r="AX460" s="79"/>
      <c r="AY460" s="79"/>
      <c r="AZ460" s="79"/>
      <c r="BA460" s="79"/>
      <c r="BB460" s="79"/>
      <c r="BC460" s="79"/>
      <c r="BD460" s="79"/>
      <c r="BE460" s="79"/>
      <c r="BF460" s="79"/>
      <c r="BG460" s="79"/>
      <c r="BH460" s="79"/>
      <c r="BI460" s="79"/>
      <c r="BJ460" s="79"/>
      <c r="BK460" s="79"/>
      <c r="BL460" s="79"/>
      <c r="BM460" s="79"/>
      <c r="BN460" s="79"/>
      <c r="BO460" s="79"/>
      <c r="BP460" s="79"/>
      <c r="BQ460" s="79"/>
      <c r="BR460" s="79"/>
      <c r="BS460" s="79"/>
      <c r="BT460" s="79"/>
      <c r="BU460" s="79"/>
      <c r="BV460" s="79"/>
      <c r="BW460" s="79"/>
      <c r="BX460" s="79"/>
      <c r="BY460" s="79"/>
      <c r="BZ460" s="79"/>
      <c r="CA460" s="79"/>
      <c r="CB460" s="79"/>
      <c r="CC460" s="79"/>
      <c r="CD460" s="79"/>
      <c r="CE460" s="79"/>
      <c r="CF460" s="79"/>
      <c r="CG460" s="79"/>
      <c r="CH460" s="79"/>
      <c r="CI460" s="79"/>
      <c r="CJ460" s="79"/>
      <c r="CK460" s="79"/>
      <c r="CL460" s="79"/>
      <c r="CM460" s="79"/>
      <c r="CN460" s="79"/>
      <c r="CO460" s="79"/>
      <c r="CP460" s="79"/>
      <c r="CQ460" s="79"/>
      <c r="CR460" s="79"/>
      <c r="CS460" s="79"/>
      <c r="CT460" s="79"/>
      <c r="CU460" s="79"/>
      <c r="CV460" s="79"/>
      <c r="CW460" s="79"/>
      <c r="CX460" s="79"/>
      <c r="CY460" s="79"/>
      <c r="CZ460" s="79"/>
      <c r="DA460" s="79"/>
      <c r="DB460" s="79"/>
      <c r="DC460" s="79"/>
      <c r="DD460" s="79"/>
      <c r="DE460" s="79"/>
      <c r="DF460" s="79"/>
      <c r="DG460" s="79"/>
      <c r="DH460" s="79"/>
      <c r="DI460" s="79"/>
      <c r="DJ460" s="79"/>
      <c r="DK460" s="79"/>
      <c r="DL460" s="79"/>
      <c r="DM460" s="79"/>
      <c r="DN460" s="79"/>
      <c r="DO460" s="79"/>
      <c r="DP460" s="79"/>
      <c r="DQ460" s="79"/>
      <c r="DR460" s="79"/>
      <c r="DS460" s="79"/>
      <c r="DT460" s="79"/>
      <c r="DU460" s="79"/>
      <c r="DV460" s="79"/>
      <c r="DW460" s="79"/>
      <c r="DX460" s="79"/>
      <c r="DY460" s="79"/>
      <c r="DZ460" s="79"/>
      <c r="EA460" s="79"/>
      <c r="EB460" s="79"/>
      <c r="EC460" s="79"/>
      <c r="ED460" s="79"/>
      <c r="EE460" s="79"/>
      <c r="EF460" s="79"/>
      <c r="EG460" s="79"/>
      <c r="EH460" s="79"/>
      <c r="EI460" s="79"/>
      <c r="EJ460" s="79"/>
      <c r="EK460" s="79"/>
      <c r="EL460" s="79"/>
      <c r="EM460" s="79"/>
      <c r="EN460" s="79"/>
      <c r="EO460" s="113"/>
      <c r="EP460" s="113"/>
      <c r="EQ460" s="113"/>
      <c r="ER460" s="113"/>
      <c r="ES460" s="113"/>
      <c r="ET460" s="113"/>
      <c r="EU460" s="113"/>
      <c r="EV460" s="113"/>
      <c r="EW460" s="113"/>
      <c r="EX460" s="113"/>
    </row>
    <row r="461" spans="1:154" x14ac:dyDescent="0.3">
      <c r="A461" s="79"/>
      <c r="B461" s="80"/>
      <c r="C461" s="80"/>
      <c r="D461" s="80"/>
      <c r="E461" s="80"/>
      <c r="F461" s="80"/>
      <c r="G461" s="44" t="e">
        <f>SUM(J461,L461,N461,O461,P461,T461,U461,V461,AB461,AD461,AO461,AQ461,CE461,CG461,CP461,CR461,#REF!,#REF!,CZ461,DB461,DE461,DG461,DN461,DP461,DW461,DY461,EF461,EH461)</f>
        <v>#REF!</v>
      </c>
      <c r="H461" s="44" t="e">
        <f>SUM(K461,M461,Q461,R461,S461,W461,X461,Y461,AC461,AE461,AF461,AG461,AH461,AI461,AL461,AP461,AR461,#REF!,AY461,AZ461,CF461,CH461,CI461,CJ461,CK461,CL461,CQ461,CS461,CT461,CU461,CV461,CW461,#REF!,#REF!,DA461,DC461,DF461,DH461,DO461,#REF!,#REF!,#REF!,#REF!,DQ461,DR461,DS461,DT461,DU461,DX461,DZ461,EA461,EB461,EC461,ED461,EG461,EI461,EJ461,EK461,EL461,EM461)</f>
        <v>#REF!</v>
      </c>
      <c r="I461" s="44" t="e">
        <f t="shared" si="19"/>
        <v>#REF!</v>
      </c>
      <c r="J461" s="72"/>
      <c r="K461" s="72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79"/>
      <c r="AF461" s="79"/>
      <c r="AG461" s="79"/>
      <c r="AH461" s="79"/>
      <c r="AI461" s="79"/>
      <c r="AJ461" s="79"/>
      <c r="AK461" s="79"/>
      <c r="AL461" s="79"/>
      <c r="AM461" s="79"/>
      <c r="AN461" s="79"/>
      <c r="AO461" s="79"/>
      <c r="AP461" s="79"/>
      <c r="AQ461" s="79"/>
      <c r="AR461" s="79"/>
      <c r="AS461" s="79"/>
      <c r="AT461" s="79"/>
      <c r="AU461" s="79"/>
      <c r="AV461" s="79"/>
      <c r="AW461" s="79"/>
      <c r="AX461" s="79"/>
      <c r="AY461" s="79"/>
      <c r="AZ461" s="79"/>
      <c r="BA461" s="79"/>
      <c r="BB461" s="79"/>
      <c r="BC461" s="79"/>
      <c r="BD461" s="79"/>
      <c r="BE461" s="79"/>
      <c r="BF461" s="79"/>
      <c r="BG461" s="79"/>
      <c r="BH461" s="79"/>
      <c r="BI461" s="79"/>
      <c r="BJ461" s="79"/>
      <c r="BK461" s="79"/>
      <c r="BL461" s="79"/>
      <c r="BM461" s="79"/>
      <c r="BN461" s="79"/>
      <c r="BO461" s="79"/>
      <c r="BP461" s="79"/>
      <c r="BQ461" s="79"/>
      <c r="BR461" s="79"/>
      <c r="BS461" s="79"/>
      <c r="BT461" s="79"/>
      <c r="BU461" s="79"/>
      <c r="BV461" s="79"/>
      <c r="BW461" s="79"/>
      <c r="BX461" s="79"/>
      <c r="BY461" s="79"/>
      <c r="BZ461" s="79"/>
      <c r="CA461" s="79"/>
      <c r="CB461" s="79"/>
      <c r="CC461" s="79"/>
      <c r="CD461" s="79"/>
      <c r="CE461" s="79"/>
      <c r="CF461" s="79"/>
      <c r="CG461" s="79"/>
      <c r="CH461" s="79"/>
      <c r="CI461" s="79"/>
      <c r="CJ461" s="79"/>
      <c r="CK461" s="79"/>
      <c r="CL461" s="79"/>
      <c r="CM461" s="79"/>
      <c r="CN461" s="79"/>
      <c r="CO461" s="79"/>
      <c r="CP461" s="79"/>
      <c r="CQ461" s="79"/>
      <c r="CR461" s="79"/>
      <c r="CS461" s="79"/>
      <c r="CT461" s="79"/>
      <c r="CU461" s="79"/>
      <c r="CV461" s="79"/>
      <c r="CW461" s="79"/>
      <c r="CX461" s="79"/>
      <c r="CY461" s="79"/>
      <c r="CZ461" s="79"/>
      <c r="DA461" s="79"/>
      <c r="DB461" s="79"/>
      <c r="DC461" s="79"/>
      <c r="DD461" s="79"/>
      <c r="DE461" s="79"/>
      <c r="DF461" s="79"/>
      <c r="DG461" s="79"/>
      <c r="DH461" s="79"/>
      <c r="DI461" s="79"/>
      <c r="DJ461" s="79"/>
      <c r="DK461" s="79"/>
      <c r="DL461" s="79"/>
      <c r="DM461" s="79"/>
      <c r="DN461" s="79"/>
      <c r="DO461" s="79"/>
      <c r="DP461" s="79"/>
      <c r="DQ461" s="79"/>
      <c r="DR461" s="79"/>
      <c r="DS461" s="79"/>
      <c r="DT461" s="79"/>
      <c r="DU461" s="79"/>
      <c r="DV461" s="79"/>
      <c r="DW461" s="79"/>
      <c r="DX461" s="79"/>
      <c r="DY461" s="79"/>
      <c r="DZ461" s="79"/>
      <c r="EA461" s="79"/>
      <c r="EB461" s="79"/>
      <c r="EC461" s="79"/>
      <c r="ED461" s="79"/>
      <c r="EE461" s="79"/>
      <c r="EF461" s="79"/>
      <c r="EG461" s="79"/>
      <c r="EH461" s="79"/>
      <c r="EI461" s="79"/>
      <c r="EJ461" s="79"/>
      <c r="EK461" s="79"/>
      <c r="EL461" s="79"/>
      <c r="EM461" s="79"/>
      <c r="EN461" s="79"/>
      <c r="EO461" s="113"/>
      <c r="EP461" s="113"/>
      <c r="EQ461" s="113"/>
      <c r="ER461" s="113"/>
      <c r="ES461" s="113"/>
      <c r="ET461" s="113"/>
      <c r="EU461" s="113"/>
      <c r="EV461" s="113"/>
      <c r="EW461" s="113"/>
      <c r="EX461" s="113"/>
    </row>
    <row r="462" spans="1:154" x14ac:dyDescent="0.3">
      <c r="A462" s="79"/>
      <c r="B462" s="80"/>
      <c r="C462" s="80"/>
      <c r="D462" s="80"/>
      <c r="E462" s="80"/>
      <c r="F462" s="80"/>
      <c r="G462" s="44" t="e">
        <f>SUM(J462,L462,N462,O462,P462,T462,U462,V462,AB462,AD462,AO462,AQ462,CE462,CG462,CP462,CR462,#REF!,#REF!,CZ462,DB462,DE462,DG462,DN462,DP462,DW462,DY462,EF462,EH462)</f>
        <v>#REF!</v>
      </c>
      <c r="H462" s="44" t="e">
        <f>SUM(K462,M462,Q462,R462,S462,W462,X462,Y462,AC462,AE462,AF462,AG462,AH462,AI462,AL462,AP462,AR462,#REF!,AY462,AZ462,CF462,CH462,CI462,CJ462,CK462,CL462,CQ462,CS462,CT462,CU462,CV462,CW462,#REF!,#REF!,DA462,DC462,DF462,DH462,DO462,#REF!,#REF!,#REF!,#REF!,DQ462,DR462,DS462,DT462,DU462,DX462,DZ462,EA462,EB462,EC462,ED462,EG462,EI462,EJ462,EK462,EL462,EM462)</f>
        <v>#REF!</v>
      </c>
      <c r="I462" s="44" t="e">
        <f t="shared" si="19"/>
        <v>#REF!</v>
      </c>
      <c r="J462" s="72"/>
      <c r="K462" s="72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79"/>
      <c r="AF462" s="79"/>
      <c r="AG462" s="79"/>
      <c r="AH462" s="79"/>
      <c r="AI462" s="79"/>
      <c r="AJ462" s="79"/>
      <c r="AK462" s="79"/>
      <c r="AL462" s="79"/>
      <c r="AM462" s="79"/>
      <c r="AN462" s="79"/>
      <c r="AO462" s="79"/>
      <c r="AP462" s="79"/>
      <c r="AQ462" s="79"/>
      <c r="AR462" s="79"/>
      <c r="AS462" s="79"/>
      <c r="AT462" s="79"/>
      <c r="AU462" s="79"/>
      <c r="AV462" s="79"/>
      <c r="AW462" s="79"/>
      <c r="AX462" s="79"/>
      <c r="AY462" s="79"/>
      <c r="AZ462" s="79"/>
      <c r="BA462" s="79"/>
      <c r="BB462" s="79"/>
      <c r="BC462" s="79"/>
      <c r="BD462" s="79"/>
      <c r="BE462" s="79"/>
      <c r="BF462" s="79"/>
      <c r="BG462" s="79"/>
      <c r="BH462" s="79"/>
      <c r="BI462" s="79"/>
      <c r="BJ462" s="79"/>
      <c r="BK462" s="79"/>
      <c r="BL462" s="79"/>
      <c r="BM462" s="79"/>
      <c r="BN462" s="79"/>
      <c r="BO462" s="79"/>
      <c r="BP462" s="79"/>
      <c r="BQ462" s="79"/>
      <c r="BR462" s="79"/>
      <c r="BS462" s="79"/>
      <c r="BT462" s="79"/>
      <c r="BU462" s="79"/>
      <c r="BV462" s="79"/>
      <c r="BW462" s="79"/>
      <c r="BX462" s="79"/>
      <c r="BY462" s="79"/>
      <c r="BZ462" s="79"/>
      <c r="CA462" s="79"/>
      <c r="CB462" s="79"/>
      <c r="CC462" s="79"/>
      <c r="CD462" s="79"/>
      <c r="CE462" s="79"/>
      <c r="CF462" s="79"/>
      <c r="CG462" s="79"/>
      <c r="CH462" s="79"/>
      <c r="CI462" s="79"/>
      <c r="CJ462" s="79"/>
      <c r="CK462" s="79"/>
      <c r="CL462" s="79"/>
      <c r="CM462" s="79"/>
      <c r="CN462" s="79"/>
      <c r="CO462" s="79"/>
      <c r="CP462" s="79"/>
      <c r="CQ462" s="79"/>
      <c r="CR462" s="79"/>
      <c r="CS462" s="79"/>
      <c r="CT462" s="79"/>
      <c r="CU462" s="79"/>
      <c r="CV462" s="79"/>
      <c r="CW462" s="79"/>
      <c r="CX462" s="79"/>
      <c r="CY462" s="79"/>
      <c r="CZ462" s="79"/>
      <c r="DA462" s="79"/>
      <c r="DB462" s="79"/>
      <c r="DC462" s="79"/>
      <c r="DD462" s="79"/>
      <c r="DE462" s="79"/>
      <c r="DF462" s="79"/>
      <c r="DG462" s="79"/>
      <c r="DH462" s="79"/>
      <c r="DI462" s="79"/>
      <c r="DJ462" s="79"/>
      <c r="DK462" s="79"/>
      <c r="DL462" s="79"/>
      <c r="DM462" s="79"/>
      <c r="DN462" s="79"/>
      <c r="DO462" s="79"/>
      <c r="DP462" s="79"/>
      <c r="DQ462" s="79"/>
      <c r="DR462" s="79"/>
      <c r="DS462" s="79"/>
      <c r="DT462" s="79"/>
      <c r="DU462" s="79"/>
      <c r="DV462" s="79"/>
      <c r="DW462" s="79"/>
      <c r="DX462" s="79"/>
      <c r="DY462" s="79"/>
      <c r="DZ462" s="79"/>
      <c r="EA462" s="79"/>
      <c r="EB462" s="79"/>
      <c r="EC462" s="79"/>
      <c r="ED462" s="79"/>
      <c r="EE462" s="79"/>
      <c r="EF462" s="79"/>
      <c r="EG462" s="79"/>
      <c r="EH462" s="79"/>
      <c r="EI462" s="79"/>
      <c r="EJ462" s="79"/>
      <c r="EK462" s="79"/>
      <c r="EL462" s="79"/>
      <c r="EM462" s="79"/>
      <c r="EN462" s="79"/>
      <c r="EO462" s="113"/>
      <c r="EP462" s="113"/>
      <c r="EQ462" s="113"/>
      <c r="ER462" s="113"/>
      <c r="ES462" s="113"/>
      <c r="ET462" s="113"/>
      <c r="EU462" s="113"/>
      <c r="EV462" s="113"/>
      <c r="EW462" s="113"/>
      <c r="EX462" s="113"/>
    </row>
    <row r="463" spans="1:154" x14ac:dyDescent="0.3">
      <c r="A463" s="79"/>
      <c r="B463" s="80"/>
      <c r="C463" s="80"/>
      <c r="D463" s="80"/>
      <c r="E463" s="80"/>
      <c r="F463" s="80"/>
      <c r="G463" s="44" t="e">
        <f>SUM(J463,L463,N463,O463,P463,T463,U463,V463,AB463,AD463,AO463,AQ463,CE463,CG463,CP463,CR463,#REF!,#REF!,CZ463,DB463,DE463,DG463,DN463,DP463,DW463,DY463,EF463,EH463)</f>
        <v>#REF!</v>
      </c>
      <c r="H463" s="44" t="e">
        <f>SUM(K463,M463,Q463,R463,S463,W463,X463,Y463,AC463,AE463,AF463,AG463,AH463,AI463,AL463,AP463,AR463,#REF!,AY463,AZ463,CF463,CH463,CI463,CJ463,CK463,CL463,CQ463,CS463,CT463,CU463,CV463,CW463,#REF!,#REF!,DA463,DC463,DF463,DH463,DO463,#REF!,#REF!,#REF!,#REF!,DQ463,DR463,DS463,DT463,DU463,DX463,DZ463,EA463,EB463,EC463,ED463,EG463,EI463,EJ463,EK463,EL463,EM463)</f>
        <v>#REF!</v>
      </c>
      <c r="I463" s="44" t="e">
        <f t="shared" si="19"/>
        <v>#REF!</v>
      </c>
      <c r="J463" s="72"/>
      <c r="K463" s="72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79"/>
      <c r="AF463" s="79"/>
      <c r="AG463" s="79"/>
      <c r="AH463" s="79"/>
      <c r="AI463" s="79"/>
      <c r="AJ463" s="79"/>
      <c r="AK463" s="79"/>
      <c r="AL463" s="79"/>
      <c r="AM463" s="79"/>
      <c r="AN463" s="79"/>
      <c r="AO463" s="79"/>
      <c r="AP463" s="79"/>
      <c r="AQ463" s="79"/>
      <c r="AR463" s="79"/>
      <c r="AS463" s="79"/>
      <c r="AT463" s="79"/>
      <c r="AU463" s="79"/>
      <c r="AV463" s="79"/>
      <c r="AW463" s="79"/>
      <c r="AX463" s="79"/>
      <c r="AY463" s="79"/>
      <c r="AZ463" s="79"/>
      <c r="BA463" s="79"/>
      <c r="BB463" s="79"/>
      <c r="BC463" s="79"/>
      <c r="BD463" s="79"/>
      <c r="BE463" s="79"/>
      <c r="BF463" s="79"/>
      <c r="BG463" s="79"/>
      <c r="BH463" s="79"/>
      <c r="BI463" s="79"/>
      <c r="BJ463" s="79"/>
      <c r="BK463" s="79"/>
      <c r="BL463" s="79"/>
      <c r="BM463" s="79"/>
      <c r="BN463" s="79"/>
      <c r="BO463" s="79"/>
      <c r="BP463" s="79"/>
      <c r="BQ463" s="79"/>
      <c r="BR463" s="79"/>
      <c r="BS463" s="79"/>
      <c r="BT463" s="79"/>
      <c r="BU463" s="79"/>
      <c r="BV463" s="79"/>
      <c r="BW463" s="79"/>
      <c r="BX463" s="79"/>
      <c r="BY463" s="79"/>
      <c r="BZ463" s="79"/>
      <c r="CA463" s="79"/>
      <c r="CB463" s="79"/>
      <c r="CC463" s="79"/>
      <c r="CD463" s="79"/>
      <c r="CE463" s="79"/>
      <c r="CF463" s="79"/>
      <c r="CG463" s="79"/>
      <c r="CH463" s="79"/>
      <c r="CI463" s="79"/>
      <c r="CJ463" s="79"/>
      <c r="CK463" s="79"/>
      <c r="CL463" s="79"/>
      <c r="CM463" s="79"/>
      <c r="CN463" s="79"/>
      <c r="CO463" s="79"/>
      <c r="CP463" s="79"/>
      <c r="CQ463" s="79"/>
      <c r="CR463" s="79"/>
      <c r="CS463" s="79"/>
      <c r="CT463" s="79"/>
      <c r="CU463" s="79"/>
      <c r="CV463" s="79"/>
      <c r="CW463" s="79"/>
      <c r="CX463" s="79"/>
      <c r="CY463" s="79"/>
      <c r="CZ463" s="79"/>
      <c r="DA463" s="79"/>
      <c r="DB463" s="79"/>
      <c r="DC463" s="79"/>
      <c r="DD463" s="79"/>
      <c r="DE463" s="79"/>
      <c r="DF463" s="79"/>
      <c r="DG463" s="79"/>
      <c r="DH463" s="79"/>
      <c r="DI463" s="79"/>
      <c r="DJ463" s="79"/>
      <c r="DK463" s="79"/>
      <c r="DL463" s="79"/>
      <c r="DM463" s="79"/>
      <c r="DN463" s="79"/>
      <c r="DO463" s="79"/>
      <c r="DP463" s="79"/>
      <c r="DQ463" s="79"/>
      <c r="DR463" s="79"/>
      <c r="DS463" s="79"/>
      <c r="DT463" s="79"/>
      <c r="DU463" s="79"/>
      <c r="DV463" s="79"/>
      <c r="DW463" s="79"/>
      <c r="DX463" s="79"/>
      <c r="DY463" s="79"/>
      <c r="DZ463" s="79"/>
      <c r="EA463" s="79"/>
      <c r="EB463" s="79"/>
      <c r="EC463" s="79"/>
      <c r="ED463" s="79"/>
      <c r="EE463" s="79"/>
      <c r="EF463" s="79"/>
      <c r="EG463" s="79"/>
      <c r="EH463" s="79"/>
      <c r="EI463" s="79"/>
      <c r="EJ463" s="79"/>
      <c r="EK463" s="79"/>
      <c r="EL463" s="79"/>
      <c r="EM463" s="79"/>
      <c r="EN463" s="79"/>
      <c r="EO463" s="113"/>
      <c r="EP463" s="113"/>
      <c r="EQ463" s="113"/>
      <c r="ER463" s="113"/>
      <c r="ES463" s="113"/>
      <c r="ET463" s="113"/>
      <c r="EU463" s="113"/>
      <c r="EV463" s="113"/>
      <c r="EW463" s="113"/>
      <c r="EX463" s="113"/>
    </row>
    <row r="464" spans="1:154" x14ac:dyDescent="0.3">
      <c r="A464" s="79"/>
      <c r="B464" s="80"/>
      <c r="C464" s="80"/>
      <c r="D464" s="80"/>
      <c r="E464" s="80"/>
      <c r="F464" s="80"/>
      <c r="G464" s="44" t="e">
        <f>SUM(J464,L464,N464,O464,P464,T464,U464,V464,AB464,AD464,AO464,AQ464,CE464,CG464,CP464,CR464,#REF!,#REF!,CZ464,DB464,DE464,DG464,DN464,DP464,DW464,DY464,EF464,EH464)</f>
        <v>#REF!</v>
      </c>
      <c r="H464" s="44" t="e">
        <f>SUM(K464,M464,Q464,R464,S464,W464,X464,Y464,AC464,AE464,AF464,AG464,AH464,AI464,AL464,AP464,AR464,#REF!,AY464,AZ464,CF464,CH464,CI464,CJ464,CK464,CL464,CQ464,CS464,CT464,CU464,CV464,CW464,#REF!,#REF!,DA464,DC464,DF464,DH464,DO464,#REF!,#REF!,#REF!,#REF!,DQ464,DR464,DS464,DT464,DU464,DX464,DZ464,EA464,EB464,EC464,ED464,EG464,EI464,EJ464,EK464,EL464,EM464)</f>
        <v>#REF!</v>
      </c>
      <c r="I464" s="44" t="e">
        <f t="shared" si="19"/>
        <v>#REF!</v>
      </c>
      <c r="J464" s="72"/>
      <c r="K464" s="72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79"/>
      <c r="AF464" s="79"/>
      <c r="AG464" s="79"/>
      <c r="AH464" s="79"/>
      <c r="AI464" s="79"/>
      <c r="AJ464" s="79"/>
      <c r="AK464" s="79"/>
      <c r="AL464" s="79"/>
      <c r="AM464" s="79"/>
      <c r="AN464" s="79"/>
      <c r="AO464" s="79"/>
      <c r="AP464" s="79"/>
      <c r="AQ464" s="79"/>
      <c r="AR464" s="79"/>
      <c r="AS464" s="79"/>
      <c r="AT464" s="79"/>
      <c r="AU464" s="79"/>
      <c r="AV464" s="79"/>
      <c r="AW464" s="79"/>
      <c r="AX464" s="79"/>
      <c r="AY464" s="79"/>
      <c r="AZ464" s="79"/>
      <c r="BA464" s="79"/>
      <c r="BB464" s="79"/>
      <c r="BC464" s="79"/>
      <c r="BD464" s="79"/>
      <c r="BE464" s="79"/>
      <c r="BF464" s="79"/>
      <c r="BG464" s="79"/>
      <c r="BH464" s="79"/>
      <c r="BI464" s="79"/>
      <c r="BJ464" s="79"/>
      <c r="BK464" s="79"/>
      <c r="BL464" s="79"/>
      <c r="BM464" s="79"/>
      <c r="BN464" s="79"/>
      <c r="BO464" s="79"/>
      <c r="BP464" s="79"/>
      <c r="BQ464" s="79"/>
      <c r="BR464" s="79"/>
      <c r="BS464" s="79"/>
      <c r="BT464" s="79"/>
      <c r="BU464" s="79"/>
      <c r="BV464" s="79"/>
      <c r="BW464" s="79"/>
      <c r="BX464" s="79"/>
      <c r="BY464" s="79"/>
      <c r="BZ464" s="79"/>
      <c r="CA464" s="79"/>
      <c r="CB464" s="79"/>
      <c r="CC464" s="79"/>
      <c r="CD464" s="79"/>
      <c r="CE464" s="79"/>
      <c r="CF464" s="79"/>
      <c r="CG464" s="79"/>
      <c r="CH464" s="79"/>
      <c r="CI464" s="79"/>
      <c r="CJ464" s="79"/>
      <c r="CK464" s="79"/>
      <c r="CL464" s="79"/>
      <c r="CM464" s="79"/>
      <c r="CN464" s="79"/>
      <c r="CO464" s="79"/>
      <c r="CP464" s="79"/>
      <c r="CQ464" s="79"/>
      <c r="CR464" s="79"/>
      <c r="CS464" s="79"/>
      <c r="CT464" s="79"/>
      <c r="CU464" s="79"/>
      <c r="CV464" s="79"/>
      <c r="CW464" s="79"/>
      <c r="CX464" s="79"/>
      <c r="CY464" s="79"/>
      <c r="CZ464" s="79"/>
      <c r="DA464" s="79"/>
      <c r="DB464" s="79"/>
      <c r="DC464" s="79"/>
      <c r="DD464" s="79"/>
      <c r="DE464" s="79"/>
      <c r="DF464" s="79"/>
      <c r="DG464" s="79"/>
      <c r="DH464" s="79"/>
      <c r="DI464" s="79"/>
      <c r="DJ464" s="79"/>
      <c r="DK464" s="79"/>
      <c r="DL464" s="79"/>
      <c r="DM464" s="79"/>
      <c r="DN464" s="79"/>
      <c r="DO464" s="79"/>
      <c r="DP464" s="79"/>
      <c r="DQ464" s="79"/>
      <c r="DR464" s="79"/>
      <c r="DS464" s="79"/>
      <c r="DT464" s="79"/>
      <c r="DU464" s="79"/>
      <c r="DV464" s="79"/>
      <c r="DW464" s="79"/>
      <c r="DX464" s="79"/>
      <c r="DY464" s="79"/>
      <c r="DZ464" s="79"/>
      <c r="EA464" s="79"/>
      <c r="EB464" s="79"/>
      <c r="EC464" s="79"/>
      <c r="ED464" s="79"/>
      <c r="EE464" s="79"/>
      <c r="EF464" s="79"/>
      <c r="EG464" s="79"/>
      <c r="EH464" s="79"/>
      <c r="EI464" s="79"/>
      <c r="EJ464" s="79"/>
      <c r="EK464" s="79"/>
      <c r="EL464" s="79"/>
      <c r="EM464" s="79"/>
      <c r="EN464" s="79"/>
      <c r="EO464" s="113"/>
      <c r="EP464" s="113"/>
      <c r="EQ464" s="113"/>
      <c r="ER464" s="113"/>
      <c r="ES464" s="113"/>
      <c r="ET464" s="113"/>
      <c r="EU464" s="113"/>
      <c r="EV464" s="113"/>
      <c r="EW464" s="113"/>
      <c r="EX464" s="113"/>
    </row>
    <row r="465" spans="1:154" x14ac:dyDescent="0.3">
      <c r="A465" s="79"/>
      <c r="B465" s="80"/>
      <c r="C465" s="80"/>
      <c r="D465" s="80"/>
      <c r="E465" s="80"/>
      <c r="F465" s="80"/>
      <c r="G465" s="44" t="e">
        <f>SUM(J465,L465,N465,O465,P465,T465,U465,V465,AB465,AD465,AO465,AQ465,CE465,CG465,CP465,CR465,#REF!,#REF!,CZ465,DB465,DE465,DG465,DN465,DP465,DW465,DY465,EF465,EH465)</f>
        <v>#REF!</v>
      </c>
      <c r="H465" s="44" t="e">
        <f>SUM(K465,M465,Q465,R465,S465,W465,X465,Y465,AC465,AE465,AF465,AG465,AH465,AI465,AL465,AP465,AR465,#REF!,AY465,AZ465,CF465,CH465,CI465,CJ465,CK465,CL465,CQ465,CS465,CT465,CU465,CV465,CW465,#REF!,#REF!,DA465,DC465,DF465,DH465,DO465,#REF!,#REF!,#REF!,#REF!,DQ465,DR465,DS465,DT465,DU465,DX465,DZ465,EA465,EB465,EC465,ED465,EG465,EI465,EJ465,EK465,EL465,EM465)</f>
        <v>#REF!</v>
      </c>
      <c r="I465" s="44" t="e">
        <f t="shared" si="19"/>
        <v>#REF!</v>
      </c>
      <c r="J465" s="72"/>
      <c r="K465" s="72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79"/>
      <c r="AF465" s="79"/>
      <c r="AG465" s="79"/>
      <c r="AH465" s="79"/>
      <c r="AI465" s="79"/>
      <c r="AJ465" s="79"/>
      <c r="AK465" s="79"/>
      <c r="AL465" s="79"/>
      <c r="AM465" s="79"/>
      <c r="AN465" s="79"/>
      <c r="AO465" s="79"/>
      <c r="AP465" s="79"/>
      <c r="AQ465" s="79"/>
      <c r="AR465" s="79"/>
      <c r="AS465" s="79"/>
      <c r="AT465" s="79"/>
      <c r="AU465" s="79"/>
      <c r="AV465" s="79"/>
      <c r="AW465" s="79"/>
      <c r="AX465" s="79"/>
      <c r="AY465" s="79"/>
      <c r="AZ465" s="79"/>
      <c r="BA465" s="79"/>
      <c r="BB465" s="79"/>
      <c r="BC465" s="79"/>
      <c r="BD465" s="79"/>
      <c r="BE465" s="79"/>
      <c r="BF465" s="79"/>
      <c r="BG465" s="79"/>
      <c r="BH465" s="79"/>
      <c r="BI465" s="79"/>
      <c r="BJ465" s="79"/>
      <c r="BK465" s="79"/>
      <c r="BL465" s="79"/>
      <c r="BM465" s="79"/>
      <c r="BN465" s="79"/>
      <c r="BO465" s="79"/>
      <c r="BP465" s="79"/>
      <c r="BQ465" s="79"/>
      <c r="BR465" s="79"/>
      <c r="BS465" s="79"/>
      <c r="BT465" s="79"/>
      <c r="BU465" s="79"/>
      <c r="BV465" s="79"/>
      <c r="BW465" s="79"/>
      <c r="BX465" s="79"/>
      <c r="BY465" s="79"/>
      <c r="BZ465" s="79"/>
      <c r="CA465" s="79"/>
      <c r="CB465" s="79"/>
      <c r="CC465" s="79"/>
      <c r="CD465" s="79"/>
      <c r="CE465" s="79"/>
      <c r="CF465" s="79"/>
      <c r="CG465" s="79"/>
      <c r="CH465" s="79"/>
      <c r="CI465" s="79"/>
      <c r="CJ465" s="79"/>
      <c r="CK465" s="79"/>
      <c r="CL465" s="79"/>
      <c r="CM465" s="79"/>
      <c r="CN465" s="79"/>
      <c r="CO465" s="79"/>
      <c r="CP465" s="79"/>
      <c r="CQ465" s="79"/>
      <c r="CR465" s="79"/>
      <c r="CS465" s="79"/>
      <c r="CT465" s="79"/>
      <c r="CU465" s="79"/>
      <c r="CV465" s="79"/>
      <c r="CW465" s="79"/>
      <c r="CX465" s="79"/>
      <c r="CY465" s="79"/>
      <c r="CZ465" s="79"/>
      <c r="DA465" s="79"/>
      <c r="DB465" s="79"/>
      <c r="DC465" s="79"/>
      <c r="DD465" s="79"/>
      <c r="DE465" s="79"/>
      <c r="DF465" s="79"/>
      <c r="DG465" s="79"/>
      <c r="DH465" s="79"/>
      <c r="DI465" s="79"/>
      <c r="DJ465" s="79"/>
      <c r="DK465" s="79"/>
      <c r="DL465" s="79"/>
      <c r="DM465" s="79"/>
      <c r="DN465" s="79"/>
      <c r="DO465" s="79"/>
      <c r="DP465" s="79"/>
      <c r="DQ465" s="79"/>
      <c r="DR465" s="79"/>
      <c r="DS465" s="79"/>
      <c r="DT465" s="79"/>
      <c r="DU465" s="79"/>
      <c r="DV465" s="79"/>
      <c r="DW465" s="79"/>
      <c r="DX465" s="79"/>
      <c r="DY465" s="79"/>
      <c r="DZ465" s="79"/>
      <c r="EA465" s="79"/>
      <c r="EB465" s="79"/>
      <c r="EC465" s="79"/>
      <c r="ED465" s="79"/>
      <c r="EE465" s="79"/>
      <c r="EF465" s="79"/>
      <c r="EG465" s="79"/>
      <c r="EH465" s="79"/>
      <c r="EI465" s="79"/>
      <c r="EJ465" s="79"/>
      <c r="EK465" s="79"/>
      <c r="EL465" s="79"/>
      <c r="EM465" s="79"/>
      <c r="EN465" s="79"/>
      <c r="EO465" s="113"/>
      <c r="EP465" s="113"/>
      <c r="EQ465" s="113"/>
      <c r="ER465" s="113"/>
      <c r="ES465" s="113"/>
      <c r="ET465" s="113"/>
      <c r="EU465" s="113"/>
      <c r="EV465" s="113"/>
      <c r="EW465" s="113"/>
      <c r="EX465" s="113"/>
    </row>
    <row r="466" spans="1:154" x14ac:dyDescent="0.3">
      <c r="A466" s="79"/>
      <c r="B466" s="80"/>
      <c r="C466" s="80"/>
      <c r="D466" s="80"/>
      <c r="E466" s="80"/>
      <c r="F466" s="80"/>
      <c r="G466" s="44" t="e">
        <f>SUM(J466,L466,N466,O466,P466,T466,U466,V466,AB466,AD466,AO466,AQ466,CE466,CG466,CP466,CR466,#REF!,#REF!,CZ466,DB466,DE466,DG466,DN466,DP466,DW466,DY466,EF466,EH466)</f>
        <v>#REF!</v>
      </c>
      <c r="H466" s="44" t="e">
        <f>SUM(K466,M466,Q466,R466,S466,W466,X466,Y466,AC466,AE466,AF466,AG466,AH466,AI466,AL466,AP466,AR466,#REF!,AY466,AZ466,CF466,CH466,CI466,CJ466,CK466,CL466,CQ466,CS466,CT466,CU466,CV466,CW466,#REF!,#REF!,DA466,DC466,DF466,DH466,DO466,#REF!,#REF!,#REF!,#REF!,DQ466,DR466,DS466,DT466,DU466,DX466,DZ466,EA466,EB466,EC466,ED466,EG466,EI466,EJ466,EK466,EL466,EM466)</f>
        <v>#REF!</v>
      </c>
      <c r="I466" s="44" t="e">
        <f t="shared" si="19"/>
        <v>#REF!</v>
      </c>
      <c r="J466" s="72"/>
      <c r="K466" s="72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O466" s="79"/>
      <c r="AP466" s="79"/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  <c r="BI466" s="79"/>
      <c r="BJ466" s="79"/>
      <c r="BK466" s="79"/>
      <c r="BL466" s="79"/>
      <c r="BM466" s="79"/>
      <c r="BN466" s="79"/>
      <c r="BO466" s="79"/>
      <c r="BP466" s="79"/>
      <c r="BQ466" s="79"/>
      <c r="BR466" s="79"/>
      <c r="BS466" s="79"/>
      <c r="BT466" s="79"/>
      <c r="BU466" s="79"/>
      <c r="BV466" s="79"/>
      <c r="BW466" s="79"/>
      <c r="BX466" s="79"/>
      <c r="BY466" s="79"/>
      <c r="BZ466" s="79"/>
      <c r="CA466" s="79"/>
      <c r="CB466" s="79"/>
      <c r="CC466" s="79"/>
      <c r="CD466" s="79"/>
      <c r="CE466" s="79"/>
      <c r="CF466" s="79"/>
      <c r="CG466" s="79"/>
      <c r="CH466" s="79"/>
      <c r="CI466" s="79"/>
      <c r="CJ466" s="79"/>
      <c r="CK466" s="79"/>
      <c r="CL466" s="79"/>
      <c r="CM466" s="79"/>
      <c r="CN466" s="79"/>
      <c r="CO466" s="79"/>
      <c r="CP466" s="79"/>
      <c r="CQ466" s="79"/>
      <c r="CR466" s="79"/>
      <c r="CS466" s="79"/>
      <c r="CT466" s="79"/>
      <c r="CU466" s="79"/>
      <c r="CV466" s="79"/>
      <c r="CW466" s="79"/>
      <c r="CX466" s="79"/>
      <c r="CY466" s="79"/>
      <c r="CZ466" s="79"/>
      <c r="DA466" s="79"/>
      <c r="DB466" s="79"/>
      <c r="DC466" s="79"/>
      <c r="DD466" s="79"/>
      <c r="DE466" s="79"/>
      <c r="DF466" s="79"/>
      <c r="DG466" s="79"/>
      <c r="DH466" s="79"/>
      <c r="DI466" s="79"/>
      <c r="DJ466" s="79"/>
      <c r="DK466" s="79"/>
      <c r="DL466" s="79"/>
      <c r="DM466" s="79"/>
      <c r="DN466" s="79"/>
      <c r="DO466" s="79"/>
      <c r="DP466" s="79"/>
      <c r="DQ466" s="79"/>
      <c r="DR466" s="79"/>
      <c r="DS466" s="79"/>
      <c r="DT466" s="79"/>
      <c r="DU466" s="79"/>
      <c r="DV466" s="79"/>
      <c r="DW466" s="79"/>
      <c r="DX466" s="79"/>
      <c r="DY466" s="79"/>
      <c r="DZ466" s="79"/>
      <c r="EA466" s="79"/>
      <c r="EB466" s="79"/>
      <c r="EC466" s="79"/>
      <c r="ED466" s="79"/>
      <c r="EE466" s="79"/>
      <c r="EF466" s="79"/>
      <c r="EG466" s="79"/>
      <c r="EH466" s="79"/>
      <c r="EI466" s="79"/>
      <c r="EJ466" s="79"/>
      <c r="EK466" s="79"/>
      <c r="EL466" s="79"/>
      <c r="EM466" s="79"/>
      <c r="EN466" s="79"/>
      <c r="EO466" s="113"/>
      <c r="EP466" s="113"/>
      <c r="EQ466" s="113"/>
      <c r="ER466" s="113"/>
      <c r="ES466" s="113"/>
      <c r="ET466" s="113"/>
      <c r="EU466" s="113"/>
      <c r="EV466" s="113"/>
      <c r="EW466" s="113"/>
      <c r="EX466" s="113"/>
    </row>
    <row r="467" spans="1:154" x14ac:dyDescent="0.3">
      <c r="A467" s="79"/>
      <c r="B467" s="80"/>
      <c r="C467" s="80"/>
      <c r="D467" s="80"/>
      <c r="E467" s="80"/>
      <c r="F467" s="80"/>
      <c r="G467" s="44" t="e">
        <f>SUM(J467,L467,N467,O467,P467,T467,U467,V467,AB467,AD467,AO467,AQ467,CE467,CG467,CP467,CR467,#REF!,#REF!,CZ467,DB467,DE467,DG467,DN467,DP467,DW467,DY467,EF467,EH467)</f>
        <v>#REF!</v>
      </c>
      <c r="H467" s="44" t="e">
        <f>SUM(K467,M467,Q467,R467,S467,W467,X467,Y467,AC467,AE467,AF467,AG467,AH467,AI467,AL467,AP467,AR467,#REF!,AY467,AZ467,CF467,CH467,CI467,CJ467,CK467,CL467,CQ467,CS467,CT467,CU467,CV467,CW467,#REF!,#REF!,DA467,DC467,DF467,DH467,DO467,#REF!,#REF!,#REF!,#REF!,DQ467,DR467,DS467,DT467,DU467,DX467,DZ467,EA467,EB467,EC467,ED467,EG467,EI467,EJ467,EK467,EL467,EM467)</f>
        <v>#REF!</v>
      </c>
      <c r="I467" s="44" t="e">
        <f t="shared" si="19"/>
        <v>#REF!</v>
      </c>
      <c r="J467" s="72"/>
      <c r="K467" s="72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O467" s="79"/>
      <c r="AP467" s="79"/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  <c r="BI467" s="79"/>
      <c r="BJ467" s="79"/>
      <c r="BK467" s="79"/>
      <c r="BL467" s="79"/>
      <c r="BM467" s="79"/>
      <c r="BN467" s="79"/>
      <c r="BO467" s="79"/>
      <c r="BP467" s="79"/>
      <c r="BQ467" s="79"/>
      <c r="BR467" s="79"/>
      <c r="BS467" s="79"/>
      <c r="BT467" s="79"/>
      <c r="BU467" s="79"/>
      <c r="BV467" s="79"/>
      <c r="BW467" s="79"/>
      <c r="BX467" s="79"/>
      <c r="BY467" s="79"/>
      <c r="BZ467" s="79"/>
      <c r="CA467" s="79"/>
      <c r="CB467" s="79"/>
      <c r="CC467" s="79"/>
      <c r="CD467" s="79"/>
      <c r="CE467" s="79"/>
      <c r="CF467" s="79"/>
      <c r="CG467" s="79"/>
      <c r="CH467" s="79"/>
      <c r="CI467" s="79"/>
      <c r="CJ467" s="79"/>
      <c r="CK467" s="79"/>
      <c r="CL467" s="79"/>
      <c r="CM467" s="79"/>
      <c r="CN467" s="79"/>
      <c r="CO467" s="79"/>
      <c r="CP467" s="79"/>
      <c r="CQ467" s="79"/>
      <c r="CR467" s="79"/>
      <c r="CS467" s="79"/>
      <c r="CT467" s="79"/>
      <c r="CU467" s="79"/>
      <c r="CV467" s="79"/>
      <c r="CW467" s="79"/>
      <c r="CX467" s="79"/>
      <c r="CY467" s="79"/>
      <c r="CZ467" s="79"/>
      <c r="DA467" s="79"/>
      <c r="DB467" s="79"/>
      <c r="DC467" s="79"/>
      <c r="DD467" s="79"/>
      <c r="DE467" s="79"/>
      <c r="DF467" s="79"/>
      <c r="DG467" s="79"/>
      <c r="DH467" s="79"/>
      <c r="DI467" s="79"/>
      <c r="DJ467" s="79"/>
      <c r="DK467" s="79"/>
      <c r="DL467" s="79"/>
      <c r="DM467" s="79"/>
      <c r="DN467" s="79"/>
      <c r="DO467" s="79"/>
      <c r="DP467" s="79"/>
      <c r="DQ467" s="79"/>
      <c r="DR467" s="79"/>
      <c r="DS467" s="79"/>
      <c r="DT467" s="79"/>
      <c r="DU467" s="79"/>
      <c r="DV467" s="79"/>
      <c r="DW467" s="79"/>
      <c r="DX467" s="79"/>
      <c r="DY467" s="79"/>
      <c r="DZ467" s="79"/>
      <c r="EA467" s="79"/>
      <c r="EB467" s="79"/>
      <c r="EC467" s="79"/>
      <c r="ED467" s="79"/>
      <c r="EE467" s="79"/>
      <c r="EF467" s="79"/>
      <c r="EG467" s="79"/>
      <c r="EH467" s="79"/>
      <c r="EI467" s="79"/>
      <c r="EJ467" s="79"/>
      <c r="EK467" s="79"/>
      <c r="EL467" s="79"/>
      <c r="EM467" s="79"/>
      <c r="EN467" s="79"/>
      <c r="EO467" s="113"/>
      <c r="EP467" s="113"/>
      <c r="EQ467" s="113"/>
      <c r="ER467" s="113"/>
      <c r="ES467" s="113"/>
      <c r="ET467" s="113"/>
      <c r="EU467" s="113"/>
      <c r="EV467" s="113"/>
      <c r="EW467" s="113"/>
      <c r="EX467" s="113"/>
    </row>
    <row r="468" spans="1:154" x14ac:dyDescent="0.3">
      <c r="A468" s="79"/>
      <c r="B468" s="80"/>
      <c r="C468" s="80"/>
      <c r="D468" s="80"/>
      <c r="E468" s="80"/>
      <c r="F468" s="80"/>
      <c r="G468" s="44" t="e">
        <f>SUM(J468,L468,N468,O468,P468,T468,U468,V468,AB468,AD468,AO468,AQ468,CE468,CG468,CP468,CR468,#REF!,#REF!,CZ468,DB468,DE468,DG468,DN468,DP468,DW468,DY468,EF468,EH468)</f>
        <v>#REF!</v>
      </c>
      <c r="H468" s="44" t="e">
        <f>SUM(K468,M468,Q468,R468,S468,W468,X468,Y468,AC468,AE468,AF468,AG468,AH468,AI468,AL468,AP468,AR468,#REF!,AY468,AZ468,CF468,CH468,CI468,CJ468,CK468,CL468,CQ468,CS468,CT468,CU468,CV468,CW468,#REF!,#REF!,DA468,DC468,DF468,DH468,DO468,#REF!,#REF!,#REF!,#REF!,DQ468,DR468,DS468,DT468,DU468,DX468,DZ468,EA468,EB468,EC468,ED468,EG468,EI468,EJ468,EK468,EL468,EM468)</f>
        <v>#REF!</v>
      </c>
      <c r="I468" s="44" t="e">
        <f t="shared" si="19"/>
        <v>#REF!</v>
      </c>
      <c r="J468" s="72"/>
      <c r="K468" s="72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79"/>
      <c r="AF468" s="79"/>
      <c r="AG468" s="79"/>
      <c r="AH468" s="79"/>
      <c r="AI468" s="79"/>
      <c r="AJ468" s="79"/>
      <c r="AK468" s="79"/>
      <c r="AL468" s="79"/>
      <c r="AM468" s="79"/>
      <c r="AN468" s="79"/>
      <c r="AO468" s="79"/>
      <c r="AP468" s="79"/>
      <c r="AQ468" s="79"/>
      <c r="AR468" s="79"/>
      <c r="AS468" s="79"/>
      <c r="AT468" s="79"/>
      <c r="AU468" s="79"/>
      <c r="AV468" s="79"/>
      <c r="AW468" s="79"/>
      <c r="AX468" s="79"/>
      <c r="AY468" s="79"/>
      <c r="AZ468" s="79"/>
      <c r="BA468" s="79"/>
      <c r="BB468" s="79"/>
      <c r="BC468" s="79"/>
      <c r="BD468" s="79"/>
      <c r="BE468" s="79"/>
      <c r="BF468" s="79"/>
      <c r="BG468" s="79"/>
      <c r="BH468" s="79"/>
      <c r="BI468" s="79"/>
      <c r="BJ468" s="79"/>
      <c r="BK468" s="79"/>
      <c r="BL468" s="79"/>
      <c r="BM468" s="79"/>
      <c r="BN468" s="79"/>
      <c r="BO468" s="79"/>
      <c r="BP468" s="79"/>
      <c r="BQ468" s="79"/>
      <c r="BR468" s="79"/>
      <c r="BS468" s="79"/>
      <c r="BT468" s="79"/>
      <c r="BU468" s="79"/>
      <c r="BV468" s="79"/>
      <c r="BW468" s="79"/>
      <c r="BX468" s="79"/>
      <c r="BY468" s="79"/>
      <c r="BZ468" s="79"/>
      <c r="CA468" s="79"/>
      <c r="CB468" s="79"/>
      <c r="CC468" s="79"/>
      <c r="CD468" s="79"/>
      <c r="CE468" s="79"/>
      <c r="CF468" s="79"/>
      <c r="CG468" s="79"/>
      <c r="CH468" s="79"/>
      <c r="CI468" s="79"/>
      <c r="CJ468" s="79"/>
      <c r="CK468" s="79"/>
      <c r="CL468" s="79"/>
      <c r="CM468" s="79"/>
      <c r="CN468" s="79"/>
      <c r="CO468" s="79"/>
      <c r="CP468" s="79"/>
      <c r="CQ468" s="79"/>
      <c r="CR468" s="79"/>
      <c r="CS468" s="79"/>
      <c r="CT468" s="79"/>
      <c r="CU468" s="79"/>
      <c r="CV468" s="79"/>
      <c r="CW468" s="79"/>
      <c r="CX468" s="79"/>
      <c r="CY468" s="79"/>
      <c r="CZ468" s="79"/>
      <c r="DA468" s="79"/>
      <c r="DB468" s="79"/>
      <c r="DC468" s="79"/>
      <c r="DD468" s="79"/>
      <c r="DE468" s="79"/>
      <c r="DF468" s="79"/>
      <c r="DG468" s="79"/>
      <c r="DH468" s="79"/>
      <c r="DI468" s="79"/>
      <c r="DJ468" s="79"/>
      <c r="DK468" s="79"/>
      <c r="DL468" s="79"/>
      <c r="DM468" s="79"/>
      <c r="DN468" s="79"/>
      <c r="DO468" s="79"/>
      <c r="DP468" s="79"/>
      <c r="DQ468" s="79"/>
      <c r="DR468" s="79"/>
      <c r="DS468" s="79"/>
      <c r="DT468" s="79"/>
      <c r="DU468" s="79"/>
      <c r="DV468" s="79"/>
      <c r="DW468" s="79"/>
      <c r="DX468" s="79"/>
      <c r="DY468" s="79"/>
      <c r="DZ468" s="79"/>
      <c r="EA468" s="79"/>
      <c r="EB468" s="79"/>
      <c r="EC468" s="79"/>
      <c r="ED468" s="79"/>
      <c r="EE468" s="79"/>
      <c r="EF468" s="79"/>
      <c r="EG468" s="79"/>
      <c r="EH468" s="79"/>
      <c r="EI468" s="79"/>
      <c r="EJ468" s="79"/>
      <c r="EK468" s="79"/>
      <c r="EL468" s="79"/>
      <c r="EM468" s="79"/>
      <c r="EN468" s="79"/>
      <c r="EO468" s="113"/>
      <c r="EP468" s="113"/>
      <c r="EQ468" s="113"/>
      <c r="ER468" s="113"/>
      <c r="ES468" s="113"/>
      <c r="ET468" s="113"/>
      <c r="EU468" s="113"/>
      <c r="EV468" s="113"/>
      <c r="EW468" s="113"/>
      <c r="EX468" s="113"/>
    </row>
    <row r="469" spans="1:154" x14ac:dyDescent="0.3">
      <c r="A469" s="79"/>
      <c r="B469" s="80"/>
      <c r="C469" s="80"/>
      <c r="D469" s="80"/>
      <c r="E469" s="80"/>
      <c r="F469" s="80"/>
      <c r="G469" s="44" t="e">
        <f>SUM(J469,L469,N469,O469,P469,T469,U469,V469,AB469,AD469,AO469,AQ469,CE469,CG469,CP469,CR469,#REF!,#REF!,CZ469,DB469,DE469,DG469,DN469,DP469,DW469,DY469,EF469,EH469)</f>
        <v>#REF!</v>
      </c>
      <c r="H469" s="44" t="e">
        <f>SUM(K469,M469,Q469,R469,S469,W469,X469,Y469,AC469,AE469,AF469,AG469,AH469,AI469,AL469,AP469,AR469,#REF!,AY469,AZ469,CF469,CH469,CI469,CJ469,CK469,CL469,CQ469,CS469,CT469,CU469,CV469,CW469,#REF!,#REF!,DA469,DC469,DF469,DH469,DO469,#REF!,#REF!,#REF!,#REF!,DQ469,DR469,DS469,DT469,DU469,DX469,DZ469,EA469,EB469,EC469,ED469,EG469,EI469,EJ469,EK469,EL469,EM469)</f>
        <v>#REF!</v>
      </c>
      <c r="I469" s="44" t="e">
        <f t="shared" si="19"/>
        <v>#REF!</v>
      </c>
      <c r="J469" s="72"/>
      <c r="K469" s="72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79"/>
      <c r="AF469" s="79"/>
      <c r="AG469" s="79"/>
      <c r="AH469" s="79"/>
      <c r="AI469" s="79"/>
      <c r="AJ469" s="79"/>
      <c r="AK469" s="79"/>
      <c r="AL469" s="79"/>
      <c r="AM469" s="79"/>
      <c r="AN469" s="79"/>
      <c r="AO469" s="79"/>
      <c r="AP469" s="79"/>
      <c r="AQ469" s="79"/>
      <c r="AR469" s="79"/>
      <c r="AS469" s="79"/>
      <c r="AT469" s="79"/>
      <c r="AU469" s="79"/>
      <c r="AV469" s="79"/>
      <c r="AW469" s="79"/>
      <c r="AX469" s="79"/>
      <c r="AY469" s="79"/>
      <c r="AZ469" s="79"/>
      <c r="BA469" s="79"/>
      <c r="BB469" s="79"/>
      <c r="BC469" s="79"/>
      <c r="BD469" s="79"/>
      <c r="BE469" s="79"/>
      <c r="BF469" s="79"/>
      <c r="BG469" s="79"/>
      <c r="BH469" s="79"/>
      <c r="BI469" s="79"/>
      <c r="BJ469" s="79"/>
      <c r="BK469" s="79"/>
      <c r="BL469" s="79"/>
      <c r="BM469" s="79"/>
      <c r="BN469" s="79"/>
      <c r="BO469" s="79"/>
      <c r="BP469" s="79"/>
      <c r="BQ469" s="79"/>
      <c r="BR469" s="79"/>
      <c r="BS469" s="79"/>
      <c r="BT469" s="79"/>
      <c r="BU469" s="79"/>
      <c r="BV469" s="79"/>
      <c r="BW469" s="79"/>
      <c r="BX469" s="79"/>
      <c r="BY469" s="79"/>
      <c r="BZ469" s="79"/>
      <c r="CA469" s="79"/>
      <c r="CB469" s="79"/>
      <c r="CC469" s="79"/>
      <c r="CD469" s="79"/>
      <c r="CE469" s="79"/>
      <c r="CF469" s="79"/>
      <c r="CG469" s="79"/>
      <c r="CH469" s="79"/>
      <c r="CI469" s="79"/>
      <c r="CJ469" s="79"/>
      <c r="CK469" s="79"/>
      <c r="CL469" s="79"/>
      <c r="CM469" s="79"/>
      <c r="CN469" s="79"/>
      <c r="CO469" s="79"/>
      <c r="CP469" s="79"/>
      <c r="CQ469" s="79"/>
      <c r="CR469" s="79"/>
      <c r="CS469" s="79"/>
      <c r="CT469" s="79"/>
      <c r="CU469" s="79"/>
      <c r="CV469" s="79"/>
      <c r="CW469" s="79"/>
      <c r="CX469" s="79"/>
      <c r="CY469" s="79"/>
      <c r="CZ469" s="79"/>
      <c r="DA469" s="79"/>
      <c r="DB469" s="79"/>
      <c r="DC469" s="79"/>
      <c r="DD469" s="79"/>
      <c r="DE469" s="79"/>
      <c r="DF469" s="79"/>
      <c r="DG469" s="79"/>
      <c r="DH469" s="79"/>
      <c r="DI469" s="79"/>
      <c r="DJ469" s="79"/>
      <c r="DK469" s="79"/>
      <c r="DL469" s="79"/>
      <c r="DM469" s="79"/>
      <c r="DN469" s="79"/>
      <c r="DO469" s="79"/>
      <c r="DP469" s="79"/>
      <c r="DQ469" s="79"/>
      <c r="DR469" s="79"/>
      <c r="DS469" s="79"/>
      <c r="DT469" s="79"/>
      <c r="DU469" s="79"/>
      <c r="DV469" s="79"/>
      <c r="DW469" s="79"/>
      <c r="DX469" s="79"/>
      <c r="DY469" s="79"/>
      <c r="DZ469" s="79"/>
      <c r="EA469" s="79"/>
      <c r="EB469" s="79"/>
      <c r="EC469" s="79"/>
      <c r="ED469" s="79"/>
      <c r="EE469" s="79"/>
      <c r="EF469" s="79"/>
      <c r="EG469" s="79"/>
      <c r="EH469" s="79"/>
      <c r="EI469" s="79"/>
      <c r="EJ469" s="79"/>
      <c r="EK469" s="79"/>
      <c r="EL469" s="79"/>
      <c r="EM469" s="79"/>
      <c r="EN469" s="79"/>
      <c r="EO469" s="113"/>
      <c r="EP469" s="113"/>
      <c r="EQ469" s="113"/>
      <c r="ER469" s="113"/>
      <c r="ES469" s="113"/>
      <c r="ET469" s="113"/>
      <c r="EU469" s="113"/>
      <c r="EV469" s="113"/>
      <c r="EW469" s="113"/>
      <c r="EX469" s="113"/>
    </row>
    <row r="470" spans="1:154" x14ac:dyDescent="0.3">
      <c r="A470" s="79"/>
      <c r="B470" s="80"/>
      <c r="C470" s="80"/>
      <c r="D470" s="80"/>
      <c r="E470" s="80"/>
      <c r="F470" s="80"/>
      <c r="G470" s="44" t="e">
        <f>SUM(J470,L470,N470,O470,P470,T470,U470,V470,AB470,AD470,AO470,AQ470,CE470,CG470,CP470,CR470,#REF!,#REF!,CZ470,DB470,DE470,DG470,DN470,DP470,DW470,DY470,EF470,EH470)</f>
        <v>#REF!</v>
      </c>
      <c r="H470" s="44" t="e">
        <f>SUM(K470,M470,Q470,R470,S470,W470,X470,Y470,AC470,AE470,AF470,AG470,AH470,AI470,AL470,AP470,AR470,#REF!,AY470,AZ470,CF470,CH470,CI470,CJ470,CK470,CL470,CQ470,CS470,CT470,CU470,CV470,CW470,#REF!,#REF!,DA470,DC470,DF470,DH470,DO470,#REF!,#REF!,#REF!,#REF!,DQ470,DR470,DS470,DT470,DU470,DX470,DZ470,EA470,EB470,EC470,ED470,EG470,EI470,EJ470,EK470,EL470,EM470)</f>
        <v>#REF!</v>
      </c>
      <c r="I470" s="44" t="e">
        <f t="shared" si="19"/>
        <v>#REF!</v>
      </c>
      <c r="J470" s="72"/>
      <c r="K470" s="72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79"/>
      <c r="AF470" s="79"/>
      <c r="AG470" s="79"/>
      <c r="AH470" s="79"/>
      <c r="AI470" s="79"/>
      <c r="AJ470" s="79"/>
      <c r="AK470" s="79"/>
      <c r="AL470" s="79"/>
      <c r="AM470" s="79"/>
      <c r="AN470" s="79"/>
      <c r="AO470" s="79"/>
      <c r="AP470" s="79"/>
      <c r="AQ470" s="79"/>
      <c r="AR470" s="79"/>
      <c r="AS470" s="79"/>
      <c r="AT470" s="79"/>
      <c r="AU470" s="79"/>
      <c r="AV470" s="79"/>
      <c r="AW470" s="79"/>
      <c r="AX470" s="79"/>
      <c r="AY470" s="79"/>
      <c r="AZ470" s="79"/>
      <c r="BA470" s="79"/>
      <c r="BB470" s="79"/>
      <c r="BC470" s="79"/>
      <c r="BD470" s="79"/>
      <c r="BE470" s="79"/>
      <c r="BF470" s="79"/>
      <c r="BG470" s="79"/>
      <c r="BH470" s="79"/>
      <c r="BI470" s="79"/>
      <c r="BJ470" s="79"/>
      <c r="BK470" s="79"/>
      <c r="BL470" s="79"/>
      <c r="BM470" s="79"/>
      <c r="BN470" s="79"/>
      <c r="BO470" s="79"/>
      <c r="BP470" s="79"/>
      <c r="BQ470" s="79"/>
      <c r="BR470" s="79"/>
      <c r="BS470" s="79"/>
      <c r="BT470" s="79"/>
      <c r="BU470" s="79"/>
      <c r="BV470" s="79"/>
      <c r="BW470" s="79"/>
      <c r="BX470" s="79"/>
      <c r="BY470" s="79"/>
      <c r="BZ470" s="79"/>
      <c r="CA470" s="79"/>
      <c r="CB470" s="79"/>
      <c r="CC470" s="79"/>
      <c r="CD470" s="79"/>
      <c r="CE470" s="79"/>
      <c r="CF470" s="79"/>
      <c r="CG470" s="79"/>
      <c r="CH470" s="79"/>
      <c r="CI470" s="79"/>
      <c r="CJ470" s="79"/>
      <c r="CK470" s="79"/>
      <c r="CL470" s="79"/>
      <c r="CM470" s="79"/>
      <c r="CN470" s="79"/>
      <c r="CO470" s="79"/>
      <c r="CP470" s="79"/>
      <c r="CQ470" s="79"/>
      <c r="CR470" s="79"/>
      <c r="CS470" s="79"/>
      <c r="CT470" s="79"/>
      <c r="CU470" s="79"/>
      <c r="CV470" s="79"/>
      <c r="CW470" s="79"/>
      <c r="CX470" s="79"/>
      <c r="CY470" s="79"/>
      <c r="CZ470" s="79"/>
      <c r="DA470" s="79"/>
      <c r="DB470" s="79"/>
      <c r="DC470" s="79"/>
      <c r="DD470" s="79"/>
      <c r="DE470" s="79"/>
      <c r="DF470" s="79"/>
      <c r="DG470" s="79"/>
      <c r="DH470" s="79"/>
      <c r="DI470" s="79"/>
      <c r="DJ470" s="79"/>
      <c r="DK470" s="79"/>
      <c r="DL470" s="79"/>
      <c r="DM470" s="79"/>
      <c r="DN470" s="79"/>
      <c r="DO470" s="79"/>
      <c r="DP470" s="79"/>
      <c r="DQ470" s="79"/>
      <c r="DR470" s="79"/>
      <c r="DS470" s="79"/>
      <c r="DT470" s="79"/>
      <c r="DU470" s="79"/>
      <c r="DV470" s="79"/>
      <c r="DW470" s="79"/>
      <c r="DX470" s="79"/>
      <c r="DY470" s="79"/>
      <c r="DZ470" s="79"/>
      <c r="EA470" s="79"/>
      <c r="EB470" s="79"/>
      <c r="EC470" s="79"/>
      <c r="ED470" s="79"/>
      <c r="EE470" s="79"/>
      <c r="EF470" s="79"/>
      <c r="EG470" s="79"/>
      <c r="EH470" s="79"/>
      <c r="EI470" s="79"/>
      <c r="EJ470" s="79"/>
      <c r="EK470" s="79"/>
      <c r="EL470" s="79"/>
      <c r="EM470" s="79"/>
      <c r="EN470" s="79"/>
      <c r="EO470" s="113"/>
      <c r="EP470" s="113"/>
      <c r="EQ470" s="113"/>
      <c r="ER470" s="113"/>
      <c r="ES470" s="113"/>
      <c r="ET470" s="113"/>
      <c r="EU470" s="113"/>
      <c r="EV470" s="113"/>
      <c r="EW470" s="113"/>
      <c r="EX470" s="113"/>
    </row>
    <row r="471" spans="1:154" x14ac:dyDescent="0.3">
      <c r="A471" s="79"/>
      <c r="B471" s="80"/>
      <c r="C471" s="80"/>
      <c r="D471" s="80"/>
      <c r="E471" s="80"/>
      <c r="F471" s="80"/>
      <c r="G471" s="44" t="e">
        <f>SUM(J471,L471,N471,O471,P471,T471,U471,V471,AB471,AD471,AO471,AQ471,CE471,CG471,CP471,CR471,#REF!,#REF!,CZ471,DB471,DE471,DG471,DN471,DP471,DW471,DY471,EF471,EH471)</f>
        <v>#REF!</v>
      </c>
      <c r="H471" s="44" t="e">
        <f>SUM(K471,M471,Q471,R471,S471,W471,X471,Y471,AC471,AE471,AF471,AG471,AH471,AI471,AL471,AP471,AR471,#REF!,AY471,AZ471,CF471,CH471,CI471,CJ471,CK471,CL471,CQ471,CS471,CT471,CU471,CV471,CW471,#REF!,#REF!,DA471,DC471,DF471,DH471,DO471,#REF!,#REF!,#REF!,#REF!,DQ471,DR471,DS471,DT471,DU471,DX471,DZ471,EA471,EB471,EC471,ED471,EG471,EI471,EJ471,EK471,EL471,EM471)</f>
        <v>#REF!</v>
      </c>
      <c r="I471" s="44" t="e">
        <f t="shared" si="19"/>
        <v>#REF!</v>
      </c>
      <c r="J471" s="72"/>
      <c r="K471" s="72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79"/>
      <c r="AF471" s="79"/>
      <c r="AG471" s="79"/>
      <c r="AH471" s="79"/>
      <c r="AI471" s="79"/>
      <c r="AJ471" s="79"/>
      <c r="AK471" s="79"/>
      <c r="AL471" s="79"/>
      <c r="AM471" s="79"/>
      <c r="AN471" s="79"/>
      <c r="AO471" s="79"/>
      <c r="AP471" s="79"/>
      <c r="AQ471" s="79"/>
      <c r="AR471" s="79"/>
      <c r="AS471" s="79"/>
      <c r="AT471" s="79"/>
      <c r="AU471" s="79"/>
      <c r="AV471" s="79"/>
      <c r="AW471" s="79"/>
      <c r="AX471" s="79"/>
      <c r="AY471" s="79"/>
      <c r="AZ471" s="79"/>
      <c r="BA471" s="79"/>
      <c r="BB471" s="79"/>
      <c r="BC471" s="79"/>
      <c r="BD471" s="79"/>
      <c r="BE471" s="79"/>
      <c r="BF471" s="79"/>
      <c r="BG471" s="79"/>
      <c r="BH471" s="79"/>
      <c r="BI471" s="79"/>
      <c r="BJ471" s="79"/>
      <c r="BK471" s="79"/>
      <c r="BL471" s="79"/>
      <c r="BM471" s="79"/>
      <c r="BN471" s="79"/>
      <c r="BO471" s="79"/>
      <c r="BP471" s="79"/>
      <c r="BQ471" s="79"/>
      <c r="BR471" s="79"/>
      <c r="BS471" s="79"/>
      <c r="BT471" s="79"/>
      <c r="BU471" s="79"/>
      <c r="BV471" s="79"/>
      <c r="BW471" s="79"/>
      <c r="BX471" s="79"/>
      <c r="BY471" s="79"/>
      <c r="BZ471" s="79"/>
      <c r="CA471" s="79"/>
      <c r="CB471" s="79"/>
      <c r="CC471" s="79"/>
      <c r="CD471" s="79"/>
      <c r="CE471" s="79"/>
      <c r="CF471" s="79"/>
      <c r="CG471" s="79"/>
      <c r="CH471" s="79"/>
      <c r="CI471" s="79"/>
      <c r="CJ471" s="79"/>
      <c r="CK471" s="79"/>
      <c r="CL471" s="79"/>
      <c r="CM471" s="79"/>
      <c r="CN471" s="79"/>
      <c r="CO471" s="79"/>
      <c r="CP471" s="79"/>
      <c r="CQ471" s="79"/>
      <c r="CR471" s="79"/>
      <c r="CS471" s="79"/>
      <c r="CT471" s="79"/>
      <c r="CU471" s="79"/>
      <c r="CV471" s="79"/>
      <c r="CW471" s="79"/>
      <c r="CX471" s="79"/>
      <c r="CY471" s="79"/>
      <c r="CZ471" s="79"/>
      <c r="DA471" s="79"/>
      <c r="DB471" s="79"/>
      <c r="DC471" s="79"/>
      <c r="DD471" s="79"/>
      <c r="DE471" s="79"/>
      <c r="DF471" s="79"/>
      <c r="DG471" s="79"/>
      <c r="DH471" s="79"/>
      <c r="DI471" s="79"/>
      <c r="DJ471" s="79"/>
      <c r="DK471" s="79"/>
      <c r="DL471" s="79"/>
      <c r="DM471" s="79"/>
      <c r="DN471" s="79"/>
      <c r="DO471" s="79"/>
      <c r="DP471" s="79"/>
      <c r="DQ471" s="79"/>
      <c r="DR471" s="79"/>
      <c r="DS471" s="79"/>
      <c r="DT471" s="79"/>
      <c r="DU471" s="79"/>
      <c r="DV471" s="79"/>
      <c r="DW471" s="79"/>
      <c r="DX471" s="79"/>
      <c r="DY471" s="79"/>
      <c r="DZ471" s="79"/>
      <c r="EA471" s="79"/>
      <c r="EB471" s="79"/>
      <c r="EC471" s="79"/>
      <c r="ED471" s="79"/>
      <c r="EE471" s="79"/>
      <c r="EF471" s="79"/>
      <c r="EG471" s="79"/>
      <c r="EH471" s="79"/>
      <c r="EI471" s="79"/>
      <c r="EJ471" s="79"/>
      <c r="EK471" s="79"/>
      <c r="EL471" s="79"/>
      <c r="EM471" s="79"/>
      <c r="EN471" s="79"/>
      <c r="EO471" s="113"/>
      <c r="EP471" s="113"/>
      <c r="EQ471" s="113"/>
      <c r="ER471" s="113"/>
      <c r="ES471" s="113"/>
      <c r="ET471" s="113"/>
      <c r="EU471" s="113"/>
      <c r="EV471" s="113"/>
      <c r="EW471" s="113"/>
      <c r="EX471" s="113"/>
    </row>
    <row r="472" spans="1:154" x14ac:dyDescent="0.3">
      <c r="A472" s="79"/>
      <c r="B472" s="80"/>
      <c r="C472" s="80"/>
      <c r="D472" s="80"/>
      <c r="E472" s="80"/>
      <c r="F472" s="80"/>
      <c r="G472" s="44" t="e">
        <f>SUM(J472,L472,N472,O472,P472,T472,U472,V472,AB472,AD472,AO472,AQ472,CE472,CG472,CP472,CR472,#REF!,#REF!,CZ472,DB472,DE472,DG472,DN472,DP472,DW472,DY472,EF472,EH472)</f>
        <v>#REF!</v>
      </c>
      <c r="H472" s="44" t="e">
        <f>SUM(K472,M472,Q472,R472,S472,W472,X472,Y472,AC472,AE472,AF472,AG472,AH472,AI472,AL472,AP472,AR472,#REF!,AY472,AZ472,CF472,CH472,CI472,CJ472,CK472,CL472,CQ472,CS472,CT472,CU472,CV472,CW472,#REF!,#REF!,DA472,DC472,DF472,DH472,DO472,#REF!,#REF!,#REF!,#REF!,DQ472,DR472,DS472,DT472,DU472,DX472,DZ472,EA472,EB472,EC472,ED472,EG472,EI472,EJ472,EK472,EL472,EM472)</f>
        <v>#REF!</v>
      </c>
      <c r="I472" s="44" t="e">
        <f t="shared" si="19"/>
        <v>#REF!</v>
      </c>
      <c r="J472" s="72"/>
      <c r="K472" s="72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79"/>
      <c r="AF472" s="79"/>
      <c r="AG472" s="79"/>
      <c r="AH472" s="79"/>
      <c r="AI472" s="79"/>
      <c r="AJ472" s="79"/>
      <c r="AK472" s="79"/>
      <c r="AL472" s="79"/>
      <c r="AM472" s="79"/>
      <c r="AN472" s="79"/>
      <c r="AO472" s="79"/>
      <c r="AP472" s="79"/>
      <c r="AQ472" s="79"/>
      <c r="AR472" s="79"/>
      <c r="AS472" s="79"/>
      <c r="AT472" s="79"/>
      <c r="AU472" s="79"/>
      <c r="AV472" s="79"/>
      <c r="AW472" s="79"/>
      <c r="AX472" s="79"/>
      <c r="AY472" s="79"/>
      <c r="AZ472" s="79"/>
      <c r="BA472" s="79"/>
      <c r="BB472" s="79"/>
      <c r="BC472" s="79"/>
      <c r="BD472" s="79"/>
      <c r="BE472" s="79"/>
      <c r="BF472" s="79"/>
      <c r="BG472" s="79"/>
      <c r="BH472" s="79"/>
      <c r="BI472" s="79"/>
      <c r="BJ472" s="79"/>
      <c r="BK472" s="79"/>
      <c r="BL472" s="79"/>
      <c r="BM472" s="79"/>
      <c r="BN472" s="79"/>
      <c r="BO472" s="79"/>
      <c r="BP472" s="79"/>
      <c r="BQ472" s="79"/>
      <c r="BR472" s="79"/>
      <c r="BS472" s="79"/>
      <c r="BT472" s="79"/>
      <c r="BU472" s="79"/>
      <c r="BV472" s="79"/>
      <c r="BW472" s="79"/>
      <c r="BX472" s="79"/>
      <c r="BY472" s="79"/>
      <c r="BZ472" s="79"/>
      <c r="CA472" s="79"/>
      <c r="CB472" s="79"/>
      <c r="CC472" s="79"/>
      <c r="CD472" s="79"/>
      <c r="CE472" s="79"/>
      <c r="CF472" s="79"/>
      <c r="CG472" s="79"/>
      <c r="CH472" s="79"/>
      <c r="CI472" s="79"/>
      <c r="CJ472" s="79"/>
      <c r="CK472" s="79"/>
      <c r="CL472" s="79"/>
      <c r="CM472" s="79"/>
      <c r="CN472" s="79"/>
      <c r="CO472" s="79"/>
      <c r="CP472" s="79"/>
      <c r="CQ472" s="79"/>
      <c r="CR472" s="79"/>
      <c r="CS472" s="79"/>
      <c r="CT472" s="79"/>
      <c r="CU472" s="79"/>
      <c r="CV472" s="79"/>
      <c r="CW472" s="79"/>
      <c r="CX472" s="79"/>
      <c r="CY472" s="79"/>
      <c r="CZ472" s="79"/>
      <c r="DA472" s="79"/>
      <c r="DB472" s="79"/>
      <c r="DC472" s="79"/>
      <c r="DD472" s="79"/>
      <c r="DE472" s="79"/>
      <c r="DF472" s="79"/>
      <c r="DG472" s="79"/>
      <c r="DH472" s="79"/>
      <c r="DI472" s="79"/>
      <c r="DJ472" s="79"/>
      <c r="DK472" s="79"/>
      <c r="DL472" s="79"/>
      <c r="DM472" s="79"/>
      <c r="DN472" s="79"/>
      <c r="DO472" s="79"/>
      <c r="DP472" s="79"/>
      <c r="DQ472" s="79"/>
      <c r="DR472" s="79"/>
      <c r="DS472" s="79"/>
      <c r="DT472" s="79"/>
      <c r="DU472" s="79"/>
      <c r="DV472" s="79"/>
      <c r="DW472" s="79"/>
      <c r="DX472" s="79"/>
      <c r="DY472" s="79"/>
      <c r="DZ472" s="79"/>
      <c r="EA472" s="79"/>
      <c r="EB472" s="79"/>
      <c r="EC472" s="79"/>
      <c r="ED472" s="79"/>
      <c r="EE472" s="79"/>
      <c r="EF472" s="79"/>
      <c r="EG472" s="79"/>
      <c r="EH472" s="79"/>
      <c r="EI472" s="79"/>
      <c r="EJ472" s="79"/>
      <c r="EK472" s="79"/>
      <c r="EL472" s="79"/>
      <c r="EM472" s="79"/>
      <c r="EN472" s="79"/>
      <c r="EO472" s="113"/>
      <c r="EP472" s="113"/>
      <c r="EQ472" s="113"/>
      <c r="ER472" s="113"/>
      <c r="ES472" s="113"/>
      <c r="ET472" s="113"/>
      <c r="EU472" s="113"/>
      <c r="EV472" s="113"/>
      <c r="EW472" s="113"/>
      <c r="EX472" s="113"/>
    </row>
    <row r="473" spans="1:154" x14ac:dyDescent="0.3">
      <c r="A473" s="79"/>
      <c r="B473" s="80"/>
      <c r="C473" s="80"/>
      <c r="D473" s="80"/>
      <c r="E473" s="80"/>
      <c r="F473" s="80"/>
      <c r="G473" s="44" t="e">
        <f>SUM(J473,L473,N473,O473,P473,T473,U473,V473,AB473,AD473,AO473,AQ473,CE473,CG473,CP473,CR473,#REF!,#REF!,CZ473,DB473,DE473,DG473,DN473,DP473,DW473,DY473,EF473,EH473)</f>
        <v>#REF!</v>
      </c>
      <c r="H473" s="44" t="e">
        <f>SUM(K473,M473,Q473,R473,S473,W473,X473,Y473,AC473,AE473,AF473,AG473,AH473,AI473,AL473,AP473,AR473,#REF!,AY473,AZ473,CF473,CH473,CI473,CJ473,CK473,CL473,CQ473,CS473,CT473,CU473,CV473,CW473,#REF!,#REF!,DA473,DC473,DF473,DH473,DO473,#REF!,#REF!,#REF!,#REF!,DQ473,DR473,DS473,DT473,DU473,DX473,DZ473,EA473,EB473,EC473,ED473,EG473,EI473,EJ473,EK473,EL473,EM473)</f>
        <v>#REF!</v>
      </c>
      <c r="I473" s="44" t="e">
        <f t="shared" si="19"/>
        <v>#REF!</v>
      </c>
      <c r="J473" s="72"/>
      <c r="K473" s="72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79"/>
      <c r="AF473" s="79"/>
      <c r="AG473" s="79"/>
      <c r="AH473" s="79"/>
      <c r="AI473" s="79"/>
      <c r="AJ473" s="79"/>
      <c r="AK473" s="79"/>
      <c r="AL473" s="79"/>
      <c r="AM473" s="79"/>
      <c r="AN473" s="79"/>
      <c r="AO473" s="79"/>
      <c r="AP473" s="79"/>
      <c r="AQ473" s="79"/>
      <c r="AR473" s="79"/>
      <c r="AS473" s="79"/>
      <c r="AT473" s="79"/>
      <c r="AU473" s="79"/>
      <c r="AV473" s="79"/>
      <c r="AW473" s="79"/>
      <c r="AX473" s="79"/>
      <c r="AY473" s="79"/>
      <c r="AZ473" s="79"/>
      <c r="BA473" s="79"/>
      <c r="BB473" s="79"/>
      <c r="BC473" s="79"/>
      <c r="BD473" s="79"/>
      <c r="BE473" s="79"/>
      <c r="BF473" s="79"/>
      <c r="BG473" s="79"/>
      <c r="BH473" s="79"/>
      <c r="BI473" s="79"/>
      <c r="BJ473" s="79"/>
      <c r="BK473" s="79"/>
      <c r="BL473" s="79"/>
      <c r="BM473" s="79"/>
      <c r="BN473" s="79"/>
      <c r="BO473" s="79"/>
      <c r="BP473" s="79"/>
      <c r="BQ473" s="79"/>
      <c r="BR473" s="79"/>
      <c r="BS473" s="79"/>
      <c r="BT473" s="79"/>
      <c r="BU473" s="79"/>
      <c r="BV473" s="79"/>
      <c r="BW473" s="79"/>
      <c r="BX473" s="79"/>
      <c r="BY473" s="79"/>
      <c r="BZ473" s="79"/>
      <c r="CA473" s="79"/>
      <c r="CB473" s="79"/>
      <c r="CC473" s="79"/>
      <c r="CD473" s="79"/>
      <c r="CE473" s="79"/>
      <c r="CF473" s="79"/>
      <c r="CG473" s="79"/>
      <c r="CH473" s="79"/>
      <c r="CI473" s="79"/>
      <c r="CJ473" s="79"/>
      <c r="CK473" s="79"/>
      <c r="CL473" s="79"/>
      <c r="CM473" s="79"/>
      <c r="CN473" s="79"/>
      <c r="CO473" s="79"/>
      <c r="CP473" s="79"/>
      <c r="CQ473" s="79"/>
      <c r="CR473" s="79"/>
      <c r="CS473" s="79"/>
      <c r="CT473" s="79"/>
      <c r="CU473" s="79"/>
      <c r="CV473" s="79"/>
      <c r="CW473" s="79"/>
      <c r="CX473" s="79"/>
      <c r="CY473" s="79"/>
      <c r="CZ473" s="79"/>
      <c r="DA473" s="79"/>
      <c r="DB473" s="79"/>
      <c r="DC473" s="79"/>
      <c r="DD473" s="79"/>
      <c r="DE473" s="79"/>
      <c r="DF473" s="79"/>
      <c r="DG473" s="79"/>
      <c r="DH473" s="79"/>
      <c r="DI473" s="79"/>
      <c r="DJ473" s="79"/>
      <c r="DK473" s="79"/>
      <c r="DL473" s="79"/>
      <c r="DM473" s="79"/>
      <c r="DN473" s="79"/>
      <c r="DO473" s="79"/>
      <c r="DP473" s="79"/>
      <c r="DQ473" s="79"/>
      <c r="DR473" s="79"/>
      <c r="DS473" s="79"/>
      <c r="DT473" s="79"/>
      <c r="DU473" s="79"/>
      <c r="DV473" s="79"/>
      <c r="DW473" s="79"/>
      <c r="DX473" s="79"/>
      <c r="DY473" s="79"/>
      <c r="DZ473" s="79"/>
      <c r="EA473" s="79"/>
      <c r="EB473" s="79"/>
      <c r="EC473" s="79"/>
      <c r="ED473" s="79"/>
      <c r="EE473" s="79"/>
      <c r="EF473" s="79"/>
      <c r="EG473" s="79"/>
      <c r="EH473" s="79"/>
      <c r="EI473" s="79"/>
      <c r="EJ473" s="79"/>
      <c r="EK473" s="79"/>
      <c r="EL473" s="79"/>
      <c r="EM473" s="79"/>
      <c r="EN473" s="79"/>
      <c r="EO473" s="113"/>
      <c r="EP473" s="113"/>
      <c r="EQ473" s="113"/>
      <c r="ER473" s="113"/>
      <c r="ES473" s="113"/>
      <c r="ET473" s="113"/>
      <c r="EU473" s="113"/>
      <c r="EV473" s="113"/>
      <c r="EW473" s="113"/>
      <c r="EX473" s="113"/>
    </row>
    <row r="474" spans="1:154" x14ac:dyDescent="0.3">
      <c r="A474" s="79"/>
      <c r="B474" s="80"/>
      <c r="C474" s="80"/>
      <c r="D474" s="80"/>
      <c r="E474" s="80"/>
      <c r="F474" s="80"/>
      <c r="G474" s="44" t="e">
        <f>SUM(J474,L474,N474,O474,P474,T474,U474,V474,AB474,AD474,AO474,AQ474,CE474,CG474,CP474,CR474,#REF!,#REF!,CZ474,DB474,DE474,DG474,DN474,DP474,DW474,DY474,EF474,EH474)</f>
        <v>#REF!</v>
      </c>
      <c r="H474" s="44" t="e">
        <f>SUM(K474,M474,Q474,R474,S474,W474,X474,Y474,AC474,AE474,AF474,AG474,AH474,AI474,AL474,AP474,AR474,#REF!,AY474,AZ474,CF474,CH474,CI474,CJ474,CK474,CL474,CQ474,CS474,CT474,CU474,CV474,CW474,#REF!,#REF!,DA474,DC474,DF474,DH474,DO474,#REF!,#REF!,#REF!,#REF!,DQ474,DR474,DS474,DT474,DU474,DX474,DZ474,EA474,EB474,EC474,ED474,EG474,EI474,EJ474,EK474,EL474,EM474)</f>
        <v>#REF!</v>
      </c>
      <c r="I474" s="44" t="e">
        <f t="shared" si="19"/>
        <v>#REF!</v>
      </c>
      <c r="J474" s="72"/>
      <c r="K474" s="72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79"/>
      <c r="AF474" s="79"/>
      <c r="AG474" s="79"/>
      <c r="AH474" s="79"/>
      <c r="AI474" s="79"/>
      <c r="AJ474" s="79"/>
      <c r="AK474" s="79"/>
      <c r="AL474" s="79"/>
      <c r="AM474" s="79"/>
      <c r="AN474" s="79"/>
      <c r="AO474" s="79"/>
      <c r="AP474" s="79"/>
      <c r="AQ474" s="79"/>
      <c r="AR474" s="79"/>
      <c r="AS474" s="79"/>
      <c r="AT474" s="79"/>
      <c r="AU474" s="79"/>
      <c r="AV474" s="79"/>
      <c r="AW474" s="79"/>
      <c r="AX474" s="79"/>
      <c r="AY474" s="79"/>
      <c r="AZ474" s="79"/>
      <c r="BA474" s="79"/>
      <c r="BB474" s="79"/>
      <c r="BC474" s="79"/>
      <c r="BD474" s="79"/>
      <c r="BE474" s="79"/>
      <c r="BF474" s="79"/>
      <c r="BG474" s="79"/>
      <c r="BH474" s="79"/>
      <c r="BI474" s="79"/>
      <c r="BJ474" s="79"/>
      <c r="BK474" s="79"/>
      <c r="BL474" s="79"/>
      <c r="BM474" s="79"/>
      <c r="BN474" s="79"/>
      <c r="BO474" s="79"/>
      <c r="BP474" s="79"/>
      <c r="BQ474" s="79"/>
      <c r="BR474" s="79"/>
      <c r="BS474" s="79"/>
      <c r="BT474" s="79"/>
      <c r="BU474" s="79"/>
      <c r="BV474" s="79"/>
      <c r="BW474" s="79"/>
      <c r="BX474" s="79"/>
      <c r="BY474" s="79"/>
      <c r="BZ474" s="79"/>
      <c r="CA474" s="79"/>
      <c r="CB474" s="79"/>
      <c r="CC474" s="79"/>
      <c r="CD474" s="79"/>
      <c r="CE474" s="79"/>
      <c r="CF474" s="79"/>
      <c r="CG474" s="79"/>
      <c r="CH474" s="79"/>
      <c r="CI474" s="79"/>
      <c r="CJ474" s="79"/>
      <c r="CK474" s="79"/>
      <c r="CL474" s="79"/>
      <c r="CM474" s="79"/>
      <c r="CN474" s="79"/>
      <c r="CO474" s="79"/>
      <c r="CP474" s="79"/>
      <c r="CQ474" s="79"/>
      <c r="CR474" s="79"/>
      <c r="CS474" s="79"/>
      <c r="CT474" s="79"/>
      <c r="CU474" s="79"/>
      <c r="CV474" s="79"/>
      <c r="CW474" s="79"/>
      <c r="CX474" s="79"/>
      <c r="CY474" s="79"/>
      <c r="CZ474" s="79"/>
      <c r="DA474" s="79"/>
      <c r="DB474" s="79"/>
      <c r="DC474" s="79"/>
      <c r="DD474" s="79"/>
      <c r="DE474" s="79"/>
      <c r="DF474" s="79"/>
      <c r="DG474" s="79"/>
      <c r="DH474" s="79"/>
      <c r="DI474" s="79"/>
      <c r="DJ474" s="79"/>
      <c r="DK474" s="79"/>
      <c r="DL474" s="79"/>
      <c r="DM474" s="79"/>
      <c r="DN474" s="79"/>
      <c r="DO474" s="79"/>
      <c r="DP474" s="79"/>
      <c r="DQ474" s="79"/>
      <c r="DR474" s="79"/>
      <c r="DS474" s="79"/>
      <c r="DT474" s="79"/>
      <c r="DU474" s="79"/>
      <c r="DV474" s="79"/>
      <c r="DW474" s="79"/>
      <c r="DX474" s="79"/>
      <c r="DY474" s="79"/>
      <c r="DZ474" s="79"/>
      <c r="EA474" s="79"/>
      <c r="EB474" s="79"/>
      <c r="EC474" s="79"/>
      <c r="ED474" s="79"/>
      <c r="EE474" s="79"/>
      <c r="EF474" s="79"/>
      <c r="EG474" s="79"/>
      <c r="EH474" s="79"/>
      <c r="EI474" s="79"/>
      <c r="EJ474" s="79"/>
      <c r="EK474" s="79"/>
      <c r="EL474" s="79"/>
      <c r="EM474" s="79"/>
      <c r="EN474" s="79"/>
      <c r="EO474" s="113"/>
      <c r="EP474" s="113"/>
      <c r="EQ474" s="113"/>
      <c r="ER474" s="113"/>
      <c r="ES474" s="113"/>
      <c r="ET474" s="113"/>
      <c r="EU474" s="113"/>
      <c r="EV474" s="113"/>
      <c r="EW474" s="113"/>
      <c r="EX474" s="113"/>
    </row>
    <row r="475" spans="1:154" x14ac:dyDescent="0.3">
      <c r="A475" s="79"/>
      <c r="B475" s="80"/>
      <c r="C475" s="80"/>
      <c r="D475" s="80"/>
      <c r="E475" s="80"/>
      <c r="F475" s="80"/>
      <c r="G475" s="44" t="e">
        <f>SUM(J475,L475,N475,O475,P475,T475,U475,V475,AB475,AD475,AO475,AQ475,CE475,CG475,CP475,CR475,#REF!,#REF!,CZ475,DB475,DE475,DG475,DN475,DP475,DW475,DY475,EF475,EH475)</f>
        <v>#REF!</v>
      </c>
      <c r="H475" s="44" t="e">
        <f>SUM(K475,M475,Q475,R475,S475,W475,X475,Y475,AC475,AE475,AF475,AG475,AH475,AI475,AL475,AP475,AR475,#REF!,AY475,AZ475,CF475,CH475,CI475,CJ475,CK475,CL475,CQ475,CS475,CT475,CU475,CV475,CW475,#REF!,#REF!,DA475,DC475,DF475,DH475,DO475,#REF!,#REF!,#REF!,#REF!,DQ475,DR475,DS475,DT475,DU475,DX475,DZ475,EA475,EB475,EC475,ED475,EG475,EI475,EJ475,EK475,EL475,EM475)</f>
        <v>#REF!</v>
      </c>
      <c r="I475" s="44" t="e">
        <f t="shared" si="19"/>
        <v>#REF!</v>
      </c>
      <c r="J475" s="72"/>
      <c r="K475" s="72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79"/>
      <c r="AF475" s="79"/>
      <c r="AG475" s="79"/>
      <c r="AH475" s="79"/>
      <c r="AI475" s="79"/>
      <c r="AJ475" s="79"/>
      <c r="AK475" s="79"/>
      <c r="AL475" s="79"/>
      <c r="AM475" s="79"/>
      <c r="AN475" s="79"/>
      <c r="AO475" s="79"/>
      <c r="AP475" s="79"/>
      <c r="AQ475" s="79"/>
      <c r="AR475" s="79"/>
      <c r="AS475" s="79"/>
      <c r="AT475" s="79"/>
      <c r="AU475" s="79"/>
      <c r="AV475" s="79"/>
      <c r="AW475" s="79"/>
      <c r="AX475" s="79"/>
      <c r="AY475" s="79"/>
      <c r="AZ475" s="79"/>
      <c r="BA475" s="79"/>
      <c r="BB475" s="79"/>
      <c r="BC475" s="79"/>
      <c r="BD475" s="79"/>
      <c r="BE475" s="79"/>
      <c r="BF475" s="79"/>
      <c r="BG475" s="79"/>
      <c r="BH475" s="79"/>
      <c r="BI475" s="79"/>
      <c r="BJ475" s="79"/>
      <c r="BK475" s="79"/>
      <c r="BL475" s="79"/>
      <c r="BM475" s="79"/>
      <c r="BN475" s="79"/>
      <c r="BO475" s="79"/>
      <c r="BP475" s="79"/>
      <c r="BQ475" s="79"/>
      <c r="BR475" s="79"/>
      <c r="BS475" s="79"/>
      <c r="BT475" s="79"/>
      <c r="BU475" s="79"/>
      <c r="BV475" s="79"/>
      <c r="BW475" s="79"/>
      <c r="BX475" s="79"/>
      <c r="BY475" s="79"/>
      <c r="BZ475" s="79"/>
      <c r="CA475" s="79"/>
      <c r="CB475" s="79"/>
      <c r="CC475" s="79"/>
      <c r="CD475" s="79"/>
      <c r="CE475" s="79"/>
      <c r="CF475" s="79"/>
      <c r="CG475" s="79"/>
      <c r="CH475" s="79"/>
      <c r="CI475" s="79"/>
      <c r="CJ475" s="79"/>
      <c r="CK475" s="79"/>
      <c r="CL475" s="79"/>
      <c r="CM475" s="79"/>
      <c r="CN475" s="79"/>
      <c r="CO475" s="79"/>
      <c r="CP475" s="79"/>
      <c r="CQ475" s="79"/>
      <c r="CR475" s="79"/>
      <c r="CS475" s="79"/>
      <c r="CT475" s="79"/>
      <c r="CU475" s="79"/>
      <c r="CV475" s="79"/>
      <c r="CW475" s="79"/>
      <c r="CX475" s="79"/>
      <c r="CY475" s="79"/>
      <c r="CZ475" s="79"/>
      <c r="DA475" s="79"/>
      <c r="DB475" s="79"/>
      <c r="DC475" s="79"/>
      <c r="DD475" s="79"/>
      <c r="DE475" s="79"/>
      <c r="DF475" s="79"/>
      <c r="DG475" s="79"/>
      <c r="DH475" s="79"/>
      <c r="DI475" s="79"/>
      <c r="DJ475" s="79"/>
      <c r="DK475" s="79"/>
      <c r="DL475" s="79"/>
      <c r="DM475" s="79"/>
      <c r="DN475" s="79"/>
      <c r="DO475" s="79"/>
      <c r="DP475" s="79"/>
      <c r="DQ475" s="79"/>
      <c r="DR475" s="79"/>
      <c r="DS475" s="79"/>
      <c r="DT475" s="79"/>
      <c r="DU475" s="79"/>
      <c r="DV475" s="79"/>
      <c r="DW475" s="79"/>
      <c r="DX475" s="79"/>
      <c r="DY475" s="79"/>
      <c r="DZ475" s="79"/>
      <c r="EA475" s="79"/>
      <c r="EB475" s="79"/>
      <c r="EC475" s="79"/>
      <c r="ED475" s="79"/>
      <c r="EE475" s="79"/>
      <c r="EF475" s="79"/>
      <c r="EG475" s="79"/>
      <c r="EH475" s="79"/>
      <c r="EI475" s="79"/>
      <c r="EJ475" s="79"/>
      <c r="EK475" s="79"/>
      <c r="EL475" s="79"/>
      <c r="EM475" s="79"/>
      <c r="EN475" s="79"/>
      <c r="EO475" s="113"/>
      <c r="EP475" s="113"/>
      <c r="EQ475" s="113"/>
      <c r="ER475" s="113"/>
      <c r="ES475" s="113"/>
      <c r="ET475" s="113"/>
      <c r="EU475" s="113"/>
      <c r="EV475" s="113"/>
      <c r="EW475" s="113"/>
      <c r="EX475" s="113"/>
    </row>
    <row r="476" spans="1:154" x14ac:dyDescent="0.3">
      <c r="A476" s="79"/>
      <c r="B476" s="80"/>
      <c r="C476" s="80"/>
      <c r="D476" s="80"/>
      <c r="E476" s="80"/>
      <c r="F476" s="80"/>
      <c r="G476" s="44" t="e">
        <f>SUM(J476,L476,N476,O476,P476,T476,U476,V476,AB476,AD476,AO476,AQ476,CE476,CG476,CP476,CR476,#REF!,#REF!,CZ476,DB476,DE476,DG476,DN476,DP476,DW476,DY476,EF476,EH476)</f>
        <v>#REF!</v>
      </c>
      <c r="H476" s="44" t="e">
        <f>SUM(K476,M476,Q476,R476,S476,W476,X476,Y476,AC476,AE476,AF476,AG476,AH476,AI476,AL476,AP476,AR476,#REF!,AY476,AZ476,CF476,CH476,CI476,CJ476,CK476,CL476,CQ476,CS476,CT476,CU476,CV476,CW476,#REF!,#REF!,DA476,DC476,DF476,DH476,DO476,#REF!,#REF!,#REF!,#REF!,DQ476,DR476,DS476,DT476,DU476,DX476,DZ476,EA476,EB476,EC476,ED476,EG476,EI476,EJ476,EK476,EL476,EM476)</f>
        <v>#REF!</v>
      </c>
      <c r="I476" s="44" t="e">
        <f t="shared" si="19"/>
        <v>#REF!</v>
      </c>
      <c r="J476" s="72"/>
      <c r="K476" s="72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79"/>
      <c r="AF476" s="79"/>
      <c r="AG476" s="79"/>
      <c r="AH476" s="79"/>
      <c r="AI476" s="79"/>
      <c r="AJ476" s="79"/>
      <c r="AK476" s="79"/>
      <c r="AL476" s="79"/>
      <c r="AM476" s="79"/>
      <c r="AN476" s="79"/>
      <c r="AO476" s="79"/>
      <c r="AP476" s="79"/>
      <c r="AQ476" s="79"/>
      <c r="AR476" s="79"/>
      <c r="AS476" s="79"/>
      <c r="AT476" s="79"/>
      <c r="AU476" s="79"/>
      <c r="AV476" s="79"/>
      <c r="AW476" s="79"/>
      <c r="AX476" s="79"/>
      <c r="AY476" s="79"/>
      <c r="AZ476" s="79"/>
      <c r="BA476" s="79"/>
      <c r="BB476" s="79"/>
      <c r="BC476" s="79"/>
      <c r="BD476" s="79"/>
      <c r="BE476" s="79"/>
      <c r="BF476" s="79"/>
      <c r="BG476" s="79"/>
      <c r="BH476" s="79"/>
      <c r="BI476" s="79"/>
      <c r="BJ476" s="79"/>
      <c r="BK476" s="79"/>
      <c r="BL476" s="79"/>
      <c r="BM476" s="79"/>
      <c r="BN476" s="79"/>
      <c r="BO476" s="79"/>
      <c r="BP476" s="79"/>
      <c r="BQ476" s="79"/>
      <c r="BR476" s="79"/>
      <c r="BS476" s="79"/>
      <c r="BT476" s="79"/>
      <c r="BU476" s="79"/>
      <c r="BV476" s="79"/>
      <c r="BW476" s="79"/>
      <c r="BX476" s="79"/>
      <c r="BY476" s="79"/>
      <c r="BZ476" s="79"/>
      <c r="CA476" s="79"/>
      <c r="CB476" s="79"/>
      <c r="CC476" s="79"/>
      <c r="CD476" s="79"/>
      <c r="CE476" s="79"/>
      <c r="CF476" s="79"/>
      <c r="CG476" s="79"/>
      <c r="CH476" s="79"/>
      <c r="CI476" s="79"/>
      <c r="CJ476" s="79"/>
      <c r="CK476" s="79"/>
      <c r="CL476" s="79"/>
      <c r="CM476" s="79"/>
      <c r="CN476" s="79"/>
      <c r="CO476" s="79"/>
      <c r="CP476" s="79"/>
      <c r="CQ476" s="79"/>
      <c r="CR476" s="79"/>
      <c r="CS476" s="79"/>
      <c r="CT476" s="79"/>
      <c r="CU476" s="79"/>
      <c r="CV476" s="79"/>
      <c r="CW476" s="79"/>
      <c r="CX476" s="79"/>
      <c r="CY476" s="79"/>
      <c r="CZ476" s="79"/>
      <c r="DA476" s="79"/>
      <c r="DB476" s="79"/>
      <c r="DC476" s="79"/>
      <c r="DD476" s="79"/>
      <c r="DE476" s="79"/>
      <c r="DF476" s="79"/>
      <c r="DG476" s="79"/>
      <c r="DH476" s="79"/>
      <c r="DI476" s="79"/>
      <c r="DJ476" s="79"/>
      <c r="DK476" s="79"/>
      <c r="DL476" s="79"/>
      <c r="DM476" s="79"/>
      <c r="DN476" s="79"/>
      <c r="DO476" s="79"/>
      <c r="DP476" s="79"/>
      <c r="DQ476" s="79"/>
      <c r="DR476" s="79"/>
      <c r="DS476" s="79"/>
      <c r="DT476" s="79"/>
      <c r="DU476" s="79"/>
      <c r="DV476" s="79"/>
      <c r="DW476" s="79"/>
      <c r="DX476" s="79"/>
      <c r="DY476" s="79"/>
      <c r="DZ476" s="79"/>
      <c r="EA476" s="79"/>
      <c r="EB476" s="79"/>
      <c r="EC476" s="79"/>
      <c r="ED476" s="79"/>
      <c r="EE476" s="79"/>
      <c r="EF476" s="79"/>
      <c r="EG476" s="79"/>
      <c r="EH476" s="79"/>
      <c r="EI476" s="79"/>
      <c r="EJ476" s="79"/>
      <c r="EK476" s="79"/>
      <c r="EL476" s="79"/>
      <c r="EM476" s="79"/>
      <c r="EN476" s="79"/>
      <c r="EO476" s="113"/>
      <c r="EP476" s="113"/>
      <c r="EQ476" s="113"/>
      <c r="ER476" s="113"/>
      <c r="ES476" s="113"/>
      <c r="ET476" s="113"/>
      <c r="EU476" s="113"/>
      <c r="EV476" s="113"/>
      <c r="EW476" s="113"/>
      <c r="EX476" s="113"/>
    </row>
    <row r="477" spans="1:154" x14ac:dyDescent="0.3">
      <c r="A477" s="79"/>
      <c r="B477" s="80"/>
      <c r="C477" s="80"/>
      <c r="D477" s="80"/>
      <c r="E477" s="80"/>
      <c r="F477" s="80"/>
      <c r="G477" s="44" t="e">
        <f>SUM(J477,L477,N477,O477,P477,T477,U477,V477,AB477,AD477,AO477,AQ477,CE477,CG477,CP477,CR477,#REF!,#REF!,CZ477,DB477,DE477,DG477,DN477,DP477,DW477,DY477,EF477,EH477)</f>
        <v>#REF!</v>
      </c>
      <c r="H477" s="44" t="e">
        <f>SUM(K477,M477,Q477,R477,S477,W477,X477,Y477,AC477,AE477,AF477,AG477,AH477,AI477,AL477,AP477,AR477,#REF!,AY477,AZ477,CF477,CH477,CI477,CJ477,CK477,CL477,CQ477,CS477,CT477,CU477,CV477,CW477,#REF!,#REF!,DA477,DC477,DF477,DH477,DO477,#REF!,#REF!,#REF!,#REF!,DQ477,DR477,DS477,DT477,DU477,DX477,DZ477,EA477,EB477,EC477,ED477,EG477,EI477,EJ477,EK477,EL477,EM477)</f>
        <v>#REF!</v>
      </c>
      <c r="I477" s="44" t="e">
        <f t="shared" si="19"/>
        <v>#REF!</v>
      </c>
      <c r="J477" s="72"/>
      <c r="K477" s="72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79"/>
      <c r="AF477" s="79"/>
      <c r="AG477" s="79"/>
      <c r="AH477" s="79"/>
      <c r="AI477" s="79"/>
      <c r="AJ477" s="79"/>
      <c r="AK477" s="79"/>
      <c r="AL477" s="79"/>
      <c r="AM477" s="79"/>
      <c r="AN477" s="79"/>
      <c r="AO477" s="79"/>
      <c r="AP477" s="79"/>
      <c r="AQ477" s="79"/>
      <c r="AR477" s="79"/>
      <c r="AS477" s="79"/>
      <c r="AT477" s="79"/>
      <c r="AU477" s="79"/>
      <c r="AV477" s="79"/>
      <c r="AW477" s="79"/>
      <c r="AX477" s="79"/>
      <c r="AY477" s="79"/>
      <c r="AZ477" s="79"/>
      <c r="BA477" s="79"/>
      <c r="BB477" s="79"/>
      <c r="BC477" s="79"/>
      <c r="BD477" s="79"/>
      <c r="BE477" s="79"/>
      <c r="BF477" s="79"/>
      <c r="BG477" s="79"/>
      <c r="BH477" s="79"/>
      <c r="BI477" s="79"/>
      <c r="BJ477" s="79"/>
      <c r="BK477" s="79"/>
      <c r="BL477" s="79"/>
      <c r="BM477" s="79"/>
      <c r="BN477" s="79"/>
      <c r="BO477" s="79"/>
      <c r="BP477" s="79"/>
      <c r="BQ477" s="79"/>
      <c r="BR477" s="79"/>
      <c r="BS477" s="79"/>
      <c r="BT477" s="79"/>
      <c r="BU477" s="79"/>
      <c r="BV477" s="79"/>
      <c r="BW477" s="79"/>
      <c r="BX477" s="79"/>
      <c r="BY477" s="79"/>
      <c r="BZ477" s="79"/>
      <c r="CA477" s="79"/>
      <c r="CB477" s="79"/>
      <c r="CC477" s="79"/>
      <c r="CD477" s="79"/>
      <c r="CE477" s="79"/>
      <c r="CF477" s="79"/>
      <c r="CG477" s="79"/>
      <c r="CH477" s="79"/>
      <c r="CI477" s="79"/>
      <c r="CJ477" s="79"/>
      <c r="CK477" s="79"/>
      <c r="CL477" s="79"/>
      <c r="CM477" s="79"/>
      <c r="CN477" s="79"/>
      <c r="CO477" s="79"/>
      <c r="CP477" s="79"/>
      <c r="CQ477" s="79"/>
      <c r="CR477" s="79"/>
      <c r="CS477" s="79"/>
      <c r="CT477" s="79"/>
      <c r="CU477" s="79"/>
      <c r="CV477" s="79"/>
      <c r="CW477" s="79"/>
      <c r="CX477" s="79"/>
      <c r="CY477" s="79"/>
      <c r="CZ477" s="79"/>
      <c r="DA477" s="79"/>
      <c r="DB477" s="79"/>
      <c r="DC477" s="79"/>
      <c r="DD477" s="79"/>
      <c r="DE477" s="79"/>
      <c r="DF477" s="79"/>
      <c r="DG477" s="79"/>
      <c r="DH477" s="79"/>
      <c r="DI477" s="79"/>
      <c r="DJ477" s="79"/>
      <c r="DK477" s="79"/>
      <c r="DL477" s="79"/>
      <c r="DM477" s="79"/>
      <c r="DN477" s="79"/>
      <c r="DO477" s="79"/>
      <c r="DP477" s="79"/>
      <c r="DQ477" s="79"/>
      <c r="DR477" s="79"/>
      <c r="DS477" s="79"/>
      <c r="DT477" s="79"/>
      <c r="DU477" s="79"/>
      <c r="DV477" s="79"/>
      <c r="DW477" s="79"/>
      <c r="DX477" s="79"/>
      <c r="DY477" s="79"/>
      <c r="DZ477" s="79"/>
      <c r="EA477" s="79"/>
      <c r="EB477" s="79"/>
      <c r="EC477" s="79"/>
      <c r="ED477" s="79"/>
      <c r="EE477" s="79"/>
      <c r="EF477" s="79"/>
      <c r="EG477" s="79"/>
      <c r="EH477" s="79"/>
      <c r="EI477" s="79"/>
      <c r="EJ477" s="79"/>
      <c r="EK477" s="79"/>
      <c r="EL477" s="79"/>
      <c r="EM477" s="79"/>
      <c r="EN477" s="79"/>
      <c r="EO477" s="113"/>
      <c r="EP477" s="113"/>
      <c r="EQ477" s="113"/>
      <c r="ER477" s="113"/>
      <c r="ES477" s="113"/>
      <c r="ET477" s="113"/>
      <c r="EU477" s="113"/>
      <c r="EV477" s="113"/>
      <c r="EW477" s="113"/>
      <c r="EX477" s="113"/>
    </row>
    <row r="478" spans="1:154" x14ac:dyDescent="0.3">
      <c r="A478" s="79"/>
      <c r="B478" s="80"/>
      <c r="C478" s="80"/>
      <c r="D478" s="80"/>
      <c r="E478" s="80"/>
      <c r="F478" s="80"/>
      <c r="G478" s="44" t="e">
        <f>SUM(J478,L478,N478,O478,P478,T478,U478,V478,AB478,AD478,AO478,AQ478,CE478,CG478,CP478,CR478,#REF!,#REF!,CZ478,DB478,DE478,DG478,DN478,DP478,DW478,DY478,EF478,EH478)</f>
        <v>#REF!</v>
      </c>
      <c r="H478" s="44" t="e">
        <f>SUM(K478,M478,Q478,R478,S478,W478,X478,Y478,AC478,AE478,AF478,AG478,AH478,AI478,AL478,AP478,AR478,#REF!,AY478,AZ478,CF478,CH478,CI478,CJ478,CK478,CL478,CQ478,CS478,CT478,CU478,CV478,CW478,#REF!,#REF!,DA478,DC478,DF478,DH478,DO478,#REF!,#REF!,#REF!,#REF!,DQ478,DR478,DS478,DT478,DU478,DX478,DZ478,EA478,EB478,EC478,ED478,EG478,EI478,EJ478,EK478,EL478,EM478)</f>
        <v>#REF!</v>
      </c>
      <c r="I478" s="44" t="e">
        <f t="shared" si="19"/>
        <v>#REF!</v>
      </c>
      <c r="J478" s="72"/>
      <c r="K478" s="72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79"/>
      <c r="AF478" s="79"/>
      <c r="AG478" s="79"/>
      <c r="AH478" s="79"/>
      <c r="AI478" s="79"/>
      <c r="AJ478" s="79"/>
      <c r="AK478" s="79"/>
      <c r="AL478" s="79"/>
      <c r="AM478" s="79"/>
      <c r="AN478" s="79"/>
      <c r="AO478" s="79"/>
      <c r="AP478" s="79"/>
      <c r="AQ478" s="79"/>
      <c r="AR478" s="79"/>
      <c r="AS478" s="79"/>
      <c r="AT478" s="79"/>
      <c r="AU478" s="79"/>
      <c r="AV478" s="79"/>
      <c r="AW478" s="79"/>
      <c r="AX478" s="79"/>
      <c r="AY478" s="79"/>
      <c r="AZ478" s="79"/>
      <c r="BA478" s="79"/>
      <c r="BB478" s="79"/>
      <c r="BC478" s="79"/>
      <c r="BD478" s="79"/>
      <c r="BE478" s="79"/>
      <c r="BF478" s="79"/>
      <c r="BG478" s="79"/>
      <c r="BH478" s="79"/>
      <c r="BI478" s="79"/>
      <c r="BJ478" s="79"/>
      <c r="BK478" s="79"/>
      <c r="BL478" s="79"/>
      <c r="BM478" s="79"/>
      <c r="BN478" s="79"/>
      <c r="BO478" s="79"/>
      <c r="BP478" s="79"/>
      <c r="BQ478" s="79"/>
      <c r="BR478" s="79"/>
      <c r="BS478" s="79"/>
      <c r="BT478" s="79"/>
      <c r="BU478" s="79"/>
      <c r="BV478" s="79"/>
      <c r="BW478" s="79"/>
      <c r="BX478" s="79"/>
      <c r="BY478" s="79"/>
      <c r="BZ478" s="79"/>
      <c r="CA478" s="79"/>
      <c r="CB478" s="79"/>
      <c r="CC478" s="79"/>
      <c r="CD478" s="79"/>
      <c r="CE478" s="79"/>
      <c r="CF478" s="79"/>
      <c r="CG478" s="79"/>
      <c r="CH478" s="79"/>
      <c r="CI478" s="79"/>
      <c r="CJ478" s="79"/>
      <c r="CK478" s="79"/>
      <c r="CL478" s="79"/>
      <c r="CM478" s="79"/>
      <c r="CN478" s="79"/>
      <c r="CO478" s="79"/>
      <c r="CP478" s="79"/>
      <c r="CQ478" s="79"/>
      <c r="CR478" s="79"/>
      <c r="CS478" s="79"/>
      <c r="CT478" s="79"/>
      <c r="CU478" s="79"/>
      <c r="CV478" s="79"/>
      <c r="CW478" s="79"/>
      <c r="CX478" s="79"/>
      <c r="CY478" s="79"/>
      <c r="CZ478" s="79"/>
      <c r="DA478" s="79"/>
      <c r="DB478" s="79"/>
      <c r="DC478" s="79"/>
      <c r="DD478" s="79"/>
      <c r="DE478" s="79"/>
      <c r="DF478" s="79"/>
      <c r="DG478" s="79"/>
      <c r="DH478" s="79"/>
      <c r="DI478" s="79"/>
      <c r="DJ478" s="79"/>
      <c r="DK478" s="79"/>
      <c r="DL478" s="79"/>
      <c r="DM478" s="79"/>
      <c r="DN478" s="79"/>
      <c r="DO478" s="79"/>
      <c r="DP478" s="79"/>
      <c r="DQ478" s="79"/>
      <c r="DR478" s="79"/>
      <c r="DS478" s="79"/>
      <c r="DT478" s="79"/>
      <c r="DU478" s="79"/>
      <c r="DV478" s="79"/>
      <c r="DW478" s="79"/>
      <c r="DX478" s="79"/>
      <c r="DY478" s="79"/>
      <c r="DZ478" s="79"/>
      <c r="EA478" s="79"/>
      <c r="EB478" s="79"/>
      <c r="EC478" s="79"/>
      <c r="ED478" s="79"/>
      <c r="EE478" s="79"/>
      <c r="EF478" s="79"/>
      <c r="EG478" s="79"/>
      <c r="EH478" s="79"/>
      <c r="EI478" s="79"/>
      <c r="EJ478" s="79"/>
      <c r="EK478" s="79"/>
      <c r="EL478" s="79"/>
      <c r="EM478" s="79"/>
      <c r="EN478" s="79"/>
      <c r="EO478" s="113"/>
      <c r="EP478" s="113"/>
      <c r="EQ478" s="113"/>
      <c r="ER478" s="113"/>
      <c r="ES478" s="113"/>
      <c r="ET478" s="113"/>
      <c r="EU478" s="113"/>
      <c r="EV478" s="113"/>
      <c r="EW478" s="113"/>
      <c r="EX478" s="113"/>
    </row>
    <row r="479" spans="1:154" x14ac:dyDescent="0.3">
      <c r="A479" s="79"/>
      <c r="B479" s="80"/>
      <c r="C479" s="80"/>
      <c r="D479" s="80"/>
      <c r="E479" s="80"/>
      <c r="F479" s="80"/>
      <c r="G479" s="44" t="e">
        <f>SUM(J479,L479,N479,O479,P479,T479,U479,V479,AB479,AD479,AO479,AQ479,CE479,CG479,CP479,CR479,#REF!,#REF!,CZ479,DB479,DE479,DG479,DN479,DP479,DW479,DY479,EF479,EH479)</f>
        <v>#REF!</v>
      </c>
      <c r="H479" s="44" t="e">
        <f>SUM(K479,M479,Q479,R479,S479,W479,X479,Y479,AC479,AE479,AF479,AG479,AH479,AI479,AL479,AP479,AR479,#REF!,AY479,AZ479,CF479,CH479,CI479,CJ479,CK479,CL479,CQ479,CS479,CT479,CU479,CV479,CW479,#REF!,#REF!,DA479,DC479,DF479,DH479,DO479,#REF!,#REF!,#REF!,#REF!,DQ479,DR479,DS479,DT479,DU479,DX479,DZ479,EA479,EB479,EC479,ED479,EG479,EI479,EJ479,EK479,EL479,EM479)</f>
        <v>#REF!</v>
      </c>
      <c r="I479" s="44" t="e">
        <f t="shared" si="19"/>
        <v>#REF!</v>
      </c>
      <c r="J479" s="72"/>
      <c r="K479" s="72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79"/>
      <c r="AF479" s="79"/>
      <c r="AG479" s="79"/>
      <c r="AH479" s="79"/>
      <c r="AI479" s="79"/>
      <c r="AJ479" s="79"/>
      <c r="AK479" s="79"/>
      <c r="AL479" s="79"/>
      <c r="AM479" s="79"/>
      <c r="AN479" s="79"/>
      <c r="AO479" s="79"/>
      <c r="AP479" s="79"/>
      <c r="AQ479" s="79"/>
      <c r="AR479" s="79"/>
      <c r="AS479" s="79"/>
      <c r="AT479" s="79"/>
      <c r="AU479" s="79"/>
      <c r="AV479" s="79"/>
      <c r="AW479" s="79"/>
      <c r="AX479" s="79"/>
      <c r="AY479" s="79"/>
      <c r="AZ479" s="79"/>
      <c r="BA479" s="79"/>
      <c r="BB479" s="79"/>
      <c r="BC479" s="79"/>
      <c r="BD479" s="79"/>
      <c r="BE479" s="79"/>
      <c r="BF479" s="79"/>
      <c r="BG479" s="79"/>
      <c r="BH479" s="79"/>
      <c r="BI479" s="79"/>
      <c r="BJ479" s="79"/>
      <c r="BK479" s="79"/>
      <c r="BL479" s="79"/>
      <c r="BM479" s="79"/>
      <c r="BN479" s="79"/>
      <c r="BO479" s="79"/>
      <c r="BP479" s="79"/>
      <c r="BQ479" s="79"/>
      <c r="BR479" s="79"/>
      <c r="BS479" s="79"/>
      <c r="BT479" s="79"/>
      <c r="BU479" s="79"/>
      <c r="BV479" s="79"/>
      <c r="BW479" s="79"/>
      <c r="BX479" s="79"/>
      <c r="BY479" s="79"/>
      <c r="BZ479" s="79"/>
      <c r="CA479" s="79"/>
      <c r="CB479" s="79"/>
      <c r="CC479" s="79"/>
      <c r="CD479" s="79"/>
      <c r="CE479" s="79"/>
      <c r="CF479" s="79"/>
      <c r="CG479" s="79"/>
      <c r="CH479" s="79"/>
      <c r="CI479" s="79"/>
      <c r="CJ479" s="79"/>
      <c r="CK479" s="79"/>
      <c r="CL479" s="79"/>
      <c r="CM479" s="79"/>
      <c r="CN479" s="79"/>
      <c r="CO479" s="79"/>
      <c r="CP479" s="79"/>
      <c r="CQ479" s="79"/>
      <c r="CR479" s="79"/>
      <c r="CS479" s="79"/>
      <c r="CT479" s="79"/>
      <c r="CU479" s="79"/>
      <c r="CV479" s="79"/>
      <c r="CW479" s="79"/>
      <c r="CX479" s="79"/>
      <c r="CY479" s="79"/>
      <c r="CZ479" s="79"/>
      <c r="DA479" s="79"/>
      <c r="DB479" s="79"/>
      <c r="DC479" s="79"/>
      <c r="DD479" s="79"/>
      <c r="DE479" s="79"/>
      <c r="DF479" s="79"/>
      <c r="DG479" s="79"/>
      <c r="DH479" s="79"/>
      <c r="DI479" s="79"/>
      <c r="DJ479" s="79"/>
      <c r="DK479" s="79"/>
      <c r="DL479" s="79"/>
      <c r="DM479" s="79"/>
      <c r="DN479" s="79"/>
      <c r="DO479" s="79"/>
      <c r="DP479" s="79"/>
      <c r="DQ479" s="79"/>
      <c r="DR479" s="79"/>
      <c r="DS479" s="79"/>
      <c r="DT479" s="79"/>
      <c r="DU479" s="79"/>
      <c r="DV479" s="79"/>
      <c r="DW479" s="79"/>
      <c r="DX479" s="79"/>
      <c r="DY479" s="79"/>
      <c r="DZ479" s="79"/>
      <c r="EA479" s="79"/>
      <c r="EB479" s="79"/>
      <c r="EC479" s="79"/>
      <c r="ED479" s="79"/>
      <c r="EE479" s="79"/>
      <c r="EF479" s="79"/>
      <c r="EG479" s="79"/>
      <c r="EH479" s="79"/>
      <c r="EI479" s="79"/>
      <c r="EJ479" s="79"/>
      <c r="EK479" s="79"/>
      <c r="EL479" s="79"/>
      <c r="EM479" s="79"/>
      <c r="EN479" s="79"/>
      <c r="EO479" s="113"/>
      <c r="EP479" s="113"/>
      <c r="EQ479" s="113"/>
      <c r="ER479" s="113"/>
      <c r="ES479" s="113"/>
      <c r="ET479" s="113"/>
      <c r="EU479" s="113"/>
      <c r="EV479" s="113"/>
      <c r="EW479" s="113"/>
      <c r="EX479" s="113"/>
    </row>
    <row r="480" spans="1:154" x14ac:dyDescent="0.3">
      <c r="A480" s="79"/>
      <c r="B480" s="80"/>
      <c r="C480" s="80"/>
      <c r="D480" s="80"/>
      <c r="E480" s="80"/>
      <c r="F480" s="80"/>
      <c r="G480" s="44" t="e">
        <f>SUM(J480,L480,N480,O480,P480,T480,U480,V480,AB480,AD480,AO480,AQ480,CE480,CG480,CP480,CR480,#REF!,#REF!,CZ480,DB480,DE480,DG480,DN480,DP480,DW480,DY480,EF480,EH480)</f>
        <v>#REF!</v>
      </c>
      <c r="H480" s="44" t="e">
        <f>SUM(K480,M480,Q480,R480,S480,W480,X480,Y480,AC480,AE480,AF480,AG480,AH480,AI480,AL480,AP480,AR480,#REF!,AY480,AZ480,CF480,CH480,CI480,CJ480,CK480,CL480,CQ480,CS480,CT480,CU480,CV480,CW480,#REF!,#REF!,DA480,DC480,DF480,DH480,DO480,#REF!,#REF!,#REF!,#REF!,DQ480,DR480,DS480,DT480,DU480,DX480,DZ480,EA480,EB480,EC480,ED480,EG480,EI480,EJ480,EK480,EL480,EM480)</f>
        <v>#REF!</v>
      </c>
      <c r="I480" s="44" t="e">
        <f t="shared" si="19"/>
        <v>#REF!</v>
      </c>
      <c r="J480" s="72"/>
      <c r="K480" s="72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  <c r="CC480" s="79"/>
      <c r="CD480" s="79"/>
      <c r="CE480" s="79"/>
      <c r="CF480" s="79"/>
      <c r="CG480" s="79"/>
      <c r="CH480" s="79"/>
      <c r="CI480" s="79"/>
      <c r="CJ480" s="79"/>
      <c r="CK480" s="79"/>
      <c r="CL480" s="79"/>
      <c r="CM480" s="79"/>
      <c r="CN480" s="79"/>
      <c r="CO480" s="79"/>
      <c r="CP480" s="79"/>
      <c r="CQ480" s="79"/>
      <c r="CR480" s="79"/>
      <c r="CS480" s="79"/>
      <c r="CT480" s="79"/>
      <c r="CU480" s="79"/>
      <c r="CV480" s="79"/>
      <c r="CW480" s="79"/>
      <c r="CX480" s="79"/>
      <c r="CY480" s="79"/>
      <c r="CZ480" s="79"/>
      <c r="DA480" s="79"/>
      <c r="DB480" s="79"/>
      <c r="DC480" s="79"/>
      <c r="DD480" s="79"/>
      <c r="DE480" s="79"/>
      <c r="DF480" s="79"/>
      <c r="DG480" s="79"/>
      <c r="DH480" s="79"/>
      <c r="DI480" s="79"/>
      <c r="DJ480" s="79"/>
      <c r="DK480" s="79"/>
      <c r="DL480" s="79"/>
      <c r="DM480" s="79"/>
      <c r="DN480" s="79"/>
      <c r="DO480" s="79"/>
      <c r="DP480" s="79"/>
      <c r="DQ480" s="79"/>
      <c r="DR480" s="79"/>
      <c r="DS480" s="79"/>
      <c r="DT480" s="79"/>
      <c r="DU480" s="79"/>
      <c r="DV480" s="79"/>
      <c r="DW480" s="79"/>
      <c r="DX480" s="79"/>
      <c r="DY480" s="79"/>
      <c r="DZ480" s="79"/>
      <c r="EA480" s="79"/>
      <c r="EB480" s="79"/>
      <c r="EC480" s="79"/>
      <c r="ED480" s="79"/>
      <c r="EE480" s="79"/>
      <c r="EF480" s="79"/>
      <c r="EG480" s="79"/>
      <c r="EH480" s="79"/>
      <c r="EI480" s="79"/>
      <c r="EJ480" s="79"/>
      <c r="EK480" s="79"/>
      <c r="EL480" s="79"/>
      <c r="EM480" s="79"/>
      <c r="EN480" s="79"/>
      <c r="EO480" s="113"/>
      <c r="EP480" s="113"/>
      <c r="EQ480" s="113"/>
      <c r="ER480" s="113"/>
      <c r="ES480" s="113"/>
      <c r="ET480" s="113"/>
      <c r="EU480" s="113"/>
      <c r="EV480" s="113"/>
      <c r="EW480" s="113"/>
      <c r="EX480" s="113"/>
    </row>
    <row r="481" spans="1:154" x14ac:dyDescent="0.3">
      <c r="A481" s="79"/>
      <c r="B481" s="80"/>
      <c r="C481" s="80"/>
      <c r="D481" s="80"/>
      <c r="E481" s="80"/>
      <c r="F481" s="80"/>
      <c r="G481" s="44" t="e">
        <f>SUM(J481,L481,N481,O481,P481,T481,U481,V481,AB481,AD481,AO481,AQ481,CE481,CG481,CP481,CR481,#REF!,#REF!,CZ481,DB481,DE481,DG481,DN481,DP481,DW481,DY481,EF481,EH481)</f>
        <v>#REF!</v>
      </c>
      <c r="H481" s="44" t="e">
        <f>SUM(K481,M481,Q481,R481,S481,W481,X481,Y481,AC481,AE481,AF481,AG481,AH481,AI481,AL481,AP481,AR481,#REF!,AY481,AZ481,CF481,CH481,CI481,CJ481,CK481,CL481,CQ481,CS481,CT481,CU481,CV481,CW481,#REF!,#REF!,DA481,DC481,DF481,DH481,DO481,#REF!,#REF!,#REF!,#REF!,DQ481,DR481,DS481,DT481,DU481,DX481,DZ481,EA481,EB481,EC481,ED481,EG481,EI481,EJ481,EK481,EL481,EM481)</f>
        <v>#REF!</v>
      </c>
      <c r="I481" s="44" t="e">
        <f t="shared" si="19"/>
        <v>#REF!</v>
      </c>
      <c r="J481" s="72"/>
      <c r="K481" s="72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79"/>
      <c r="AF481" s="79"/>
      <c r="AG481" s="79"/>
      <c r="AH481" s="79"/>
      <c r="AI481" s="79"/>
      <c r="AJ481" s="79"/>
      <c r="AK481" s="79"/>
      <c r="AL481" s="79"/>
      <c r="AM481" s="79"/>
      <c r="AN481" s="79"/>
      <c r="AO481" s="79"/>
      <c r="AP481" s="79"/>
      <c r="AQ481" s="79"/>
      <c r="AR481" s="79"/>
      <c r="AS481" s="79"/>
      <c r="AT481" s="79"/>
      <c r="AU481" s="79"/>
      <c r="AV481" s="79"/>
      <c r="AW481" s="79"/>
      <c r="AX481" s="79"/>
      <c r="AY481" s="79"/>
      <c r="AZ481" s="79"/>
      <c r="BA481" s="79"/>
      <c r="BB481" s="79"/>
      <c r="BC481" s="79"/>
      <c r="BD481" s="79"/>
      <c r="BE481" s="79"/>
      <c r="BF481" s="79"/>
      <c r="BG481" s="79"/>
      <c r="BH481" s="79"/>
      <c r="BI481" s="79"/>
      <c r="BJ481" s="79"/>
      <c r="BK481" s="79"/>
      <c r="BL481" s="79"/>
      <c r="BM481" s="79"/>
      <c r="BN481" s="79"/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  <c r="CB481" s="79"/>
      <c r="CC481" s="79"/>
      <c r="CD481" s="79"/>
      <c r="CE481" s="79"/>
      <c r="CF481" s="79"/>
      <c r="CG481" s="79"/>
      <c r="CH481" s="79"/>
      <c r="CI481" s="79"/>
      <c r="CJ481" s="79"/>
      <c r="CK481" s="79"/>
      <c r="CL481" s="79"/>
      <c r="CM481" s="79"/>
      <c r="CN481" s="79"/>
      <c r="CO481" s="79"/>
      <c r="CP481" s="79"/>
      <c r="CQ481" s="79"/>
      <c r="CR481" s="79"/>
      <c r="CS481" s="79"/>
      <c r="CT481" s="79"/>
      <c r="CU481" s="79"/>
      <c r="CV481" s="79"/>
      <c r="CW481" s="79"/>
      <c r="CX481" s="79"/>
      <c r="CY481" s="79"/>
      <c r="CZ481" s="79"/>
      <c r="DA481" s="79"/>
      <c r="DB481" s="79"/>
      <c r="DC481" s="79"/>
      <c r="DD481" s="79"/>
      <c r="DE481" s="79"/>
      <c r="DF481" s="79"/>
      <c r="DG481" s="79"/>
      <c r="DH481" s="79"/>
      <c r="DI481" s="79"/>
      <c r="DJ481" s="79"/>
      <c r="DK481" s="79"/>
      <c r="DL481" s="79"/>
      <c r="DM481" s="79"/>
      <c r="DN481" s="79"/>
      <c r="DO481" s="79"/>
      <c r="DP481" s="79"/>
      <c r="DQ481" s="79"/>
      <c r="DR481" s="79"/>
      <c r="DS481" s="79"/>
      <c r="DT481" s="79"/>
      <c r="DU481" s="79"/>
      <c r="DV481" s="79"/>
      <c r="DW481" s="79"/>
      <c r="DX481" s="79"/>
      <c r="DY481" s="79"/>
      <c r="DZ481" s="79"/>
      <c r="EA481" s="79"/>
      <c r="EB481" s="79"/>
      <c r="EC481" s="79"/>
      <c r="ED481" s="79"/>
      <c r="EE481" s="79"/>
      <c r="EF481" s="79"/>
      <c r="EG481" s="79"/>
      <c r="EH481" s="79"/>
      <c r="EI481" s="79"/>
      <c r="EJ481" s="79"/>
      <c r="EK481" s="79"/>
      <c r="EL481" s="79"/>
      <c r="EM481" s="79"/>
      <c r="EN481" s="79"/>
      <c r="EO481" s="113"/>
      <c r="EP481" s="113"/>
      <c r="EQ481" s="113"/>
      <c r="ER481" s="113"/>
      <c r="ES481" s="113"/>
      <c r="ET481" s="113"/>
      <c r="EU481" s="113"/>
      <c r="EV481" s="113"/>
      <c r="EW481" s="113"/>
      <c r="EX481" s="113"/>
    </row>
    <row r="482" spans="1:154" x14ac:dyDescent="0.3">
      <c r="A482" s="79"/>
      <c r="B482" s="80"/>
      <c r="C482" s="80"/>
      <c r="D482" s="80"/>
      <c r="E482" s="80"/>
      <c r="F482" s="80"/>
      <c r="G482" s="44" t="e">
        <f>SUM(J482,L482,N482,O482,P482,T482,U482,V482,AB482,AD482,AO482,AQ482,CE482,CG482,CP482,CR482,#REF!,#REF!,CZ482,DB482,DE482,DG482,DN482,DP482,DW482,DY482,EF482,EH482)</f>
        <v>#REF!</v>
      </c>
      <c r="H482" s="44" t="e">
        <f>SUM(K482,M482,Q482,R482,S482,W482,X482,Y482,AC482,AE482,AF482,AG482,AH482,AI482,AL482,AP482,AR482,#REF!,AY482,AZ482,CF482,CH482,CI482,CJ482,CK482,CL482,CQ482,CS482,CT482,CU482,CV482,CW482,#REF!,#REF!,DA482,DC482,DF482,DH482,DO482,#REF!,#REF!,#REF!,#REF!,DQ482,DR482,DS482,DT482,DU482,DX482,DZ482,EA482,EB482,EC482,ED482,EG482,EI482,EJ482,EK482,EL482,EM482)</f>
        <v>#REF!</v>
      </c>
      <c r="I482" s="44" t="e">
        <f t="shared" si="19"/>
        <v>#REF!</v>
      </c>
      <c r="J482" s="72"/>
      <c r="K482" s="72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79"/>
      <c r="AF482" s="79"/>
      <c r="AG482" s="79"/>
      <c r="AH482" s="79"/>
      <c r="AI482" s="79"/>
      <c r="AJ482" s="79"/>
      <c r="AK482" s="79"/>
      <c r="AL482" s="79"/>
      <c r="AM482" s="79"/>
      <c r="AN482" s="79"/>
      <c r="AO482" s="79"/>
      <c r="AP482" s="79"/>
      <c r="AQ482" s="79"/>
      <c r="AR482" s="79"/>
      <c r="AS482" s="79"/>
      <c r="AT482" s="79"/>
      <c r="AU482" s="79"/>
      <c r="AV482" s="79"/>
      <c r="AW482" s="79"/>
      <c r="AX482" s="79"/>
      <c r="AY482" s="79"/>
      <c r="AZ482" s="79"/>
      <c r="BA482" s="79"/>
      <c r="BB482" s="79"/>
      <c r="BC482" s="79"/>
      <c r="BD482" s="79"/>
      <c r="BE482" s="79"/>
      <c r="BF482" s="79"/>
      <c r="BG482" s="79"/>
      <c r="BH482" s="79"/>
      <c r="BI482" s="79"/>
      <c r="BJ482" s="79"/>
      <c r="BK482" s="79"/>
      <c r="BL482" s="79"/>
      <c r="BM482" s="79"/>
      <c r="BN482" s="79"/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  <c r="CB482" s="79"/>
      <c r="CC482" s="79"/>
      <c r="CD482" s="79"/>
      <c r="CE482" s="79"/>
      <c r="CF482" s="79"/>
      <c r="CG482" s="79"/>
      <c r="CH482" s="79"/>
      <c r="CI482" s="79"/>
      <c r="CJ482" s="79"/>
      <c r="CK482" s="79"/>
      <c r="CL482" s="79"/>
      <c r="CM482" s="79"/>
      <c r="CN482" s="79"/>
      <c r="CO482" s="79"/>
      <c r="CP482" s="79"/>
      <c r="CQ482" s="79"/>
      <c r="CR482" s="79"/>
      <c r="CS482" s="79"/>
      <c r="CT482" s="79"/>
      <c r="CU482" s="79"/>
      <c r="CV482" s="79"/>
      <c r="CW482" s="79"/>
      <c r="CX482" s="79"/>
      <c r="CY482" s="79"/>
      <c r="CZ482" s="79"/>
      <c r="DA482" s="79"/>
      <c r="DB482" s="79"/>
      <c r="DC482" s="79"/>
      <c r="DD482" s="79"/>
      <c r="DE482" s="79"/>
      <c r="DF482" s="79"/>
      <c r="DG482" s="79"/>
      <c r="DH482" s="79"/>
      <c r="DI482" s="79"/>
      <c r="DJ482" s="79"/>
      <c r="DK482" s="79"/>
      <c r="DL482" s="79"/>
      <c r="DM482" s="79"/>
      <c r="DN482" s="79"/>
      <c r="DO482" s="79"/>
      <c r="DP482" s="79"/>
      <c r="DQ482" s="79"/>
      <c r="DR482" s="79"/>
      <c r="DS482" s="79"/>
      <c r="DT482" s="79"/>
      <c r="DU482" s="79"/>
      <c r="DV482" s="79"/>
      <c r="DW482" s="79"/>
      <c r="DX482" s="79"/>
      <c r="DY482" s="79"/>
      <c r="DZ482" s="79"/>
      <c r="EA482" s="79"/>
      <c r="EB482" s="79"/>
      <c r="EC482" s="79"/>
      <c r="ED482" s="79"/>
      <c r="EE482" s="79"/>
      <c r="EF482" s="79"/>
      <c r="EG482" s="79"/>
      <c r="EH482" s="79"/>
      <c r="EI482" s="79"/>
      <c r="EJ482" s="79"/>
      <c r="EK482" s="79"/>
      <c r="EL482" s="79"/>
      <c r="EM482" s="79"/>
      <c r="EN482" s="79"/>
      <c r="EO482" s="113"/>
      <c r="EP482" s="113"/>
      <c r="EQ482" s="113"/>
      <c r="ER482" s="113"/>
      <c r="ES482" s="113"/>
      <c r="ET482" s="113"/>
      <c r="EU482" s="113"/>
      <c r="EV482" s="113"/>
      <c r="EW482" s="113"/>
      <c r="EX482" s="113"/>
    </row>
    <row r="483" spans="1:154" x14ac:dyDescent="0.3">
      <c r="A483" s="79"/>
      <c r="B483" s="80"/>
      <c r="C483" s="80"/>
      <c r="D483" s="80"/>
      <c r="E483" s="80"/>
      <c r="F483" s="80"/>
      <c r="G483" s="44" t="e">
        <f>SUM(J483,L483,N483,O483,P483,T483,U483,V483,AB483,AD483,AO483,AQ483,CE483,CG483,CP483,CR483,#REF!,#REF!,CZ483,DB483,DE483,DG483,DN483,DP483,DW483,DY483,EF483,EH483)</f>
        <v>#REF!</v>
      </c>
      <c r="H483" s="44" t="e">
        <f>SUM(K483,M483,Q483,R483,S483,W483,X483,Y483,AC483,AE483,AF483,AG483,AH483,AI483,AL483,AP483,AR483,#REF!,AY483,AZ483,CF483,CH483,CI483,CJ483,CK483,CL483,CQ483,CS483,CT483,CU483,CV483,CW483,#REF!,#REF!,DA483,DC483,DF483,DH483,DO483,#REF!,#REF!,#REF!,#REF!,DQ483,DR483,DS483,DT483,DU483,DX483,DZ483,EA483,EB483,EC483,ED483,EG483,EI483,EJ483,EK483,EL483,EM483)</f>
        <v>#REF!</v>
      </c>
      <c r="I483" s="44" t="e">
        <f t="shared" si="19"/>
        <v>#REF!</v>
      </c>
      <c r="J483" s="72"/>
      <c r="K483" s="72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79"/>
      <c r="AF483" s="79"/>
      <c r="AG483" s="79"/>
      <c r="AH483" s="79"/>
      <c r="AI483" s="79"/>
      <c r="AJ483" s="79"/>
      <c r="AK483" s="79"/>
      <c r="AL483" s="79"/>
      <c r="AM483" s="79"/>
      <c r="AN483" s="79"/>
      <c r="AO483" s="79"/>
      <c r="AP483" s="79"/>
      <c r="AQ483" s="79"/>
      <c r="AR483" s="79"/>
      <c r="AS483" s="79"/>
      <c r="AT483" s="79"/>
      <c r="AU483" s="79"/>
      <c r="AV483" s="79"/>
      <c r="AW483" s="79"/>
      <c r="AX483" s="79"/>
      <c r="AY483" s="79"/>
      <c r="AZ483" s="79"/>
      <c r="BA483" s="79"/>
      <c r="BB483" s="79"/>
      <c r="BC483" s="79"/>
      <c r="BD483" s="79"/>
      <c r="BE483" s="79"/>
      <c r="BF483" s="79"/>
      <c r="BG483" s="79"/>
      <c r="BH483" s="79"/>
      <c r="BI483" s="79"/>
      <c r="BJ483" s="79"/>
      <c r="BK483" s="79"/>
      <c r="BL483" s="79"/>
      <c r="BM483" s="79"/>
      <c r="BN483" s="79"/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  <c r="CB483" s="79"/>
      <c r="CC483" s="79"/>
      <c r="CD483" s="79"/>
      <c r="CE483" s="79"/>
      <c r="CF483" s="79"/>
      <c r="CG483" s="79"/>
      <c r="CH483" s="79"/>
      <c r="CI483" s="79"/>
      <c r="CJ483" s="79"/>
      <c r="CK483" s="79"/>
      <c r="CL483" s="79"/>
      <c r="CM483" s="79"/>
      <c r="CN483" s="79"/>
      <c r="CO483" s="79"/>
      <c r="CP483" s="79"/>
      <c r="CQ483" s="79"/>
      <c r="CR483" s="79"/>
      <c r="CS483" s="79"/>
      <c r="CT483" s="79"/>
      <c r="CU483" s="79"/>
      <c r="CV483" s="79"/>
      <c r="CW483" s="79"/>
      <c r="CX483" s="79"/>
      <c r="CY483" s="79"/>
      <c r="CZ483" s="79"/>
      <c r="DA483" s="79"/>
      <c r="DB483" s="79"/>
      <c r="DC483" s="79"/>
      <c r="DD483" s="79"/>
      <c r="DE483" s="79"/>
      <c r="DF483" s="79"/>
      <c r="DG483" s="79"/>
      <c r="DH483" s="79"/>
      <c r="DI483" s="79"/>
      <c r="DJ483" s="79"/>
      <c r="DK483" s="79"/>
      <c r="DL483" s="79"/>
      <c r="DM483" s="79"/>
      <c r="DN483" s="79"/>
      <c r="DO483" s="79"/>
      <c r="DP483" s="79"/>
      <c r="DQ483" s="79"/>
      <c r="DR483" s="79"/>
      <c r="DS483" s="79"/>
      <c r="DT483" s="79"/>
      <c r="DU483" s="79"/>
      <c r="DV483" s="79"/>
      <c r="DW483" s="79"/>
      <c r="DX483" s="79"/>
      <c r="DY483" s="79"/>
      <c r="DZ483" s="79"/>
      <c r="EA483" s="79"/>
      <c r="EB483" s="79"/>
      <c r="EC483" s="79"/>
      <c r="ED483" s="79"/>
      <c r="EE483" s="79"/>
      <c r="EF483" s="79"/>
      <c r="EG483" s="79"/>
      <c r="EH483" s="79"/>
      <c r="EI483" s="79"/>
      <c r="EJ483" s="79"/>
      <c r="EK483" s="79"/>
      <c r="EL483" s="79"/>
      <c r="EM483" s="79"/>
      <c r="EN483" s="79"/>
      <c r="EO483" s="113"/>
      <c r="EP483" s="113"/>
      <c r="EQ483" s="113"/>
      <c r="ER483" s="113"/>
      <c r="ES483" s="113"/>
      <c r="ET483" s="113"/>
      <c r="EU483" s="113"/>
      <c r="EV483" s="113"/>
      <c r="EW483" s="113"/>
      <c r="EX483" s="113"/>
    </row>
    <row r="484" spans="1:154" x14ac:dyDescent="0.3">
      <c r="A484" s="79"/>
      <c r="B484" s="80"/>
      <c r="C484" s="80"/>
      <c r="D484" s="80"/>
      <c r="E484" s="80"/>
      <c r="F484" s="80"/>
      <c r="G484" s="44" t="e">
        <f>SUM(J484,L484,N484,O484,P484,T484,U484,V484,AB484,AD484,AO484,AQ484,CE484,CG484,CP484,CR484,#REF!,#REF!,CZ484,DB484,DE484,DG484,DN484,DP484,DW484,DY484,EF484,EH484)</f>
        <v>#REF!</v>
      </c>
      <c r="H484" s="44" t="e">
        <f>SUM(K484,M484,Q484,R484,S484,W484,X484,Y484,AC484,AE484,AF484,AG484,AH484,AI484,AL484,AP484,AR484,#REF!,AY484,AZ484,CF484,CH484,CI484,CJ484,CK484,CL484,CQ484,CS484,CT484,CU484,CV484,CW484,#REF!,#REF!,DA484,DC484,DF484,DH484,DO484,#REF!,#REF!,#REF!,#REF!,DQ484,DR484,DS484,DT484,DU484,DX484,DZ484,EA484,EB484,EC484,ED484,EG484,EI484,EJ484,EK484,EL484,EM484)</f>
        <v>#REF!</v>
      </c>
      <c r="I484" s="44" t="e">
        <f t="shared" si="19"/>
        <v>#REF!</v>
      </c>
      <c r="J484" s="72"/>
      <c r="K484" s="72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79"/>
      <c r="AF484" s="79"/>
      <c r="AG484" s="79"/>
      <c r="AH484" s="79"/>
      <c r="AI484" s="79"/>
      <c r="AJ484" s="79"/>
      <c r="AK484" s="79"/>
      <c r="AL484" s="79"/>
      <c r="AM484" s="79"/>
      <c r="AN484" s="79"/>
      <c r="AO484" s="79"/>
      <c r="AP484" s="79"/>
      <c r="AQ484" s="79"/>
      <c r="AR484" s="79"/>
      <c r="AS484" s="79"/>
      <c r="AT484" s="79"/>
      <c r="AU484" s="79"/>
      <c r="AV484" s="79"/>
      <c r="AW484" s="79"/>
      <c r="AX484" s="79"/>
      <c r="AY484" s="79"/>
      <c r="AZ484" s="79"/>
      <c r="BA484" s="79"/>
      <c r="BB484" s="79"/>
      <c r="BC484" s="79"/>
      <c r="BD484" s="79"/>
      <c r="BE484" s="79"/>
      <c r="BF484" s="79"/>
      <c r="BG484" s="79"/>
      <c r="BH484" s="79"/>
      <c r="BI484" s="79"/>
      <c r="BJ484" s="79"/>
      <c r="BK484" s="79"/>
      <c r="BL484" s="79"/>
      <c r="BM484" s="79"/>
      <c r="BN484" s="79"/>
      <c r="BO484" s="79"/>
      <c r="BP484" s="79"/>
      <c r="BQ484" s="79"/>
      <c r="BR484" s="79"/>
      <c r="BS484" s="79"/>
      <c r="BT484" s="79"/>
      <c r="BU484" s="79"/>
      <c r="BV484" s="79"/>
      <c r="BW484" s="79"/>
      <c r="BX484" s="79"/>
      <c r="BY484" s="79"/>
      <c r="BZ484" s="79"/>
      <c r="CA484" s="79"/>
      <c r="CB484" s="79"/>
      <c r="CC484" s="79"/>
      <c r="CD484" s="79"/>
      <c r="CE484" s="79"/>
      <c r="CF484" s="79"/>
      <c r="CG484" s="79"/>
      <c r="CH484" s="79"/>
      <c r="CI484" s="79"/>
      <c r="CJ484" s="79"/>
      <c r="CK484" s="79"/>
      <c r="CL484" s="79"/>
      <c r="CM484" s="79"/>
      <c r="CN484" s="79"/>
      <c r="CO484" s="79"/>
      <c r="CP484" s="79"/>
      <c r="CQ484" s="79"/>
      <c r="CR484" s="79"/>
      <c r="CS484" s="79"/>
      <c r="CT484" s="79"/>
      <c r="CU484" s="79"/>
      <c r="CV484" s="79"/>
      <c r="CW484" s="79"/>
      <c r="CX484" s="79"/>
      <c r="CY484" s="79"/>
      <c r="CZ484" s="79"/>
      <c r="DA484" s="79"/>
      <c r="DB484" s="79"/>
      <c r="DC484" s="79"/>
      <c r="DD484" s="79"/>
      <c r="DE484" s="79"/>
      <c r="DF484" s="79"/>
      <c r="DG484" s="79"/>
      <c r="DH484" s="79"/>
      <c r="DI484" s="79"/>
      <c r="DJ484" s="79"/>
      <c r="DK484" s="79"/>
      <c r="DL484" s="79"/>
      <c r="DM484" s="79"/>
      <c r="DN484" s="79"/>
      <c r="DO484" s="79"/>
      <c r="DP484" s="79"/>
      <c r="DQ484" s="79"/>
      <c r="DR484" s="79"/>
      <c r="DS484" s="79"/>
      <c r="DT484" s="79"/>
      <c r="DU484" s="79"/>
      <c r="DV484" s="79"/>
      <c r="DW484" s="79"/>
      <c r="DX484" s="79"/>
      <c r="DY484" s="79"/>
      <c r="DZ484" s="79"/>
      <c r="EA484" s="79"/>
      <c r="EB484" s="79"/>
      <c r="EC484" s="79"/>
      <c r="ED484" s="79"/>
      <c r="EE484" s="79"/>
      <c r="EF484" s="79"/>
      <c r="EG484" s="79"/>
      <c r="EH484" s="79"/>
      <c r="EI484" s="79"/>
      <c r="EJ484" s="79"/>
      <c r="EK484" s="79"/>
      <c r="EL484" s="79"/>
      <c r="EM484" s="79"/>
      <c r="EN484" s="79"/>
      <c r="EO484" s="113"/>
      <c r="EP484" s="113"/>
      <c r="EQ484" s="113"/>
      <c r="ER484" s="113"/>
      <c r="ES484" s="113"/>
      <c r="ET484" s="113"/>
      <c r="EU484" s="113"/>
      <c r="EV484" s="113"/>
      <c r="EW484" s="113"/>
      <c r="EX484" s="113"/>
    </row>
    <row r="485" spans="1:154" x14ac:dyDescent="0.3">
      <c r="A485" s="79"/>
      <c r="B485" s="80"/>
      <c r="C485" s="80"/>
      <c r="D485" s="80"/>
      <c r="E485" s="80"/>
      <c r="F485" s="80"/>
      <c r="G485" s="44" t="e">
        <f>SUM(J485,L485,N485,O485,P485,T485,U485,V485,AB485,AD485,AO485,AQ485,CE485,CG485,CP485,CR485,#REF!,#REF!,CZ485,DB485,DE485,DG485,DN485,DP485,DW485,DY485,EF485,EH485)</f>
        <v>#REF!</v>
      </c>
      <c r="H485" s="44" t="e">
        <f>SUM(K485,M485,Q485,R485,S485,W485,X485,Y485,AC485,AE485,AF485,AG485,AH485,AI485,AL485,AP485,AR485,#REF!,AY485,AZ485,CF485,CH485,CI485,CJ485,CK485,CL485,CQ485,CS485,CT485,CU485,CV485,CW485,#REF!,#REF!,DA485,DC485,DF485,DH485,DO485,#REF!,#REF!,#REF!,#REF!,DQ485,DR485,DS485,DT485,DU485,DX485,DZ485,EA485,EB485,EC485,ED485,EG485,EI485,EJ485,EK485,EL485,EM485)</f>
        <v>#REF!</v>
      </c>
      <c r="I485" s="44" t="e">
        <f t="shared" si="19"/>
        <v>#REF!</v>
      </c>
      <c r="J485" s="72"/>
      <c r="K485" s="72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79"/>
      <c r="AF485" s="79"/>
      <c r="AG485" s="79"/>
      <c r="AH485" s="79"/>
      <c r="AI485" s="79"/>
      <c r="AJ485" s="79"/>
      <c r="AK485" s="79"/>
      <c r="AL485" s="79"/>
      <c r="AM485" s="79"/>
      <c r="AN485" s="79"/>
      <c r="AO485" s="79"/>
      <c r="AP485" s="79"/>
      <c r="AQ485" s="79"/>
      <c r="AR485" s="79"/>
      <c r="AS485" s="79"/>
      <c r="AT485" s="79"/>
      <c r="AU485" s="79"/>
      <c r="AV485" s="79"/>
      <c r="AW485" s="79"/>
      <c r="AX485" s="79"/>
      <c r="AY485" s="79"/>
      <c r="AZ485" s="79"/>
      <c r="BA485" s="79"/>
      <c r="BB485" s="79"/>
      <c r="BC485" s="79"/>
      <c r="BD485" s="79"/>
      <c r="BE485" s="79"/>
      <c r="BF485" s="79"/>
      <c r="BG485" s="79"/>
      <c r="BH485" s="79"/>
      <c r="BI485" s="79"/>
      <c r="BJ485" s="79"/>
      <c r="BK485" s="79"/>
      <c r="BL485" s="79"/>
      <c r="BM485" s="79"/>
      <c r="BN485" s="79"/>
      <c r="BO485" s="79"/>
      <c r="BP485" s="79"/>
      <c r="BQ485" s="79"/>
      <c r="BR485" s="79"/>
      <c r="BS485" s="79"/>
      <c r="BT485" s="79"/>
      <c r="BU485" s="79"/>
      <c r="BV485" s="79"/>
      <c r="BW485" s="79"/>
      <c r="BX485" s="79"/>
      <c r="BY485" s="79"/>
      <c r="BZ485" s="79"/>
      <c r="CA485" s="79"/>
      <c r="CB485" s="79"/>
      <c r="CC485" s="79"/>
      <c r="CD485" s="79"/>
      <c r="CE485" s="79"/>
      <c r="CF485" s="79"/>
      <c r="CG485" s="79"/>
      <c r="CH485" s="79"/>
      <c r="CI485" s="79"/>
      <c r="CJ485" s="79"/>
      <c r="CK485" s="79"/>
      <c r="CL485" s="79"/>
      <c r="CM485" s="79"/>
      <c r="CN485" s="79"/>
      <c r="CO485" s="79"/>
      <c r="CP485" s="79"/>
      <c r="CQ485" s="79"/>
      <c r="CR485" s="79"/>
      <c r="CS485" s="79"/>
      <c r="CT485" s="79"/>
      <c r="CU485" s="79"/>
      <c r="CV485" s="79"/>
      <c r="CW485" s="79"/>
      <c r="CX485" s="79"/>
      <c r="CY485" s="79"/>
      <c r="CZ485" s="79"/>
      <c r="DA485" s="79"/>
      <c r="DB485" s="79"/>
      <c r="DC485" s="79"/>
      <c r="DD485" s="79"/>
      <c r="DE485" s="79"/>
      <c r="DF485" s="79"/>
      <c r="DG485" s="79"/>
      <c r="DH485" s="79"/>
      <c r="DI485" s="79"/>
      <c r="DJ485" s="79"/>
      <c r="DK485" s="79"/>
      <c r="DL485" s="79"/>
      <c r="DM485" s="79"/>
      <c r="DN485" s="79"/>
      <c r="DO485" s="79"/>
      <c r="DP485" s="79"/>
      <c r="DQ485" s="79"/>
      <c r="DR485" s="79"/>
      <c r="DS485" s="79"/>
      <c r="DT485" s="79"/>
      <c r="DU485" s="79"/>
      <c r="DV485" s="79"/>
      <c r="DW485" s="79"/>
      <c r="DX485" s="79"/>
      <c r="DY485" s="79"/>
      <c r="DZ485" s="79"/>
      <c r="EA485" s="79"/>
      <c r="EB485" s="79"/>
      <c r="EC485" s="79"/>
      <c r="ED485" s="79"/>
      <c r="EE485" s="79"/>
      <c r="EF485" s="79"/>
      <c r="EG485" s="79"/>
      <c r="EH485" s="79"/>
      <c r="EI485" s="79"/>
      <c r="EJ485" s="79"/>
      <c r="EK485" s="79"/>
      <c r="EL485" s="79"/>
      <c r="EM485" s="79"/>
      <c r="EN485" s="79"/>
      <c r="EO485" s="113"/>
      <c r="EP485" s="113"/>
      <c r="EQ485" s="113"/>
      <c r="ER485" s="113"/>
      <c r="ES485" s="113"/>
      <c r="ET485" s="113"/>
      <c r="EU485" s="113"/>
      <c r="EV485" s="113"/>
      <c r="EW485" s="113"/>
      <c r="EX485" s="113"/>
    </row>
    <row r="486" spans="1:154" x14ac:dyDescent="0.3">
      <c r="A486" s="79"/>
      <c r="B486" s="80"/>
      <c r="C486" s="80"/>
      <c r="D486" s="80"/>
      <c r="E486" s="80"/>
      <c r="F486" s="80"/>
      <c r="G486" s="44" t="e">
        <f>SUM(J486,L486,N486,O486,P486,T486,U486,V486,AB486,AD486,AO486,AQ486,CE486,CG486,CP486,CR486,#REF!,#REF!,CZ486,DB486,DE486,DG486,DN486,DP486,DW486,DY486,EF486,EH486)</f>
        <v>#REF!</v>
      </c>
      <c r="H486" s="44" t="e">
        <f>SUM(K486,M486,Q486,R486,S486,W486,X486,Y486,AC486,AE486,AF486,AG486,AH486,AI486,AL486,AP486,AR486,#REF!,AY486,AZ486,CF486,CH486,CI486,CJ486,CK486,CL486,CQ486,CS486,CT486,CU486,CV486,CW486,#REF!,#REF!,DA486,DC486,DF486,DH486,DO486,#REF!,#REF!,#REF!,#REF!,DQ486,DR486,DS486,DT486,DU486,DX486,DZ486,EA486,EB486,EC486,ED486,EG486,EI486,EJ486,EK486,EL486,EM486)</f>
        <v>#REF!</v>
      </c>
      <c r="I486" s="44" t="e">
        <f t="shared" si="19"/>
        <v>#REF!</v>
      </c>
      <c r="J486" s="72"/>
      <c r="K486" s="72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  <c r="CC486" s="79"/>
      <c r="CD486" s="79"/>
      <c r="CE486" s="79"/>
      <c r="CF486" s="79"/>
      <c r="CG486" s="79"/>
      <c r="CH486" s="79"/>
      <c r="CI486" s="79"/>
      <c r="CJ486" s="79"/>
      <c r="CK486" s="79"/>
      <c r="CL486" s="79"/>
      <c r="CM486" s="79"/>
      <c r="CN486" s="79"/>
      <c r="CO486" s="79"/>
      <c r="CP486" s="79"/>
      <c r="CQ486" s="79"/>
      <c r="CR486" s="79"/>
      <c r="CS486" s="79"/>
      <c r="CT486" s="79"/>
      <c r="CU486" s="79"/>
      <c r="CV486" s="79"/>
      <c r="CW486" s="79"/>
      <c r="CX486" s="79"/>
      <c r="CY486" s="79"/>
      <c r="CZ486" s="79"/>
      <c r="DA486" s="79"/>
      <c r="DB486" s="79"/>
      <c r="DC486" s="79"/>
      <c r="DD486" s="79"/>
      <c r="DE486" s="79"/>
      <c r="DF486" s="79"/>
      <c r="DG486" s="79"/>
      <c r="DH486" s="79"/>
      <c r="DI486" s="79"/>
      <c r="DJ486" s="79"/>
      <c r="DK486" s="79"/>
      <c r="DL486" s="79"/>
      <c r="DM486" s="79"/>
      <c r="DN486" s="79"/>
      <c r="DO486" s="79"/>
      <c r="DP486" s="79"/>
      <c r="DQ486" s="79"/>
      <c r="DR486" s="79"/>
      <c r="DS486" s="79"/>
      <c r="DT486" s="79"/>
      <c r="DU486" s="79"/>
      <c r="DV486" s="79"/>
      <c r="DW486" s="79"/>
      <c r="DX486" s="79"/>
      <c r="DY486" s="79"/>
      <c r="DZ486" s="79"/>
      <c r="EA486" s="79"/>
      <c r="EB486" s="79"/>
      <c r="EC486" s="79"/>
      <c r="ED486" s="79"/>
      <c r="EE486" s="79"/>
      <c r="EF486" s="79"/>
      <c r="EG486" s="79"/>
      <c r="EH486" s="79"/>
      <c r="EI486" s="79"/>
      <c r="EJ486" s="79"/>
      <c r="EK486" s="79"/>
      <c r="EL486" s="79"/>
      <c r="EM486" s="79"/>
      <c r="EN486" s="79"/>
      <c r="EO486" s="113"/>
      <c r="EP486" s="113"/>
      <c r="EQ486" s="113"/>
      <c r="ER486" s="113"/>
      <c r="ES486" s="113"/>
      <c r="ET486" s="113"/>
      <c r="EU486" s="113"/>
      <c r="EV486" s="113"/>
      <c r="EW486" s="113"/>
      <c r="EX486" s="113"/>
    </row>
    <row r="487" spans="1:154" x14ac:dyDescent="0.3">
      <c r="A487" s="79"/>
      <c r="B487" s="80"/>
      <c r="C487" s="80"/>
      <c r="D487" s="80"/>
      <c r="E487" s="80"/>
      <c r="F487" s="80"/>
      <c r="G487" s="44" t="e">
        <f>SUM(J487,L487,N487,O487,P487,T487,U487,V487,AB487,AD487,AO487,AQ487,CE487,CG487,CP487,CR487,#REF!,#REF!,CZ487,DB487,DE487,DG487,DN487,DP487,DW487,DY487,EF487,EH487)</f>
        <v>#REF!</v>
      </c>
      <c r="H487" s="44" t="e">
        <f>SUM(K487,M487,Q487,R487,S487,W487,X487,Y487,AC487,AE487,AF487,AG487,AH487,AI487,AL487,AP487,AR487,#REF!,AY487,AZ487,CF487,CH487,CI487,CJ487,CK487,CL487,CQ487,CS487,CT487,CU487,CV487,CW487,#REF!,#REF!,DA487,DC487,DF487,DH487,DO487,#REF!,#REF!,#REF!,#REF!,DQ487,DR487,DS487,DT487,DU487,DX487,DZ487,EA487,EB487,EC487,ED487,EG487,EI487,EJ487,EK487,EL487,EM487)</f>
        <v>#REF!</v>
      </c>
      <c r="I487" s="44" t="e">
        <f t="shared" si="19"/>
        <v>#REF!</v>
      </c>
      <c r="J487" s="72"/>
      <c r="K487" s="72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79"/>
      <c r="AF487" s="79"/>
      <c r="AG487" s="79"/>
      <c r="AH487" s="79"/>
      <c r="AI487" s="79"/>
      <c r="AJ487" s="79"/>
      <c r="AK487" s="79"/>
      <c r="AL487" s="79"/>
      <c r="AM487" s="79"/>
      <c r="AN487" s="79"/>
      <c r="AO487" s="79"/>
      <c r="AP487" s="79"/>
      <c r="AQ487" s="79"/>
      <c r="AR487" s="79"/>
      <c r="AS487" s="79"/>
      <c r="AT487" s="79"/>
      <c r="AU487" s="79"/>
      <c r="AV487" s="79"/>
      <c r="AW487" s="79"/>
      <c r="AX487" s="79"/>
      <c r="AY487" s="79"/>
      <c r="AZ487" s="79"/>
      <c r="BA487" s="79"/>
      <c r="BB487" s="79"/>
      <c r="BC487" s="79"/>
      <c r="BD487" s="79"/>
      <c r="BE487" s="79"/>
      <c r="BF487" s="79"/>
      <c r="BG487" s="79"/>
      <c r="BH487" s="79"/>
      <c r="BI487" s="79"/>
      <c r="BJ487" s="79"/>
      <c r="BK487" s="79"/>
      <c r="BL487" s="79"/>
      <c r="BM487" s="79"/>
      <c r="BN487" s="79"/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  <c r="CB487" s="79"/>
      <c r="CC487" s="79"/>
      <c r="CD487" s="79"/>
      <c r="CE487" s="79"/>
      <c r="CF487" s="79"/>
      <c r="CG487" s="79"/>
      <c r="CH487" s="79"/>
      <c r="CI487" s="79"/>
      <c r="CJ487" s="79"/>
      <c r="CK487" s="79"/>
      <c r="CL487" s="79"/>
      <c r="CM487" s="79"/>
      <c r="CN487" s="79"/>
      <c r="CO487" s="79"/>
      <c r="CP487" s="79"/>
      <c r="CQ487" s="79"/>
      <c r="CR487" s="79"/>
      <c r="CS487" s="79"/>
      <c r="CT487" s="79"/>
      <c r="CU487" s="79"/>
      <c r="CV487" s="79"/>
      <c r="CW487" s="79"/>
      <c r="CX487" s="79"/>
      <c r="CY487" s="79"/>
      <c r="CZ487" s="79"/>
      <c r="DA487" s="79"/>
      <c r="DB487" s="79"/>
      <c r="DC487" s="79"/>
      <c r="DD487" s="79"/>
      <c r="DE487" s="79"/>
      <c r="DF487" s="79"/>
      <c r="DG487" s="79"/>
      <c r="DH487" s="79"/>
      <c r="DI487" s="79"/>
      <c r="DJ487" s="79"/>
      <c r="DK487" s="79"/>
      <c r="DL487" s="79"/>
      <c r="DM487" s="79"/>
      <c r="DN487" s="79"/>
      <c r="DO487" s="79"/>
      <c r="DP487" s="79"/>
      <c r="DQ487" s="79"/>
      <c r="DR487" s="79"/>
      <c r="DS487" s="79"/>
      <c r="DT487" s="79"/>
      <c r="DU487" s="79"/>
      <c r="DV487" s="79"/>
      <c r="DW487" s="79"/>
      <c r="DX487" s="79"/>
      <c r="DY487" s="79"/>
      <c r="DZ487" s="79"/>
      <c r="EA487" s="79"/>
      <c r="EB487" s="79"/>
      <c r="EC487" s="79"/>
      <c r="ED487" s="79"/>
      <c r="EE487" s="79"/>
      <c r="EF487" s="79"/>
      <c r="EG487" s="79"/>
      <c r="EH487" s="79"/>
      <c r="EI487" s="79"/>
      <c r="EJ487" s="79"/>
      <c r="EK487" s="79"/>
      <c r="EL487" s="79"/>
      <c r="EM487" s="79"/>
      <c r="EN487" s="79"/>
      <c r="EO487" s="113"/>
      <c r="EP487" s="113"/>
      <c r="EQ487" s="113"/>
      <c r="ER487" s="113"/>
      <c r="ES487" s="113"/>
      <c r="ET487" s="113"/>
      <c r="EU487" s="113"/>
      <c r="EV487" s="113"/>
      <c r="EW487" s="113"/>
      <c r="EX487" s="113"/>
    </row>
    <row r="488" spans="1:154" x14ac:dyDescent="0.3">
      <c r="A488" s="79"/>
      <c r="B488" s="80"/>
      <c r="C488" s="80"/>
      <c r="D488" s="80"/>
      <c r="E488" s="80"/>
      <c r="F488" s="80"/>
      <c r="G488" s="44" t="e">
        <f>SUM(J488,L488,N488,O488,P488,T488,U488,V488,AB488,AD488,AO488,AQ488,CE488,CG488,CP488,CR488,#REF!,#REF!,CZ488,DB488,DE488,DG488,DN488,DP488,DW488,DY488,EF488,EH488)</f>
        <v>#REF!</v>
      </c>
      <c r="H488" s="44" t="e">
        <f>SUM(K488,M488,Q488,R488,S488,W488,X488,Y488,AC488,AE488,AF488,AG488,AH488,AI488,AL488,AP488,AR488,#REF!,AY488,AZ488,CF488,CH488,CI488,CJ488,CK488,CL488,CQ488,CS488,CT488,CU488,CV488,CW488,#REF!,#REF!,DA488,DC488,DF488,DH488,DO488,#REF!,#REF!,#REF!,#REF!,DQ488,DR488,DS488,DT488,DU488,DX488,DZ488,EA488,EB488,EC488,ED488,EG488,EI488,EJ488,EK488,EL488,EM488)</f>
        <v>#REF!</v>
      </c>
      <c r="I488" s="44" t="e">
        <f t="shared" si="19"/>
        <v>#REF!</v>
      </c>
      <c r="J488" s="72"/>
      <c r="K488" s="72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79"/>
      <c r="AF488" s="79"/>
      <c r="AG488" s="79"/>
      <c r="AH488" s="79"/>
      <c r="AI488" s="79"/>
      <c r="AJ488" s="79"/>
      <c r="AK488" s="79"/>
      <c r="AL488" s="79"/>
      <c r="AM488" s="79"/>
      <c r="AN488" s="79"/>
      <c r="AO488" s="79"/>
      <c r="AP488" s="79"/>
      <c r="AQ488" s="79"/>
      <c r="AR488" s="79"/>
      <c r="AS488" s="79"/>
      <c r="AT488" s="79"/>
      <c r="AU488" s="79"/>
      <c r="AV488" s="79"/>
      <c r="AW488" s="79"/>
      <c r="AX488" s="79"/>
      <c r="AY488" s="79"/>
      <c r="AZ488" s="79"/>
      <c r="BA488" s="79"/>
      <c r="BB488" s="79"/>
      <c r="BC488" s="79"/>
      <c r="BD488" s="79"/>
      <c r="BE488" s="79"/>
      <c r="BF488" s="79"/>
      <c r="BG488" s="79"/>
      <c r="BH488" s="79"/>
      <c r="BI488" s="79"/>
      <c r="BJ488" s="79"/>
      <c r="BK488" s="79"/>
      <c r="BL488" s="79"/>
      <c r="BM488" s="79"/>
      <c r="BN488" s="79"/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  <c r="CB488" s="79"/>
      <c r="CC488" s="79"/>
      <c r="CD488" s="79"/>
      <c r="CE488" s="79"/>
      <c r="CF488" s="79"/>
      <c r="CG488" s="79"/>
      <c r="CH488" s="79"/>
      <c r="CI488" s="79"/>
      <c r="CJ488" s="79"/>
      <c r="CK488" s="79"/>
      <c r="CL488" s="79"/>
      <c r="CM488" s="79"/>
      <c r="CN488" s="79"/>
      <c r="CO488" s="79"/>
      <c r="CP488" s="79"/>
      <c r="CQ488" s="79"/>
      <c r="CR488" s="79"/>
      <c r="CS488" s="79"/>
      <c r="CT488" s="79"/>
      <c r="CU488" s="79"/>
      <c r="CV488" s="79"/>
      <c r="CW488" s="79"/>
      <c r="CX488" s="79"/>
      <c r="CY488" s="79"/>
      <c r="CZ488" s="79"/>
      <c r="DA488" s="79"/>
      <c r="DB488" s="79"/>
      <c r="DC488" s="79"/>
      <c r="DD488" s="79"/>
      <c r="DE488" s="79"/>
      <c r="DF488" s="79"/>
      <c r="DG488" s="79"/>
      <c r="DH488" s="79"/>
      <c r="DI488" s="79"/>
      <c r="DJ488" s="79"/>
      <c r="DK488" s="79"/>
      <c r="DL488" s="79"/>
      <c r="DM488" s="79"/>
      <c r="DN488" s="79"/>
      <c r="DO488" s="79"/>
      <c r="DP488" s="79"/>
      <c r="DQ488" s="79"/>
      <c r="DR488" s="79"/>
      <c r="DS488" s="79"/>
      <c r="DT488" s="79"/>
      <c r="DU488" s="79"/>
      <c r="DV488" s="79"/>
      <c r="DW488" s="79"/>
      <c r="DX488" s="79"/>
      <c r="DY488" s="79"/>
      <c r="DZ488" s="79"/>
      <c r="EA488" s="79"/>
      <c r="EB488" s="79"/>
      <c r="EC488" s="79"/>
      <c r="ED488" s="79"/>
      <c r="EE488" s="79"/>
      <c r="EF488" s="79"/>
      <c r="EG488" s="79"/>
      <c r="EH488" s="79"/>
      <c r="EI488" s="79"/>
      <c r="EJ488" s="79"/>
      <c r="EK488" s="79"/>
      <c r="EL488" s="79"/>
      <c r="EM488" s="79"/>
      <c r="EN488" s="79"/>
      <c r="EO488" s="113"/>
      <c r="EP488" s="113"/>
      <c r="EQ488" s="113"/>
      <c r="ER488" s="113"/>
      <c r="ES488" s="113"/>
      <c r="ET488" s="113"/>
      <c r="EU488" s="113"/>
      <c r="EV488" s="113"/>
      <c r="EW488" s="113"/>
      <c r="EX488" s="113"/>
    </row>
    <row r="489" spans="1:154" x14ac:dyDescent="0.3">
      <c r="A489" s="79"/>
      <c r="B489" s="80"/>
      <c r="C489" s="80"/>
      <c r="D489" s="80"/>
      <c r="E489" s="80"/>
      <c r="F489" s="80"/>
      <c r="G489" s="44" t="e">
        <f>SUM(J489,L489,N489,O489,P489,T489,U489,V489,AB489,AD489,AO489,AQ489,CE489,CG489,CP489,CR489,#REF!,#REF!,CZ489,DB489,DE489,DG489,DN489,DP489,DW489,DY489,EF489,EH489)</f>
        <v>#REF!</v>
      </c>
      <c r="H489" s="44" t="e">
        <f>SUM(K489,M489,Q489,R489,S489,W489,X489,Y489,AC489,AE489,AF489,AG489,AH489,AI489,AL489,AP489,AR489,#REF!,AY489,AZ489,CF489,CH489,CI489,CJ489,CK489,CL489,CQ489,CS489,CT489,CU489,CV489,CW489,#REF!,#REF!,DA489,DC489,DF489,DH489,DO489,#REF!,#REF!,#REF!,#REF!,DQ489,DR489,DS489,DT489,DU489,DX489,DZ489,EA489,EB489,EC489,ED489,EG489,EI489,EJ489,EK489,EL489,EM489)</f>
        <v>#REF!</v>
      </c>
      <c r="I489" s="44" t="e">
        <f t="shared" si="19"/>
        <v>#REF!</v>
      </c>
      <c r="J489" s="72"/>
      <c r="K489" s="72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79"/>
      <c r="AF489" s="79"/>
      <c r="AG489" s="79"/>
      <c r="AH489" s="79"/>
      <c r="AI489" s="79"/>
      <c r="AJ489" s="79"/>
      <c r="AK489" s="79"/>
      <c r="AL489" s="79"/>
      <c r="AM489" s="79"/>
      <c r="AN489" s="79"/>
      <c r="AO489" s="79"/>
      <c r="AP489" s="79"/>
      <c r="AQ489" s="79"/>
      <c r="AR489" s="79"/>
      <c r="AS489" s="79"/>
      <c r="AT489" s="79"/>
      <c r="AU489" s="79"/>
      <c r="AV489" s="79"/>
      <c r="AW489" s="79"/>
      <c r="AX489" s="79"/>
      <c r="AY489" s="79"/>
      <c r="AZ489" s="79"/>
      <c r="BA489" s="79"/>
      <c r="BB489" s="79"/>
      <c r="BC489" s="79"/>
      <c r="BD489" s="79"/>
      <c r="BE489" s="79"/>
      <c r="BF489" s="79"/>
      <c r="BG489" s="79"/>
      <c r="BH489" s="79"/>
      <c r="BI489" s="79"/>
      <c r="BJ489" s="79"/>
      <c r="BK489" s="79"/>
      <c r="BL489" s="79"/>
      <c r="BM489" s="79"/>
      <c r="BN489" s="79"/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  <c r="CB489" s="79"/>
      <c r="CC489" s="79"/>
      <c r="CD489" s="79"/>
      <c r="CE489" s="79"/>
      <c r="CF489" s="79"/>
      <c r="CG489" s="79"/>
      <c r="CH489" s="79"/>
      <c r="CI489" s="79"/>
      <c r="CJ489" s="79"/>
      <c r="CK489" s="79"/>
      <c r="CL489" s="79"/>
      <c r="CM489" s="79"/>
      <c r="CN489" s="79"/>
      <c r="CO489" s="79"/>
      <c r="CP489" s="79"/>
      <c r="CQ489" s="79"/>
      <c r="CR489" s="79"/>
      <c r="CS489" s="79"/>
      <c r="CT489" s="79"/>
      <c r="CU489" s="79"/>
      <c r="CV489" s="79"/>
      <c r="CW489" s="79"/>
      <c r="CX489" s="79"/>
      <c r="CY489" s="79"/>
      <c r="CZ489" s="79"/>
      <c r="DA489" s="79"/>
      <c r="DB489" s="79"/>
      <c r="DC489" s="79"/>
      <c r="DD489" s="79"/>
      <c r="DE489" s="79"/>
      <c r="DF489" s="79"/>
      <c r="DG489" s="79"/>
      <c r="DH489" s="79"/>
      <c r="DI489" s="79"/>
      <c r="DJ489" s="79"/>
      <c r="DK489" s="79"/>
      <c r="DL489" s="79"/>
      <c r="DM489" s="79"/>
      <c r="DN489" s="79"/>
      <c r="DO489" s="79"/>
      <c r="DP489" s="79"/>
      <c r="DQ489" s="79"/>
      <c r="DR489" s="79"/>
      <c r="DS489" s="79"/>
      <c r="DT489" s="79"/>
      <c r="DU489" s="79"/>
      <c r="DV489" s="79"/>
      <c r="DW489" s="79"/>
      <c r="DX489" s="79"/>
      <c r="DY489" s="79"/>
      <c r="DZ489" s="79"/>
      <c r="EA489" s="79"/>
      <c r="EB489" s="79"/>
      <c r="EC489" s="79"/>
      <c r="ED489" s="79"/>
      <c r="EE489" s="79"/>
      <c r="EF489" s="79"/>
      <c r="EG489" s="79"/>
      <c r="EH489" s="79"/>
      <c r="EI489" s="79"/>
      <c r="EJ489" s="79"/>
      <c r="EK489" s="79"/>
      <c r="EL489" s="79"/>
      <c r="EM489" s="79"/>
      <c r="EN489" s="79"/>
      <c r="EO489" s="113"/>
      <c r="EP489" s="113"/>
      <c r="EQ489" s="113"/>
      <c r="ER489" s="113"/>
      <c r="ES489" s="113"/>
      <c r="ET489" s="113"/>
      <c r="EU489" s="113"/>
      <c r="EV489" s="113"/>
      <c r="EW489" s="113"/>
      <c r="EX489" s="113"/>
    </row>
    <row r="490" spans="1:154" x14ac:dyDescent="0.3">
      <c r="A490" s="79"/>
      <c r="B490" s="80"/>
      <c r="C490" s="80"/>
      <c r="D490" s="80"/>
      <c r="E490" s="80"/>
      <c r="F490" s="80"/>
      <c r="G490" s="44" t="e">
        <f>SUM(J490,L490,N490,O490,P490,T490,U490,V490,AB490,AD490,AO490,AQ490,CE490,CG490,CP490,CR490,#REF!,#REF!,CZ490,DB490,DE490,DG490,DN490,DP490,DW490,DY490,EF490,EH490)</f>
        <v>#REF!</v>
      </c>
      <c r="H490" s="44" t="e">
        <f>SUM(K490,M490,Q490,R490,S490,W490,X490,Y490,AC490,AE490,AF490,AG490,AH490,AI490,AL490,AP490,AR490,#REF!,AY490,AZ490,CF490,CH490,CI490,CJ490,CK490,CL490,CQ490,CS490,CT490,CU490,CV490,CW490,#REF!,#REF!,DA490,DC490,DF490,DH490,DO490,#REF!,#REF!,#REF!,#REF!,DQ490,DR490,DS490,DT490,DU490,DX490,DZ490,EA490,EB490,EC490,ED490,EG490,EI490,EJ490,EK490,EL490,EM490)</f>
        <v>#REF!</v>
      </c>
      <c r="I490" s="44" t="e">
        <f t="shared" si="19"/>
        <v>#REF!</v>
      </c>
      <c r="J490" s="72"/>
      <c r="K490" s="72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79"/>
      <c r="AF490" s="79"/>
      <c r="AG490" s="79"/>
      <c r="AH490" s="79"/>
      <c r="AI490" s="79"/>
      <c r="AJ490" s="79"/>
      <c r="AK490" s="79"/>
      <c r="AL490" s="79"/>
      <c r="AM490" s="79"/>
      <c r="AN490" s="79"/>
      <c r="AO490" s="79"/>
      <c r="AP490" s="79"/>
      <c r="AQ490" s="79"/>
      <c r="AR490" s="79"/>
      <c r="AS490" s="79"/>
      <c r="AT490" s="79"/>
      <c r="AU490" s="79"/>
      <c r="AV490" s="79"/>
      <c r="AW490" s="79"/>
      <c r="AX490" s="79"/>
      <c r="AY490" s="79"/>
      <c r="AZ490" s="79"/>
      <c r="BA490" s="79"/>
      <c r="BB490" s="79"/>
      <c r="BC490" s="79"/>
      <c r="BD490" s="79"/>
      <c r="BE490" s="79"/>
      <c r="BF490" s="79"/>
      <c r="BG490" s="79"/>
      <c r="BH490" s="79"/>
      <c r="BI490" s="79"/>
      <c r="BJ490" s="79"/>
      <c r="BK490" s="79"/>
      <c r="BL490" s="79"/>
      <c r="BM490" s="79"/>
      <c r="BN490" s="79"/>
      <c r="BO490" s="79"/>
      <c r="BP490" s="79"/>
      <c r="BQ490" s="79"/>
      <c r="BR490" s="79"/>
      <c r="BS490" s="79"/>
      <c r="BT490" s="79"/>
      <c r="BU490" s="79"/>
      <c r="BV490" s="79"/>
      <c r="BW490" s="79"/>
      <c r="BX490" s="79"/>
      <c r="BY490" s="79"/>
      <c r="BZ490" s="79"/>
      <c r="CA490" s="79"/>
      <c r="CB490" s="79"/>
      <c r="CC490" s="79"/>
      <c r="CD490" s="79"/>
      <c r="CE490" s="79"/>
      <c r="CF490" s="79"/>
      <c r="CG490" s="79"/>
      <c r="CH490" s="79"/>
      <c r="CI490" s="79"/>
      <c r="CJ490" s="79"/>
      <c r="CK490" s="79"/>
      <c r="CL490" s="79"/>
      <c r="CM490" s="79"/>
      <c r="CN490" s="79"/>
      <c r="CO490" s="79"/>
      <c r="CP490" s="79"/>
      <c r="CQ490" s="79"/>
      <c r="CR490" s="79"/>
      <c r="CS490" s="79"/>
      <c r="CT490" s="79"/>
      <c r="CU490" s="79"/>
      <c r="CV490" s="79"/>
      <c r="CW490" s="79"/>
      <c r="CX490" s="79"/>
      <c r="CY490" s="79"/>
      <c r="CZ490" s="79"/>
      <c r="DA490" s="79"/>
      <c r="DB490" s="79"/>
      <c r="DC490" s="79"/>
      <c r="DD490" s="79"/>
      <c r="DE490" s="79"/>
      <c r="DF490" s="79"/>
      <c r="DG490" s="79"/>
      <c r="DH490" s="79"/>
      <c r="DI490" s="79"/>
      <c r="DJ490" s="79"/>
      <c r="DK490" s="79"/>
      <c r="DL490" s="79"/>
      <c r="DM490" s="79"/>
      <c r="DN490" s="79"/>
      <c r="DO490" s="79"/>
      <c r="DP490" s="79"/>
      <c r="DQ490" s="79"/>
      <c r="DR490" s="79"/>
      <c r="DS490" s="79"/>
      <c r="DT490" s="79"/>
      <c r="DU490" s="79"/>
      <c r="DV490" s="79"/>
      <c r="DW490" s="79"/>
      <c r="DX490" s="79"/>
      <c r="DY490" s="79"/>
      <c r="DZ490" s="79"/>
      <c r="EA490" s="79"/>
      <c r="EB490" s="79"/>
      <c r="EC490" s="79"/>
      <c r="ED490" s="79"/>
      <c r="EE490" s="79"/>
      <c r="EF490" s="79"/>
      <c r="EG490" s="79"/>
      <c r="EH490" s="79"/>
      <c r="EI490" s="79"/>
      <c r="EJ490" s="79"/>
      <c r="EK490" s="79"/>
      <c r="EL490" s="79"/>
      <c r="EM490" s="79"/>
      <c r="EN490" s="79"/>
      <c r="EO490" s="113"/>
      <c r="EP490" s="113"/>
      <c r="EQ490" s="113"/>
      <c r="ER490" s="113"/>
      <c r="ES490" s="113"/>
      <c r="ET490" s="113"/>
      <c r="EU490" s="113"/>
      <c r="EV490" s="113"/>
      <c r="EW490" s="113"/>
      <c r="EX490" s="113"/>
    </row>
    <row r="491" spans="1:154" x14ac:dyDescent="0.3">
      <c r="A491" s="79"/>
      <c r="B491" s="80"/>
      <c r="C491" s="80"/>
      <c r="D491" s="80"/>
      <c r="E491" s="80"/>
      <c r="F491" s="80"/>
      <c r="G491" s="44" t="e">
        <f>SUM(J491,L491,N491,O491,P491,T491,U491,V491,AB491,AD491,AO491,AQ491,CE491,CG491,CP491,CR491,#REF!,#REF!,CZ491,DB491,DE491,DG491,DN491,DP491,DW491,DY491,EF491,EH491)</f>
        <v>#REF!</v>
      </c>
      <c r="H491" s="44" t="e">
        <f>SUM(K491,M491,Q491,R491,S491,W491,X491,Y491,AC491,AE491,AF491,AG491,AH491,AI491,AL491,AP491,AR491,#REF!,AY491,AZ491,CF491,CH491,CI491,CJ491,CK491,CL491,CQ491,CS491,CT491,CU491,CV491,CW491,#REF!,#REF!,DA491,DC491,DF491,DH491,DO491,#REF!,#REF!,#REF!,#REF!,DQ491,DR491,DS491,DT491,DU491,DX491,DZ491,EA491,EB491,EC491,ED491,EG491,EI491,EJ491,EK491,EL491,EM491)</f>
        <v>#REF!</v>
      </c>
      <c r="I491" s="44" t="e">
        <f t="shared" si="19"/>
        <v>#REF!</v>
      </c>
      <c r="J491" s="72"/>
      <c r="K491" s="72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79"/>
      <c r="AF491" s="79"/>
      <c r="AG491" s="79"/>
      <c r="AH491" s="79"/>
      <c r="AI491" s="79"/>
      <c r="AJ491" s="79"/>
      <c r="AK491" s="79"/>
      <c r="AL491" s="79"/>
      <c r="AM491" s="79"/>
      <c r="AN491" s="79"/>
      <c r="AO491" s="79"/>
      <c r="AP491" s="79"/>
      <c r="AQ491" s="79"/>
      <c r="AR491" s="79"/>
      <c r="AS491" s="79"/>
      <c r="AT491" s="79"/>
      <c r="AU491" s="79"/>
      <c r="AV491" s="79"/>
      <c r="AW491" s="79"/>
      <c r="AX491" s="79"/>
      <c r="AY491" s="79"/>
      <c r="AZ491" s="79"/>
      <c r="BA491" s="79"/>
      <c r="BB491" s="79"/>
      <c r="BC491" s="79"/>
      <c r="BD491" s="79"/>
      <c r="BE491" s="79"/>
      <c r="BF491" s="79"/>
      <c r="BG491" s="79"/>
      <c r="BH491" s="79"/>
      <c r="BI491" s="79"/>
      <c r="BJ491" s="79"/>
      <c r="BK491" s="79"/>
      <c r="BL491" s="79"/>
      <c r="BM491" s="79"/>
      <c r="BN491" s="79"/>
      <c r="BO491" s="79"/>
      <c r="BP491" s="79"/>
      <c r="BQ491" s="79"/>
      <c r="BR491" s="79"/>
      <c r="BS491" s="79"/>
      <c r="BT491" s="79"/>
      <c r="BU491" s="79"/>
      <c r="BV491" s="79"/>
      <c r="BW491" s="79"/>
      <c r="BX491" s="79"/>
      <c r="BY491" s="79"/>
      <c r="BZ491" s="79"/>
      <c r="CA491" s="79"/>
      <c r="CB491" s="79"/>
      <c r="CC491" s="79"/>
      <c r="CD491" s="79"/>
      <c r="CE491" s="79"/>
      <c r="CF491" s="79"/>
      <c r="CG491" s="79"/>
      <c r="CH491" s="79"/>
      <c r="CI491" s="79"/>
      <c r="CJ491" s="79"/>
      <c r="CK491" s="79"/>
      <c r="CL491" s="79"/>
      <c r="CM491" s="79"/>
      <c r="CN491" s="79"/>
      <c r="CO491" s="79"/>
      <c r="CP491" s="79"/>
      <c r="CQ491" s="79"/>
      <c r="CR491" s="79"/>
      <c r="CS491" s="79"/>
      <c r="CT491" s="79"/>
      <c r="CU491" s="79"/>
      <c r="CV491" s="79"/>
      <c r="CW491" s="79"/>
      <c r="CX491" s="79"/>
      <c r="CY491" s="79"/>
      <c r="CZ491" s="79"/>
      <c r="DA491" s="79"/>
      <c r="DB491" s="79"/>
      <c r="DC491" s="79"/>
      <c r="DD491" s="79"/>
      <c r="DE491" s="79"/>
      <c r="DF491" s="79"/>
      <c r="DG491" s="79"/>
      <c r="DH491" s="79"/>
      <c r="DI491" s="79"/>
      <c r="DJ491" s="79"/>
      <c r="DK491" s="79"/>
      <c r="DL491" s="79"/>
      <c r="DM491" s="79"/>
      <c r="DN491" s="79"/>
      <c r="DO491" s="79"/>
      <c r="DP491" s="79"/>
      <c r="DQ491" s="79"/>
      <c r="DR491" s="79"/>
      <c r="DS491" s="79"/>
      <c r="DT491" s="79"/>
      <c r="DU491" s="79"/>
      <c r="DV491" s="79"/>
      <c r="DW491" s="79"/>
      <c r="DX491" s="79"/>
      <c r="DY491" s="79"/>
      <c r="DZ491" s="79"/>
      <c r="EA491" s="79"/>
      <c r="EB491" s="79"/>
      <c r="EC491" s="79"/>
      <c r="ED491" s="79"/>
      <c r="EE491" s="79"/>
      <c r="EF491" s="79"/>
      <c r="EG491" s="79"/>
      <c r="EH491" s="79"/>
      <c r="EI491" s="79"/>
      <c r="EJ491" s="79"/>
      <c r="EK491" s="79"/>
      <c r="EL491" s="79"/>
      <c r="EM491" s="79"/>
      <c r="EN491" s="79"/>
      <c r="EO491" s="113"/>
      <c r="EP491" s="113"/>
      <c r="EQ491" s="113"/>
      <c r="ER491" s="113"/>
      <c r="ES491" s="113"/>
      <c r="ET491" s="113"/>
      <c r="EU491" s="113"/>
      <c r="EV491" s="113"/>
      <c r="EW491" s="113"/>
      <c r="EX491" s="113"/>
    </row>
    <row r="492" spans="1:154" x14ac:dyDescent="0.3">
      <c r="A492" s="79"/>
      <c r="B492" s="80"/>
      <c r="C492" s="80"/>
      <c r="D492" s="80"/>
      <c r="E492" s="80"/>
      <c r="F492" s="80"/>
      <c r="G492" s="44" t="e">
        <f>SUM(J492,L492,N492,O492,P492,T492,U492,V492,AB492,AD492,AO492,AQ492,CE492,CG492,CP492,CR492,#REF!,#REF!,CZ492,DB492,DE492,DG492,DN492,DP492,DW492,DY492,EF492,EH492)</f>
        <v>#REF!</v>
      </c>
      <c r="H492" s="44" t="e">
        <f>SUM(K492,M492,Q492,R492,S492,W492,X492,Y492,AC492,AE492,AF492,AG492,AH492,AI492,AL492,AP492,AR492,#REF!,AY492,AZ492,CF492,CH492,CI492,CJ492,CK492,CL492,CQ492,CS492,CT492,CU492,CV492,CW492,#REF!,#REF!,DA492,DC492,DF492,DH492,DO492,#REF!,#REF!,#REF!,#REF!,DQ492,DR492,DS492,DT492,DU492,DX492,DZ492,EA492,EB492,EC492,ED492,EG492,EI492,EJ492,EK492,EL492,EM492)</f>
        <v>#REF!</v>
      </c>
      <c r="I492" s="44" t="e">
        <f t="shared" si="19"/>
        <v>#REF!</v>
      </c>
      <c r="J492" s="72"/>
      <c r="K492" s="72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79"/>
      <c r="AF492" s="79"/>
      <c r="AG492" s="79"/>
      <c r="AH492" s="79"/>
      <c r="AI492" s="79"/>
      <c r="AJ492" s="79"/>
      <c r="AK492" s="79"/>
      <c r="AL492" s="79"/>
      <c r="AM492" s="79"/>
      <c r="AN492" s="79"/>
      <c r="AO492" s="79"/>
      <c r="AP492" s="79"/>
      <c r="AQ492" s="79"/>
      <c r="AR492" s="79"/>
      <c r="AS492" s="79"/>
      <c r="AT492" s="79"/>
      <c r="AU492" s="79"/>
      <c r="AV492" s="79"/>
      <c r="AW492" s="79"/>
      <c r="AX492" s="79"/>
      <c r="AY492" s="79"/>
      <c r="AZ492" s="79"/>
      <c r="BA492" s="79"/>
      <c r="BB492" s="79"/>
      <c r="BC492" s="79"/>
      <c r="BD492" s="79"/>
      <c r="BE492" s="79"/>
      <c r="BF492" s="79"/>
      <c r="BG492" s="79"/>
      <c r="BH492" s="79"/>
      <c r="BI492" s="79"/>
      <c r="BJ492" s="79"/>
      <c r="BK492" s="79"/>
      <c r="BL492" s="79"/>
      <c r="BM492" s="79"/>
      <c r="BN492" s="79"/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79"/>
      <c r="CC492" s="79"/>
      <c r="CD492" s="79"/>
      <c r="CE492" s="79"/>
      <c r="CF492" s="79"/>
      <c r="CG492" s="79"/>
      <c r="CH492" s="79"/>
      <c r="CI492" s="79"/>
      <c r="CJ492" s="79"/>
      <c r="CK492" s="79"/>
      <c r="CL492" s="79"/>
      <c r="CM492" s="79"/>
      <c r="CN492" s="79"/>
      <c r="CO492" s="79"/>
      <c r="CP492" s="79"/>
      <c r="CQ492" s="79"/>
      <c r="CR492" s="79"/>
      <c r="CS492" s="79"/>
      <c r="CT492" s="79"/>
      <c r="CU492" s="79"/>
      <c r="CV492" s="79"/>
      <c r="CW492" s="79"/>
      <c r="CX492" s="79"/>
      <c r="CY492" s="79"/>
      <c r="CZ492" s="79"/>
      <c r="DA492" s="79"/>
      <c r="DB492" s="79"/>
      <c r="DC492" s="79"/>
      <c r="DD492" s="79"/>
      <c r="DE492" s="79"/>
      <c r="DF492" s="79"/>
      <c r="DG492" s="79"/>
      <c r="DH492" s="79"/>
      <c r="DI492" s="79"/>
      <c r="DJ492" s="79"/>
      <c r="DK492" s="79"/>
      <c r="DL492" s="79"/>
      <c r="DM492" s="79"/>
      <c r="DN492" s="79"/>
      <c r="DO492" s="79"/>
      <c r="DP492" s="79"/>
      <c r="DQ492" s="79"/>
      <c r="DR492" s="79"/>
      <c r="DS492" s="79"/>
      <c r="DT492" s="79"/>
      <c r="DU492" s="79"/>
      <c r="DV492" s="79"/>
      <c r="DW492" s="79"/>
      <c r="DX492" s="79"/>
      <c r="DY492" s="79"/>
      <c r="DZ492" s="79"/>
      <c r="EA492" s="79"/>
      <c r="EB492" s="79"/>
      <c r="EC492" s="79"/>
      <c r="ED492" s="79"/>
      <c r="EE492" s="79"/>
      <c r="EF492" s="79"/>
      <c r="EG492" s="79"/>
      <c r="EH492" s="79"/>
      <c r="EI492" s="79"/>
      <c r="EJ492" s="79"/>
      <c r="EK492" s="79"/>
      <c r="EL492" s="79"/>
      <c r="EM492" s="79"/>
      <c r="EN492" s="79"/>
      <c r="EO492" s="113"/>
      <c r="EP492" s="113"/>
      <c r="EQ492" s="113"/>
      <c r="ER492" s="113"/>
      <c r="ES492" s="113"/>
      <c r="ET492" s="113"/>
      <c r="EU492" s="113"/>
      <c r="EV492" s="113"/>
      <c r="EW492" s="113"/>
      <c r="EX492" s="113"/>
    </row>
    <row r="493" spans="1:154" x14ac:dyDescent="0.3">
      <c r="A493" s="79"/>
      <c r="B493" s="80"/>
      <c r="C493" s="80"/>
      <c r="D493" s="80"/>
      <c r="E493" s="80"/>
      <c r="F493" s="80"/>
      <c r="G493" s="44" t="e">
        <f>SUM(J493,L493,N493,O493,P493,T493,U493,V493,AB493,AD493,AO493,AQ493,CE493,CG493,CP493,CR493,#REF!,#REF!,CZ493,DB493,DE493,DG493,DN493,DP493,DW493,DY493,EF493,EH493)</f>
        <v>#REF!</v>
      </c>
      <c r="H493" s="44" t="e">
        <f>SUM(K493,M493,Q493,R493,S493,W493,X493,Y493,AC493,AE493,AF493,AG493,AH493,AI493,AL493,AP493,AR493,#REF!,AY493,AZ493,CF493,CH493,CI493,CJ493,CK493,CL493,CQ493,CS493,CT493,CU493,CV493,CW493,#REF!,#REF!,DA493,DC493,DF493,DH493,DO493,#REF!,#REF!,#REF!,#REF!,DQ493,DR493,DS493,DT493,DU493,DX493,DZ493,EA493,EB493,EC493,ED493,EG493,EI493,EJ493,EK493,EL493,EM493)</f>
        <v>#REF!</v>
      </c>
      <c r="I493" s="44" t="e">
        <f t="shared" si="19"/>
        <v>#REF!</v>
      </c>
      <c r="J493" s="72"/>
      <c r="K493" s="72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79"/>
      <c r="AF493" s="79"/>
      <c r="AG493" s="79"/>
      <c r="AH493" s="79"/>
      <c r="AI493" s="79"/>
      <c r="AJ493" s="79"/>
      <c r="AK493" s="79"/>
      <c r="AL493" s="79"/>
      <c r="AM493" s="79"/>
      <c r="AN493" s="79"/>
      <c r="AO493" s="79"/>
      <c r="AP493" s="79"/>
      <c r="AQ493" s="79"/>
      <c r="AR493" s="79"/>
      <c r="AS493" s="79"/>
      <c r="AT493" s="79"/>
      <c r="AU493" s="79"/>
      <c r="AV493" s="79"/>
      <c r="AW493" s="79"/>
      <c r="AX493" s="79"/>
      <c r="AY493" s="79"/>
      <c r="AZ493" s="79"/>
      <c r="BA493" s="79"/>
      <c r="BB493" s="79"/>
      <c r="BC493" s="79"/>
      <c r="BD493" s="79"/>
      <c r="BE493" s="79"/>
      <c r="BF493" s="79"/>
      <c r="BG493" s="79"/>
      <c r="BH493" s="79"/>
      <c r="BI493" s="79"/>
      <c r="BJ493" s="79"/>
      <c r="BK493" s="79"/>
      <c r="BL493" s="79"/>
      <c r="BM493" s="79"/>
      <c r="BN493" s="79"/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  <c r="CB493" s="79"/>
      <c r="CC493" s="79"/>
      <c r="CD493" s="79"/>
      <c r="CE493" s="79"/>
      <c r="CF493" s="79"/>
      <c r="CG493" s="79"/>
      <c r="CH493" s="79"/>
      <c r="CI493" s="79"/>
      <c r="CJ493" s="79"/>
      <c r="CK493" s="79"/>
      <c r="CL493" s="79"/>
      <c r="CM493" s="79"/>
      <c r="CN493" s="79"/>
      <c r="CO493" s="79"/>
      <c r="CP493" s="79"/>
      <c r="CQ493" s="79"/>
      <c r="CR493" s="79"/>
      <c r="CS493" s="79"/>
      <c r="CT493" s="79"/>
      <c r="CU493" s="79"/>
      <c r="CV493" s="79"/>
      <c r="CW493" s="79"/>
      <c r="CX493" s="79"/>
      <c r="CY493" s="79"/>
      <c r="CZ493" s="79"/>
      <c r="DA493" s="79"/>
      <c r="DB493" s="79"/>
      <c r="DC493" s="79"/>
      <c r="DD493" s="79"/>
      <c r="DE493" s="79"/>
      <c r="DF493" s="79"/>
      <c r="DG493" s="79"/>
      <c r="DH493" s="79"/>
      <c r="DI493" s="79"/>
      <c r="DJ493" s="79"/>
      <c r="DK493" s="79"/>
      <c r="DL493" s="79"/>
      <c r="DM493" s="79"/>
      <c r="DN493" s="79"/>
      <c r="DO493" s="79"/>
      <c r="DP493" s="79"/>
      <c r="DQ493" s="79"/>
      <c r="DR493" s="79"/>
      <c r="DS493" s="79"/>
      <c r="DT493" s="79"/>
      <c r="DU493" s="79"/>
      <c r="DV493" s="79"/>
      <c r="DW493" s="79"/>
      <c r="DX493" s="79"/>
      <c r="DY493" s="79"/>
      <c r="DZ493" s="79"/>
      <c r="EA493" s="79"/>
      <c r="EB493" s="79"/>
      <c r="EC493" s="79"/>
      <c r="ED493" s="79"/>
      <c r="EE493" s="79"/>
      <c r="EF493" s="79"/>
      <c r="EG493" s="79"/>
      <c r="EH493" s="79"/>
      <c r="EI493" s="79"/>
      <c r="EJ493" s="79"/>
      <c r="EK493" s="79"/>
      <c r="EL493" s="79"/>
      <c r="EM493" s="79"/>
      <c r="EN493" s="79"/>
      <c r="EO493" s="113"/>
      <c r="EP493" s="113"/>
      <c r="EQ493" s="113"/>
      <c r="ER493" s="113"/>
      <c r="ES493" s="113"/>
      <c r="ET493" s="113"/>
      <c r="EU493" s="113"/>
      <c r="EV493" s="113"/>
      <c r="EW493" s="113"/>
      <c r="EX493" s="113"/>
    </row>
    <row r="494" spans="1:154" x14ac:dyDescent="0.3">
      <c r="A494" s="79"/>
      <c r="B494" s="80"/>
      <c r="C494" s="80"/>
      <c r="D494" s="80"/>
      <c r="E494" s="80"/>
      <c r="F494" s="80"/>
      <c r="G494" s="44" t="e">
        <f>SUM(J494,L494,N494,O494,P494,T494,U494,V494,AB494,AD494,AO494,AQ494,CE494,CG494,CP494,CR494,#REF!,#REF!,CZ494,DB494,DE494,DG494,DN494,DP494,DW494,DY494,EF494,EH494)</f>
        <v>#REF!</v>
      </c>
      <c r="H494" s="44" t="e">
        <f>SUM(K494,M494,Q494,R494,S494,W494,X494,Y494,AC494,AE494,AF494,AG494,AH494,AI494,AL494,AP494,AR494,#REF!,AY494,AZ494,CF494,CH494,CI494,CJ494,CK494,CL494,CQ494,CS494,CT494,CU494,CV494,CW494,#REF!,#REF!,DA494,DC494,DF494,DH494,DO494,#REF!,#REF!,#REF!,#REF!,DQ494,DR494,DS494,DT494,DU494,DX494,DZ494,EA494,EB494,EC494,ED494,EG494,EI494,EJ494,EK494,EL494,EM494)</f>
        <v>#REF!</v>
      </c>
      <c r="I494" s="44" t="e">
        <f t="shared" si="19"/>
        <v>#REF!</v>
      </c>
      <c r="J494" s="72"/>
      <c r="K494" s="72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79"/>
      <c r="AF494" s="79"/>
      <c r="AG494" s="79"/>
      <c r="AH494" s="79"/>
      <c r="AI494" s="79"/>
      <c r="AJ494" s="79"/>
      <c r="AK494" s="79"/>
      <c r="AL494" s="79"/>
      <c r="AM494" s="79"/>
      <c r="AN494" s="79"/>
      <c r="AO494" s="79"/>
      <c r="AP494" s="79"/>
      <c r="AQ494" s="79"/>
      <c r="AR494" s="79"/>
      <c r="AS494" s="79"/>
      <c r="AT494" s="79"/>
      <c r="AU494" s="79"/>
      <c r="AV494" s="79"/>
      <c r="AW494" s="79"/>
      <c r="AX494" s="79"/>
      <c r="AY494" s="79"/>
      <c r="AZ494" s="79"/>
      <c r="BA494" s="79"/>
      <c r="BB494" s="79"/>
      <c r="BC494" s="79"/>
      <c r="BD494" s="79"/>
      <c r="BE494" s="79"/>
      <c r="BF494" s="79"/>
      <c r="BG494" s="79"/>
      <c r="BH494" s="79"/>
      <c r="BI494" s="79"/>
      <c r="BJ494" s="79"/>
      <c r="BK494" s="79"/>
      <c r="BL494" s="79"/>
      <c r="BM494" s="79"/>
      <c r="BN494" s="79"/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  <c r="CB494" s="79"/>
      <c r="CC494" s="79"/>
      <c r="CD494" s="79"/>
      <c r="CE494" s="79"/>
      <c r="CF494" s="79"/>
      <c r="CG494" s="79"/>
      <c r="CH494" s="79"/>
      <c r="CI494" s="79"/>
      <c r="CJ494" s="79"/>
      <c r="CK494" s="79"/>
      <c r="CL494" s="79"/>
      <c r="CM494" s="79"/>
      <c r="CN494" s="79"/>
      <c r="CO494" s="79"/>
      <c r="CP494" s="79"/>
      <c r="CQ494" s="79"/>
      <c r="CR494" s="79"/>
      <c r="CS494" s="79"/>
      <c r="CT494" s="79"/>
      <c r="CU494" s="79"/>
      <c r="CV494" s="79"/>
      <c r="CW494" s="79"/>
      <c r="CX494" s="79"/>
      <c r="CY494" s="79"/>
      <c r="CZ494" s="79"/>
      <c r="DA494" s="79"/>
      <c r="DB494" s="79"/>
      <c r="DC494" s="79"/>
      <c r="DD494" s="79"/>
      <c r="DE494" s="79"/>
      <c r="DF494" s="79"/>
      <c r="DG494" s="79"/>
      <c r="DH494" s="79"/>
      <c r="DI494" s="79"/>
      <c r="DJ494" s="79"/>
      <c r="DK494" s="79"/>
      <c r="DL494" s="79"/>
      <c r="DM494" s="79"/>
      <c r="DN494" s="79"/>
      <c r="DO494" s="79"/>
      <c r="DP494" s="79"/>
      <c r="DQ494" s="79"/>
      <c r="DR494" s="79"/>
      <c r="DS494" s="79"/>
      <c r="DT494" s="79"/>
      <c r="DU494" s="79"/>
      <c r="DV494" s="79"/>
      <c r="DW494" s="79"/>
      <c r="DX494" s="79"/>
      <c r="DY494" s="79"/>
      <c r="DZ494" s="79"/>
      <c r="EA494" s="79"/>
      <c r="EB494" s="79"/>
      <c r="EC494" s="79"/>
      <c r="ED494" s="79"/>
      <c r="EE494" s="79"/>
      <c r="EF494" s="79"/>
      <c r="EG494" s="79"/>
      <c r="EH494" s="79"/>
      <c r="EI494" s="79"/>
      <c r="EJ494" s="79"/>
      <c r="EK494" s="79"/>
      <c r="EL494" s="79"/>
      <c r="EM494" s="79"/>
      <c r="EN494" s="79"/>
      <c r="EO494" s="113"/>
      <c r="EP494" s="113"/>
      <c r="EQ494" s="113"/>
      <c r="ER494" s="113"/>
      <c r="ES494" s="113"/>
      <c r="ET494" s="113"/>
      <c r="EU494" s="113"/>
      <c r="EV494" s="113"/>
      <c r="EW494" s="113"/>
      <c r="EX494" s="113"/>
    </row>
    <row r="495" spans="1:154" x14ac:dyDescent="0.3">
      <c r="A495" s="79"/>
      <c r="B495" s="80"/>
      <c r="C495" s="80"/>
      <c r="D495" s="80"/>
      <c r="E495" s="80"/>
      <c r="F495" s="80"/>
      <c r="G495" s="44" t="e">
        <f>SUM(J495,L495,N495,O495,P495,T495,U495,V495,AB495,AD495,AO495,AQ495,CE495,CG495,CP495,CR495,#REF!,#REF!,CZ495,DB495,DE495,DG495,DN495,DP495,DW495,DY495,EF495,EH495)</f>
        <v>#REF!</v>
      </c>
      <c r="H495" s="44" t="e">
        <f>SUM(K495,M495,Q495,R495,S495,W495,X495,Y495,AC495,AE495,AF495,AG495,AH495,AI495,AL495,AP495,AR495,#REF!,AY495,AZ495,CF495,CH495,CI495,CJ495,CK495,CL495,CQ495,CS495,CT495,CU495,CV495,CW495,#REF!,#REF!,DA495,DC495,DF495,DH495,DO495,#REF!,#REF!,#REF!,#REF!,DQ495,DR495,DS495,DT495,DU495,DX495,DZ495,EA495,EB495,EC495,ED495,EG495,EI495,EJ495,EK495,EL495,EM495)</f>
        <v>#REF!</v>
      </c>
      <c r="I495" s="44" t="e">
        <f t="shared" si="19"/>
        <v>#REF!</v>
      </c>
      <c r="J495" s="72"/>
      <c r="K495" s="72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79"/>
      <c r="AF495" s="79"/>
      <c r="AG495" s="79"/>
      <c r="AH495" s="79"/>
      <c r="AI495" s="79"/>
      <c r="AJ495" s="79"/>
      <c r="AK495" s="79"/>
      <c r="AL495" s="79"/>
      <c r="AM495" s="79"/>
      <c r="AN495" s="79"/>
      <c r="AO495" s="79"/>
      <c r="AP495" s="79"/>
      <c r="AQ495" s="79"/>
      <c r="AR495" s="79"/>
      <c r="AS495" s="79"/>
      <c r="AT495" s="79"/>
      <c r="AU495" s="79"/>
      <c r="AV495" s="79"/>
      <c r="AW495" s="79"/>
      <c r="AX495" s="79"/>
      <c r="AY495" s="79"/>
      <c r="AZ495" s="79"/>
      <c r="BA495" s="79"/>
      <c r="BB495" s="79"/>
      <c r="BC495" s="79"/>
      <c r="BD495" s="79"/>
      <c r="BE495" s="79"/>
      <c r="BF495" s="79"/>
      <c r="BG495" s="79"/>
      <c r="BH495" s="79"/>
      <c r="BI495" s="79"/>
      <c r="BJ495" s="79"/>
      <c r="BK495" s="79"/>
      <c r="BL495" s="79"/>
      <c r="BM495" s="79"/>
      <c r="BN495" s="79"/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  <c r="CB495" s="79"/>
      <c r="CC495" s="79"/>
      <c r="CD495" s="79"/>
      <c r="CE495" s="79"/>
      <c r="CF495" s="79"/>
      <c r="CG495" s="79"/>
      <c r="CH495" s="79"/>
      <c r="CI495" s="79"/>
      <c r="CJ495" s="79"/>
      <c r="CK495" s="79"/>
      <c r="CL495" s="79"/>
      <c r="CM495" s="79"/>
      <c r="CN495" s="79"/>
      <c r="CO495" s="79"/>
      <c r="CP495" s="79"/>
      <c r="CQ495" s="79"/>
      <c r="CR495" s="79"/>
      <c r="CS495" s="79"/>
      <c r="CT495" s="79"/>
      <c r="CU495" s="79"/>
      <c r="CV495" s="79"/>
      <c r="CW495" s="79"/>
      <c r="CX495" s="79"/>
      <c r="CY495" s="79"/>
      <c r="CZ495" s="79"/>
      <c r="DA495" s="79"/>
      <c r="DB495" s="79"/>
      <c r="DC495" s="79"/>
      <c r="DD495" s="79"/>
      <c r="DE495" s="79"/>
      <c r="DF495" s="79"/>
      <c r="DG495" s="79"/>
      <c r="DH495" s="79"/>
      <c r="DI495" s="79"/>
      <c r="DJ495" s="79"/>
      <c r="DK495" s="79"/>
      <c r="DL495" s="79"/>
      <c r="DM495" s="79"/>
      <c r="DN495" s="79"/>
      <c r="DO495" s="79"/>
      <c r="DP495" s="79"/>
      <c r="DQ495" s="79"/>
      <c r="DR495" s="79"/>
      <c r="DS495" s="79"/>
      <c r="DT495" s="79"/>
      <c r="DU495" s="79"/>
      <c r="DV495" s="79"/>
      <c r="DW495" s="79"/>
      <c r="DX495" s="79"/>
      <c r="DY495" s="79"/>
      <c r="DZ495" s="79"/>
      <c r="EA495" s="79"/>
      <c r="EB495" s="79"/>
      <c r="EC495" s="79"/>
      <c r="ED495" s="79"/>
      <c r="EE495" s="79"/>
      <c r="EF495" s="79"/>
      <c r="EG495" s="79"/>
      <c r="EH495" s="79"/>
      <c r="EI495" s="79"/>
      <c r="EJ495" s="79"/>
      <c r="EK495" s="79"/>
      <c r="EL495" s="79"/>
      <c r="EM495" s="79"/>
      <c r="EN495" s="79"/>
      <c r="EO495" s="113"/>
      <c r="EP495" s="113"/>
      <c r="EQ495" s="113"/>
      <c r="ER495" s="113"/>
      <c r="ES495" s="113"/>
      <c r="ET495" s="113"/>
      <c r="EU495" s="113"/>
      <c r="EV495" s="113"/>
      <c r="EW495" s="113"/>
      <c r="EX495" s="113"/>
    </row>
    <row r="496" spans="1:154" x14ac:dyDescent="0.3">
      <c r="A496" s="79"/>
      <c r="B496" s="80"/>
      <c r="C496" s="80"/>
      <c r="D496" s="80"/>
      <c r="E496" s="80"/>
      <c r="F496" s="80"/>
      <c r="G496" s="44" t="e">
        <f>SUM(J496,L496,N496,O496,P496,T496,U496,V496,AB496,AD496,AO496,AQ496,CE496,CG496,CP496,CR496,#REF!,#REF!,CZ496,DB496,DE496,DG496,DN496,DP496,DW496,DY496,EF496,EH496)</f>
        <v>#REF!</v>
      </c>
      <c r="H496" s="44" t="e">
        <f>SUM(K496,M496,Q496,R496,S496,W496,X496,Y496,AC496,AE496,AF496,AG496,AH496,AI496,AL496,AP496,AR496,#REF!,AY496,AZ496,CF496,CH496,CI496,CJ496,CK496,CL496,CQ496,CS496,CT496,CU496,CV496,CW496,#REF!,#REF!,DA496,DC496,DF496,DH496,DO496,#REF!,#REF!,#REF!,#REF!,DQ496,DR496,DS496,DT496,DU496,DX496,DZ496,EA496,EB496,EC496,ED496,EG496,EI496,EJ496,EK496,EL496,EM496)</f>
        <v>#REF!</v>
      </c>
      <c r="I496" s="44" t="e">
        <f t="shared" si="19"/>
        <v>#REF!</v>
      </c>
      <c r="J496" s="72"/>
      <c r="K496" s="72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79"/>
      <c r="AF496" s="79"/>
      <c r="AG496" s="79"/>
      <c r="AH496" s="79"/>
      <c r="AI496" s="79"/>
      <c r="AJ496" s="79"/>
      <c r="AK496" s="79"/>
      <c r="AL496" s="79"/>
      <c r="AM496" s="79"/>
      <c r="AN496" s="79"/>
      <c r="AO496" s="79"/>
      <c r="AP496" s="79"/>
      <c r="AQ496" s="79"/>
      <c r="AR496" s="79"/>
      <c r="AS496" s="79"/>
      <c r="AT496" s="79"/>
      <c r="AU496" s="79"/>
      <c r="AV496" s="79"/>
      <c r="AW496" s="79"/>
      <c r="AX496" s="79"/>
      <c r="AY496" s="79"/>
      <c r="AZ496" s="79"/>
      <c r="BA496" s="79"/>
      <c r="BB496" s="79"/>
      <c r="BC496" s="79"/>
      <c r="BD496" s="79"/>
      <c r="BE496" s="79"/>
      <c r="BF496" s="79"/>
      <c r="BG496" s="79"/>
      <c r="BH496" s="79"/>
      <c r="BI496" s="79"/>
      <c r="BJ496" s="79"/>
      <c r="BK496" s="79"/>
      <c r="BL496" s="79"/>
      <c r="BM496" s="79"/>
      <c r="BN496" s="79"/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  <c r="CB496" s="79"/>
      <c r="CC496" s="79"/>
      <c r="CD496" s="79"/>
      <c r="CE496" s="79"/>
      <c r="CF496" s="79"/>
      <c r="CG496" s="79"/>
      <c r="CH496" s="79"/>
      <c r="CI496" s="79"/>
      <c r="CJ496" s="79"/>
      <c r="CK496" s="79"/>
      <c r="CL496" s="79"/>
      <c r="CM496" s="79"/>
      <c r="CN496" s="79"/>
      <c r="CO496" s="79"/>
      <c r="CP496" s="79"/>
      <c r="CQ496" s="79"/>
      <c r="CR496" s="79"/>
      <c r="CS496" s="79"/>
      <c r="CT496" s="79"/>
      <c r="CU496" s="79"/>
      <c r="CV496" s="79"/>
      <c r="CW496" s="79"/>
      <c r="CX496" s="79"/>
      <c r="CY496" s="79"/>
      <c r="CZ496" s="79"/>
      <c r="DA496" s="79"/>
      <c r="DB496" s="79"/>
      <c r="DC496" s="79"/>
      <c r="DD496" s="79"/>
      <c r="DE496" s="79"/>
      <c r="DF496" s="79"/>
      <c r="DG496" s="79"/>
      <c r="DH496" s="79"/>
      <c r="DI496" s="79"/>
      <c r="DJ496" s="79"/>
      <c r="DK496" s="79"/>
      <c r="DL496" s="79"/>
      <c r="DM496" s="79"/>
      <c r="DN496" s="79"/>
      <c r="DO496" s="79"/>
      <c r="DP496" s="79"/>
      <c r="DQ496" s="79"/>
      <c r="DR496" s="79"/>
      <c r="DS496" s="79"/>
      <c r="DT496" s="79"/>
      <c r="DU496" s="79"/>
      <c r="DV496" s="79"/>
      <c r="DW496" s="79"/>
      <c r="DX496" s="79"/>
      <c r="DY496" s="79"/>
      <c r="DZ496" s="79"/>
      <c r="EA496" s="79"/>
      <c r="EB496" s="79"/>
      <c r="EC496" s="79"/>
      <c r="ED496" s="79"/>
      <c r="EE496" s="79"/>
      <c r="EF496" s="79"/>
      <c r="EG496" s="79"/>
      <c r="EH496" s="79"/>
      <c r="EI496" s="79"/>
      <c r="EJ496" s="79"/>
      <c r="EK496" s="79"/>
      <c r="EL496" s="79"/>
      <c r="EM496" s="79"/>
      <c r="EN496" s="79"/>
      <c r="EO496" s="113"/>
      <c r="EP496" s="113"/>
      <c r="EQ496" s="113"/>
      <c r="ER496" s="113"/>
      <c r="ES496" s="113"/>
      <c r="ET496" s="113"/>
      <c r="EU496" s="113"/>
      <c r="EV496" s="113"/>
      <c r="EW496" s="113"/>
      <c r="EX496" s="113"/>
    </row>
    <row r="497" spans="1:154" x14ac:dyDescent="0.3">
      <c r="A497" s="79"/>
      <c r="B497" s="80"/>
      <c r="C497" s="80"/>
      <c r="D497" s="80"/>
      <c r="E497" s="80"/>
      <c r="F497" s="80"/>
      <c r="G497" s="44" t="e">
        <f>SUM(J497,L497,N497,O497,P497,T497,U497,V497,AB497,AD497,AO497,AQ497,CE497,CG497,CP497,CR497,#REF!,#REF!,CZ497,DB497,DE497,DG497,DN497,DP497,DW497,DY497,EF497,EH497)</f>
        <v>#REF!</v>
      </c>
      <c r="H497" s="44" t="e">
        <f>SUM(K497,M497,Q497,R497,S497,W497,X497,Y497,AC497,AE497,AF497,AG497,AH497,AI497,AL497,AP497,AR497,#REF!,AY497,AZ497,CF497,CH497,CI497,CJ497,CK497,CL497,CQ497,CS497,CT497,CU497,CV497,CW497,#REF!,#REF!,DA497,DC497,DF497,DH497,DO497,#REF!,#REF!,#REF!,#REF!,DQ497,DR497,DS497,DT497,DU497,DX497,DZ497,EA497,EB497,EC497,ED497,EG497,EI497,EJ497,EK497,EL497,EM497)</f>
        <v>#REF!</v>
      </c>
      <c r="I497" s="44" t="e">
        <f t="shared" si="19"/>
        <v>#REF!</v>
      </c>
      <c r="J497" s="72"/>
      <c r="K497" s="72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79"/>
      <c r="AF497" s="79"/>
      <c r="AG497" s="79"/>
      <c r="AH497" s="79"/>
      <c r="AI497" s="79"/>
      <c r="AJ497" s="79"/>
      <c r="AK497" s="79"/>
      <c r="AL497" s="79"/>
      <c r="AM497" s="79"/>
      <c r="AN497" s="79"/>
      <c r="AO497" s="79"/>
      <c r="AP497" s="79"/>
      <c r="AQ497" s="79"/>
      <c r="AR497" s="79"/>
      <c r="AS497" s="79"/>
      <c r="AT497" s="79"/>
      <c r="AU497" s="79"/>
      <c r="AV497" s="79"/>
      <c r="AW497" s="79"/>
      <c r="AX497" s="79"/>
      <c r="AY497" s="79"/>
      <c r="AZ497" s="79"/>
      <c r="BA497" s="79"/>
      <c r="BB497" s="79"/>
      <c r="BC497" s="79"/>
      <c r="BD497" s="79"/>
      <c r="BE497" s="79"/>
      <c r="BF497" s="79"/>
      <c r="BG497" s="79"/>
      <c r="BH497" s="79"/>
      <c r="BI497" s="79"/>
      <c r="BJ497" s="79"/>
      <c r="BK497" s="79"/>
      <c r="BL497" s="79"/>
      <c r="BM497" s="79"/>
      <c r="BN497" s="79"/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  <c r="CB497" s="79"/>
      <c r="CC497" s="79"/>
      <c r="CD497" s="79"/>
      <c r="CE497" s="79"/>
      <c r="CF497" s="79"/>
      <c r="CG497" s="79"/>
      <c r="CH497" s="79"/>
      <c r="CI497" s="79"/>
      <c r="CJ497" s="79"/>
      <c r="CK497" s="79"/>
      <c r="CL497" s="79"/>
      <c r="CM497" s="79"/>
      <c r="CN497" s="79"/>
      <c r="CO497" s="79"/>
      <c r="CP497" s="79"/>
      <c r="CQ497" s="79"/>
      <c r="CR497" s="79"/>
      <c r="CS497" s="79"/>
      <c r="CT497" s="79"/>
      <c r="CU497" s="79"/>
      <c r="CV497" s="79"/>
      <c r="CW497" s="79"/>
      <c r="CX497" s="79"/>
      <c r="CY497" s="79"/>
      <c r="CZ497" s="79"/>
      <c r="DA497" s="79"/>
      <c r="DB497" s="79"/>
      <c r="DC497" s="79"/>
      <c r="DD497" s="79"/>
      <c r="DE497" s="79"/>
      <c r="DF497" s="79"/>
      <c r="DG497" s="79"/>
      <c r="DH497" s="79"/>
      <c r="DI497" s="79"/>
      <c r="DJ497" s="79"/>
      <c r="DK497" s="79"/>
      <c r="DL497" s="79"/>
      <c r="DM497" s="79"/>
      <c r="DN497" s="79"/>
      <c r="DO497" s="79"/>
      <c r="DP497" s="79"/>
      <c r="DQ497" s="79"/>
      <c r="DR497" s="79"/>
      <c r="DS497" s="79"/>
      <c r="DT497" s="79"/>
      <c r="DU497" s="79"/>
      <c r="DV497" s="79"/>
      <c r="DW497" s="79"/>
      <c r="DX497" s="79"/>
      <c r="DY497" s="79"/>
      <c r="DZ497" s="79"/>
      <c r="EA497" s="79"/>
      <c r="EB497" s="79"/>
      <c r="EC497" s="79"/>
      <c r="ED497" s="79"/>
      <c r="EE497" s="79"/>
      <c r="EF497" s="79"/>
      <c r="EG497" s="79"/>
      <c r="EH497" s="79"/>
      <c r="EI497" s="79"/>
      <c r="EJ497" s="79"/>
      <c r="EK497" s="79"/>
      <c r="EL497" s="79"/>
      <c r="EM497" s="79"/>
      <c r="EN497" s="79"/>
      <c r="EO497" s="113"/>
      <c r="EP497" s="113"/>
      <c r="EQ497" s="113"/>
      <c r="ER497" s="113"/>
      <c r="ES497" s="113"/>
      <c r="ET497" s="113"/>
      <c r="EU497" s="113"/>
      <c r="EV497" s="113"/>
      <c r="EW497" s="113"/>
      <c r="EX497" s="113"/>
    </row>
    <row r="498" spans="1:154" x14ac:dyDescent="0.3">
      <c r="A498" s="79"/>
      <c r="B498" s="80"/>
      <c r="C498" s="80"/>
      <c r="D498" s="80"/>
      <c r="E498" s="80"/>
      <c r="F498" s="80"/>
      <c r="G498" s="44" t="e">
        <f>SUM(J498,L498,N498,O498,P498,T498,U498,V498,AB498,AD498,AO498,AQ498,CE498,CG498,CP498,CR498,#REF!,#REF!,CZ498,DB498,DE498,DG498,DN498,DP498,DW498,DY498,EF498,EH498)</f>
        <v>#REF!</v>
      </c>
      <c r="H498" s="44" t="e">
        <f>SUM(K498,M498,Q498,R498,S498,W498,X498,Y498,AC498,AE498,AF498,AG498,AH498,AI498,AL498,AP498,AR498,#REF!,AY498,AZ498,CF498,CH498,CI498,CJ498,CK498,CL498,CQ498,CS498,CT498,CU498,CV498,CW498,#REF!,#REF!,DA498,DC498,DF498,DH498,DO498,#REF!,#REF!,#REF!,#REF!,DQ498,DR498,DS498,DT498,DU498,DX498,DZ498,EA498,EB498,EC498,ED498,EG498,EI498,EJ498,EK498,EL498,EM498)</f>
        <v>#REF!</v>
      </c>
      <c r="I498" s="44" t="e">
        <f t="shared" si="19"/>
        <v>#REF!</v>
      </c>
      <c r="J498" s="72"/>
      <c r="K498" s="72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79"/>
      <c r="AF498" s="79"/>
      <c r="AG498" s="79"/>
      <c r="AH498" s="79"/>
      <c r="AI498" s="79"/>
      <c r="AJ498" s="79"/>
      <c r="AK498" s="79"/>
      <c r="AL498" s="79"/>
      <c r="AM498" s="79"/>
      <c r="AN498" s="79"/>
      <c r="AO498" s="79"/>
      <c r="AP498" s="79"/>
      <c r="AQ498" s="79"/>
      <c r="AR498" s="79"/>
      <c r="AS498" s="79"/>
      <c r="AT498" s="79"/>
      <c r="AU498" s="79"/>
      <c r="AV498" s="79"/>
      <c r="AW498" s="79"/>
      <c r="AX498" s="79"/>
      <c r="AY498" s="79"/>
      <c r="AZ498" s="79"/>
      <c r="BA498" s="79"/>
      <c r="BB498" s="79"/>
      <c r="BC498" s="79"/>
      <c r="BD498" s="79"/>
      <c r="BE498" s="79"/>
      <c r="BF498" s="79"/>
      <c r="BG498" s="79"/>
      <c r="BH498" s="79"/>
      <c r="BI498" s="79"/>
      <c r="BJ498" s="79"/>
      <c r="BK498" s="79"/>
      <c r="BL498" s="79"/>
      <c r="BM498" s="79"/>
      <c r="BN498" s="79"/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  <c r="CB498" s="79"/>
      <c r="CC498" s="79"/>
      <c r="CD498" s="79"/>
      <c r="CE498" s="79"/>
      <c r="CF498" s="79"/>
      <c r="CG498" s="79"/>
      <c r="CH498" s="79"/>
      <c r="CI498" s="79"/>
      <c r="CJ498" s="79"/>
      <c r="CK498" s="79"/>
      <c r="CL498" s="79"/>
      <c r="CM498" s="79"/>
      <c r="CN498" s="79"/>
      <c r="CO498" s="79"/>
      <c r="CP498" s="79"/>
      <c r="CQ498" s="79"/>
      <c r="CR498" s="79"/>
      <c r="CS498" s="79"/>
      <c r="CT498" s="79"/>
      <c r="CU498" s="79"/>
      <c r="CV498" s="79"/>
      <c r="CW498" s="79"/>
      <c r="CX498" s="79"/>
      <c r="CY498" s="79"/>
      <c r="CZ498" s="79"/>
      <c r="DA498" s="79"/>
      <c r="DB498" s="79"/>
      <c r="DC498" s="79"/>
      <c r="DD498" s="79"/>
      <c r="DE498" s="79"/>
      <c r="DF498" s="79"/>
      <c r="DG498" s="79"/>
      <c r="DH498" s="79"/>
      <c r="DI498" s="79"/>
      <c r="DJ498" s="79"/>
      <c r="DK498" s="79"/>
      <c r="DL498" s="79"/>
      <c r="DM498" s="79"/>
      <c r="DN498" s="79"/>
      <c r="DO498" s="79"/>
      <c r="DP498" s="79"/>
      <c r="DQ498" s="79"/>
      <c r="DR498" s="79"/>
      <c r="DS498" s="79"/>
      <c r="DT498" s="79"/>
      <c r="DU498" s="79"/>
      <c r="DV498" s="79"/>
      <c r="DW498" s="79"/>
      <c r="DX498" s="79"/>
      <c r="DY498" s="79"/>
      <c r="DZ498" s="79"/>
      <c r="EA498" s="79"/>
      <c r="EB498" s="79"/>
      <c r="EC498" s="79"/>
      <c r="ED498" s="79"/>
      <c r="EE498" s="79"/>
      <c r="EF498" s="79"/>
      <c r="EG498" s="79"/>
      <c r="EH498" s="79"/>
      <c r="EI498" s="79"/>
      <c r="EJ498" s="79"/>
      <c r="EK498" s="79"/>
      <c r="EL498" s="79"/>
      <c r="EM498" s="79"/>
      <c r="EN498" s="79"/>
      <c r="EO498" s="113"/>
      <c r="EP498" s="113"/>
      <c r="EQ498" s="113"/>
      <c r="ER498" s="113"/>
      <c r="ES498" s="113"/>
      <c r="ET498" s="113"/>
      <c r="EU498" s="113"/>
      <c r="EV498" s="113"/>
      <c r="EW498" s="113"/>
      <c r="EX498" s="113"/>
    </row>
    <row r="499" spans="1:154" x14ac:dyDescent="0.3">
      <c r="A499" s="79"/>
      <c r="B499" s="80"/>
      <c r="C499" s="80"/>
      <c r="D499" s="80"/>
      <c r="E499" s="80"/>
      <c r="F499" s="80"/>
      <c r="G499" s="44" t="e">
        <f>SUM(J499,L499,N499,O499,P499,T499,U499,V499,AB499,AD499,AO499,AQ499,CE499,CG499,CP499,CR499,#REF!,#REF!,CZ499,DB499,DE499,DG499,DN499,DP499,DW499,DY499,EF499,EH499)</f>
        <v>#REF!</v>
      </c>
      <c r="H499" s="44" t="e">
        <f>SUM(K499,M499,Q499,R499,S499,W499,X499,Y499,AC499,AE499,AF499,AG499,AH499,AI499,AL499,AP499,AR499,#REF!,AY499,AZ499,CF499,CH499,CI499,CJ499,CK499,CL499,CQ499,CS499,CT499,CU499,CV499,CW499,#REF!,#REF!,DA499,DC499,DF499,DH499,DO499,#REF!,#REF!,#REF!,#REF!,DQ499,DR499,DS499,DT499,DU499,DX499,DZ499,EA499,EB499,EC499,ED499,EG499,EI499,EJ499,EK499,EL499,EM499)</f>
        <v>#REF!</v>
      </c>
      <c r="I499" s="44" t="e">
        <f t="shared" si="19"/>
        <v>#REF!</v>
      </c>
      <c r="J499" s="72"/>
      <c r="K499" s="72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79"/>
      <c r="AF499" s="79"/>
      <c r="AG499" s="79"/>
      <c r="AH499" s="79"/>
      <c r="AI499" s="79"/>
      <c r="AJ499" s="79"/>
      <c r="AK499" s="79"/>
      <c r="AL499" s="79"/>
      <c r="AM499" s="79"/>
      <c r="AN499" s="79"/>
      <c r="AO499" s="79"/>
      <c r="AP499" s="79"/>
      <c r="AQ499" s="79"/>
      <c r="AR499" s="79"/>
      <c r="AS499" s="79"/>
      <c r="AT499" s="79"/>
      <c r="AU499" s="79"/>
      <c r="AV499" s="79"/>
      <c r="AW499" s="79"/>
      <c r="AX499" s="79"/>
      <c r="AY499" s="79"/>
      <c r="AZ499" s="79"/>
      <c r="BA499" s="79"/>
      <c r="BB499" s="79"/>
      <c r="BC499" s="79"/>
      <c r="BD499" s="79"/>
      <c r="BE499" s="79"/>
      <c r="BF499" s="79"/>
      <c r="BG499" s="79"/>
      <c r="BH499" s="79"/>
      <c r="BI499" s="79"/>
      <c r="BJ499" s="79"/>
      <c r="BK499" s="79"/>
      <c r="BL499" s="79"/>
      <c r="BM499" s="79"/>
      <c r="BN499" s="79"/>
      <c r="BO499" s="79"/>
      <c r="BP499" s="79"/>
      <c r="BQ499" s="79"/>
      <c r="BR499" s="79"/>
      <c r="BS499" s="79"/>
      <c r="BT499" s="79"/>
      <c r="BU499" s="79"/>
      <c r="BV499" s="79"/>
      <c r="BW499" s="79"/>
      <c r="BX499" s="79"/>
      <c r="BY499" s="79"/>
      <c r="BZ499" s="79"/>
      <c r="CA499" s="79"/>
      <c r="CB499" s="79"/>
      <c r="CC499" s="79"/>
      <c r="CD499" s="79"/>
      <c r="CE499" s="79"/>
      <c r="CF499" s="79"/>
      <c r="CG499" s="79"/>
      <c r="CH499" s="79"/>
      <c r="CI499" s="79"/>
      <c r="CJ499" s="79"/>
      <c r="CK499" s="79"/>
      <c r="CL499" s="79"/>
      <c r="CM499" s="79"/>
      <c r="CN499" s="79"/>
      <c r="CO499" s="79"/>
      <c r="CP499" s="79"/>
      <c r="CQ499" s="79"/>
      <c r="CR499" s="79"/>
      <c r="CS499" s="79"/>
      <c r="CT499" s="79"/>
      <c r="CU499" s="79"/>
      <c r="CV499" s="79"/>
      <c r="CW499" s="79"/>
      <c r="CX499" s="79"/>
      <c r="CY499" s="79"/>
      <c r="CZ499" s="79"/>
      <c r="DA499" s="79"/>
      <c r="DB499" s="79"/>
      <c r="DC499" s="79"/>
      <c r="DD499" s="79"/>
      <c r="DE499" s="79"/>
      <c r="DF499" s="79"/>
      <c r="DG499" s="79"/>
      <c r="DH499" s="79"/>
      <c r="DI499" s="79"/>
      <c r="DJ499" s="79"/>
      <c r="DK499" s="79"/>
      <c r="DL499" s="79"/>
      <c r="DM499" s="79"/>
      <c r="DN499" s="79"/>
      <c r="DO499" s="79"/>
      <c r="DP499" s="79"/>
      <c r="DQ499" s="79"/>
      <c r="DR499" s="79"/>
      <c r="DS499" s="79"/>
      <c r="DT499" s="79"/>
      <c r="DU499" s="79"/>
      <c r="DV499" s="79"/>
      <c r="DW499" s="79"/>
      <c r="DX499" s="79"/>
      <c r="DY499" s="79"/>
      <c r="DZ499" s="79"/>
      <c r="EA499" s="79"/>
      <c r="EB499" s="79"/>
      <c r="EC499" s="79"/>
      <c r="ED499" s="79"/>
      <c r="EE499" s="79"/>
      <c r="EF499" s="79"/>
      <c r="EG499" s="79"/>
      <c r="EH499" s="79"/>
      <c r="EI499" s="79"/>
      <c r="EJ499" s="79"/>
      <c r="EK499" s="79"/>
      <c r="EL499" s="79"/>
      <c r="EM499" s="79"/>
      <c r="EN499" s="79"/>
      <c r="EO499" s="113"/>
      <c r="EP499" s="113"/>
      <c r="EQ499" s="113"/>
      <c r="ER499" s="113"/>
      <c r="ES499" s="113"/>
      <c r="ET499" s="113"/>
      <c r="EU499" s="113"/>
      <c r="EV499" s="113"/>
      <c r="EW499" s="113"/>
      <c r="EX499" s="113"/>
    </row>
    <row r="500" spans="1:154" x14ac:dyDescent="0.3">
      <c r="A500" s="79"/>
      <c r="B500" s="80"/>
      <c r="C500" s="80"/>
      <c r="D500" s="80"/>
      <c r="E500" s="80"/>
      <c r="F500" s="80"/>
      <c r="G500" s="44" t="e">
        <f>SUM(J500,L500,N500,O500,P500,T500,U500,V500,AB500,AD500,AO500,AQ500,CE500,CG500,CP500,CR500,#REF!,#REF!,CZ500,DB500,DE500,DG500,DN500,DP500,DW500,DY500,EF500,EH500)</f>
        <v>#REF!</v>
      </c>
      <c r="H500" s="44" t="e">
        <f>SUM(K500,M500,Q500,R500,S500,W500,X500,Y500,AC500,AE500,AF500,AG500,AH500,AI500,AL500,AP500,AR500,#REF!,AY500,AZ500,CF500,CH500,CI500,CJ500,CK500,CL500,CQ500,CS500,CT500,CU500,CV500,CW500,#REF!,#REF!,DA500,DC500,DF500,DH500,DO500,#REF!,#REF!,#REF!,#REF!,DQ500,DR500,DS500,DT500,DU500,DX500,DZ500,EA500,EB500,EC500,ED500,EG500,EI500,EJ500,EK500,EL500,EM500)</f>
        <v>#REF!</v>
      </c>
      <c r="I500" s="44" t="e">
        <f t="shared" si="19"/>
        <v>#REF!</v>
      </c>
      <c r="J500" s="72"/>
      <c r="K500" s="72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79"/>
      <c r="AF500" s="79"/>
      <c r="AG500" s="79"/>
      <c r="AH500" s="79"/>
      <c r="AI500" s="79"/>
      <c r="AJ500" s="79"/>
      <c r="AK500" s="79"/>
      <c r="AL500" s="79"/>
      <c r="AM500" s="79"/>
      <c r="AN500" s="79"/>
      <c r="AO500" s="79"/>
      <c r="AP500" s="79"/>
      <c r="AQ500" s="79"/>
      <c r="AR500" s="79"/>
      <c r="AS500" s="79"/>
      <c r="AT500" s="79"/>
      <c r="AU500" s="79"/>
      <c r="AV500" s="79"/>
      <c r="AW500" s="79"/>
      <c r="AX500" s="79"/>
      <c r="AY500" s="79"/>
      <c r="AZ500" s="79"/>
      <c r="BA500" s="79"/>
      <c r="BB500" s="79"/>
      <c r="BC500" s="79"/>
      <c r="BD500" s="79"/>
      <c r="BE500" s="79"/>
      <c r="BF500" s="79"/>
      <c r="BG500" s="79"/>
      <c r="BH500" s="79"/>
      <c r="BI500" s="79"/>
      <c r="BJ500" s="79"/>
      <c r="BK500" s="79"/>
      <c r="BL500" s="79"/>
      <c r="BM500" s="79"/>
      <c r="BN500" s="79"/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  <c r="CB500" s="79"/>
      <c r="CC500" s="79"/>
      <c r="CD500" s="79"/>
      <c r="CE500" s="79"/>
      <c r="CF500" s="79"/>
      <c r="CG500" s="79"/>
      <c r="CH500" s="79"/>
      <c r="CI500" s="79"/>
      <c r="CJ500" s="79"/>
      <c r="CK500" s="79"/>
      <c r="CL500" s="79"/>
      <c r="CM500" s="79"/>
      <c r="CN500" s="79"/>
      <c r="CO500" s="79"/>
      <c r="CP500" s="79"/>
      <c r="CQ500" s="79"/>
      <c r="CR500" s="79"/>
      <c r="CS500" s="79"/>
      <c r="CT500" s="79"/>
      <c r="CU500" s="79"/>
      <c r="CV500" s="79"/>
      <c r="CW500" s="79"/>
      <c r="CX500" s="79"/>
      <c r="CY500" s="79"/>
      <c r="CZ500" s="79"/>
      <c r="DA500" s="79"/>
      <c r="DB500" s="79"/>
      <c r="DC500" s="79"/>
      <c r="DD500" s="79"/>
      <c r="DE500" s="79"/>
      <c r="DF500" s="79"/>
      <c r="DG500" s="79"/>
      <c r="DH500" s="79"/>
      <c r="DI500" s="79"/>
      <c r="DJ500" s="79"/>
      <c r="DK500" s="79"/>
      <c r="DL500" s="79"/>
      <c r="DM500" s="79"/>
      <c r="DN500" s="79"/>
      <c r="DO500" s="79"/>
      <c r="DP500" s="79"/>
      <c r="DQ500" s="79"/>
      <c r="DR500" s="79"/>
      <c r="DS500" s="79"/>
      <c r="DT500" s="79"/>
      <c r="DU500" s="79"/>
      <c r="DV500" s="79"/>
      <c r="DW500" s="79"/>
      <c r="DX500" s="79"/>
      <c r="DY500" s="79"/>
      <c r="DZ500" s="79"/>
      <c r="EA500" s="79"/>
      <c r="EB500" s="79"/>
      <c r="EC500" s="79"/>
      <c r="ED500" s="79"/>
      <c r="EE500" s="79"/>
      <c r="EF500" s="79"/>
      <c r="EG500" s="79"/>
      <c r="EH500" s="79"/>
      <c r="EI500" s="79"/>
      <c r="EJ500" s="79"/>
      <c r="EK500" s="79"/>
      <c r="EL500" s="79"/>
      <c r="EM500" s="79"/>
      <c r="EN500" s="79"/>
      <c r="EO500" s="113"/>
      <c r="EP500" s="113"/>
      <c r="EQ500" s="113"/>
      <c r="ER500" s="113"/>
      <c r="ES500" s="113"/>
      <c r="ET500" s="113"/>
      <c r="EU500" s="113"/>
      <c r="EV500" s="113"/>
      <c r="EW500" s="113"/>
      <c r="EX500" s="113"/>
    </row>
    <row r="501" spans="1:154" x14ac:dyDescent="0.3">
      <c r="A501" s="79"/>
      <c r="B501" s="80"/>
      <c r="C501" s="80"/>
      <c r="D501" s="80"/>
      <c r="E501" s="80"/>
      <c r="F501" s="80"/>
      <c r="G501" s="44" t="e">
        <f>SUM(J501,L501,N501,O501,P501,T501,U501,V501,AB501,AD501,AO501,AQ501,CE501,CG501,CP501,CR501,#REF!,#REF!,CZ501,DB501,DE501,DG501,DN501,DP501,DW501,DY501,EF501,EH501)</f>
        <v>#REF!</v>
      </c>
      <c r="H501" s="44" t="e">
        <f>SUM(K501,M501,Q501,R501,S501,W501,X501,Y501,AC501,AE501,AF501,AG501,AH501,AI501,AL501,AP501,AR501,#REF!,AY501,AZ501,CF501,CH501,CI501,CJ501,CK501,CL501,CQ501,CS501,CT501,CU501,CV501,CW501,#REF!,#REF!,DA501,DC501,DF501,DH501,DO501,#REF!,#REF!,#REF!,#REF!,DQ501,DR501,DS501,DT501,DU501,DX501,DZ501,EA501,EB501,EC501,ED501,EG501,EI501,EJ501,EK501,EL501,EM501)</f>
        <v>#REF!</v>
      </c>
      <c r="I501" s="44" t="e">
        <f t="shared" si="19"/>
        <v>#REF!</v>
      </c>
      <c r="J501" s="72"/>
      <c r="K501" s="72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79"/>
      <c r="AF501" s="79"/>
      <c r="AG501" s="79"/>
      <c r="AH501" s="79"/>
      <c r="AI501" s="79"/>
      <c r="AJ501" s="79"/>
      <c r="AK501" s="79"/>
      <c r="AL501" s="79"/>
      <c r="AM501" s="79"/>
      <c r="AN501" s="79"/>
      <c r="AO501" s="79"/>
      <c r="AP501" s="79"/>
      <c r="AQ501" s="79"/>
      <c r="AR501" s="79"/>
      <c r="AS501" s="79"/>
      <c r="AT501" s="79"/>
      <c r="AU501" s="79"/>
      <c r="AV501" s="79"/>
      <c r="AW501" s="79"/>
      <c r="AX501" s="79"/>
      <c r="AY501" s="79"/>
      <c r="AZ501" s="79"/>
      <c r="BA501" s="79"/>
      <c r="BB501" s="79"/>
      <c r="BC501" s="79"/>
      <c r="BD501" s="79"/>
      <c r="BE501" s="79"/>
      <c r="BF501" s="79"/>
      <c r="BG501" s="79"/>
      <c r="BH501" s="79"/>
      <c r="BI501" s="79"/>
      <c r="BJ501" s="79"/>
      <c r="BK501" s="79"/>
      <c r="BL501" s="79"/>
      <c r="BM501" s="79"/>
      <c r="BN501" s="79"/>
      <c r="BO501" s="79"/>
      <c r="BP501" s="79"/>
      <c r="BQ501" s="79"/>
      <c r="BR501" s="79"/>
      <c r="BS501" s="79"/>
      <c r="BT501" s="79"/>
      <c r="BU501" s="79"/>
      <c r="BV501" s="79"/>
      <c r="BW501" s="79"/>
      <c r="BX501" s="79"/>
      <c r="BY501" s="79"/>
      <c r="BZ501" s="79"/>
      <c r="CA501" s="79"/>
      <c r="CB501" s="79"/>
      <c r="CC501" s="79"/>
      <c r="CD501" s="79"/>
      <c r="CE501" s="79"/>
      <c r="CF501" s="79"/>
      <c r="CG501" s="79"/>
      <c r="CH501" s="79"/>
      <c r="CI501" s="79"/>
      <c r="CJ501" s="79"/>
      <c r="CK501" s="79"/>
      <c r="CL501" s="79"/>
      <c r="CM501" s="79"/>
      <c r="CN501" s="79"/>
      <c r="CO501" s="79"/>
      <c r="CP501" s="79"/>
      <c r="CQ501" s="79"/>
      <c r="CR501" s="79"/>
      <c r="CS501" s="79"/>
      <c r="CT501" s="79"/>
      <c r="CU501" s="79"/>
      <c r="CV501" s="79"/>
      <c r="CW501" s="79"/>
      <c r="CX501" s="79"/>
      <c r="CY501" s="79"/>
      <c r="CZ501" s="79"/>
      <c r="DA501" s="79"/>
      <c r="DB501" s="79"/>
      <c r="DC501" s="79"/>
      <c r="DD501" s="79"/>
      <c r="DE501" s="79"/>
      <c r="DF501" s="79"/>
      <c r="DG501" s="79"/>
      <c r="DH501" s="79"/>
      <c r="DI501" s="79"/>
      <c r="DJ501" s="79"/>
      <c r="DK501" s="79"/>
      <c r="DL501" s="79"/>
      <c r="DM501" s="79"/>
      <c r="DN501" s="79"/>
      <c r="DO501" s="79"/>
      <c r="DP501" s="79"/>
      <c r="DQ501" s="79"/>
      <c r="DR501" s="79"/>
      <c r="DS501" s="79"/>
      <c r="DT501" s="79"/>
      <c r="DU501" s="79"/>
      <c r="DV501" s="79"/>
      <c r="DW501" s="79"/>
      <c r="DX501" s="79"/>
      <c r="DY501" s="79"/>
      <c r="DZ501" s="79"/>
      <c r="EA501" s="79"/>
      <c r="EB501" s="79"/>
      <c r="EC501" s="79"/>
      <c r="ED501" s="79"/>
      <c r="EE501" s="79"/>
      <c r="EF501" s="79"/>
      <c r="EG501" s="79"/>
      <c r="EH501" s="79"/>
      <c r="EI501" s="79"/>
      <c r="EJ501" s="79"/>
      <c r="EK501" s="79"/>
      <c r="EL501" s="79"/>
      <c r="EM501" s="79"/>
      <c r="EN501" s="79"/>
      <c r="EO501" s="113"/>
      <c r="EP501" s="113"/>
      <c r="EQ501" s="113"/>
      <c r="ER501" s="113"/>
      <c r="ES501" s="113"/>
      <c r="ET501" s="113"/>
      <c r="EU501" s="113"/>
      <c r="EV501" s="113"/>
      <c r="EW501" s="113"/>
      <c r="EX501" s="113"/>
    </row>
    <row r="502" spans="1:154" x14ac:dyDescent="0.3">
      <c r="A502" s="79"/>
      <c r="B502" s="80"/>
      <c r="C502" s="80"/>
      <c r="D502" s="80"/>
      <c r="E502" s="80"/>
      <c r="F502" s="80"/>
      <c r="G502" s="44" t="e">
        <f>SUM(J502,L502,N502,O502,P502,T502,U502,V502,AB502,AD502,AO502,AQ502,CE502,CG502,CP502,CR502,#REF!,#REF!,CZ502,DB502,DE502,DG502,DN502,DP502,DW502,DY502,EF502,EH502)</f>
        <v>#REF!</v>
      </c>
      <c r="H502" s="44" t="e">
        <f>SUM(K502,M502,Q502,R502,S502,W502,X502,Y502,AC502,AE502,AF502,AG502,AH502,AI502,AL502,AP502,AR502,#REF!,AY502,AZ502,CF502,CH502,CI502,CJ502,CK502,CL502,CQ502,CS502,CT502,CU502,CV502,CW502,#REF!,#REF!,DA502,DC502,DF502,DH502,DO502,#REF!,#REF!,#REF!,#REF!,DQ502,DR502,DS502,DT502,DU502,DX502,DZ502,EA502,EB502,EC502,ED502,EG502,EI502,EJ502,EK502,EL502,EM502)</f>
        <v>#REF!</v>
      </c>
      <c r="I502" s="44" t="e">
        <f t="shared" si="19"/>
        <v>#REF!</v>
      </c>
      <c r="J502" s="72"/>
      <c r="K502" s="72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79"/>
      <c r="AF502" s="79"/>
      <c r="AG502" s="79"/>
      <c r="AH502" s="79"/>
      <c r="AI502" s="79"/>
      <c r="AJ502" s="79"/>
      <c r="AK502" s="79"/>
      <c r="AL502" s="79"/>
      <c r="AM502" s="79"/>
      <c r="AN502" s="79"/>
      <c r="AO502" s="79"/>
      <c r="AP502" s="79"/>
      <c r="AQ502" s="79"/>
      <c r="AR502" s="79"/>
      <c r="AS502" s="79"/>
      <c r="AT502" s="79"/>
      <c r="AU502" s="79"/>
      <c r="AV502" s="79"/>
      <c r="AW502" s="79"/>
      <c r="AX502" s="79"/>
      <c r="AY502" s="79"/>
      <c r="AZ502" s="79"/>
      <c r="BA502" s="79"/>
      <c r="BB502" s="79"/>
      <c r="BC502" s="79"/>
      <c r="BD502" s="79"/>
      <c r="BE502" s="79"/>
      <c r="BF502" s="79"/>
      <c r="BG502" s="79"/>
      <c r="BH502" s="79"/>
      <c r="BI502" s="79"/>
      <c r="BJ502" s="79"/>
      <c r="BK502" s="79"/>
      <c r="BL502" s="79"/>
      <c r="BM502" s="79"/>
      <c r="BN502" s="79"/>
      <c r="BO502" s="79"/>
      <c r="BP502" s="79"/>
      <c r="BQ502" s="79"/>
      <c r="BR502" s="79"/>
      <c r="BS502" s="79"/>
      <c r="BT502" s="79"/>
      <c r="BU502" s="79"/>
      <c r="BV502" s="79"/>
      <c r="BW502" s="79"/>
      <c r="BX502" s="79"/>
      <c r="BY502" s="79"/>
      <c r="BZ502" s="79"/>
      <c r="CA502" s="79"/>
      <c r="CB502" s="79"/>
      <c r="CC502" s="79"/>
      <c r="CD502" s="79"/>
      <c r="CE502" s="79"/>
      <c r="CF502" s="79"/>
      <c r="CG502" s="79"/>
      <c r="CH502" s="79"/>
      <c r="CI502" s="79"/>
      <c r="CJ502" s="79"/>
      <c r="CK502" s="79"/>
      <c r="CL502" s="79"/>
      <c r="CM502" s="79"/>
      <c r="CN502" s="79"/>
      <c r="CO502" s="79"/>
      <c r="CP502" s="79"/>
      <c r="CQ502" s="79"/>
      <c r="CR502" s="79"/>
      <c r="CS502" s="79"/>
      <c r="CT502" s="79"/>
      <c r="CU502" s="79"/>
      <c r="CV502" s="79"/>
      <c r="CW502" s="79"/>
      <c r="CX502" s="79"/>
      <c r="CY502" s="79"/>
      <c r="CZ502" s="79"/>
      <c r="DA502" s="79"/>
      <c r="DB502" s="79"/>
      <c r="DC502" s="79"/>
      <c r="DD502" s="79"/>
      <c r="DE502" s="79"/>
      <c r="DF502" s="79"/>
      <c r="DG502" s="79"/>
      <c r="DH502" s="79"/>
      <c r="DI502" s="79"/>
      <c r="DJ502" s="79"/>
      <c r="DK502" s="79"/>
      <c r="DL502" s="79"/>
      <c r="DM502" s="79"/>
      <c r="DN502" s="79"/>
      <c r="DO502" s="79"/>
      <c r="DP502" s="79"/>
      <c r="DQ502" s="79"/>
      <c r="DR502" s="79"/>
      <c r="DS502" s="79"/>
      <c r="DT502" s="79"/>
      <c r="DU502" s="79"/>
      <c r="DV502" s="79"/>
      <c r="DW502" s="79"/>
      <c r="DX502" s="79"/>
      <c r="DY502" s="79"/>
      <c r="DZ502" s="79"/>
      <c r="EA502" s="79"/>
      <c r="EB502" s="79"/>
      <c r="EC502" s="79"/>
      <c r="ED502" s="79"/>
      <c r="EE502" s="79"/>
      <c r="EF502" s="79"/>
      <c r="EG502" s="79"/>
      <c r="EH502" s="79"/>
      <c r="EI502" s="79"/>
      <c r="EJ502" s="79"/>
      <c r="EK502" s="79"/>
      <c r="EL502" s="79"/>
      <c r="EM502" s="79"/>
      <c r="EN502" s="79"/>
      <c r="EO502" s="113"/>
      <c r="EP502" s="113"/>
      <c r="EQ502" s="113"/>
      <c r="ER502" s="113"/>
      <c r="ES502" s="113"/>
      <c r="ET502" s="113"/>
      <c r="EU502" s="113"/>
      <c r="EV502" s="113"/>
      <c r="EW502" s="113"/>
      <c r="EX502" s="113"/>
    </row>
    <row r="503" spans="1:154" x14ac:dyDescent="0.3">
      <c r="A503" s="79"/>
      <c r="B503" s="80"/>
      <c r="C503" s="80"/>
      <c r="D503" s="80"/>
      <c r="E503" s="80"/>
      <c r="F503" s="80"/>
      <c r="G503" s="44" t="e">
        <f>SUM(J503,L503,N503,O503,P503,T503,U503,V503,AB503,AD503,AO503,AQ503,CE503,CG503,CP503,CR503,#REF!,#REF!,CZ503,DB503,DE503,DG503,DN503,DP503,DW503,DY503,EF503,EH503)</f>
        <v>#REF!</v>
      </c>
      <c r="H503" s="44" t="e">
        <f>SUM(K503,M503,Q503,R503,S503,W503,X503,Y503,AC503,AE503,AF503,AG503,AH503,AI503,AL503,AP503,AR503,#REF!,AY503,AZ503,CF503,CH503,CI503,CJ503,CK503,CL503,CQ503,CS503,CT503,CU503,CV503,CW503,#REF!,#REF!,DA503,DC503,DF503,DH503,DO503,#REF!,#REF!,#REF!,#REF!,DQ503,DR503,DS503,DT503,DU503,DX503,DZ503,EA503,EB503,EC503,ED503,EG503,EI503,EJ503,EK503,EL503,EM503)</f>
        <v>#REF!</v>
      </c>
      <c r="I503" s="44" t="e">
        <f t="shared" si="19"/>
        <v>#REF!</v>
      </c>
      <c r="J503" s="72"/>
      <c r="K503" s="72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79"/>
      <c r="AF503" s="79"/>
      <c r="AG503" s="79"/>
      <c r="AH503" s="79"/>
      <c r="AI503" s="79"/>
      <c r="AJ503" s="79"/>
      <c r="AK503" s="79"/>
      <c r="AL503" s="79"/>
      <c r="AM503" s="79"/>
      <c r="AN503" s="79"/>
      <c r="AO503" s="79"/>
      <c r="AP503" s="79"/>
      <c r="AQ503" s="79"/>
      <c r="AR503" s="79"/>
      <c r="AS503" s="79"/>
      <c r="AT503" s="79"/>
      <c r="AU503" s="79"/>
      <c r="AV503" s="79"/>
      <c r="AW503" s="79"/>
      <c r="AX503" s="79"/>
      <c r="AY503" s="79"/>
      <c r="AZ503" s="79"/>
      <c r="BA503" s="79"/>
      <c r="BB503" s="79"/>
      <c r="BC503" s="79"/>
      <c r="BD503" s="79"/>
      <c r="BE503" s="79"/>
      <c r="BF503" s="79"/>
      <c r="BG503" s="79"/>
      <c r="BH503" s="79"/>
      <c r="BI503" s="79"/>
      <c r="BJ503" s="79"/>
      <c r="BK503" s="79"/>
      <c r="BL503" s="79"/>
      <c r="BM503" s="79"/>
      <c r="BN503" s="79"/>
      <c r="BO503" s="79"/>
      <c r="BP503" s="79"/>
      <c r="BQ503" s="79"/>
      <c r="BR503" s="79"/>
      <c r="BS503" s="79"/>
      <c r="BT503" s="79"/>
      <c r="BU503" s="79"/>
      <c r="BV503" s="79"/>
      <c r="BW503" s="79"/>
      <c r="BX503" s="79"/>
      <c r="BY503" s="79"/>
      <c r="BZ503" s="79"/>
      <c r="CA503" s="79"/>
      <c r="CB503" s="79"/>
      <c r="CC503" s="79"/>
      <c r="CD503" s="79"/>
      <c r="CE503" s="79"/>
      <c r="CF503" s="79"/>
      <c r="CG503" s="79"/>
      <c r="CH503" s="79"/>
      <c r="CI503" s="79"/>
      <c r="CJ503" s="79"/>
      <c r="CK503" s="79"/>
      <c r="CL503" s="79"/>
      <c r="CM503" s="79"/>
      <c r="CN503" s="79"/>
      <c r="CO503" s="79"/>
      <c r="CP503" s="79"/>
      <c r="CQ503" s="79"/>
      <c r="CR503" s="79"/>
      <c r="CS503" s="79"/>
      <c r="CT503" s="79"/>
      <c r="CU503" s="79"/>
      <c r="CV503" s="79"/>
      <c r="CW503" s="79"/>
      <c r="CX503" s="79"/>
      <c r="CY503" s="79"/>
      <c r="CZ503" s="79"/>
      <c r="DA503" s="79"/>
      <c r="DB503" s="79"/>
      <c r="DC503" s="79"/>
      <c r="DD503" s="79"/>
      <c r="DE503" s="79"/>
      <c r="DF503" s="79"/>
      <c r="DG503" s="79"/>
      <c r="DH503" s="79"/>
      <c r="DI503" s="79"/>
      <c r="DJ503" s="79"/>
      <c r="DK503" s="79"/>
      <c r="DL503" s="79"/>
      <c r="DM503" s="79"/>
      <c r="DN503" s="79"/>
      <c r="DO503" s="79"/>
      <c r="DP503" s="79"/>
      <c r="DQ503" s="79"/>
      <c r="DR503" s="79"/>
      <c r="DS503" s="79"/>
      <c r="DT503" s="79"/>
      <c r="DU503" s="79"/>
      <c r="DV503" s="79"/>
      <c r="DW503" s="79"/>
      <c r="DX503" s="79"/>
      <c r="DY503" s="79"/>
      <c r="DZ503" s="79"/>
      <c r="EA503" s="79"/>
      <c r="EB503" s="79"/>
      <c r="EC503" s="79"/>
      <c r="ED503" s="79"/>
      <c r="EE503" s="79"/>
      <c r="EF503" s="79"/>
      <c r="EG503" s="79"/>
      <c r="EH503" s="79"/>
      <c r="EI503" s="79"/>
      <c r="EJ503" s="79"/>
      <c r="EK503" s="79"/>
      <c r="EL503" s="79"/>
      <c r="EM503" s="79"/>
      <c r="EN503" s="79"/>
      <c r="EO503" s="113"/>
      <c r="EP503" s="113"/>
      <c r="EQ503" s="113"/>
      <c r="ER503" s="113"/>
      <c r="ES503" s="113"/>
      <c r="ET503" s="113"/>
      <c r="EU503" s="113"/>
      <c r="EV503" s="113"/>
      <c r="EW503" s="113"/>
      <c r="EX503" s="113"/>
    </row>
    <row r="504" spans="1:154" x14ac:dyDescent="0.3">
      <c r="A504" s="79"/>
      <c r="B504" s="80"/>
      <c r="C504" s="80"/>
      <c r="D504" s="80"/>
      <c r="E504" s="80"/>
      <c r="F504" s="80"/>
      <c r="G504" s="44" t="e">
        <f>SUM(J504,L504,N504,O504,P504,T504,U504,V504,AB504,AD504,AO504,AQ504,CE504,CG504,CP504,CR504,#REF!,#REF!,CZ504,DB504,DE504,DG504,DN504,DP504,DW504,DY504,EF504,EH504)</f>
        <v>#REF!</v>
      </c>
      <c r="H504" s="44" t="e">
        <f>SUM(K504,M504,Q504,R504,S504,W504,X504,Y504,AC504,AE504,AF504,AG504,AH504,AI504,AL504,AP504,AR504,#REF!,AY504,AZ504,CF504,CH504,CI504,CJ504,CK504,CL504,CQ504,CS504,CT504,CU504,CV504,CW504,#REF!,#REF!,DA504,DC504,DF504,DH504,DO504,#REF!,#REF!,#REF!,#REF!,DQ504,DR504,DS504,DT504,DU504,DX504,DZ504,EA504,EB504,EC504,ED504,EG504,EI504,EJ504,EK504,EL504,EM504)</f>
        <v>#REF!</v>
      </c>
      <c r="I504" s="44" t="e">
        <f t="shared" si="19"/>
        <v>#REF!</v>
      </c>
      <c r="J504" s="72"/>
      <c r="K504" s="72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79"/>
      <c r="AF504" s="79"/>
      <c r="AG504" s="79"/>
      <c r="AH504" s="79"/>
      <c r="AI504" s="79"/>
      <c r="AJ504" s="79"/>
      <c r="AK504" s="79"/>
      <c r="AL504" s="79"/>
      <c r="AM504" s="79"/>
      <c r="AN504" s="79"/>
      <c r="AO504" s="79"/>
      <c r="AP504" s="79"/>
      <c r="AQ504" s="79"/>
      <c r="AR504" s="79"/>
      <c r="AS504" s="79"/>
      <c r="AT504" s="79"/>
      <c r="AU504" s="79"/>
      <c r="AV504" s="79"/>
      <c r="AW504" s="79"/>
      <c r="AX504" s="79"/>
      <c r="AY504" s="79"/>
      <c r="AZ504" s="79"/>
      <c r="BA504" s="79"/>
      <c r="BB504" s="79"/>
      <c r="BC504" s="79"/>
      <c r="BD504" s="79"/>
      <c r="BE504" s="79"/>
      <c r="BF504" s="79"/>
      <c r="BG504" s="79"/>
      <c r="BH504" s="79"/>
      <c r="BI504" s="79"/>
      <c r="BJ504" s="79"/>
      <c r="BK504" s="79"/>
      <c r="BL504" s="79"/>
      <c r="BM504" s="79"/>
      <c r="BN504" s="79"/>
      <c r="BO504" s="79"/>
      <c r="BP504" s="79"/>
      <c r="BQ504" s="79"/>
      <c r="BR504" s="79"/>
      <c r="BS504" s="79"/>
      <c r="BT504" s="79"/>
      <c r="BU504" s="79"/>
      <c r="BV504" s="79"/>
      <c r="BW504" s="79"/>
      <c r="BX504" s="79"/>
      <c r="BY504" s="79"/>
      <c r="BZ504" s="79"/>
      <c r="CA504" s="79"/>
      <c r="CB504" s="79"/>
      <c r="CC504" s="79"/>
      <c r="CD504" s="79"/>
      <c r="CE504" s="79"/>
      <c r="CF504" s="79"/>
      <c r="CG504" s="79"/>
      <c r="CH504" s="79"/>
      <c r="CI504" s="79"/>
      <c r="CJ504" s="79"/>
      <c r="CK504" s="79"/>
      <c r="CL504" s="79"/>
      <c r="CM504" s="79"/>
      <c r="CN504" s="79"/>
      <c r="CO504" s="79"/>
      <c r="CP504" s="79"/>
      <c r="CQ504" s="79"/>
      <c r="CR504" s="79"/>
      <c r="CS504" s="79"/>
      <c r="CT504" s="79"/>
      <c r="CU504" s="79"/>
      <c r="CV504" s="79"/>
      <c r="CW504" s="79"/>
      <c r="CX504" s="79"/>
      <c r="CY504" s="79"/>
      <c r="CZ504" s="79"/>
      <c r="DA504" s="79"/>
      <c r="DB504" s="79"/>
      <c r="DC504" s="79"/>
      <c r="DD504" s="79"/>
      <c r="DE504" s="79"/>
      <c r="DF504" s="79"/>
      <c r="DG504" s="79"/>
      <c r="DH504" s="79"/>
      <c r="DI504" s="79"/>
      <c r="DJ504" s="79"/>
      <c r="DK504" s="79"/>
      <c r="DL504" s="79"/>
      <c r="DM504" s="79"/>
      <c r="DN504" s="79"/>
      <c r="DO504" s="79"/>
      <c r="DP504" s="79"/>
      <c r="DQ504" s="79"/>
      <c r="DR504" s="79"/>
      <c r="DS504" s="79"/>
      <c r="DT504" s="79"/>
      <c r="DU504" s="79"/>
      <c r="DV504" s="79"/>
      <c r="DW504" s="79"/>
      <c r="DX504" s="79"/>
      <c r="DY504" s="79"/>
      <c r="DZ504" s="79"/>
      <c r="EA504" s="79"/>
      <c r="EB504" s="79"/>
      <c r="EC504" s="79"/>
      <c r="ED504" s="79"/>
      <c r="EE504" s="79"/>
      <c r="EF504" s="79"/>
      <c r="EG504" s="79"/>
      <c r="EH504" s="79"/>
      <c r="EI504" s="79"/>
      <c r="EJ504" s="79"/>
      <c r="EK504" s="79"/>
      <c r="EL504" s="79"/>
      <c r="EM504" s="79"/>
      <c r="EN504" s="79"/>
      <c r="EO504" s="113"/>
      <c r="EP504" s="113"/>
      <c r="EQ504" s="113"/>
      <c r="ER504" s="113"/>
      <c r="ES504" s="113"/>
      <c r="ET504" s="113"/>
      <c r="EU504" s="113"/>
      <c r="EV504" s="113"/>
      <c r="EW504" s="113"/>
      <c r="EX504" s="113"/>
    </row>
    <row r="505" spans="1:154" x14ac:dyDescent="0.3">
      <c r="A505" s="79"/>
      <c r="B505" s="80"/>
      <c r="C505" s="80"/>
      <c r="D505" s="80"/>
      <c r="E505" s="80"/>
      <c r="F505" s="80"/>
      <c r="G505" s="44" t="e">
        <f>SUM(J505,L505,N505,O505,P505,T505,U505,V505,AB505,AD505,AO505,AQ505,CE505,CG505,CP505,CR505,#REF!,#REF!,CZ505,DB505,DE505,DG505,DN505,DP505,DW505,DY505,EF505,EH505)</f>
        <v>#REF!</v>
      </c>
      <c r="H505" s="44" t="e">
        <f>SUM(K505,M505,Q505,R505,S505,W505,X505,Y505,AC505,AE505,AF505,AG505,AH505,AI505,AL505,AP505,AR505,#REF!,AY505,AZ505,CF505,CH505,CI505,CJ505,CK505,CL505,CQ505,CS505,CT505,CU505,CV505,CW505,#REF!,#REF!,DA505,DC505,DF505,DH505,DO505,#REF!,#REF!,#REF!,#REF!,DQ505,DR505,DS505,DT505,DU505,DX505,DZ505,EA505,EB505,EC505,ED505,EG505,EI505,EJ505,EK505,EL505,EM505)</f>
        <v>#REF!</v>
      </c>
      <c r="I505" s="44" t="e">
        <f t="shared" si="19"/>
        <v>#REF!</v>
      </c>
      <c r="J505" s="72"/>
      <c r="K505" s="72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79"/>
      <c r="AF505" s="79"/>
      <c r="AG505" s="79"/>
      <c r="AH505" s="79"/>
      <c r="AI505" s="79"/>
      <c r="AJ505" s="79"/>
      <c r="AK505" s="79"/>
      <c r="AL505" s="79"/>
      <c r="AM505" s="79"/>
      <c r="AN505" s="79"/>
      <c r="AO505" s="79"/>
      <c r="AP505" s="79"/>
      <c r="AQ505" s="79"/>
      <c r="AR505" s="79"/>
      <c r="AS505" s="79"/>
      <c r="AT505" s="79"/>
      <c r="AU505" s="79"/>
      <c r="AV505" s="79"/>
      <c r="AW505" s="79"/>
      <c r="AX505" s="79"/>
      <c r="AY505" s="79"/>
      <c r="AZ505" s="79"/>
      <c r="BA505" s="79"/>
      <c r="BB505" s="79"/>
      <c r="BC505" s="79"/>
      <c r="BD505" s="79"/>
      <c r="BE505" s="79"/>
      <c r="BF505" s="79"/>
      <c r="BG505" s="79"/>
      <c r="BH505" s="79"/>
      <c r="BI505" s="79"/>
      <c r="BJ505" s="79"/>
      <c r="BK505" s="79"/>
      <c r="BL505" s="79"/>
      <c r="BM505" s="79"/>
      <c r="BN505" s="79"/>
      <c r="BO505" s="79"/>
      <c r="BP505" s="79"/>
      <c r="BQ505" s="79"/>
      <c r="BR505" s="79"/>
      <c r="BS505" s="79"/>
      <c r="BT505" s="79"/>
      <c r="BU505" s="79"/>
      <c r="BV505" s="79"/>
      <c r="BW505" s="79"/>
      <c r="BX505" s="79"/>
      <c r="BY505" s="79"/>
      <c r="BZ505" s="79"/>
      <c r="CA505" s="79"/>
      <c r="CB505" s="79"/>
      <c r="CC505" s="79"/>
      <c r="CD505" s="79"/>
      <c r="CE505" s="79"/>
      <c r="CF505" s="79"/>
      <c r="CG505" s="79"/>
      <c r="CH505" s="79"/>
      <c r="CI505" s="79"/>
      <c r="CJ505" s="79"/>
      <c r="CK505" s="79"/>
      <c r="CL505" s="79"/>
      <c r="CM505" s="79"/>
      <c r="CN505" s="79"/>
      <c r="CO505" s="79"/>
      <c r="CP505" s="79"/>
      <c r="CQ505" s="79"/>
      <c r="CR505" s="79"/>
      <c r="CS505" s="79"/>
      <c r="CT505" s="79"/>
      <c r="CU505" s="79"/>
      <c r="CV505" s="79"/>
      <c r="CW505" s="79"/>
      <c r="CX505" s="79"/>
      <c r="CY505" s="79"/>
      <c r="CZ505" s="79"/>
      <c r="DA505" s="79"/>
      <c r="DB505" s="79"/>
      <c r="DC505" s="79"/>
      <c r="DD505" s="79"/>
      <c r="DE505" s="79"/>
      <c r="DF505" s="79"/>
      <c r="DG505" s="79"/>
      <c r="DH505" s="79"/>
      <c r="DI505" s="79"/>
      <c r="DJ505" s="79"/>
      <c r="DK505" s="79"/>
      <c r="DL505" s="79"/>
      <c r="DM505" s="79"/>
      <c r="DN505" s="79"/>
      <c r="DO505" s="79"/>
      <c r="DP505" s="79"/>
      <c r="DQ505" s="79"/>
      <c r="DR505" s="79"/>
      <c r="DS505" s="79"/>
      <c r="DT505" s="79"/>
      <c r="DU505" s="79"/>
      <c r="DV505" s="79"/>
      <c r="DW505" s="79"/>
      <c r="DX505" s="79"/>
      <c r="DY505" s="79"/>
      <c r="DZ505" s="79"/>
      <c r="EA505" s="79"/>
      <c r="EB505" s="79"/>
      <c r="EC505" s="79"/>
      <c r="ED505" s="79"/>
      <c r="EE505" s="79"/>
      <c r="EF505" s="79"/>
      <c r="EG505" s="79"/>
      <c r="EH505" s="79"/>
      <c r="EI505" s="79"/>
      <c r="EJ505" s="79"/>
      <c r="EK505" s="79"/>
      <c r="EL505" s="79"/>
      <c r="EM505" s="79"/>
      <c r="EN505" s="79"/>
      <c r="EO505" s="113"/>
      <c r="EP505" s="113"/>
      <c r="EQ505" s="113"/>
      <c r="ER505" s="113"/>
      <c r="ES505" s="113"/>
      <c r="ET505" s="113"/>
      <c r="EU505" s="113"/>
      <c r="EV505" s="113"/>
      <c r="EW505" s="113"/>
      <c r="EX505" s="113"/>
    </row>
    <row r="506" spans="1:154" x14ac:dyDescent="0.3">
      <c r="A506" s="79"/>
      <c r="B506" s="80"/>
      <c r="C506" s="80"/>
      <c r="D506" s="80"/>
      <c r="E506" s="80"/>
      <c r="F506" s="80"/>
      <c r="G506" s="44" t="e">
        <f>SUM(J506,L506,N506,O506,P506,T506,U506,V506,AB506,AD506,AO506,AQ506,CE506,CG506,CP506,CR506,#REF!,#REF!,CZ506,DB506,DE506,DG506,DN506,DP506,DW506,DY506,EF506,EH506)</f>
        <v>#REF!</v>
      </c>
      <c r="H506" s="44" t="e">
        <f>SUM(K506,M506,Q506,R506,S506,W506,X506,Y506,AC506,AE506,AF506,AG506,AH506,AI506,AL506,AP506,AR506,#REF!,AY506,AZ506,CF506,CH506,CI506,CJ506,CK506,CL506,CQ506,CS506,CT506,CU506,CV506,CW506,#REF!,#REF!,DA506,DC506,DF506,DH506,DO506,#REF!,#REF!,#REF!,#REF!,DQ506,DR506,DS506,DT506,DU506,DX506,DZ506,EA506,EB506,EC506,ED506,EG506,EI506,EJ506,EK506,EL506,EM506)</f>
        <v>#REF!</v>
      </c>
      <c r="I506" s="44" t="e">
        <f t="shared" si="19"/>
        <v>#REF!</v>
      </c>
      <c r="J506" s="72"/>
      <c r="K506" s="72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79"/>
      <c r="AF506" s="79"/>
      <c r="AG506" s="79"/>
      <c r="AH506" s="79"/>
      <c r="AI506" s="79"/>
      <c r="AJ506" s="79"/>
      <c r="AK506" s="79"/>
      <c r="AL506" s="79"/>
      <c r="AM506" s="79"/>
      <c r="AN506" s="79"/>
      <c r="AO506" s="79"/>
      <c r="AP506" s="79"/>
      <c r="AQ506" s="79"/>
      <c r="AR506" s="79"/>
      <c r="AS506" s="79"/>
      <c r="AT506" s="79"/>
      <c r="AU506" s="79"/>
      <c r="AV506" s="79"/>
      <c r="AW506" s="79"/>
      <c r="AX506" s="79"/>
      <c r="AY506" s="79"/>
      <c r="AZ506" s="79"/>
      <c r="BA506" s="79"/>
      <c r="BB506" s="79"/>
      <c r="BC506" s="79"/>
      <c r="BD506" s="79"/>
      <c r="BE506" s="79"/>
      <c r="BF506" s="79"/>
      <c r="BG506" s="79"/>
      <c r="BH506" s="79"/>
      <c r="BI506" s="79"/>
      <c r="BJ506" s="79"/>
      <c r="BK506" s="79"/>
      <c r="BL506" s="79"/>
      <c r="BM506" s="79"/>
      <c r="BN506" s="79"/>
      <c r="BO506" s="79"/>
      <c r="BP506" s="79"/>
      <c r="BQ506" s="79"/>
      <c r="BR506" s="79"/>
      <c r="BS506" s="79"/>
      <c r="BT506" s="79"/>
      <c r="BU506" s="79"/>
      <c r="BV506" s="79"/>
      <c r="BW506" s="79"/>
      <c r="BX506" s="79"/>
      <c r="BY506" s="79"/>
      <c r="BZ506" s="79"/>
      <c r="CA506" s="79"/>
      <c r="CB506" s="79"/>
      <c r="CC506" s="79"/>
      <c r="CD506" s="79"/>
      <c r="CE506" s="79"/>
      <c r="CF506" s="79"/>
      <c r="CG506" s="79"/>
      <c r="CH506" s="79"/>
      <c r="CI506" s="79"/>
      <c r="CJ506" s="79"/>
      <c r="CK506" s="79"/>
      <c r="CL506" s="79"/>
      <c r="CM506" s="79"/>
      <c r="CN506" s="79"/>
      <c r="CO506" s="79"/>
      <c r="CP506" s="79"/>
      <c r="CQ506" s="79"/>
      <c r="CR506" s="79"/>
      <c r="CS506" s="79"/>
      <c r="CT506" s="79"/>
      <c r="CU506" s="79"/>
      <c r="CV506" s="79"/>
      <c r="CW506" s="79"/>
      <c r="CX506" s="79"/>
      <c r="CY506" s="79"/>
      <c r="CZ506" s="79"/>
      <c r="DA506" s="79"/>
      <c r="DB506" s="79"/>
      <c r="DC506" s="79"/>
      <c r="DD506" s="79"/>
      <c r="DE506" s="79"/>
      <c r="DF506" s="79"/>
      <c r="DG506" s="79"/>
      <c r="DH506" s="79"/>
      <c r="DI506" s="79"/>
      <c r="DJ506" s="79"/>
      <c r="DK506" s="79"/>
      <c r="DL506" s="79"/>
      <c r="DM506" s="79"/>
      <c r="DN506" s="79"/>
      <c r="DO506" s="79"/>
      <c r="DP506" s="79"/>
      <c r="DQ506" s="79"/>
      <c r="DR506" s="79"/>
      <c r="DS506" s="79"/>
      <c r="DT506" s="79"/>
      <c r="DU506" s="79"/>
      <c r="DV506" s="79"/>
      <c r="DW506" s="79"/>
      <c r="DX506" s="79"/>
      <c r="DY506" s="79"/>
      <c r="DZ506" s="79"/>
      <c r="EA506" s="79"/>
      <c r="EB506" s="79"/>
      <c r="EC506" s="79"/>
      <c r="ED506" s="79"/>
      <c r="EE506" s="79"/>
      <c r="EF506" s="79"/>
      <c r="EG506" s="79"/>
      <c r="EH506" s="79"/>
      <c r="EI506" s="79"/>
      <c r="EJ506" s="79"/>
      <c r="EK506" s="79"/>
      <c r="EL506" s="79"/>
      <c r="EM506" s="79"/>
      <c r="EN506" s="79"/>
      <c r="EO506" s="113"/>
      <c r="EP506" s="113"/>
      <c r="EQ506" s="113"/>
      <c r="ER506" s="113"/>
      <c r="ES506" s="113"/>
      <c r="ET506" s="113"/>
      <c r="EU506" s="113"/>
      <c r="EV506" s="113"/>
      <c r="EW506" s="113"/>
      <c r="EX506" s="113"/>
    </row>
    <row r="507" spans="1:154" x14ac:dyDescent="0.3">
      <c r="A507" s="79"/>
      <c r="B507" s="80"/>
      <c r="C507" s="80"/>
      <c r="D507" s="80"/>
      <c r="E507" s="80"/>
      <c r="F507" s="80"/>
      <c r="G507" s="44" t="e">
        <f>SUM(J507,L507,N507,O507,P507,T507,U507,V507,AB507,AD507,AO507,AQ507,CE507,CG507,CP507,CR507,#REF!,#REF!,CZ507,DB507,DE507,DG507,DN507,DP507,DW507,DY507,EF507,EH507)</f>
        <v>#REF!</v>
      </c>
      <c r="H507" s="44" t="e">
        <f>SUM(K507,M507,Q507,R507,S507,W507,X507,Y507,AC507,AE507,AF507,AG507,AH507,AI507,AL507,AP507,AR507,#REF!,AY507,AZ507,CF507,CH507,CI507,CJ507,CK507,CL507,CQ507,CS507,CT507,CU507,CV507,CW507,#REF!,#REF!,DA507,DC507,DF507,DH507,DO507,#REF!,#REF!,#REF!,#REF!,DQ507,DR507,DS507,DT507,DU507,DX507,DZ507,EA507,EB507,EC507,ED507,EG507,EI507,EJ507,EK507,EL507,EM507)</f>
        <v>#REF!</v>
      </c>
      <c r="I507" s="44" t="e">
        <f t="shared" si="19"/>
        <v>#REF!</v>
      </c>
      <c r="J507" s="72"/>
      <c r="K507" s="72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79"/>
      <c r="AF507" s="79"/>
      <c r="AG507" s="79"/>
      <c r="AH507" s="79"/>
      <c r="AI507" s="79"/>
      <c r="AJ507" s="79"/>
      <c r="AK507" s="79"/>
      <c r="AL507" s="79"/>
      <c r="AM507" s="79"/>
      <c r="AN507" s="79"/>
      <c r="AO507" s="79"/>
      <c r="AP507" s="79"/>
      <c r="AQ507" s="79"/>
      <c r="AR507" s="79"/>
      <c r="AS507" s="79"/>
      <c r="AT507" s="79"/>
      <c r="AU507" s="79"/>
      <c r="AV507" s="79"/>
      <c r="AW507" s="79"/>
      <c r="AX507" s="79"/>
      <c r="AY507" s="79"/>
      <c r="AZ507" s="79"/>
      <c r="BA507" s="79"/>
      <c r="BB507" s="79"/>
      <c r="BC507" s="79"/>
      <c r="BD507" s="79"/>
      <c r="BE507" s="79"/>
      <c r="BF507" s="79"/>
      <c r="BG507" s="79"/>
      <c r="BH507" s="79"/>
      <c r="BI507" s="79"/>
      <c r="BJ507" s="79"/>
      <c r="BK507" s="79"/>
      <c r="BL507" s="79"/>
      <c r="BM507" s="79"/>
      <c r="BN507" s="79"/>
      <c r="BO507" s="79"/>
      <c r="BP507" s="79"/>
      <c r="BQ507" s="79"/>
      <c r="BR507" s="79"/>
      <c r="BS507" s="79"/>
      <c r="BT507" s="79"/>
      <c r="BU507" s="79"/>
      <c r="BV507" s="79"/>
      <c r="BW507" s="79"/>
      <c r="BX507" s="79"/>
      <c r="BY507" s="79"/>
      <c r="BZ507" s="79"/>
      <c r="CA507" s="79"/>
      <c r="CB507" s="79"/>
      <c r="CC507" s="79"/>
      <c r="CD507" s="79"/>
      <c r="CE507" s="79"/>
      <c r="CF507" s="79"/>
      <c r="CG507" s="79"/>
      <c r="CH507" s="79"/>
      <c r="CI507" s="79"/>
      <c r="CJ507" s="79"/>
      <c r="CK507" s="79"/>
      <c r="CL507" s="79"/>
      <c r="CM507" s="79"/>
      <c r="CN507" s="79"/>
      <c r="CO507" s="79"/>
      <c r="CP507" s="79"/>
      <c r="CQ507" s="79"/>
      <c r="CR507" s="79"/>
      <c r="CS507" s="79"/>
      <c r="CT507" s="79"/>
      <c r="CU507" s="79"/>
      <c r="CV507" s="79"/>
      <c r="CW507" s="79"/>
      <c r="CX507" s="79"/>
      <c r="CY507" s="79"/>
      <c r="CZ507" s="79"/>
      <c r="DA507" s="79"/>
      <c r="DB507" s="79"/>
      <c r="DC507" s="79"/>
      <c r="DD507" s="79"/>
      <c r="DE507" s="79"/>
      <c r="DF507" s="79"/>
      <c r="DG507" s="79"/>
      <c r="DH507" s="79"/>
      <c r="DI507" s="79"/>
      <c r="DJ507" s="79"/>
      <c r="DK507" s="79"/>
      <c r="DL507" s="79"/>
      <c r="DM507" s="79"/>
      <c r="DN507" s="79"/>
      <c r="DO507" s="79"/>
      <c r="DP507" s="79"/>
      <c r="DQ507" s="79"/>
      <c r="DR507" s="79"/>
      <c r="DS507" s="79"/>
      <c r="DT507" s="79"/>
      <c r="DU507" s="79"/>
      <c r="DV507" s="79"/>
      <c r="DW507" s="79"/>
      <c r="DX507" s="79"/>
      <c r="DY507" s="79"/>
      <c r="DZ507" s="79"/>
      <c r="EA507" s="79"/>
      <c r="EB507" s="79"/>
      <c r="EC507" s="79"/>
      <c r="ED507" s="79"/>
      <c r="EE507" s="79"/>
      <c r="EF507" s="79"/>
      <c r="EG507" s="79"/>
      <c r="EH507" s="79"/>
      <c r="EI507" s="79"/>
      <c r="EJ507" s="79"/>
      <c r="EK507" s="79"/>
      <c r="EL507" s="79"/>
      <c r="EM507" s="79"/>
      <c r="EN507" s="79"/>
      <c r="EO507" s="113"/>
      <c r="EP507" s="113"/>
      <c r="EQ507" s="113"/>
      <c r="ER507" s="113"/>
      <c r="ES507" s="113"/>
      <c r="ET507" s="113"/>
      <c r="EU507" s="113"/>
      <c r="EV507" s="113"/>
      <c r="EW507" s="113"/>
      <c r="EX507" s="113"/>
    </row>
    <row r="508" spans="1:154" x14ac:dyDescent="0.3">
      <c r="A508" s="79"/>
      <c r="B508" s="80"/>
      <c r="C508" s="80"/>
      <c r="D508" s="80"/>
      <c r="E508" s="80"/>
      <c r="F508" s="80"/>
      <c r="G508" s="44" t="e">
        <f>SUM(J508,L508,N508,O508,P508,T508,U508,V508,AB508,AD508,AO508,AQ508,CE508,CG508,CP508,CR508,#REF!,#REF!,CZ508,DB508,DE508,DG508,DN508,DP508,DW508,DY508,EF508,EH508)</f>
        <v>#REF!</v>
      </c>
      <c r="H508" s="44" t="e">
        <f>SUM(K508,M508,Q508,R508,S508,W508,X508,Y508,AC508,AE508,AF508,AG508,AH508,AI508,AL508,AP508,AR508,#REF!,AY508,AZ508,CF508,CH508,CI508,CJ508,CK508,CL508,CQ508,CS508,CT508,CU508,CV508,CW508,#REF!,#REF!,DA508,DC508,DF508,DH508,DO508,#REF!,#REF!,#REF!,#REF!,DQ508,DR508,DS508,DT508,DU508,DX508,DZ508,EA508,EB508,EC508,ED508,EG508,EI508,EJ508,EK508,EL508,EM508)</f>
        <v>#REF!</v>
      </c>
      <c r="I508" s="44" t="e">
        <f t="shared" si="19"/>
        <v>#REF!</v>
      </c>
      <c r="J508" s="72"/>
      <c r="K508" s="72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79"/>
      <c r="AF508" s="79"/>
      <c r="AG508" s="79"/>
      <c r="AH508" s="79"/>
      <c r="AI508" s="79"/>
      <c r="AJ508" s="79"/>
      <c r="AK508" s="79"/>
      <c r="AL508" s="79"/>
      <c r="AM508" s="79"/>
      <c r="AN508" s="79"/>
      <c r="AO508" s="79"/>
      <c r="AP508" s="79"/>
      <c r="AQ508" s="79"/>
      <c r="AR508" s="79"/>
      <c r="AS508" s="79"/>
      <c r="AT508" s="79"/>
      <c r="AU508" s="79"/>
      <c r="AV508" s="79"/>
      <c r="AW508" s="79"/>
      <c r="AX508" s="79"/>
      <c r="AY508" s="79"/>
      <c r="AZ508" s="79"/>
      <c r="BA508" s="79"/>
      <c r="BB508" s="79"/>
      <c r="BC508" s="79"/>
      <c r="BD508" s="79"/>
      <c r="BE508" s="79"/>
      <c r="BF508" s="79"/>
      <c r="BG508" s="79"/>
      <c r="BH508" s="79"/>
      <c r="BI508" s="79"/>
      <c r="BJ508" s="79"/>
      <c r="BK508" s="79"/>
      <c r="BL508" s="79"/>
      <c r="BM508" s="79"/>
      <c r="BN508" s="79"/>
      <c r="BO508" s="79"/>
      <c r="BP508" s="79"/>
      <c r="BQ508" s="79"/>
      <c r="BR508" s="79"/>
      <c r="BS508" s="79"/>
      <c r="BT508" s="79"/>
      <c r="BU508" s="79"/>
      <c r="BV508" s="79"/>
      <c r="BW508" s="79"/>
      <c r="BX508" s="79"/>
      <c r="BY508" s="79"/>
      <c r="BZ508" s="79"/>
      <c r="CA508" s="79"/>
      <c r="CB508" s="79"/>
      <c r="CC508" s="79"/>
      <c r="CD508" s="79"/>
      <c r="CE508" s="79"/>
      <c r="CF508" s="79"/>
      <c r="CG508" s="79"/>
      <c r="CH508" s="79"/>
      <c r="CI508" s="79"/>
      <c r="CJ508" s="79"/>
      <c r="CK508" s="79"/>
      <c r="CL508" s="79"/>
      <c r="CM508" s="79"/>
      <c r="CN508" s="79"/>
      <c r="CO508" s="79"/>
      <c r="CP508" s="79"/>
      <c r="CQ508" s="79"/>
      <c r="CR508" s="79"/>
      <c r="CS508" s="79"/>
      <c r="CT508" s="79"/>
      <c r="CU508" s="79"/>
      <c r="CV508" s="79"/>
      <c r="CW508" s="79"/>
      <c r="CX508" s="79"/>
      <c r="CY508" s="79"/>
      <c r="CZ508" s="79"/>
      <c r="DA508" s="79"/>
      <c r="DB508" s="79"/>
      <c r="DC508" s="79"/>
      <c r="DD508" s="79"/>
      <c r="DE508" s="79"/>
      <c r="DF508" s="79"/>
      <c r="DG508" s="79"/>
      <c r="DH508" s="79"/>
      <c r="DI508" s="79"/>
      <c r="DJ508" s="79"/>
      <c r="DK508" s="79"/>
      <c r="DL508" s="79"/>
      <c r="DM508" s="79"/>
      <c r="DN508" s="79"/>
      <c r="DO508" s="79"/>
      <c r="DP508" s="79"/>
      <c r="DQ508" s="79"/>
      <c r="DR508" s="79"/>
      <c r="DS508" s="79"/>
      <c r="DT508" s="79"/>
      <c r="DU508" s="79"/>
      <c r="DV508" s="79"/>
      <c r="DW508" s="79"/>
      <c r="DX508" s="79"/>
      <c r="DY508" s="79"/>
      <c r="DZ508" s="79"/>
      <c r="EA508" s="79"/>
      <c r="EB508" s="79"/>
      <c r="EC508" s="79"/>
      <c r="ED508" s="79"/>
      <c r="EE508" s="79"/>
      <c r="EF508" s="79"/>
      <c r="EG508" s="79"/>
      <c r="EH508" s="79"/>
      <c r="EI508" s="79"/>
      <c r="EJ508" s="79"/>
      <c r="EK508" s="79"/>
      <c r="EL508" s="79"/>
      <c r="EM508" s="79"/>
      <c r="EN508" s="79"/>
      <c r="EO508" s="113"/>
      <c r="EP508" s="113"/>
      <c r="EQ508" s="113"/>
      <c r="ER508" s="113"/>
      <c r="ES508" s="113"/>
      <c r="ET508" s="113"/>
      <c r="EU508" s="113"/>
      <c r="EV508" s="113"/>
      <c r="EW508" s="113"/>
      <c r="EX508" s="113"/>
    </row>
    <row r="509" spans="1:154" x14ac:dyDescent="0.3">
      <c r="A509" s="79"/>
      <c r="B509" s="80"/>
      <c r="C509" s="80"/>
      <c r="D509" s="80"/>
      <c r="E509" s="80"/>
      <c r="F509" s="80"/>
      <c r="G509" s="44" t="e">
        <f>SUM(J509,L509,N509,O509,P509,T509,U509,V509,AB509,AD509,AO509,AQ509,CE509,CG509,CP509,CR509,#REF!,#REF!,CZ509,DB509,DE509,DG509,DN509,DP509,DW509,DY509,EF509,EH509)</f>
        <v>#REF!</v>
      </c>
      <c r="H509" s="44" t="e">
        <f>SUM(K509,M509,Q509,R509,S509,W509,X509,Y509,AC509,AE509,AF509,AG509,AH509,AI509,AL509,AP509,AR509,#REF!,AY509,AZ509,CF509,CH509,CI509,CJ509,CK509,CL509,CQ509,CS509,CT509,CU509,CV509,CW509,#REF!,#REF!,DA509,DC509,DF509,DH509,DO509,#REF!,#REF!,#REF!,#REF!,DQ509,DR509,DS509,DT509,DU509,DX509,DZ509,EA509,EB509,EC509,ED509,EG509,EI509,EJ509,EK509,EL509,EM509)</f>
        <v>#REF!</v>
      </c>
      <c r="I509" s="44" t="e">
        <f t="shared" si="19"/>
        <v>#REF!</v>
      </c>
      <c r="J509" s="72"/>
      <c r="K509" s="72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79"/>
      <c r="AF509" s="79"/>
      <c r="AG509" s="79"/>
      <c r="AH509" s="79"/>
      <c r="AI509" s="79"/>
      <c r="AJ509" s="79"/>
      <c r="AK509" s="79"/>
      <c r="AL509" s="79"/>
      <c r="AM509" s="79"/>
      <c r="AN509" s="79"/>
      <c r="AO509" s="79"/>
      <c r="AP509" s="79"/>
      <c r="AQ509" s="79"/>
      <c r="AR509" s="79"/>
      <c r="AS509" s="79"/>
      <c r="AT509" s="79"/>
      <c r="AU509" s="79"/>
      <c r="AV509" s="79"/>
      <c r="AW509" s="79"/>
      <c r="AX509" s="79"/>
      <c r="AY509" s="79"/>
      <c r="AZ509" s="79"/>
      <c r="BA509" s="79"/>
      <c r="BB509" s="79"/>
      <c r="BC509" s="79"/>
      <c r="BD509" s="79"/>
      <c r="BE509" s="79"/>
      <c r="BF509" s="79"/>
      <c r="BG509" s="79"/>
      <c r="BH509" s="79"/>
      <c r="BI509" s="79"/>
      <c r="BJ509" s="79"/>
      <c r="BK509" s="79"/>
      <c r="BL509" s="79"/>
      <c r="BM509" s="79"/>
      <c r="BN509" s="79"/>
      <c r="BO509" s="79"/>
      <c r="BP509" s="79"/>
      <c r="BQ509" s="79"/>
      <c r="BR509" s="79"/>
      <c r="BS509" s="79"/>
      <c r="BT509" s="79"/>
      <c r="BU509" s="79"/>
      <c r="BV509" s="79"/>
      <c r="BW509" s="79"/>
      <c r="BX509" s="79"/>
      <c r="BY509" s="79"/>
      <c r="BZ509" s="79"/>
      <c r="CA509" s="79"/>
      <c r="CB509" s="79"/>
      <c r="CC509" s="79"/>
      <c r="CD509" s="79"/>
      <c r="CE509" s="79"/>
      <c r="CF509" s="79"/>
      <c r="CG509" s="79"/>
      <c r="CH509" s="79"/>
      <c r="CI509" s="79"/>
      <c r="CJ509" s="79"/>
      <c r="CK509" s="79"/>
      <c r="CL509" s="79"/>
      <c r="CM509" s="79"/>
      <c r="CN509" s="79"/>
      <c r="CO509" s="79"/>
      <c r="CP509" s="79"/>
      <c r="CQ509" s="79"/>
      <c r="CR509" s="79"/>
      <c r="CS509" s="79"/>
      <c r="CT509" s="79"/>
      <c r="CU509" s="79"/>
      <c r="CV509" s="79"/>
      <c r="CW509" s="79"/>
      <c r="CX509" s="79"/>
      <c r="CY509" s="79"/>
      <c r="CZ509" s="79"/>
      <c r="DA509" s="79"/>
      <c r="DB509" s="79"/>
      <c r="DC509" s="79"/>
      <c r="DD509" s="79"/>
      <c r="DE509" s="79"/>
      <c r="DF509" s="79"/>
      <c r="DG509" s="79"/>
      <c r="DH509" s="79"/>
      <c r="DI509" s="79"/>
      <c r="DJ509" s="79"/>
      <c r="DK509" s="79"/>
      <c r="DL509" s="79"/>
      <c r="DM509" s="79"/>
      <c r="DN509" s="79"/>
      <c r="DO509" s="79"/>
      <c r="DP509" s="79"/>
      <c r="DQ509" s="79"/>
      <c r="DR509" s="79"/>
      <c r="DS509" s="79"/>
      <c r="DT509" s="79"/>
      <c r="DU509" s="79"/>
      <c r="DV509" s="79"/>
      <c r="DW509" s="79"/>
      <c r="DX509" s="79"/>
      <c r="DY509" s="79"/>
      <c r="DZ509" s="79"/>
      <c r="EA509" s="79"/>
      <c r="EB509" s="79"/>
      <c r="EC509" s="79"/>
      <c r="ED509" s="79"/>
      <c r="EE509" s="79"/>
      <c r="EF509" s="79"/>
      <c r="EG509" s="79"/>
      <c r="EH509" s="79"/>
      <c r="EI509" s="79"/>
      <c r="EJ509" s="79"/>
      <c r="EK509" s="79"/>
      <c r="EL509" s="79"/>
      <c r="EM509" s="79"/>
      <c r="EN509" s="79"/>
      <c r="EO509" s="113"/>
      <c r="EP509" s="113"/>
      <c r="EQ509" s="113"/>
      <c r="ER509" s="113"/>
      <c r="ES509" s="113"/>
      <c r="ET509" s="113"/>
      <c r="EU509" s="113"/>
      <c r="EV509" s="113"/>
      <c r="EW509" s="113"/>
      <c r="EX509" s="113"/>
    </row>
    <row r="510" spans="1:154" x14ac:dyDescent="0.3">
      <c r="A510" s="79"/>
      <c r="B510" s="80"/>
      <c r="C510" s="80"/>
      <c r="D510" s="80"/>
      <c r="E510" s="80"/>
      <c r="F510" s="80"/>
      <c r="G510" s="44" t="e">
        <f>SUM(J510,L510,N510,O510,P510,T510,U510,V510,AB510,AD510,AO510,AQ510,CE510,CG510,CP510,CR510,#REF!,#REF!,CZ510,DB510,DE510,DG510,DN510,DP510,DW510,DY510,EF510,EH510)</f>
        <v>#REF!</v>
      </c>
      <c r="H510" s="44" t="e">
        <f>SUM(K510,M510,Q510,R510,S510,W510,X510,Y510,AC510,AE510,AF510,AG510,AH510,AI510,AL510,AP510,AR510,#REF!,AY510,AZ510,CF510,CH510,CI510,CJ510,CK510,CL510,CQ510,CS510,CT510,CU510,CV510,CW510,#REF!,#REF!,DA510,DC510,DF510,DH510,DO510,#REF!,#REF!,#REF!,#REF!,DQ510,DR510,DS510,DT510,DU510,DX510,DZ510,EA510,EB510,EC510,ED510,EG510,EI510,EJ510,EK510,EL510,EM510)</f>
        <v>#REF!</v>
      </c>
      <c r="I510" s="44" t="e">
        <f t="shared" si="19"/>
        <v>#REF!</v>
      </c>
      <c r="J510" s="72"/>
      <c r="K510" s="72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79"/>
      <c r="AF510" s="79"/>
      <c r="AG510" s="79"/>
      <c r="AH510" s="79"/>
      <c r="AI510" s="79"/>
      <c r="AJ510" s="79"/>
      <c r="AK510" s="79"/>
      <c r="AL510" s="79"/>
      <c r="AM510" s="79"/>
      <c r="AN510" s="79"/>
      <c r="AO510" s="79"/>
      <c r="AP510" s="79"/>
      <c r="AQ510" s="79"/>
      <c r="AR510" s="79"/>
      <c r="AS510" s="79"/>
      <c r="AT510" s="79"/>
      <c r="AU510" s="79"/>
      <c r="AV510" s="79"/>
      <c r="AW510" s="79"/>
      <c r="AX510" s="79"/>
      <c r="AY510" s="79"/>
      <c r="AZ510" s="79"/>
      <c r="BA510" s="79"/>
      <c r="BB510" s="79"/>
      <c r="BC510" s="79"/>
      <c r="BD510" s="79"/>
      <c r="BE510" s="79"/>
      <c r="BF510" s="79"/>
      <c r="BG510" s="79"/>
      <c r="BH510" s="79"/>
      <c r="BI510" s="79"/>
      <c r="BJ510" s="79"/>
      <c r="BK510" s="79"/>
      <c r="BL510" s="79"/>
      <c r="BM510" s="79"/>
      <c r="BN510" s="79"/>
      <c r="BO510" s="79"/>
      <c r="BP510" s="79"/>
      <c r="BQ510" s="79"/>
      <c r="BR510" s="79"/>
      <c r="BS510" s="79"/>
      <c r="BT510" s="79"/>
      <c r="BU510" s="79"/>
      <c r="BV510" s="79"/>
      <c r="BW510" s="79"/>
      <c r="BX510" s="79"/>
      <c r="BY510" s="79"/>
      <c r="BZ510" s="79"/>
      <c r="CA510" s="79"/>
      <c r="CB510" s="79"/>
      <c r="CC510" s="79"/>
      <c r="CD510" s="79"/>
      <c r="CE510" s="79"/>
      <c r="CF510" s="79"/>
      <c r="CG510" s="79"/>
      <c r="CH510" s="79"/>
      <c r="CI510" s="79"/>
      <c r="CJ510" s="79"/>
      <c r="CK510" s="79"/>
      <c r="CL510" s="79"/>
      <c r="CM510" s="79"/>
      <c r="CN510" s="79"/>
      <c r="CO510" s="79"/>
      <c r="CP510" s="79"/>
      <c r="CQ510" s="79"/>
      <c r="CR510" s="79"/>
      <c r="CS510" s="79"/>
      <c r="CT510" s="79"/>
      <c r="CU510" s="79"/>
      <c r="CV510" s="79"/>
      <c r="CW510" s="79"/>
      <c r="CX510" s="79"/>
      <c r="CY510" s="79"/>
      <c r="CZ510" s="79"/>
      <c r="DA510" s="79"/>
      <c r="DB510" s="79"/>
      <c r="DC510" s="79"/>
      <c r="DD510" s="79"/>
      <c r="DE510" s="79"/>
      <c r="DF510" s="79"/>
      <c r="DG510" s="79"/>
      <c r="DH510" s="79"/>
      <c r="DI510" s="79"/>
      <c r="DJ510" s="79"/>
      <c r="DK510" s="79"/>
      <c r="DL510" s="79"/>
      <c r="DM510" s="79"/>
      <c r="DN510" s="79"/>
      <c r="DO510" s="79"/>
      <c r="DP510" s="79"/>
      <c r="DQ510" s="79"/>
      <c r="DR510" s="79"/>
      <c r="DS510" s="79"/>
      <c r="DT510" s="79"/>
      <c r="DU510" s="79"/>
      <c r="DV510" s="79"/>
      <c r="DW510" s="79"/>
      <c r="DX510" s="79"/>
      <c r="DY510" s="79"/>
      <c r="DZ510" s="79"/>
      <c r="EA510" s="79"/>
      <c r="EB510" s="79"/>
      <c r="EC510" s="79"/>
      <c r="ED510" s="79"/>
      <c r="EE510" s="79"/>
      <c r="EF510" s="79"/>
      <c r="EG510" s="79"/>
      <c r="EH510" s="79"/>
      <c r="EI510" s="79"/>
      <c r="EJ510" s="79"/>
      <c r="EK510" s="79"/>
      <c r="EL510" s="79"/>
      <c r="EM510" s="79"/>
      <c r="EN510" s="79"/>
      <c r="EO510" s="113"/>
      <c r="EP510" s="113"/>
      <c r="EQ510" s="113"/>
      <c r="ER510" s="113"/>
      <c r="ES510" s="113"/>
      <c r="ET510" s="113"/>
      <c r="EU510" s="113"/>
      <c r="EV510" s="113"/>
      <c r="EW510" s="113"/>
      <c r="EX510" s="113"/>
    </row>
    <row r="511" spans="1:154" x14ac:dyDescent="0.3">
      <c r="A511" s="79"/>
      <c r="B511" s="80"/>
      <c r="C511" s="80"/>
      <c r="D511" s="80"/>
      <c r="E511" s="80"/>
      <c r="F511" s="80"/>
      <c r="G511" s="44" t="e">
        <f>SUM(J511,L511,N511,O511,P511,T511,U511,V511,AB511,AD511,AO511,AQ511,CE511,CG511,CP511,CR511,#REF!,#REF!,CZ511,DB511,DE511,DG511,DN511,DP511,DW511,DY511,EF511,EH511)</f>
        <v>#REF!</v>
      </c>
      <c r="H511" s="44" t="e">
        <f>SUM(K511,M511,Q511,R511,S511,W511,X511,Y511,AC511,AE511,AF511,AG511,AH511,AI511,AL511,AP511,AR511,#REF!,AY511,AZ511,CF511,CH511,CI511,CJ511,CK511,CL511,CQ511,CS511,CT511,CU511,CV511,CW511,#REF!,#REF!,DA511,DC511,DF511,DH511,DO511,#REF!,#REF!,#REF!,#REF!,DQ511,DR511,DS511,DT511,DU511,DX511,DZ511,EA511,EB511,EC511,ED511,EG511,EI511,EJ511,EK511,EL511,EM511)</f>
        <v>#REF!</v>
      </c>
      <c r="I511" s="44" t="e">
        <f t="shared" si="19"/>
        <v>#REF!</v>
      </c>
      <c r="J511" s="72"/>
      <c r="K511" s="72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79"/>
      <c r="AF511" s="79"/>
      <c r="AG511" s="79"/>
      <c r="AH511" s="79"/>
      <c r="AI511" s="79"/>
      <c r="AJ511" s="79"/>
      <c r="AK511" s="79"/>
      <c r="AL511" s="79"/>
      <c r="AM511" s="79"/>
      <c r="AN511" s="79"/>
      <c r="AO511" s="79"/>
      <c r="AP511" s="79"/>
      <c r="AQ511" s="79"/>
      <c r="AR511" s="79"/>
      <c r="AS511" s="79"/>
      <c r="AT511" s="79"/>
      <c r="AU511" s="79"/>
      <c r="AV511" s="79"/>
      <c r="AW511" s="79"/>
      <c r="AX511" s="79"/>
      <c r="AY511" s="79"/>
      <c r="AZ511" s="79"/>
      <c r="BA511" s="79"/>
      <c r="BB511" s="79"/>
      <c r="BC511" s="79"/>
      <c r="BD511" s="79"/>
      <c r="BE511" s="79"/>
      <c r="BF511" s="79"/>
      <c r="BG511" s="79"/>
      <c r="BH511" s="79"/>
      <c r="BI511" s="79"/>
      <c r="BJ511" s="79"/>
      <c r="BK511" s="79"/>
      <c r="BL511" s="79"/>
      <c r="BM511" s="79"/>
      <c r="BN511" s="79"/>
      <c r="BO511" s="79"/>
      <c r="BP511" s="79"/>
      <c r="BQ511" s="79"/>
      <c r="BR511" s="79"/>
      <c r="BS511" s="79"/>
      <c r="BT511" s="79"/>
      <c r="BU511" s="79"/>
      <c r="BV511" s="79"/>
      <c r="BW511" s="79"/>
      <c r="BX511" s="79"/>
      <c r="BY511" s="79"/>
      <c r="BZ511" s="79"/>
      <c r="CA511" s="79"/>
      <c r="CB511" s="79"/>
      <c r="CC511" s="79"/>
      <c r="CD511" s="79"/>
      <c r="CE511" s="79"/>
      <c r="CF511" s="79"/>
      <c r="CG511" s="79"/>
      <c r="CH511" s="79"/>
      <c r="CI511" s="79"/>
      <c r="CJ511" s="79"/>
      <c r="CK511" s="79"/>
      <c r="CL511" s="79"/>
      <c r="CM511" s="79"/>
      <c r="CN511" s="79"/>
      <c r="CO511" s="79"/>
      <c r="CP511" s="79"/>
      <c r="CQ511" s="79"/>
      <c r="CR511" s="79"/>
      <c r="CS511" s="79"/>
      <c r="CT511" s="79"/>
      <c r="CU511" s="79"/>
      <c r="CV511" s="79"/>
      <c r="CW511" s="79"/>
      <c r="CX511" s="79"/>
      <c r="CY511" s="79"/>
      <c r="CZ511" s="79"/>
      <c r="DA511" s="79"/>
      <c r="DB511" s="79"/>
      <c r="DC511" s="79"/>
      <c r="DD511" s="79"/>
      <c r="DE511" s="79"/>
      <c r="DF511" s="79"/>
      <c r="DG511" s="79"/>
      <c r="DH511" s="79"/>
      <c r="DI511" s="79"/>
      <c r="DJ511" s="79"/>
      <c r="DK511" s="79"/>
      <c r="DL511" s="79"/>
      <c r="DM511" s="79"/>
      <c r="DN511" s="79"/>
      <c r="DO511" s="79"/>
      <c r="DP511" s="79"/>
      <c r="DQ511" s="79"/>
      <c r="DR511" s="79"/>
      <c r="DS511" s="79"/>
      <c r="DT511" s="79"/>
      <c r="DU511" s="79"/>
      <c r="DV511" s="79"/>
      <c r="DW511" s="79"/>
      <c r="DX511" s="79"/>
      <c r="DY511" s="79"/>
      <c r="DZ511" s="79"/>
      <c r="EA511" s="79"/>
      <c r="EB511" s="79"/>
      <c r="EC511" s="79"/>
      <c r="ED511" s="79"/>
      <c r="EE511" s="79"/>
      <c r="EF511" s="79"/>
      <c r="EG511" s="79"/>
      <c r="EH511" s="79"/>
      <c r="EI511" s="79"/>
      <c r="EJ511" s="79"/>
      <c r="EK511" s="79"/>
      <c r="EL511" s="79"/>
      <c r="EM511" s="79"/>
      <c r="EN511" s="79"/>
      <c r="EO511" s="113"/>
      <c r="EP511" s="113"/>
      <c r="EQ511" s="113"/>
      <c r="ER511" s="113"/>
      <c r="ES511" s="113"/>
      <c r="ET511" s="113"/>
      <c r="EU511" s="113"/>
      <c r="EV511" s="113"/>
      <c r="EW511" s="113"/>
      <c r="EX511" s="113"/>
    </row>
    <row r="512" spans="1:154" x14ac:dyDescent="0.3">
      <c r="A512" s="79"/>
      <c r="B512" s="80"/>
      <c r="C512" s="80"/>
      <c r="D512" s="80"/>
      <c r="E512" s="80"/>
      <c r="F512" s="80"/>
      <c r="G512" s="44" t="e">
        <f>SUM(J512,L512,N512,O512,P512,T512,U512,V512,AB512,AD512,AO512,AQ512,CE512,CG512,CP512,CR512,#REF!,#REF!,CZ512,DB512,DE512,DG512,DN512,DP512,DW512,DY512,EF512,EH512)</f>
        <v>#REF!</v>
      </c>
      <c r="H512" s="44" t="e">
        <f>SUM(K512,M512,Q512,R512,S512,W512,X512,Y512,AC512,AE512,AF512,AG512,AH512,AI512,AL512,AP512,AR512,#REF!,AY512,AZ512,CF512,CH512,CI512,CJ512,CK512,CL512,CQ512,CS512,CT512,CU512,CV512,CW512,#REF!,#REF!,DA512,DC512,DF512,DH512,DO512,#REF!,#REF!,#REF!,#REF!,DQ512,DR512,DS512,DT512,DU512,DX512,DZ512,EA512,EB512,EC512,ED512,EG512,EI512,EJ512,EK512,EL512,EM512)</f>
        <v>#REF!</v>
      </c>
      <c r="I512" s="44" t="e">
        <f t="shared" si="19"/>
        <v>#REF!</v>
      </c>
      <c r="J512" s="72"/>
      <c r="K512" s="72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79"/>
      <c r="AF512" s="79"/>
      <c r="AG512" s="79"/>
      <c r="AH512" s="79"/>
      <c r="AI512" s="79"/>
      <c r="AJ512" s="79"/>
      <c r="AK512" s="79"/>
      <c r="AL512" s="79"/>
      <c r="AM512" s="79"/>
      <c r="AN512" s="79"/>
      <c r="AO512" s="79"/>
      <c r="AP512" s="79"/>
      <c r="AQ512" s="79"/>
      <c r="AR512" s="79"/>
      <c r="AS512" s="79"/>
      <c r="AT512" s="79"/>
      <c r="AU512" s="79"/>
      <c r="AV512" s="79"/>
      <c r="AW512" s="79"/>
      <c r="AX512" s="79"/>
      <c r="AY512" s="79"/>
      <c r="AZ512" s="79"/>
      <c r="BA512" s="79"/>
      <c r="BB512" s="79"/>
      <c r="BC512" s="79"/>
      <c r="BD512" s="79"/>
      <c r="BE512" s="79"/>
      <c r="BF512" s="79"/>
      <c r="BG512" s="79"/>
      <c r="BH512" s="79"/>
      <c r="BI512" s="79"/>
      <c r="BJ512" s="79"/>
      <c r="BK512" s="79"/>
      <c r="BL512" s="79"/>
      <c r="BM512" s="79"/>
      <c r="BN512" s="79"/>
      <c r="BO512" s="79"/>
      <c r="BP512" s="79"/>
      <c r="BQ512" s="79"/>
      <c r="BR512" s="79"/>
      <c r="BS512" s="79"/>
      <c r="BT512" s="79"/>
      <c r="BU512" s="79"/>
      <c r="BV512" s="79"/>
      <c r="BW512" s="79"/>
      <c r="BX512" s="79"/>
      <c r="BY512" s="79"/>
      <c r="BZ512" s="79"/>
      <c r="CA512" s="79"/>
      <c r="CB512" s="79"/>
      <c r="CC512" s="79"/>
      <c r="CD512" s="79"/>
      <c r="CE512" s="79"/>
      <c r="CF512" s="79"/>
      <c r="CG512" s="79"/>
      <c r="CH512" s="79"/>
      <c r="CI512" s="79"/>
      <c r="CJ512" s="79"/>
      <c r="CK512" s="79"/>
      <c r="CL512" s="79"/>
      <c r="CM512" s="79"/>
      <c r="CN512" s="79"/>
      <c r="CO512" s="79"/>
      <c r="CP512" s="79"/>
      <c r="CQ512" s="79"/>
      <c r="CR512" s="79"/>
      <c r="CS512" s="79"/>
      <c r="CT512" s="79"/>
      <c r="CU512" s="79"/>
      <c r="CV512" s="79"/>
      <c r="CW512" s="79"/>
      <c r="CX512" s="79"/>
      <c r="CY512" s="79"/>
      <c r="CZ512" s="79"/>
      <c r="DA512" s="79"/>
      <c r="DB512" s="79"/>
      <c r="DC512" s="79"/>
      <c r="DD512" s="79"/>
      <c r="DE512" s="79"/>
      <c r="DF512" s="79"/>
      <c r="DG512" s="79"/>
      <c r="DH512" s="79"/>
      <c r="DI512" s="79"/>
      <c r="DJ512" s="79"/>
      <c r="DK512" s="79"/>
      <c r="DL512" s="79"/>
      <c r="DM512" s="79"/>
      <c r="DN512" s="79"/>
      <c r="DO512" s="79"/>
      <c r="DP512" s="79"/>
      <c r="DQ512" s="79"/>
      <c r="DR512" s="79"/>
      <c r="DS512" s="79"/>
      <c r="DT512" s="79"/>
      <c r="DU512" s="79"/>
      <c r="DV512" s="79"/>
      <c r="DW512" s="79"/>
      <c r="DX512" s="79"/>
      <c r="DY512" s="79"/>
      <c r="DZ512" s="79"/>
      <c r="EA512" s="79"/>
      <c r="EB512" s="79"/>
      <c r="EC512" s="79"/>
      <c r="ED512" s="79"/>
      <c r="EE512" s="79"/>
      <c r="EF512" s="79"/>
      <c r="EG512" s="79"/>
      <c r="EH512" s="79"/>
      <c r="EI512" s="79"/>
      <c r="EJ512" s="79"/>
      <c r="EK512" s="79"/>
      <c r="EL512" s="79"/>
      <c r="EM512" s="79"/>
      <c r="EN512" s="79"/>
      <c r="EO512" s="113"/>
      <c r="EP512" s="113"/>
      <c r="EQ512" s="113"/>
      <c r="ER512" s="113"/>
      <c r="ES512" s="113"/>
      <c r="ET512" s="113"/>
      <c r="EU512" s="113"/>
      <c r="EV512" s="113"/>
      <c r="EW512" s="113"/>
      <c r="EX512" s="113"/>
    </row>
    <row r="513" spans="1:154" x14ac:dyDescent="0.3">
      <c r="A513" s="79"/>
      <c r="B513" s="80"/>
      <c r="C513" s="80"/>
      <c r="D513" s="80"/>
      <c r="E513" s="80"/>
      <c r="F513" s="80"/>
      <c r="G513" s="44" t="e">
        <f>SUM(J513,L513,N513,O513,P513,T513,U513,V513,AB513,AD513,AO513,AQ513,CE513,CG513,CP513,CR513,#REF!,#REF!,CZ513,DB513,DE513,DG513,DN513,DP513,DW513,DY513,EF513,EH513)</f>
        <v>#REF!</v>
      </c>
      <c r="H513" s="44" t="e">
        <f>SUM(K513,M513,Q513,R513,S513,W513,X513,Y513,AC513,AE513,AF513,AG513,AH513,AI513,AL513,AP513,AR513,#REF!,AY513,AZ513,CF513,CH513,CI513,CJ513,CK513,CL513,CQ513,CS513,CT513,CU513,CV513,CW513,#REF!,#REF!,DA513,DC513,DF513,DH513,DO513,#REF!,#REF!,#REF!,#REF!,DQ513,DR513,DS513,DT513,DU513,DX513,DZ513,EA513,EB513,EC513,ED513,EG513,EI513,EJ513,EK513,EL513,EM513)</f>
        <v>#REF!</v>
      </c>
      <c r="I513" s="44" t="e">
        <f t="shared" si="19"/>
        <v>#REF!</v>
      </c>
      <c r="J513" s="72"/>
      <c r="K513" s="72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79"/>
      <c r="AF513" s="79"/>
      <c r="AG513" s="79"/>
      <c r="AH513" s="79"/>
      <c r="AI513" s="79"/>
      <c r="AJ513" s="79"/>
      <c r="AK513" s="79"/>
      <c r="AL513" s="79"/>
      <c r="AM513" s="79"/>
      <c r="AN513" s="79"/>
      <c r="AO513" s="79"/>
      <c r="AP513" s="79"/>
      <c r="AQ513" s="79"/>
      <c r="AR513" s="79"/>
      <c r="AS513" s="79"/>
      <c r="AT513" s="79"/>
      <c r="AU513" s="79"/>
      <c r="AV513" s="79"/>
      <c r="AW513" s="79"/>
      <c r="AX513" s="79"/>
      <c r="AY513" s="79"/>
      <c r="AZ513" s="79"/>
      <c r="BA513" s="79"/>
      <c r="BB513" s="79"/>
      <c r="BC513" s="79"/>
      <c r="BD513" s="79"/>
      <c r="BE513" s="79"/>
      <c r="BF513" s="79"/>
      <c r="BG513" s="79"/>
      <c r="BH513" s="79"/>
      <c r="BI513" s="79"/>
      <c r="BJ513" s="79"/>
      <c r="BK513" s="79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79"/>
      <c r="BX513" s="79"/>
      <c r="BY513" s="79"/>
      <c r="BZ513" s="79"/>
      <c r="CA513" s="79"/>
      <c r="CB513" s="79"/>
      <c r="CC513" s="79"/>
      <c r="CD513" s="79"/>
      <c r="CE513" s="79"/>
      <c r="CF513" s="79"/>
      <c r="CG513" s="79"/>
      <c r="CH513" s="79"/>
      <c r="CI513" s="79"/>
      <c r="CJ513" s="79"/>
      <c r="CK513" s="79"/>
      <c r="CL513" s="79"/>
      <c r="CM513" s="79"/>
      <c r="CN513" s="79"/>
      <c r="CO513" s="79"/>
      <c r="CP513" s="79"/>
      <c r="CQ513" s="79"/>
      <c r="CR513" s="79"/>
      <c r="CS513" s="79"/>
      <c r="CT513" s="79"/>
      <c r="CU513" s="79"/>
      <c r="CV513" s="79"/>
      <c r="CW513" s="79"/>
      <c r="CX513" s="79"/>
      <c r="CY513" s="79"/>
      <c r="CZ513" s="79"/>
      <c r="DA513" s="79"/>
      <c r="DB513" s="79"/>
      <c r="DC513" s="79"/>
      <c r="DD513" s="79"/>
      <c r="DE513" s="79"/>
      <c r="DF513" s="79"/>
      <c r="DG513" s="79"/>
      <c r="DH513" s="79"/>
      <c r="DI513" s="79"/>
      <c r="DJ513" s="79"/>
      <c r="DK513" s="79"/>
      <c r="DL513" s="79"/>
      <c r="DM513" s="79"/>
      <c r="DN513" s="79"/>
      <c r="DO513" s="79"/>
      <c r="DP513" s="79"/>
      <c r="DQ513" s="79"/>
      <c r="DR513" s="79"/>
      <c r="DS513" s="79"/>
      <c r="DT513" s="79"/>
      <c r="DU513" s="79"/>
      <c r="DV513" s="79"/>
      <c r="DW513" s="79"/>
      <c r="DX513" s="79"/>
      <c r="DY513" s="79"/>
      <c r="DZ513" s="79"/>
      <c r="EA513" s="79"/>
      <c r="EB513" s="79"/>
      <c r="EC513" s="79"/>
      <c r="ED513" s="79"/>
      <c r="EE513" s="79"/>
      <c r="EF513" s="79"/>
      <c r="EG513" s="79"/>
      <c r="EH513" s="79"/>
      <c r="EI513" s="79"/>
      <c r="EJ513" s="79"/>
      <c r="EK513" s="79"/>
      <c r="EL513" s="79"/>
      <c r="EM513" s="79"/>
      <c r="EN513" s="79"/>
      <c r="EO513" s="113"/>
      <c r="EP513" s="113"/>
      <c r="EQ513" s="113"/>
      <c r="ER513" s="113"/>
      <c r="ES513" s="113"/>
      <c r="ET513" s="113"/>
      <c r="EU513" s="113"/>
      <c r="EV513" s="113"/>
      <c r="EW513" s="113"/>
      <c r="EX513" s="113"/>
    </row>
    <row r="514" spans="1:154" x14ac:dyDescent="0.3">
      <c r="A514" s="79"/>
      <c r="B514" s="80"/>
      <c r="C514" s="80"/>
      <c r="D514" s="80"/>
      <c r="E514" s="80"/>
      <c r="F514" s="80"/>
      <c r="G514" s="44" t="e">
        <f>SUM(J514,L514,N514,O514,P514,T514,U514,V514,AB514,AD514,AO514,AQ514,CE514,CG514,CP514,CR514,#REF!,#REF!,CZ514,DB514,DE514,DG514,DN514,DP514,DW514,DY514,EF514,EH514)</f>
        <v>#REF!</v>
      </c>
      <c r="H514" s="44" t="e">
        <f>SUM(K514,M514,Q514,R514,S514,W514,X514,Y514,AC514,AE514,AF514,AG514,AH514,AI514,AL514,AP514,AR514,#REF!,AY514,AZ514,CF514,CH514,CI514,CJ514,CK514,CL514,CQ514,CS514,CT514,CU514,CV514,CW514,#REF!,#REF!,DA514,DC514,DF514,DH514,DO514,#REF!,#REF!,#REF!,#REF!,DQ514,DR514,DS514,DT514,DU514,DX514,DZ514,EA514,EB514,EC514,ED514,EG514,EI514,EJ514,EK514,EL514,EM514)</f>
        <v>#REF!</v>
      </c>
      <c r="I514" s="44" t="e">
        <f t="shared" si="19"/>
        <v>#REF!</v>
      </c>
      <c r="J514" s="72"/>
      <c r="K514" s="72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79"/>
      <c r="AF514" s="79"/>
      <c r="AG514" s="79"/>
      <c r="AH514" s="79"/>
      <c r="AI514" s="79"/>
      <c r="AJ514" s="79"/>
      <c r="AK514" s="79"/>
      <c r="AL514" s="79"/>
      <c r="AM514" s="79"/>
      <c r="AN514" s="79"/>
      <c r="AO514" s="79"/>
      <c r="AP514" s="79"/>
      <c r="AQ514" s="79"/>
      <c r="AR514" s="79"/>
      <c r="AS514" s="79"/>
      <c r="AT514" s="79"/>
      <c r="AU514" s="79"/>
      <c r="AV514" s="79"/>
      <c r="AW514" s="79"/>
      <c r="AX514" s="79"/>
      <c r="AY514" s="79"/>
      <c r="AZ514" s="79"/>
      <c r="BA514" s="79"/>
      <c r="BB514" s="79"/>
      <c r="BC514" s="79"/>
      <c r="BD514" s="79"/>
      <c r="BE514" s="79"/>
      <c r="BF514" s="79"/>
      <c r="BG514" s="79"/>
      <c r="BH514" s="79"/>
      <c r="BI514" s="79"/>
      <c r="BJ514" s="79"/>
      <c r="BK514" s="79"/>
      <c r="BL514" s="79"/>
      <c r="BM514" s="79"/>
      <c r="BN514" s="79"/>
      <c r="BO514" s="79"/>
      <c r="BP514" s="79"/>
      <c r="BQ514" s="79"/>
      <c r="BR514" s="79"/>
      <c r="BS514" s="79"/>
      <c r="BT514" s="79"/>
      <c r="BU514" s="79"/>
      <c r="BV514" s="79"/>
      <c r="BW514" s="79"/>
      <c r="BX514" s="79"/>
      <c r="BY514" s="79"/>
      <c r="BZ514" s="79"/>
      <c r="CA514" s="79"/>
      <c r="CB514" s="79"/>
      <c r="CC514" s="79"/>
      <c r="CD514" s="79"/>
      <c r="CE514" s="79"/>
      <c r="CF514" s="79"/>
      <c r="CG514" s="79"/>
      <c r="CH514" s="79"/>
      <c r="CI514" s="79"/>
      <c r="CJ514" s="79"/>
      <c r="CK514" s="79"/>
      <c r="CL514" s="79"/>
      <c r="CM514" s="79"/>
      <c r="CN514" s="79"/>
      <c r="CO514" s="79"/>
      <c r="CP514" s="79"/>
      <c r="CQ514" s="79"/>
      <c r="CR514" s="79"/>
      <c r="CS514" s="79"/>
      <c r="CT514" s="79"/>
      <c r="CU514" s="79"/>
      <c r="CV514" s="79"/>
      <c r="CW514" s="79"/>
      <c r="CX514" s="79"/>
      <c r="CY514" s="79"/>
      <c r="CZ514" s="79"/>
      <c r="DA514" s="79"/>
      <c r="DB514" s="79"/>
      <c r="DC514" s="79"/>
      <c r="DD514" s="79"/>
      <c r="DE514" s="79"/>
      <c r="DF514" s="79"/>
      <c r="DG514" s="79"/>
      <c r="DH514" s="79"/>
      <c r="DI514" s="79"/>
      <c r="DJ514" s="79"/>
      <c r="DK514" s="79"/>
      <c r="DL514" s="79"/>
      <c r="DM514" s="79"/>
      <c r="DN514" s="79"/>
      <c r="DO514" s="79"/>
      <c r="DP514" s="79"/>
      <c r="DQ514" s="79"/>
      <c r="DR514" s="79"/>
      <c r="DS514" s="79"/>
      <c r="DT514" s="79"/>
      <c r="DU514" s="79"/>
      <c r="DV514" s="79"/>
      <c r="DW514" s="79"/>
      <c r="DX514" s="79"/>
      <c r="DY514" s="79"/>
      <c r="DZ514" s="79"/>
      <c r="EA514" s="79"/>
      <c r="EB514" s="79"/>
      <c r="EC514" s="79"/>
      <c r="ED514" s="79"/>
      <c r="EE514" s="79"/>
      <c r="EF514" s="79"/>
      <c r="EG514" s="79"/>
      <c r="EH514" s="79"/>
      <c r="EI514" s="79"/>
      <c r="EJ514" s="79"/>
      <c r="EK514" s="79"/>
      <c r="EL514" s="79"/>
      <c r="EM514" s="79"/>
      <c r="EN514" s="79"/>
      <c r="EO514" s="113"/>
      <c r="EP514" s="113"/>
      <c r="EQ514" s="113"/>
      <c r="ER514" s="113"/>
      <c r="ES514" s="113"/>
      <c r="ET514" s="113"/>
      <c r="EU514" s="113"/>
      <c r="EV514" s="113"/>
      <c r="EW514" s="113"/>
      <c r="EX514" s="113"/>
    </row>
    <row r="515" spans="1:154" x14ac:dyDescent="0.3">
      <c r="A515" s="79"/>
      <c r="B515" s="80"/>
      <c r="C515" s="80"/>
      <c r="D515" s="80"/>
      <c r="E515" s="80"/>
      <c r="F515" s="80"/>
      <c r="G515" s="44" t="e">
        <f>SUM(J515,L515,N515,O515,P515,T515,U515,V515,AB515,AD515,AO515,AQ515,CE515,CG515,CP515,CR515,#REF!,#REF!,CZ515,DB515,DE515,DG515,DN515,DP515,DW515,DY515,EF515,EH515)</f>
        <v>#REF!</v>
      </c>
      <c r="H515" s="44" t="e">
        <f>SUM(K515,M515,Q515,R515,S515,W515,X515,Y515,AC515,AE515,AF515,AG515,AH515,AI515,AL515,AP515,AR515,#REF!,AY515,AZ515,CF515,CH515,CI515,CJ515,CK515,CL515,CQ515,CS515,CT515,CU515,CV515,CW515,#REF!,#REF!,DA515,DC515,DF515,DH515,DO515,#REF!,#REF!,#REF!,#REF!,DQ515,DR515,DS515,DT515,DU515,DX515,DZ515,EA515,EB515,EC515,ED515,EG515,EI515,EJ515,EK515,EL515,EM515)</f>
        <v>#REF!</v>
      </c>
      <c r="I515" s="44" t="e">
        <f t="shared" si="19"/>
        <v>#REF!</v>
      </c>
      <c r="J515" s="72"/>
      <c r="K515" s="72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79"/>
      <c r="AF515" s="79"/>
      <c r="AG515" s="79"/>
      <c r="AH515" s="79"/>
      <c r="AI515" s="79"/>
      <c r="AJ515" s="79"/>
      <c r="AK515" s="79"/>
      <c r="AL515" s="79"/>
      <c r="AM515" s="79"/>
      <c r="AN515" s="79"/>
      <c r="AO515" s="79"/>
      <c r="AP515" s="79"/>
      <c r="AQ515" s="79"/>
      <c r="AR515" s="79"/>
      <c r="AS515" s="79"/>
      <c r="AT515" s="79"/>
      <c r="AU515" s="79"/>
      <c r="AV515" s="79"/>
      <c r="AW515" s="79"/>
      <c r="AX515" s="79"/>
      <c r="AY515" s="79"/>
      <c r="AZ515" s="79"/>
      <c r="BA515" s="79"/>
      <c r="BB515" s="79"/>
      <c r="BC515" s="79"/>
      <c r="BD515" s="79"/>
      <c r="BE515" s="79"/>
      <c r="BF515" s="79"/>
      <c r="BG515" s="79"/>
      <c r="BH515" s="79"/>
      <c r="BI515" s="79"/>
      <c r="BJ515" s="79"/>
      <c r="BK515" s="79"/>
      <c r="BL515" s="79"/>
      <c r="BM515" s="79"/>
      <c r="BN515" s="79"/>
      <c r="BO515" s="79"/>
      <c r="BP515" s="79"/>
      <c r="BQ515" s="79"/>
      <c r="BR515" s="79"/>
      <c r="BS515" s="79"/>
      <c r="BT515" s="79"/>
      <c r="BU515" s="79"/>
      <c r="BV515" s="79"/>
      <c r="BW515" s="79"/>
      <c r="BX515" s="79"/>
      <c r="BY515" s="79"/>
      <c r="BZ515" s="79"/>
      <c r="CA515" s="79"/>
      <c r="CB515" s="79"/>
      <c r="CC515" s="79"/>
      <c r="CD515" s="79"/>
      <c r="CE515" s="79"/>
      <c r="CF515" s="79"/>
      <c r="CG515" s="79"/>
      <c r="CH515" s="79"/>
      <c r="CI515" s="79"/>
      <c r="CJ515" s="79"/>
      <c r="CK515" s="79"/>
      <c r="CL515" s="79"/>
      <c r="CM515" s="79"/>
      <c r="CN515" s="79"/>
      <c r="CO515" s="79"/>
      <c r="CP515" s="79"/>
      <c r="CQ515" s="79"/>
      <c r="CR515" s="79"/>
      <c r="CS515" s="79"/>
      <c r="CT515" s="79"/>
      <c r="CU515" s="79"/>
      <c r="CV515" s="79"/>
      <c r="CW515" s="79"/>
      <c r="CX515" s="79"/>
      <c r="CY515" s="79"/>
      <c r="CZ515" s="79"/>
      <c r="DA515" s="79"/>
      <c r="DB515" s="79"/>
      <c r="DC515" s="79"/>
      <c r="DD515" s="79"/>
      <c r="DE515" s="79"/>
      <c r="DF515" s="79"/>
      <c r="DG515" s="79"/>
      <c r="DH515" s="79"/>
      <c r="DI515" s="79"/>
      <c r="DJ515" s="79"/>
      <c r="DK515" s="79"/>
      <c r="DL515" s="79"/>
      <c r="DM515" s="79"/>
      <c r="DN515" s="79"/>
      <c r="DO515" s="79"/>
      <c r="DP515" s="79"/>
      <c r="DQ515" s="79"/>
      <c r="DR515" s="79"/>
      <c r="DS515" s="79"/>
      <c r="DT515" s="79"/>
      <c r="DU515" s="79"/>
      <c r="DV515" s="79"/>
      <c r="DW515" s="79"/>
      <c r="DX515" s="79"/>
      <c r="DY515" s="79"/>
      <c r="DZ515" s="79"/>
      <c r="EA515" s="79"/>
      <c r="EB515" s="79"/>
      <c r="EC515" s="79"/>
      <c r="ED515" s="79"/>
      <c r="EE515" s="79"/>
      <c r="EF515" s="79"/>
      <c r="EG515" s="79"/>
      <c r="EH515" s="79"/>
      <c r="EI515" s="79"/>
      <c r="EJ515" s="79"/>
      <c r="EK515" s="79"/>
      <c r="EL515" s="79"/>
      <c r="EM515" s="79"/>
      <c r="EN515" s="79"/>
      <c r="EO515" s="113"/>
      <c r="EP515" s="113"/>
      <c r="EQ515" s="113"/>
      <c r="ER515" s="113"/>
      <c r="ES515" s="113"/>
      <c r="ET515" s="113"/>
      <c r="EU515" s="113"/>
      <c r="EV515" s="113"/>
      <c r="EW515" s="113"/>
      <c r="EX515" s="113"/>
    </row>
    <row r="516" spans="1:154" x14ac:dyDescent="0.3">
      <c r="A516" s="79"/>
      <c r="B516" s="80"/>
      <c r="C516" s="80"/>
      <c r="D516" s="80"/>
      <c r="E516" s="80"/>
      <c r="F516" s="80"/>
      <c r="G516" s="44" t="e">
        <f>SUM(J516,L516,N516,O516,P516,T516,U516,V516,AB516,AD516,AO516,AQ516,CE516,CG516,CP516,CR516,#REF!,#REF!,CZ516,DB516,DE516,DG516,DN516,DP516,DW516,DY516,EF516,EH516)</f>
        <v>#REF!</v>
      </c>
      <c r="H516" s="44" t="e">
        <f>SUM(K516,M516,Q516,R516,S516,W516,X516,Y516,AC516,AE516,AF516,AG516,AH516,AI516,AL516,AP516,AR516,#REF!,AY516,AZ516,CF516,CH516,CI516,CJ516,CK516,CL516,CQ516,CS516,CT516,CU516,CV516,CW516,#REF!,#REF!,DA516,DC516,DF516,DH516,DO516,#REF!,#REF!,#REF!,#REF!,DQ516,DR516,DS516,DT516,DU516,DX516,DZ516,EA516,EB516,EC516,ED516,EG516,EI516,EJ516,EK516,EL516,EM516)</f>
        <v>#REF!</v>
      </c>
      <c r="I516" s="44" t="e">
        <f t="shared" si="19"/>
        <v>#REF!</v>
      </c>
      <c r="J516" s="72"/>
      <c r="K516" s="72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79"/>
      <c r="AF516" s="79"/>
      <c r="AG516" s="79"/>
      <c r="AH516" s="79"/>
      <c r="AI516" s="79"/>
      <c r="AJ516" s="79"/>
      <c r="AK516" s="79"/>
      <c r="AL516" s="79"/>
      <c r="AM516" s="79"/>
      <c r="AN516" s="79"/>
      <c r="AO516" s="79"/>
      <c r="AP516" s="79"/>
      <c r="AQ516" s="79"/>
      <c r="AR516" s="79"/>
      <c r="AS516" s="79"/>
      <c r="AT516" s="79"/>
      <c r="AU516" s="79"/>
      <c r="AV516" s="79"/>
      <c r="AW516" s="79"/>
      <c r="AX516" s="79"/>
      <c r="AY516" s="79"/>
      <c r="AZ516" s="79"/>
      <c r="BA516" s="79"/>
      <c r="BB516" s="79"/>
      <c r="BC516" s="79"/>
      <c r="BD516" s="79"/>
      <c r="BE516" s="79"/>
      <c r="BF516" s="79"/>
      <c r="BG516" s="79"/>
      <c r="BH516" s="79"/>
      <c r="BI516" s="79"/>
      <c r="BJ516" s="79"/>
      <c r="BK516" s="79"/>
      <c r="BL516" s="79"/>
      <c r="BM516" s="79"/>
      <c r="BN516" s="79"/>
      <c r="BO516" s="79"/>
      <c r="BP516" s="79"/>
      <c r="BQ516" s="79"/>
      <c r="BR516" s="79"/>
      <c r="BS516" s="79"/>
      <c r="BT516" s="79"/>
      <c r="BU516" s="79"/>
      <c r="BV516" s="79"/>
      <c r="BW516" s="79"/>
      <c r="BX516" s="79"/>
      <c r="BY516" s="79"/>
      <c r="BZ516" s="79"/>
      <c r="CA516" s="79"/>
      <c r="CB516" s="79"/>
      <c r="CC516" s="79"/>
      <c r="CD516" s="79"/>
      <c r="CE516" s="79"/>
      <c r="CF516" s="79"/>
      <c r="CG516" s="79"/>
      <c r="CH516" s="79"/>
      <c r="CI516" s="79"/>
      <c r="CJ516" s="79"/>
      <c r="CK516" s="79"/>
      <c r="CL516" s="79"/>
      <c r="CM516" s="79"/>
      <c r="CN516" s="79"/>
      <c r="CO516" s="79"/>
      <c r="CP516" s="79"/>
      <c r="CQ516" s="79"/>
      <c r="CR516" s="79"/>
      <c r="CS516" s="79"/>
      <c r="CT516" s="79"/>
      <c r="CU516" s="79"/>
      <c r="CV516" s="79"/>
      <c r="CW516" s="79"/>
      <c r="CX516" s="79"/>
      <c r="CY516" s="79"/>
      <c r="CZ516" s="79"/>
      <c r="DA516" s="79"/>
      <c r="DB516" s="79"/>
      <c r="DC516" s="79"/>
      <c r="DD516" s="79"/>
      <c r="DE516" s="79"/>
      <c r="DF516" s="79"/>
      <c r="DG516" s="79"/>
      <c r="DH516" s="79"/>
      <c r="DI516" s="79"/>
      <c r="DJ516" s="79"/>
      <c r="DK516" s="79"/>
      <c r="DL516" s="79"/>
      <c r="DM516" s="79"/>
      <c r="DN516" s="79"/>
      <c r="DO516" s="79"/>
      <c r="DP516" s="79"/>
      <c r="DQ516" s="79"/>
      <c r="DR516" s="79"/>
      <c r="DS516" s="79"/>
      <c r="DT516" s="79"/>
      <c r="DU516" s="79"/>
      <c r="DV516" s="79"/>
      <c r="DW516" s="79"/>
      <c r="DX516" s="79"/>
      <c r="DY516" s="79"/>
      <c r="DZ516" s="79"/>
      <c r="EA516" s="79"/>
      <c r="EB516" s="79"/>
      <c r="EC516" s="79"/>
      <c r="ED516" s="79"/>
      <c r="EE516" s="79"/>
      <c r="EF516" s="79"/>
      <c r="EG516" s="79"/>
      <c r="EH516" s="79"/>
      <c r="EI516" s="79"/>
      <c r="EJ516" s="79"/>
      <c r="EK516" s="79"/>
      <c r="EL516" s="79"/>
      <c r="EM516" s="79"/>
      <c r="EN516" s="79"/>
      <c r="EO516" s="113"/>
      <c r="EP516" s="113"/>
      <c r="EQ516" s="113"/>
      <c r="ER516" s="113"/>
      <c r="ES516" s="113"/>
      <c r="ET516" s="113"/>
      <c r="EU516" s="113"/>
      <c r="EV516" s="113"/>
      <c r="EW516" s="113"/>
      <c r="EX516" s="113"/>
    </row>
    <row r="517" spans="1:154" x14ac:dyDescent="0.3">
      <c r="A517" s="79"/>
      <c r="B517" s="80"/>
      <c r="C517" s="80"/>
      <c r="D517" s="80"/>
      <c r="E517" s="80"/>
      <c r="F517" s="80"/>
      <c r="G517" s="44" t="e">
        <f>SUM(J517,L517,N517,O517,P517,T517,U517,V517,AB517,AD517,AO517,AQ517,CE517,CG517,CP517,CR517,#REF!,#REF!,CZ517,DB517,DE517,DG517,DN517,DP517,DW517,DY517,EF517,EH517)</f>
        <v>#REF!</v>
      </c>
      <c r="H517" s="44" t="e">
        <f>SUM(K517,M517,Q517,R517,S517,W517,X517,Y517,AC517,AE517,AF517,AG517,AH517,AI517,AL517,AP517,AR517,#REF!,AY517,AZ517,CF517,CH517,CI517,CJ517,CK517,CL517,CQ517,CS517,CT517,CU517,CV517,CW517,#REF!,#REF!,DA517,DC517,DF517,DH517,DO517,#REF!,#REF!,#REF!,#REF!,DQ517,DR517,DS517,DT517,DU517,DX517,DZ517,EA517,EB517,EC517,ED517,EG517,EI517,EJ517,EK517,EL517,EM517)</f>
        <v>#REF!</v>
      </c>
      <c r="I517" s="44" t="e">
        <f t="shared" si="19"/>
        <v>#REF!</v>
      </c>
      <c r="J517" s="72"/>
      <c r="K517" s="72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79"/>
      <c r="AF517" s="79"/>
      <c r="AG517" s="79"/>
      <c r="AH517" s="79"/>
      <c r="AI517" s="79"/>
      <c r="AJ517" s="79"/>
      <c r="AK517" s="79"/>
      <c r="AL517" s="79"/>
      <c r="AM517" s="79"/>
      <c r="AN517" s="79"/>
      <c r="AO517" s="79"/>
      <c r="AP517" s="79"/>
      <c r="AQ517" s="79"/>
      <c r="AR517" s="79"/>
      <c r="AS517" s="79"/>
      <c r="AT517" s="79"/>
      <c r="AU517" s="79"/>
      <c r="AV517" s="79"/>
      <c r="AW517" s="79"/>
      <c r="AX517" s="79"/>
      <c r="AY517" s="79"/>
      <c r="AZ517" s="79"/>
      <c r="BA517" s="79"/>
      <c r="BB517" s="79"/>
      <c r="BC517" s="79"/>
      <c r="BD517" s="79"/>
      <c r="BE517" s="79"/>
      <c r="BF517" s="79"/>
      <c r="BG517" s="79"/>
      <c r="BH517" s="79"/>
      <c r="BI517" s="79"/>
      <c r="BJ517" s="79"/>
      <c r="BK517" s="79"/>
      <c r="BL517" s="79"/>
      <c r="BM517" s="79"/>
      <c r="BN517" s="79"/>
      <c r="BO517" s="79"/>
      <c r="BP517" s="79"/>
      <c r="BQ517" s="79"/>
      <c r="BR517" s="79"/>
      <c r="BS517" s="79"/>
      <c r="BT517" s="79"/>
      <c r="BU517" s="79"/>
      <c r="BV517" s="79"/>
      <c r="BW517" s="79"/>
      <c r="BX517" s="79"/>
      <c r="BY517" s="79"/>
      <c r="BZ517" s="79"/>
      <c r="CA517" s="79"/>
      <c r="CB517" s="79"/>
      <c r="CC517" s="79"/>
      <c r="CD517" s="79"/>
      <c r="CE517" s="79"/>
      <c r="CF517" s="79"/>
      <c r="CG517" s="79"/>
      <c r="CH517" s="79"/>
      <c r="CI517" s="79"/>
      <c r="CJ517" s="79"/>
      <c r="CK517" s="79"/>
      <c r="CL517" s="79"/>
      <c r="CM517" s="79"/>
      <c r="CN517" s="79"/>
      <c r="CO517" s="79"/>
      <c r="CP517" s="79"/>
      <c r="CQ517" s="79"/>
      <c r="CR517" s="79"/>
      <c r="CS517" s="79"/>
      <c r="CT517" s="79"/>
      <c r="CU517" s="79"/>
      <c r="CV517" s="79"/>
      <c r="CW517" s="79"/>
      <c r="CX517" s="79"/>
      <c r="CY517" s="79"/>
      <c r="CZ517" s="79"/>
      <c r="DA517" s="79"/>
      <c r="DB517" s="79"/>
      <c r="DC517" s="79"/>
      <c r="DD517" s="79"/>
      <c r="DE517" s="79"/>
      <c r="DF517" s="79"/>
      <c r="DG517" s="79"/>
      <c r="DH517" s="79"/>
      <c r="DI517" s="79"/>
      <c r="DJ517" s="79"/>
      <c r="DK517" s="79"/>
      <c r="DL517" s="79"/>
      <c r="DM517" s="79"/>
      <c r="DN517" s="79"/>
      <c r="DO517" s="79"/>
      <c r="DP517" s="79"/>
      <c r="DQ517" s="79"/>
      <c r="DR517" s="79"/>
      <c r="DS517" s="79"/>
      <c r="DT517" s="79"/>
      <c r="DU517" s="79"/>
      <c r="DV517" s="79"/>
      <c r="DW517" s="79"/>
      <c r="DX517" s="79"/>
      <c r="DY517" s="79"/>
      <c r="DZ517" s="79"/>
      <c r="EA517" s="79"/>
      <c r="EB517" s="79"/>
      <c r="EC517" s="79"/>
      <c r="ED517" s="79"/>
      <c r="EE517" s="79"/>
      <c r="EF517" s="79"/>
      <c r="EG517" s="79"/>
      <c r="EH517" s="79"/>
      <c r="EI517" s="79"/>
      <c r="EJ517" s="79"/>
      <c r="EK517" s="79"/>
      <c r="EL517" s="79"/>
      <c r="EM517" s="79"/>
      <c r="EN517" s="79"/>
      <c r="EO517" s="113"/>
      <c r="EP517" s="113"/>
      <c r="EQ517" s="113"/>
      <c r="ER517" s="113"/>
      <c r="ES517" s="113"/>
      <c r="ET517" s="113"/>
      <c r="EU517" s="113"/>
      <c r="EV517" s="113"/>
      <c r="EW517" s="113"/>
      <c r="EX517" s="113"/>
    </row>
    <row r="518" spans="1:154" x14ac:dyDescent="0.3">
      <c r="A518" s="79"/>
      <c r="B518" s="80"/>
      <c r="C518" s="80"/>
      <c r="D518" s="80"/>
      <c r="E518" s="80"/>
      <c r="F518" s="80"/>
      <c r="G518" s="44" t="e">
        <f>SUM(J518,L518,N518,O518,P518,T518,U518,V518,AB518,AD518,AO518,AQ518,CE518,CG518,CP518,CR518,#REF!,#REF!,CZ518,DB518,DE518,DG518,DN518,DP518,DW518,DY518,EF518,EH518)</f>
        <v>#REF!</v>
      </c>
      <c r="H518" s="44" t="e">
        <f>SUM(K518,M518,Q518,R518,S518,W518,X518,Y518,AC518,AE518,AF518,AG518,AH518,AI518,AL518,AP518,AR518,#REF!,AY518,AZ518,CF518,CH518,CI518,CJ518,CK518,CL518,CQ518,CS518,CT518,CU518,CV518,CW518,#REF!,#REF!,DA518,DC518,DF518,DH518,DO518,#REF!,#REF!,#REF!,#REF!,DQ518,DR518,DS518,DT518,DU518,DX518,DZ518,EA518,EB518,EC518,ED518,EG518,EI518,EJ518,EK518,EL518,EM518)</f>
        <v>#REF!</v>
      </c>
      <c r="I518" s="44" t="e">
        <f t="shared" si="19"/>
        <v>#REF!</v>
      </c>
      <c r="J518" s="72"/>
      <c r="K518" s="72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79"/>
      <c r="AF518" s="79"/>
      <c r="AG518" s="79"/>
      <c r="AH518" s="79"/>
      <c r="AI518" s="79"/>
      <c r="AJ518" s="79"/>
      <c r="AK518" s="79"/>
      <c r="AL518" s="79"/>
      <c r="AM518" s="79"/>
      <c r="AN518" s="79"/>
      <c r="AO518" s="79"/>
      <c r="AP518" s="79"/>
      <c r="AQ518" s="79"/>
      <c r="AR518" s="79"/>
      <c r="AS518" s="79"/>
      <c r="AT518" s="79"/>
      <c r="AU518" s="79"/>
      <c r="AV518" s="79"/>
      <c r="AW518" s="79"/>
      <c r="AX518" s="79"/>
      <c r="AY518" s="79"/>
      <c r="AZ518" s="79"/>
      <c r="BA518" s="79"/>
      <c r="BB518" s="79"/>
      <c r="BC518" s="79"/>
      <c r="BD518" s="79"/>
      <c r="BE518" s="79"/>
      <c r="BF518" s="79"/>
      <c r="BG518" s="79"/>
      <c r="BH518" s="79"/>
      <c r="BI518" s="79"/>
      <c r="BJ518" s="79"/>
      <c r="BK518" s="79"/>
      <c r="BL518" s="79"/>
      <c r="BM518" s="79"/>
      <c r="BN518" s="79"/>
      <c r="BO518" s="79"/>
      <c r="BP518" s="79"/>
      <c r="BQ518" s="79"/>
      <c r="BR518" s="79"/>
      <c r="BS518" s="79"/>
      <c r="BT518" s="79"/>
      <c r="BU518" s="79"/>
      <c r="BV518" s="79"/>
      <c r="BW518" s="79"/>
      <c r="BX518" s="79"/>
      <c r="BY518" s="79"/>
      <c r="BZ518" s="79"/>
      <c r="CA518" s="79"/>
      <c r="CB518" s="79"/>
      <c r="CC518" s="79"/>
      <c r="CD518" s="79"/>
      <c r="CE518" s="79"/>
      <c r="CF518" s="79"/>
      <c r="CG518" s="79"/>
      <c r="CH518" s="79"/>
      <c r="CI518" s="79"/>
      <c r="CJ518" s="79"/>
      <c r="CK518" s="79"/>
      <c r="CL518" s="79"/>
      <c r="CM518" s="79"/>
      <c r="CN518" s="79"/>
      <c r="CO518" s="79"/>
      <c r="CP518" s="79"/>
      <c r="CQ518" s="79"/>
      <c r="CR518" s="79"/>
      <c r="CS518" s="79"/>
      <c r="CT518" s="79"/>
      <c r="CU518" s="79"/>
      <c r="CV518" s="79"/>
      <c r="CW518" s="79"/>
      <c r="CX518" s="79"/>
      <c r="CY518" s="79"/>
      <c r="CZ518" s="79"/>
      <c r="DA518" s="79"/>
      <c r="DB518" s="79"/>
      <c r="DC518" s="79"/>
      <c r="DD518" s="79"/>
      <c r="DE518" s="79"/>
      <c r="DF518" s="79"/>
      <c r="DG518" s="79"/>
      <c r="DH518" s="79"/>
      <c r="DI518" s="79"/>
      <c r="DJ518" s="79"/>
      <c r="DK518" s="79"/>
      <c r="DL518" s="79"/>
      <c r="DM518" s="79"/>
      <c r="DN518" s="79"/>
      <c r="DO518" s="79"/>
      <c r="DP518" s="79"/>
      <c r="DQ518" s="79"/>
      <c r="DR518" s="79"/>
      <c r="DS518" s="79"/>
      <c r="DT518" s="79"/>
      <c r="DU518" s="79"/>
      <c r="DV518" s="79"/>
      <c r="DW518" s="79"/>
      <c r="DX518" s="79"/>
      <c r="DY518" s="79"/>
      <c r="DZ518" s="79"/>
      <c r="EA518" s="79"/>
      <c r="EB518" s="79"/>
      <c r="EC518" s="79"/>
      <c r="ED518" s="79"/>
      <c r="EE518" s="79"/>
      <c r="EF518" s="79"/>
      <c r="EG518" s="79"/>
      <c r="EH518" s="79"/>
      <c r="EI518" s="79"/>
      <c r="EJ518" s="79"/>
      <c r="EK518" s="79"/>
      <c r="EL518" s="79"/>
      <c r="EM518" s="79"/>
      <c r="EN518" s="79"/>
      <c r="EO518" s="113"/>
      <c r="EP518" s="113"/>
      <c r="EQ518" s="113"/>
      <c r="ER518" s="113"/>
      <c r="ES518" s="113"/>
      <c r="ET518" s="113"/>
      <c r="EU518" s="113"/>
      <c r="EV518" s="113"/>
      <c r="EW518" s="113"/>
      <c r="EX518" s="113"/>
    </row>
    <row r="519" spans="1:154" x14ac:dyDescent="0.3">
      <c r="A519" s="79"/>
      <c r="B519" s="80"/>
      <c r="C519" s="80"/>
      <c r="D519" s="80"/>
      <c r="E519" s="80"/>
      <c r="F519" s="80"/>
      <c r="G519" s="44" t="e">
        <f>SUM(J519,L519,N519,O519,P519,T519,U519,V519,AB519,AD519,AO519,AQ519,CE519,CG519,CP519,CR519,#REF!,#REF!,CZ519,DB519,DE519,DG519,DN519,DP519,DW519,DY519,EF519,EH519)</f>
        <v>#REF!</v>
      </c>
      <c r="H519" s="44" t="e">
        <f>SUM(K519,M519,Q519,R519,S519,W519,X519,Y519,AC519,AE519,AF519,AG519,AH519,AI519,AL519,AP519,AR519,#REF!,AY519,AZ519,CF519,CH519,CI519,CJ519,CK519,CL519,CQ519,CS519,CT519,CU519,CV519,CW519,#REF!,#REF!,DA519,DC519,DF519,DH519,DO519,#REF!,#REF!,#REF!,#REF!,DQ519,DR519,DS519,DT519,DU519,DX519,DZ519,EA519,EB519,EC519,ED519,EG519,EI519,EJ519,EK519,EL519,EM519)</f>
        <v>#REF!</v>
      </c>
      <c r="I519" s="44" t="e">
        <f t="shared" si="19"/>
        <v>#REF!</v>
      </c>
      <c r="J519" s="72"/>
      <c r="K519" s="72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79"/>
      <c r="AF519" s="79"/>
      <c r="AG519" s="79"/>
      <c r="AH519" s="79"/>
      <c r="AI519" s="79"/>
      <c r="AJ519" s="79"/>
      <c r="AK519" s="79"/>
      <c r="AL519" s="79"/>
      <c r="AM519" s="79"/>
      <c r="AN519" s="79"/>
      <c r="AO519" s="79"/>
      <c r="AP519" s="79"/>
      <c r="AQ519" s="79"/>
      <c r="AR519" s="79"/>
      <c r="AS519" s="79"/>
      <c r="AT519" s="79"/>
      <c r="AU519" s="79"/>
      <c r="AV519" s="79"/>
      <c r="AW519" s="79"/>
      <c r="AX519" s="79"/>
      <c r="AY519" s="79"/>
      <c r="AZ519" s="79"/>
      <c r="BA519" s="79"/>
      <c r="BB519" s="79"/>
      <c r="BC519" s="79"/>
      <c r="BD519" s="79"/>
      <c r="BE519" s="79"/>
      <c r="BF519" s="79"/>
      <c r="BG519" s="79"/>
      <c r="BH519" s="79"/>
      <c r="BI519" s="79"/>
      <c r="BJ519" s="79"/>
      <c r="BK519" s="79"/>
      <c r="BL519" s="79"/>
      <c r="BM519" s="79"/>
      <c r="BN519" s="79"/>
      <c r="BO519" s="79"/>
      <c r="BP519" s="79"/>
      <c r="BQ519" s="79"/>
      <c r="BR519" s="79"/>
      <c r="BS519" s="79"/>
      <c r="BT519" s="79"/>
      <c r="BU519" s="79"/>
      <c r="BV519" s="79"/>
      <c r="BW519" s="79"/>
      <c r="BX519" s="79"/>
      <c r="BY519" s="79"/>
      <c r="BZ519" s="79"/>
      <c r="CA519" s="79"/>
      <c r="CB519" s="79"/>
      <c r="CC519" s="79"/>
      <c r="CD519" s="79"/>
      <c r="CE519" s="79"/>
      <c r="CF519" s="79"/>
      <c r="CG519" s="79"/>
      <c r="CH519" s="79"/>
      <c r="CI519" s="79"/>
      <c r="CJ519" s="79"/>
      <c r="CK519" s="79"/>
      <c r="CL519" s="79"/>
      <c r="CM519" s="79"/>
      <c r="CN519" s="79"/>
      <c r="CO519" s="79"/>
      <c r="CP519" s="79"/>
      <c r="CQ519" s="79"/>
      <c r="CR519" s="79"/>
      <c r="CS519" s="79"/>
      <c r="CT519" s="79"/>
      <c r="CU519" s="79"/>
      <c r="CV519" s="79"/>
      <c r="CW519" s="79"/>
      <c r="CX519" s="79"/>
      <c r="CY519" s="79"/>
      <c r="CZ519" s="79"/>
      <c r="DA519" s="79"/>
      <c r="DB519" s="79"/>
      <c r="DC519" s="79"/>
      <c r="DD519" s="79"/>
      <c r="DE519" s="79"/>
      <c r="DF519" s="79"/>
      <c r="DG519" s="79"/>
      <c r="DH519" s="79"/>
      <c r="DI519" s="79"/>
      <c r="DJ519" s="79"/>
      <c r="DK519" s="79"/>
      <c r="DL519" s="79"/>
      <c r="DM519" s="79"/>
      <c r="DN519" s="79"/>
      <c r="DO519" s="79"/>
      <c r="DP519" s="79"/>
      <c r="DQ519" s="79"/>
      <c r="DR519" s="79"/>
      <c r="DS519" s="79"/>
      <c r="DT519" s="79"/>
      <c r="DU519" s="79"/>
      <c r="DV519" s="79"/>
      <c r="DW519" s="79"/>
      <c r="DX519" s="79"/>
      <c r="DY519" s="79"/>
      <c r="DZ519" s="79"/>
      <c r="EA519" s="79"/>
      <c r="EB519" s="79"/>
      <c r="EC519" s="79"/>
      <c r="ED519" s="79"/>
      <c r="EE519" s="79"/>
      <c r="EF519" s="79"/>
      <c r="EG519" s="79"/>
      <c r="EH519" s="79"/>
      <c r="EI519" s="79"/>
      <c r="EJ519" s="79"/>
      <c r="EK519" s="79"/>
      <c r="EL519" s="79"/>
      <c r="EM519" s="79"/>
      <c r="EN519" s="79"/>
      <c r="EO519" s="113"/>
      <c r="EP519" s="113"/>
      <c r="EQ519" s="113"/>
      <c r="ER519" s="113"/>
      <c r="ES519" s="113"/>
      <c r="ET519" s="113"/>
      <c r="EU519" s="113"/>
      <c r="EV519" s="113"/>
      <c r="EW519" s="113"/>
      <c r="EX519" s="113"/>
    </row>
    <row r="520" spans="1:154" x14ac:dyDescent="0.3">
      <c r="A520" s="79"/>
      <c r="B520" s="80"/>
      <c r="C520" s="80"/>
      <c r="D520" s="80"/>
      <c r="E520" s="80"/>
      <c r="F520" s="80"/>
      <c r="G520" s="44" t="e">
        <f>SUM(J520,L520,N520,O520,P520,T520,U520,V520,AB520,AD520,AO520,AQ520,CE520,CG520,CP520,CR520,#REF!,#REF!,CZ520,DB520,DE520,DG520,DN520,DP520,DW520,DY520,EF520,EH520)</f>
        <v>#REF!</v>
      </c>
      <c r="H520" s="44" t="e">
        <f>SUM(K520,M520,Q520,R520,S520,W520,X520,Y520,AC520,AE520,AF520,AG520,AH520,AI520,AL520,AP520,AR520,#REF!,AY520,AZ520,CF520,CH520,CI520,CJ520,CK520,CL520,CQ520,CS520,CT520,CU520,CV520,CW520,#REF!,#REF!,DA520,DC520,DF520,DH520,DO520,#REF!,#REF!,#REF!,#REF!,DQ520,DR520,DS520,DT520,DU520,DX520,DZ520,EA520,EB520,EC520,ED520,EG520,EI520,EJ520,EK520,EL520,EM520)</f>
        <v>#REF!</v>
      </c>
      <c r="I520" s="44" t="e">
        <f t="shared" si="19"/>
        <v>#REF!</v>
      </c>
      <c r="J520" s="72"/>
      <c r="K520" s="72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79"/>
      <c r="AF520" s="79"/>
      <c r="AG520" s="79"/>
      <c r="AH520" s="79"/>
      <c r="AI520" s="79"/>
      <c r="AJ520" s="79"/>
      <c r="AK520" s="79"/>
      <c r="AL520" s="79"/>
      <c r="AM520" s="79"/>
      <c r="AN520" s="79"/>
      <c r="AO520" s="79"/>
      <c r="AP520" s="79"/>
      <c r="AQ520" s="79"/>
      <c r="AR520" s="79"/>
      <c r="AS520" s="79"/>
      <c r="AT520" s="79"/>
      <c r="AU520" s="79"/>
      <c r="AV520" s="79"/>
      <c r="AW520" s="79"/>
      <c r="AX520" s="79"/>
      <c r="AY520" s="79"/>
      <c r="AZ520" s="79"/>
      <c r="BA520" s="79"/>
      <c r="BB520" s="79"/>
      <c r="BC520" s="79"/>
      <c r="BD520" s="79"/>
      <c r="BE520" s="79"/>
      <c r="BF520" s="79"/>
      <c r="BG520" s="79"/>
      <c r="BH520" s="79"/>
      <c r="BI520" s="79"/>
      <c r="BJ520" s="79"/>
      <c r="BK520" s="79"/>
      <c r="BL520" s="79"/>
      <c r="BM520" s="79"/>
      <c r="BN520" s="79"/>
      <c r="BO520" s="79"/>
      <c r="BP520" s="79"/>
      <c r="BQ520" s="79"/>
      <c r="BR520" s="79"/>
      <c r="BS520" s="79"/>
      <c r="BT520" s="79"/>
      <c r="BU520" s="79"/>
      <c r="BV520" s="79"/>
      <c r="BW520" s="79"/>
      <c r="BX520" s="79"/>
      <c r="BY520" s="79"/>
      <c r="BZ520" s="79"/>
      <c r="CA520" s="79"/>
      <c r="CB520" s="79"/>
      <c r="CC520" s="79"/>
      <c r="CD520" s="79"/>
      <c r="CE520" s="79"/>
      <c r="CF520" s="79"/>
      <c r="CG520" s="79"/>
      <c r="CH520" s="79"/>
      <c r="CI520" s="79"/>
      <c r="CJ520" s="79"/>
      <c r="CK520" s="79"/>
      <c r="CL520" s="79"/>
      <c r="CM520" s="79"/>
      <c r="CN520" s="79"/>
      <c r="CO520" s="79"/>
      <c r="CP520" s="79"/>
      <c r="CQ520" s="79"/>
      <c r="CR520" s="79"/>
      <c r="CS520" s="79"/>
      <c r="CT520" s="79"/>
      <c r="CU520" s="79"/>
      <c r="CV520" s="79"/>
      <c r="CW520" s="79"/>
      <c r="CX520" s="79"/>
      <c r="CY520" s="79"/>
      <c r="CZ520" s="79"/>
      <c r="DA520" s="79"/>
      <c r="DB520" s="79"/>
      <c r="DC520" s="79"/>
      <c r="DD520" s="79"/>
      <c r="DE520" s="79"/>
      <c r="DF520" s="79"/>
      <c r="DG520" s="79"/>
      <c r="DH520" s="79"/>
      <c r="DI520" s="79"/>
      <c r="DJ520" s="79"/>
      <c r="DK520" s="79"/>
      <c r="DL520" s="79"/>
      <c r="DM520" s="79"/>
      <c r="DN520" s="79"/>
      <c r="DO520" s="79"/>
      <c r="DP520" s="79"/>
      <c r="DQ520" s="79"/>
      <c r="DR520" s="79"/>
      <c r="DS520" s="79"/>
      <c r="DT520" s="79"/>
      <c r="DU520" s="79"/>
      <c r="DV520" s="79"/>
      <c r="DW520" s="79"/>
      <c r="DX520" s="79"/>
      <c r="DY520" s="79"/>
      <c r="DZ520" s="79"/>
      <c r="EA520" s="79"/>
      <c r="EB520" s="79"/>
      <c r="EC520" s="79"/>
      <c r="ED520" s="79"/>
      <c r="EE520" s="79"/>
      <c r="EF520" s="79"/>
      <c r="EG520" s="79"/>
      <c r="EH520" s="79"/>
      <c r="EI520" s="79"/>
      <c r="EJ520" s="79"/>
      <c r="EK520" s="79"/>
      <c r="EL520" s="79"/>
      <c r="EM520" s="79"/>
      <c r="EN520" s="79"/>
      <c r="EO520" s="113"/>
      <c r="EP520" s="113"/>
      <c r="EQ520" s="113"/>
      <c r="ER520" s="113"/>
      <c r="ES520" s="113"/>
      <c r="ET520" s="113"/>
      <c r="EU520" s="113"/>
      <c r="EV520" s="113"/>
      <c r="EW520" s="113"/>
      <c r="EX520" s="113"/>
    </row>
    <row r="521" spans="1:154" x14ac:dyDescent="0.3">
      <c r="A521" s="79"/>
      <c r="B521" s="80"/>
      <c r="C521" s="80"/>
      <c r="D521" s="80"/>
      <c r="E521" s="80"/>
      <c r="F521" s="80"/>
      <c r="G521" s="44" t="e">
        <f>SUM(J521,L521,N521,O521,P521,T521,U521,V521,AB521,AD521,AO521,AQ521,CE521,CG521,CP521,CR521,#REF!,#REF!,CZ521,DB521,DE521,DG521,DN521,DP521,DW521,DY521,EF521,EH521)</f>
        <v>#REF!</v>
      </c>
      <c r="H521" s="44" t="e">
        <f>SUM(K521,M521,Q521,R521,S521,W521,X521,Y521,AC521,AE521,AF521,AG521,AH521,AI521,AL521,AP521,AR521,#REF!,AY521,AZ521,CF521,CH521,CI521,CJ521,CK521,CL521,CQ521,CS521,CT521,CU521,CV521,CW521,#REF!,#REF!,DA521,DC521,DF521,DH521,DO521,#REF!,#REF!,#REF!,#REF!,DQ521,DR521,DS521,DT521,DU521,DX521,DZ521,EA521,EB521,EC521,ED521,EG521,EI521,EJ521,EK521,EL521,EM521)</f>
        <v>#REF!</v>
      </c>
      <c r="I521" s="44" t="e">
        <f t="shared" si="19"/>
        <v>#REF!</v>
      </c>
      <c r="J521" s="72"/>
      <c r="K521" s="72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79"/>
      <c r="AF521" s="79"/>
      <c r="AG521" s="79"/>
      <c r="AH521" s="79"/>
      <c r="AI521" s="79"/>
      <c r="AJ521" s="79"/>
      <c r="AK521" s="79"/>
      <c r="AL521" s="79"/>
      <c r="AM521" s="79"/>
      <c r="AN521" s="79"/>
      <c r="AO521" s="79"/>
      <c r="AP521" s="79"/>
      <c r="AQ521" s="79"/>
      <c r="AR521" s="79"/>
      <c r="AS521" s="79"/>
      <c r="AT521" s="79"/>
      <c r="AU521" s="79"/>
      <c r="AV521" s="79"/>
      <c r="AW521" s="79"/>
      <c r="AX521" s="79"/>
      <c r="AY521" s="79"/>
      <c r="AZ521" s="79"/>
      <c r="BA521" s="79"/>
      <c r="BB521" s="79"/>
      <c r="BC521" s="79"/>
      <c r="BD521" s="79"/>
      <c r="BE521" s="79"/>
      <c r="BF521" s="79"/>
      <c r="BG521" s="79"/>
      <c r="BH521" s="79"/>
      <c r="BI521" s="79"/>
      <c r="BJ521" s="79"/>
      <c r="BK521" s="79"/>
      <c r="BL521" s="79"/>
      <c r="BM521" s="79"/>
      <c r="BN521" s="79"/>
      <c r="BO521" s="79"/>
      <c r="BP521" s="79"/>
      <c r="BQ521" s="79"/>
      <c r="BR521" s="79"/>
      <c r="BS521" s="79"/>
      <c r="BT521" s="79"/>
      <c r="BU521" s="79"/>
      <c r="BV521" s="79"/>
      <c r="BW521" s="79"/>
      <c r="BX521" s="79"/>
      <c r="BY521" s="79"/>
      <c r="BZ521" s="79"/>
      <c r="CA521" s="79"/>
      <c r="CB521" s="79"/>
      <c r="CC521" s="79"/>
      <c r="CD521" s="79"/>
      <c r="CE521" s="79"/>
      <c r="CF521" s="79"/>
      <c r="CG521" s="79"/>
      <c r="CH521" s="79"/>
      <c r="CI521" s="79"/>
      <c r="CJ521" s="79"/>
      <c r="CK521" s="79"/>
      <c r="CL521" s="79"/>
      <c r="CM521" s="79"/>
      <c r="CN521" s="79"/>
      <c r="CO521" s="79"/>
      <c r="CP521" s="79"/>
      <c r="CQ521" s="79"/>
      <c r="CR521" s="79"/>
      <c r="CS521" s="79"/>
      <c r="CT521" s="79"/>
      <c r="CU521" s="79"/>
      <c r="CV521" s="79"/>
      <c r="CW521" s="79"/>
      <c r="CX521" s="79"/>
      <c r="CY521" s="79"/>
      <c r="CZ521" s="79"/>
      <c r="DA521" s="79"/>
      <c r="DB521" s="79"/>
      <c r="DC521" s="79"/>
      <c r="DD521" s="79"/>
      <c r="DE521" s="79"/>
      <c r="DF521" s="79"/>
      <c r="DG521" s="79"/>
      <c r="DH521" s="79"/>
      <c r="DI521" s="79"/>
      <c r="DJ521" s="79"/>
      <c r="DK521" s="79"/>
      <c r="DL521" s="79"/>
      <c r="DM521" s="79"/>
      <c r="DN521" s="79"/>
      <c r="DO521" s="79"/>
      <c r="DP521" s="79"/>
      <c r="DQ521" s="79"/>
      <c r="DR521" s="79"/>
      <c r="DS521" s="79"/>
      <c r="DT521" s="79"/>
      <c r="DU521" s="79"/>
      <c r="DV521" s="79"/>
      <c r="DW521" s="79"/>
      <c r="DX521" s="79"/>
      <c r="DY521" s="79"/>
      <c r="DZ521" s="79"/>
      <c r="EA521" s="79"/>
      <c r="EB521" s="79"/>
      <c r="EC521" s="79"/>
      <c r="ED521" s="79"/>
      <c r="EE521" s="79"/>
      <c r="EF521" s="79"/>
      <c r="EG521" s="79"/>
      <c r="EH521" s="79"/>
      <c r="EI521" s="79"/>
      <c r="EJ521" s="79"/>
      <c r="EK521" s="79"/>
      <c r="EL521" s="79"/>
      <c r="EM521" s="79"/>
      <c r="EN521" s="79"/>
      <c r="EO521" s="113"/>
      <c r="EP521" s="113"/>
      <c r="EQ521" s="113"/>
      <c r="ER521" s="113"/>
      <c r="ES521" s="113"/>
      <c r="ET521" s="113"/>
      <c r="EU521" s="113"/>
      <c r="EV521" s="113"/>
      <c r="EW521" s="113"/>
      <c r="EX521" s="113"/>
    </row>
    <row r="522" spans="1:154" x14ac:dyDescent="0.3">
      <c r="A522" s="79"/>
      <c r="B522" s="80"/>
      <c r="C522" s="80"/>
      <c r="D522" s="80"/>
      <c r="E522" s="80"/>
      <c r="F522" s="80"/>
      <c r="G522" s="44" t="e">
        <f>SUM(J522,L522,N522,O522,P522,T522,U522,V522,AB522,AD522,AO522,AQ522,CE522,CG522,CP522,CR522,#REF!,#REF!,CZ522,DB522,DE522,DG522,DN522,DP522,DW522,DY522,EF522,EH522)</f>
        <v>#REF!</v>
      </c>
      <c r="H522" s="44" t="e">
        <f>SUM(K522,M522,Q522,R522,S522,W522,X522,Y522,AC522,AE522,AF522,AG522,AH522,AI522,AL522,AP522,AR522,#REF!,AY522,AZ522,CF522,CH522,CI522,CJ522,CK522,CL522,CQ522,CS522,CT522,CU522,CV522,CW522,#REF!,#REF!,DA522,DC522,DF522,DH522,DO522,#REF!,#REF!,#REF!,#REF!,DQ522,DR522,DS522,DT522,DU522,DX522,DZ522,EA522,EB522,EC522,ED522,EG522,EI522,EJ522,EK522,EL522,EM522)</f>
        <v>#REF!</v>
      </c>
      <c r="I522" s="44" t="e">
        <f t="shared" ref="I522:I585" si="20">G522+H522</f>
        <v>#REF!</v>
      </c>
      <c r="J522" s="72"/>
      <c r="K522" s="72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79"/>
      <c r="AF522" s="79"/>
      <c r="AG522" s="79"/>
      <c r="AH522" s="79"/>
      <c r="AI522" s="79"/>
      <c r="AJ522" s="79"/>
      <c r="AK522" s="79"/>
      <c r="AL522" s="79"/>
      <c r="AM522" s="79"/>
      <c r="AN522" s="79"/>
      <c r="AO522" s="79"/>
      <c r="AP522" s="79"/>
      <c r="AQ522" s="79"/>
      <c r="AR522" s="79"/>
      <c r="AS522" s="79"/>
      <c r="AT522" s="79"/>
      <c r="AU522" s="79"/>
      <c r="AV522" s="79"/>
      <c r="AW522" s="79"/>
      <c r="AX522" s="79"/>
      <c r="AY522" s="79"/>
      <c r="AZ522" s="79"/>
      <c r="BA522" s="79"/>
      <c r="BB522" s="79"/>
      <c r="BC522" s="79"/>
      <c r="BD522" s="79"/>
      <c r="BE522" s="79"/>
      <c r="BF522" s="79"/>
      <c r="BG522" s="79"/>
      <c r="BH522" s="79"/>
      <c r="BI522" s="79"/>
      <c r="BJ522" s="79"/>
      <c r="BK522" s="79"/>
      <c r="BL522" s="79"/>
      <c r="BM522" s="79"/>
      <c r="BN522" s="79"/>
      <c r="BO522" s="79"/>
      <c r="BP522" s="79"/>
      <c r="BQ522" s="79"/>
      <c r="BR522" s="79"/>
      <c r="BS522" s="79"/>
      <c r="BT522" s="79"/>
      <c r="BU522" s="79"/>
      <c r="BV522" s="79"/>
      <c r="BW522" s="79"/>
      <c r="BX522" s="79"/>
      <c r="BY522" s="79"/>
      <c r="BZ522" s="79"/>
      <c r="CA522" s="79"/>
      <c r="CB522" s="79"/>
      <c r="CC522" s="79"/>
      <c r="CD522" s="79"/>
      <c r="CE522" s="79"/>
      <c r="CF522" s="79"/>
      <c r="CG522" s="79"/>
      <c r="CH522" s="79"/>
      <c r="CI522" s="79"/>
      <c r="CJ522" s="79"/>
      <c r="CK522" s="79"/>
      <c r="CL522" s="79"/>
      <c r="CM522" s="79"/>
      <c r="CN522" s="79"/>
      <c r="CO522" s="79"/>
      <c r="CP522" s="79"/>
      <c r="CQ522" s="79"/>
      <c r="CR522" s="79"/>
      <c r="CS522" s="79"/>
      <c r="CT522" s="79"/>
      <c r="CU522" s="79"/>
      <c r="CV522" s="79"/>
      <c r="CW522" s="79"/>
      <c r="CX522" s="79"/>
      <c r="CY522" s="79"/>
      <c r="CZ522" s="79"/>
      <c r="DA522" s="79"/>
      <c r="DB522" s="79"/>
      <c r="DC522" s="79"/>
      <c r="DD522" s="79"/>
      <c r="DE522" s="79"/>
      <c r="DF522" s="79"/>
      <c r="DG522" s="79"/>
      <c r="DH522" s="79"/>
      <c r="DI522" s="79"/>
      <c r="DJ522" s="79"/>
      <c r="DK522" s="79"/>
      <c r="DL522" s="79"/>
      <c r="DM522" s="79"/>
      <c r="DN522" s="79"/>
      <c r="DO522" s="79"/>
      <c r="DP522" s="79"/>
      <c r="DQ522" s="79"/>
      <c r="DR522" s="79"/>
      <c r="DS522" s="79"/>
      <c r="DT522" s="79"/>
      <c r="DU522" s="79"/>
      <c r="DV522" s="79"/>
      <c r="DW522" s="79"/>
      <c r="DX522" s="79"/>
      <c r="DY522" s="79"/>
      <c r="DZ522" s="79"/>
      <c r="EA522" s="79"/>
      <c r="EB522" s="79"/>
      <c r="EC522" s="79"/>
      <c r="ED522" s="79"/>
      <c r="EE522" s="79"/>
      <c r="EF522" s="79"/>
      <c r="EG522" s="79"/>
      <c r="EH522" s="79"/>
      <c r="EI522" s="79"/>
      <c r="EJ522" s="79"/>
      <c r="EK522" s="79"/>
      <c r="EL522" s="79"/>
      <c r="EM522" s="79"/>
      <c r="EN522" s="79"/>
      <c r="EO522" s="113"/>
      <c r="EP522" s="113"/>
      <c r="EQ522" s="113"/>
      <c r="ER522" s="113"/>
      <c r="ES522" s="113"/>
      <c r="ET522" s="113"/>
      <c r="EU522" s="113"/>
      <c r="EV522" s="113"/>
      <c r="EW522" s="113"/>
      <c r="EX522" s="113"/>
    </row>
    <row r="523" spans="1:154" x14ac:dyDescent="0.3">
      <c r="A523" s="79"/>
      <c r="B523" s="80"/>
      <c r="C523" s="80"/>
      <c r="D523" s="80"/>
      <c r="E523" s="80"/>
      <c r="F523" s="80"/>
      <c r="G523" s="44" t="e">
        <f>SUM(J523,L523,N523,O523,P523,T523,U523,V523,AB523,AD523,AO523,AQ523,CE523,CG523,CP523,CR523,#REF!,#REF!,CZ523,DB523,DE523,DG523,DN523,DP523,DW523,DY523,EF523,EH523)</f>
        <v>#REF!</v>
      </c>
      <c r="H523" s="44" t="e">
        <f>SUM(K523,M523,Q523,R523,S523,W523,X523,Y523,AC523,AE523,AF523,AG523,AH523,AI523,AL523,AP523,AR523,#REF!,AY523,AZ523,CF523,CH523,CI523,CJ523,CK523,CL523,CQ523,CS523,CT523,CU523,CV523,CW523,#REF!,#REF!,DA523,DC523,DF523,DH523,DO523,#REF!,#REF!,#REF!,#REF!,DQ523,DR523,DS523,DT523,DU523,DX523,DZ523,EA523,EB523,EC523,ED523,EG523,EI523,EJ523,EK523,EL523,EM523)</f>
        <v>#REF!</v>
      </c>
      <c r="I523" s="44" t="e">
        <f t="shared" si="20"/>
        <v>#REF!</v>
      </c>
      <c r="J523" s="72"/>
      <c r="K523" s="72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79"/>
      <c r="AF523" s="79"/>
      <c r="AG523" s="79"/>
      <c r="AH523" s="79"/>
      <c r="AI523" s="79"/>
      <c r="AJ523" s="79"/>
      <c r="AK523" s="79"/>
      <c r="AL523" s="79"/>
      <c r="AM523" s="79"/>
      <c r="AN523" s="79"/>
      <c r="AO523" s="79"/>
      <c r="AP523" s="79"/>
      <c r="AQ523" s="79"/>
      <c r="AR523" s="79"/>
      <c r="AS523" s="79"/>
      <c r="AT523" s="79"/>
      <c r="AU523" s="79"/>
      <c r="AV523" s="79"/>
      <c r="AW523" s="79"/>
      <c r="AX523" s="79"/>
      <c r="AY523" s="79"/>
      <c r="AZ523" s="79"/>
      <c r="BA523" s="79"/>
      <c r="BB523" s="79"/>
      <c r="BC523" s="79"/>
      <c r="BD523" s="79"/>
      <c r="BE523" s="79"/>
      <c r="BF523" s="79"/>
      <c r="BG523" s="79"/>
      <c r="BH523" s="79"/>
      <c r="BI523" s="79"/>
      <c r="BJ523" s="79"/>
      <c r="BK523" s="79"/>
      <c r="BL523" s="79"/>
      <c r="BM523" s="79"/>
      <c r="BN523" s="79"/>
      <c r="BO523" s="79"/>
      <c r="BP523" s="79"/>
      <c r="BQ523" s="79"/>
      <c r="BR523" s="79"/>
      <c r="BS523" s="79"/>
      <c r="BT523" s="79"/>
      <c r="BU523" s="79"/>
      <c r="BV523" s="79"/>
      <c r="BW523" s="79"/>
      <c r="BX523" s="79"/>
      <c r="BY523" s="79"/>
      <c r="BZ523" s="79"/>
      <c r="CA523" s="79"/>
      <c r="CB523" s="79"/>
      <c r="CC523" s="79"/>
      <c r="CD523" s="79"/>
      <c r="CE523" s="79"/>
      <c r="CF523" s="79"/>
      <c r="CG523" s="79"/>
      <c r="CH523" s="79"/>
      <c r="CI523" s="79"/>
      <c r="CJ523" s="79"/>
      <c r="CK523" s="79"/>
      <c r="CL523" s="79"/>
      <c r="CM523" s="79"/>
      <c r="CN523" s="79"/>
      <c r="CO523" s="79"/>
      <c r="CP523" s="79"/>
      <c r="CQ523" s="79"/>
      <c r="CR523" s="79"/>
      <c r="CS523" s="79"/>
      <c r="CT523" s="79"/>
      <c r="CU523" s="79"/>
      <c r="CV523" s="79"/>
      <c r="CW523" s="79"/>
      <c r="CX523" s="79"/>
      <c r="CY523" s="79"/>
      <c r="CZ523" s="79"/>
      <c r="DA523" s="79"/>
      <c r="DB523" s="79"/>
      <c r="DC523" s="79"/>
      <c r="DD523" s="79"/>
      <c r="DE523" s="79"/>
      <c r="DF523" s="79"/>
      <c r="DG523" s="79"/>
      <c r="DH523" s="79"/>
      <c r="DI523" s="79"/>
      <c r="DJ523" s="79"/>
      <c r="DK523" s="79"/>
      <c r="DL523" s="79"/>
      <c r="DM523" s="79"/>
      <c r="DN523" s="79"/>
      <c r="DO523" s="79"/>
      <c r="DP523" s="79"/>
      <c r="DQ523" s="79"/>
      <c r="DR523" s="79"/>
      <c r="DS523" s="79"/>
      <c r="DT523" s="79"/>
      <c r="DU523" s="79"/>
      <c r="DV523" s="79"/>
      <c r="DW523" s="79"/>
      <c r="DX523" s="79"/>
      <c r="DY523" s="79"/>
      <c r="DZ523" s="79"/>
      <c r="EA523" s="79"/>
      <c r="EB523" s="79"/>
      <c r="EC523" s="79"/>
      <c r="ED523" s="79"/>
      <c r="EE523" s="79"/>
      <c r="EF523" s="79"/>
      <c r="EG523" s="79"/>
      <c r="EH523" s="79"/>
      <c r="EI523" s="79"/>
      <c r="EJ523" s="79"/>
      <c r="EK523" s="79"/>
      <c r="EL523" s="79"/>
      <c r="EM523" s="79"/>
      <c r="EN523" s="79"/>
      <c r="EO523" s="113"/>
      <c r="EP523" s="113"/>
      <c r="EQ523" s="113"/>
      <c r="ER523" s="113"/>
      <c r="ES523" s="113"/>
      <c r="ET523" s="113"/>
      <c r="EU523" s="113"/>
      <c r="EV523" s="113"/>
      <c r="EW523" s="113"/>
      <c r="EX523" s="113"/>
    </row>
    <row r="524" spans="1:154" x14ac:dyDescent="0.3">
      <c r="A524" s="79"/>
      <c r="B524" s="80"/>
      <c r="C524" s="80"/>
      <c r="D524" s="80"/>
      <c r="E524" s="80"/>
      <c r="F524" s="80"/>
      <c r="G524" s="44" t="e">
        <f>SUM(J524,L524,N524,O524,P524,T524,U524,V524,AB524,AD524,AO524,AQ524,CE524,CG524,CP524,CR524,#REF!,#REF!,CZ524,DB524,DE524,DG524,DN524,DP524,DW524,DY524,EF524,EH524)</f>
        <v>#REF!</v>
      </c>
      <c r="H524" s="44" t="e">
        <f>SUM(K524,M524,Q524,R524,S524,W524,X524,Y524,AC524,AE524,AF524,AG524,AH524,AI524,AL524,AP524,AR524,#REF!,AY524,AZ524,CF524,CH524,CI524,CJ524,CK524,CL524,CQ524,CS524,CT524,CU524,CV524,CW524,#REF!,#REF!,DA524,DC524,DF524,DH524,DO524,#REF!,#REF!,#REF!,#REF!,DQ524,DR524,DS524,DT524,DU524,DX524,DZ524,EA524,EB524,EC524,ED524,EG524,EI524,EJ524,EK524,EL524,EM524)</f>
        <v>#REF!</v>
      </c>
      <c r="I524" s="44" t="e">
        <f t="shared" si="20"/>
        <v>#REF!</v>
      </c>
      <c r="J524" s="72"/>
      <c r="K524" s="72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79"/>
      <c r="AF524" s="79"/>
      <c r="AG524" s="79"/>
      <c r="AH524" s="79"/>
      <c r="AI524" s="79"/>
      <c r="AJ524" s="79"/>
      <c r="AK524" s="79"/>
      <c r="AL524" s="79"/>
      <c r="AM524" s="79"/>
      <c r="AN524" s="79"/>
      <c r="AO524" s="79"/>
      <c r="AP524" s="79"/>
      <c r="AQ524" s="79"/>
      <c r="AR524" s="79"/>
      <c r="AS524" s="79"/>
      <c r="AT524" s="79"/>
      <c r="AU524" s="79"/>
      <c r="AV524" s="79"/>
      <c r="AW524" s="79"/>
      <c r="AX524" s="79"/>
      <c r="AY524" s="79"/>
      <c r="AZ524" s="79"/>
      <c r="BA524" s="79"/>
      <c r="BB524" s="79"/>
      <c r="BC524" s="79"/>
      <c r="BD524" s="79"/>
      <c r="BE524" s="79"/>
      <c r="BF524" s="79"/>
      <c r="BG524" s="79"/>
      <c r="BH524" s="79"/>
      <c r="BI524" s="79"/>
      <c r="BJ524" s="79"/>
      <c r="BK524" s="79"/>
      <c r="BL524" s="79"/>
      <c r="BM524" s="79"/>
      <c r="BN524" s="79"/>
      <c r="BO524" s="79"/>
      <c r="BP524" s="79"/>
      <c r="BQ524" s="79"/>
      <c r="BR524" s="79"/>
      <c r="BS524" s="79"/>
      <c r="BT524" s="79"/>
      <c r="BU524" s="79"/>
      <c r="BV524" s="79"/>
      <c r="BW524" s="79"/>
      <c r="BX524" s="79"/>
      <c r="BY524" s="79"/>
      <c r="BZ524" s="79"/>
      <c r="CA524" s="79"/>
      <c r="CB524" s="79"/>
      <c r="CC524" s="79"/>
      <c r="CD524" s="79"/>
      <c r="CE524" s="79"/>
      <c r="CF524" s="79"/>
      <c r="CG524" s="79"/>
      <c r="CH524" s="79"/>
      <c r="CI524" s="79"/>
      <c r="CJ524" s="79"/>
      <c r="CK524" s="79"/>
      <c r="CL524" s="79"/>
      <c r="CM524" s="79"/>
      <c r="CN524" s="79"/>
      <c r="CO524" s="79"/>
      <c r="CP524" s="79"/>
      <c r="CQ524" s="79"/>
      <c r="CR524" s="79"/>
      <c r="CS524" s="79"/>
      <c r="CT524" s="79"/>
      <c r="CU524" s="79"/>
      <c r="CV524" s="79"/>
      <c r="CW524" s="79"/>
      <c r="CX524" s="79"/>
      <c r="CY524" s="79"/>
      <c r="CZ524" s="79"/>
      <c r="DA524" s="79"/>
      <c r="DB524" s="79"/>
      <c r="DC524" s="79"/>
      <c r="DD524" s="79"/>
      <c r="DE524" s="79"/>
      <c r="DF524" s="79"/>
      <c r="DG524" s="79"/>
      <c r="DH524" s="79"/>
      <c r="DI524" s="79"/>
      <c r="DJ524" s="79"/>
      <c r="DK524" s="79"/>
      <c r="DL524" s="79"/>
      <c r="DM524" s="79"/>
      <c r="DN524" s="79"/>
      <c r="DO524" s="79"/>
      <c r="DP524" s="79"/>
      <c r="DQ524" s="79"/>
      <c r="DR524" s="79"/>
      <c r="DS524" s="79"/>
      <c r="DT524" s="79"/>
      <c r="DU524" s="79"/>
      <c r="DV524" s="79"/>
      <c r="DW524" s="79"/>
      <c r="DX524" s="79"/>
      <c r="DY524" s="79"/>
      <c r="DZ524" s="79"/>
      <c r="EA524" s="79"/>
      <c r="EB524" s="79"/>
      <c r="EC524" s="79"/>
      <c r="ED524" s="79"/>
      <c r="EE524" s="79"/>
      <c r="EF524" s="79"/>
      <c r="EG524" s="79"/>
      <c r="EH524" s="79"/>
      <c r="EI524" s="79"/>
      <c r="EJ524" s="79"/>
      <c r="EK524" s="79"/>
      <c r="EL524" s="79"/>
      <c r="EM524" s="79"/>
      <c r="EN524" s="79"/>
      <c r="EO524" s="113"/>
      <c r="EP524" s="113"/>
      <c r="EQ524" s="113"/>
      <c r="ER524" s="113"/>
      <c r="ES524" s="113"/>
      <c r="ET524" s="113"/>
      <c r="EU524" s="113"/>
      <c r="EV524" s="113"/>
      <c r="EW524" s="113"/>
      <c r="EX524" s="113"/>
    </row>
    <row r="525" spans="1:154" x14ac:dyDescent="0.3">
      <c r="A525" s="79"/>
      <c r="B525" s="80"/>
      <c r="C525" s="80"/>
      <c r="D525" s="80"/>
      <c r="E525" s="80"/>
      <c r="F525" s="80"/>
      <c r="G525" s="44" t="e">
        <f>SUM(J525,L525,N525,O525,P525,T525,U525,V525,AB525,AD525,AO525,AQ525,CE525,CG525,CP525,CR525,#REF!,#REF!,CZ525,DB525,DE525,DG525,DN525,DP525,DW525,DY525,EF525,EH525)</f>
        <v>#REF!</v>
      </c>
      <c r="H525" s="44" t="e">
        <f>SUM(K525,M525,Q525,R525,S525,W525,X525,Y525,AC525,AE525,AF525,AG525,AH525,AI525,AL525,AP525,AR525,#REF!,AY525,AZ525,CF525,CH525,CI525,CJ525,CK525,CL525,CQ525,CS525,CT525,CU525,CV525,CW525,#REF!,#REF!,DA525,DC525,DF525,DH525,DO525,#REF!,#REF!,#REF!,#REF!,DQ525,DR525,DS525,DT525,DU525,DX525,DZ525,EA525,EB525,EC525,ED525,EG525,EI525,EJ525,EK525,EL525,EM525)</f>
        <v>#REF!</v>
      </c>
      <c r="I525" s="44" t="e">
        <f t="shared" si="20"/>
        <v>#REF!</v>
      </c>
      <c r="J525" s="72"/>
      <c r="K525" s="72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79"/>
      <c r="AF525" s="79"/>
      <c r="AG525" s="79"/>
      <c r="AH525" s="79"/>
      <c r="AI525" s="79"/>
      <c r="AJ525" s="79"/>
      <c r="AK525" s="79"/>
      <c r="AL525" s="79"/>
      <c r="AM525" s="79"/>
      <c r="AN525" s="79"/>
      <c r="AO525" s="79"/>
      <c r="AP525" s="79"/>
      <c r="AQ525" s="79"/>
      <c r="AR525" s="79"/>
      <c r="AS525" s="79"/>
      <c r="AT525" s="79"/>
      <c r="AU525" s="79"/>
      <c r="AV525" s="79"/>
      <c r="AW525" s="79"/>
      <c r="AX525" s="79"/>
      <c r="AY525" s="79"/>
      <c r="AZ525" s="79"/>
      <c r="BA525" s="79"/>
      <c r="BB525" s="79"/>
      <c r="BC525" s="79"/>
      <c r="BD525" s="79"/>
      <c r="BE525" s="79"/>
      <c r="BF525" s="79"/>
      <c r="BG525" s="79"/>
      <c r="BH525" s="79"/>
      <c r="BI525" s="79"/>
      <c r="BJ525" s="79"/>
      <c r="BK525" s="79"/>
      <c r="BL525" s="79"/>
      <c r="BM525" s="79"/>
      <c r="BN525" s="79"/>
      <c r="BO525" s="79"/>
      <c r="BP525" s="79"/>
      <c r="BQ525" s="79"/>
      <c r="BR525" s="79"/>
      <c r="BS525" s="79"/>
      <c r="BT525" s="79"/>
      <c r="BU525" s="79"/>
      <c r="BV525" s="79"/>
      <c r="BW525" s="79"/>
      <c r="BX525" s="79"/>
      <c r="BY525" s="79"/>
      <c r="BZ525" s="79"/>
      <c r="CA525" s="79"/>
      <c r="CB525" s="79"/>
      <c r="CC525" s="79"/>
      <c r="CD525" s="79"/>
      <c r="CE525" s="79"/>
      <c r="CF525" s="79"/>
      <c r="CG525" s="79"/>
      <c r="CH525" s="79"/>
      <c r="CI525" s="79"/>
      <c r="CJ525" s="79"/>
      <c r="CK525" s="79"/>
      <c r="CL525" s="79"/>
      <c r="CM525" s="79"/>
      <c r="CN525" s="79"/>
      <c r="CO525" s="79"/>
      <c r="CP525" s="79"/>
      <c r="CQ525" s="79"/>
      <c r="CR525" s="79"/>
      <c r="CS525" s="79"/>
      <c r="CT525" s="79"/>
      <c r="CU525" s="79"/>
      <c r="CV525" s="79"/>
      <c r="CW525" s="79"/>
      <c r="CX525" s="79"/>
      <c r="CY525" s="79"/>
      <c r="CZ525" s="79"/>
      <c r="DA525" s="79"/>
      <c r="DB525" s="79"/>
      <c r="DC525" s="79"/>
      <c r="DD525" s="79"/>
      <c r="DE525" s="79"/>
      <c r="DF525" s="79"/>
      <c r="DG525" s="79"/>
      <c r="DH525" s="79"/>
      <c r="DI525" s="79"/>
      <c r="DJ525" s="79"/>
      <c r="DK525" s="79"/>
      <c r="DL525" s="79"/>
      <c r="DM525" s="79"/>
      <c r="DN525" s="79"/>
      <c r="DO525" s="79"/>
      <c r="DP525" s="79"/>
      <c r="DQ525" s="79"/>
      <c r="DR525" s="79"/>
      <c r="DS525" s="79"/>
      <c r="DT525" s="79"/>
      <c r="DU525" s="79"/>
      <c r="DV525" s="79"/>
      <c r="DW525" s="79"/>
      <c r="DX525" s="79"/>
      <c r="DY525" s="79"/>
      <c r="DZ525" s="79"/>
      <c r="EA525" s="79"/>
      <c r="EB525" s="79"/>
      <c r="EC525" s="79"/>
      <c r="ED525" s="79"/>
      <c r="EE525" s="79"/>
      <c r="EF525" s="79"/>
      <c r="EG525" s="79"/>
      <c r="EH525" s="79"/>
      <c r="EI525" s="79"/>
      <c r="EJ525" s="79"/>
      <c r="EK525" s="79"/>
      <c r="EL525" s="79"/>
      <c r="EM525" s="79"/>
      <c r="EN525" s="79"/>
      <c r="EO525" s="113"/>
      <c r="EP525" s="113"/>
      <c r="EQ525" s="113"/>
      <c r="ER525" s="113"/>
      <c r="ES525" s="113"/>
      <c r="ET525" s="113"/>
      <c r="EU525" s="113"/>
      <c r="EV525" s="113"/>
      <c r="EW525" s="113"/>
      <c r="EX525" s="113"/>
    </row>
    <row r="526" spans="1:154" x14ac:dyDescent="0.3">
      <c r="A526" s="79"/>
      <c r="B526" s="80"/>
      <c r="C526" s="80"/>
      <c r="D526" s="80"/>
      <c r="E526" s="80"/>
      <c r="F526" s="80"/>
      <c r="G526" s="44" t="e">
        <f>SUM(J526,L526,N526,O526,P526,T526,U526,V526,AB526,AD526,AO526,AQ526,CE526,CG526,CP526,CR526,#REF!,#REF!,CZ526,DB526,DE526,DG526,DN526,DP526,DW526,DY526,EF526,EH526)</f>
        <v>#REF!</v>
      </c>
      <c r="H526" s="44" t="e">
        <f>SUM(K526,M526,Q526,R526,S526,W526,X526,Y526,AC526,AE526,AF526,AG526,AH526,AI526,AL526,AP526,AR526,#REF!,AY526,AZ526,CF526,CH526,CI526,CJ526,CK526,CL526,CQ526,CS526,CT526,CU526,CV526,CW526,#REF!,#REF!,DA526,DC526,DF526,DH526,DO526,#REF!,#REF!,#REF!,#REF!,DQ526,DR526,DS526,DT526,DU526,DX526,DZ526,EA526,EB526,EC526,ED526,EG526,EI526,EJ526,EK526,EL526,EM526)</f>
        <v>#REF!</v>
      </c>
      <c r="I526" s="44" t="e">
        <f t="shared" si="20"/>
        <v>#REF!</v>
      </c>
      <c r="J526" s="72"/>
      <c r="K526" s="72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79"/>
      <c r="AF526" s="79"/>
      <c r="AG526" s="79"/>
      <c r="AH526" s="79"/>
      <c r="AI526" s="79"/>
      <c r="AJ526" s="79"/>
      <c r="AK526" s="79"/>
      <c r="AL526" s="79"/>
      <c r="AM526" s="79"/>
      <c r="AN526" s="79"/>
      <c r="AO526" s="79"/>
      <c r="AP526" s="79"/>
      <c r="AQ526" s="79"/>
      <c r="AR526" s="79"/>
      <c r="AS526" s="79"/>
      <c r="AT526" s="79"/>
      <c r="AU526" s="79"/>
      <c r="AV526" s="79"/>
      <c r="AW526" s="79"/>
      <c r="AX526" s="79"/>
      <c r="AY526" s="79"/>
      <c r="AZ526" s="79"/>
      <c r="BA526" s="79"/>
      <c r="BB526" s="79"/>
      <c r="BC526" s="79"/>
      <c r="BD526" s="79"/>
      <c r="BE526" s="79"/>
      <c r="BF526" s="79"/>
      <c r="BG526" s="79"/>
      <c r="BH526" s="79"/>
      <c r="BI526" s="79"/>
      <c r="BJ526" s="79"/>
      <c r="BK526" s="79"/>
      <c r="BL526" s="79"/>
      <c r="BM526" s="79"/>
      <c r="BN526" s="79"/>
      <c r="BO526" s="79"/>
      <c r="BP526" s="79"/>
      <c r="BQ526" s="79"/>
      <c r="BR526" s="79"/>
      <c r="BS526" s="79"/>
      <c r="BT526" s="79"/>
      <c r="BU526" s="79"/>
      <c r="BV526" s="79"/>
      <c r="BW526" s="79"/>
      <c r="BX526" s="79"/>
      <c r="BY526" s="79"/>
      <c r="BZ526" s="79"/>
      <c r="CA526" s="79"/>
      <c r="CB526" s="79"/>
      <c r="CC526" s="79"/>
      <c r="CD526" s="79"/>
      <c r="CE526" s="79"/>
      <c r="CF526" s="79"/>
      <c r="CG526" s="79"/>
      <c r="CH526" s="79"/>
      <c r="CI526" s="79"/>
      <c r="CJ526" s="79"/>
      <c r="CK526" s="79"/>
      <c r="CL526" s="79"/>
      <c r="CM526" s="79"/>
      <c r="CN526" s="79"/>
      <c r="CO526" s="79"/>
      <c r="CP526" s="79"/>
      <c r="CQ526" s="79"/>
      <c r="CR526" s="79"/>
      <c r="CS526" s="79"/>
      <c r="CT526" s="79"/>
      <c r="CU526" s="79"/>
      <c r="CV526" s="79"/>
      <c r="CW526" s="79"/>
      <c r="CX526" s="79"/>
      <c r="CY526" s="79"/>
      <c r="CZ526" s="79"/>
      <c r="DA526" s="79"/>
      <c r="DB526" s="79"/>
      <c r="DC526" s="79"/>
      <c r="DD526" s="79"/>
      <c r="DE526" s="79"/>
      <c r="DF526" s="79"/>
      <c r="DG526" s="79"/>
      <c r="DH526" s="79"/>
      <c r="DI526" s="79"/>
      <c r="DJ526" s="79"/>
      <c r="DK526" s="79"/>
      <c r="DL526" s="79"/>
      <c r="DM526" s="79"/>
      <c r="DN526" s="79"/>
      <c r="DO526" s="79"/>
      <c r="DP526" s="79"/>
      <c r="DQ526" s="79"/>
      <c r="DR526" s="79"/>
      <c r="DS526" s="79"/>
      <c r="DT526" s="79"/>
      <c r="DU526" s="79"/>
      <c r="DV526" s="79"/>
      <c r="DW526" s="79"/>
      <c r="DX526" s="79"/>
      <c r="DY526" s="79"/>
      <c r="DZ526" s="79"/>
      <c r="EA526" s="79"/>
      <c r="EB526" s="79"/>
      <c r="EC526" s="79"/>
      <c r="ED526" s="79"/>
      <c r="EE526" s="79"/>
      <c r="EF526" s="79"/>
      <c r="EG526" s="79"/>
      <c r="EH526" s="79"/>
      <c r="EI526" s="79"/>
      <c r="EJ526" s="79"/>
      <c r="EK526" s="79"/>
      <c r="EL526" s="79"/>
      <c r="EM526" s="79"/>
      <c r="EN526" s="79"/>
      <c r="EO526" s="113"/>
      <c r="EP526" s="113"/>
      <c r="EQ526" s="113"/>
      <c r="ER526" s="113"/>
      <c r="ES526" s="113"/>
      <c r="ET526" s="113"/>
      <c r="EU526" s="113"/>
      <c r="EV526" s="113"/>
      <c r="EW526" s="113"/>
      <c r="EX526" s="113"/>
    </row>
    <row r="527" spans="1:154" x14ac:dyDescent="0.3">
      <c r="A527" s="79"/>
      <c r="B527" s="80"/>
      <c r="C527" s="80"/>
      <c r="D527" s="80"/>
      <c r="E527" s="80"/>
      <c r="F527" s="80"/>
      <c r="G527" s="44" t="e">
        <f>SUM(J527,L527,N527,O527,P527,T527,U527,V527,AB527,AD527,AO527,AQ527,CE527,CG527,CP527,CR527,#REF!,#REF!,CZ527,DB527,DE527,DG527,DN527,DP527,DW527,DY527,EF527,EH527)</f>
        <v>#REF!</v>
      </c>
      <c r="H527" s="44" t="e">
        <f>SUM(K527,M527,Q527,R527,S527,W527,X527,Y527,AC527,AE527,AF527,AG527,AH527,AI527,AL527,AP527,AR527,#REF!,AY527,AZ527,CF527,CH527,CI527,CJ527,CK527,CL527,CQ527,CS527,CT527,CU527,CV527,CW527,#REF!,#REF!,DA527,DC527,DF527,DH527,DO527,#REF!,#REF!,#REF!,#REF!,DQ527,DR527,DS527,DT527,DU527,DX527,DZ527,EA527,EB527,EC527,ED527,EG527,EI527,EJ527,EK527,EL527,EM527)</f>
        <v>#REF!</v>
      </c>
      <c r="I527" s="44" t="e">
        <f t="shared" si="20"/>
        <v>#REF!</v>
      </c>
      <c r="J527" s="72"/>
      <c r="K527" s="72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79"/>
      <c r="AF527" s="79"/>
      <c r="AG527" s="79"/>
      <c r="AH527" s="79"/>
      <c r="AI527" s="79"/>
      <c r="AJ527" s="79"/>
      <c r="AK527" s="79"/>
      <c r="AL527" s="79"/>
      <c r="AM527" s="79"/>
      <c r="AN527" s="79"/>
      <c r="AO527" s="79"/>
      <c r="AP527" s="79"/>
      <c r="AQ527" s="79"/>
      <c r="AR527" s="79"/>
      <c r="AS527" s="79"/>
      <c r="AT527" s="79"/>
      <c r="AU527" s="79"/>
      <c r="AV527" s="79"/>
      <c r="AW527" s="79"/>
      <c r="AX527" s="79"/>
      <c r="AY527" s="79"/>
      <c r="AZ527" s="79"/>
      <c r="BA527" s="79"/>
      <c r="BB527" s="79"/>
      <c r="BC527" s="79"/>
      <c r="BD527" s="79"/>
      <c r="BE527" s="79"/>
      <c r="BF527" s="79"/>
      <c r="BG527" s="79"/>
      <c r="BH527" s="79"/>
      <c r="BI527" s="79"/>
      <c r="BJ527" s="79"/>
      <c r="BK527" s="79"/>
      <c r="BL527" s="79"/>
      <c r="BM527" s="79"/>
      <c r="BN527" s="79"/>
      <c r="BO527" s="79"/>
      <c r="BP527" s="79"/>
      <c r="BQ527" s="79"/>
      <c r="BR527" s="79"/>
      <c r="BS527" s="79"/>
      <c r="BT527" s="79"/>
      <c r="BU527" s="79"/>
      <c r="BV527" s="79"/>
      <c r="BW527" s="79"/>
      <c r="BX527" s="79"/>
      <c r="BY527" s="79"/>
      <c r="BZ527" s="79"/>
      <c r="CA527" s="79"/>
      <c r="CB527" s="79"/>
      <c r="CC527" s="79"/>
      <c r="CD527" s="79"/>
      <c r="CE527" s="79"/>
      <c r="CF527" s="79"/>
      <c r="CG527" s="79"/>
      <c r="CH527" s="79"/>
      <c r="CI527" s="79"/>
      <c r="CJ527" s="79"/>
      <c r="CK527" s="79"/>
      <c r="CL527" s="79"/>
      <c r="CM527" s="79"/>
      <c r="CN527" s="79"/>
      <c r="CO527" s="79"/>
      <c r="CP527" s="79"/>
      <c r="CQ527" s="79"/>
      <c r="CR527" s="79"/>
      <c r="CS527" s="79"/>
      <c r="CT527" s="79"/>
      <c r="CU527" s="79"/>
      <c r="CV527" s="79"/>
      <c r="CW527" s="79"/>
      <c r="CX527" s="79"/>
      <c r="CY527" s="79"/>
      <c r="CZ527" s="79"/>
      <c r="DA527" s="79"/>
      <c r="DB527" s="79"/>
      <c r="DC527" s="79"/>
      <c r="DD527" s="79"/>
      <c r="DE527" s="79"/>
      <c r="DF527" s="79"/>
      <c r="DG527" s="79"/>
      <c r="DH527" s="79"/>
      <c r="DI527" s="79"/>
      <c r="DJ527" s="79"/>
      <c r="DK527" s="79"/>
      <c r="DL527" s="79"/>
      <c r="DM527" s="79"/>
      <c r="DN527" s="79"/>
      <c r="DO527" s="79"/>
      <c r="DP527" s="79"/>
      <c r="DQ527" s="79"/>
      <c r="DR527" s="79"/>
      <c r="DS527" s="79"/>
      <c r="DT527" s="79"/>
      <c r="DU527" s="79"/>
      <c r="DV527" s="79"/>
      <c r="DW527" s="79"/>
      <c r="DX527" s="79"/>
      <c r="DY527" s="79"/>
      <c r="DZ527" s="79"/>
      <c r="EA527" s="79"/>
      <c r="EB527" s="79"/>
      <c r="EC527" s="79"/>
      <c r="ED527" s="79"/>
      <c r="EE527" s="79"/>
      <c r="EF527" s="79"/>
      <c r="EG527" s="79"/>
      <c r="EH527" s="79"/>
      <c r="EI527" s="79"/>
      <c r="EJ527" s="79"/>
      <c r="EK527" s="79"/>
      <c r="EL527" s="79"/>
      <c r="EM527" s="79"/>
      <c r="EN527" s="79"/>
      <c r="EO527" s="113"/>
      <c r="EP527" s="113"/>
      <c r="EQ527" s="113"/>
      <c r="ER527" s="113"/>
      <c r="ES527" s="113"/>
      <c r="ET527" s="113"/>
      <c r="EU527" s="113"/>
      <c r="EV527" s="113"/>
      <c r="EW527" s="113"/>
      <c r="EX527" s="113"/>
    </row>
    <row r="528" spans="1:154" x14ac:dyDescent="0.3">
      <c r="A528" s="79"/>
      <c r="B528" s="80"/>
      <c r="C528" s="80"/>
      <c r="D528" s="80"/>
      <c r="E528" s="80"/>
      <c r="F528" s="80"/>
      <c r="G528" s="44" t="e">
        <f>SUM(J528,L528,N528,O528,P528,T528,U528,V528,AB528,AD528,AO528,AQ528,CE528,CG528,CP528,CR528,#REF!,#REF!,CZ528,DB528,DE528,DG528,DN528,DP528,DW528,DY528,EF528,EH528)</f>
        <v>#REF!</v>
      </c>
      <c r="H528" s="44" t="e">
        <f>SUM(K528,M528,Q528,R528,S528,W528,X528,Y528,AC528,AE528,AF528,AG528,AH528,AI528,AL528,AP528,AR528,#REF!,AY528,AZ528,CF528,CH528,CI528,CJ528,CK528,CL528,CQ528,CS528,CT528,CU528,CV528,CW528,#REF!,#REF!,DA528,DC528,DF528,DH528,DO528,#REF!,#REF!,#REF!,#REF!,DQ528,DR528,DS528,DT528,DU528,DX528,DZ528,EA528,EB528,EC528,ED528,EG528,EI528,EJ528,EK528,EL528,EM528)</f>
        <v>#REF!</v>
      </c>
      <c r="I528" s="44" t="e">
        <f t="shared" si="20"/>
        <v>#REF!</v>
      </c>
      <c r="J528" s="72"/>
      <c r="K528" s="72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79"/>
      <c r="AF528" s="79"/>
      <c r="AG528" s="79"/>
      <c r="AH528" s="79"/>
      <c r="AI528" s="79"/>
      <c r="AJ528" s="79"/>
      <c r="AK528" s="79"/>
      <c r="AL528" s="79"/>
      <c r="AM528" s="79"/>
      <c r="AN528" s="79"/>
      <c r="AO528" s="79"/>
      <c r="AP528" s="79"/>
      <c r="AQ528" s="79"/>
      <c r="AR528" s="79"/>
      <c r="AS528" s="79"/>
      <c r="AT528" s="79"/>
      <c r="AU528" s="79"/>
      <c r="AV528" s="79"/>
      <c r="AW528" s="79"/>
      <c r="AX528" s="79"/>
      <c r="AY528" s="79"/>
      <c r="AZ528" s="79"/>
      <c r="BA528" s="79"/>
      <c r="BB528" s="79"/>
      <c r="BC528" s="79"/>
      <c r="BD528" s="79"/>
      <c r="BE528" s="79"/>
      <c r="BF528" s="79"/>
      <c r="BG528" s="79"/>
      <c r="BH528" s="79"/>
      <c r="BI528" s="79"/>
      <c r="BJ528" s="79"/>
      <c r="BK528" s="79"/>
      <c r="BL528" s="79"/>
      <c r="BM528" s="79"/>
      <c r="BN528" s="79"/>
      <c r="BO528" s="79"/>
      <c r="BP528" s="79"/>
      <c r="BQ528" s="79"/>
      <c r="BR528" s="79"/>
      <c r="BS528" s="79"/>
      <c r="BT528" s="79"/>
      <c r="BU528" s="79"/>
      <c r="BV528" s="79"/>
      <c r="BW528" s="79"/>
      <c r="BX528" s="79"/>
      <c r="BY528" s="79"/>
      <c r="BZ528" s="79"/>
      <c r="CA528" s="79"/>
      <c r="CB528" s="79"/>
      <c r="CC528" s="79"/>
      <c r="CD528" s="79"/>
      <c r="CE528" s="79"/>
      <c r="CF528" s="79"/>
      <c r="CG528" s="79"/>
      <c r="CH528" s="79"/>
      <c r="CI528" s="79"/>
      <c r="CJ528" s="79"/>
      <c r="CK528" s="79"/>
      <c r="CL528" s="79"/>
      <c r="CM528" s="79"/>
      <c r="CN528" s="79"/>
      <c r="CO528" s="79"/>
      <c r="CP528" s="79"/>
      <c r="CQ528" s="79"/>
      <c r="CR528" s="79"/>
      <c r="CS528" s="79"/>
      <c r="CT528" s="79"/>
      <c r="CU528" s="79"/>
      <c r="CV528" s="79"/>
      <c r="CW528" s="79"/>
      <c r="CX528" s="79"/>
      <c r="CY528" s="79"/>
      <c r="CZ528" s="79"/>
      <c r="DA528" s="79"/>
      <c r="DB528" s="79"/>
      <c r="DC528" s="79"/>
      <c r="DD528" s="79"/>
      <c r="DE528" s="79"/>
      <c r="DF528" s="79"/>
      <c r="DG528" s="79"/>
      <c r="DH528" s="79"/>
      <c r="DI528" s="79"/>
      <c r="DJ528" s="79"/>
      <c r="DK528" s="79"/>
      <c r="DL528" s="79"/>
      <c r="DM528" s="79"/>
      <c r="DN528" s="79"/>
      <c r="DO528" s="79"/>
      <c r="DP528" s="79"/>
      <c r="DQ528" s="79"/>
      <c r="DR528" s="79"/>
      <c r="DS528" s="79"/>
      <c r="DT528" s="79"/>
      <c r="DU528" s="79"/>
      <c r="DV528" s="79"/>
      <c r="DW528" s="79"/>
      <c r="DX528" s="79"/>
      <c r="DY528" s="79"/>
      <c r="DZ528" s="79"/>
      <c r="EA528" s="79"/>
      <c r="EB528" s="79"/>
      <c r="EC528" s="79"/>
      <c r="ED528" s="79"/>
      <c r="EE528" s="79"/>
      <c r="EF528" s="79"/>
      <c r="EG528" s="79"/>
      <c r="EH528" s="79"/>
      <c r="EI528" s="79"/>
      <c r="EJ528" s="79"/>
      <c r="EK528" s="79"/>
      <c r="EL528" s="79"/>
      <c r="EM528" s="79"/>
      <c r="EN528" s="79"/>
      <c r="EO528" s="113"/>
      <c r="EP528" s="113"/>
      <c r="EQ528" s="113"/>
      <c r="ER528" s="113"/>
      <c r="ES528" s="113"/>
      <c r="ET528" s="113"/>
      <c r="EU528" s="113"/>
      <c r="EV528" s="113"/>
      <c r="EW528" s="113"/>
      <c r="EX528" s="113"/>
    </row>
    <row r="529" spans="1:154" x14ac:dyDescent="0.3">
      <c r="A529" s="79"/>
      <c r="B529" s="80"/>
      <c r="C529" s="80"/>
      <c r="D529" s="80"/>
      <c r="E529" s="80"/>
      <c r="F529" s="80"/>
      <c r="G529" s="44" t="e">
        <f>SUM(J529,L529,N529,O529,P529,T529,U529,V529,AB529,AD529,AO529,AQ529,CE529,CG529,CP529,CR529,#REF!,#REF!,CZ529,DB529,DE529,DG529,DN529,DP529,DW529,DY529,EF529,EH529)</f>
        <v>#REF!</v>
      </c>
      <c r="H529" s="44" t="e">
        <f>SUM(K529,M529,Q529,R529,S529,W529,X529,Y529,AC529,AE529,AF529,AG529,AH529,AI529,AL529,AP529,AR529,#REF!,AY529,AZ529,CF529,CH529,CI529,CJ529,CK529,CL529,CQ529,CS529,CT529,CU529,CV529,CW529,#REF!,#REF!,DA529,DC529,DF529,DH529,DO529,#REF!,#REF!,#REF!,#REF!,DQ529,DR529,DS529,DT529,DU529,DX529,DZ529,EA529,EB529,EC529,ED529,EG529,EI529,EJ529,EK529,EL529,EM529)</f>
        <v>#REF!</v>
      </c>
      <c r="I529" s="44" t="e">
        <f t="shared" si="20"/>
        <v>#REF!</v>
      </c>
      <c r="J529" s="72"/>
      <c r="K529" s="72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79"/>
      <c r="AF529" s="79"/>
      <c r="AG529" s="79"/>
      <c r="AH529" s="79"/>
      <c r="AI529" s="79"/>
      <c r="AJ529" s="79"/>
      <c r="AK529" s="79"/>
      <c r="AL529" s="79"/>
      <c r="AM529" s="79"/>
      <c r="AN529" s="79"/>
      <c r="AO529" s="79"/>
      <c r="AP529" s="79"/>
      <c r="AQ529" s="79"/>
      <c r="AR529" s="79"/>
      <c r="AS529" s="79"/>
      <c r="AT529" s="79"/>
      <c r="AU529" s="79"/>
      <c r="AV529" s="79"/>
      <c r="AW529" s="79"/>
      <c r="AX529" s="79"/>
      <c r="AY529" s="79"/>
      <c r="AZ529" s="79"/>
      <c r="BA529" s="79"/>
      <c r="BB529" s="79"/>
      <c r="BC529" s="79"/>
      <c r="BD529" s="79"/>
      <c r="BE529" s="79"/>
      <c r="BF529" s="79"/>
      <c r="BG529" s="79"/>
      <c r="BH529" s="79"/>
      <c r="BI529" s="79"/>
      <c r="BJ529" s="79"/>
      <c r="BK529" s="79"/>
      <c r="BL529" s="79"/>
      <c r="BM529" s="79"/>
      <c r="BN529" s="79"/>
      <c r="BO529" s="79"/>
      <c r="BP529" s="79"/>
      <c r="BQ529" s="79"/>
      <c r="BR529" s="79"/>
      <c r="BS529" s="79"/>
      <c r="BT529" s="79"/>
      <c r="BU529" s="79"/>
      <c r="BV529" s="79"/>
      <c r="BW529" s="79"/>
      <c r="BX529" s="79"/>
      <c r="BY529" s="79"/>
      <c r="BZ529" s="79"/>
      <c r="CA529" s="79"/>
      <c r="CB529" s="79"/>
      <c r="CC529" s="79"/>
      <c r="CD529" s="79"/>
      <c r="CE529" s="79"/>
      <c r="CF529" s="79"/>
      <c r="CG529" s="79"/>
      <c r="CH529" s="79"/>
      <c r="CI529" s="79"/>
      <c r="CJ529" s="79"/>
      <c r="CK529" s="79"/>
      <c r="CL529" s="79"/>
      <c r="CM529" s="79"/>
      <c r="CN529" s="79"/>
      <c r="CO529" s="79"/>
      <c r="CP529" s="79"/>
      <c r="CQ529" s="79"/>
      <c r="CR529" s="79"/>
      <c r="CS529" s="79"/>
      <c r="CT529" s="79"/>
      <c r="CU529" s="79"/>
      <c r="CV529" s="79"/>
      <c r="CW529" s="79"/>
      <c r="CX529" s="79"/>
      <c r="CY529" s="79"/>
      <c r="CZ529" s="79"/>
      <c r="DA529" s="79"/>
      <c r="DB529" s="79"/>
      <c r="DC529" s="79"/>
      <c r="DD529" s="79"/>
      <c r="DE529" s="79"/>
      <c r="DF529" s="79"/>
      <c r="DG529" s="79"/>
      <c r="DH529" s="79"/>
      <c r="DI529" s="79"/>
      <c r="DJ529" s="79"/>
      <c r="DK529" s="79"/>
      <c r="DL529" s="79"/>
      <c r="DM529" s="79"/>
      <c r="DN529" s="79"/>
      <c r="DO529" s="79"/>
      <c r="DP529" s="79"/>
      <c r="DQ529" s="79"/>
      <c r="DR529" s="79"/>
      <c r="DS529" s="79"/>
      <c r="DT529" s="79"/>
      <c r="DU529" s="79"/>
      <c r="DV529" s="79"/>
      <c r="DW529" s="79"/>
      <c r="DX529" s="79"/>
      <c r="DY529" s="79"/>
      <c r="DZ529" s="79"/>
      <c r="EA529" s="79"/>
      <c r="EB529" s="79"/>
      <c r="EC529" s="79"/>
      <c r="ED529" s="79"/>
      <c r="EE529" s="79"/>
      <c r="EF529" s="79"/>
      <c r="EG529" s="79"/>
      <c r="EH529" s="79"/>
      <c r="EI529" s="79"/>
      <c r="EJ529" s="79"/>
      <c r="EK529" s="79"/>
      <c r="EL529" s="79"/>
      <c r="EM529" s="79"/>
      <c r="EN529" s="79"/>
      <c r="EO529" s="113"/>
      <c r="EP529" s="113"/>
      <c r="EQ529" s="113"/>
      <c r="ER529" s="113"/>
      <c r="ES529" s="113"/>
      <c r="ET529" s="113"/>
      <c r="EU529" s="113"/>
      <c r="EV529" s="113"/>
      <c r="EW529" s="113"/>
      <c r="EX529" s="113"/>
    </row>
    <row r="530" spans="1:154" x14ac:dyDescent="0.3">
      <c r="A530" s="79"/>
      <c r="B530" s="80"/>
      <c r="C530" s="80"/>
      <c r="D530" s="80"/>
      <c r="E530" s="80"/>
      <c r="F530" s="80"/>
      <c r="G530" s="44" t="e">
        <f>SUM(J530,L530,N530,O530,P530,T530,U530,V530,AB530,AD530,AO530,AQ530,CE530,CG530,CP530,CR530,#REF!,#REF!,CZ530,DB530,DE530,DG530,DN530,DP530,DW530,DY530,EF530,EH530)</f>
        <v>#REF!</v>
      </c>
      <c r="H530" s="44" t="e">
        <f>SUM(K530,M530,Q530,R530,S530,W530,X530,Y530,AC530,AE530,AF530,AG530,AH530,AI530,AL530,AP530,AR530,#REF!,AY530,AZ530,CF530,CH530,CI530,CJ530,CK530,CL530,CQ530,CS530,CT530,CU530,CV530,CW530,#REF!,#REF!,DA530,DC530,DF530,DH530,DO530,#REF!,#REF!,#REF!,#REF!,DQ530,DR530,DS530,DT530,DU530,DX530,DZ530,EA530,EB530,EC530,ED530,EG530,EI530,EJ530,EK530,EL530,EM530)</f>
        <v>#REF!</v>
      </c>
      <c r="I530" s="44" t="e">
        <f t="shared" si="20"/>
        <v>#REF!</v>
      </c>
      <c r="J530" s="72"/>
      <c r="K530" s="72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79"/>
      <c r="AF530" s="79"/>
      <c r="AG530" s="79"/>
      <c r="AH530" s="79"/>
      <c r="AI530" s="79"/>
      <c r="AJ530" s="79"/>
      <c r="AK530" s="79"/>
      <c r="AL530" s="79"/>
      <c r="AM530" s="79"/>
      <c r="AN530" s="79"/>
      <c r="AO530" s="79"/>
      <c r="AP530" s="79"/>
      <c r="AQ530" s="79"/>
      <c r="AR530" s="79"/>
      <c r="AS530" s="79"/>
      <c r="AT530" s="79"/>
      <c r="AU530" s="79"/>
      <c r="AV530" s="79"/>
      <c r="AW530" s="79"/>
      <c r="AX530" s="79"/>
      <c r="AY530" s="79"/>
      <c r="AZ530" s="79"/>
      <c r="BA530" s="79"/>
      <c r="BB530" s="79"/>
      <c r="BC530" s="79"/>
      <c r="BD530" s="79"/>
      <c r="BE530" s="79"/>
      <c r="BF530" s="79"/>
      <c r="BG530" s="79"/>
      <c r="BH530" s="79"/>
      <c r="BI530" s="79"/>
      <c r="BJ530" s="79"/>
      <c r="BK530" s="79"/>
      <c r="BL530" s="79"/>
      <c r="BM530" s="79"/>
      <c r="BN530" s="79"/>
      <c r="BO530" s="79"/>
      <c r="BP530" s="79"/>
      <c r="BQ530" s="79"/>
      <c r="BR530" s="79"/>
      <c r="BS530" s="79"/>
      <c r="BT530" s="79"/>
      <c r="BU530" s="79"/>
      <c r="BV530" s="79"/>
      <c r="BW530" s="79"/>
      <c r="BX530" s="79"/>
      <c r="BY530" s="79"/>
      <c r="BZ530" s="79"/>
      <c r="CA530" s="79"/>
      <c r="CB530" s="79"/>
      <c r="CC530" s="79"/>
      <c r="CD530" s="79"/>
      <c r="CE530" s="79"/>
      <c r="CF530" s="79"/>
      <c r="CG530" s="79"/>
      <c r="CH530" s="79"/>
      <c r="CI530" s="79"/>
      <c r="CJ530" s="79"/>
      <c r="CK530" s="79"/>
      <c r="CL530" s="79"/>
      <c r="CM530" s="79"/>
      <c r="CN530" s="79"/>
      <c r="CO530" s="79"/>
      <c r="CP530" s="79"/>
      <c r="CQ530" s="79"/>
      <c r="CR530" s="79"/>
      <c r="CS530" s="79"/>
      <c r="CT530" s="79"/>
      <c r="CU530" s="79"/>
      <c r="CV530" s="79"/>
      <c r="CW530" s="79"/>
      <c r="CX530" s="79"/>
      <c r="CY530" s="79"/>
      <c r="CZ530" s="79"/>
      <c r="DA530" s="79"/>
      <c r="DB530" s="79"/>
      <c r="DC530" s="79"/>
      <c r="DD530" s="79"/>
      <c r="DE530" s="79"/>
      <c r="DF530" s="79"/>
      <c r="DG530" s="79"/>
      <c r="DH530" s="79"/>
      <c r="DI530" s="79"/>
      <c r="DJ530" s="79"/>
      <c r="DK530" s="79"/>
      <c r="DL530" s="79"/>
      <c r="DM530" s="79"/>
      <c r="DN530" s="79"/>
      <c r="DO530" s="79"/>
      <c r="DP530" s="79"/>
      <c r="DQ530" s="79"/>
      <c r="DR530" s="79"/>
      <c r="DS530" s="79"/>
      <c r="DT530" s="79"/>
      <c r="DU530" s="79"/>
      <c r="DV530" s="79"/>
      <c r="DW530" s="79"/>
      <c r="DX530" s="79"/>
      <c r="DY530" s="79"/>
      <c r="DZ530" s="79"/>
      <c r="EA530" s="79"/>
      <c r="EB530" s="79"/>
      <c r="EC530" s="79"/>
      <c r="ED530" s="79"/>
      <c r="EE530" s="79"/>
      <c r="EF530" s="79"/>
      <c r="EG530" s="79"/>
      <c r="EH530" s="79"/>
      <c r="EI530" s="79"/>
      <c r="EJ530" s="79"/>
      <c r="EK530" s="79"/>
      <c r="EL530" s="79"/>
      <c r="EM530" s="79"/>
      <c r="EN530" s="79"/>
      <c r="EO530" s="113"/>
      <c r="EP530" s="113"/>
      <c r="EQ530" s="113"/>
      <c r="ER530" s="113"/>
      <c r="ES530" s="113"/>
      <c r="ET530" s="113"/>
      <c r="EU530" s="113"/>
      <c r="EV530" s="113"/>
      <c r="EW530" s="113"/>
      <c r="EX530" s="113"/>
    </row>
    <row r="531" spans="1:154" x14ac:dyDescent="0.3">
      <c r="A531" s="79"/>
      <c r="B531" s="80"/>
      <c r="C531" s="80"/>
      <c r="D531" s="80"/>
      <c r="E531" s="80"/>
      <c r="F531" s="80"/>
      <c r="G531" s="44" t="e">
        <f>SUM(J531,L531,N531,O531,P531,T531,U531,V531,AB531,AD531,AO531,AQ531,CE531,CG531,CP531,CR531,#REF!,#REF!,CZ531,DB531,DE531,DG531,DN531,DP531,DW531,DY531,EF531,EH531)</f>
        <v>#REF!</v>
      </c>
      <c r="H531" s="44" t="e">
        <f>SUM(K531,M531,Q531,R531,S531,W531,X531,Y531,AC531,AE531,AF531,AG531,AH531,AI531,AL531,AP531,AR531,#REF!,AY531,AZ531,CF531,CH531,CI531,CJ531,CK531,CL531,CQ531,CS531,CT531,CU531,CV531,CW531,#REF!,#REF!,DA531,DC531,DF531,DH531,DO531,#REF!,#REF!,#REF!,#REF!,DQ531,DR531,DS531,DT531,DU531,DX531,DZ531,EA531,EB531,EC531,ED531,EG531,EI531,EJ531,EK531,EL531,EM531)</f>
        <v>#REF!</v>
      </c>
      <c r="I531" s="44" t="e">
        <f t="shared" si="20"/>
        <v>#REF!</v>
      </c>
      <c r="J531" s="72"/>
      <c r="K531" s="72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79"/>
      <c r="AF531" s="79"/>
      <c r="AG531" s="79"/>
      <c r="AH531" s="79"/>
      <c r="AI531" s="79"/>
      <c r="AJ531" s="79"/>
      <c r="AK531" s="79"/>
      <c r="AL531" s="79"/>
      <c r="AM531" s="79"/>
      <c r="AN531" s="79"/>
      <c r="AO531" s="79"/>
      <c r="AP531" s="79"/>
      <c r="AQ531" s="79"/>
      <c r="AR531" s="79"/>
      <c r="AS531" s="79"/>
      <c r="AT531" s="79"/>
      <c r="AU531" s="79"/>
      <c r="AV531" s="79"/>
      <c r="AW531" s="79"/>
      <c r="AX531" s="79"/>
      <c r="AY531" s="79"/>
      <c r="AZ531" s="79"/>
      <c r="BA531" s="79"/>
      <c r="BB531" s="79"/>
      <c r="BC531" s="79"/>
      <c r="BD531" s="79"/>
      <c r="BE531" s="79"/>
      <c r="BF531" s="79"/>
      <c r="BG531" s="79"/>
      <c r="BH531" s="79"/>
      <c r="BI531" s="79"/>
      <c r="BJ531" s="79"/>
      <c r="BK531" s="79"/>
      <c r="BL531" s="79"/>
      <c r="BM531" s="79"/>
      <c r="BN531" s="79"/>
      <c r="BO531" s="79"/>
      <c r="BP531" s="79"/>
      <c r="BQ531" s="79"/>
      <c r="BR531" s="79"/>
      <c r="BS531" s="79"/>
      <c r="BT531" s="79"/>
      <c r="BU531" s="79"/>
      <c r="BV531" s="79"/>
      <c r="BW531" s="79"/>
      <c r="BX531" s="79"/>
      <c r="BY531" s="79"/>
      <c r="BZ531" s="79"/>
      <c r="CA531" s="79"/>
      <c r="CB531" s="79"/>
      <c r="CC531" s="79"/>
      <c r="CD531" s="79"/>
      <c r="CE531" s="79"/>
      <c r="CF531" s="79"/>
      <c r="CG531" s="79"/>
      <c r="CH531" s="79"/>
      <c r="CI531" s="79"/>
      <c r="CJ531" s="79"/>
      <c r="CK531" s="79"/>
      <c r="CL531" s="79"/>
      <c r="CM531" s="79"/>
      <c r="CN531" s="79"/>
      <c r="CO531" s="79"/>
      <c r="CP531" s="79"/>
      <c r="CQ531" s="79"/>
      <c r="CR531" s="79"/>
      <c r="CS531" s="79"/>
      <c r="CT531" s="79"/>
      <c r="CU531" s="79"/>
      <c r="CV531" s="79"/>
      <c r="CW531" s="79"/>
      <c r="CX531" s="79"/>
      <c r="CY531" s="79"/>
      <c r="CZ531" s="79"/>
      <c r="DA531" s="79"/>
      <c r="DB531" s="79"/>
      <c r="DC531" s="79"/>
      <c r="DD531" s="79"/>
      <c r="DE531" s="79"/>
      <c r="DF531" s="79"/>
      <c r="DG531" s="79"/>
      <c r="DH531" s="79"/>
      <c r="DI531" s="79"/>
      <c r="DJ531" s="79"/>
      <c r="DK531" s="79"/>
      <c r="DL531" s="79"/>
      <c r="DM531" s="79"/>
      <c r="DN531" s="79"/>
      <c r="DO531" s="79"/>
      <c r="DP531" s="79"/>
      <c r="DQ531" s="79"/>
      <c r="DR531" s="79"/>
      <c r="DS531" s="79"/>
      <c r="DT531" s="79"/>
      <c r="DU531" s="79"/>
      <c r="DV531" s="79"/>
      <c r="DW531" s="79"/>
      <c r="DX531" s="79"/>
      <c r="DY531" s="79"/>
      <c r="DZ531" s="79"/>
      <c r="EA531" s="79"/>
      <c r="EB531" s="79"/>
      <c r="EC531" s="79"/>
      <c r="ED531" s="79"/>
      <c r="EE531" s="79"/>
      <c r="EF531" s="79"/>
      <c r="EG531" s="79"/>
      <c r="EH531" s="79"/>
      <c r="EI531" s="79"/>
      <c r="EJ531" s="79"/>
      <c r="EK531" s="79"/>
      <c r="EL531" s="79"/>
      <c r="EM531" s="79"/>
      <c r="EN531" s="79"/>
      <c r="EO531" s="113"/>
      <c r="EP531" s="113"/>
      <c r="EQ531" s="113"/>
      <c r="ER531" s="113"/>
      <c r="ES531" s="113"/>
      <c r="ET531" s="113"/>
      <c r="EU531" s="113"/>
      <c r="EV531" s="113"/>
      <c r="EW531" s="113"/>
      <c r="EX531" s="113"/>
    </row>
    <row r="532" spans="1:154" x14ac:dyDescent="0.3">
      <c r="A532" s="79"/>
      <c r="B532" s="80"/>
      <c r="C532" s="80"/>
      <c r="D532" s="80"/>
      <c r="E532" s="80"/>
      <c r="F532" s="80"/>
      <c r="G532" s="44" t="e">
        <f>SUM(J532,L532,N532,O532,P532,T532,U532,V532,AB532,AD532,AO532,AQ532,CE532,CG532,CP532,CR532,#REF!,#REF!,CZ532,DB532,DE532,DG532,DN532,DP532,DW532,DY532,EF532,EH532)</f>
        <v>#REF!</v>
      </c>
      <c r="H532" s="44" t="e">
        <f>SUM(K532,M532,Q532,R532,S532,W532,X532,Y532,AC532,AE532,AF532,AG532,AH532,AI532,AL532,AP532,AR532,#REF!,AY532,AZ532,CF532,CH532,CI532,CJ532,CK532,CL532,CQ532,CS532,CT532,CU532,CV532,CW532,#REF!,#REF!,DA532,DC532,DF532,DH532,DO532,#REF!,#REF!,#REF!,#REF!,DQ532,DR532,DS532,DT532,DU532,DX532,DZ532,EA532,EB532,EC532,ED532,EG532,EI532,EJ532,EK532,EL532,EM532)</f>
        <v>#REF!</v>
      </c>
      <c r="I532" s="44" t="e">
        <f t="shared" si="20"/>
        <v>#REF!</v>
      </c>
      <c r="J532" s="72"/>
      <c r="K532" s="72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79"/>
      <c r="AF532" s="79"/>
      <c r="AG532" s="79"/>
      <c r="AH532" s="79"/>
      <c r="AI532" s="79"/>
      <c r="AJ532" s="79"/>
      <c r="AK532" s="79"/>
      <c r="AL532" s="79"/>
      <c r="AM532" s="79"/>
      <c r="AN532" s="79"/>
      <c r="AO532" s="79"/>
      <c r="AP532" s="79"/>
      <c r="AQ532" s="79"/>
      <c r="AR532" s="79"/>
      <c r="AS532" s="79"/>
      <c r="AT532" s="79"/>
      <c r="AU532" s="79"/>
      <c r="AV532" s="79"/>
      <c r="AW532" s="79"/>
      <c r="AX532" s="79"/>
      <c r="AY532" s="79"/>
      <c r="AZ532" s="79"/>
      <c r="BA532" s="79"/>
      <c r="BB532" s="79"/>
      <c r="BC532" s="79"/>
      <c r="BD532" s="79"/>
      <c r="BE532" s="79"/>
      <c r="BF532" s="79"/>
      <c r="BG532" s="79"/>
      <c r="BH532" s="79"/>
      <c r="BI532" s="79"/>
      <c r="BJ532" s="79"/>
      <c r="BK532" s="79"/>
      <c r="BL532" s="79"/>
      <c r="BM532" s="79"/>
      <c r="BN532" s="79"/>
      <c r="BO532" s="79"/>
      <c r="BP532" s="79"/>
      <c r="BQ532" s="79"/>
      <c r="BR532" s="79"/>
      <c r="BS532" s="79"/>
      <c r="BT532" s="79"/>
      <c r="BU532" s="79"/>
      <c r="BV532" s="79"/>
      <c r="BW532" s="79"/>
      <c r="BX532" s="79"/>
      <c r="BY532" s="79"/>
      <c r="BZ532" s="79"/>
      <c r="CA532" s="79"/>
      <c r="CB532" s="79"/>
      <c r="CC532" s="79"/>
      <c r="CD532" s="79"/>
      <c r="CE532" s="79"/>
      <c r="CF532" s="79"/>
      <c r="CG532" s="79"/>
      <c r="CH532" s="79"/>
      <c r="CI532" s="79"/>
      <c r="CJ532" s="79"/>
      <c r="CK532" s="79"/>
      <c r="CL532" s="79"/>
      <c r="CM532" s="79"/>
      <c r="CN532" s="79"/>
      <c r="CO532" s="79"/>
      <c r="CP532" s="79"/>
      <c r="CQ532" s="79"/>
      <c r="CR532" s="79"/>
      <c r="CS532" s="79"/>
      <c r="CT532" s="79"/>
      <c r="CU532" s="79"/>
      <c r="CV532" s="79"/>
      <c r="CW532" s="79"/>
      <c r="CX532" s="79"/>
      <c r="CY532" s="79"/>
      <c r="CZ532" s="79"/>
      <c r="DA532" s="79"/>
      <c r="DB532" s="79"/>
      <c r="DC532" s="79"/>
      <c r="DD532" s="79"/>
      <c r="DE532" s="79"/>
      <c r="DF532" s="79"/>
      <c r="DG532" s="79"/>
      <c r="DH532" s="79"/>
      <c r="DI532" s="79"/>
      <c r="DJ532" s="79"/>
      <c r="DK532" s="79"/>
      <c r="DL532" s="79"/>
      <c r="DM532" s="79"/>
      <c r="DN532" s="79"/>
      <c r="DO532" s="79"/>
      <c r="DP532" s="79"/>
      <c r="DQ532" s="79"/>
      <c r="DR532" s="79"/>
      <c r="DS532" s="79"/>
      <c r="DT532" s="79"/>
      <c r="DU532" s="79"/>
      <c r="DV532" s="79"/>
      <c r="DW532" s="79"/>
      <c r="DX532" s="79"/>
      <c r="DY532" s="79"/>
      <c r="DZ532" s="79"/>
      <c r="EA532" s="79"/>
      <c r="EB532" s="79"/>
      <c r="EC532" s="79"/>
      <c r="ED532" s="79"/>
      <c r="EE532" s="79"/>
      <c r="EF532" s="79"/>
      <c r="EG532" s="79"/>
      <c r="EH532" s="79"/>
      <c r="EI532" s="79"/>
      <c r="EJ532" s="79"/>
      <c r="EK532" s="79"/>
      <c r="EL532" s="79"/>
      <c r="EM532" s="79"/>
      <c r="EN532" s="79"/>
      <c r="EO532" s="113"/>
      <c r="EP532" s="113"/>
      <c r="EQ532" s="113"/>
      <c r="ER532" s="113"/>
      <c r="ES532" s="113"/>
      <c r="ET532" s="113"/>
      <c r="EU532" s="113"/>
      <c r="EV532" s="113"/>
      <c r="EW532" s="113"/>
      <c r="EX532" s="113"/>
    </row>
    <row r="533" spans="1:154" x14ac:dyDescent="0.3">
      <c r="A533" s="79"/>
      <c r="B533" s="80"/>
      <c r="C533" s="80"/>
      <c r="D533" s="80"/>
      <c r="E533" s="80"/>
      <c r="F533" s="80"/>
      <c r="G533" s="44" t="e">
        <f>SUM(J533,L533,N533,O533,P533,T533,U533,V533,AB533,AD533,AO533,AQ533,CE533,CG533,CP533,CR533,#REF!,#REF!,CZ533,DB533,DE533,DG533,DN533,DP533,DW533,DY533,EF533,EH533)</f>
        <v>#REF!</v>
      </c>
      <c r="H533" s="44" t="e">
        <f>SUM(K533,M533,Q533,R533,S533,W533,X533,Y533,AC533,AE533,AF533,AG533,AH533,AI533,AL533,AP533,AR533,#REF!,AY533,AZ533,CF533,CH533,CI533,CJ533,CK533,CL533,CQ533,CS533,CT533,CU533,CV533,CW533,#REF!,#REF!,DA533,DC533,DF533,DH533,DO533,#REF!,#REF!,#REF!,#REF!,DQ533,DR533,DS533,DT533,DU533,DX533,DZ533,EA533,EB533,EC533,ED533,EG533,EI533,EJ533,EK533,EL533,EM533)</f>
        <v>#REF!</v>
      </c>
      <c r="I533" s="44" t="e">
        <f t="shared" si="20"/>
        <v>#REF!</v>
      </c>
      <c r="J533" s="72"/>
      <c r="K533" s="72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79"/>
      <c r="AF533" s="79"/>
      <c r="AG533" s="79"/>
      <c r="AH533" s="79"/>
      <c r="AI533" s="79"/>
      <c r="AJ533" s="79"/>
      <c r="AK533" s="79"/>
      <c r="AL533" s="79"/>
      <c r="AM533" s="79"/>
      <c r="AN533" s="79"/>
      <c r="AO533" s="79"/>
      <c r="AP533" s="79"/>
      <c r="AQ533" s="79"/>
      <c r="AR533" s="79"/>
      <c r="AS533" s="79"/>
      <c r="AT533" s="79"/>
      <c r="AU533" s="79"/>
      <c r="AV533" s="79"/>
      <c r="AW533" s="79"/>
      <c r="AX533" s="79"/>
      <c r="AY533" s="79"/>
      <c r="AZ533" s="79"/>
      <c r="BA533" s="79"/>
      <c r="BB533" s="79"/>
      <c r="BC533" s="79"/>
      <c r="BD533" s="79"/>
      <c r="BE533" s="79"/>
      <c r="BF533" s="79"/>
      <c r="BG533" s="79"/>
      <c r="BH533" s="79"/>
      <c r="BI533" s="79"/>
      <c r="BJ533" s="79"/>
      <c r="BK533" s="79"/>
      <c r="BL533" s="79"/>
      <c r="BM533" s="79"/>
      <c r="BN533" s="79"/>
      <c r="BO533" s="79"/>
      <c r="BP533" s="79"/>
      <c r="BQ533" s="79"/>
      <c r="BR533" s="79"/>
      <c r="BS533" s="79"/>
      <c r="BT533" s="79"/>
      <c r="BU533" s="79"/>
      <c r="BV533" s="79"/>
      <c r="BW533" s="79"/>
      <c r="BX533" s="79"/>
      <c r="BY533" s="79"/>
      <c r="BZ533" s="79"/>
      <c r="CA533" s="79"/>
      <c r="CB533" s="79"/>
      <c r="CC533" s="79"/>
      <c r="CD533" s="79"/>
      <c r="CE533" s="79"/>
      <c r="CF533" s="79"/>
      <c r="CG533" s="79"/>
      <c r="CH533" s="79"/>
      <c r="CI533" s="79"/>
      <c r="CJ533" s="79"/>
      <c r="CK533" s="79"/>
      <c r="CL533" s="79"/>
      <c r="CM533" s="79"/>
      <c r="CN533" s="79"/>
      <c r="CO533" s="79"/>
      <c r="CP533" s="79"/>
      <c r="CQ533" s="79"/>
      <c r="CR533" s="79"/>
      <c r="CS533" s="79"/>
      <c r="CT533" s="79"/>
      <c r="CU533" s="79"/>
      <c r="CV533" s="79"/>
      <c r="CW533" s="79"/>
      <c r="CX533" s="79"/>
      <c r="CY533" s="79"/>
      <c r="CZ533" s="79"/>
      <c r="DA533" s="79"/>
      <c r="DB533" s="79"/>
      <c r="DC533" s="79"/>
      <c r="DD533" s="79"/>
      <c r="DE533" s="79"/>
      <c r="DF533" s="79"/>
      <c r="DG533" s="79"/>
      <c r="DH533" s="79"/>
      <c r="DI533" s="79"/>
      <c r="DJ533" s="79"/>
      <c r="DK533" s="79"/>
      <c r="DL533" s="79"/>
      <c r="DM533" s="79"/>
      <c r="DN533" s="79"/>
      <c r="DO533" s="79"/>
      <c r="DP533" s="79"/>
      <c r="DQ533" s="79"/>
      <c r="DR533" s="79"/>
      <c r="DS533" s="79"/>
      <c r="DT533" s="79"/>
      <c r="DU533" s="79"/>
      <c r="DV533" s="79"/>
      <c r="DW533" s="79"/>
      <c r="DX533" s="79"/>
      <c r="DY533" s="79"/>
      <c r="DZ533" s="79"/>
      <c r="EA533" s="79"/>
      <c r="EB533" s="79"/>
      <c r="EC533" s="79"/>
      <c r="ED533" s="79"/>
      <c r="EE533" s="79"/>
      <c r="EF533" s="79"/>
      <c r="EG533" s="79"/>
      <c r="EH533" s="79"/>
      <c r="EI533" s="79"/>
      <c r="EJ533" s="79"/>
      <c r="EK533" s="79"/>
      <c r="EL533" s="79"/>
      <c r="EM533" s="79"/>
      <c r="EN533" s="79"/>
      <c r="EO533" s="113"/>
      <c r="EP533" s="113"/>
      <c r="EQ533" s="113"/>
      <c r="ER533" s="113"/>
      <c r="ES533" s="113"/>
      <c r="ET533" s="113"/>
      <c r="EU533" s="113"/>
      <c r="EV533" s="113"/>
      <c r="EW533" s="113"/>
      <c r="EX533" s="113"/>
    </row>
    <row r="534" spans="1:154" x14ac:dyDescent="0.3">
      <c r="A534" s="79"/>
      <c r="B534" s="80"/>
      <c r="C534" s="80"/>
      <c r="D534" s="80"/>
      <c r="E534" s="80"/>
      <c r="F534" s="80"/>
      <c r="G534" s="44" t="e">
        <f>SUM(J534,L534,N534,O534,P534,T534,U534,V534,AB534,AD534,AO534,AQ534,CE534,CG534,CP534,CR534,#REF!,#REF!,CZ534,DB534,DE534,DG534,DN534,DP534,DW534,DY534,EF534,EH534)</f>
        <v>#REF!</v>
      </c>
      <c r="H534" s="44" t="e">
        <f>SUM(K534,M534,Q534,R534,S534,W534,X534,Y534,AC534,AE534,AF534,AG534,AH534,AI534,AL534,AP534,AR534,#REF!,AY534,AZ534,CF534,CH534,CI534,CJ534,CK534,CL534,CQ534,CS534,CT534,CU534,CV534,CW534,#REF!,#REF!,DA534,DC534,DF534,DH534,DO534,#REF!,#REF!,#REF!,#REF!,DQ534,DR534,DS534,DT534,DU534,DX534,DZ534,EA534,EB534,EC534,ED534,EG534,EI534,EJ534,EK534,EL534,EM534)</f>
        <v>#REF!</v>
      </c>
      <c r="I534" s="44" t="e">
        <f t="shared" si="20"/>
        <v>#REF!</v>
      </c>
      <c r="J534" s="72"/>
      <c r="K534" s="72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79"/>
      <c r="AF534" s="79"/>
      <c r="AG534" s="79"/>
      <c r="AH534" s="79"/>
      <c r="AI534" s="79"/>
      <c r="AJ534" s="79"/>
      <c r="AK534" s="79"/>
      <c r="AL534" s="79"/>
      <c r="AM534" s="79"/>
      <c r="AN534" s="79"/>
      <c r="AO534" s="79"/>
      <c r="AP534" s="79"/>
      <c r="AQ534" s="79"/>
      <c r="AR534" s="79"/>
      <c r="AS534" s="79"/>
      <c r="AT534" s="79"/>
      <c r="AU534" s="79"/>
      <c r="AV534" s="79"/>
      <c r="AW534" s="79"/>
      <c r="AX534" s="79"/>
      <c r="AY534" s="79"/>
      <c r="AZ534" s="79"/>
      <c r="BA534" s="79"/>
      <c r="BB534" s="79"/>
      <c r="BC534" s="79"/>
      <c r="BD534" s="79"/>
      <c r="BE534" s="79"/>
      <c r="BF534" s="79"/>
      <c r="BG534" s="79"/>
      <c r="BH534" s="79"/>
      <c r="BI534" s="79"/>
      <c r="BJ534" s="79"/>
      <c r="BK534" s="79"/>
      <c r="BL534" s="79"/>
      <c r="BM534" s="79"/>
      <c r="BN534" s="79"/>
      <c r="BO534" s="79"/>
      <c r="BP534" s="79"/>
      <c r="BQ534" s="79"/>
      <c r="BR534" s="79"/>
      <c r="BS534" s="79"/>
      <c r="BT534" s="79"/>
      <c r="BU534" s="79"/>
      <c r="BV534" s="79"/>
      <c r="BW534" s="79"/>
      <c r="BX534" s="79"/>
      <c r="BY534" s="79"/>
      <c r="BZ534" s="79"/>
      <c r="CA534" s="79"/>
      <c r="CB534" s="79"/>
      <c r="CC534" s="79"/>
      <c r="CD534" s="79"/>
      <c r="CE534" s="79"/>
      <c r="CF534" s="79"/>
      <c r="CG534" s="79"/>
      <c r="CH534" s="79"/>
      <c r="CI534" s="79"/>
      <c r="CJ534" s="79"/>
      <c r="CK534" s="79"/>
      <c r="CL534" s="79"/>
      <c r="CM534" s="79"/>
      <c r="CN534" s="79"/>
      <c r="CO534" s="79"/>
      <c r="CP534" s="79"/>
      <c r="CQ534" s="79"/>
      <c r="CR534" s="79"/>
      <c r="CS534" s="79"/>
      <c r="CT534" s="79"/>
      <c r="CU534" s="79"/>
      <c r="CV534" s="79"/>
      <c r="CW534" s="79"/>
      <c r="CX534" s="79"/>
      <c r="CY534" s="79"/>
      <c r="CZ534" s="79"/>
      <c r="DA534" s="79"/>
      <c r="DB534" s="79"/>
      <c r="DC534" s="79"/>
      <c r="DD534" s="79"/>
      <c r="DE534" s="79"/>
      <c r="DF534" s="79"/>
      <c r="DG534" s="79"/>
      <c r="DH534" s="79"/>
      <c r="DI534" s="79"/>
      <c r="DJ534" s="79"/>
      <c r="DK534" s="79"/>
      <c r="DL534" s="79"/>
      <c r="DM534" s="79"/>
      <c r="DN534" s="79"/>
      <c r="DO534" s="79"/>
      <c r="DP534" s="79"/>
      <c r="DQ534" s="79"/>
      <c r="DR534" s="79"/>
      <c r="DS534" s="79"/>
      <c r="DT534" s="79"/>
      <c r="DU534" s="79"/>
      <c r="DV534" s="79"/>
      <c r="DW534" s="79"/>
      <c r="DX534" s="79"/>
      <c r="DY534" s="79"/>
      <c r="DZ534" s="79"/>
      <c r="EA534" s="79"/>
      <c r="EB534" s="79"/>
      <c r="EC534" s="79"/>
      <c r="ED534" s="79"/>
      <c r="EE534" s="79"/>
      <c r="EF534" s="79"/>
      <c r="EG534" s="79"/>
      <c r="EH534" s="79"/>
      <c r="EI534" s="79"/>
      <c r="EJ534" s="79"/>
      <c r="EK534" s="79"/>
      <c r="EL534" s="79"/>
      <c r="EM534" s="79"/>
      <c r="EN534" s="79"/>
      <c r="EO534" s="113"/>
      <c r="EP534" s="113"/>
      <c r="EQ534" s="113"/>
      <c r="ER534" s="113"/>
      <c r="ES534" s="113"/>
      <c r="ET534" s="113"/>
      <c r="EU534" s="113"/>
      <c r="EV534" s="113"/>
      <c r="EW534" s="113"/>
      <c r="EX534" s="113"/>
    </row>
    <row r="535" spans="1:154" x14ac:dyDescent="0.3">
      <c r="A535" s="79"/>
      <c r="B535" s="80"/>
      <c r="C535" s="80"/>
      <c r="D535" s="80"/>
      <c r="E535" s="80"/>
      <c r="F535" s="80"/>
      <c r="G535" s="44" t="e">
        <f>SUM(J535,L535,N535,O535,P535,T535,U535,V535,AB535,AD535,AO535,AQ535,CE535,CG535,CP535,CR535,#REF!,#REF!,CZ535,DB535,DE535,DG535,DN535,DP535,DW535,DY535,EF535,EH535)</f>
        <v>#REF!</v>
      </c>
      <c r="H535" s="44" t="e">
        <f>SUM(K535,M535,Q535,R535,S535,W535,X535,Y535,AC535,AE535,AF535,AG535,AH535,AI535,AL535,AP535,AR535,#REF!,AY535,AZ535,CF535,CH535,CI535,CJ535,CK535,CL535,CQ535,CS535,CT535,CU535,CV535,CW535,#REF!,#REF!,DA535,DC535,DF535,DH535,DO535,#REF!,#REF!,#REF!,#REF!,DQ535,DR535,DS535,DT535,DU535,DX535,DZ535,EA535,EB535,EC535,ED535,EG535,EI535,EJ535,EK535,EL535,EM535)</f>
        <v>#REF!</v>
      </c>
      <c r="I535" s="44" t="e">
        <f t="shared" si="20"/>
        <v>#REF!</v>
      </c>
      <c r="J535" s="72"/>
      <c r="K535" s="72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79"/>
      <c r="AF535" s="79"/>
      <c r="AG535" s="79"/>
      <c r="AH535" s="79"/>
      <c r="AI535" s="79"/>
      <c r="AJ535" s="79"/>
      <c r="AK535" s="79"/>
      <c r="AL535" s="79"/>
      <c r="AM535" s="79"/>
      <c r="AN535" s="79"/>
      <c r="AO535" s="79"/>
      <c r="AP535" s="79"/>
      <c r="AQ535" s="79"/>
      <c r="AR535" s="79"/>
      <c r="AS535" s="79"/>
      <c r="AT535" s="79"/>
      <c r="AU535" s="79"/>
      <c r="AV535" s="79"/>
      <c r="AW535" s="79"/>
      <c r="AX535" s="79"/>
      <c r="AY535" s="79"/>
      <c r="AZ535" s="79"/>
      <c r="BA535" s="79"/>
      <c r="BB535" s="79"/>
      <c r="BC535" s="79"/>
      <c r="BD535" s="79"/>
      <c r="BE535" s="79"/>
      <c r="BF535" s="79"/>
      <c r="BG535" s="79"/>
      <c r="BH535" s="79"/>
      <c r="BI535" s="79"/>
      <c r="BJ535" s="79"/>
      <c r="BK535" s="79"/>
      <c r="BL535" s="79"/>
      <c r="BM535" s="79"/>
      <c r="BN535" s="79"/>
      <c r="BO535" s="79"/>
      <c r="BP535" s="79"/>
      <c r="BQ535" s="79"/>
      <c r="BR535" s="79"/>
      <c r="BS535" s="79"/>
      <c r="BT535" s="79"/>
      <c r="BU535" s="79"/>
      <c r="BV535" s="79"/>
      <c r="BW535" s="79"/>
      <c r="BX535" s="79"/>
      <c r="BY535" s="79"/>
      <c r="BZ535" s="79"/>
      <c r="CA535" s="79"/>
      <c r="CB535" s="79"/>
      <c r="CC535" s="79"/>
      <c r="CD535" s="79"/>
      <c r="CE535" s="79"/>
      <c r="CF535" s="79"/>
      <c r="CG535" s="79"/>
      <c r="CH535" s="79"/>
      <c r="CI535" s="79"/>
      <c r="CJ535" s="79"/>
      <c r="CK535" s="79"/>
      <c r="CL535" s="79"/>
      <c r="CM535" s="79"/>
      <c r="CN535" s="79"/>
      <c r="CO535" s="79"/>
      <c r="CP535" s="79"/>
      <c r="CQ535" s="79"/>
      <c r="CR535" s="79"/>
      <c r="CS535" s="79"/>
      <c r="CT535" s="79"/>
      <c r="CU535" s="79"/>
      <c r="CV535" s="79"/>
      <c r="CW535" s="79"/>
      <c r="CX535" s="79"/>
      <c r="CY535" s="79"/>
      <c r="CZ535" s="79"/>
      <c r="DA535" s="79"/>
      <c r="DB535" s="79"/>
      <c r="DC535" s="79"/>
      <c r="DD535" s="79"/>
      <c r="DE535" s="79"/>
      <c r="DF535" s="79"/>
      <c r="DG535" s="79"/>
      <c r="DH535" s="79"/>
      <c r="DI535" s="79"/>
      <c r="DJ535" s="79"/>
      <c r="DK535" s="79"/>
      <c r="DL535" s="79"/>
      <c r="DM535" s="79"/>
      <c r="DN535" s="79"/>
      <c r="DO535" s="79"/>
      <c r="DP535" s="79"/>
      <c r="DQ535" s="79"/>
      <c r="DR535" s="79"/>
      <c r="DS535" s="79"/>
      <c r="DT535" s="79"/>
      <c r="DU535" s="79"/>
      <c r="DV535" s="79"/>
      <c r="DW535" s="79"/>
      <c r="DX535" s="79"/>
      <c r="DY535" s="79"/>
      <c r="DZ535" s="79"/>
      <c r="EA535" s="79"/>
      <c r="EB535" s="79"/>
      <c r="EC535" s="79"/>
      <c r="ED535" s="79"/>
      <c r="EE535" s="79"/>
      <c r="EF535" s="79"/>
      <c r="EG535" s="79"/>
      <c r="EH535" s="79"/>
      <c r="EI535" s="79"/>
      <c r="EJ535" s="79"/>
      <c r="EK535" s="79"/>
      <c r="EL535" s="79"/>
      <c r="EM535" s="79"/>
      <c r="EN535" s="79"/>
      <c r="EO535" s="113"/>
      <c r="EP535" s="113"/>
      <c r="EQ535" s="113"/>
      <c r="ER535" s="113"/>
      <c r="ES535" s="113"/>
      <c r="ET535" s="113"/>
      <c r="EU535" s="113"/>
      <c r="EV535" s="113"/>
      <c r="EW535" s="113"/>
      <c r="EX535" s="113"/>
    </row>
    <row r="536" spans="1:154" x14ac:dyDescent="0.3">
      <c r="A536" s="79"/>
      <c r="B536" s="80"/>
      <c r="C536" s="80"/>
      <c r="D536" s="80"/>
      <c r="E536" s="80"/>
      <c r="F536" s="80"/>
      <c r="G536" s="44" t="e">
        <f>SUM(J536,L536,N536,O536,P536,T536,U536,V536,AB536,AD536,AO536,AQ536,CE536,CG536,CP536,CR536,#REF!,#REF!,CZ536,DB536,DE536,DG536,DN536,DP536,DW536,DY536,EF536,EH536)</f>
        <v>#REF!</v>
      </c>
      <c r="H536" s="44" t="e">
        <f>SUM(K536,M536,Q536,R536,S536,W536,X536,Y536,AC536,AE536,AF536,AG536,AH536,AI536,AL536,AP536,AR536,#REF!,AY536,AZ536,CF536,CH536,CI536,CJ536,CK536,CL536,CQ536,CS536,CT536,CU536,CV536,CW536,#REF!,#REF!,DA536,DC536,DF536,DH536,DO536,#REF!,#REF!,#REF!,#REF!,DQ536,DR536,DS536,DT536,DU536,DX536,DZ536,EA536,EB536,EC536,ED536,EG536,EI536,EJ536,EK536,EL536,EM536)</f>
        <v>#REF!</v>
      </c>
      <c r="I536" s="44" t="e">
        <f t="shared" si="20"/>
        <v>#REF!</v>
      </c>
      <c r="J536" s="72"/>
      <c r="K536" s="72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79"/>
      <c r="AF536" s="79"/>
      <c r="AG536" s="79"/>
      <c r="AH536" s="79"/>
      <c r="AI536" s="79"/>
      <c r="AJ536" s="79"/>
      <c r="AK536" s="79"/>
      <c r="AL536" s="79"/>
      <c r="AM536" s="79"/>
      <c r="AN536" s="79"/>
      <c r="AO536" s="79"/>
      <c r="AP536" s="79"/>
      <c r="AQ536" s="79"/>
      <c r="AR536" s="79"/>
      <c r="AS536" s="79"/>
      <c r="AT536" s="79"/>
      <c r="AU536" s="79"/>
      <c r="AV536" s="79"/>
      <c r="AW536" s="79"/>
      <c r="AX536" s="79"/>
      <c r="AY536" s="79"/>
      <c r="AZ536" s="79"/>
      <c r="BA536" s="79"/>
      <c r="BB536" s="79"/>
      <c r="BC536" s="79"/>
      <c r="BD536" s="79"/>
      <c r="BE536" s="79"/>
      <c r="BF536" s="79"/>
      <c r="BG536" s="79"/>
      <c r="BH536" s="79"/>
      <c r="BI536" s="79"/>
      <c r="BJ536" s="79"/>
      <c r="BK536" s="79"/>
      <c r="BL536" s="79"/>
      <c r="BM536" s="79"/>
      <c r="BN536" s="79"/>
      <c r="BO536" s="79"/>
      <c r="BP536" s="79"/>
      <c r="BQ536" s="79"/>
      <c r="BR536" s="79"/>
      <c r="BS536" s="79"/>
      <c r="BT536" s="79"/>
      <c r="BU536" s="79"/>
      <c r="BV536" s="79"/>
      <c r="BW536" s="79"/>
      <c r="BX536" s="79"/>
      <c r="BY536" s="79"/>
      <c r="BZ536" s="79"/>
      <c r="CA536" s="79"/>
      <c r="CB536" s="79"/>
      <c r="CC536" s="79"/>
      <c r="CD536" s="79"/>
      <c r="CE536" s="79"/>
      <c r="CF536" s="79"/>
      <c r="CG536" s="79"/>
      <c r="CH536" s="79"/>
      <c r="CI536" s="79"/>
      <c r="CJ536" s="79"/>
      <c r="CK536" s="79"/>
      <c r="CL536" s="79"/>
      <c r="CM536" s="79"/>
      <c r="CN536" s="79"/>
      <c r="CO536" s="79"/>
      <c r="CP536" s="79"/>
      <c r="CQ536" s="79"/>
      <c r="CR536" s="79"/>
      <c r="CS536" s="79"/>
      <c r="CT536" s="79"/>
      <c r="CU536" s="79"/>
      <c r="CV536" s="79"/>
      <c r="CW536" s="79"/>
      <c r="CX536" s="79"/>
      <c r="CY536" s="79"/>
      <c r="CZ536" s="79"/>
      <c r="DA536" s="79"/>
      <c r="DB536" s="79"/>
      <c r="DC536" s="79"/>
      <c r="DD536" s="79"/>
      <c r="DE536" s="79"/>
      <c r="DF536" s="79"/>
      <c r="DG536" s="79"/>
      <c r="DH536" s="79"/>
      <c r="DI536" s="79"/>
      <c r="DJ536" s="79"/>
      <c r="DK536" s="79"/>
      <c r="DL536" s="79"/>
      <c r="DM536" s="79"/>
      <c r="DN536" s="79"/>
      <c r="DO536" s="79"/>
      <c r="DP536" s="79"/>
      <c r="DQ536" s="79"/>
      <c r="DR536" s="79"/>
      <c r="DS536" s="79"/>
      <c r="DT536" s="79"/>
      <c r="DU536" s="79"/>
      <c r="DV536" s="79"/>
      <c r="DW536" s="79"/>
      <c r="DX536" s="79"/>
      <c r="DY536" s="79"/>
      <c r="DZ536" s="79"/>
      <c r="EA536" s="79"/>
      <c r="EB536" s="79"/>
      <c r="EC536" s="79"/>
      <c r="ED536" s="79"/>
      <c r="EE536" s="79"/>
      <c r="EF536" s="79"/>
      <c r="EG536" s="79"/>
      <c r="EH536" s="79"/>
      <c r="EI536" s="79"/>
      <c r="EJ536" s="79"/>
      <c r="EK536" s="79"/>
      <c r="EL536" s="79"/>
      <c r="EM536" s="79"/>
      <c r="EN536" s="79"/>
      <c r="EO536" s="113"/>
      <c r="EP536" s="113"/>
      <c r="EQ536" s="113"/>
      <c r="ER536" s="113"/>
      <c r="ES536" s="113"/>
      <c r="ET536" s="113"/>
      <c r="EU536" s="113"/>
      <c r="EV536" s="113"/>
      <c r="EW536" s="113"/>
      <c r="EX536" s="113"/>
    </row>
    <row r="537" spans="1:154" x14ac:dyDescent="0.3">
      <c r="A537" s="79"/>
      <c r="B537" s="80"/>
      <c r="C537" s="80"/>
      <c r="D537" s="80"/>
      <c r="E537" s="80"/>
      <c r="F537" s="80"/>
      <c r="G537" s="44" t="e">
        <f>SUM(J537,L537,N537,O537,P537,T537,U537,V537,AB537,AD537,AO537,AQ537,CE537,CG537,CP537,CR537,#REF!,#REF!,CZ537,DB537,DE537,DG537,DN537,DP537,DW537,DY537,EF537,EH537)</f>
        <v>#REF!</v>
      </c>
      <c r="H537" s="44" t="e">
        <f>SUM(K537,M537,Q537,R537,S537,W537,X537,Y537,AC537,AE537,AF537,AG537,AH537,AI537,AL537,AP537,AR537,#REF!,AY537,AZ537,CF537,CH537,CI537,CJ537,CK537,CL537,CQ537,CS537,CT537,CU537,CV537,CW537,#REF!,#REF!,DA537,DC537,DF537,DH537,DO537,#REF!,#REF!,#REF!,#REF!,DQ537,DR537,DS537,DT537,DU537,DX537,DZ537,EA537,EB537,EC537,ED537,EG537,EI537,EJ537,EK537,EL537,EM537)</f>
        <v>#REF!</v>
      </c>
      <c r="I537" s="44" t="e">
        <f t="shared" si="20"/>
        <v>#REF!</v>
      </c>
      <c r="J537" s="72"/>
      <c r="K537" s="72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79"/>
      <c r="AF537" s="79"/>
      <c r="AG537" s="79"/>
      <c r="AH537" s="79"/>
      <c r="AI537" s="79"/>
      <c r="AJ537" s="79"/>
      <c r="AK537" s="79"/>
      <c r="AL537" s="79"/>
      <c r="AM537" s="79"/>
      <c r="AN537" s="79"/>
      <c r="AO537" s="79"/>
      <c r="AP537" s="79"/>
      <c r="AQ537" s="79"/>
      <c r="AR537" s="79"/>
      <c r="AS537" s="79"/>
      <c r="AT537" s="79"/>
      <c r="AU537" s="79"/>
      <c r="AV537" s="79"/>
      <c r="AW537" s="79"/>
      <c r="AX537" s="79"/>
      <c r="AY537" s="79"/>
      <c r="AZ537" s="79"/>
      <c r="BA537" s="79"/>
      <c r="BB537" s="79"/>
      <c r="BC537" s="79"/>
      <c r="BD537" s="79"/>
      <c r="BE537" s="79"/>
      <c r="BF537" s="79"/>
      <c r="BG537" s="79"/>
      <c r="BH537" s="79"/>
      <c r="BI537" s="79"/>
      <c r="BJ537" s="79"/>
      <c r="BK537" s="79"/>
      <c r="BL537" s="79"/>
      <c r="BM537" s="79"/>
      <c r="BN537" s="79"/>
      <c r="BO537" s="79"/>
      <c r="BP537" s="79"/>
      <c r="BQ537" s="79"/>
      <c r="BR537" s="79"/>
      <c r="BS537" s="79"/>
      <c r="BT537" s="79"/>
      <c r="BU537" s="79"/>
      <c r="BV537" s="79"/>
      <c r="BW537" s="79"/>
      <c r="BX537" s="79"/>
      <c r="BY537" s="79"/>
      <c r="BZ537" s="79"/>
      <c r="CA537" s="79"/>
      <c r="CB537" s="79"/>
      <c r="CC537" s="79"/>
      <c r="CD537" s="79"/>
      <c r="CE537" s="79"/>
      <c r="CF537" s="79"/>
      <c r="CG537" s="79"/>
      <c r="CH537" s="79"/>
      <c r="CI537" s="79"/>
      <c r="CJ537" s="79"/>
      <c r="CK537" s="79"/>
      <c r="CL537" s="79"/>
      <c r="CM537" s="79"/>
      <c r="CN537" s="79"/>
      <c r="CO537" s="79"/>
      <c r="CP537" s="79"/>
      <c r="CQ537" s="79"/>
      <c r="CR537" s="79"/>
      <c r="CS537" s="79"/>
      <c r="CT537" s="79"/>
      <c r="CU537" s="79"/>
      <c r="CV537" s="79"/>
      <c r="CW537" s="79"/>
      <c r="CX537" s="79"/>
      <c r="CY537" s="79"/>
      <c r="CZ537" s="79"/>
      <c r="DA537" s="79"/>
      <c r="DB537" s="79"/>
      <c r="DC537" s="79"/>
      <c r="DD537" s="79"/>
      <c r="DE537" s="79"/>
      <c r="DF537" s="79"/>
      <c r="DG537" s="79"/>
      <c r="DH537" s="79"/>
      <c r="DI537" s="79"/>
      <c r="DJ537" s="79"/>
      <c r="DK537" s="79"/>
      <c r="DL537" s="79"/>
      <c r="DM537" s="79"/>
      <c r="DN537" s="79"/>
      <c r="DO537" s="79"/>
      <c r="DP537" s="79"/>
      <c r="DQ537" s="79"/>
      <c r="DR537" s="79"/>
      <c r="DS537" s="79"/>
      <c r="DT537" s="79"/>
      <c r="DU537" s="79"/>
      <c r="DV537" s="79"/>
      <c r="DW537" s="79"/>
      <c r="DX537" s="79"/>
      <c r="DY537" s="79"/>
      <c r="DZ537" s="79"/>
      <c r="EA537" s="79"/>
      <c r="EB537" s="79"/>
      <c r="EC537" s="79"/>
      <c r="ED537" s="79"/>
      <c r="EE537" s="79"/>
      <c r="EF537" s="79"/>
      <c r="EG537" s="79"/>
      <c r="EH537" s="79"/>
      <c r="EI537" s="79"/>
      <c r="EJ537" s="79"/>
      <c r="EK537" s="79"/>
      <c r="EL537" s="79"/>
      <c r="EM537" s="79"/>
      <c r="EN537" s="79"/>
      <c r="EO537" s="113"/>
      <c r="EP537" s="113"/>
      <c r="EQ537" s="113"/>
      <c r="ER537" s="113"/>
      <c r="ES537" s="113"/>
      <c r="ET537" s="113"/>
      <c r="EU537" s="113"/>
      <c r="EV537" s="113"/>
      <c r="EW537" s="113"/>
      <c r="EX537" s="113"/>
    </row>
    <row r="538" spans="1:154" x14ac:dyDescent="0.3">
      <c r="A538" s="79"/>
      <c r="B538" s="80"/>
      <c r="C538" s="80"/>
      <c r="D538" s="80"/>
      <c r="E538" s="80"/>
      <c r="F538" s="80"/>
      <c r="G538" s="44" t="e">
        <f>SUM(J538,L538,N538,O538,P538,T538,U538,V538,AB538,AD538,AO538,AQ538,CE538,CG538,CP538,CR538,#REF!,#REF!,CZ538,DB538,DE538,DG538,DN538,DP538,DW538,DY538,EF538,EH538)</f>
        <v>#REF!</v>
      </c>
      <c r="H538" s="44" t="e">
        <f>SUM(K538,M538,Q538,R538,S538,W538,X538,Y538,AC538,AE538,AF538,AG538,AH538,AI538,AL538,AP538,AR538,#REF!,AY538,AZ538,CF538,CH538,CI538,CJ538,CK538,CL538,CQ538,CS538,CT538,CU538,CV538,CW538,#REF!,#REF!,DA538,DC538,DF538,DH538,DO538,#REF!,#REF!,#REF!,#REF!,DQ538,DR538,DS538,DT538,DU538,DX538,DZ538,EA538,EB538,EC538,ED538,EG538,EI538,EJ538,EK538,EL538,EM538)</f>
        <v>#REF!</v>
      </c>
      <c r="I538" s="44" t="e">
        <f t="shared" si="20"/>
        <v>#REF!</v>
      </c>
      <c r="J538" s="72"/>
      <c r="K538" s="72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79"/>
      <c r="AF538" s="79"/>
      <c r="AG538" s="79"/>
      <c r="AH538" s="79"/>
      <c r="AI538" s="79"/>
      <c r="AJ538" s="79"/>
      <c r="AK538" s="79"/>
      <c r="AL538" s="79"/>
      <c r="AM538" s="79"/>
      <c r="AN538" s="79"/>
      <c r="AO538" s="79"/>
      <c r="AP538" s="79"/>
      <c r="AQ538" s="79"/>
      <c r="AR538" s="79"/>
      <c r="AS538" s="79"/>
      <c r="AT538" s="79"/>
      <c r="AU538" s="79"/>
      <c r="AV538" s="79"/>
      <c r="AW538" s="79"/>
      <c r="AX538" s="79"/>
      <c r="AY538" s="79"/>
      <c r="AZ538" s="79"/>
      <c r="BA538" s="79"/>
      <c r="BB538" s="79"/>
      <c r="BC538" s="79"/>
      <c r="BD538" s="79"/>
      <c r="BE538" s="79"/>
      <c r="BF538" s="79"/>
      <c r="BG538" s="79"/>
      <c r="BH538" s="79"/>
      <c r="BI538" s="79"/>
      <c r="BJ538" s="79"/>
      <c r="BK538" s="79"/>
      <c r="BL538" s="79"/>
      <c r="BM538" s="79"/>
      <c r="BN538" s="79"/>
      <c r="BO538" s="79"/>
      <c r="BP538" s="79"/>
      <c r="BQ538" s="79"/>
      <c r="BR538" s="79"/>
      <c r="BS538" s="79"/>
      <c r="BT538" s="79"/>
      <c r="BU538" s="79"/>
      <c r="BV538" s="79"/>
      <c r="BW538" s="79"/>
      <c r="BX538" s="79"/>
      <c r="BY538" s="79"/>
      <c r="BZ538" s="79"/>
      <c r="CA538" s="79"/>
      <c r="CB538" s="79"/>
      <c r="CC538" s="79"/>
      <c r="CD538" s="79"/>
      <c r="CE538" s="79"/>
      <c r="CF538" s="79"/>
      <c r="CG538" s="79"/>
      <c r="CH538" s="79"/>
      <c r="CI538" s="79"/>
      <c r="CJ538" s="79"/>
      <c r="CK538" s="79"/>
      <c r="CL538" s="79"/>
      <c r="CM538" s="79"/>
      <c r="CN538" s="79"/>
      <c r="CO538" s="79"/>
      <c r="CP538" s="79"/>
      <c r="CQ538" s="79"/>
      <c r="CR538" s="79"/>
      <c r="CS538" s="79"/>
      <c r="CT538" s="79"/>
      <c r="CU538" s="79"/>
      <c r="CV538" s="79"/>
      <c r="CW538" s="79"/>
      <c r="CX538" s="79"/>
      <c r="CY538" s="79"/>
      <c r="CZ538" s="79"/>
      <c r="DA538" s="79"/>
      <c r="DB538" s="79"/>
      <c r="DC538" s="79"/>
      <c r="DD538" s="79"/>
      <c r="DE538" s="79"/>
      <c r="DF538" s="79"/>
      <c r="DG538" s="79"/>
      <c r="DH538" s="79"/>
      <c r="DI538" s="79"/>
      <c r="DJ538" s="79"/>
      <c r="DK538" s="79"/>
      <c r="DL538" s="79"/>
      <c r="DM538" s="79"/>
      <c r="DN538" s="79"/>
      <c r="DO538" s="79"/>
      <c r="DP538" s="79"/>
      <c r="DQ538" s="79"/>
      <c r="DR538" s="79"/>
      <c r="DS538" s="79"/>
      <c r="DT538" s="79"/>
      <c r="DU538" s="79"/>
      <c r="DV538" s="79"/>
      <c r="DW538" s="79"/>
      <c r="DX538" s="79"/>
      <c r="DY538" s="79"/>
      <c r="DZ538" s="79"/>
      <c r="EA538" s="79"/>
      <c r="EB538" s="79"/>
      <c r="EC538" s="79"/>
      <c r="ED538" s="79"/>
      <c r="EE538" s="79"/>
      <c r="EF538" s="79"/>
      <c r="EG538" s="79"/>
      <c r="EH538" s="79"/>
      <c r="EI538" s="79"/>
      <c r="EJ538" s="79"/>
      <c r="EK538" s="79"/>
      <c r="EL538" s="79"/>
      <c r="EM538" s="79"/>
      <c r="EN538" s="79"/>
      <c r="EO538" s="113"/>
      <c r="EP538" s="113"/>
      <c r="EQ538" s="113"/>
      <c r="ER538" s="113"/>
      <c r="ES538" s="113"/>
      <c r="ET538" s="113"/>
      <c r="EU538" s="113"/>
      <c r="EV538" s="113"/>
      <c r="EW538" s="113"/>
      <c r="EX538" s="113"/>
    </row>
    <row r="539" spans="1:154" x14ac:dyDescent="0.3">
      <c r="A539" s="79"/>
      <c r="B539" s="80"/>
      <c r="C539" s="80"/>
      <c r="D539" s="80"/>
      <c r="E539" s="80"/>
      <c r="F539" s="80"/>
      <c r="G539" s="44" t="e">
        <f>SUM(J539,L539,N539,O539,P539,T539,U539,V539,AB539,AD539,AO539,AQ539,CE539,CG539,CP539,CR539,#REF!,#REF!,CZ539,DB539,DE539,DG539,DN539,DP539,DW539,DY539,EF539,EH539)</f>
        <v>#REF!</v>
      </c>
      <c r="H539" s="44" t="e">
        <f>SUM(K539,M539,Q539,R539,S539,W539,X539,Y539,AC539,AE539,AF539,AG539,AH539,AI539,AL539,AP539,AR539,#REF!,AY539,AZ539,CF539,CH539,CI539,CJ539,CK539,CL539,CQ539,CS539,CT539,CU539,CV539,CW539,#REF!,#REF!,DA539,DC539,DF539,DH539,DO539,#REF!,#REF!,#REF!,#REF!,DQ539,DR539,DS539,DT539,DU539,DX539,DZ539,EA539,EB539,EC539,ED539,EG539,EI539,EJ539,EK539,EL539,EM539)</f>
        <v>#REF!</v>
      </c>
      <c r="I539" s="44" t="e">
        <f t="shared" si="20"/>
        <v>#REF!</v>
      </c>
      <c r="J539" s="72"/>
      <c r="K539" s="72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79"/>
      <c r="AF539" s="79"/>
      <c r="AG539" s="79"/>
      <c r="AH539" s="79"/>
      <c r="AI539" s="79"/>
      <c r="AJ539" s="79"/>
      <c r="AK539" s="79"/>
      <c r="AL539" s="79"/>
      <c r="AM539" s="79"/>
      <c r="AN539" s="79"/>
      <c r="AO539" s="79"/>
      <c r="AP539" s="79"/>
      <c r="AQ539" s="79"/>
      <c r="AR539" s="79"/>
      <c r="AS539" s="79"/>
      <c r="AT539" s="79"/>
      <c r="AU539" s="79"/>
      <c r="AV539" s="79"/>
      <c r="AW539" s="79"/>
      <c r="AX539" s="79"/>
      <c r="AY539" s="79"/>
      <c r="AZ539" s="79"/>
      <c r="BA539" s="79"/>
      <c r="BB539" s="79"/>
      <c r="BC539" s="79"/>
      <c r="BD539" s="79"/>
      <c r="BE539" s="79"/>
      <c r="BF539" s="79"/>
      <c r="BG539" s="79"/>
      <c r="BH539" s="79"/>
      <c r="BI539" s="79"/>
      <c r="BJ539" s="79"/>
      <c r="BK539" s="79"/>
      <c r="BL539" s="79"/>
      <c r="BM539" s="79"/>
      <c r="BN539" s="79"/>
      <c r="BO539" s="79"/>
      <c r="BP539" s="79"/>
      <c r="BQ539" s="79"/>
      <c r="BR539" s="79"/>
      <c r="BS539" s="79"/>
      <c r="BT539" s="79"/>
      <c r="BU539" s="79"/>
      <c r="BV539" s="79"/>
      <c r="BW539" s="79"/>
      <c r="BX539" s="79"/>
      <c r="BY539" s="79"/>
      <c r="BZ539" s="79"/>
      <c r="CA539" s="79"/>
      <c r="CB539" s="79"/>
      <c r="CC539" s="79"/>
      <c r="CD539" s="79"/>
      <c r="CE539" s="79"/>
      <c r="CF539" s="79"/>
      <c r="CG539" s="79"/>
      <c r="CH539" s="79"/>
      <c r="CI539" s="79"/>
      <c r="CJ539" s="79"/>
      <c r="CK539" s="79"/>
      <c r="CL539" s="79"/>
      <c r="CM539" s="79"/>
      <c r="CN539" s="79"/>
      <c r="CO539" s="79"/>
      <c r="CP539" s="79"/>
      <c r="CQ539" s="79"/>
      <c r="CR539" s="79"/>
      <c r="CS539" s="79"/>
      <c r="CT539" s="79"/>
      <c r="CU539" s="79"/>
      <c r="CV539" s="79"/>
      <c r="CW539" s="79"/>
      <c r="CX539" s="79"/>
      <c r="CY539" s="79"/>
      <c r="CZ539" s="79"/>
      <c r="DA539" s="79"/>
      <c r="DB539" s="79"/>
      <c r="DC539" s="79"/>
      <c r="DD539" s="79"/>
      <c r="DE539" s="79"/>
      <c r="DF539" s="79"/>
      <c r="DG539" s="79"/>
      <c r="DH539" s="79"/>
      <c r="DI539" s="79"/>
      <c r="DJ539" s="79"/>
      <c r="DK539" s="79"/>
      <c r="DL539" s="79"/>
      <c r="DM539" s="79"/>
      <c r="DN539" s="79"/>
      <c r="DO539" s="79"/>
      <c r="DP539" s="79"/>
      <c r="DQ539" s="79"/>
      <c r="DR539" s="79"/>
      <c r="DS539" s="79"/>
      <c r="DT539" s="79"/>
      <c r="DU539" s="79"/>
      <c r="DV539" s="79"/>
      <c r="DW539" s="79"/>
      <c r="DX539" s="79"/>
      <c r="DY539" s="79"/>
      <c r="DZ539" s="79"/>
      <c r="EA539" s="79"/>
      <c r="EB539" s="79"/>
      <c r="EC539" s="79"/>
      <c r="ED539" s="79"/>
      <c r="EE539" s="79"/>
      <c r="EF539" s="79"/>
      <c r="EG539" s="79"/>
      <c r="EH539" s="79"/>
      <c r="EI539" s="79"/>
      <c r="EJ539" s="79"/>
      <c r="EK539" s="79"/>
      <c r="EL539" s="79"/>
      <c r="EM539" s="79"/>
      <c r="EN539" s="79"/>
      <c r="EO539" s="113"/>
      <c r="EP539" s="113"/>
      <c r="EQ539" s="113"/>
      <c r="ER539" s="113"/>
      <c r="ES539" s="113"/>
      <c r="ET539" s="113"/>
      <c r="EU539" s="113"/>
      <c r="EV539" s="113"/>
      <c r="EW539" s="113"/>
      <c r="EX539" s="113"/>
    </row>
    <row r="540" spans="1:154" x14ac:dyDescent="0.3">
      <c r="A540" s="79"/>
      <c r="B540" s="80"/>
      <c r="C540" s="80"/>
      <c r="D540" s="80"/>
      <c r="E540" s="80"/>
      <c r="F540" s="80"/>
      <c r="G540" s="44" t="e">
        <f>SUM(J540,L540,N540,O540,P540,T540,U540,V540,AB540,AD540,AO540,AQ540,CE540,CG540,CP540,CR540,#REF!,#REF!,CZ540,DB540,DE540,DG540,DN540,DP540,DW540,DY540,EF540,EH540)</f>
        <v>#REF!</v>
      </c>
      <c r="H540" s="44" t="e">
        <f>SUM(K540,M540,Q540,R540,S540,W540,X540,Y540,AC540,AE540,AF540,AG540,AH540,AI540,AL540,AP540,AR540,#REF!,AY540,AZ540,CF540,CH540,CI540,CJ540,CK540,CL540,CQ540,CS540,CT540,CU540,CV540,CW540,#REF!,#REF!,DA540,DC540,DF540,DH540,DO540,#REF!,#REF!,#REF!,#REF!,DQ540,DR540,DS540,DT540,DU540,DX540,DZ540,EA540,EB540,EC540,ED540,EG540,EI540,EJ540,EK540,EL540,EM540)</f>
        <v>#REF!</v>
      </c>
      <c r="I540" s="44" t="e">
        <f t="shared" si="20"/>
        <v>#REF!</v>
      </c>
      <c r="J540" s="72"/>
      <c r="K540" s="72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79"/>
      <c r="AF540" s="79"/>
      <c r="AG540" s="79"/>
      <c r="AH540" s="79"/>
      <c r="AI540" s="79"/>
      <c r="AJ540" s="79"/>
      <c r="AK540" s="79"/>
      <c r="AL540" s="79"/>
      <c r="AM540" s="79"/>
      <c r="AN540" s="79"/>
      <c r="AO540" s="79"/>
      <c r="AP540" s="79"/>
      <c r="AQ540" s="79"/>
      <c r="AR540" s="79"/>
      <c r="AS540" s="79"/>
      <c r="AT540" s="79"/>
      <c r="AU540" s="79"/>
      <c r="AV540" s="79"/>
      <c r="AW540" s="79"/>
      <c r="AX540" s="79"/>
      <c r="AY540" s="79"/>
      <c r="AZ540" s="79"/>
      <c r="BA540" s="79"/>
      <c r="BB540" s="79"/>
      <c r="BC540" s="79"/>
      <c r="BD540" s="79"/>
      <c r="BE540" s="79"/>
      <c r="BF540" s="79"/>
      <c r="BG540" s="79"/>
      <c r="BH540" s="79"/>
      <c r="BI540" s="79"/>
      <c r="BJ540" s="79"/>
      <c r="BK540" s="79"/>
      <c r="BL540" s="79"/>
      <c r="BM540" s="79"/>
      <c r="BN540" s="79"/>
      <c r="BO540" s="79"/>
      <c r="BP540" s="79"/>
      <c r="BQ540" s="79"/>
      <c r="BR540" s="79"/>
      <c r="BS540" s="79"/>
      <c r="BT540" s="79"/>
      <c r="BU540" s="79"/>
      <c r="BV540" s="79"/>
      <c r="BW540" s="79"/>
      <c r="BX540" s="79"/>
      <c r="BY540" s="79"/>
      <c r="BZ540" s="79"/>
      <c r="CA540" s="79"/>
      <c r="CB540" s="79"/>
      <c r="CC540" s="79"/>
      <c r="CD540" s="79"/>
      <c r="CE540" s="79"/>
      <c r="CF540" s="79"/>
      <c r="CG540" s="79"/>
      <c r="CH540" s="79"/>
      <c r="CI540" s="79"/>
      <c r="CJ540" s="79"/>
      <c r="CK540" s="79"/>
      <c r="CL540" s="79"/>
      <c r="CM540" s="79"/>
      <c r="CN540" s="79"/>
      <c r="CO540" s="79"/>
      <c r="CP540" s="79"/>
      <c r="CQ540" s="79"/>
      <c r="CR540" s="79"/>
      <c r="CS540" s="79"/>
      <c r="CT540" s="79"/>
      <c r="CU540" s="79"/>
      <c r="CV540" s="79"/>
      <c r="CW540" s="79"/>
      <c r="CX540" s="79"/>
      <c r="CY540" s="79"/>
      <c r="CZ540" s="79"/>
      <c r="DA540" s="79"/>
      <c r="DB540" s="79"/>
      <c r="DC540" s="79"/>
      <c r="DD540" s="79"/>
      <c r="DE540" s="79"/>
      <c r="DF540" s="79"/>
      <c r="DG540" s="79"/>
      <c r="DH540" s="79"/>
      <c r="DI540" s="79"/>
      <c r="DJ540" s="79"/>
      <c r="DK540" s="79"/>
      <c r="DL540" s="79"/>
      <c r="DM540" s="79"/>
      <c r="DN540" s="79"/>
      <c r="DO540" s="79"/>
      <c r="DP540" s="79"/>
      <c r="DQ540" s="79"/>
      <c r="DR540" s="79"/>
      <c r="DS540" s="79"/>
      <c r="DT540" s="79"/>
      <c r="DU540" s="79"/>
      <c r="DV540" s="79"/>
      <c r="DW540" s="79"/>
      <c r="DX540" s="79"/>
      <c r="DY540" s="79"/>
      <c r="DZ540" s="79"/>
      <c r="EA540" s="79"/>
      <c r="EB540" s="79"/>
      <c r="EC540" s="79"/>
      <c r="ED540" s="79"/>
      <c r="EE540" s="79"/>
      <c r="EF540" s="79"/>
      <c r="EG540" s="79"/>
      <c r="EH540" s="79"/>
      <c r="EI540" s="79"/>
      <c r="EJ540" s="79"/>
      <c r="EK540" s="79"/>
      <c r="EL540" s="79"/>
      <c r="EM540" s="79"/>
      <c r="EN540" s="79"/>
      <c r="EO540" s="113"/>
      <c r="EP540" s="113"/>
      <c r="EQ540" s="113"/>
      <c r="ER540" s="113"/>
      <c r="ES540" s="113"/>
      <c r="ET540" s="113"/>
      <c r="EU540" s="113"/>
      <c r="EV540" s="113"/>
      <c r="EW540" s="113"/>
      <c r="EX540" s="113"/>
    </row>
    <row r="541" spans="1:154" x14ac:dyDescent="0.3">
      <c r="A541" s="79"/>
      <c r="B541" s="80"/>
      <c r="C541" s="80"/>
      <c r="D541" s="80"/>
      <c r="E541" s="80"/>
      <c r="F541" s="80"/>
      <c r="G541" s="44" t="e">
        <f>SUM(J541,L541,N541,O541,P541,T541,U541,V541,AB541,AD541,AO541,AQ541,CE541,CG541,CP541,CR541,#REF!,#REF!,CZ541,DB541,DE541,DG541,DN541,DP541,DW541,DY541,EF541,EH541)</f>
        <v>#REF!</v>
      </c>
      <c r="H541" s="44" t="e">
        <f>SUM(K541,M541,Q541,R541,S541,W541,X541,Y541,AC541,AE541,AF541,AG541,AH541,AI541,AL541,AP541,AR541,#REF!,AY541,AZ541,CF541,CH541,CI541,CJ541,CK541,CL541,CQ541,CS541,CT541,CU541,CV541,CW541,#REF!,#REF!,DA541,DC541,DF541,DH541,DO541,#REF!,#REF!,#REF!,#REF!,DQ541,DR541,DS541,DT541,DU541,DX541,DZ541,EA541,EB541,EC541,ED541,EG541,EI541,EJ541,EK541,EL541,EM541)</f>
        <v>#REF!</v>
      </c>
      <c r="I541" s="44" t="e">
        <f t="shared" si="20"/>
        <v>#REF!</v>
      </c>
      <c r="J541" s="72"/>
      <c r="K541" s="72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79"/>
      <c r="AF541" s="79"/>
      <c r="AG541" s="79"/>
      <c r="AH541" s="79"/>
      <c r="AI541" s="79"/>
      <c r="AJ541" s="79"/>
      <c r="AK541" s="79"/>
      <c r="AL541" s="79"/>
      <c r="AM541" s="79"/>
      <c r="AN541" s="79"/>
      <c r="AO541" s="79"/>
      <c r="AP541" s="79"/>
      <c r="AQ541" s="79"/>
      <c r="AR541" s="79"/>
      <c r="AS541" s="79"/>
      <c r="AT541" s="79"/>
      <c r="AU541" s="79"/>
      <c r="AV541" s="79"/>
      <c r="AW541" s="79"/>
      <c r="AX541" s="79"/>
      <c r="AY541" s="79"/>
      <c r="AZ541" s="79"/>
      <c r="BA541" s="79"/>
      <c r="BB541" s="79"/>
      <c r="BC541" s="79"/>
      <c r="BD541" s="79"/>
      <c r="BE541" s="79"/>
      <c r="BF541" s="79"/>
      <c r="BG541" s="79"/>
      <c r="BH541" s="79"/>
      <c r="BI541" s="79"/>
      <c r="BJ541" s="79"/>
      <c r="BK541" s="79"/>
      <c r="BL541" s="79"/>
      <c r="BM541" s="79"/>
      <c r="BN541" s="79"/>
      <c r="BO541" s="79"/>
      <c r="BP541" s="79"/>
      <c r="BQ541" s="79"/>
      <c r="BR541" s="79"/>
      <c r="BS541" s="79"/>
      <c r="BT541" s="79"/>
      <c r="BU541" s="79"/>
      <c r="BV541" s="79"/>
      <c r="BW541" s="79"/>
      <c r="BX541" s="79"/>
      <c r="BY541" s="79"/>
      <c r="BZ541" s="79"/>
      <c r="CA541" s="79"/>
      <c r="CB541" s="79"/>
      <c r="CC541" s="79"/>
      <c r="CD541" s="79"/>
      <c r="CE541" s="79"/>
      <c r="CF541" s="79"/>
      <c r="CG541" s="79"/>
      <c r="CH541" s="79"/>
      <c r="CI541" s="79"/>
      <c r="CJ541" s="79"/>
      <c r="CK541" s="79"/>
      <c r="CL541" s="79"/>
      <c r="CM541" s="79"/>
      <c r="CN541" s="79"/>
      <c r="CO541" s="79"/>
      <c r="CP541" s="79"/>
      <c r="CQ541" s="79"/>
      <c r="CR541" s="79"/>
      <c r="CS541" s="79"/>
      <c r="CT541" s="79"/>
      <c r="CU541" s="79"/>
      <c r="CV541" s="79"/>
      <c r="CW541" s="79"/>
      <c r="CX541" s="79"/>
      <c r="CY541" s="79"/>
      <c r="CZ541" s="79"/>
      <c r="DA541" s="79"/>
      <c r="DB541" s="79"/>
      <c r="DC541" s="79"/>
      <c r="DD541" s="79"/>
      <c r="DE541" s="79"/>
      <c r="DF541" s="79"/>
      <c r="DG541" s="79"/>
      <c r="DH541" s="79"/>
      <c r="DI541" s="79"/>
      <c r="DJ541" s="79"/>
      <c r="DK541" s="79"/>
      <c r="DL541" s="79"/>
      <c r="DM541" s="79"/>
      <c r="DN541" s="79"/>
      <c r="DO541" s="79"/>
      <c r="DP541" s="79"/>
      <c r="DQ541" s="79"/>
      <c r="DR541" s="79"/>
      <c r="DS541" s="79"/>
      <c r="DT541" s="79"/>
      <c r="DU541" s="79"/>
      <c r="DV541" s="79"/>
      <c r="DW541" s="79"/>
      <c r="DX541" s="79"/>
      <c r="DY541" s="79"/>
      <c r="DZ541" s="79"/>
      <c r="EA541" s="79"/>
      <c r="EB541" s="79"/>
      <c r="EC541" s="79"/>
      <c r="ED541" s="79"/>
      <c r="EE541" s="79"/>
      <c r="EF541" s="79"/>
      <c r="EG541" s="79"/>
      <c r="EH541" s="79"/>
      <c r="EI541" s="79"/>
      <c r="EJ541" s="79"/>
      <c r="EK541" s="79"/>
      <c r="EL541" s="79"/>
      <c r="EM541" s="79"/>
      <c r="EN541" s="79"/>
      <c r="EO541" s="113"/>
      <c r="EP541" s="113"/>
      <c r="EQ541" s="113"/>
      <c r="ER541" s="113"/>
      <c r="ES541" s="113"/>
      <c r="ET541" s="113"/>
      <c r="EU541" s="113"/>
      <c r="EV541" s="113"/>
      <c r="EW541" s="113"/>
      <c r="EX541" s="113"/>
    </row>
    <row r="542" spans="1:154" x14ac:dyDescent="0.3">
      <c r="A542" s="79"/>
      <c r="B542" s="80"/>
      <c r="C542" s="80"/>
      <c r="D542" s="80"/>
      <c r="E542" s="80"/>
      <c r="F542" s="80"/>
      <c r="G542" s="44" t="e">
        <f>SUM(J542,L542,N542,O542,P542,T542,U542,V542,AB542,AD542,AO542,AQ542,CE542,CG542,CP542,CR542,#REF!,#REF!,CZ542,DB542,DE542,DG542,DN542,DP542,DW542,DY542,EF542,EH542)</f>
        <v>#REF!</v>
      </c>
      <c r="H542" s="44" t="e">
        <f>SUM(K542,M542,Q542,R542,S542,W542,X542,Y542,AC542,AE542,AF542,AG542,AH542,AI542,AL542,AP542,AR542,#REF!,AY542,AZ542,CF542,CH542,CI542,CJ542,CK542,CL542,CQ542,CS542,CT542,CU542,CV542,CW542,#REF!,#REF!,DA542,DC542,DF542,DH542,DO542,#REF!,#REF!,#REF!,#REF!,DQ542,DR542,DS542,DT542,DU542,DX542,DZ542,EA542,EB542,EC542,ED542,EG542,EI542,EJ542,EK542,EL542,EM542)</f>
        <v>#REF!</v>
      </c>
      <c r="I542" s="44" t="e">
        <f t="shared" si="20"/>
        <v>#REF!</v>
      </c>
      <c r="J542" s="72"/>
      <c r="K542" s="72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79"/>
      <c r="AF542" s="79"/>
      <c r="AG542" s="79"/>
      <c r="AH542" s="79"/>
      <c r="AI542" s="79"/>
      <c r="AJ542" s="79"/>
      <c r="AK542" s="79"/>
      <c r="AL542" s="79"/>
      <c r="AM542" s="79"/>
      <c r="AN542" s="79"/>
      <c r="AO542" s="79"/>
      <c r="AP542" s="79"/>
      <c r="AQ542" s="79"/>
      <c r="AR542" s="79"/>
      <c r="AS542" s="79"/>
      <c r="AT542" s="79"/>
      <c r="AU542" s="79"/>
      <c r="AV542" s="79"/>
      <c r="AW542" s="79"/>
      <c r="AX542" s="79"/>
      <c r="AY542" s="79"/>
      <c r="AZ542" s="79"/>
      <c r="BA542" s="79"/>
      <c r="BB542" s="79"/>
      <c r="BC542" s="79"/>
      <c r="BD542" s="79"/>
      <c r="BE542" s="79"/>
      <c r="BF542" s="79"/>
      <c r="BG542" s="79"/>
      <c r="BH542" s="79"/>
      <c r="BI542" s="79"/>
      <c r="BJ542" s="79"/>
      <c r="BK542" s="79"/>
      <c r="BL542" s="79"/>
      <c r="BM542" s="79"/>
      <c r="BN542" s="79"/>
      <c r="BO542" s="79"/>
      <c r="BP542" s="79"/>
      <c r="BQ542" s="79"/>
      <c r="BR542" s="79"/>
      <c r="BS542" s="79"/>
      <c r="BT542" s="79"/>
      <c r="BU542" s="79"/>
      <c r="BV542" s="79"/>
      <c r="BW542" s="79"/>
      <c r="BX542" s="79"/>
      <c r="BY542" s="79"/>
      <c r="BZ542" s="79"/>
      <c r="CA542" s="79"/>
      <c r="CB542" s="79"/>
      <c r="CC542" s="79"/>
      <c r="CD542" s="79"/>
      <c r="CE542" s="79"/>
      <c r="CF542" s="79"/>
      <c r="CG542" s="79"/>
      <c r="CH542" s="79"/>
      <c r="CI542" s="79"/>
      <c r="CJ542" s="79"/>
      <c r="CK542" s="79"/>
      <c r="CL542" s="79"/>
      <c r="CM542" s="79"/>
      <c r="CN542" s="79"/>
      <c r="CO542" s="79"/>
      <c r="CP542" s="79"/>
      <c r="CQ542" s="79"/>
      <c r="CR542" s="79"/>
      <c r="CS542" s="79"/>
      <c r="CT542" s="79"/>
      <c r="CU542" s="79"/>
      <c r="CV542" s="79"/>
      <c r="CW542" s="79"/>
      <c r="CX542" s="79"/>
      <c r="CY542" s="79"/>
      <c r="CZ542" s="79"/>
      <c r="DA542" s="79"/>
      <c r="DB542" s="79"/>
      <c r="DC542" s="79"/>
      <c r="DD542" s="79"/>
      <c r="DE542" s="79"/>
      <c r="DF542" s="79"/>
      <c r="DG542" s="79"/>
      <c r="DH542" s="79"/>
      <c r="DI542" s="79"/>
      <c r="DJ542" s="79"/>
      <c r="DK542" s="79"/>
      <c r="DL542" s="79"/>
      <c r="DM542" s="79"/>
      <c r="DN542" s="79"/>
      <c r="DO542" s="79"/>
      <c r="DP542" s="79"/>
      <c r="DQ542" s="79"/>
      <c r="DR542" s="79"/>
      <c r="DS542" s="79"/>
      <c r="DT542" s="79"/>
      <c r="DU542" s="79"/>
      <c r="DV542" s="79"/>
      <c r="DW542" s="79"/>
      <c r="DX542" s="79"/>
      <c r="DY542" s="79"/>
      <c r="DZ542" s="79"/>
      <c r="EA542" s="79"/>
      <c r="EB542" s="79"/>
      <c r="EC542" s="79"/>
      <c r="ED542" s="79"/>
      <c r="EE542" s="79"/>
      <c r="EF542" s="79"/>
      <c r="EG542" s="79"/>
      <c r="EH542" s="79"/>
      <c r="EI542" s="79"/>
      <c r="EJ542" s="79"/>
      <c r="EK542" s="79"/>
      <c r="EL542" s="79"/>
      <c r="EM542" s="79"/>
      <c r="EN542" s="79"/>
      <c r="EO542" s="113"/>
      <c r="EP542" s="113"/>
      <c r="EQ542" s="113"/>
      <c r="ER542" s="113"/>
      <c r="ES542" s="113"/>
      <c r="ET542" s="113"/>
      <c r="EU542" s="113"/>
      <c r="EV542" s="113"/>
      <c r="EW542" s="113"/>
      <c r="EX542" s="113"/>
    </row>
    <row r="543" spans="1:154" x14ac:dyDescent="0.3">
      <c r="A543" s="79"/>
      <c r="B543" s="80"/>
      <c r="C543" s="80"/>
      <c r="D543" s="80"/>
      <c r="E543" s="80"/>
      <c r="F543" s="80"/>
      <c r="G543" s="44" t="e">
        <f>SUM(J543,L543,N543,O543,P543,T543,U543,V543,AB543,AD543,AO543,AQ543,CE543,CG543,CP543,CR543,#REF!,#REF!,CZ543,DB543,DE543,DG543,DN543,DP543,DW543,DY543,EF543,EH543)</f>
        <v>#REF!</v>
      </c>
      <c r="H543" s="44" t="e">
        <f>SUM(K543,M543,Q543,R543,S543,W543,X543,Y543,AC543,AE543,AF543,AG543,AH543,AI543,AL543,AP543,AR543,#REF!,AY543,AZ543,CF543,CH543,CI543,CJ543,CK543,CL543,CQ543,CS543,CT543,CU543,CV543,CW543,#REF!,#REF!,DA543,DC543,DF543,DH543,DO543,#REF!,#REF!,#REF!,#REF!,DQ543,DR543,DS543,DT543,DU543,DX543,DZ543,EA543,EB543,EC543,ED543,EG543,EI543,EJ543,EK543,EL543,EM543)</f>
        <v>#REF!</v>
      </c>
      <c r="I543" s="44" t="e">
        <f t="shared" si="20"/>
        <v>#REF!</v>
      </c>
      <c r="J543" s="72"/>
      <c r="K543" s="72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79"/>
      <c r="AF543" s="79"/>
      <c r="AG543" s="79"/>
      <c r="AH543" s="79"/>
      <c r="AI543" s="79"/>
      <c r="AJ543" s="79"/>
      <c r="AK543" s="79"/>
      <c r="AL543" s="79"/>
      <c r="AM543" s="79"/>
      <c r="AN543" s="79"/>
      <c r="AO543" s="79"/>
      <c r="AP543" s="79"/>
      <c r="AQ543" s="79"/>
      <c r="AR543" s="79"/>
      <c r="AS543" s="79"/>
      <c r="AT543" s="79"/>
      <c r="AU543" s="79"/>
      <c r="AV543" s="79"/>
      <c r="AW543" s="79"/>
      <c r="AX543" s="79"/>
      <c r="AY543" s="79"/>
      <c r="AZ543" s="79"/>
      <c r="BA543" s="79"/>
      <c r="BB543" s="79"/>
      <c r="BC543" s="79"/>
      <c r="BD543" s="79"/>
      <c r="BE543" s="79"/>
      <c r="BF543" s="79"/>
      <c r="BG543" s="79"/>
      <c r="BH543" s="79"/>
      <c r="BI543" s="79"/>
      <c r="BJ543" s="79"/>
      <c r="BK543" s="79"/>
      <c r="BL543" s="79"/>
      <c r="BM543" s="79"/>
      <c r="BN543" s="79"/>
      <c r="BO543" s="79"/>
      <c r="BP543" s="79"/>
      <c r="BQ543" s="79"/>
      <c r="BR543" s="79"/>
      <c r="BS543" s="79"/>
      <c r="BT543" s="79"/>
      <c r="BU543" s="79"/>
      <c r="BV543" s="79"/>
      <c r="BW543" s="79"/>
      <c r="BX543" s="79"/>
      <c r="BY543" s="79"/>
      <c r="BZ543" s="79"/>
      <c r="CA543" s="79"/>
      <c r="CB543" s="79"/>
      <c r="CC543" s="79"/>
      <c r="CD543" s="79"/>
      <c r="CE543" s="79"/>
      <c r="CF543" s="79"/>
      <c r="CG543" s="79"/>
      <c r="CH543" s="79"/>
      <c r="CI543" s="79"/>
      <c r="CJ543" s="79"/>
      <c r="CK543" s="79"/>
      <c r="CL543" s="79"/>
      <c r="CM543" s="79"/>
      <c r="CN543" s="79"/>
      <c r="CO543" s="79"/>
      <c r="CP543" s="79"/>
      <c r="CQ543" s="79"/>
      <c r="CR543" s="79"/>
      <c r="CS543" s="79"/>
      <c r="CT543" s="79"/>
      <c r="CU543" s="79"/>
      <c r="CV543" s="79"/>
      <c r="CW543" s="79"/>
      <c r="CX543" s="79"/>
      <c r="CY543" s="79"/>
      <c r="CZ543" s="79"/>
      <c r="DA543" s="79"/>
      <c r="DB543" s="79"/>
      <c r="DC543" s="79"/>
      <c r="DD543" s="79"/>
      <c r="DE543" s="79"/>
      <c r="DF543" s="79"/>
      <c r="DG543" s="79"/>
      <c r="DH543" s="79"/>
      <c r="DI543" s="79"/>
      <c r="DJ543" s="79"/>
      <c r="DK543" s="79"/>
      <c r="DL543" s="79"/>
      <c r="DM543" s="79"/>
      <c r="DN543" s="79"/>
      <c r="DO543" s="79"/>
      <c r="DP543" s="79"/>
      <c r="DQ543" s="79"/>
      <c r="DR543" s="79"/>
      <c r="DS543" s="79"/>
      <c r="DT543" s="79"/>
      <c r="DU543" s="79"/>
      <c r="DV543" s="79"/>
      <c r="DW543" s="79"/>
      <c r="DX543" s="79"/>
      <c r="DY543" s="79"/>
      <c r="DZ543" s="79"/>
      <c r="EA543" s="79"/>
      <c r="EB543" s="79"/>
      <c r="EC543" s="79"/>
      <c r="ED543" s="79"/>
      <c r="EE543" s="79"/>
      <c r="EF543" s="79"/>
      <c r="EG543" s="79"/>
      <c r="EH543" s="79"/>
      <c r="EI543" s="79"/>
      <c r="EJ543" s="79"/>
      <c r="EK543" s="79"/>
      <c r="EL543" s="79"/>
      <c r="EM543" s="79"/>
      <c r="EN543" s="79"/>
      <c r="EO543" s="113"/>
      <c r="EP543" s="113"/>
      <c r="EQ543" s="113"/>
      <c r="ER543" s="113"/>
      <c r="ES543" s="113"/>
      <c r="ET543" s="113"/>
      <c r="EU543" s="113"/>
      <c r="EV543" s="113"/>
      <c r="EW543" s="113"/>
      <c r="EX543" s="113"/>
    </row>
    <row r="544" spans="1:154" x14ac:dyDescent="0.3">
      <c r="A544" s="79"/>
      <c r="B544" s="80"/>
      <c r="C544" s="80"/>
      <c r="D544" s="80"/>
      <c r="E544" s="80"/>
      <c r="F544" s="80"/>
      <c r="G544" s="44" t="e">
        <f>SUM(J544,L544,N544,O544,P544,T544,U544,V544,AB544,AD544,AO544,AQ544,CE544,CG544,CP544,CR544,#REF!,#REF!,CZ544,DB544,DE544,DG544,DN544,DP544,DW544,DY544,EF544,EH544)</f>
        <v>#REF!</v>
      </c>
      <c r="H544" s="44" t="e">
        <f>SUM(K544,M544,Q544,R544,S544,W544,X544,Y544,AC544,AE544,AF544,AG544,AH544,AI544,AL544,AP544,AR544,#REF!,AY544,AZ544,CF544,CH544,CI544,CJ544,CK544,CL544,CQ544,CS544,CT544,CU544,CV544,CW544,#REF!,#REF!,DA544,DC544,DF544,DH544,DO544,#REF!,#REF!,#REF!,#REF!,DQ544,DR544,DS544,DT544,DU544,DX544,DZ544,EA544,EB544,EC544,ED544,EG544,EI544,EJ544,EK544,EL544,EM544)</f>
        <v>#REF!</v>
      </c>
      <c r="I544" s="44" t="e">
        <f t="shared" si="20"/>
        <v>#REF!</v>
      </c>
      <c r="J544" s="72"/>
      <c r="K544" s="72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79"/>
      <c r="AF544" s="79"/>
      <c r="AG544" s="79"/>
      <c r="AH544" s="79"/>
      <c r="AI544" s="79"/>
      <c r="AJ544" s="79"/>
      <c r="AK544" s="79"/>
      <c r="AL544" s="79"/>
      <c r="AM544" s="79"/>
      <c r="AN544" s="79"/>
      <c r="AO544" s="79"/>
      <c r="AP544" s="79"/>
      <c r="AQ544" s="79"/>
      <c r="AR544" s="79"/>
      <c r="AS544" s="79"/>
      <c r="AT544" s="79"/>
      <c r="AU544" s="79"/>
      <c r="AV544" s="79"/>
      <c r="AW544" s="79"/>
      <c r="AX544" s="79"/>
      <c r="AY544" s="79"/>
      <c r="AZ544" s="79"/>
      <c r="BA544" s="79"/>
      <c r="BB544" s="79"/>
      <c r="BC544" s="79"/>
      <c r="BD544" s="79"/>
      <c r="BE544" s="79"/>
      <c r="BF544" s="79"/>
      <c r="BG544" s="79"/>
      <c r="BH544" s="79"/>
      <c r="BI544" s="79"/>
      <c r="BJ544" s="79"/>
      <c r="BK544" s="79"/>
      <c r="BL544" s="79"/>
      <c r="BM544" s="79"/>
      <c r="BN544" s="79"/>
      <c r="BO544" s="79"/>
      <c r="BP544" s="79"/>
      <c r="BQ544" s="79"/>
      <c r="BR544" s="79"/>
      <c r="BS544" s="79"/>
      <c r="BT544" s="79"/>
      <c r="BU544" s="79"/>
      <c r="BV544" s="79"/>
      <c r="BW544" s="79"/>
      <c r="BX544" s="79"/>
      <c r="BY544" s="79"/>
      <c r="BZ544" s="79"/>
      <c r="CA544" s="79"/>
      <c r="CB544" s="79"/>
      <c r="CC544" s="79"/>
      <c r="CD544" s="79"/>
      <c r="CE544" s="79"/>
      <c r="CF544" s="79"/>
      <c r="CG544" s="79"/>
      <c r="CH544" s="79"/>
      <c r="CI544" s="79"/>
      <c r="CJ544" s="79"/>
      <c r="CK544" s="79"/>
      <c r="CL544" s="79"/>
      <c r="CM544" s="79"/>
      <c r="CN544" s="79"/>
      <c r="CO544" s="79"/>
      <c r="CP544" s="79"/>
      <c r="CQ544" s="79"/>
      <c r="CR544" s="79"/>
      <c r="CS544" s="79"/>
      <c r="CT544" s="79"/>
      <c r="CU544" s="79"/>
      <c r="CV544" s="79"/>
      <c r="CW544" s="79"/>
      <c r="CX544" s="79"/>
      <c r="CY544" s="79"/>
      <c r="CZ544" s="79"/>
      <c r="DA544" s="79"/>
      <c r="DB544" s="79"/>
      <c r="DC544" s="79"/>
      <c r="DD544" s="79"/>
      <c r="DE544" s="79"/>
      <c r="DF544" s="79"/>
      <c r="DG544" s="79"/>
      <c r="DH544" s="79"/>
      <c r="DI544" s="79"/>
      <c r="DJ544" s="79"/>
      <c r="DK544" s="79"/>
      <c r="DL544" s="79"/>
      <c r="DM544" s="79"/>
      <c r="DN544" s="79"/>
      <c r="DO544" s="79"/>
      <c r="DP544" s="79"/>
      <c r="DQ544" s="79"/>
      <c r="DR544" s="79"/>
      <c r="DS544" s="79"/>
      <c r="DT544" s="79"/>
      <c r="DU544" s="79"/>
      <c r="DV544" s="79"/>
      <c r="DW544" s="79"/>
      <c r="DX544" s="79"/>
      <c r="DY544" s="79"/>
      <c r="DZ544" s="79"/>
      <c r="EA544" s="79"/>
      <c r="EB544" s="79"/>
      <c r="EC544" s="79"/>
      <c r="ED544" s="79"/>
      <c r="EE544" s="79"/>
      <c r="EF544" s="79"/>
      <c r="EG544" s="79"/>
      <c r="EH544" s="79"/>
      <c r="EI544" s="79"/>
      <c r="EJ544" s="79"/>
      <c r="EK544" s="79"/>
      <c r="EL544" s="79"/>
      <c r="EM544" s="79"/>
      <c r="EN544" s="79"/>
      <c r="EO544" s="113"/>
      <c r="EP544" s="113"/>
      <c r="EQ544" s="113"/>
      <c r="ER544" s="113"/>
      <c r="ES544" s="113"/>
      <c r="ET544" s="113"/>
      <c r="EU544" s="113"/>
      <c r="EV544" s="113"/>
      <c r="EW544" s="113"/>
      <c r="EX544" s="113"/>
    </row>
    <row r="545" spans="1:154" x14ac:dyDescent="0.3">
      <c r="A545" s="79"/>
      <c r="B545" s="80"/>
      <c r="C545" s="80"/>
      <c r="D545" s="80"/>
      <c r="E545" s="80"/>
      <c r="F545" s="80"/>
      <c r="G545" s="44" t="e">
        <f>SUM(J545,L545,N545,O545,P545,T545,U545,V545,AB545,AD545,AO545,AQ545,CE545,CG545,CP545,CR545,#REF!,#REF!,CZ545,DB545,DE545,DG545,DN545,DP545,DW545,DY545,EF545,EH545)</f>
        <v>#REF!</v>
      </c>
      <c r="H545" s="44" t="e">
        <f>SUM(K545,M545,Q545,R545,S545,W545,X545,Y545,AC545,AE545,AF545,AG545,AH545,AI545,AL545,AP545,AR545,#REF!,AY545,AZ545,CF545,CH545,CI545,CJ545,CK545,CL545,CQ545,CS545,CT545,CU545,CV545,CW545,#REF!,#REF!,DA545,DC545,DF545,DH545,DO545,#REF!,#REF!,#REF!,#REF!,DQ545,DR545,DS545,DT545,DU545,DX545,DZ545,EA545,EB545,EC545,ED545,EG545,EI545,EJ545,EK545,EL545,EM545)</f>
        <v>#REF!</v>
      </c>
      <c r="I545" s="44" t="e">
        <f t="shared" si="20"/>
        <v>#REF!</v>
      </c>
      <c r="J545" s="72"/>
      <c r="K545" s="72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79"/>
      <c r="AF545" s="79"/>
      <c r="AG545" s="79"/>
      <c r="AH545" s="79"/>
      <c r="AI545" s="79"/>
      <c r="AJ545" s="79"/>
      <c r="AK545" s="79"/>
      <c r="AL545" s="79"/>
      <c r="AM545" s="79"/>
      <c r="AN545" s="79"/>
      <c r="AO545" s="79"/>
      <c r="AP545" s="79"/>
      <c r="AQ545" s="79"/>
      <c r="AR545" s="79"/>
      <c r="AS545" s="79"/>
      <c r="AT545" s="79"/>
      <c r="AU545" s="79"/>
      <c r="AV545" s="79"/>
      <c r="AW545" s="79"/>
      <c r="AX545" s="79"/>
      <c r="AY545" s="79"/>
      <c r="AZ545" s="79"/>
      <c r="BA545" s="79"/>
      <c r="BB545" s="79"/>
      <c r="BC545" s="79"/>
      <c r="BD545" s="79"/>
      <c r="BE545" s="79"/>
      <c r="BF545" s="79"/>
      <c r="BG545" s="79"/>
      <c r="BH545" s="79"/>
      <c r="BI545" s="79"/>
      <c r="BJ545" s="79"/>
      <c r="BK545" s="79"/>
      <c r="BL545" s="79"/>
      <c r="BM545" s="79"/>
      <c r="BN545" s="79"/>
      <c r="BO545" s="79"/>
      <c r="BP545" s="79"/>
      <c r="BQ545" s="79"/>
      <c r="BR545" s="79"/>
      <c r="BS545" s="79"/>
      <c r="BT545" s="79"/>
      <c r="BU545" s="79"/>
      <c r="BV545" s="79"/>
      <c r="BW545" s="79"/>
      <c r="BX545" s="79"/>
      <c r="BY545" s="79"/>
      <c r="BZ545" s="79"/>
      <c r="CA545" s="79"/>
      <c r="CB545" s="79"/>
      <c r="CC545" s="79"/>
      <c r="CD545" s="79"/>
      <c r="CE545" s="79"/>
      <c r="CF545" s="79"/>
      <c r="CG545" s="79"/>
      <c r="CH545" s="79"/>
      <c r="CI545" s="79"/>
      <c r="CJ545" s="79"/>
      <c r="CK545" s="79"/>
      <c r="CL545" s="79"/>
      <c r="CM545" s="79"/>
      <c r="CN545" s="79"/>
      <c r="CO545" s="79"/>
      <c r="CP545" s="79"/>
      <c r="CQ545" s="79"/>
      <c r="CR545" s="79"/>
      <c r="CS545" s="79"/>
      <c r="CT545" s="79"/>
      <c r="CU545" s="79"/>
      <c r="CV545" s="79"/>
      <c r="CW545" s="79"/>
      <c r="CX545" s="79"/>
      <c r="CY545" s="79"/>
      <c r="CZ545" s="79"/>
      <c r="DA545" s="79"/>
      <c r="DB545" s="79"/>
      <c r="DC545" s="79"/>
      <c r="DD545" s="79"/>
      <c r="DE545" s="79"/>
      <c r="DF545" s="79"/>
      <c r="DG545" s="79"/>
      <c r="DH545" s="79"/>
      <c r="DI545" s="79"/>
      <c r="DJ545" s="79"/>
      <c r="DK545" s="79"/>
      <c r="DL545" s="79"/>
      <c r="DM545" s="79"/>
      <c r="DN545" s="79"/>
      <c r="DO545" s="79"/>
      <c r="DP545" s="79"/>
      <c r="DQ545" s="79"/>
      <c r="DR545" s="79"/>
      <c r="DS545" s="79"/>
      <c r="DT545" s="79"/>
      <c r="DU545" s="79"/>
      <c r="DV545" s="79"/>
      <c r="DW545" s="79"/>
      <c r="DX545" s="79"/>
      <c r="DY545" s="79"/>
      <c r="DZ545" s="79"/>
      <c r="EA545" s="79"/>
      <c r="EB545" s="79"/>
      <c r="EC545" s="79"/>
      <c r="ED545" s="79"/>
      <c r="EE545" s="79"/>
      <c r="EF545" s="79"/>
      <c r="EG545" s="79"/>
      <c r="EH545" s="79"/>
      <c r="EI545" s="79"/>
      <c r="EJ545" s="79"/>
      <c r="EK545" s="79"/>
      <c r="EL545" s="79"/>
      <c r="EM545" s="79"/>
      <c r="EN545" s="79"/>
      <c r="EO545" s="113"/>
      <c r="EP545" s="113"/>
      <c r="EQ545" s="113"/>
      <c r="ER545" s="113"/>
      <c r="ES545" s="113"/>
      <c r="ET545" s="113"/>
      <c r="EU545" s="113"/>
      <c r="EV545" s="113"/>
      <c r="EW545" s="113"/>
      <c r="EX545" s="113"/>
    </row>
    <row r="546" spans="1:154" x14ac:dyDescent="0.3">
      <c r="A546" s="79"/>
      <c r="B546" s="80"/>
      <c r="C546" s="80"/>
      <c r="D546" s="80"/>
      <c r="E546" s="80"/>
      <c r="F546" s="80"/>
      <c r="G546" s="44" t="e">
        <f>SUM(J546,L546,N546,O546,P546,T546,U546,V546,AB546,AD546,AO546,AQ546,CE546,CG546,CP546,CR546,#REF!,#REF!,CZ546,DB546,DE546,DG546,DN546,DP546,DW546,DY546,EF546,EH546)</f>
        <v>#REF!</v>
      </c>
      <c r="H546" s="44" t="e">
        <f>SUM(K546,M546,Q546,R546,S546,W546,X546,Y546,AC546,AE546,AF546,AG546,AH546,AI546,AL546,AP546,AR546,#REF!,AY546,AZ546,CF546,CH546,CI546,CJ546,CK546,CL546,CQ546,CS546,CT546,CU546,CV546,CW546,#REF!,#REF!,DA546,DC546,DF546,DH546,DO546,#REF!,#REF!,#REF!,#REF!,DQ546,DR546,DS546,DT546,DU546,DX546,DZ546,EA546,EB546,EC546,ED546,EG546,EI546,EJ546,EK546,EL546,EM546)</f>
        <v>#REF!</v>
      </c>
      <c r="I546" s="44" t="e">
        <f t="shared" si="20"/>
        <v>#REF!</v>
      </c>
      <c r="J546" s="72"/>
      <c r="K546" s="72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79"/>
      <c r="AF546" s="79"/>
      <c r="AG546" s="79"/>
      <c r="AH546" s="79"/>
      <c r="AI546" s="79"/>
      <c r="AJ546" s="79"/>
      <c r="AK546" s="79"/>
      <c r="AL546" s="79"/>
      <c r="AM546" s="79"/>
      <c r="AN546" s="79"/>
      <c r="AO546" s="79"/>
      <c r="AP546" s="79"/>
      <c r="AQ546" s="79"/>
      <c r="AR546" s="79"/>
      <c r="AS546" s="79"/>
      <c r="AT546" s="79"/>
      <c r="AU546" s="79"/>
      <c r="AV546" s="79"/>
      <c r="AW546" s="79"/>
      <c r="AX546" s="79"/>
      <c r="AY546" s="79"/>
      <c r="AZ546" s="79"/>
      <c r="BA546" s="79"/>
      <c r="BB546" s="79"/>
      <c r="BC546" s="79"/>
      <c r="BD546" s="79"/>
      <c r="BE546" s="79"/>
      <c r="BF546" s="79"/>
      <c r="BG546" s="79"/>
      <c r="BH546" s="79"/>
      <c r="BI546" s="79"/>
      <c r="BJ546" s="79"/>
      <c r="BK546" s="79"/>
      <c r="BL546" s="79"/>
      <c r="BM546" s="79"/>
      <c r="BN546" s="79"/>
      <c r="BO546" s="79"/>
      <c r="BP546" s="79"/>
      <c r="BQ546" s="79"/>
      <c r="BR546" s="79"/>
      <c r="BS546" s="79"/>
      <c r="BT546" s="79"/>
      <c r="BU546" s="79"/>
      <c r="BV546" s="79"/>
      <c r="BW546" s="79"/>
      <c r="BX546" s="79"/>
      <c r="BY546" s="79"/>
      <c r="BZ546" s="79"/>
      <c r="CA546" s="79"/>
      <c r="CB546" s="79"/>
      <c r="CC546" s="79"/>
      <c r="CD546" s="79"/>
      <c r="CE546" s="79"/>
      <c r="CF546" s="79"/>
      <c r="CG546" s="79"/>
      <c r="CH546" s="79"/>
      <c r="CI546" s="79"/>
      <c r="CJ546" s="79"/>
      <c r="CK546" s="79"/>
      <c r="CL546" s="79"/>
      <c r="CM546" s="79"/>
      <c r="CN546" s="79"/>
      <c r="CO546" s="79"/>
      <c r="CP546" s="79"/>
      <c r="CQ546" s="79"/>
      <c r="CR546" s="79"/>
      <c r="CS546" s="79"/>
      <c r="CT546" s="79"/>
      <c r="CU546" s="79"/>
      <c r="CV546" s="79"/>
      <c r="CW546" s="79"/>
      <c r="CX546" s="79"/>
      <c r="CY546" s="79"/>
      <c r="CZ546" s="79"/>
      <c r="DA546" s="79"/>
      <c r="DB546" s="79"/>
      <c r="DC546" s="79"/>
      <c r="DD546" s="79"/>
      <c r="DE546" s="79"/>
      <c r="DF546" s="79"/>
      <c r="DG546" s="79"/>
      <c r="DH546" s="79"/>
      <c r="DI546" s="79"/>
      <c r="DJ546" s="79"/>
      <c r="DK546" s="79"/>
      <c r="DL546" s="79"/>
      <c r="DM546" s="79"/>
      <c r="DN546" s="79"/>
      <c r="DO546" s="79"/>
      <c r="DP546" s="79"/>
      <c r="DQ546" s="79"/>
      <c r="DR546" s="79"/>
      <c r="DS546" s="79"/>
      <c r="DT546" s="79"/>
      <c r="DU546" s="79"/>
      <c r="DV546" s="79"/>
      <c r="DW546" s="79"/>
      <c r="DX546" s="79"/>
      <c r="DY546" s="79"/>
      <c r="DZ546" s="79"/>
      <c r="EA546" s="79"/>
      <c r="EB546" s="79"/>
      <c r="EC546" s="79"/>
      <c r="ED546" s="79"/>
      <c r="EE546" s="79"/>
      <c r="EF546" s="79"/>
      <c r="EG546" s="79"/>
      <c r="EH546" s="79"/>
      <c r="EI546" s="79"/>
      <c r="EJ546" s="79"/>
      <c r="EK546" s="79"/>
      <c r="EL546" s="79"/>
      <c r="EM546" s="79"/>
      <c r="EN546" s="79"/>
      <c r="EO546" s="113"/>
      <c r="EP546" s="113"/>
      <c r="EQ546" s="113"/>
      <c r="ER546" s="113"/>
      <c r="ES546" s="113"/>
      <c r="ET546" s="113"/>
      <c r="EU546" s="113"/>
      <c r="EV546" s="113"/>
      <c r="EW546" s="113"/>
      <c r="EX546" s="113"/>
    </row>
    <row r="547" spans="1:154" x14ac:dyDescent="0.3">
      <c r="A547" s="79"/>
      <c r="B547" s="80"/>
      <c r="C547" s="80"/>
      <c r="D547" s="80"/>
      <c r="E547" s="80"/>
      <c r="F547" s="80"/>
      <c r="G547" s="44" t="e">
        <f>SUM(J547,L547,N547,O547,P547,T547,U547,V547,AB547,AD547,AO547,AQ547,CE547,CG547,CP547,CR547,#REF!,#REF!,CZ547,DB547,DE547,DG547,DN547,DP547,DW547,DY547,EF547,EH547)</f>
        <v>#REF!</v>
      </c>
      <c r="H547" s="44" t="e">
        <f>SUM(K547,M547,Q547,R547,S547,W547,X547,Y547,AC547,AE547,AF547,AG547,AH547,AI547,AL547,AP547,AR547,#REF!,AY547,AZ547,CF547,CH547,CI547,CJ547,CK547,CL547,CQ547,CS547,CT547,CU547,CV547,CW547,#REF!,#REF!,DA547,DC547,DF547,DH547,DO547,#REF!,#REF!,#REF!,#REF!,DQ547,DR547,DS547,DT547,DU547,DX547,DZ547,EA547,EB547,EC547,ED547,EG547,EI547,EJ547,EK547,EL547,EM547)</f>
        <v>#REF!</v>
      </c>
      <c r="I547" s="44" t="e">
        <f t="shared" si="20"/>
        <v>#REF!</v>
      </c>
      <c r="J547" s="72"/>
      <c r="K547" s="72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79"/>
      <c r="AF547" s="79"/>
      <c r="AG547" s="79"/>
      <c r="AH547" s="79"/>
      <c r="AI547" s="79"/>
      <c r="AJ547" s="79"/>
      <c r="AK547" s="79"/>
      <c r="AL547" s="79"/>
      <c r="AM547" s="79"/>
      <c r="AN547" s="79"/>
      <c r="AO547" s="79"/>
      <c r="AP547" s="79"/>
      <c r="AQ547" s="79"/>
      <c r="AR547" s="79"/>
      <c r="AS547" s="79"/>
      <c r="AT547" s="79"/>
      <c r="AU547" s="79"/>
      <c r="AV547" s="79"/>
      <c r="AW547" s="79"/>
      <c r="AX547" s="79"/>
      <c r="AY547" s="79"/>
      <c r="AZ547" s="79"/>
      <c r="BA547" s="79"/>
      <c r="BB547" s="79"/>
      <c r="BC547" s="79"/>
      <c r="BD547" s="79"/>
      <c r="BE547" s="79"/>
      <c r="BF547" s="79"/>
      <c r="BG547" s="79"/>
      <c r="BH547" s="79"/>
      <c r="BI547" s="79"/>
      <c r="BJ547" s="79"/>
      <c r="BK547" s="79"/>
      <c r="BL547" s="79"/>
      <c r="BM547" s="79"/>
      <c r="BN547" s="79"/>
      <c r="BO547" s="79"/>
      <c r="BP547" s="79"/>
      <c r="BQ547" s="79"/>
      <c r="BR547" s="79"/>
      <c r="BS547" s="79"/>
      <c r="BT547" s="79"/>
      <c r="BU547" s="79"/>
      <c r="BV547" s="79"/>
      <c r="BW547" s="79"/>
      <c r="BX547" s="79"/>
      <c r="BY547" s="79"/>
      <c r="BZ547" s="79"/>
      <c r="CA547" s="79"/>
      <c r="CB547" s="79"/>
      <c r="CC547" s="79"/>
      <c r="CD547" s="79"/>
      <c r="CE547" s="79"/>
      <c r="CF547" s="79"/>
      <c r="CG547" s="79"/>
      <c r="CH547" s="79"/>
      <c r="CI547" s="79"/>
      <c r="CJ547" s="79"/>
      <c r="CK547" s="79"/>
      <c r="CL547" s="79"/>
      <c r="CM547" s="79"/>
      <c r="CN547" s="79"/>
      <c r="CO547" s="79"/>
      <c r="CP547" s="79"/>
      <c r="CQ547" s="79"/>
      <c r="CR547" s="79"/>
      <c r="CS547" s="79"/>
      <c r="CT547" s="79"/>
      <c r="CU547" s="79"/>
      <c r="CV547" s="79"/>
      <c r="CW547" s="79"/>
      <c r="CX547" s="79"/>
      <c r="CY547" s="79"/>
      <c r="CZ547" s="79"/>
      <c r="DA547" s="79"/>
      <c r="DB547" s="79"/>
      <c r="DC547" s="79"/>
      <c r="DD547" s="79"/>
      <c r="DE547" s="79"/>
      <c r="DF547" s="79"/>
      <c r="DG547" s="79"/>
      <c r="DH547" s="79"/>
      <c r="DI547" s="79"/>
      <c r="DJ547" s="79"/>
      <c r="DK547" s="79"/>
      <c r="DL547" s="79"/>
      <c r="DM547" s="79"/>
      <c r="DN547" s="79"/>
      <c r="DO547" s="79"/>
      <c r="DP547" s="79"/>
      <c r="DQ547" s="79"/>
      <c r="DR547" s="79"/>
      <c r="DS547" s="79"/>
      <c r="DT547" s="79"/>
      <c r="DU547" s="79"/>
      <c r="DV547" s="79"/>
      <c r="DW547" s="79"/>
      <c r="DX547" s="79"/>
      <c r="DY547" s="79"/>
      <c r="DZ547" s="79"/>
      <c r="EA547" s="79"/>
      <c r="EB547" s="79"/>
      <c r="EC547" s="79"/>
      <c r="ED547" s="79"/>
      <c r="EE547" s="79"/>
      <c r="EF547" s="79"/>
      <c r="EG547" s="79"/>
      <c r="EH547" s="79"/>
      <c r="EI547" s="79"/>
      <c r="EJ547" s="79"/>
      <c r="EK547" s="79"/>
      <c r="EL547" s="79"/>
      <c r="EM547" s="79"/>
      <c r="EN547" s="79"/>
      <c r="EO547" s="113"/>
      <c r="EP547" s="113"/>
      <c r="EQ547" s="113"/>
      <c r="ER547" s="113"/>
      <c r="ES547" s="113"/>
      <c r="ET547" s="113"/>
      <c r="EU547" s="113"/>
      <c r="EV547" s="113"/>
      <c r="EW547" s="113"/>
      <c r="EX547" s="113"/>
    </row>
    <row r="548" spans="1:154" x14ac:dyDescent="0.3">
      <c r="A548" s="79"/>
      <c r="B548" s="80"/>
      <c r="C548" s="80"/>
      <c r="D548" s="80"/>
      <c r="E548" s="80"/>
      <c r="F548" s="80"/>
      <c r="G548" s="44" t="e">
        <f>SUM(J548,L548,N548,O548,P548,T548,U548,V548,AB548,AD548,AO548,AQ548,CE548,CG548,CP548,CR548,#REF!,#REF!,CZ548,DB548,DE548,DG548,DN548,DP548,DW548,DY548,EF548,EH548)</f>
        <v>#REF!</v>
      </c>
      <c r="H548" s="44" t="e">
        <f>SUM(K548,M548,Q548,R548,S548,W548,X548,Y548,AC548,AE548,AF548,AG548,AH548,AI548,AL548,AP548,AR548,#REF!,AY548,AZ548,CF548,CH548,CI548,CJ548,CK548,CL548,CQ548,CS548,CT548,CU548,CV548,CW548,#REF!,#REF!,DA548,DC548,DF548,DH548,DO548,#REF!,#REF!,#REF!,#REF!,DQ548,DR548,DS548,DT548,DU548,DX548,DZ548,EA548,EB548,EC548,ED548,EG548,EI548,EJ548,EK548,EL548,EM548)</f>
        <v>#REF!</v>
      </c>
      <c r="I548" s="44" t="e">
        <f t="shared" si="20"/>
        <v>#REF!</v>
      </c>
      <c r="J548" s="72"/>
      <c r="K548" s="72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79"/>
      <c r="AF548" s="79"/>
      <c r="AG548" s="79"/>
      <c r="AH548" s="79"/>
      <c r="AI548" s="79"/>
      <c r="AJ548" s="79"/>
      <c r="AK548" s="79"/>
      <c r="AL548" s="79"/>
      <c r="AM548" s="79"/>
      <c r="AN548" s="79"/>
      <c r="AO548" s="79"/>
      <c r="AP548" s="79"/>
      <c r="AQ548" s="79"/>
      <c r="AR548" s="79"/>
      <c r="AS548" s="79"/>
      <c r="AT548" s="79"/>
      <c r="AU548" s="79"/>
      <c r="AV548" s="79"/>
      <c r="AW548" s="79"/>
      <c r="AX548" s="79"/>
      <c r="AY548" s="79"/>
      <c r="AZ548" s="79"/>
      <c r="BA548" s="79"/>
      <c r="BB548" s="79"/>
      <c r="BC548" s="79"/>
      <c r="BD548" s="79"/>
      <c r="BE548" s="79"/>
      <c r="BF548" s="79"/>
      <c r="BG548" s="79"/>
      <c r="BH548" s="79"/>
      <c r="BI548" s="79"/>
      <c r="BJ548" s="79"/>
      <c r="BK548" s="79"/>
      <c r="BL548" s="79"/>
      <c r="BM548" s="79"/>
      <c r="BN548" s="79"/>
      <c r="BO548" s="79"/>
      <c r="BP548" s="79"/>
      <c r="BQ548" s="79"/>
      <c r="BR548" s="79"/>
      <c r="BS548" s="79"/>
      <c r="BT548" s="79"/>
      <c r="BU548" s="79"/>
      <c r="BV548" s="79"/>
      <c r="BW548" s="79"/>
      <c r="BX548" s="79"/>
      <c r="BY548" s="79"/>
      <c r="BZ548" s="79"/>
      <c r="CA548" s="79"/>
      <c r="CB548" s="79"/>
      <c r="CC548" s="79"/>
      <c r="CD548" s="79"/>
      <c r="CE548" s="79"/>
      <c r="CF548" s="79"/>
      <c r="CG548" s="79"/>
      <c r="CH548" s="79"/>
      <c r="CI548" s="79"/>
      <c r="CJ548" s="79"/>
      <c r="CK548" s="79"/>
      <c r="CL548" s="79"/>
      <c r="CM548" s="79"/>
      <c r="CN548" s="79"/>
      <c r="CO548" s="79"/>
      <c r="CP548" s="79"/>
      <c r="CQ548" s="79"/>
      <c r="CR548" s="79"/>
      <c r="CS548" s="79"/>
      <c r="CT548" s="79"/>
      <c r="CU548" s="79"/>
      <c r="CV548" s="79"/>
      <c r="CW548" s="79"/>
      <c r="CX548" s="79"/>
      <c r="CY548" s="79"/>
      <c r="CZ548" s="79"/>
      <c r="DA548" s="79"/>
      <c r="DB548" s="79"/>
      <c r="DC548" s="79"/>
      <c r="DD548" s="79"/>
      <c r="DE548" s="79"/>
      <c r="DF548" s="79"/>
      <c r="DG548" s="79"/>
      <c r="DH548" s="79"/>
      <c r="DI548" s="79"/>
      <c r="DJ548" s="79"/>
      <c r="DK548" s="79"/>
      <c r="DL548" s="79"/>
      <c r="DM548" s="79"/>
      <c r="DN548" s="79"/>
      <c r="DO548" s="79"/>
      <c r="DP548" s="79"/>
      <c r="DQ548" s="79"/>
      <c r="DR548" s="79"/>
      <c r="DS548" s="79"/>
      <c r="DT548" s="79"/>
      <c r="DU548" s="79"/>
      <c r="DV548" s="79"/>
      <c r="DW548" s="79"/>
      <c r="DX548" s="79"/>
      <c r="DY548" s="79"/>
      <c r="DZ548" s="79"/>
      <c r="EA548" s="79"/>
      <c r="EB548" s="79"/>
      <c r="EC548" s="79"/>
      <c r="ED548" s="79"/>
      <c r="EE548" s="79"/>
      <c r="EF548" s="79"/>
      <c r="EG548" s="79"/>
      <c r="EH548" s="79"/>
      <c r="EI548" s="79"/>
      <c r="EJ548" s="79"/>
      <c r="EK548" s="79"/>
      <c r="EL548" s="79"/>
      <c r="EM548" s="79"/>
      <c r="EN548" s="79"/>
      <c r="EO548" s="113"/>
      <c r="EP548" s="113"/>
      <c r="EQ548" s="113"/>
      <c r="ER548" s="113"/>
      <c r="ES548" s="113"/>
      <c r="ET548" s="113"/>
      <c r="EU548" s="113"/>
      <c r="EV548" s="113"/>
      <c r="EW548" s="113"/>
      <c r="EX548" s="113"/>
    </row>
    <row r="549" spans="1:154" x14ac:dyDescent="0.3">
      <c r="A549" s="79"/>
      <c r="B549" s="80"/>
      <c r="C549" s="80"/>
      <c r="D549" s="80"/>
      <c r="E549" s="80"/>
      <c r="F549" s="80"/>
      <c r="G549" s="44" t="e">
        <f>SUM(J549,L549,N549,O549,P549,T549,U549,V549,AB549,AD549,AO549,AQ549,CE549,CG549,CP549,CR549,#REF!,#REF!,CZ549,DB549,DE549,DG549,DN549,DP549,DW549,DY549,EF549,EH549)</f>
        <v>#REF!</v>
      </c>
      <c r="H549" s="44" t="e">
        <f>SUM(K549,M549,Q549,R549,S549,W549,X549,Y549,AC549,AE549,AF549,AG549,AH549,AI549,AL549,AP549,AR549,#REF!,AY549,AZ549,CF549,CH549,CI549,CJ549,CK549,CL549,CQ549,CS549,CT549,CU549,CV549,CW549,#REF!,#REF!,DA549,DC549,DF549,DH549,DO549,#REF!,#REF!,#REF!,#REF!,DQ549,DR549,DS549,DT549,DU549,DX549,DZ549,EA549,EB549,EC549,ED549,EG549,EI549,EJ549,EK549,EL549,EM549)</f>
        <v>#REF!</v>
      </c>
      <c r="I549" s="44" t="e">
        <f t="shared" si="20"/>
        <v>#REF!</v>
      </c>
      <c r="J549" s="72"/>
      <c r="K549" s="72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79"/>
      <c r="AF549" s="79"/>
      <c r="AG549" s="79"/>
      <c r="AH549" s="79"/>
      <c r="AI549" s="79"/>
      <c r="AJ549" s="79"/>
      <c r="AK549" s="79"/>
      <c r="AL549" s="79"/>
      <c r="AM549" s="79"/>
      <c r="AN549" s="79"/>
      <c r="AO549" s="79"/>
      <c r="AP549" s="79"/>
      <c r="AQ549" s="79"/>
      <c r="AR549" s="79"/>
      <c r="AS549" s="79"/>
      <c r="AT549" s="79"/>
      <c r="AU549" s="79"/>
      <c r="AV549" s="79"/>
      <c r="AW549" s="79"/>
      <c r="AX549" s="79"/>
      <c r="AY549" s="79"/>
      <c r="AZ549" s="79"/>
      <c r="BA549" s="79"/>
      <c r="BB549" s="79"/>
      <c r="BC549" s="79"/>
      <c r="BD549" s="79"/>
      <c r="BE549" s="79"/>
      <c r="BF549" s="79"/>
      <c r="BG549" s="79"/>
      <c r="BH549" s="79"/>
      <c r="BI549" s="79"/>
      <c r="BJ549" s="79"/>
      <c r="BK549" s="79"/>
      <c r="BL549" s="79"/>
      <c r="BM549" s="79"/>
      <c r="BN549" s="79"/>
      <c r="BO549" s="79"/>
      <c r="BP549" s="79"/>
      <c r="BQ549" s="79"/>
      <c r="BR549" s="79"/>
      <c r="BS549" s="79"/>
      <c r="BT549" s="79"/>
      <c r="BU549" s="79"/>
      <c r="BV549" s="79"/>
      <c r="BW549" s="79"/>
      <c r="BX549" s="79"/>
      <c r="BY549" s="79"/>
      <c r="BZ549" s="79"/>
      <c r="CA549" s="79"/>
      <c r="CB549" s="79"/>
      <c r="CC549" s="79"/>
      <c r="CD549" s="79"/>
      <c r="CE549" s="79"/>
      <c r="CF549" s="79"/>
      <c r="CG549" s="79"/>
      <c r="CH549" s="79"/>
      <c r="CI549" s="79"/>
      <c r="CJ549" s="79"/>
      <c r="CK549" s="79"/>
      <c r="CL549" s="79"/>
      <c r="CM549" s="79"/>
      <c r="CN549" s="79"/>
      <c r="CO549" s="79"/>
      <c r="CP549" s="79"/>
      <c r="CQ549" s="79"/>
      <c r="CR549" s="79"/>
      <c r="CS549" s="79"/>
      <c r="CT549" s="79"/>
      <c r="CU549" s="79"/>
      <c r="CV549" s="79"/>
      <c r="CW549" s="79"/>
      <c r="CX549" s="79"/>
      <c r="CY549" s="79"/>
      <c r="CZ549" s="79"/>
      <c r="DA549" s="79"/>
      <c r="DB549" s="79"/>
      <c r="DC549" s="79"/>
      <c r="DD549" s="79"/>
      <c r="DE549" s="79"/>
      <c r="DF549" s="79"/>
      <c r="DG549" s="79"/>
      <c r="DH549" s="79"/>
      <c r="DI549" s="79"/>
      <c r="DJ549" s="79"/>
      <c r="DK549" s="79"/>
      <c r="DL549" s="79"/>
      <c r="DM549" s="79"/>
      <c r="DN549" s="79"/>
      <c r="DO549" s="79"/>
      <c r="DP549" s="79"/>
      <c r="DQ549" s="79"/>
      <c r="DR549" s="79"/>
      <c r="DS549" s="79"/>
      <c r="DT549" s="79"/>
      <c r="DU549" s="79"/>
      <c r="DV549" s="79"/>
      <c r="DW549" s="79"/>
      <c r="DX549" s="79"/>
      <c r="DY549" s="79"/>
      <c r="DZ549" s="79"/>
      <c r="EA549" s="79"/>
      <c r="EB549" s="79"/>
      <c r="EC549" s="79"/>
      <c r="ED549" s="79"/>
      <c r="EE549" s="79"/>
      <c r="EF549" s="79"/>
      <c r="EG549" s="79"/>
      <c r="EH549" s="79"/>
      <c r="EI549" s="79"/>
      <c r="EJ549" s="79"/>
      <c r="EK549" s="79"/>
      <c r="EL549" s="79"/>
      <c r="EM549" s="79"/>
      <c r="EN549" s="79"/>
      <c r="EO549" s="113"/>
      <c r="EP549" s="113"/>
      <c r="EQ549" s="113"/>
      <c r="ER549" s="113"/>
      <c r="ES549" s="113"/>
      <c r="ET549" s="113"/>
      <c r="EU549" s="113"/>
      <c r="EV549" s="113"/>
      <c r="EW549" s="113"/>
      <c r="EX549" s="113"/>
    </row>
    <row r="550" spans="1:154" x14ac:dyDescent="0.3">
      <c r="A550" s="79"/>
      <c r="B550" s="80"/>
      <c r="C550" s="80"/>
      <c r="D550" s="80"/>
      <c r="E550" s="80"/>
      <c r="F550" s="80"/>
      <c r="G550" s="44" t="e">
        <f>SUM(J550,L550,N550,O550,P550,T550,U550,V550,AB550,AD550,AO550,AQ550,CE550,CG550,CP550,CR550,#REF!,#REF!,CZ550,DB550,DE550,DG550,DN550,DP550,DW550,DY550,EF550,EH550)</f>
        <v>#REF!</v>
      </c>
      <c r="H550" s="44" t="e">
        <f>SUM(K550,M550,Q550,R550,S550,W550,X550,Y550,AC550,AE550,AF550,AG550,AH550,AI550,AL550,AP550,AR550,#REF!,AY550,AZ550,CF550,CH550,CI550,CJ550,CK550,CL550,CQ550,CS550,CT550,CU550,CV550,CW550,#REF!,#REF!,DA550,DC550,DF550,DH550,DO550,#REF!,#REF!,#REF!,#REF!,DQ550,DR550,DS550,DT550,DU550,DX550,DZ550,EA550,EB550,EC550,ED550,EG550,EI550,EJ550,EK550,EL550,EM550)</f>
        <v>#REF!</v>
      </c>
      <c r="I550" s="44" t="e">
        <f t="shared" si="20"/>
        <v>#REF!</v>
      </c>
      <c r="J550" s="72"/>
      <c r="K550" s="72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79"/>
      <c r="AF550" s="79"/>
      <c r="AG550" s="79"/>
      <c r="AH550" s="79"/>
      <c r="AI550" s="79"/>
      <c r="AJ550" s="79"/>
      <c r="AK550" s="79"/>
      <c r="AL550" s="79"/>
      <c r="AM550" s="79"/>
      <c r="AN550" s="79"/>
      <c r="AO550" s="79"/>
      <c r="AP550" s="79"/>
      <c r="AQ550" s="79"/>
      <c r="AR550" s="79"/>
      <c r="AS550" s="79"/>
      <c r="AT550" s="79"/>
      <c r="AU550" s="79"/>
      <c r="AV550" s="79"/>
      <c r="AW550" s="79"/>
      <c r="AX550" s="79"/>
      <c r="AY550" s="79"/>
      <c r="AZ550" s="79"/>
      <c r="BA550" s="79"/>
      <c r="BB550" s="79"/>
      <c r="BC550" s="79"/>
      <c r="BD550" s="79"/>
      <c r="BE550" s="79"/>
      <c r="BF550" s="79"/>
      <c r="BG550" s="79"/>
      <c r="BH550" s="79"/>
      <c r="BI550" s="79"/>
      <c r="BJ550" s="79"/>
      <c r="BK550" s="79"/>
      <c r="BL550" s="79"/>
      <c r="BM550" s="79"/>
      <c r="BN550" s="79"/>
      <c r="BO550" s="79"/>
      <c r="BP550" s="79"/>
      <c r="BQ550" s="79"/>
      <c r="BR550" s="79"/>
      <c r="BS550" s="79"/>
      <c r="BT550" s="79"/>
      <c r="BU550" s="79"/>
      <c r="BV550" s="79"/>
      <c r="BW550" s="79"/>
      <c r="BX550" s="79"/>
      <c r="BY550" s="79"/>
      <c r="BZ550" s="79"/>
      <c r="CA550" s="79"/>
      <c r="CB550" s="79"/>
      <c r="CC550" s="79"/>
      <c r="CD550" s="79"/>
      <c r="CE550" s="79"/>
      <c r="CF550" s="79"/>
      <c r="CG550" s="79"/>
      <c r="CH550" s="79"/>
      <c r="CI550" s="79"/>
      <c r="CJ550" s="79"/>
      <c r="CK550" s="79"/>
      <c r="CL550" s="79"/>
      <c r="CM550" s="79"/>
      <c r="CN550" s="79"/>
      <c r="CO550" s="79"/>
      <c r="CP550" s="79"/>
      <c r="CQ550" s="79"/>
      <c r="CR550" s="79"/>
      <c r="CS550" s="79"/>
      <c r="CT550" s="79"/>
      <c r="CU550" s="79"/>
      <c r="CV550" s="79"/>
      <c r="CW550" s="79"/>
      <c r="CX550" s="79"/>
      <c r="CY550" s="79"/>
      <c r="CZ550" s="79"/>
      <c r="DA550" s="79"/>
      <c r="DB550" s="79"/>
      <c r="DC550" s="79"/>
      <c r="DD550" s="79"/>
      <c r="DE550" s="79"/>
      <c r="DF550" s="79"/>
      <c r="DG550" s="79"/>
      <c r="DH550" s="79"/>
      <c r="DI550" s="79"/>
      <c r="DJ550" s="79"/>
      <c r="DK550" s="79"/>
      <c r="DL550" s="79"/>
      <c r="DM550" s="79"/>
      <c r="DN550" s="79"/>
      <c r="DO550" s="79"/>
      <c r="DP550" s="79"/>
      <c r="DQ550" s="79"/>
      <c r="DR550" s="79"/>
      <c r="DS550" s="79"/>
      <c r="DT550" s="79"/>
      <c r="DU550" s="79"/>
      <c r="DV550" s="79"/>
      <c r="DW550" s="79"/>
      <c r="DX550" s="79"/>
      <c r="DY550" s="79"/>
      <c r="DZ550" s="79"/>
      <c r="EA550" s="79"/>
      <c r="EB550" s="79"/>
      <c r="EC550" s="79"/>
      <c r="ED550" s="79"/>
      <c r="EE550" s="79"/>
      <c r="EF550" s="79"/>
      <c r="EG550" s="79"/>
      <c r="EH550" s="79"/>
      <c r="EI550" s="79"/>
      <c r="EJ550" s="79"/>
      <c r="EK550" s="79"/>
      <c r="EL550" s="79"/>
      <c r="EM550" s="79"/>
      <c r="EN550" s="79"/>
      <c r="EO550" s="113"/>
      <c r="EP550" s="113"/>
      <c r="EQ550" s="113"/>
      <c r="ER550" s="113"/>
      <c r="ES550" s="113"/>
      <c r="ET550" s="113"/>
      <c r="EU550" s="113"/>
      <c r="EV550" s="113"/>
      <c r="EW550" s="113"/>
      <c r="EX550" s="113"/>
    </row>
    <row r="551" spans="1:154" x14ac:dyDescent="0.3">
      <c r="A551" s="79"/>
      <c r="B551" s="80"/>
      <c r="C551" s="80"/>
      <c r="D551" s="80"/>
      <c r="E551" s="80"/>
      <c r="F551" s="80"/>
      <c r="G551" s="44" t="e">
        <f>SUM(J551,L551,N551,O551,P551,T551,U551,V551,AB551,AD551,AO551,AQ551,CE551,CG551,CP551,CR551,#REF!,#REF!,CZ551,DB551,DE551,DG551,DN551,DP551,DW551,DY551,EF551,EH551)</f>
        <v>#REF!</v>
      </c>
      <c r="H551" s="44" t="e">
        <f>SUM(K551,M551,Q551,R551,S551,W551,X551,Y551,AC551,AE551,AF551,AG551,AH551,AI551,AL551,AP551,AR551,#REF!,AY551,AZ551,CF551,CH551,CI551,CJ551,CK551,CL551,CQ551,CS551,CT551,CU551,CV551,CW551,#REF!,#REF!,DA551,DC551,DF551,DH551,DO551,#REF!,#REF!,#REF!,#REF!,DQ551,DR551,DS551,DT551,DU551,DX551,DZ551,EA551,EB551,EC551,ED551,EG551,EI551,EJ551,EK551,EL551,EM551)</f>
        <v>#REF!</v>
      </c>
      <c r="I551" s="44" t="e">
        <f t="shared" si="20"/>
        <v>#REF!</v>
      </c>
      <c r="J551" s="72"/>
      <c r="K551" s="72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79"/>
      <c r="AS551" s="79"/>
      <c r="AT551" s="79"/>
      <c r="AU551" s="79"/>
      <c r="AV551" s="79"/>
      <c r="AW551" s="79"/>
      <c r="AX551" s="79"/>
      <c r="AY551" s="79"/>
      <c r="AZ551" s="79"/>
      <c r="BA551" s="79"/>
      <c r="BB551" s="79"/>
      <c r="BC551" s="79"/>
      <c r="BD551" s="79"/>
      <c r="BE551" s="79"/>
      <c r="BF551" s="79"/>
      <c r="BG551" s="79"/>
      <c r="BH551" s="79"/>
      <c r="BI551" s="79"/>
      <c r="BJ551" s="79"/>
      <c r="BK551" s="79"/>
      <c r="BL551" s="79"/>
      <c r="BM551" s="79"/>
      <c r="BN551" s="79"/>
      <c r="BO551" s="79"/>
      <c r="BP551" s="79"/>
      <c r="BQ551" s="79"/>
      <c r="BR551" s="79"/>
      <c r="BS551" s="79"/>
      <c r="BT551" s="79"/>
      <c r="BU551" s="79"/>
      <c r="BV551" s="79"/>
      <c r="BW551" s="79"/>
      <c r="BX551" s="79"/>
      <c r="BY551" s="79"/>
      <c r="BZ551" s="79"/>
      <c r="CA551" s="79"/>
      <c r="CB551" s="79"/>
      <c r="CC551" s="79"/>
      <c r="CD551" s="79"/>
      <c r="CE551" s="79"/>
      <c r="CF551" s="79"/>
      <c r="CG551" s="79"/>
      <c r="CH551" s="79"/>
      <c r="CI551" s="79"/>
      <c r="CJ551" s="79"/>
      <c r="CK551" s="79"/>
      <c r="CL551" s="79"/>
      <c r="CM551" s="79"/>
      <c r="CN551" s="79"/>
      <c r="CO551" s="79"/>
      <c r="CP551" s="79"/>
      <c r="CQ551" s="79"/>
      <c r="CR551" s="79"/>
      <c r="CS551" s="79"/>
      <c r="CT551" s="79"/>
      <c r="CU551" s="79"/>
      <c r="CV551" s="79"/>
      <c r="CW551" s="79"/>
      <c r="CX551" s="79"/>
      <c r="CY551" s="79"/>
      <c r="CZ551" s="79"/>
      <c r="DA551" s="79"/>
      <c r="DB551" s="79"/>
      <c r="DC551" s="79"/>
      <c r="DD551" s="79"/>
      <c r="DE551" s="79"/>
      <c r="DF551" s="79"/>
      <c r="DG551" s="79"/>
      <c r="DH551" s="79"/>
      <c r="DI551" s="79"/>
      <c r="DJ551" s="79"/>
      <c r="DK551" s="79"/>
      <c r="DL551" s="79"/>
      <c r="DM551" s="79"/>
      <c r="DN551" s="79"/>
      <c r="DO551" s="79"/>
      <c r="DP551" s="79"/>
      <c r="DQ551" s="79"/>
      <c r="DR551" s="79"/>
      <c r="DS551" s="79"/>
      <c r="DT551" s="79"/>
      <c r="DU551" s="79"/>
      <c r="DV551" s="79"/>
      <c r="DW551" s="79"/>
      <c r="DX551" s="79"/>
      <c r="DY551" s="79"/>
      <c r="DZ551" s="79"/>
      <c r="EA551" s="79"/>
      <c r="EB551" s="79"/>
      <c r="EC551" s="79"/>
      <c r="ED551" s="79"/>
      <c r="EE551" s="79"/>
      <c r="EF551" s="79"/>
      <c r="EG551" s="79"/>
      <c r="EH551" s="79"/>
      <c r="EI551" s="79"/>
      <c r="EJ551" s="79"/>
      <c r="EK551" s="79"/>
      <c r="EL551" s="79"/>
      <c r="EM551" s="79"/>
      <c r="EN551" s="79"/>
      <c r="EO551" s="113"/>
      <c r="EP551" s="113"/>
      <c r="EQ551" s="113"/>
      <c r="ER551" s="113"/>
      <c r="ES551" s="113"/>
      <c r="ET551" s="113"/>
      <c r="EU551" s="113"/>
      <c r="EV551" s="113"/>
      <c r="EW551" s="113"/>
      <c r="EX551" s="113"/>
    </row>
    <row r="552" spans="1:154" x14ac:dyDescent="0.3">
      <c r="A552" s="79"/>
      <c r="B552" s="80"/>
      <c r="C552" s="80"/>
      <c r="D552" s="80"/>
      <c r="E552" s="80"/>
      <c r="F552" s="80"/>
      <c r="G552" s="44" t="e">
        <f>SUM(J552,L552,N552,O552,P552,T552,U552,V552,AB552,AD552,AO552,AQ552,CE552,CG552,CP552,CR552,#REF!,#REF!,CZ552,DB552,DE552,DG552,DN552,DP552,DW552,DY552,EF552,EH552)</f>
        <v>#REF!</v>
      </c>
      <c r="H552" s="44" t="e">
        <f>SUM(K552,M552,Q552,R552,S552,W552,X552,Y552,AC552,AE552,AF552,AG552,AH552,AI552,AL552,AP552,AR552,#REF!,AY552,AZ552,CF552,CH552,CI552,CJ552,CK552,CL552,CQ552,CS552,CT552,CU552,CV552,CW552,#REF!,#REF!,DA552,DC552,DF552,DH552,DO552,#REF!,#REF!,#REF!,#REF!,DQ552,DR552,DS552,DT552,DU552,DX552,DZ552,EA552,EB552,EC552,ED552,EG552,EI552,EJ552,EK552,EL552,EM552)</f>
        <v>#REF!</v>
      </c>
      <c r="I552" s="44" t="e">
        <f t="shared" si="20"/>
        <v>#REF!</v>
      </c>
      <c r="J552" s="72"/>
      <c r="K552" s="72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79"/>
      <c r="AF552" s="79"/>
      <c r="AG552" s="79"/>
      <c r="AH552" s="79"/>
      <c r="AI552" s="79"/>
      <c r="AJ552" s="79"/>
      <c r="AK552" s="79"/>
      <c r="AL552" s="79"/>
      <c r="AM552" s="79"/>
      <c r="AN552" s="79"/>
      <c r="AO552" s="79"/>
      <c r="AP552" s="79"/>
      <c r="AQ552" s="79"/>
      <c r="AR552" s="79"/>
      <c r="AS552" s="79"/>
      <c r="AT552" s="79"/>
      <c r="AU552" s="79"/>
      <c r="AV552" s="79"/>
      <c r="AW552" s="79"/>
      <c r="AX552" s="79"/>
      <c r="AY552" s="79"/>
      <c r="AZ552" s="79"/>
      <c r="BA552" s="79"/>
      <c r="BB552" s="79"/>
      <c r="BC552" s="79"/>
      <c r="BD552" s="79"/>
      <c r="BE552" s="79"/>
      <c r="BF552" s="79"/>
      <c r="BG552" s="79"/>
      <c r="BH552" s="79"/>
      <c r="BI552" s="79"/>
      <c r="BJ552" s="79"/>
      <c r="BK552" s="79"/>
      <c r="BL552" s="79"/>
      <c r="BM552" s="79"/>
      <c r="BN552" s="79"/>
      <c r="BO552" s="79"/>
      <c r="BP552" s="79"/>
      <c r="BQ552" s="79"/>
      <c r="BR552" s="79"/>
      <c r="BS552" s="79"/>
      <c r="BT552" s="79"/>
      <c r="BU552" s="79"/>
      <c r="BV552" s="79"/>
      <c r="BW552" s="79"/>
      <c r="BX552" s="79"/>
      <c r="BY552" s="79"/>
      <c r="BZ552" s="79"/>
      <c r="CA552" s="79"/>
      <c r="CB552" s="79"/>
      <c r="CC552" s="79"/>
      <c r="CD552" s="79"/>
      <c r="CE552" s="79"/>
      <c r="CF552" s="79"/>
      <c r="CG552" s="79"/>
      <c r="CH552" s="79"/>
      <c r="CI552" s="79"/>
      <c r="CJ552" s="79"/>
      <c r="CK552" s="79"/>
      <c r="CL552" s="79"/>
      <c r="CM552" s="79"/>
      <c r="CN552" s="79"/>
      <c r="CO552" s="79"/>
      <c r="CP552" s="79"/>
      <c r="CQ552" s="79"/>
      <c r="CR552" s="79"/>
      <c r="CS552" s="79"/>
      <c r="CT552" s="79"/>
      <c r="CU552" s="79"/>
      <c r="CV552" s="79"/>
      <c r="CW552" s="79"/>
      <c r="CX552" s="79"/>
      <c r="CY552" s="79"/>
      <c r="CZ552" s="79"/>
      <c r="DA552" s="79"/>
      <c r="DB552" s="79"/>
      <c r="DC552" s="79"/>
      <c r="DD552" s="79"/>
      <c r="DE552" s="79"/>
      <c r="DF552" s="79"/>
      <c r="DG552" s="79"/>
      <c r="DH552" s="79"/>
      <c r="DI552" s="79"/>
      <c r="DJ552" s="79"/>
      <c r="DK552" s="79"/>
      <c r="DL552" s="79"/>
      <c r="DM552" s="79"/>
      <c r="DN552" s="79"/>
      <c r="DO552" s="79"/>
      <c r="DP552" s="79"/>
      <c r="DQ552" s="79"/>
      <c r="DR552" s="79"/>
      <c r="DS552" s="79"/>
      <c r="DT552" s="79"/>
      <c r="DU552" s="79"/>
      <c r="DV552" s="79"/>
      <c r="DW552" s="79"/>
      <c r="DX552" s="79"/>
      <c r="DY552" s="79"/>
      <c r="DZ552" s="79"/>
      <c r="EA552" s="79"/>
      <c r="EB552" s="79"/>
      <c r="EC552" s="79"/>
      <c r="ED552" s="79"/>
      <c r="EE552" s="79"/>
      <c r="EF552" s="79"/>
      <c r="EG552" s="79"/>
      <c r="EH552" s="79"/>
      <c r="EI552" s="79"/>
      <c r="EJ552" s="79"/>
      <c r="EK552" s="79"/>
      <c r="EL552" s="79"/>
      <c r="EM552" s="79"/>
      <c r="EN552" s="79"/>
      <c r="EO552" s="113"/>
      <c r="EP552" s="113"/>
      <c r="EQ552" s="113"/>
      <c r="ER552" s="113"/>
      <c r="ES552" s="113"/>
      <c r="ET552" s="113"/>
      <c r="EU552" s="113"/>
      <c r="EV552" s="113"/>
      <c r="EW552" s="113"/>
      <c r="EX552" s="113"/>
    </row>
    <row r="553" spans="1:154" x14ac:dyDescent="0.3">
      <c r="A553" s="79"/>
      <c r="B553" s="80"/>
      <c r="C553" s="80"/>
      <c r="D553" s="80"/>
      <c r="E553" s="80"/>
      <c r="F553" s="80"/>
      <c r="G553" s="44" t="e">
        <f>SUM(J553,L553,N553,O553,P553,T553,U553,V553,AB553,AD553,AO553,AQ553,CE553,CG553,CP553,CR553,#REF!,#REF!,CZ553,DB553,DE553,DG553,DN553,DP553,DW553,DY553,EF553,EH553)</f>
        <v>#REF!</v>
      </c>
      <c r="H553" s="44" t="e">
        <f>SUM(K553,M553,Q553,R553,S553,W553,X553,Y553,AC553,AE553,AF553,AG553,AH553,AI553,AL553,AP553,AR553,#REF!,AY553,AZ553,CF553,CH553,CI553,CJ553,CK553,CL553,CQ553,CS553,CT553,CU553,CV553,CW553,#REF!,#REF!,DA553,DC553,DF553,DH553,DO553,#REF!,#REF!,#REF!,#REF!,DQ553,DR553,DS553,DT553,DU553,DX553,DZ553,EA553,EB553,EC553,ED553,EG553,EI553,EJ553,EK553,EL553,EM553)</f>
        <v>#REF!</v>
      </c>
      <c r="I553" s="44" t="e">
        <f t="shared" si="20"/>
        <v>#REF!</v>
      </c>
      <c r="J553" s="72"/>
      <c r="K553" s="72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79"/>
      <c r="AF553" s="79"/>
      <c r="AG553" s="79"/>
      <c r="AH553" s="79"/>
      <c r="AI553" s="79"/>
      <c r="AJ553" s="79"/>
      <c r="AK553" s="79"/>
      <c r="AL553" s="79"/>
      <c r="AM553" s="79"/>
      <c r="AN553" s="79"/>
      <c r="AO553" s="79"/>
      <c r="AP553" s="79"/>
      <c r="AQ553" s="79"/>
      <c r="AR553" s="79"/>
      <c r="AS553" s="79"/>
      <c r="AT553" s="79"/>
      <c r="AU553" s="79"/>
      <c r="AV553" s="79"/>
      <c r="AW553" s="79"/>
      <c r="AX553" s="79"/>
      <c r="AY553" s="79"/>
      <c r="AZ553" s="79"/>
      <c r="BA553" s="79"/>
      <c r="BB553" s="79"/>
      <c r="BC553" s="79"/>
      <c r="BD553" s="79"/>
      <c r="BE553" s="79"/>
      <c r="BF553" s="79"/>
      <c r="BG553" s="79"/>
      <c r="BH553" s="79"/>
      <c r="BI553" s="79"/>
      <c r="BJ553" s="79"/>
      <c r="BK553" s="79"/>
      <c r="BL553" s="79"/>
      <c r="BM553" s="79"/>
      <c r="BN553" s="79"/>
      <c r="BO553" s="79"/>
      <c r="BP553" s="79"/>
      <c r="BQ553" s="79"/>
      <c r="BR553" s="79"/>
      <c r="BS553" s="79"/>
      <c r="BT553" s="79"/>
      <c r="BU553" s="79"/>
      <c r="BV553" s="79"/>
      <c r="BW553" s="79"/>
      <c r="BX553" s="79"/>
      <c r="BY553" s="79"/>
      <c r="BZ553" s="79"/>
      <c r="CA553" s="79"/>
      <c r="CB553" s="79"/>
      <c r="CC553" s="79"/>
      <c r="CD553" s="79"/>
      <c r="CE553" s="79"/>
      <c r="CF553" s="79"/>
      <c r="CG553" s="79"/>
      <c r="CH553" s="79"/>
      <c r="CI553" s="79"/>
      <c r="CJ553" s="79"/>
      <c r="CK553" s="79"/>
      <c r="CL553" s="79"/>
      <c r="CM553" s="79"/>
      <c r="CN553" s="79"/>
      <c r="CO553" s="79"/>
      <c r="CP553" s="79"/>
      <c r="CQ553" s="79"/>
      <c r="CR553" s="79"/>
      <c r="CS553" s="79"/>
      <c r="CT553" s="79"/>
      <c r="CU553" s="79"/>
      <c r="CV553" s="79"/>
      <c r="CW553" s="79"/>
      <c r="CX553" s="79"/>
      <c r="CY553" s="79"/>
      <c r="CZ553" s="79"/>
      <c r="DA553" s="79"/>
      <c r="DB553" s="79"/>
      <c r="DC553" s="79"/>
      <c r="DD553" s="79"/>
      <c r="DE553" s="79"/>
      <c r="DF553" s="79"/>
      <c r="DG553" s="79"/>
      <c r="DH553" s="79"/>
      <c r="DI553" s="79"/>
      <c r="DJ553" s="79"/>
      <c r="DK553" s="79"/>
      <c r="DL553" s="79"/>
      <c r="DM553" s="79"/>
      <c r="DN553" s="79"/>
      <c r="DO553" s="79"/>
      <c r="DP553" s="79"/>
      <c r="DQ553" s="79"/>
      <c r="DR553" s="79"/>
      <c r="DS553" s="79"/>
      <c r="DT553" s="79"/>
      <c r="DU553" s="79"/>
      <c r="DV553" s="79"/>
      <c r="DW553" s="79"/>
      <c r="DX553" s="79"/>
      <c r="DY553" s="79"/>
      <c r="DZ553" s="79"/>
      <c r="EA553" s="79"/>
      <c r="EB553" s="79"/>
      <c r="EC553" s="79"/>
      <c r="ED553" s="79"/>
      <c r="EE553" s="79"/>
      <c r="EF553" s="79"/>
      <c r="EG553" s="79"/>
      <c r="EH553" s="79"/>
      <c r="EI553" s="79"/>
      <c r="EJ553" s="79"/>
      <c r="EK553" s="79"/>
      <c r="EL553" s="79"/>
      <c r="EM553" s="79"/>
      <c r="EN553" s="79"/>
      <c r="EO553" s="113"/>
      <c r="EP553" s="113"/>
      <c r="EQ553" s="113"/>
      <c r="ER553" s="113"/>
      <c r="ES553" s="113"/>
      <c r="ET553" s="113"/>
      <c r="EU553" s="113"/>
      <c r="EV553" s="113"/>
      <c r="EW553" s="113"/>
      <c r="EX553" s="113"/>
    </row>
    <row r="554" spans="1:154" x14ac:dyDescent="0.3">
      <c r="A554" s="79"/>
      <c r="B554" s="80"/>
      <c r="C554" s="80"/>
      <c r="D554" s="80"/>
      <c r="E554" s="80"/>
      <c r="F554" s="80"/>
      <c r="G554" s="44" t="e">
        <f>SUM(J554,L554,N554,O554,P554,T554,U554,V554,AB554,AD554,AO554,AQ554,CE554,CG554,CP554,CR554,#REF!,#REF!,CZ554,DB554,DE554,DG554,DN554,DP554,DW554,DY554,EF554,EH554)</f>
        <v>#REF!</v>
      </c>
      <c r="H554" s="44" t="e">
        <f>SUM(K554,M554,Q554,R554,S554,W554,X554,Y554,AC554,AE554,AF554,AG554,AH554,AI554,AL554,AP554,AR554,#REF!,AY554,AZ554,CF554,CH554,CI554,CJ554,CK554,CL554,CQ554,CS554,CT554,CU554,CV554,CW554,#REF!,#REF!,DA554,DC554,DF554,DH554,DO554,#REF!,#REF!,#REF!,#REF!,DQ554,DR554,DS554,DT554,DU554,DX554,DZ554,EA554,EB554,EC554,ED554,EG554,EI554,EJ554,EK554,EL554,EM554)</f>
        <v>#REF!</v>
      </c>
      <c r="I554" s="44" t="e">
        <f t="shared" si="20"/>
        <v>#REF!</v>
      </c>
      <c r="J554" s="72"/>
      <c r="K554" s="72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79"/>
      <c r="AF554" s="79"/>
      <c r="AG554" s="79"/>
      <c r="AH554" s="79"/>
      <c r="AI554" s="79"/>
      <c r="AJ554" s="79"/>
      <c r="AK554" s="79"/>
      <c r="AL554" s="79"/>
      <c r="AM554" s="79"/>
      <c r="AN554" s="79"/>
      <c r="AO554" s="79"/>
      <c r="AP554" s="79"/>
      <c r="AQ554" s="79"/>
      <c r="AR554" s="79"/>
      <c r="AS554" s="79"/>
      <c r="AT554" s="79"/>
      <c r="AU554" s="79"/>
      <c r="AV554" s="79"/>
      <c r="AW554" s="79"/>
      <c r="AX554" s="79"/>
      <c r="AY554" s="79"/>
      <c r="AZ554" s="79"/>
      <c r="BA554" s="79"/>
      <c r="BB554" s="79"/>
      <c r="BC554" s="79"/>
      <c r="BD554" s="79"/>
      <c r="BE554" s="79"/>
      <c r="BF554" s="79"/>
      <c r="BG554" s="79"/>
      <c r="BH554" s="79"/>
      <c r="BI554" s="79"/>
      <c r="BJ554" s="79"/>
      <c r="BK554" s="79"/>
      <c r="BL554" s="79"/>
      <c r="BM554" s="79"/>
      <c r="BN554" s="79"/>
      <c r="BO554" s="79"/>
      <c r="BP554" s="79"/>
      <c r="BQ554" s="79"/>
      <c r="BR554" s="79"/>
      <c r="BS554" s="79"/>
      <c r="BT554" s="79"/>
      <c r="BU554" s="79"/>
      <c r="BV554" s="79"/>
      <c r="BW554" s="79"/>
      <c r="BX554" s="79"/>
      <c r="BY554" s="79"/>
      <c r="BZ554" s="79"/>
      <c r="CA554" s="79"/>
      <c r="CB554" s="79"/>
      <c r="CC554" s="79"/>
      <c r="CD554" s="79"/>
      <c r="CE554" s="79"/>
      <c r="CF554" s="79"/>
      <c r="CG554" s="79"/>
      <c r="CH554" s="79"/>
      <c r="CI554" s="79"/>
      <c r="CJ554" s="79"/>
      <c r="CK554" s="79"/>
      <c r="CL554" s="79"/>
      <c r="CM554" s="79"/>
      <c r="CN554" s="79"/>
      <c r="CO554" s="79"/>
      <c r="CP554" s="79"/>
      <c r="CQ554" s="79"/>
      <c r="CR554" s="79"/>
      <c r="CS554" s="79"/>
      <c r="CT554" s="79"/>
      <c r="CU554" s="79"/>
      <c r="CV554" s="79"/>
      <c r="CW554" s="79"/>
      <c r="CX554" s="79"/>
      <c r="CY554" s="79"/>
      <c r="CZ554" s="79"/>
      <c r="DA554" s="79"/>
      <c r="DB554" s="79"/>
      <c r="DC554" s="79"/>
      <c r="DD554" s="79"/>
      <c r="DE554" s="79"/>
      <c r="DF554" s="79"/>
      <c r="DG554" s="79"/>
      <c r="DH554" s="79"/>
      <c r="DI554" s="79"/>
      <c r="DJ554" s="79"/>
      <c r="DK554" s="79"/>
      <c r="DL554" s="79"/>
      <c r="DM554" s="79"/>
      <c r="DN554" s="79"/>
      <c r="DO554" s="79"/>
      <c r="DP554" s="79"/>
      <c r="DQ554" s="79"/>
      <c r="DR554" s="79"/>
      <c r="DS554" s="79"/>
      <c r="DT554" s="79"/>
      <c r="DU554" s="79"/>
      <c r="DV554" s="79"/>
      <c r="DW554" s="79"/>
      <c r="DX554" s="79"/>
      <c r="DY554" s="79"/>
      <c r="DZ554" s="79"/>
      <c r="EA554" s="79"/>
      <c r="EB554" s="79"/>
      <c r="EC554" s="79"/>
      <c r="ED554" s="79"/>
      <c r="EE554" s="79"/>
      <c r="EF554" s="79"/>
      <c r="EG554" s="79"/>
      <c r="EH554" s="79"/>
      <c r="EI554" s="79"/>
      <c r="EJ554" s="79"/>
      <c r="EK554" s="79"/>
      <c r="EL554" s="79"/>
      <c r="EM554" s="79"/>
      <c r="EN554" s="79"/>
      <c r="EO554" s="113"/>
      <c r="EP554" s="113"/>
      <c r="EQ554" s="113"/>
      <c r="ER554" s="113"/>
      <c r="ES554" s="113"/>
      <c r="ET554" s="113"/>
      <c r="EU554" s="113"/>
      <c r="EV554" s="113"/>
      <c r="EW554" s="113"/>
      <c r="EX554" s="113"/>
    </row>
    <row r="555" spans="1:154" x14ac:dyDescent="0.3">
      <c r="A555" s="79"/>
      <c r="B555" s="80"/>
      <c r="C555" s="80"/>
      <c r="D555" s="80"/>
      <c r="E555" s="80"/>
      <c r="F555" s="80"/>
      <c r="G555" s="44" t="e">
        <f>SUM(J555,L555,N555,O555,P555,T555,U555,V555,AB555,AD555,AO555,AQ555,CE555,CG555,CP555,CR555,#REF!,#REF!,CZ555,DB555,DE555,DG555,DN555,DP555,DW555,DY555,EF555,EH555)</f>
        <v>#REF!</v>
      </c>
      <c r="H555" s="44" t="e">
        <f>SUM(K555,M555,Q555,R555,S555,W555,X555,Y555,AC555,AE555,AF555,AG555,AH555,AI555,AL555,AP555,AR555,#REF!,AY555,AZ555,CF555,CH555,CI555,CJ555,CK555,CL555,CQ555,CS555,CT555,CU555,CV555,CW555,#REF!,#REF!,DA555,DC555,DF555,DH555,DO555,#REF!,#REF!,#REF!,#REF!,DQ555,DR555,DS555,DT555,DU555,DX555,DZ555,EA555,EB555,EC555,ED555,EG555,EI555,EJ555,EK555,EL555,EM555)</f>
        <v>#REF!</v>
      </c>
      <c r="I555" s="44" t="e">
        <f t="shared" si="20"/>
        <v>#REF!</v>
      </c>
      <c r="J555" s="72"/>
      <c r="K555" s="72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79"/>
      <c r="AF555" s="79"/>
      <c r="AG555" s="79"/>
      <c r="AH555" s="79"/>
      <c r="AI555" s="79"/>
      <c r="AJ555" s="79"/>
      <c r="AK555" s="79"/>
      <c r="AL555" s="79"/>
      <c r="AM555" s="79"/>
      <c r="AN555" s="79"/>
      <c r="AO555" s="79"/>
      <c r="AP555" s="79"/>
      <c r="AQ555" s="79"/>
      <c r="AR555" s="79"/>
      <c r="AS555" s="79"/>
      <c r="AT555" s="79"/>
      <c r="AU555" s="79"/>
      <c r="AV555" s="79"/>
      <c r="AW555" s="79"/>
      <c r="AX555" s="79"/>
      <c r="AY555" s="79"/>
      <c r="AZ555" s="79"/>
      <c r="BA555" s="79"/>
      <c r="BB555" s="79"/>
      <c r="BC555" s="79"/>
      <c r="BD555" s="79"/>
      <c r="BE555" s="79"/>
      <c r="BF555" s="79"/>
      <c r="BG555" s="79"/>
      <c r="BH555" s="79"/>
      <c r="BI555" s="79"/>
      <c r="BJ555" s="79"/>
      <c r="BK555" s="79"/>
      <c r="BL555" s="79"/>
      <c r="BM555" s="79"/>
      <c r="BN555" s="79"/>
      <c r="BO555" s="79"/>
      <c r="BP555" s="79"/>
      <c r="BQ555" s="79"/>
      <c r="BR555" s="79"/>
      <c r="BS555" s="79"/>
      <c r="BT555" s="79"/>
      <c r="BU555" s="79"/>
      <c r="BV555" s="79"/>
      <c r="BW555" s="79"/>
      <c r="BX555" s="79"/>
      <c r="BY555" s="79"/>
      <c r="BZ555" s="79"/>
      <c r="CA555" s="79"/>
      <c r="CB555" s="79"/>
      <c r="CC555" s="79"/>
      <c r="CD555" s="79"/>
      <c r="CE555" s="79"/>
      <c r="CF555" s="79"/>
      <c r="CG555" s="79"/>
      <c r="CH555" s="79"/>
      <c r="CI555" s="79"/>
      <c r="CJ555" s="79"/>
      <c r="CK555" s="79"/>
      <c r="CL555" s="79"/>
      <c r="CM555" s="79"/>
      <c r="CN555" s="79"/>
      <c r="CO555" s="79"/>
      <c r="CP555" s="79"/>
      <c r="CQ555" s="79"/>
      <c r="CR555" s="79"/>
      <c r="CS555" s="79"/>
      <c r="CT555" s="79"/>
      <c r="CU555" s="79"/>
      <c r="CV555" s="79"/>
      <c r="CW555" s="79"/>
      <c r="CX555" s="79"/>
      <c r="CY555" s="79"/>
      <c r="CZ555" s="79"/>
      <c r="DA555" s="79"/>
      <c r="DB555" s="79"/>
      <c r="DC555" s="79"/>
      <c r="DD555" s="79"/>
      <c r="DE555" s="79"/>
      <c r="DF555" s="79"/>
      <c r="DG555" s="79"/>
      <c r="DH555" s="79"/>
      <c r="DI555" s="79"/>
      <c r="DJ555" s="79"/>
      <c r="DK555" s="79"/>
      <c r="DL555" s="79"/>
      <c r="DM555" s="79"/>
      <c r="DN555" s="79"/>
      <c r="DO555" s="79"/>
      <c r="DP555" s="79"/>
      <c r="DQ555" s="79"/>
      <c r="DR555" s="79"/>
      <c r="DS555" s="79"/>
      <c r="DT555" s="79"/>
      <c r="DU555" s="79"/>
      <c r="DV555" s="79"/>
      <c r="DW555" s="79"/>
      <c r="DX555" s="79"/>
      <c r="DY555" s="79"/>
      <c r="DZ555" s="79"/>
      <c r="EA555" s="79"/>
      <c r="EB555" s="79"/>
      <c r="EC555" s="79"/>
      <c r="ED555" s="79"/>
      <c r="EE555" s="79"/>
      <c r="EF555" s="79"/>
      <c r="EG555" s="79"/>
      <c r="EH555" s="79"/>
      <c r="EI555" s="79"/>
      <c r="EJ555" s="79"/>
      <c r="EK555" s="79"/>
      <c r="EL555" s="79"/>
      <c r="EM555" s="79"/>
      <c r="EN555" s="79"/>
      <c r="EO555" s="113"/>
      <c r="EP555" s="113"/>
      <c r="EQ555" s="113"/>
      <c r="ER555" s="113"/>
      <c r="ES555" s="113"/>
      <c r="ET555" s="113"/>
      <c r="EU555" s="113"/>
      <c r="EV555" s="113"/>
      <c r="EW555" s="113"/>
      <c r="EX555" s="113"/>
    </row>
    <row r="556" spans="1:154" x14ac:dyDescent="0.3">
      <c r="A556" s="79"/>
      <c r="B556" s="80"/>
      <c r="C556" s="80"/>
      <c r="D556" s="80"/>
      <c r="E556" s="80"/>
      <c r="F556" s="80"/>
      <c r="G556" s="44" t="e">
        <f>SUM(J556,L556,N556,O556,P556,T556,U556,V556,AB556,AD556,AO556,AQ556,CE556,CG556,CP556,CR556,#REF!,#REF!,CZ556,DB556,DE556,DG556,DN556,DP556,DW556,DY556,EF556,EH556)</f>
        <v>#REF!</v>
      </c>
      <c r="H556" s="44" t="e">
        <f>SUM(K556,M556,Q556,R556,S556,W556,X556,Y556,AC556,AE556,AF556,AG556,AH556,AI556,AL556,AP556,AR556,#REF!,AY556,AZ556,CF556,CH556,CI556,CJ556,CK556,CL556,CQ556,CS556,CT556,CU556,CV556,CW556,#REF!,#REF!,DA556,DC556,DF556,DH556,DO556,#REF!,#REF!,#REF!,#REF!,DQ556,DR556,DS556,DT556,DU556,DX556,DZ556,EA556,EB556,EC556,ED556,EG556,EI556,EJ556,EK556,EL556,EM556)</f>
        <v>#REF!</v>
      </c>
      <c r="I556" s="44" t="e">
        <f t="shared" si="20"/>
        <v>#REF!</v>
      </c>
      <c r="J556" s="72"/>
      <c r="K556" s="72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79"/>
      <c r="AF556" s="79"/>
      <c r="AG556" s="79"/>
      <c r="AH556" s="79"/>
      <c r="AI556" s="79"/>
      <c r="AJ556" s="79"/>
      <c r="AK556" s="79"/>
      <c r="AL556" s="79"/>
      <c r="AM556" s="79"/>
      <c r="AN556" s="79"/>
      <c r="AO556" s="79"/>
      <c r="AP556" s="79"/>
      <c r="AQ556" s="79"/>
      <c r="AR556" s="79"/>
      <c r="AS556" s="79"/>
      <c r="AT556" s="79"/>
      <c r="AU556" s="79"/>
      <c r="AV556" s="79"/>
      <c r="AW556" s="79"/>
      <c r="AX556" s="79"/>
      <c r="AY556" s="79"/>
      <c r="AZ556" s="79"/>
      <c r="BA556" s="79"/>
      <c r="BB556" s="79"/>
      <c r="BC556" s="79"/>
      <c r="BD556" s="79"/>
      <c r="BE556" s="79"/>
      <c r="BF556" s="79"/>
      <c r="BG556" s="79"/>
      <c r="BH556" s="79"/>
      <c r="BI556" s="79"/>
      <c r="BJ556" s="79"/>
      <c r="BK556" s="79"/>
      <c r="BL556" s="79"/>
      <c r="BM556" s="79"/>
      <c r="BN556" s="79"/>
      <c r="BO556" s="79"/>
      <c r="BP556" s="79"/>
      <c r="BQ556" s="79"/>
      <c r="BR556" s="79"/>
      <c r="BS556" s="79"/>
      <c r="BT556" s="79"/>
      <c r="BU556" s="79"/>
      <c r="BV556" s="79"/>
      <c r="BW556" s="79"/>
      <c r="BX556" s="79"/>
      <c r="BY556" s="79"/>
      <c r="BZ556" s="79"/>
      <c r="CA556" s="79"/>
      <c r="CB556" s="79"/>
      <c r="CC556" s="79"/>
      <c r="CD556" s="79"/>
      <c r="CE556" s="79"/>
      <c r="CF556" s="79"/>
      <c r="CG556" s="79"/>
      <c r="CH556" s="79"/>
      <c r="CI556" s="79"/>
      <c r="CJ556" s="79"/>
      <c r="CK556" s="79"/>
      <c r="CL556" s="79"/>
      <c r="CM556" s="79"/>
      <c r="CN556" s="79"/>
      <c r="CO556" s="79"/>
      <c r="CP556" s="79"/>
      <c r="CQ556" s="79"/>
      <c r="CR556" s="79"/>
      <c r="CS556" s="79"/>
      <c r="CT556" s="79"/>
      <c r="CU556" s="79"/>
      <c r="CV556" s="79"/>
      <c r="CW556" s="79"/>
      <c r="CX556" s="79"/>
      <c r="CY556" s="79"/>
      <c r="CZ556" s="79"/>
      <c r="DA556" s="79"/>
      <c r="DB556" s="79"/>
      <c r="DC556" s="79"/>
      <c r="DD556" s="79"/>
      <c r="DE556" s="79"/>
      <c r="DF556" s="79"/>
      <c r="DG556" s="79"/>
      <c r="DH556" s="79"/>
      <c r="DI556" s="79"/>
      <c r="DJ556" s="79"/>
      <c r="DK556" s="79"/>
      <c r="DL556" s="79"/>
      <c r="DM556" s="79"/>
      <c r="DN556" s="79"/>
      <c r="DO556" s="79"/>
      <c r="DP556" s="79"/>
      <c r="DQ556" s="79"/>
      <c r="DR556" s="79"/>
      <c r="DS556" s="79"/>
      <c r="DT556" s="79"/>
      <c r="DU556" s="79"/>
      <c r="DV556" s="79"/>
      <c r="DW556" s="79"/>
      <c r="DX556" s="79"/>
      <c r="DY556" s="79"/>
      <c r="DZ556" s="79"/>
      <c r="EA556" s="79"/>
      <c r="EB556" s="79"/>
      <c r="EC556" s="79"/>
      <c r="ED556" s="79"/>
      <c r="EE556" s="79"/>
      <c r="EF556" s="79"/>
      <c r="EG556" s="79"/>
      <c r="EH556" s="79"/>
      <c r="EI556" s="79"/>
      <c r="EJ556" s="79"/>
      <c r="EK556" s="79"/>
      <c r="EL556" s="79"/>
      <c r="EM556" s="79"/>
      <c r="EN556" s="79"/>
      <c r="EO556" s="113"/>
      <c r="EP556" s="113"/>
      <c r="EQ556" s="113"/>
      <c r="ER556" s="113"/>
      <c r="ES556" s="113"/>
      <c r="ET556" s="113"/>
      <c r="EU556" s="113"/>
      <c r="EV556" s="113"/>
      <c r="EW556" s="113"/>
      <c r="EX556" s="113"/>
    </row>
    <row r="557" spans="1:154" x14ac:dyDescent="0.3">
      <c r="A557" s="79"/>
      <c r="B557" s="80"/>
      <c r="C557" s="80"/>
      <c r="D557" s="80"/>
      <c r="E557" s="80"/>
      <c r="F557" s="80"/>
      <c r="G557" s="44" t="e">
        <f>SUM(J557,L557,N557,O557,P557,T557,U557,V557,AB557,AD557,AO557,AQ557,CE557,CG557,CP557,CR557,#REF!,#REF!,CZ557,DB557,DE557,DG557,DN557,DP557,DW557,DY557,EF557,EH557)</f>
        <v>#REF!</v>
      </c>
      <c r="H557" s="44" t="e">
        <f>SUM(K557,M557,Q557,R557,S557,W557,X557,Y557,AC557,AE557,AF557,AG557,AH557,AI557,AL557,AP557,AR557,#REF!,AY557,AZ557,CF557,CH557,CI557,CJ557,CK557,CL557,CQ557,CS557,CT557,CU557,CV557,CW557,#REF!,#REF!,DA557,DC557,DF557,DH557,DO557,#REF!,#REF!,#REF!,#REF!,DQ557,DR557,DS557,DT557,DU557,DX557,DZ557,EA557,EB557,EC557,ED557,EG557,EI557,EJ557,EK557,EL557,EM557)</f>
        <v>#REF!</v>
      </c>
      <c r="I557" s="44" t="e">
        <f t="shared" si="20"/>
        <v>#REF!</v>
      </c>
      <c r="J557" s="72"/>
      <c r="K557" s="72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79"/>
      <c r="AF557" s="79"/>
      <c r="AG557" s="79"/>
      <c r="AH557" s="79"/>
      <c r="AI557" s="79"/>
      <c r="AJ557" s="79"/>
      <c r="AK557" s="79"/>
      <c r="AL557" s="79"/>
      <c r="AM557" s="79"/>
      <c r="AN557" s="79"/>
      <c r="AO557" s="79"/>
      <c r="AP557" s="79"/>
      <c r="AQ557" s="79"/>
      <c r="AR557" s="79"/>
      <c r="AS557" s="79"/>
      <c r="AT557" s="79"/>
      <c r="AU557" s="79"/>
      <c r="AV557" s="79"/>
      <c r="AW557" s="79"/>
      <c r="AX557" s="79"/>
      <c r="AY557" s="79"/>
      <c r="AZ557" s="79"/>
      <c r="BA557" s="79"/>
      <c r="BB557" s="79"/>
      <c r="BC557" s="79"/>
      <c r="BD557" s="79"/>
      <c r="BE557" s="79"/>
      <c r="BF557" s="79"/>
      <c r="BG557" s="79"/>
      <c r="BH557" s="79"/>
      <c r="BI557" s="79"/>
      <c r="BJ557" s="79"/>
      <c r="BK557" s="79"/>
      <c r="BL557" s="79"/>
      <c r="BM557" s="79"/>
      <c r="BN557" s="79"/>
      <c r="BO557" s="79"/>
      <c r="BP557" s="79"/>
      <c r="BQ557" s="79"/>
      <c r="BR557" s="79"/>
      <c r="BS557" s="79"/>
      <c r="BT557" s="79"/>
      <c r="BU557" s="79"/>
      <c r="BV557" s="79"/>
      <c r="BW557" s="79"/>
      <c r="BX557" s="79"/>
      <c r="BY557" s="79"/>
      <c r="BZ557" s="79"/>
      <c r="CA557" s="79"/>
      <c r="CB557" s="79"/>
      <c r="CC557" s="79"/>
      <c r="CD557" s="79"/>
      <c r="CE557" s="79"/>
      <c r="CF557" s="79"/>
      <c r="CG557" s="79"/>
      <c r="CH557" s="79"/>
      <c r="CI557" s="79"/>
      <c r="CJ557" s="79"/>
      <c r="CK557" s="79"/>
      <c r="CL557" s="79"/>
      <c r="CM557" s="79"/>
      <c r="CN557" s="79"/>
      <c r="CO557" s="79"/>
      <c r="CP557" s="79"/>
      <c r="CQ557" s="79"/>
      <c r="CR557" s="79"/>
      <c r="CS557" s="79"/>
      <c r="CT557" s="79"/>
      <c r="CU557" s="79"/>
      <c r="CV557" s="79"/>
      <c r="CW557" s="79"/>
      <c r="CX557" s="79"/>
      <c r="CY557" s="79"/>
      <c r="CZ557" s="79"/>
      <c r="DA557" s="79"/>
      <c r="DB557" s="79"/>
      <c r="DC557" s="79"/>
      <c r="DD557" s="79"/>
      <c r="DE557" s="79"/>
      <c r="DF557" s="79"/>
      <c r="DG557" s="79"/>
      <c r="DH557" s="79"/>
      <c r="DI557" s="79"/>
      <c r="DJ557" s="79"/>
      <c r="DK557" s="79"/>
      <c r="DL557" s="79"/>
      <c r="DM557" s="79"/>
      <c r="DN557" s="79"/>
      <c r="DO557" s="79"/>
      <c r="DP557" s="79"/>
      <c r="DQ557" s="79"/>
      <c r="DR557" s="79"/>
      <c r="DS557" s="79"/>
      <c r="DT557" s="79"/>
      <c r="DU557" s="79"/>
      <c r="DV557" s="79"/>
      <c r="DW557" s="79"/>
      <c r="DX557" s="79"/>
      <c r="DY557" s="79"/>
      <c r="DZ557" s="79"/>
      <c r="EA557" s="79"/>
      <c r="EB557" s="79"/>
      <c r="EC557" s="79"/>
      <c r="ED557" s="79"/>
      <c r="EE557" s="79"/>
      <c r="EF557" s="79"/>
      <c r="EG557" s="79"/>
      <c r="EH557" s="79"/>
      <c r="EI557" s="79"/>
      <c r="EJ557" s="79"/>
      <c r="EK557" s="79"/>
      <c r="EL557" s="79"/>
      <c r="EM557" s="79"/>
      <c r="EN557" s="79"/>
      <c r="EO557" s="113"/>
      <c r="EP557" s="113"/>
      <c r="EQ557" s="113"/>
      <c r="ER557" s="113"/>
      <c r="ES557" s="113"/>
      <c r="ET557" s="113"/>
      <c r="EU557" s="113"/>
      <c r="EV557" s="113"/>
      <c r="EW557" s="113"/>
      <c r="EX557" s="113"/>
    </row>
    <row r="558" spans="1:154" x14ac:dyDescent="0.3">
      <c r="A558" s="79"/>
      <c r="B558" s="80"/>
      <c r="C558" s="80"/>
      <c r="D558" s="80"/>
      <c r="E558" s="80"/>
      <c r="F558" s="80"/>
      <c r="G558" s="44" t="e">
        <f>SUM(J558,L558,N558,O558,P558,T558,U558,V558,AB558,AD558,AO558,AQ558,CE558,CG558,CP558,CR558,#REF!,#REF!,CZ558,DB558,DE558,DG558,DN558,DP558,DW558,DY558,EF558,EH558)</f>
        <v>#REF!</v>
      </c>
      <c r="H558" s="44" t="e">
        <f>SUM(K558,M558,Q558,R558,S558,W558,X558,Y558,AC558,AE558,AF558,AG558,AH558,AI558,AL558,AP558,AR558,#REF!,AY558,AZ558,CF558,CH558,CI558,CJ558,CK558,CL558,CQ558,CS558,CT558,CU558,CV558,CW558,#REF!,#REF!,DA558,DC558,DF558,DH558,DO558,#REF!,#REF!,#REF!,#REF!,DQ558,DR558,DS558,DT558,DU558,DX558,DZ558,EA558,EB558,EC558,ED558,EG558,EI558,EJ558,EK558,EL558,EM558)</f>
        <v>#REF!</v>
      </c>
      <c r="I558" s="44" t="e">
        <f t="shared" si="20"/>
        <v>#REF!</v>
      </c>
      <c r="J558" s="72"/>
      <c r="K558" s="72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79"/>
      <c r="AF558" s="79"/>
      <c r="AG558" s="79"/>
      <c r="AH558" s="79"/>
      <c r="AI558" s="79"/>
      <c r="AJ558" s="79"/>
      <c r="AK558" s="79"/>
      <c r="AL558" s="79"/>
      <c r="AM558" s="79"/>
      <c r="AN558" s="79"/>
      <c r="AO558" s="79"/>
      <c r="AP558" s="79"/>
      <c r="AQ558" s="79"/>
      <c r="AR558" s="79"/>
      <c r="AS558" s="79"/>
      <c r="AT558" s="79"/>
      <c r="AU558" s="79"/>
      <c r="AV558" s="79"/>
      <c r="AW558" s="79"/>
      <c r="AX558" s="79"/>
      <c r="AY558" s="79"/>
      <c r="AZ558" s="79"/>
      <c r="BA558" s="79"/>
      <c r="BB558" s="79"/>
      <c r="BC558" s="79"/>
      <c r="BD558" s="79"/>
      <c r="BE558" s="79"/>
      <c r="BF558" s="79"/>
      <c r="BG558" s="79"/>
      <c r="BH558" s="79"/>
      <c r="BI558" s="79"/>
      <c r="BJ558" s="79"/>
      <c r="BK558" s="79"/>
      <c r="BL558" s="79"/>
      <c r="BM558" s="79"/>
      <c r="BN558" s="79"/>
      <c r="BO558" s="79"/>
      <c r="BP558" s="79"/>
      <c r="BQ558" s="79"/>
      <c r="BR558" s="79"/>
      <c r="BS558" s="79"/>
      <c r="BT558" s="79"/>
      <c r="BU558" s="79"/>
      <c r="BV558" s="79"/>
      <c r="BW558" s="79"/>
      <c r="BX558" s="79"/>
      <c r="BY558" s="79"/>
      <c r="BZ558" s="79"/>
      <c r="CA558" s="79"/>
      <c r="CB558" s="79"/>
      <c r="CC558" s="79"/>
      <c r="CD558" s="79"/>
      <c r="CE558" s="79"/>
      <c r="CF558" s="79"/>
      <c r="CG558" s="79"/>
      <c r="CH558" s="79"/>
      <c r="CI558" s="79"/>
      <c r="CJ558" s="79"/>
      <c r="CK558" s="79"/>
      <c r="CL558" s="79"/>
      <c r="CM558" s="79"/>
      <c r="CN558" s="79"/>
      <c r="CO558" s="79"/>
      <c r="CP558" s="79"/>
      <c r="CQ558" s="79"/>
      <c r="CR558" s="79"/>
      <c r="CS558" s="79"/>
      <c r="CT558" s="79"/>
      <c r="CU558" s="79"/>
      <c r="CV558" s="79"/>
      <c r="CW558" s="79"/>
      <c r="CX558" s="79"/>
      <c r="CY558" s="79"/>
      <c r="CZ558" s="79"/>
      <c r="DA558" s="79"/>
      <c r="DB558" s="79"/>
      <c r="DC558" s="79"/>
      <c r="DD558" s="79"/>
      <c r="DE558" s="79"/>
      <c r="DF558" s="79"/>
      <c r="DG558" s="79"/>
      <c r="DH558" s="79"/>
      <c r="DI558" s="79"/>
      <c r="DJ558" s="79"/>
      <c r="DK558" s="79"/>
      <c r="DL558" s="79"/>
      <c r="DM558" s="79"/>
      <c r="DN558" s="79"/>
      <c r="DO558" s="79"/>
      <c r="DP558" s="79"/>
      <c r="DQ558" s="79"/>
      <c r="DR558" s="79"/>
      <c r="DS558" s="79"/>
      <c r="DT558" s="79"/>
      <c r="DU558" s="79"/>
      <c r="DV558" s="79"/>
      <c r="DW558" s="79"/>
      <c r="DX558" s="79"/>
      <c r="DY558" s="79"/>
      <c r="DZ558" s="79"/>
      <c r="EA558" s="79"/>
      <c r="EB558" s="79"/>
      <c r="EC558" s="79"/>
      <c r="ED558" s="79"/>
      <c r="EE558" s="79"/>
      <c r="EF558" s="79"/>
      <c r="EG558" s="79"/>
      <c r="EH558" s="79"/>
      <c r="EI558" s="79"/>
      <c r="EJ558" s="79"/>
      <c r="EK558" s="79"/>
      <c r="EL558" s="79"/>
      <c r="EM558" s="79"/>
      <c r="EN558" s="79"/>
      <c r="EO558" s="113"/>
      <c r="EP558" s="113"/>
      <c r="EQ558" s="113"/>
      <c r="ER558" s="113"/>
      <c r="ES558" s="113"/>
      <c r="ET558" s="113"/>
      <c r="EU558" s="113"/>
      <c r="EV558" s="113"/>
      <c r="EW558" s="113"/>
      <c r="EX558" s="113"/>
    </row>
    <row r="559" spans="1:154" x14ac:dyDescent="0.3">
      <c r="A559" s="79"/>
      <c r="B559" s="80"/>
      <c r="C559" s="80"/>
      <c r="D559" s="80"/>
      <c r="E559" s="80"/>
      <c r="F559" s="80"/>
      <c r="G559" s="44" t="e">
        <f>SUM(J559,L559,N559,O559,P559,T559,U559,V559,AB559,AD559,AO559,AQ559,CE559,CG559,CP559,CR559,#REF!,#REF!,CZ559,DB559,DE559,DG559,DN559,DP559,DW559,DY559,EF559,EH559)</f>
        <v>#REF!</v>
      </c>
      <c r="H559" s="44" t="e">
        <f>SUM(K559,M559,Q559,R559,S559,W559,X559,Y559,AC559,AE559,AF559,AG559,AH559,AI559,AL559,AP559,AR559,#REF!,AY559,AZ559,CF559,CH559,CI559,CJ559,CK559,CL559,CQ559,CS559,CT559,CU559,CV559,CW559,#REF!,#REF!,DA559,DC559,DF559,DH559,DO559,#REF!,#REF!,#REF!,#REF!,DQ559,DR559,DS559,DT559,DU559,DX559,DZ559,EA559,EB559,EC559,ED559,EG559,EI559,EJ559,EK559,EL559,EM559)</f>
        <v>#REF!</v>
      </c>
      <c r="I559" s="44" t="e">
        <f t="shared" si="20"/>
        <v>#REF!</v>
      </c>
      <c r="J559" s="72"/>
      <c r="K559" s="72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79"/>
      <c r="AF559" s="79"/>
      <c r="AG559" s="79"/>
      <c r="AH559" s="79"/>
      <c r="AI559" s="79"/>
      <c r="AJ559" s="79"/>
      <c r="AK559" s="79"/>
      <c r="AL559" s="79"/>
      <c r="AM559" s="79"/>
      <c r="AN559" s="79"/>
      <c r="AO559" s="79"/>
      <c r="AP559" s="79"/>
      <c r="AQ559" s="79"/>
      <c r="AR559" s="79"/>
      <c r="AS559" s="79"/>
      <c r="AT559" s="79"/>
      <c r="AU559" s="79"/>
      <c r="AV559" s="79"/>
      <c r="AW559" s="79"/>
      <c r="AX559" s="79"/>
      <c r="AY559" s="79"/>
      <c r="AZ559" s="79"/>
      <c r="BA559" s="79"/>
      <c r="BB559" s="79"/>
      <c r="BC559" s="79"/>
      <c r="BD559" s="79"/>
      <c r="BE559" s="79"/>
      <c r="BF559" s="79"/>
      <c r="BG559" s="79"/>
      <c r="BH559" s="79"/>
      <c r="BI559" s="79"/>
      <c r="BJ559" s="79"/>
      <c r="BK559" s="79"/>
      <c r="BL559" s="79"/>
      <c r="BM559" s="79"/>
      <c r="BN559" s="79"/>
      <c r="BO559" s="79"/>
      <c r="BP559" s="79"/>
      <c r="BQ559" s="79"/>
      <c r="BR559" s="79"/>
      <c r="BS559" s="79"/>
      <c r="BT559" s="79"/>
      <c r="BU559" s="79"/>
      <c r="BV559" s="79"/>
      <c r="BW559" s="79"/>
      <c r="BX559" s="79"/>
      <c r="BY559" s="79"/>
      <c r="BZ559" s="79"/>
      <c r="CA559" s="79"/>
      <c r="CB559" s="79"/>
      <c r="CC559" s="79"/>
      <c r="CD559" s="79"/>
      <c r="CE559" s="79"/>
      <c r="CF559" s="79"/>
      <c r="CG559" s="79"/>
      <c r="CH559" s="79"/>
      <c r="CI559" s="79"/>
      <c r="CJ559" s="79"/>
      <c r="CK559" s="79"/>
      <c r="CL559" s="79"/>
      <c r="CM559" s="79"/>
      <c r="CN559" s="79"/>
      <c r="CO559" s="79"/>
      <c r="CP559" s="79"/>
      <c r="CQ559" s="79"/>
      <c r="CR559" s="79"/>
      <c r="CS559" s="79"/>
      <c r="CT559" s="79"/>
      <c r="CU559" s="79"/>
      <c r="CV559" s="79"/>
      <c r="CW559" s="79"/>
      <c r="CX559" s="79"/>
      <c r="CY559" s="79"/>
      <c r="CZ559" s="79"/>
      <c r="DA559" s="79"/>
      <c r="DB559" s="79"/>
      <c r="DC559" s="79"/>
      <c r="DD559" s="79"/>
      <c r="DE559" s="79"/>
      <c r="DF559" s="79"/>
      <c r="DG559" s="79"/>
      <c r="DH559" s="79"/>
      <c r="DI559" s="79"/>
      <c r="DJ559" s="79"/>
      <c r="DK559" s="79"/>
      <c r="DL559" s="79"/>
      <c r="DM559" s="79"/>
      <c r="DN559" s="79"/>
      <c r="DO559" s="79"/>
      <c r="DP559" s="79"/>
      <c r="DQ559" s="79"/>
      <c r="DR559" s="79"/>
      <c r="DS559" s="79"/>
      <c r="DT559" s="79"/>
      <c r="DU559" s="79"/>
      <c r="DV559" s="79"/>
      <c r="DW559" s="79"/>
      <c r="DX559" s="79"/>
      <c r="DY559" s="79"/>
      <c r="DZ559" s="79"/>
      <c r="EA559" s="79"/>
      <c r="EB559" s="79"/>
      <c r="EC559" s="79"/>
      <c r="ED559" s="79"/>
      <c r="EE559" s="79"/>
      <c r="EF559" s="79"/>
      <c r="EG559" s="79"/>
      <c r="EH559" s="79"/>
      <c r="EI559" s="79"/>
      <c r="EJ559" s="79"/>
      <c r="EK559" s="79"/>
      <c r="EL559" s="79"/>
      <c r="EM559" s="79"/>
      <c r="EN559" s="79"/>
      <c r="EO559" s="113"/>
      <c r="EP559" s="113"/>
      <c r="EQ559" s="113"/>
      <c r="ER559" s="113"/>
      <c r="ES559" s="113"/>
      <c r="ET559" s="113"/>
      <c r="EU559" s="113"/>
      <c r="EV559" s="113"/>
      <c r="EW559" s="113"/>
      <c r="EX559" s="113"/>
    </row>
    <row r="560" spans="1:154" x14ac:dyDescent="0.3">
      <c r="A560" s="79"/>
      <c r="B560" s="80"/>
      <c r="C560" s="80"/>
      <c r="D560" s="80"/>
      <c r="E560" s="80"/>
      <c r="F560" s="80"/>
      <c r="G560" s="44" t="e">
        <f>SUM(J560,L560,N560,O560,P560,T560,U560,V560,AB560,AD560,AO560,AQ560,CE560,CG560,CP560,CR560,#REF!,#REF!,CZ560,DB560,DE560,DG560,DN560,DP560,DW560,DY560,EF560,EH560)</f>
        <v>#REF!</v>
      </c>
      <c r="H560" s="44" t="e">
        <f>SUM(K560,M560,Q560,R560,S560,W560,X560,Y560,AC560,AE560,AF560,AG560,AH560,AI560,AL560,AP560,AR560,#REF!,AY560,AZ560,CF560,CH560,CI560,CJ560,CK560,CL560,CQ560,CS560,CT560,CU560,CV560,CW560,#REF!,#REF!,DA560,DC560,DF560,DH560,DO560,#REF!,#REF!,#REF!,#REF!,DQ560,DR560,DS560,DT560,DU560,DX560,DZ560,EA560,EB560,EC560,ED560,EG560,EI560,EJ560,EK560,EL560,EM560)</f>
        <v>#REF!</v>
      </c>
      <c r="I560" s="44" t="e">
        <f t="shared" si="20"/>
        <v>#REF!</v>
      </c>
      <c r="J560" s="72"/>
      <c r="K560" s="72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79"/>
      <c r="AF560" s="79"/>
      <c r="AG560" s="79"/>
      <c r="AH560" s="79"/>
      <c r="AI560" s="79"/>
      <c r="AJ560" s="79"/>
      <c r="AK560" s="79"/>
      <c r="AL560" s="79"/>
      <c r="AM560" s="79"/>
      <c r="AN560" s="79"/>
      <c r="AO560" s="79"/>
      <c r="AP560" s="79"/>
      <c r="AQ560" s="79"/>
      <c r="AR560" s="79"/>
      <c r="AS560" s="79"/>
      <c r="AT560" s="79"/>
      <c r="AU560" s="79"/>
      <c r="AV560" s="79"/>
      <c r="AW560" s="79"/>
      <c r="AX560" s="79"/>
      <c r="AY560" s="79"/>
      <c r="AZ560" s="79"/>
      <c r="BA560" s="79"/>
      <c r="BB560" s="79"/>
      <c r="BC560" s="79"/>
      <c r="BD560" s="79"/>
      <c r="BE560" s="79"/>
      <c r="BF560" s="79"/>
      <c r="BG560" s="79"/>
      <c r="BH560" s="79"/>
      <c r="BI560" s="79"/>
      <c r="BJ560" s="79"/>
      <c r="BK560" s="79"/>
      <c r="BL560" s="79"/>
      <c r="BM560" s="79"/>
      <c r="BN560" s="79"/>
      <c r="BO560" s="79"/>
      <c r="BP560" s="79"/>
      <c r="BQ560" s="79"/>
      <c r="BR560" s="79"/>
      <c r="BS560" s="79"/>
      <c r="BT560" s="79"/>
      <c r="BU560" s="79"/>
      <c r="BV560" s="79"/>
      <c r="BW560" s="79"/>
      <c r="BX560" s="79"/>
      <c r="BY560" s="79"/>
      <c r="BZ560" s="79"/>
      <c r="CA560" s="79"/>
      <c r="CB560" s="79"/>
      <c r="CC560" s="79"/>
      <c r="CD560" s="79"/>
      <c r="CE560" s="79"/>
      <c r="CF560" s="79"/>
      <c r="CG560" s="79"/>
      <c r="CH560" s="79"/>
      <c r="CI560" s="79"/>
      <c r="CJ560" s="79"/>
      <c r="CK560" s="79"/>
      <c r="CL560" s="79"/>
      <c r="CM560" s="79"/>
      <c r="CN560" s="79"/>
      <c r="CO560" s="79"/>
      <c r="CP560" s="79"/>
      <c r="CQ560" s="79"/>
      <c r="CR560" s="79"/>
      <c r="CS560" s="79"/>
      <c r="CT560" s="79"/>
      <c r="CU560" s="79"/>
      <c r="CV560" s="79"/>
      <c r="CW560" s="79"/>
      <c r="CX560" s="79"/>
      <c r="CY560" s="79"/>
      <c r="CZ560" s="79"/>
      <c r="DA560" s="79"/>
      <c r="DB560" s="79"/>
      <c r="DC560" s="79"/>
      <c r="DD560" s="79"/>
      <c r="DE560" s="79"/>
      <c r="DF560" s="79"/>
      <c r="DG560" s="79"/>
      <c r="DH560" s="79"/>
      <c r="DI560" s="79"/>
      <c r="DJ560" s="79"/>
      <c r="DK560" s="79"/>
      <c r="DL560" s="79"/>
      <c r="DM560" s="79"/>
      <c r="DN560" s="79"/>
      <c r="DO560" s="79"/>
      <c r="DP560" s="79"/>
      <c r="DQ560" s="79"/>
      <c r="DR560" s="79"/>
      <c r="DS560" s="79"/>
      <c r="DT560" s="79"/>
      <c r="DU560" s="79"/>
      <c r="DV560" s="79"/>
      <c r="DW560" s="79"/>
      <c r="DX560" s="79"/>
      <c r="DY560" s="79"/>
      <c r="DZ560" s="79"/>
      <c r="EA560" s="79"/>
      <c r="EB560" s="79"/>
      <c r="EC560" s="79"/>
      <c r="ED560" s="79"/>
      <c r="EE560" s="79"/>
      <c r="EF560" s="79"/>
      <c r="EG560" s="79"/>
      <c r="EH560" s="79"/>
      <c r="EI560" s="79"/>
      <c r="EJ560" s="79"/>
      <c r="EK560" s="79"/>
      <c r="EL560" s="79"/>
      <c r="EM560" s="79"/>
      <c r="EN560" s="79"/>
      <c r="EO560" s="113"/>
      <c r="EP560" s="113"/>
      <c r="EQ560" s="113"/>
      <c r="ER560" s="113"/>
      <c r="ES560" s="113"/>
      <c r="ET560" s="113"/>
      <c r="EU560" s="113"/>
      <c r="EV560" s="113"/>
      <c r="EW560" s="113"/>
      <c r="EX560" s="113"/>
    </row>
    <row r="561" spans="1:154" x14ac:dyDescent="0.3">
      <c r="A561" s="79"/>
      <c r="B561" s="80"/>
      <c r="C561" s="80"/>
      <c r="D561" s="80"/>
      <c r="E561" s="80"/>
      <c r="F561" s="80"/>
      <c r="G561" s="44" t="e">
        <f>SUM(J561,L561,N561,O561,P561,T561,U561,V561,AB561,AD561,AO561,AQ561,CE561,CG561,CP561,CR561,#REF!,#REF!,CZ561,DB561,DE561,DG561,DN561,DP561,DW561,DY561,EF561,EH561)</f>
        <v>#REF!</v>
      </c>
      <c r="H561" s="44" t="e">
        <f>SUM(K561,M561,Q561,R561,S561,W561,X561,Y561,AC561,AE561,AF561,AG561,AH561,AI561,AL561,AP561,AR561,#REF!,AY561,AZ561,CF561,CH561,CI561,CJ561,CK561,CL561,CQ561,CS561,CT561,CU561,CV561,CW561,#REF!,#REF!,DA561,DC561,DF561,DH561,DO561,#REF!,#REF!,#REF!,#REF!,DQ561,DR561,DS561,DT561,DU561,DX561,DZ561,EA561,EB561,EC561,ED561,EG561,EI561,EJ561,EK561,EL561,EM561)</f>
        <v>#REF!</v>
      </c>
      <c r="I561" s="44" t="e">
        <f t="shared" si="20"/>
        <v>#REF!</v>
      </c>
      <c r="J561" s="72"/>
      <c r="K561" s="72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79"/>
      <c r="AF561" s="79"/>
      <c r="AG561" s="79"/>
      <c r="AH561" s="79"/>
      <c r="AI561" s="79"/>
      <c r="AJ561" s="79"/>
      <c r="AK561" s="79"/>
      <c r="AL561" s="79"/>
      <c r="AM561" s="79"/>
      <c r="AN561" s="79"/>
      <c r="AO561" s="79"/>
      <c r="AP561" s="79"/>
      <c r="AQ561" s="79"/>
      <c r="AR561" s="79"/>
      <c r="AS561" s="79"/>
      <c r="AT561" s="79"/>
      <c r="AU561" s="79"/>
      <c r="AV561" s="79"/>
      <c r="AW561" s="79"/>
      <c r="AX561" s="79"/>
      <c r="AY561" s="79"/>
      <c r="AZ561" s="79"/>
      <c r="BA561" s="79"/>
      <c r="BB561" s="79"/>
      <c r="BC561" s="79"/>
      <c r="BD561" s="79"/>
      <c r="BE561" s="79"/>
      <c r="BF561" s="79"/>
      <c r="BG561" s="79"/>
      <c r="BH561" s="79"/>
      <c r="BI561" s="79"/>
      <c r="BJ561" s="79"/>
      <c r="BK561" s="79"/>
      <c r="BL561" s="79"/>
      <c r="BM561" s="79"/>
      <c r="BN561" s="79"/>
      <c r="BO561" s="79"/>
      <c r="BP561" s="79"/>
      <c r="BQ561" s="79"/>
      <c r="BR561" s="79"/>
      <c r="BS561" s="79"/>
      <c r="BT561" s="79"/>
      <c r="BU561" s="79"/>
      <c r="BV561" s="79"/>
      <c r="BW561" s="79"/>
      <c r="BX561" s="79"/>
      <c r="BY561" s="79"/>
      <c r="BZ561" s="79"/>
      <c r="CA561" s="79"/>
      <c r="CB561" s="79"/>
      <c r="CC561" s="79"/>
      <c r="CD561" s="79"/>
      <c r="CE561" s="79"/>
      <c r="CF561" s="79"/>
      <c r="CG561" s="79"/>
      <c r="CH561" s="79"/>
      <c r="CI561" s="79"/>
      <c r="CJ561" s="79"/>
      <c r="CK561" s="79"/>
      <c r="CL561" s="79"/>
      <c r="CM561" s="79"/>
      <c r="CN561" s="79"/>
      <c r="CO561" s="79"/>
      <c r="CP561" s="79"/>
      <c r="CQ561" s="79"/>
      <c r="CR561" s="79"/>
      <c r="CS561" s="79"/>
      <c r="CT561" s="79"/>
      <c r="CU561" s="79"/>
      <c r="CV561" s="79"/>
      <c r="CW561" s="79"/>
      <c r="CX561" s="79"/>
      <c r="CY561" s="79"/>
      <c r="CZ561" s="79"/>
      <c r="DA561" s="79"/>
      <c r="DB561" s="79"/>
      <c r="DC561" s="79"/>
      <c r="DD561" s="79"/>
      <c r="DE561" s="79"/>
      <c r="DF561" s="79"/>
      <c r="DG561" s="79"/>
      <c r="DH561" s="79"/>
      <c r="DI561" s="79"/>
      <c r="DJ561" s="79"/>
      <c r="DK561" s="79"/>
      <c r="DL561" s="79"/>
      <c r="DM561" s="79"/>
      <c r="DN561" s="79"/>
      <c r="DO561" s="79"/>
      <c r="DP561" s="79"/>
      <c r="DQ561" s="79"/>
      <c r="DR561" s="79"/>
      <c r="DS561" s="79"/>
      <c r="DT561" s="79"/>
      <c r="DU561" s="79"/>
      <c r="DV561" s="79"/>
      <c r="DW561" s="79"/>
      <c r="DX561" s="79"/>
      <c r="DY561" s="79"/>
      <c r="DZ561" s="79"/>
      <c r="EA561" s="79"/>
      <c r="EB561" s="79"/>
      <c r="EC561" s="79"/>
      <c r="ED561" s="79"/>
      <c r="EE561" s="79"/>
      <c r="EF561" s="79"/>
      <c r="EG561" s="79"/>
      <c r="EH561" s="79"/>
      <c r="EI561" s="79"/>
      <c r="EJ561" s="79"/>
      <c r="EK561" s="79"/>
      <c r="EL561" s="79"/>
      <c r="EM561" s="79"/>
      <c r="EN561" s="79"/>
      <c r="EO561" s="113"/>
      <c r="EP561" s="113"/>
      <c r="EQ561" s="113"/>
      <c r="ER561" s="113"/>
      <c r="ES561" s="113"/>
      <c r="ET561" s="113"/>
      <c r="EU561" s="113"/>
      <c r="EV561" s="113"/>
      <c r="EW561" s="113"/>
      <c r="EX561" s="113"/>
    </row>
    <row r="562" spans="1:154" x14ac:dyDescent="0.3">
      <c r="A562" s="79"/>
      <c r="B562" s="80"/>
      <c r="C562" s="80"/>
      <c r="D562" s="80"/>
      <c r="E562" s="80"/>
      <c r="F562" s="80"/>
      <c r="G562" s="44" t="e">
        <f>SUM(J562,L562,N562,O562,P562,T562,U562,V562,AB562,AD562,AO562,AQ562,CE562,CG562,CP562,CR562,#REF!,#REF!,CZ562,DB562,DE562,DG562,DN562,DP562,DW562,DY562,EF562,EH562)</f>
        <v>#REF!</v>
      </c>
      <c r="H562" s="44" t="e">
        <f>SUM(K562,M562,Q562,R562,S562,W562,X562,Y562,AC562,AE562,AF562,AG562,AH562,AI562,AL562,AP562,AR562,#REF!,AY562,AZ562,CF562,CH562,CI562,CJ562,CK562,CL562,CQ562,CS562,CT562,CU562,CV562,CW562,#REF!,#REF!,DA562,DC562,DF562,DH562,DO562,#REF!,#REF!,#REF!,#REF!,DQ562,DR562,DS562,DT562,DU562,DX562,DZ562,EA562,EB562,EC562,ED562,EG562,EI562,EJ562,EK562,EL562,EM562)</f>
        <v>#REF!</v>
      </c>
      <c r="I562" s="44" t="e">
        <f t="shared" si="20"/>
        <v>#REF!</v>
      </c>
      <c r="J562" s="72"/>
      <c r="K562" s="72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79"/>
      <c r="AF562" s="79"/>
      <c r="AG562" s="79"/>
      <c r="AH562" s="79"/>
      <c r="AI562" s="79"/>
      <c r="AJ562" s="79"/>
      <c r="AK562" s="79"/>
      <c r="AL562" s="79"/>
      <c r="AM562" s="79"/>
      <c r="AN562" s="79"/>
      <c r="AO562" s="79"/>
      <c r="AP562" s="79"/>
      <c r="AQ562" s="79"/>
      <c r="AR562" s="79"/>
      <c r="AS562" s="79"/>
      <c r="AT562" s="79"/>
      <c r="AU562" s="79"/>
      <c r="AV562" s="79"/>
      <c r="AW562" s="79"/>
      <c r="AX562" s="79"/>
      <c r="AY562" s="79"/>
      <c r="AZ562" s="79"/>
      <c r="BA562" s="79"/>
      <c r="BB562" s="79"/>
      <c r="BC562" s="79"/>
      <c r="BD562" s="79"/>
      <c r="BE562" s="79"/>
      <c r="BF562" s="79"/>
      <c r="BG562" s="79"/>
      <c r="BH562" s="79"/>
      <c r="BI562" s="79"/>
      <c r="BJ562" s="79"/>
      <c r="BK562" s="79"/>
      <c r="BL562" s="79"/>
      <c r="BM562" s="79"/>
      <c r="BN562" s="79"/>
      <c r="BO562" s="79"/>
      <c r="BP562" s="79"/>
      <c r="BQ562" s="79"/>
      <c r="BR562" s="79"/>
      <c r="BS562" s="79"/>
      <c r="BT562" s="79"/>
      <c r="BU562" s="79"/>
      <c r="BV562" s="79"/>
      <c r="BW562" s="79"/>
      <c r="BX562" s="79"/>
      <c r="BY562" s="79"/>
      <c r="BZ562" s="79"/>
      <c r="CA562" s="79"/>
      <c r="CB562" s="79"/>
      <c r="CC562" s="79"/>
      <c r="CD562" s="79"/>
      <c r="CE562" s="79"/>
      <c r="CF562" s="79"/>
      <c r="CG562" s="79"/>
      <c r="CH562" s="79"/>
      <c r="CI562" s="79"/>
      <c r="CJ562" s="79"/>
      <c r="CK562" s="79"/>
      <c r="CL562" s="79"/>
      <c r="CM562" s="79"/>
      <c r="CN562" s="79"/>
      <c r="CO562" s="79"/>
      <c r="CP562" s="79"/>
      <c r="CQ562" s="79"/>
      <c r="CR562" s="79"/>
      <c r="CS562" s="79"/>
      <c r="CT562" s="79"/>
      <c r="CU562" s="79"/>
      <c r="CV562" s="79"/>
      <c r="CW562" s="79"/>
      <c r="CX562" s="79"/>
      <c r="CY562" s="79"/>
      <c r="CZ562" s="79"/>
      <c r="DA562" s="79"/>
      <c r="DB562" s="79"/>
      <c r="DC562" s="79"/>
      <c r="DD562" s="79"/>
      <c r="DE562" s="79"/>
      <c r="DF562" s="79"/>
      <c r="DG562" s="79"/>
      <c r="DH562" s="79"/>
      <c r="DI562" s="79"/>
      <c r="DJ562" s="79"/>
      <c r="DK562" s="79"/>
      <c r="DL562" s="79"/>
      <c r="DM562" s="79"/>
      <c r="DN562" s="79"/>
      <c r="DO562" s="79"/>
      <c r="DP562" s="79"/>
      <c r="DQ562" s="79"/>
      <c r="DR562" s="79"/>
      <c r="DS562" s="79"/>
      <c r="DT562" s="79"/>
      <c r="DU562" s="79"/>
      <c r="DV562" s="79"/>
      <c r="DW562" s="79"/>
      <c r="DX562" s="79"/>
      <c r="DY562" s="79"/>
      <c r="DZ562" s="79"/>
      <c r="EA562" s="79"/>
      <c r="EB562" s="79"/>
      <c r="EC562" s="79"/>
      <c r="ED562" s="79"/>
      <c r="EE562" s="79"/>
      <c r="EF562" s="79"/>
      <c r="EG562" s="79"/>
      <c r="EH562" s="79"/>
      <c r="EI562" s="79"/>
      <c r="EJ562" s="79"/>
      <c r="EK562" s="79"/>
      <c r="EL562" s="79"/>
      <c r="EM562" s="79"/>
      <c r="EN562" s="79"/>
      <c r="EO562" s="113"/>
      <c r="EP562" s="113"/>
      <c r="EQ562" s="113"/>
      <c r="ER562" s="113"/>
      <c r="ES562" s="113"/>
      <c r="ET562" s="113"/>
      <c r="EU562" s="113"/>
      <c r="EV562" s="113"/>
      <c r="EW562" s="113"/>
      <c r="EX562" s="113"/>
    </row>
    <row r="563" spans="1:154" x14ac:dyDescent="0.3">
      <c r="A563" s="79"/>
      <c r="B563" s="80"/>
      <c r="C563" s="80"/>
      <c r="D563" s="80"/>
      <c r="E563" s="80"/>
      <c r="F563" s="80"/>
      <c r="G563" s="44" t="e">
        <f>SUM(J563,L563,N563,O563,P563,T563,U563,V563,AB563,AD563,AO563,AQ563,CE563,CG563,CP563,CR563,#REF!,#REF!,CZ563,DB563,DE563,DG563,DN563,DP563,DW563,DY563,EF563,EH563)</f>
        <v>#REF!</v>
      </c>
      <c r="H563" s="44" t="e">
        <f>SUM(K563,M563,Q563,R563,S563,W563,X563,Y563,AC563,AE563,AF563,AG563,AH563,AI563,AL563,AP563,AR563,#REF!,AY563,AZ563,CF563,CH563,CI563,CJ563,CK563,CL563,CQ563,CS563,CT563,CU563,CV563,CW563,#REF!,#REF!,DA563,DC563,DF563,DH563,DO563,#REF!,#REF!,#REF!,#REF!,DQ563,DR563,DS563,DT563,DU563,DX563,DZ563,EA563,EB563,EC563,ED563,EG563,EI563,EJ563,EK563,EL563,EM563)</f>
        <v>#REF!</v>
      </c>
      <c r="I563" s="44" t="e">
        <f t="shared" si="20"/>
        <v>#REF!</v>
      </c>
      <c r="J563" s="72"/>
      <c r="K563" s="72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79"/>
      <c r="AF563" s="79"/>
      <c r="AG563" s="79"/>
      <c r="AH563" s="79"/>
      <c r="AI563" s="79"/>
      <c r="AJ563" s="79"/>
      <c r="AK563" s="79"/>
      <c r="AL563" s="79"/>
      <c r="AM563" s="79"/>
      <c r="AN563" s="79"/>
      <c r="AO563" s="79"/>
      <c r="AP563" s="79"/>
      <c r="AQ563" s="79"/>
      <c r="AR563" s="79"/>
      <c r="AS563" s="79"/>
      <c r="AT563" s="79"/>
      <c r="AU563" s="79"/>
      <c r="AV563" s="79"/>
      <c r="AW563" s="79"/>
      <c r="AX563" s="79"/>
      <c r="AY563" s="79"/>
      <c r="AZ563" s="79"/>
      <c r="BA563" s="79"/>
      <c r="BB563" s="79"/>
      <c r="BC563" s="79"/>
      <c r="BD563" s="79"/>
      <c r="BE563" s="79"/>
      <c r="BF563" s="79"/>
      <c r="BG563" s="79"/>
      <c r="BH563" s="79"/>
      <c r="BI563" s="79"/>
      <c r="BJ563" s="79"/>
      <c r="BK563" s="79"/>
      <c r="BL563" s="79"/>
      <c r="BM563" s="79"/>
      <c r="BN563" s="79"/>
      <c r="BO563" s="79"/>
      <c r="BP563" s="79"/>
      <c r="BQ563" s="79"/>
      <c r="BR563" s="79"/>
      <c r="BS563" s="79"/>
      <c r="BT563" s="79"/>
      <c r="BU563" s="79"/>
      <c r="BV563" s="79"/>
      <c r="BW563" s="79"/>
      <c r="BX563" s="79"/>
      <c r="BY563" s="79"/>
      <c r="BZ563" s="79"/>
      <c r="CA563" s="79"/>
      <c r="CB563" s="79"/>
      <c r="CC563" s="79"/>
      <c r="CD563" s="79"/>
      <c r="CE563" s="79"/>
      <c r="CF563" s="79"/>
      <c r="CG563" s="79"/>
      <c r="CH563" s="79"/>
      <c r="CI563" s="79"/>
      <c r="CJ563" s="79"/>
      <c r="CK563" s="79"/>
      <c r="CL563" s="79"/>
      <c r="CM563" s="79"/>
      <c r="CN563" s="79"/>
      <c r="CO563" s="79"/>
      <c r="CP563" s="79"/>
      <c r="CQ563" s="79"/>
      <c r="CR563" s="79"/>
      <c r="CS563" s="79"/>
      <c r="CT563" s="79"/>
      <c r="CU563" s="79"/>
      <c r="CV563" s="79"/>
      <c r="CW563" s="79"/>
      <c r="CX563" s="79"/>
      <c r="CY563" s="79"/>
      <c r="CZ563" s="79"/>
      <c r="DA563" s="79"/>
      <c r="DB563" s="79"/>
      <c r="DC563" s="79"/>
      <c r="DD563" s="79"/>
      <c r="DE563" s="79"/>
      <c r="DF563" s="79"/>
      <c r="DG563" s="79"/>
      <c r="DH563" s="79"/>
      <c r="DI563" s="79"/>
      <c r="DJ563" s="79"/>
      <c r="DK563" s="79"/>
      <c r="DL563" s="79"/>
      <c r="DM563" s="79"/>
      <c r="DN563" s="79"/>
      <c r="DO563" s="79"/>
      <c r="DP563" s="79"/>
      <c r="DQ563" s="79"/>
      <c r="DR563" s="79"/>
      <c r="DS563" s="79"/>
      <c r="DT563" s="79"/>
      <c r="DU563" s="79"/>
      <c r="DV563" s="79"/>
      <c r="DW563" s="79"/>
      <c r="DX563" s="79"/>
      <c r="DY563" s="79"/>
      <c r="DZ563" s="79"/>
      <c r="EA563" s="79"/>
      <c r="EB563" s="79"/>
      <c r="EC563" s="79"/>
      <c r="ED563" s="79"/>
      <c r="EE563" s="79"/>
      <c r="EF563" s="79"/>
      <c r="EG563" s="79"/>
      <c r="EH563" s="79"/>
      <c r="EI563" s="79"/>
      <c r="EJ563" s="79"/>
      <c r="EK563" s="79"/>
      <c r="EL563" s="79"/>
      <c r="EM563" s="79"/>
      <c r="EN563" s="79"/>
      <c r="EO563" s="113"/>
      <c r="EP563" s="113"/>
      <c r="EQ563" s="113"/>
      <c r="ER563" s="113"/>
      <c r="ES563" s="113"/>
      <c r="ET563" s="113"/>
      <c r="EU563" s="113"/>
      <c r="EV563" s="113"/>
      <c r="EW563" s="113"/>
      <c r="EX563" s="113"/>
    </row>
    <row r="564" spans="1:154" x14ac:dyDescent="0.3">
      <c r="A564" s="79"/>
      <c r="B564" s="80"/>
      <c r="C564" s="80"/>
      <c r="D564" s="80"/>
      <c r="E564" s="80"/>
      <c r="F564" s="80"/>
      <c r="G564" s="44" t="e">
        <f>SUM(J564,L564,N564,O564,P564,T564,U564,V564,AB564,AD564,AO564,AQ564,CE564,CG564,CP564,CR564,#REF!,#REF!,CZ564,DB564,DE564,DG564,DN564,DP564,DW564,DY564,EF564,EH564)</f>
        <v>#REF!</v>
      </c>
      <c r="H564" s="44" t="e">
        <f>SUM(K564,M564,Q564,R564,S564,W564,X564,Y564,AC564,AE564,AF564,AG564,AH564,AI564,AL564,AP564,AR564,#REF!,AY564,AZ564,CF564,CH564,CI564,CJ564,CK564,CL564,CQ564,CS564,CT564,CU564,CV564,CW564,#REF!,#REF!,DA564,DC564,DF564,DH564,DO564,#REF!,#REF!,#REF!,#REF!,DQ564,DR564,DS564,DT564,DU564,DX564,DZ564,EA564,EB564,EC564,ED564,EG564,EI564,EJ564,EK564,EL564,EM564)</f>
        <v>#REF!</v>
      </c>
      <c r="I564" s="44" t="e">
        <f t="shared" si="20"/>
        <v>#REF!</v>
      </c>
      <c r="J564" s="72"/>
      <c r="K564" s="72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79"/>
      <c r="AF564" s="79"/>
      <c r="AG564" s="79"/>
      <c r="AH564" s="79"/>
      <c r="AI564" s="79"/>
      <c r="AJ564" s="79"/>
      <c r="AK564" s="79"/>
      <c r="AL564" s="79"/>
      <c r="AM564" s="79"/>
      <c r="AN564" s="79"/>
      <c r="AO564" s="79"/>
      <c r="AP564" s="79"/>
      <c r="AQ564" s="79"/>
      <c r="AR564" s="79"/>
      <c r="AS564" s="79"/>
      <c r="AT564" s="79"/>
      <c r="AU564" s="79"/>
      <c r="AV564" s="79"/>
      <c r="AW564" s="79"/>
      <c r="AX564" s="79"/>
      <c r="AY564" s="79"/>
      <c r="AZ564" s="79"/>
      <c r="BA564" s="79"/>
      <c r="BB564" s="79"/>
      <c r="BC564" s="79"/>
      <c r="BD564" s="79"/>
      <c r="BE564" s="79"/>
      <c r="BF564" s="79"/>
      <c r="BG564" s="79"/>
      <c r="BH564" s="79"/>
      <c r="BI564" s="79"/>
      <c r="BJ564" s="79"/>
      <c r="BK564" s="79"/>
      <c r="BL564" s="79"/>
      <c r="BM564" s="79"/>
      <c r="BN564" s="79"/>
      <c r="BO564" s="79"/>
      <c r="BP564" s="79"/>
      <c r="BQ564" s="79"/>
      <c r="BR564" s="79"/>
      <c r="BS564" s="79"/>
      <c r="BT564" s="79"/>
      <c r="BU564" s="79"/>
      <c r="BV564" s="79"/>
      <c r="BW564" s="79"/>
      <c r="BX564" s="79"/>
      <c r="BY564" s="79"/>
      <c r="BZ564" s="79"/>
      <c r="CA564" s="79"/>
      <c r="CB564" s="79"/>
      <c r="CC564" s="79"/>
      <c r="CD564" s="79"/>
      <c r="CE564" s="79"/>
      <c r="CF564" s="79"/>
      <c r="CG564" s="79"/>
      <c r="CH564" s="79"/>
      <c r="CI564" s="79"/>
      <c r="CJ564" s="79"/>
      <c r="CK564" s="79"/>
      <c r="CL564" s="79"/>
      <c r="CM564" s="79"/>
      <c r="CN564" s="79"/>
      <c r="CO564" s="79"/>
      <c r="CP564" s="79"/>
      <c r="CQ564" s="79"/>
      <c r="CR564" s="79"/>
      <c r="CS564" s="79"/>
      <c r="CT564" s="79"/>
      <c r="CU564" s="79"/>
      <c r="CV564" s="79"/>
      <c r="CW564" s="79"/>
      <c r="CX564" s="79"/>
      <c r="CY564" s="79"/>
      <c r="CZ564" s="79"/>
      <c r="DA564" s="79"/>
      <c r="DB564" s="79"/>
      <c r="DC564" s="79"/>
      <c r="DD564" s="79"/>
      <c r="DE564" s="79"/>
      <c r="DF564" s="79"/>
      <c r="DG564" s="79"/>
      <c r="DH564" s="79"/>
      <c r="DI564" s="79"/>
      <c r="DJ564" s="79"/>
      <c r="DK564" s="79"/>
      <c r="DL564" s="79"/>
      <c r="DM564" s="79"/>
      <c r="DN564" s="79"/>
      <c r="DO564" s="79"/>
      <c r="DP564" s="79"/>
      <c r="DQ564" s="79"/>
      <c r="DR564" s="79"/>
      <c r="DS564" s="79"/>
      <c r="DT564" s="79"/>
      <c r="DU564" s="79"/>
      <c r="DV564" s="79"/>
      <c r="DW564" s="79"/>
      <c r="DX564" s="79"/>
      <c r="DY564" s="79"/>
      <c r="DZ564" s="79"/>
      <c r="EA564" s="79"/>
      <c r="EB564" s="79"/>
      <c r="EC564" s="79"/>
      <c r="ED564" s="79"/>
      <c r="EE564" s="79"/>
      <c r="EF564" s="79"/>
      <c r="EG564" s="79"/>
      <c r="EH564" s="79"/>
      <c r="EI564" s="79"/>
      <c r="EJ564" s="79"/>
      <c r="EK564" s="79"/>
      <c r="EL564" s="79"/>
      <c r="EM564" s="79"/>
      <c r="EN564" s="79"/>
      <c r="EO564" s="113"/>
      <c r="EP564" s="113"/>
      <c r="EQ564" s="113"/>
      <c r="ER564" s="113"/>
      <c r="ES564" s="113"/>
      <c r="ET564" s="113"/>
      <c r="EU564" s="113"/>
      <c r="EV564" s="113"/>
      <c r="EW564" s="113"/>
      <c r="EX564" s="113"/>
    </row>
    <row r="565" spans="1:154" x14ac:dyDescent="0.3">
      <c r="A565" s="79"/>
      <c r="B565" s="80"/>
      <c r="C565" s="80"/>
      <c r="D565" s="80"/>
      <c r="E565" s="80"/>
      <c r="F565" s="80"/>
      <c r="G565" s="44" t="e">
        <f>SUM(J565,L565,N565,O565,P565,T565,U565,V565,AB565,AD565,AO565,AQ565,CE565,CG565,CP565,CR565,#REF!,#REF!,CZ565,DB565,DE565,DG565,DN565,DP565,DW565,DY565,EF565,EH565)</f>
        <v>#REF!</v>
      </c>
      <c r="H565" s="44" t="e">
        <f>SUM(K565,M565,Q565,R565,S565,W565,X565,Y565,AC565,AE565,AF565,AG565,AH565,AI565,AL565,AP565,AR565,#REF!,AY565,AZ565,CF565,CH565,CI565,CJ565,CK565,CL565,CQ565,CS565,CT565,CU565,CV565,CW565,#REF!,#REF!,DA565,DC565,DF565,DH565,DO565,#REF!,#REF!,#REF!,#REF!,DQ565,DR565,DS565,DT565,DU565,DX565,DZ565,EA565,EB565,EC565,ED565,EG565,EI565,EJ565,EK565,EL565,EM565)</f>
        <v>#REF!</v>
      </c>
      <c r="I565" s="44" t="e">
        <f t="shared" si="20"/>
        <v>#REF!</v>
      </c>
      <c r="J565" s="72"/>
      <c r="K565" s="72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79"/>
      <c r="AF565" s="79"/>
      <c r="AG565" s="79"/>
      <c r="AH565" s="79"/>
      <c r="AI565" s="79"/>
      <c r="AJ565" s="79"/>
      <c r="AK565" s="79"/>
      <c r="AL565" s="79"/>
      <c r="AM565" s="79"/>
      <c r="AN565" s="79"/>
      <c r="AO565" s="79"/>
      <c r="AP565" s="79"/>
      <c r="AQ565" s="79"/>
      <c r="AR565" s="79"/>
      <c r="AS565" s="79"/>
      <c r="AT565" s="79"/>
      <c r="AU565" s="79"/>
      <c r="AV565" s="79"/>
      <c r="AW565" s="79"/>
      <c r="AX565" s="79"/>
      <c r="AY565" s="79"/>
      <c r="AZ565" s="79"/>
      <c r="BA565" s="79"/>
      <c r="BB565" s="79"/>
      <c r="BC565" s="79"/>
      <c r="BD565" s="79"/>
      <c r="BE565" s="79"/>
      <c r="BF565" s="79"/>
      <c r="BG565" s="79"/>
      <c r="BH565" s="79"/>
      <c r="BI565" s="79"/>
      <c r="BJ565" s="79"/>
      <c r="BK565" s="79"/>
      <c r="BL565" s="79"/>
      <c r="BM565" s="79"/>
      <c r="BN565" s="79"/>
      <c r="BO565" s="79"/>
      <c r="BP565" s="79"/>
      <c r="BQ565" s="79"/>
      <c r="BR565" s="79"/>
      <c r="BS565" s="79"/>
      <c r="BT565" s="79"/>
      <c r="BU565" s="79"/>
      <c r="BV565" s="79"/>
      <c r="BW565" s="79"/>
      <c r="BX565" s="79"/>
      <c r="BY565" s="79"/>
      <c r="BZ565" s="79"/>
      <c r="CA565" s="79"/>
      <c r="CB565" s="79"/>
      <c r="CC565" s="79"/>
      <c r="CD565" s="79"/>
      <c r="CE565" s="79"/>
      <c r="CF565" s="79"/>
      <c r="CG565" s="79"/>
      <c r="CH565" s="79"/>
      <c r="CI565" s="79"/>
      <c r="CJ565" s="79"/>
      <c r="CK565" s="79"/>
      <c r="CL565" s="79"/>
      <c r="CM565" s="79"/>
      <c r="CN565" s="79"/>
      <c r="CO565" s="79"/>
      <c r="CP565" s="79"/>
      <c r="CQ565" s="79"/>
      <c r="CR565" s="79"/>
      <c r="CS565" s="79"/>
      <c r="CT565" s="79"/>
      <c r="CU565" s="79"/>
      <c r="CV565" s="79"/>
      <c r="CW565" s="79"/>
      <c r="CX565" s="79"/>
      <c r="CY565" s="79"/>
      <c r="CZ565" s="79"/>
      <c r="DA565" s="79"/>
      <c r="DB565" s="79"/>
      <c r="DC565" s="79"/>
      <c r="DD565" s="79"/>
      <c r="DE565" s="79"/>
      <c r="DF565" s="79"/>
      <c r="DG565" s="79"/>
      <c r="DH565" s="79"/>
      <c r="DI565" s="79"/>
      <c r="DJ565" s="79"/>
      <c r="DK565" s="79"/>
      <c r="DL565" s="79"/>
      <c r="DM565" s="79"/>
      <c r="DN565" s="79"/>
      <c r="DO565" s="79"/>
      <c r="DP565" s="79"/>
      <c r="DQ565" s="79"/>
      <c r="DR565" s="79"/>
      <c r="DS565" s="79"/>
      <c r="DT565" s="79"/>
      <c r="DU565" s="79"/>
      <c r="DV565" s="79"/>
      <c r="DW565" s="79"/>
      <c r="DX565" s="79"/>
      <c r="DY565" s="79"/>
      <c r="DZ565" s="79"/>
      <c r="EA565" s="79"/>
      <c r="EB565" s="79"/>
      <c r="EC565" s="79"/>
      <c r="ED565" s="79"/>
      <c r="EE565" s="79"/>
      <c r="EF565" s="79"/>
      <c r="EG565" s="79"/>
      <c r="EH565" s="79"/>
      <c r="EI565" s="79"/>
      <c r="EJ565" s="79"/>
      <c r="EK565" s="79"/>
      <c r="EL565" s="79"/>
      <c r="EM565" s="79"/>
      <c r="EN565" s="79"/>
      <c r="EO565" s="113"/>
      <c r="EP565" s="113"/>
      <c r="EQ565" s="113"/>
      <c r="ER565" s="113"/>
      <c r="ES565" s="113"/>
      <c r="ET565" s="113"/>
      <c r="EU565" s="113"/>
      <c r="EV565" s="113"/>
      <c r="EW565" s="113"/>
      <c r="EX565" s="113"/>
    </row>
    <row r="566" spans="1:154" x14ac:dyDescent="0.3">
      <c r="A566" s="79"/>
      <c r="B566" s="80"/>
      <c r="C566" s="80"/>
      <c r="D566" s="80"/>
      <c r="E566" s="80"/>
      <c r="F566" s="80"/>
      <c r="G566" s="44" t="e">
        <f>SUM(J566,L566,N566,O566,P566,T566,U566,V566,AB566,AD566,AO566,AQ566,CE566,CG566,CP566,CR566,#REF!,#REF!,CZ566,DB566,DE566,DG566,DN566,DP566,DW566,DY566,EF566,EH566)</f>
        <v>#REF!</v>
      </c>
      <c r="H566" s="44" t="e">
        <f>SUM(K566,M566,Q566,R566,S566,W566,X566,Y566,AC566,AE566,AF566,AG566,AH566,AI566,AL566,AP566,AR566,#REF!,AY566,AZ566,CF566,CH566,CI566,CJ566,CK566,CL566,CQ566,CS566,CT566,CU566,CV566,CW566,#REF!,#REF!,DA566,DC566,DF566,DH566,DO566,#REF!,#REF!,#REF!,#REF!,DQ566,DR566,DS566,DT566,DU566,DX566,DZ566,EA566,EB566,EC566,ED566,EG566,EI566,EJ566,EK566,EL566,EM566)</f>
        <v>#REF!</v>
      </c>
      <c r="I566" s="44" t="e">
        <f t="shared" si="20"/>
        <v>#REF!</v>
      </c>
      <c r="J566" s="72"/>
      <c r="K566" s="72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79"/>
      <c r="AF566" s="79"/>
      <c r="AG566" s="79"/>
      <c r="AH566" s="79"/>
      <c r="AI566" s="79"/>
      <c r="AJ566" s="79"/>
      <c r="AK566" s="79"/>
      <c r="AL566" s="79"/>
      <c r="AM566" s="79"/>
      <c r="AN566" s="79"/>
      <c r="AO566" s="79"/>
      <c r="AP566" s="79"/>
      <c r="AQ566" s="79"/>
      <c r="AR566" s="79"/>
      <c r="AS566" s="79"/>
      <c r="AT566" s="79"/>
      <c r="AU566" s="79"/>
      <c r="AV566" s="79"/>
      <c r="AW566" s="79"/>
      <c r="AX566" s="79"/>
      <c r="AY566" s="79"/>
      <c r="AZ566" s="79"/>
      <c r="BA566" s="79"/>
      <c r="BB566" s="79"/>
      <c r="BC566" s="79"/>
      <c r="BD566" s="79"/>
      <c r="BE566" s="79"/>
      <c r="BF566" s="79"/>
      <c r="BG566" s="79"/>
      <c r="BH566" s="79"/>
      <c r="BI566" s="79"/>
      <c r="BJ566" s="79"/>
      <c r="BK566" s="79"/>
      <c r="BL566" s="79"/>
      <c r="BM566" s="79"/>
      <c r="BN566" s="79"/>
      <c r="BO566" s="79"/>
      <c r="BP566" s="79"/>
      <c r="BQ566" s="79"/>
      <c r="BR566" s="79"/>
      <c r="BS566" s="79"/>
      <c r="BT566" s="79"/>
      <c r="BU566" s="79"/>
      <c r="BV566" s="79"/>
      <c r="BW566" s="79"/>
      <c r="BX566" s="79"/>
      <c r="BY566" s="79"/>
      <c r="BZ566" s="79"/>
      <c r="CA566" s="79"/>
      <c r="CB566" s="79"/>
      <c r="CC566" s="79"/>
      <c r="CD566" s="79"/>
      <c r="CE566" s="79"/>
      <c r="CF566" s="79"/>
      <c r="CG566" s="79"/>
      <c r="CH566" s="79"/>
      <c r="CI566" s="79"/>
      <c r="CJ566" s="79"/>
      <c r="CK566" s="79"/>
      <c r="CL566" s="79"/>
      <c r="CM566" s="79"/>
      <c r="CN566" s="79"/>
      <c r="CO566" s="79"/>
      <c r="CP566" s="79"/>
      <c r="CQ566" s="79"/>
      <c r="CR566" s="79"/>
      <c r="CS566" s="79"/>
      <c r="CT566" s="79"/>
      <c r="CU566" s="79"/>
      <c r="CV566" s="79"/>
      <c r="CW566" s="79"/>
      <c r="CX566" s="79"/>
      <c r="CY566" s="79"/>
      <c r="CZ566" s="79"/>
      <c r="DA566" s="79"/>
      <c r="DB566" s="79"/>
      <c r="DC566" s="79"/>
      <c r="DD566" s="79"/>
      <c r="DE566" s="79"/>
      <c r="DF566" s="79"/>
      <c r="DG566" s="79"/>
      <c r="DH566" s="79"/>
      <c r="DI566" s="79"/>
      <c r="DJ566" s="79"/>
      <c r="DK566" s="79"/>
      <c r="DL566" s="79"/>
      <c r="DM566" s="79"/>
      <c r="DN566" s="79"/>
      <c r="DO566" s="79"/>
      <c r="DP566" s="79"/>
      <c r="DQ566" s="79"/>
      <c r="DR566" s="79"/>
      <c r="DS566" s="79"/>
      <c r="DT566" s="79"/>
      <c r="DU566" s="79"/>
      <c r="DV566" s="79"/>
      <c r="DW566" s="79"/>
      <c r="DX566" s="79"/>
      <c r="DY566" s="79"/>
      <c r="DZ566" s="79"/>
      <c r="EA566" s="79"/>
      <c r="EB566" s="79"/>
      <c r="EC566" s="79"/>
      <c r="ED566" s="79"/>
      <c r="EE566" s="79"/>
      <c r="EF566" s="79"/>
      <c r="EG566" s="79"/>
      <c r="EH566" s="79"/>
      <c r="EI566" s="79"/>
      <c r="EJ566" s="79"/>
      <c r="EK566" s="79"/>
      <c r="EL566" s="79"/>
      <c r="EM566" s="79"/>
      <c r="EN566" s="79"/>
      <c r="EO566" s="113"/>
      <c r="EP566" s="113"/>
      <c r="EQ566" s="113"/>
      <c r="ER566" s="113"/>
      <c r="ES566" s="113"/>
      <c r="ET566" s="113"/>
      <c r="EU566" s="113"/>
      <c r="EV566" s="113"/>
      <c r="EW566" s="113"/>
      <c r="EX566" s="113"/>
    </row>
    <row r="567" spans="1:154" x14ac:dyDescent="0.3">
      <c r="A567" s="79"/>
      <c r="B567" s="80"/>
      <c r="C567" s="80"/>
      <c r="D567" s="80"/>
      <c r="E567" s="80"/>
      <c r="F567" s="80"/>
      <c r="G567" s="44" t="e">
        <f>SUM(J567,L567,N567,O567,P567,T567,U567,V567,AB567,AD567,AO567,AQ567,CE567,CG567,CP567,CR567,#REF!,#REF!,CZ567,DB567,DE567,DG567,DN567,DP567,DW567,DY567,EF567,EH567)</f>
        <v>#REF!</v>
      </c>
      <c r="H567" s="44" t="e">
        <f>SUM(K567,M567,Q567,R567,S567,W567,X567,Y567,AC567,AE567,AF567,AG567,AH567,AI567,AL567,AP567,AR567,#REF!,AY567,AZ567,CF567,CH567,CI567,CJ567,CK567,CL567,CQ567,CS567,CT567,CU567,CV567,CW567,#REF!,#REF!,DA567,DC567,DF567,DH567,DO567,#REF!,#REF!,#REF!,#REF!,DQ567,DR567,DS567,DT567,DU567,DX567,DZ567,EA567,EB567,EC567,ED567,EG567,EI567,EJ567,EK567,EL567,EM567)</f>
        <v>#REF!</v>
      </c>
      <c r="I567" s="44" t="e">
        <f t="shared" si="20"/>
        <v>#REF!</v>
      </c>
      <c r="J567" s="72"/>
      <c r="K567" s="72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79"/>
      <c r="AF567" s="79"/>
      <c r="AG567" s="79"/>
      <c r="AH567" s="79"/>
      <c r="AI567" s="79"/>
      <c r="AJ567" s="79"/>
      <c r="AK567" s="79"/>
      <c r="AL567" s="79"/>
      <c r="AM567" s="79"/>
      <c r="AN567" s="79"/>
      <c r="AO567" s="79"/>
      <c r="AP567" s="79"/>
      <c r="AQ567" s="79"/>
      <c r="AR567" s="79"/>
      <c r="AS567" s="79"/>
      <c r="AT567" s="79"/>
      <c r="AU567" s="79"/>
      <c r="AV567" s="79"/>
      <c r="AW567" s="79"/>
      <c r="AX567" s="79"/>
      <c r="AY567" s="79"/>
      <c r="AZ567" s="79"/>
      <c r="BA567" s="79"/>
      <c r="BB567" s="79"/>
      <c r="BC567" s="79"/>
      <c r="BD567" s="79"/>
      <c r="BE567" s="79"/>
      <c r="BF567" s="79"/>
      <c r="BG567" s="79"/>
      <c r="BH567" s="79"/>
      <c r="BI567" s="79"/>
      <c r="BJ567" s="79"/>
      <c r="BK567" s="79"/>
      <c r="BL567" s="79"/>
      <c r="BM567" s="79"/>
      <c r="BN567" s="79"/>
      <c r="BO567" s="79"/>
      <c r="BP567" s="79"/>
      <c r="BQ567" s="79"/>
      <c r="BR567" s="79"/>
      <c r="BS567" s="79"/>
      <c r="BT567" s="79"/>
      <c r="BU567" s="79"/>
      <c r="BV567" s="79"/>
      <c r="BW567" s="79"/>
      <c r="BX567" s="79"/>
      <c r="BY567" s="79"/>
      <c r="BZ567" s="79"/>
      <c r="CA567" s="79"/>
      <c r="CB567" s="79"/>
      <c r="CC567" s="79"/>
      <c r="CD567" s="79"/>
      <c r="CE567" s="79"/>
      <c r="CF567" s="79"/>
      <c r="CG567" s="79"/>
      <c r="CH567" s="79"/>
      <c r="CI567" s="79"/>
      <c r="CJ567" s="79"/>
      <c r="CK567" s="79"/>
      <c r="CL567" s="79"/>
      <c r="CM567" s="79"/>
      <c r="CN567" s="79"/>
      <c r="CO567" s="79"/>
      <c r="CP567" s="79"/>
      <c r="CQ567" s="79"/>
      <c r="CR567" s="79"/>
      <c r="CS567" s="79"/>
      <c r="CT567" s="79"/>
      <c r="CU567" s="79"/>
      <c r="CV567" s="79"/>
      <c r="CW567" s="79"/>
      <c r="CX567" s="79"/>
      <c r="CY567" s="79"/>
      <c r="CZ567" s="79"/>
      <c r="DA567" s="79"/>
      <c r="DB567" s="79"/>
      <c r="DC567" s="79"/>
      <c r="DD567" s="79"/>
      <c r="DE567" s="79"/>
      <c r="DF567" s="79"/>
      <c r="DG567" s="79"/>
      <c r="DH567" s="79"/>
      <c r="DI567" s="79"/>
      <c r="DJ567" s="79"/>
      <c r="DK567" s="79"/>
      <c r="DL567" s="79"/>
      <c r="DM567" s="79"/>
      <c r="DN567" s="79"/>
      <c r="DO567" s="79"/>
      <c r="DP567" s="79"/>
      <c r="DQ567" s="79"/>
      <c r="DR567" s="79"/>
      <c r="DS567" s="79"/>
      <c r="DT567" s="79"/>
      <c r="DU567" s="79"/>
      <c r="DV567" s="79"/>
      <c r="DW567" s="79"/>
      <c r="DX567" s="79"/>
      <c r="DY567" s="79"/>
      <c r="DZ567" s="79"/>
      <c r="EA567" s="79"/>
      <c r="EB567" s="79"/>
      <c r="EC567" s="79"/>
      <c r="ED567" s="79"/>
      <c r="EE567" s="79"/>
      <c r="EF567" s="79"/>
      <c r="EG567" s="79"/>
      <c r="EH567" s="79"/>
      <c r="EI567" s="79"/>
      <c r="EJ567" s="79"/>
      <c r="EK567" s="79"/>
      <c r="EL567" s="79"/>
      <c r="EM567" s="79"/>
      <c r="EN567" s="79"/>
      <c r="EO567" s="113"/>
      <c r="EP567" s="113"/>
      <c r="EQ567" s="113"/>
      <c r="ER567" s="113"/>
      <c r="ES567" s="113"/>
      <c r="ET567" s="113"/>
      <c r="EU567" s="113"/>
      <c r="EV567" s="113"/>
      <c r="EW567" s="113"/>
      <c r="EX567" s="113"/>
    </row>
    <row r="568" spans="1:154" x14ac:dyDescent="0.3">
      <c r="A568" s="79"/>
      <c r="B568" s="80"/>
      <c r="C568" s="80"/>
      <c r="D568" s="80"/>
      <c r="E568" s="80"/>
      <c r="F568" s="80"/>
      <c r="G568" s="44" t="e">
        <f>SUM(J568,L568,N568,O568,P568,T568,U568,V568,AB568,AD568,AO568,AQ568,CE568,CG568,CP568,CR568,#REF!,#REF!,CZ568,DB568,DE568,DG568,DN568,DP568,DW568,DY568,EF568,EH568)</f>
        <v>#REF!</v>
      </c>
      <c r="H568" s="44" t="e">
        <f>SUM(K568,M568,Q568,R568,S568,W568,X568,Y568,AC568,AE568,AF568,AG568,AH568,AI568,AL568,AP568,AR568,#REF!,AY568,AZ568,CF568,CH568,CI568,CJ568,CK568,CL568,CQ568,CS568,CT568,CU568,CV568,CW568,#REF!,#REF!,DA568,DC568,DF568,DH568,DO568,#REF!,#REF!,#REF!,#REF!,DQ568,DR568,DS568,DT568,DU568,DX568,DZ568,EA568,EB568,EC568,ED568,EG568,EI568,EJ568,EK568,EL568,EM568)</f>
        <v>#REF!</v>
      </c>
      <c r="I568" s="44" t="e">
        <f t="shared" si="20"/>
        <v>#REF!</v>
      </c>
      <c r="J568" s="72"/>
      <c r="K568" s="72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79"/>
      <c r="AF568" s="79"/>
      <c r="AG568" s="79"/>
      <c r="AH568" s="79"/>
      <c r="AI568" s="79"/>
      <c r="AJ568" s="79"/>
      <c r="AK568" s="79"/>
      <c r="AL568" s="79"/>
      <c r="AM568" s="79"/>
      <c r="AN568" s="79"/>
      <c r="AO568" s="79"/>
      <c r="AP568" s="79"/>
      <c r="AQ568" s="79"/>
      <c r="AR568" s="79"/>
      <c r="AS568" s="79"/>
      <c r="AT568" s="79"/>
      <c r="AU568" s="79"/>
      <c r="AV568" s="79"/>
      <c r="AW568" s="79"/>
      <c r="AX568" s="79"/>
      <c r="AY568" s="79"/>
      <c r="AZ568" s="79"/>
      <c r="BA568" s="79"/>
      <c r="BB568" s="79"/>
      <c r="BC568" s="79"/>
      <c r="BD568" s="79"/>
      <c r="BE568" s="79"/>
      <c r="BF568" s="79"/>
      <c r="BG568" s="79"/>
      <c r="BH568" s="79"/>
      <c r="BI568" s="79"/>
      <c r="BJ568" s="79"/>
      <c r="BK568" s="79"/>
      <c r="BL568" s="79"/>
      <c r="BM568" s="79"/>
      <c r="BN568" s="79"/>
      <c r="BO568" s="79"/>
      <c r="BP568" s="79"/>
      <c r="BQ568" s="79"/>
      <c r="BR568" s="79"/>
      <c r="BS568" s="79"/>
      <c r="BT568" s="79"/>
      <c r="BU568" s="79"/>
      <c r="BV568" s="79"/>
      <c r="BW568" s="79"/>
      <c r="BX568" s="79"/>
      <c r="BY568" s="79"/>
      <c r="BZ568" s="79"/>
      <c r="CA568" s="79"/>
      <c r="CB568" s="79"/>
      <c r="CC568" s="79"/>
      <c r="CD568" s="79"/>
      <c r="CE568" s="79"/>
      <c r="CF568" s="79"/>
      <c r="CG568" s="79"/>
      <c r="CH568" s="79"/>
      <c r="CI568" s="79"/>
      <c r="CJ568" s="79"/>
      <c r="CK568" s="79"/>
      <c r="CL568" s="79"/>
      <c r="CM568" s="79"/>
      <c r="CN568" s="79"/>
      <c r="CO568" s="79"/>
      <c r="CP568" s="79"/>
      <c r="CQ568" s="79"/>
      <c r="CR568" s="79"/>
      <c r="CS568" s="79"/>
      <c r="CT568" s="79"/>
      <c r="CU568" s="79"/>
      <c r="CV568" s="79"/>
      <c r="CW568" s="79"/>
      <c r="CX568" s="79"/>
      <c r="CY568" s="79"/>
      <c r="CZ568" s="79"/>
      <c r="DA568" s="79"/>
      <c r="DB568" s="79"/>
      <c r="DC568" s="79"/>
      <c r="DD568" s="79"/>
      <c r="DE568" s="79"/>
      <c r="DF568" s="79"/>
      <c r="DG568" s="79"/>
      <c r="DH568" s="79"/>
      <c r="DI568" s="79"/>
      <c r="DJ568" s="79"/>
      <c r="DK568" s="79"/>
      <c r="DL568" s="79"/>
      <c r="DM568" s="79"/>
      <c r="DN568" s="79"/>
      <c r="DO568" s="79"/>
      <c r="DP568" s="79"/>
      <c r="DQ568" s="79"/>
      <c r="DR568" s="79"/>
      <c r="DS568" s="79"/>
      <c r="DT568" s="79"/>
      <c r="DU568" s="79"/>
      <c r="DV568" s="79"/>
      <c r="DW568" s="79"/>
      <c r="DX568" s="79"/>
      <c r="DY568" s="79"/>
      <c r="DZ568" s="79"/>
      <c r="EA568" s="79"/>
      <c r="EB568" s="79"/>
      <c r="EC568" s="79"/>
      <c r="ED568" s="79"/>
      <c r="EE568" s="79"/>
      <c r="EF568" s="79"/>
      <c r="EG568" s="79"/>
      <c r="EH568" s="79"/>
      <c r="EI568" s="79"/>
      <c r="EJ568" s="79"/>
      <c r="EK568" s="79"/>
      <c r="EL568" s="79"/>
      <c r="EM568" s="79"/>
      <c r="EN568" s="79"/>
      <c r="EO568" s="113"/>
      <c r="EP568" s="113"/>
      <c r="EQ568" s="113"/>
      <c r="ER568" s="113"/>
      <c r="ES568" s="113"/>
      <c r="ET568" s="113"/>
      <c r="EU568" s="113"/>
      <c r="EV568" s="113"/>
      <c r="EW568" s="113"/>
      <c r="EX568" s="113"/>
    </row>
    <row r="569" spans="1:154" x14ac:dyDescent="0.3">
      <c r="A569" s="79"/>
      <c r="B569" s="80"/>
      <c r="C569" s="80"/>
      <c r="D569" s="80"/>
      <c r="E569" s="80"/>
      <c r="F569" s="80"/>
      <c r="G569" s="44" t="e">
        <f>SUM(J569,L569,N569,O569,P569,T569,U569,V569,AB569,AD569,AO569,AQ569,CE569,CG569,CP569,CR569,#REF!,#REF!,CZ569,DB569,DE569,DG569,DN569,DP569,DW569,DY569,EF569,EH569)</f>
        <v>#REF!</v>
      </c>
      <c r="H569" s="44" t="e">
        <f>SUM(K569,M569,Q569,R569,S569,W569,X569,Y569,AC569,AE569,AF569,AG569,AH569,AI569,AL569,AP569,AR569,#REF!,AY569,AZ569,CF569,CH569,CI569,CJ569,CK569,CL569,CQ569,CS569,CT569,CU569,CV569,CW569,#REF!,#REF!,DA569,DC569,DF569,DH569,DO569,#REF!,#REF!,#REF!,#REF!,DQ569,DR569,DS569,DT569,DU569,DX569,DZ569,EA569,EB569,EC569,ED569,EG569,EI569,EJ569,EK569,EL569,EM569)</f>
        <v>#REF!</v>
      </c>
      <c r="I569" s="44" t="e">
        <f t="shared" si="20"/>
        <v>#REF!</v>
      </c>
      <c r="J569" s="72"/>
      <c r="K569" s="72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79"/>
      <c r="AF569" s="79"/>
      <c r="AG569" s="79"/>
      <c r="AH569" s="79"/>
      <c r="AI569" s="79"/>
      <c r="AJ569" s="79"/>
      <c r="AK569" s="79"/>
      <c r="AL569" s="79"/>
      <c r="AM569" s="79"/>
      <c r="AN569" s="79"/>
      <c r="AO569" s="79"/>
      <c r="AP569" s="79"/>
      <c r="AQ569" s="79"/>
      <c r="AR569" s="79"/>
      <c r="AS569" s="79"/>
      <c r="AT569" s="79"/>
      <c r="AU569" s="79"/>
      <c r="AV569" s="79"/>
      <c r="AW569" s="79"/>
      <c r="AX569" s="79"/>
      <c r="AY569" s="79"/>
      <c r="AZ569" s="79"/>
      <c r="BA569" s="79"/>
      <c r="BB569" s="79"/>
      <c r="BC569" s="79"/>
      <c r="BD569" s="79"/>
      <c r="BE569" s="79"/>
      <c r="BF569" s="79"/>
      <c r="BG569" s="79"/>
      <c r="BH569" s="79"/>
      <c r="BI569" s="79"/>
      <c r="BJ569" s="79"/>
      <c r="BK569" s="79"/>
      <c r="BL569" s="79"/>
      <c r="BM569" s="79"/>
      <c r="BN569" s="79"/>
      <c r="BO569" s="79"/>
      <c r="BP569" s="79"/>
      <c r="BQ569" s="79"/>
      <c r="BR569" s="79"/>
      <c r="BS569" s="79"/>
      <c r="BT569" s="79"/>
      <c r="BU569" s="79"/>
      <c r="BV569" s="79"/>
      <c r="BW569" s="79"/>
      <c r="BX569" s="79"/>
      <c r="BY569" s="79"/>
      <c r="BZ569" s="79"/>
      <c r="CA569" s="79"/>
      <c r="CB569" s="79"/>
      <c r="CC569" s="79"/>
      <c r="CD569" s="79"/>
      <c r="CE569" s="79"/>
      <c r="CF569" s="79"/>
      <c r="CG569" s="79"/>
      <c r="CH569" s="79"/>
      <c r="CI569" s="79"/>
      <c r="CJ569" s="79"/>
      <c r="CK569" s="79"/>
      <c r="CL569" s="79"/>
      <c r="CM569" s="79"/>
      <c r="CN569" s="79"/>
      <c r="CO569" s="79"/>
      <c r="CP569" s="79"/>
      <c r="CQ569" s="79"/>
      <c r="CR569" s="79"/>
      <c r="CS569" s="79"/>
      <c r="CT569" s="79"/>
      <c r="CU569" s="79"/>
      <c r="CV569" s="79"/>
      <c r="CW569" s="79"/>
      <c r="CX569" s="79"/>
      <c r="CY569" s="79"/>
      <c r="CZ569" s="79"/>
      <c r="DA569" s="79"/>
      <c r="DB569" s="79"/>
      <c r="DC569" s="79"/>
      <c r="DD569" s="79"/>
      <c r="DE569" s="79"/>
      <c r="DF569" s="79"/>
      <c r="DG569" s="79"/>
      <c r="DH569" s="79"/>
      <c r="DI569" s="79"/>
      <c r="DJ569" s="79"/>
      <c r="DK569" s="79"/>
      <c r="DL569" s="79"/>
      <c r="DM569" s="79"/>
      <c r="DN569" s="79"/>
      <c r="DO569" s="79"/>
      <c r="DP569" s="79"/>
      <c r="DQ569" s="79"/>
      <c r="DR569" s="79"/>
      <c r="DS569" s="79"/>
      <c r="DT569" s="79"/>
      <c r="DU569" s="79"/>
      <c r="DV569" s="79"/>
      <c r="DW569" s="79"/>
      <c r="DX569" s="79"/>
      <c r="DY569" s="79"/>
      <c r="DZ569" s="79"/>
      <c r="EA569" s="79"/>
      <c r="EB569" s="79"/>
      <c r="EC569" s="79"/>
      <c r="ED569" s="79"/>
      <c r="EE569" s="79"/>
      <c r="EF569" s="79"/>
      <c r="EG569" s="79"/>
      <c r="EH569" s="79"/>
      <c r="EI569" s="79"/>
      <c r="EJ569" s="79"/>
      <c r="EK569" s="79"/>
      <c r="EL569" s="79"/>
      <c r="EM569" s="79"/>
      <c r="EN569" s="79"/>
      <c r="EO569" s="113"/>
      <c r="EP569" s="113"/>
      <c r="EQ569" s="113"/>
      <c r="ER569" s="113"/>
      <c r="ES569" s="113"/>
      <c r="ET569" s="113"/>
      <c r="EU569" s="113"/>
      <c r="EV569" s="113"/>
      <c r="EW569" s="113"/>
      <c r="EX569" s="113"/>
    </row>
    <row r="570" spans="1:154" x14ac:dyDescent="0.3">
      <c r="A570" s="79"/>
      <c r="B570" s="80"/>
      <c r="C570" s="80"/>
      <c r="D570" s="80"/>
      <c r="E570" s="80"/>
      <c r="F570" s="80"/>
      <c r="G570" s="44" t="e">
        <f>SUM(J570,L570,N570,O570,P570,T570,U570,V570,AB570,AD570,AO570,AQ570,CE570,CG570,CP570,CR570,#REF!,#REF!,CZ570,DB570,DE570,DG570,DN570,DP570,DW570,DY570,EF570,EH570)</f>
        <v>#REF!</v>
      </c>
      <c r="H570" s="44" t="e">
        <f>SUM(K570,M570,Q570,R570,S570,W570,X570,Y570,AC570,AE570,AF570,AG570,AH570,AI570,AL570,AP570,AR570,#REF!,AY570,AZ570,CF570,CH570,CI570,CJ570,CK570,CL570,CQ570,CS570,CT570,CU570,CV570,CW570,#REF!,#REF!,DA570,DC570,DF570,DH570,DO570,#REF!,#REF!,#REF!,#REF!,DQ570,DR570,DS570,DT570,DU570,DX570,DZ570,EA570,EB570,EC570,ED570,EG570,EI570,EJ570,EK570,EL570,EM570)</f>
        <v>#REF!</v>
      </c>
      <c r="I570" s="44" t="e">
        <f t="shared" si="20"/>
        <v>#REF!</v>
      </c>
      <c r="J570" s="72"/>
      <c r="K570" s="72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79"/>
      <c r="AF570" s="79"/>
      <c r="AG570" s="79"/>
      <c r="AH570" s="79"/>
      <c r="AI570" s="79"/>
      <c r="AJ570" s="79"/>
      <c r="AK570" s="79"/>
      <c r="AL570" s="79"/>
      <c r="AM570" s="79"/>
      <c r="AN570" s="79"/>
      <c r="AO570" s="79"/>
      <c r="AP570" s="79"/>
      <c r="AQ570" s="79"/>
      <c r="AR570" s="79"/>
      <c r="AS570" s="79"/>
      <c r="AT570" s="79"/>
      <c r="AU570" s="79"/>
      <c r="AV570" s="79"/>
      <c r="AW570" s="79"/>
      <c r="AX570" s="79"/>
      <c r="AY570" s="79"/>
      <c r="AZ570" s="79"/>
      <c r="BA570" s="79"/>
      <c r="BB570" s="79"/>
      <c r="BC570" s="79"/>
      <c r="BD570" s="79"/>
      <c r="BE570" s="79"/>
      <c r="BF570" s="79"/>
      <c r="BG570" s="79"/>
      <c r="BH570" s="79"/>
      <c r="BI570" s="79"/>
      <c r="BJ570" s="79"/>
      <c r="BK570" s="79"/>
      <c r="BL570" s="79"/>
      <c r="BM570" s="79"/>
      <c r="BN570" s="79"/>
      <c r="BO570" s="79"/>
      <c r="BP570" s="79"/>
      <c r="BQ570" s="79"/>
      <c r="BR570" s="79"/>
      <c r="BS570" s="79"/>
      <c r="BT570" s="79"/>
      <c r="BU570" s="79"/>
      <c r="BV570" s="79"/>
      <c r="BW570" s="79"/>
      <c r="BX570" s="79"/>
      <c r="BY570" s="79"/>
      <c r="BZ570" s="79"/>
      <c r="CA570" s="79"/>
      <c r="CB570" s="79"/>
      <c r="CC570" s="79"/>
      <c r="CD570" s="79"/>
      <c r="CE570" s="79"/>
      <c r="CF570" s="79"/>
      <c r="CG570" s="79"/>
      <c r="CH570" s="79"/>
      <c r="CI570" s="79"/>
      <c r="CJ570" s="79"/>
      <c r="CK570" s="79"/>
      <c r="CL570" s="79"/>
      <c r="CM570" s="79"/>
      <c r="CN570" s="79"/>
      <c r="CO570" s="79"/>
      <c r="CP570" s="79"/>
      <c r="CQ570" s="79"/>
      <c r="CR570" s="79"/>
      <c r="CS570" s="79"/>
      <c r="CT570" s="79"/>
      <c r="CU570" s="79"/>
      <c r="CV570" s="79"/>
      <c r="CW570" s="79"/>
      <c r="CX570" s="79"/>
      <c r="CY570" s="79"/>
      <c r="CZ570" s="79"/>
      <c r="DA570" s="79"/>
      <c r="DB570" s="79"/>
      <c r="DC570" s="79"/>
      <c r="DD570" s="79"/>
      <c r="DE570" s="79"/>
      <c r="DF570" s="79"/>
      <c r="DG570" s="79"/>
      <c r="DH570" s="79"/>
      <c r="DI570" s="79"/>
      <c r="DJ570" s="79"/>
      <c r="DK570" s="79"/>
      <c r="DL570" s="79"/>
      <c r="DM570" s="79"/>
      <c r="DN570" s="79"/>
      <c r="DO570" s="79"/>
      <c r="DP570" s="79"/>
      <c r="DQ570" s="79"/>
      <c r="DR570" s="79"/>
      <c r="DS570" s="79"/>
      <c r="DT570" s="79"/>
      <c r="DU570" s="79"/>
      <c r="DV570" s="79"/>
      <c r="DW570" s="79"/>
      <c r="DX570" s="79"/>
      <c r="DY570" s="79"/>
      <c r="DZ570" s="79"/>
      <c r="EA570" s="79"/>
      <c r="EB570" s="79"/>
      <c r="EC570" s="79"/>
      <c r="ED570" s="79"/>
      <c r="EE570" s="79"/>
      <c r="EF570" s="79"/>
      <c r="EG570" s="79"/>
      <c r="EH570" s="79"/>
      <c r="EI570" s="79"/>
      <c r="EJ570" s="79"/>
      <c r="EK570" s="79"/>
      <c r="EL570" s="79"/>
      <c r="EM570" s="79"/>
      <c r="EN570" s="79"/>
      <c r="EO570" s="113"/>
      <c r="EP570" s="113"/>
      <c r="EQ570" s="113"/>
      <c r="ER570" s="113"/>
      <c r="ES570" s="113"/>
      <c r="ET570" s="113"/>
      <c r="EU570" s="113"/>
      <c r="EV570" s="113"/>
      <c r="EW570" s="113"/>
      <c r="EX570" s="113"/>
    </row>
    <row r="571" spans="1:154" x14ac:dyDescent="0.3">
      <c r="A571" s="79"/>
      <c r="B571" s="80"/>
      <c r="C571" s="80"/>
      <c r="D571" s="80"/>
      <c r="E571" s="80"/>
      <c r="F571" s="80"/>
      <c r="G571" s="44" t="e">
        <f>SUM(J571,L571,N571,O571,P571,T571,U571,V571,AB571,AD571,AO571,AQ571,CE571,CG571,CP571,CR571,#REF!,#REF!,CZ571,DB571,DE571,DG571,DN571,DP571,DW571,DY571,EF571,EH571)</f>
        <v>#REF!</v>
      </c>
      <c r="H571" s="44" t="e">
        <f>SUM(K571,M571,Q571,R571,S571,W571,X571,Y571,AC571,AE571,AF571,AG571,AH571,AI571,AL571,AP571,AR571,#REF!,AY571,AZ571,CF571,CH571,CI571,CJ571,CK571,CL571,CQ571,CS571,CT571,CU571,CV571,CW571,#REF!,#REF!,DA571,DC571,DF571,DH571,DO571,#REF!,#REF!,#REF!,#REF!,DQ571,DR571,DS571,DT571,DU571,DX571,DZ571,EA571,EB571,EC571,ED571,EG571,EI571,EJ571,EK571,EL571,EM571)</f>
        <v>#REF!</v>
      </c>
      <c r="I571" s="44" t="e">
        <f t="shared" si="20"/>
        <v>#REF!</v>
      </c>
      <c r="J571" s="72"/>
      <c r="K571" s="72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79"/>
      <c r="AF571" s="79"/>
      <c r="AG571" s="79"/>
      <c r="AH571" s="79"/>
      <c r="AI571" s="79"/>
      <c r="AJ571" s="79"/>
      <c r="AK571" s="79"/>
      <c r="AL571" s="79"/>
      <c r="AM571" s="79"/>
      <c r="AN571" s="79"/>
      <c r="AO571" s="79"/>
      <c r="AP571" s="79"/>
      <c r="AQ571" s="79"/>
      <c r="AR571" s="79"/>
      <c r="AS571" s="79"/>
      <c r="AT571" s="79"/>
      <c r="AU571" s="79"/>
      <c r="AV571" s="79"/>
      <c r="AW571" s="79"/>
      <c r="AX571" s="79"/>
      <c r="AY571" s="79"/>
      <c r="AZ571" s="79"/>
      <c r="BA571" s="79"/>
      <c r="BB571" s="79"/>
      <c r="BC571" s="79"/>
      <c r="BD571" s="79"/>
      <c r="BE571" s="79"/>
      <c r="BF571" s="79"/>
      <c r="BG571" s="79"/>
      <c r="BH571" s="79"/>
      <c r="BI571" s="79"/>
      <c r="BJ571" s="79"/>
      <c r="BK571" s="79"/>
      <c r="BL571" s="79"/>
      <c r="BM571" s="79"/>
      <c r="BN571" s="79"/>
      <c r="BO571" s="79"/>
      <c r="BP571" s="79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  <c r="CB571" s="79"/>
      <c r="CC571" s="79"/>
      <c r="CD571" s="79"/>
      <c r="CE571" s="79"/>
      <c r="CF571" s="79"/>
      <c r="CG571" s="79"/>
      <c r="CH571" s="79"/>
      <c r="CI571" s="79"/>
      <c r="CJ571" s="79"/>
      <c r="CK571" s="79"/>
      <c r="CL571" s="79"/>
      <c r="CM571" s="79"/>
      <c r="CN571" s="79"/>
      <c r="CO571" s="79"/>
      <c r="CP571" s="79"/>
      <c r="CQ571" s="79"/>
      <c r="CR571" s="79"/>
      <c r="CS571" s="79"/>
      <c r="CT571" s="79"/>
      <c r="CU571" s="79"/>
      <c r="CV571" s="79"/>
      <c r="CW571" s="79"/>
      <c r="CX571" s="79"/>
      <c r="CY571" s="79"/>
      <c r="CZ571" s="79"/>
      <c r="DA571" s="79"/>
      <c r="DB571" s="79"/>
      <c r="DC571" s="79"/>
      <c r="DD571" s="79"/>
      <c r="DE571" s="79"/>
      <c r="DF571" s="79"/>
      <c r="DG571" s="79"/>
      <c r="DH571" s="79"/>
      <c r="DI571" s="79"/>
      <c r="DJ571" s="79"/>
      <c r="DK571" s="79"/>
      <c r="DL571" s="79"/>
      <c r="DM571" s="79"/>
      <c r="DN571" s="79"/>
      <c r="DO571" s="79"/>
      <c r="DP571" s="79"/>
      <c r="DQ571" s="79"/>
      <c r="DR571" s="79"/>
      <c r="DS571" s="79"/>
      <c r="DT571" s="79"/>
      <c r="DU571" s="79"/>
      <c r="DV571" s="79"/>
      <c r="DW571" s="79"/>
      <c r="DX571" s="79"/>
      <c r="DY571" s="79"/>
      <c r="DZ571" s="79"/>
      <c r="EA571" s="79"/>
      <c r="EB571" s="79"/>
      <c r="EC571" s="79"/>
      <c r="ED571" s="79"/>
      <c r="EE571" s="79"/>
      <c r="EF571" s="79"/>
      <c r="EG571" s="79"/>
      <c r="EH571" s="79"/>
      <c r="EI571" s="79"/>
      <c r="EJ571" s="79"/>
      <c r="EK571" s="79"/>
      <c r="EL571" s="79"/>
      <c r="EM571" s="79"/>
      <c r="EN571" s="79"/>
      <c r="EO571" s="113"/>
      <c r="EP571" s="113"/>
      <c r="EQ571" s="113"/>
      <c r="ER571" s="113"/>
      <c r="ES571" s="113"/>
      <c r="ET571" s="113"/>
      <c r="EU571" s="113"/>
      <c r="EV571" s="113"/>
      <c r="EW571" s="113"/>
      <c r="EX571" s="113"/>
    </row>
    <row r="572" spans="1:154" x14ac:dyDescent="0.3">
      <c r="A572" s="79"/>
      <c r="B572" s="80"/>
      <c r="C572" s="80"/>
      <c r="D572" s="80"/>
      <c r="E572" s="80"/>
      <c r="F572" s="80"/>
      <c r="G572" s="44" t="e">
        <f>SUM(J572,L572,N572,O572,P572,T572,U572,V572,AB572,AD572,AO572,AQ572,CE572,CG572,CP572,CR572,#REF!,#REF!,CZ572,DB572,DE572,DG572,DN572,DP572,DW572,DY572,EF572,EH572)</f>
        <v>#REF!</v>
      </c>
      <c r="H572" s="44" t="e">
        <f>SUM(K572,M572,Q572,R572,S572,W572,X572,Y572,AC572,AE572,AF572,AG572,AH572,AI572,AL572,AP572,AR572,#REF!,AY572,AZ572,CF572,CH572,CI572,CJ572,CK572,CL572,CQ572,CS572,CT572,CU572,CV572,CW572,#REF!,#REF!,DA572,DC572,DF572,DH572,DO572,#REF!,#REF!,#REF!,#REF!,DQ572,DR572,DS572,DT572,DU572,DX572,DZ572,EA572,EB572,EC572,ED572,EG572,EI572,EJ572,EK572,EL572,EM572)</f>
        <v>#REF!</v>
      </c>
      <c r="I572" s="44" t="e">
        <f t="shared" si="20"/>
        <v>#REF!</v>
      </c>
      <c r="J572" s="72"/>
      <c r="K572" s="72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79"/>
      <c r="AF572" s="79"/>
      <c r="AG572" s="79"/>
      <c r="AH572" s="79"/>
      <c r="AI572" s="79"/>
      <c r="AJ572" s="79"/>
      <c r="AK572" s="79"/>
      <c r="AL572" s="79"/>
      <c r="AM572" s="79"/>
      <c r="AN572" s="79"/>
      <c r="AO572" s="79"/>
      <c r="AP572" s="79"/>
      <c r="AQ572" s="79"/>
      <c r="AR572" s="79"/>
      <c r="AS572" s="79"/>
      <c r="AT572" s="79"/>
      <c r="AU572" s="79"/>
      <c r="AV572" s="79"/>
      <c r="AW572" s="79"/>
      <c r="AX572" s="79"/>
      <c r="AY572" s="79"/>
      <c r="AZ572" s="79"/>
      <c r="BA572" s="79"/>
      <c r="BB572" s="79"/>
      <c r="BC572" s="79"/>
      <c r="BD572" s="79"/>
      <c r="BE572" s="79"/>
      <c r="BF572" s="79"/>
      <c r="BG572" s="79"/>
      <c r="BH572" s="79"/>
      <c r="BI572" s="79"/>
      <c r="BJ572" s="79"/>
      <c r="BK572" s="79"/>
      <c r="BL572" s="79"/>
      <c r="BM572" s="79"/>
      <c r="BN572" s="79"/>
      <c r="BO572" s="79"/>
      <c r="BP572" s="79"/>
      <c r="BQ572" s="79"/>
      <c r="BR572" s="79"/>
      <c r="BS572" s="79"/>
      <c r="BT572" s="79"/>
      <c r="BU572" s="79"/>
      <c r="BV572" s="79"/>
      <c r="BW572" s="79"/>
      <c r="BX572" s="79"/>
      <c r="BY572" s="79"/>
      <c r="BZ572" s="79"/>
      <c r="CA572" s="79"/>
      <c r="CB572" s="79"/>
      <c r="CC572" s="79"/>
      <c r="CD572" s="79"/>
      <c r="CE572" s="79"/>
      <c r="CF572" s="79"/>
      <c r="CG572" s="79"/>
      <c r="CH572" s="79"/>
      <c r="CI572" s="79"/>
      <c r="CJ572" s="79"/>
      <c r="CK572" s="79"/>
      <c r="CL572" s="79"/>
      <c r="CM572" s="79"/>
      <c r="CN572" s="79"/>
      <c r="CO572" s="79"/>
      <c r="CP572" s="79"/>
      <c r="CQ572" s="79"/>
      <c r="CR572" s="79"/>
      <c r="CS572" s="79"/>
      <c r="CT572" s="79"/>
      <c r="CU572" s="79"/>
      <c r="CV572" s="79"/>
      <c r="CW572" s="79"/>
      <c r="CX572" s="79"/>
      <c r="CY572" s="79"/>
      <c r="CZ572" s="79"/>
      <c r="DA572" s="79"/>
      <c r="DB572" s="79"/>
      <c r="DC572" s="79"/>
      <c r="DD572" s="79"/>
      <c r="DE572" s="79"/>
      <c r="DF572" s="79"/>
      <c r="DG572" s="79"/>
      <c r="DH572" s="79"/>
      <c r="DI572" s="79"/>
      <c r="DJ572" s="79"/>
      <c r="DK572" s="79"/>
      <c r="DL572" s="79"/>
      <c r="DM572" s="79"/>
      <c r="DN572" s="79"/>
      <c r="DO572" s="79"/>
      <c r="DP572" s="79"/>
      <c r="DQ572" s="79"/>
      <c r="DR572" s="79"/>
      <c r="DS572" s="79"/>
      <c r="DT572" s="79"/>
      <c r="DU572" s="79"/>
      <c r="DV572" s="79"/>
      <c r="DW572" s="79"/>
      <c r="DX572" s="79"/>
      <c r="DY572" s="79"/>
      <c r="DZ572" s="79"/>
      <c r="EA572" s="79"/>
      <c r="EB572" s="79"/>
      <c r="EC572" s="79"/>
      <c r="ED572" s="79"/>
      <c r="EE572" s="79"/>
      <c r="EF572" s="79"/>
      <c r="EG572" s="79"/>
      <c r="EH572" s="79"/>
      <c r="EI572" s="79"/>
      <c r="EJ572" s="79"/>
      <c r="EK572" s="79"/>
      <c r="EL572" s="79"/>
      <c r="EM572" s="79"/>
      <c r="EN572" s="79"/>
      <c r="EO572" s="113"/>
      <c r="EP572" s="113"/>
      <c r="EQ572" s="113"/>
      <c r="ER572" s="113"/>
      <c r="ES572" s="113"/>
      <c r="ET572" s="113"/>
      <c r="EU572" s="113"/>
      <c r="EV572" s="113"/>
      <c r="EW572" s="113"/>
      <c r="EX572" s="113"/>
    </row>
    <row r="573" spans="1:154" x14ac:dyDescent="0.3">
      <c r="A573" s="79"/>
      <c r="B573" s="80"/>
      <c r="C573" s="80"/>
      <c r="D573" s="80"/>
      <c r="E573" s="80"/>
      <c r="F573" s="80"/>
      <c r="G573" s="44" t="e">
        <f>SUM(J573,L573,N573,O573,P573,T573,U573,V573,AB573,AD573,AO573,AQ573,CE573,CG573,CP573,CR573,#REF!,#REF!,CZ573,DB573,DE573,DG573,DN573,DP573,DW573,DY573,EF573,EH573)</f>
        <v>#REF!</v>
      </c>
      <c r="H573" s="44" t="e">
        <f>SUM(K573,M573,Q573,R573,S573,W573,X573,Y573,AC573,AE573,AF573,AG573,AH573,AI573,AL573,AP573,AR573,#REF!,AY573,AZ573,CF573,CH573,CI573,CJ573,CK573,CL573,CQ573,CS573,CT573,CU573,CV573,CW573,#REF!,#REF!,DA573,DC573,DF573,DH573,DO573,#REF!,#REF!,#REF!,#REF!,DQ573,DR573,DS573,DT573,DU573,DX573,DZ573,EA573,EB573,EC573,ED573,EG573,EI573,EJ573,EK573,EL573,EM573)</f>
        <v>#REF!</v>
      </c>
      <c r="I573" s="44" t="e">
        <f t="shared" si="20"/>
        <v>#REF!</v>
      </c>
      <c r="J573" s="72"/>
      <c r="K573" s="72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79"/>
      <c r="AF573" s="79"/>
      <c r="AG573" s="79"/>
      <c r="AH573" s="79"/>
      <c r="AI573" s="79"/>
      <c r="AJ573" s="79"/>
      <c r="AK573" s="79"/>
      <c r="AL573" s="79"/>
      <c r="AM573" s="79"/>
      <c r="AN573" s="79"/>
      <c r="AO573" s="79"/>
      <c r="AP573" s="79"/>
      <c r="AQ573" s="79"/>
      <c r="AR573" s="79"/>
      <c r="AS573" s="79"/>
      <c r="AT573" s="79"/>
      <c r="AU573" s="79"/>
      <c r="AV573" s="79"/>
      <c r="AW573" s="79"/>
      <c r="AX573" s="79"/>
      <c r="AY573" s="79"/>
      <c r="AZ573" s="79"/>
      <c r="BA573" s="79"/>
      <c r="BB573" s="79"/>
      <c r="BC573" s="79"/>
      <c r="BD573" s="79"/>
      <c r="BE573" s="79"/>
      <c r="BF573" s="79"/>
      <c r="BG573" s="79"/>
      <c r="BH573" s="79"/>
      <c r="BI573" s="79"/>
      <c r="BJ573" s="79"/>
      <c r="BK573" s="79"/>
      <c r="BL573" s="79"/>
      <c r="BM573" s="79"/>
      <c r="BN573" s="79"/>
      <c r="BO573" s="79"/>
      <c r="BP573" s="79"/>
      <c r="BQ573" s="79"/>
      <c r="BR573" s="79"/>
      <c r="BS573" s="79"/>
      <c r="BT573" s="79"/>
      <c r="BU573" s="79"/>
      <c r="BV573" s="79"/>
      <c r="BW573" s="79"/>
      <c r="BX573" s="79"/>
      <c r="BY573" s="79"/>
      <c r="BZ573" s="79"/>
      <c r="CA573" s="79"/>
      <c r="CB573" s="79"/>
      <c r="CC573" s="79"/>
      <c r="CD573" s="79"/>
      <c r="CE573" s="79"/>
      <c r="CF573" s="79"/>
      <c r="CG573" s="79"/>
      <c r="CH573" s="79"/>
      <c r="CI573" s="79"/>
      <c r="CJ573" s="79"/>
      <c r="CK573" s="79"/>
      <c r="CL573" s="79"/>
      <c r="CM573" s="79"/>
      <c r="CN573" s="79"/>
      <c r="CO573" s="79"/>
      <c r="CP573" s="79"/>
      <c r="CQ573" s="79"/>
      <c r="CR573" s="79"/>
      <c r="CS573" s="79"/>
      <c r="CT573" s="79"/>
      <c r="CU573" s="79"/>
      <c r="CV573" s="79"/>
      <c r="CW573" s="79"/>
      <c r="CX573" s="79"/>
      <c r="CY573" s="79"/>
      <c r="CZ573" s="79"/>
      <c r="DA573" s="79"/>
      <c r="DB573" s="79"/>
      <c r="DC573" s="79"/>
      <c r="DD573" s="79"/>
      <c r="DE573" s="79"/>
      <c r="DF573" s="79"/>
      <c r="DG573" s="79"/>
      <c r="DH573" s="79"/>
      <c r="DI573" s="79"/>
      <c r="DJ573" s="79"/>
      <c r="DK573" s="79"/>
      <c r="DL573" s="79"/>
      <c r="DM573" s="79"/>
      <c r="DN573" s="79"/>
      <c r="DO573" s="79"/>
      <c r="DP573" s="79"/>
      <c r="DQ573" s="79"/>
      <c r="DR573" s="79"/>
      <c r="DS573" s="79"/>
      <c r="DT573" s="79"/>
      <c r="DU573" s="79"/>
      <c r="DV573" s="79"/>
      <c r="DW573" s="79"/>
      <c r="DX573" s="79"/>
      <c r="DY573" s="79"/>
      <c r="DZ573" s="79"/>
      <c r="EA573" s="79"/>
      <c r="EB573" s="79"/>
      <c r="EC573" s="79"/>
      <c r="ED573" s="79"/>
      <c r="EE573" s="79"/>
      <c r="EF573" s="79"/>
      <c r="EG573" s="79"/>
      <c r="EH573" s="79"/>
      <c r="EI573" s="79"/>
      <c r="EJ573" s="79"/>
      <c r="EK573" s="79"/>
      <c r="EL573" s="79"/>
      <c r="EM573" s="79"/>
      <c r="EN573" s="79"/>
      <c r="EO573" s="113"/>
      <c r="EP573" s="113"/>
      <c r="EQ573" s="113"/>
      <c r="ER573" s="113"/>
      <c r="ES573" s="113"/>
      <c r="ET573" s="113"/>
      <c r="EU573" s="113"/>
      <c r="EV573" s="113"/>
      <c r="EW573" s="113"/>
      <c r="EX573" s="113"/>
    </row>
    <row r="574" spans="1:154" x14ac:dyDescent="0.3">
      <c r="A574" s="79"/>
      <c r="B574" s="80"/>
      <c r="C574" s="80"/>
      <c r="D574" s="80"/>
      <c r="E574" s="80"/>
      <c r="F574" s="80"/>
      <c r="G574" s="44" t="e">
        <f>SUM(J574,L574,N574,O574,P574,T574,U574,V574,AB574,AD574,AO574,AQ574,CE574,CG574,CP574,CR574,#REF!,#REF!,CZ574,DB574,DE574,DG574,DN574,DP574,DW574,DY574,EF574,EH574)</f>
        <v>#REF!</v>
      </c>
      <c r="H574" s="44" t="e">
        <f>SUM(K574,M574,Q574,R574,S574,W574,X574,Y574,AC574,AE574,AF574,AG574,AH574,AI574,AL574,AP574,AR574,#REF!,AY574,AZ574,CF574,CH574,CI574,CJ574,CK574,CL574,CQ574,CS574,CT574,CU574,CV574,CW574,#REF!,#REF!,DA574,DC574,DF574,DH574,DO574,#REF!,#REF!,#REF!,#REF!,DQ574,DR574,DS574,DT574,DU574,DX574,DZ574,EA574,EB574,EC574,ED574,EG574,EI574,EJ574,EK574,EL574,EM574)</f>
        <v>#REF!</v>
      </c>
      <c r="I574" s="44" t="e">
        <f t="shared" si="20"/>
        <v>#REF!</v>
      </c>
      <c r="J574" s="72"/>
      <c r="K574" s="72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79"/>
      <c r="AF574" s="79"/>
      <c r="AG574" s="79"/>
      <c r="AH574" s="79"/>
      <c r="AI574" s="79"/>
      <c r="AJ574" s="79"/>
      <c r="AK574" s="79"/>
      <c r="AL574" s="79"/>
      <c r="AM574" s="79"/>
      <c r="AN574" s="79"/>
      <c r="AO574" s="79"/>
      <c r="AP574" s="79"/>
      <c r="AQ574" s="79"/>
      <c r="AR574" s="79"/>
      <c r="AS574" s="79"/>
      <c r="AT574" s="79"/>
      <c r="AU574" s="79"/>
      <c r="AV574" s="79"/>
      <c r="AW574" s="79"/>
      <c r="AX574" s="79"/>
      <c r="AY574" s="79"/>
      <c r="AZ574" s="79"/>
      <c r="BA574" s="79"/>
      <c r="BB574" s="79"/>
      <c r="BC574" s="79"/>
      <c r="BD574" s="79"/>
      <c r="BE574" s="79"/>
      <c r="BF574" s="79"/>
      <c r="BG574" s="79"/>
      <c r="BH574" s="79"/>
      <c r="BI574" s="79"/>
      <c r="BJ574" s="79"/>
      <c r="BK574" s="79"/>
      <c r="BL574" s="79"/>
      <c r="BM574" s="79"/>
      <c r="BN574" s="79"/>
      <c r="BO574" s="79"/>
      <c r="BP574" s="79"/>
      <c r="BQ574" s="79"/>
      <c r="BR574" s="79"/>
      <c r="BS574" s="79"/>
      <c r="BT574" s="79"/>
      <c r="BU574" s="79"/>
      <c r="BV574" s="79"/>
      <c r="BW574" s="79"/>
      <c r="BX574" s="79"/>
      <c r="BY574" s="79"/>
      <c r="BZ574" s="79"/>
      <c r="CA574" s="79"/>
      <c r="CB574" s="79"/>
      <c r="CC574" s="79"/>
      <c r="CD574" s="79"/>
      <c r="CE574" s="79"/>
      <c r="CF574" s="79"/>
      <c r="CG574" s="79"/>
      <c r="CH574" s="79"/>
      <c r="CI574" s="79"/>
      <c r="CJ574" s="79"/>
      <c r="CK574" s="79"/>
      <c r="CL574" s="79"/>
      <c r="CM574" s="79"/>
      <c r="CN574" s="79"/>
      <c r="CO574" s="79"/>
      <c r="CP574" s="79"/>
      <c r="CQ574" s="79"/>
      <c r="CR574" s="79"/>
      <c r="CS574" s="79"/>
      <c r="CT574" s="79"/>
      <c r="CU574" s="79"/>
      <c r="CV574" s="79"/>
      <c r="CW574" s="79"/>
      <c r="CX574" s="79"/>
      <c r="CY574" s="79"/>
      <c r="CZ574" s="79"/>
      <c r="DA574" s="79"/>
      <c r="DB574" s="79"/>
      <c r="DC574" s="79"/>
      <c r="DD574" s="79"/>
      <c r="DE574" s="79"/>
      <c r="DF574" s="79"/>
      <c r="DG574" s="79"/>
      <c r="DH574" s="79"/>
      <c r="DI574" s="79"/>
      <c r="DJ574" s="79"/>
      <c r="DK574" s="79"/>
      <c r="DL574" s="79"/>
      <c r="DM574" s="79"/>
      <c r="DN574" s="79"/>
      <c r="DO574" s="79"/>
      <c r="DP574" s="79"/>
      <c r="DQ574" s="79"/>
      <c r="DR574" s="79"/>
      <c r="DS574" s="79"/>
      <c r="DT574" s="79"/>
      <c r="DU574" s="79"/>
      <c r="DV574" s="79"/>
      <c r="DW574" s="79"/>
      <c r="DX574" s="79"/>
      <c r="DY574" s="79"/>
      <c r="DZ574" s="79"/>
      <c r="EA574" s="79"/>
      <c r="EB574" s="79"/>
      <c r="EC574" s="79"/>
      <c r="ED574" s="79"/>
      <c r="EE574" s="79"/>
      <c r="EF574" s="79"/>
      <c r="EG574" s="79"/>
      <c r="EH574" s="79"/>
      <c r="EI574" s="79"/>
      <c r="EJ574" s="79"/>
      <c r="EK574" s="79"/>
      <c r="EL574" s="79"/>
      <c r="EM574" s="79"/>
      <c r="EN574" s="79"/>
      <c r="EO574" s="113"/>
      <c r="EP574" s="113"/>
      <c r="EQ574" s="113"/>
      <c r="ER574" s="113"/>
      <c r="ES574" s="113"/>
      <c r="ET574" s="113"/>
      <c r="EU574" s="113"/>
      <c r="EV574" s="113"/>
      <c r="EW574" s="113"/>
      <c r="EX574" s="113"/>
    </row>
    <row r="575" spans="1:154" x14ac:dyDescent="0.3">
      <c r="A575" s="79"/>
      <c r="B575" s="80"/>
      <c r="C575" s="80"/>
      <c r="D575" s="80"/>
      <c r="E575" s="80"/>
      <c r="F575" s="80"/>
      <c r="G575" s="44" t="e">
        <f>SUM(J575,L575,N575,O575,P575,T575,U575,V575,AB575,AD575,AO575,AQ575,CE575,CG575,CP575,CR575,#REF!,#REF!,CZ575,DB575,DE575,DG575,DN575,DP575,DW575,DY575,EF575,EH575)</f>
        <v>#REF!</v>
      </c>
      <c r="H575" s="44" t="e">
        <f>SUM(K575,M575,Q575,R575,S575,W575,X575,Y575,AC575,AE575,AF575,AG575,AH575,AI575,AL575,AP575,AR575,#REF!,AY575,AZ575,CF575,CH575,CI575,CJ575,CK575,CL575,CQ575,CS575,CT575,CU575,CV575,CW575,#REF!,#REF!,DA575,DC575,DF575,DH575,DO575,#REF!,#REF!,#REF!,#REF!,DQ575,DR575,DS575,DT575,DU575,DX575,DZ575,EA575,EB575,EC575,ED575,EG575,EI575,EJ575,EK575,EL575,EM575)</f>
        <v>#REF!</v>
      </c>
      <c r="I575" s="44" t="e">
        <f t="shared" si="20"/>
        <v>#REF!</v>
      </c>
      <c r="J575" s="72"/>
      <c r="K575" s="72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79"/>
      <c r="AF575" s="79"/>
      <c r="AG575" s="79"/>
      <c r="AH575" s="79"/>
      <c r="AI575" s="79"/>
      <c r="AJ575" s="79"/>
      <c r="AK575" s="79"/>
      <c r="AL575" s="79"/>
      <c r="AM575" s="79"/>
      <c r="AN575" s="79"/>
      <c r="AO575" s="79"/>
      <c r="AP575" s="79"/>
      <c r="AQ575" s="79"/>
      <c r="AR575" s="79"/>
      <c r="AS575" s="79"/>
      <c r="AT575" s="79"/>
      <c r="AU575" s="79"/>
      <c r="AV575" s="79"/>
      <c r="AW575" s="79"/>
      <c r="AX575" s="79"/>
      <c r="AY575" s="79"/>
      <c r="AZ575" s="79"/>
      <c r="BA575" s="79"/>
      <c r="BB575" s="79"/>
      <c r="BC575" s="79"/>
      <c r="BD575" s="79"/>
      <c r="BE575" s="79"/>
      <c r="BF575" s="79"/>
      <c r="BG575" s="79"/>
      <c r="BH575" s="79"/>
      <c r="BI575" s="79"/>
      <c r="BJ575" s="79"/>
      <c r="BK575" s="79"/>
      <c r="BL575" s="79"/>
      <c r="BM575" s="79"/>
      <c r="BN575" s="79"/>
      <c r="BO575" s="79"/>
      <c r="BP575" s="79"/>
      <c r="BQ575" s="79"/>
      <c r="BR575" s="79"/>
      <c r="BS575" s="79"/>
      <c r="BT575" s="79"/>
      <c r="BU575" s="79"/>
      <c r="BV575" s="79"/>
      <c r="BW575" s="79"/>
      <c r="BX575" s="79"/>
      <c r="BY575" s="79"/>
      <c r="BZ575" s="79"/>
      <c r="CA575" s="79"/>
      <c r="CB575" s="79"/>
      <c r="CC575" s="79"/>
      <c r="CD575" s="79"/>
      <c r="CE575" s="79"/>
      <c r="CF575" s="79"/>
      <c r="CG575" s="79"/>
      <c r="CH575" s="79"/>
      <c r="CI575" s="79"/>
      <c r="CJ575" s="79"/>
      <c r="CK575" s="79"/>
      <c r="CL575" s="79"/>
      <c r="CM575" s="79"/>
      <c r="CN575" s="79"/>
      <c r="CO575" s="79"/>
      <c r="CP575" s="79"/>
      <c r="CQ575" s="79"/>
      <c r="CR575" s="79"/>
      <c r="CS575" s="79"/>
      <c r="CT575" s="79"/>
      <c r="CU575" s="79"/>
      <c r="CV575" s="79"/>
      <c r="CW575" s="79"/>
      <c r="CX575" s="79"/>
      <c r="CY575" s="79"/>
      <c r="CZ575" s="79"/>
      <c r="DA575" s="79"/>
      <c r="DB575" s="79"/>
      <c r="DC575" s="79"/>
      <c r="DD575" s="79"/>
      <c r="DE575" s="79"/>
      <c r="DF575" s="79"/>
      <c r="DG575" s="79"/>
      <c r="DH575" s="79"/>
      <c r="DI575" s="79"/>
      <c r="DJ575" s="79"/>
      <c r="DK575" s="79"/>
      <c r="DL575" s="79"/>
      <c r="DM575" s="79"/>
      <c r="DN575" s="79"/>
      <c r="DO575" s="79"/>
      <c r="DP575" s="79"/>
      <c r="DQ575" s="79"/>
      <c r="DR575" s="79"/>
      <c r="DS575" s="79"/>
      <c r="DT575" s="79"/>
      <c r="DU575" s="79"/>
      <c r="DV575" s="79"/>
      <c r="DW575" s="79"/>
      <c r="DX575" s="79"/>
      <c r="DY575" s="79"/>
      <c r="DZ575" s="79"/>
      <c r="EA575" s="79"/>
      <c r="EB575" s="79"/>
      <c r="EC575" s="79"/>
      <c r="ED575" s="79"/>
      <c r="EE575" s="79"/>
      <c r="EF575" s="79"/>
      <c r="EG575" s="79"/>
      <c r="EH575" s="79"/>
      <c r="EI575" s="79"/>
      <c r="EJ575" s="79"/>
      <c r="EK575" s="79"/>
      <c r="EL575" s="79"/>
      <c r="EM575" s="79"/>
      <c r="EN575" s="79"/>
      <c r="EO575" s="113"/>
      <c r="EP575" s="113"/>
      <c r="EQ575" s="113"/>
      <c r="ER575" s="113"/>
      <c r="ES575" s="113"/>
      <c r="ET575" s="113"/>
      <c r="EU575" s="113"/>
      <c r="EV575" s="113"/>
      <c r="EW575" s="113"/>
      <c r="EX575" s="113"/>
    </row>
    <row r="576" spans="1:154" x14ac:dyDescent="0.3">
      <c r="A576" s="79"/>
      <c r="B576" s="80"/>
      <c r="C576" s="80"/>
      <c r="D576" s="80"/>
      <c r="E576" s="80"/>
      <c r="F576" s="80"/>
      <c r="G576" s="44" t="e">
        <f>SUM(J576,L576,N576,O576,P576,T576,U576,V576,AB576,AD576,AO576,AQ576,CE576,CG576,CP576,CR576,#REF!,#REF!,CZ576,DB576,DE576,DG576,DN576,DP576,DW576,DY576,EF576,EH576)</f>
        <v>#REF!</v>
      </c>
      <c r="H576" s="44" t="e">
        <f>SUM(K576,M576,Q576,R576,S576,W576,X576,Y576,AC576,AE576,AF576,AG576,AH576,AI576,AL576,AP576,AR576,#REF!,AY576,AZ576,CF576,CH576,CI576,CJ576,CK576,CL576,CQ576,CS576,CT576,CU576,CV576,CW576,#REF!,#REF!,DA576,DC576,DF576,DH576,DO576,#REF!,#REF!,#REF!,#REF!,DQ576,DR576,DS576,DT576,DU576,DX576,DZ576,EA576,EB576,EC576,ED576,EG576,EI576,EJ576,EK576,EL576,EM576)</f>
        <v>#REF!</v>
      </c>
      <c r="I576" s="44" t="e">
        <f t="shared" si="20"/>
        <v>#REF!</v>
      </c>
      <c r="J576" s="72"/>
      <c r="K576" s="72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79"/>
      <c r="AF576" s="79"/>
      <c r="AG576" s="79"/>
      <c r="AH576" s="79"/>
      <c r="AI576" s="79"/>
      <c r="AJ576" s="79"/>
      <c r="AK576" s="79"/>
      <c r="AL576" s="79"/>
      <c r="AM576" s="79"/>
      <c r="AN576" s="79"/>
      <c r="AO576" s="79"/>
      <c r="AP576" s="79"/>
      <c r="AQ576" s="79"/>
      <c r="AR576" s="79"/>
      <c r="AS576" s="79"/>
      <c r="AT576" s="79"/>
      <c r="AU576" s="79"/>
      <c r="AV576" s="79"/>
      <c r="AW576" s="79"/>
      <c r="AX576" s="79"/>
      <c r="AY576" s="79"/>
      <c r="AZ576" s="79"/>
      <c r="BA576" s="79"/>
      <c r="BB576" s="79"/>
      <c r="BC576" s="79"/>
      <c r="BD576" s="79"/>
      <c r="BE576" s="79"/>
      <c r="BF576" s="79"/>
      <c r="BG576" s="79"/>
      <c r="BH576" s="79"/>
      <c r="BI576" s="79"/>
      <c r="BJ576" s="79"/>
      <c r="BK576" s="79"/>
      <c r="BL576" s="79"/>
      <c r="BM576" s="79"/>
      <c r="BN576" s="79"/>
      <c r="BO576" s="79"/>
      <c r="BP576" s="79"/>
      <c r="BQ576" s="79"/>
      <c r="BR576" s="79"/>
      <c r="BS576" s="79"/>
      <c r="BT576" s="79"/>
      <c r="BU576" s="79"/>
      <c r="BV576" s="79"/>
      <c r="BW576" s="79"/>
      <c r="BX576" s="79"/>
      <c r="BY576" s="79"/>
      <c r="BZ576" s="79"/>
      <c r="CA576" s="79"/>
      <c r="CB576" s="79"/>
      <c r="CC576" s="79"/>
      <c r="CD576" s="79"/>
      <c r="CE576" s="79"/>
      <c r="CF576" s="79"/>
      <c r="CG576" s="79"/>
      <c r="CH576" s="79"/>
      <c r="CI576" s="79"/>
      <c r="CJ576" s="79"/>
      <c r="CK576" s="79"/>
      <c r="CL576" s="79"/>
      <c r="CM576" s="79"/>
      <c r="CN576" s="79"/>
      <c r="CO576" s="79"/>
      <c r="CP576" s="79"/>
      <c r="CQ576" s="79"/>
      <c r="CR576" s="79"/>
      <c r="CS576" s="79"/>
      <c r="CT576" s="79"/>
      <c r="CU576" s="79"/>
      <c r="CV576" s="79"/>
      <c r="CW576" s="79"/>
      <c r="CX576" s="79"/>
      <c r="CY576" s="79"/>
      <c r="CZ576" s="79"/>
      <c r="DA576" s="79"/>
      <c r="DB576" s="79"/>
      <c r="DC576" s="79"/>
      <c r="DD576" s="79"/>
      <c r="DE576" s="79"/>
      <c r="DF576" s="79"/>
      <c r="DG576" s="79"/>
      <c r="DH576" s="79"/>
      <c r="DI576" s="79"/>
      <c r="DJ576" s="79"/>
      <c r="DK576" s="79"/>
      <c r="DL576" s="79"/>
      <c r="DM576" s="79"/>
      <c r="DN576" s="79"/>
      <c r="DO576" s="79"/>
      <c r="DP576" s="79"/>
      <c r="DQ576" s="79"/>
      <c r="DR576" s="79"/>
      <c r="DS576" s="79"/>
      <c r="DT576" s="79"/>
      <c r="DU576" s="79"/>
      <c r="DV576" s="79"/>
      <c r="DW576" s="79"/>
      <c r="DX576" s="79"/>
      <c r="DY576" s="79"/>
      <c r="DZ576" s="79"/>
      <c r="EA576" s="79"/>
      <c r="EB576" s="79"/>
      <c r="EC576" s="79"/>
      <c r="ED576" s="79"/>
      <c r="EE576" s="79"/>
      <c r="EF576" s="79"/>
      <c r="EG576" s="79"/>
      <c r="EH576" s="79"/>
      <c r="EI576" s="79"/>
      <c r="EJ576" s="79"/>
      <c r="EK576" s="79"/>
      <c r="EL576" s="79"/>
      <c r="EM576" s="79"/>
      <c r="EN576" s="79"/>
      <c r="EO576" s="113"/>
      <c r="EP576" s="113"/>
      <c r="EQ576" s="113"/>
      <c r="ER576" s="113"/>
      <c r="ES576" s="113"/>
      <c r="ET576" s="113"/>
      <c r="EU576" s="113"/>
      <c r="EV576" s="113"/>
      <c r="EW576" s="113"/>
      <c r="EX576" s="113"/>
    </row>
    <row r="577" spans="1:154" x14ac:dyDescent="0.3">
      <c r="A577" s="79"/>
      <c r="B577" s="80"/>
      <c r="C577" s="80"/>
      <c r="D577" s="80"/>
      <c r="E577" s="80"/>
      <c r="F577" s="80"/>
      <c r="G577" s="44" t="e">
        <f>SUM(J577,L577,N577,O577,P577,T577,U577,V577,AB577,AD577,AO577,AQ577,CE577,CG577,CP577,CR577,#REF!,#REF!,CZ577,DB577,DE577,DG577,DN577,DP577,DW577,DY577,EF577,EH577)</f>
        <v>#REF!</v>
      </c>
      <c r="H577" s="44" t="e">
        <f>SUM(K577,M577,Q577,R577,S577,W577,X577,Y577,AC577,AE577,AF577,AG577,AH577,AI577,AL577,AP577,AR577,#REF!,AY577,AZ577,CF577,CH577,CI577,CJ577,CK577,CL577,CQ577,CS577,CT577,CU577,CV577,CW577,#REF!,#REF!,DA577,DC577,DF577,DH577,DO577,#REF!,#REF!,#REF!,#REF!,DQ577,DR577,DS577,DT577,DU577,DX577,DZ577,EA577,EB577,EC577,ED577,EG577,EI577,EJ577,EK577,EL577,EM577)</f>
        <v>#REF!</v>
      </c>
      <c r="I577" s="44" t="e">
        <f t="shared" si="20"/>
        <v>#REF!</v>
      </c>
      <c r="J577" s="72"/>
      <c r="K577" s="72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79"/>
      <c r="AF577" s="79"/>
      <c r="AG577" s="79"/>
      <c r="AH577" s="79"/>
      <c r="AI577" s="79"/>
      <c r="AJ577" s="79"/>
      <c r="AK577" s="79"/>
      <c r="AL577" s="79"/>
      <c r="AM577" s="79"/>
      <c r="AN577" s="79"/>
      <c r="AO577" s="79"/>
      <c r="AP577" s="79"/>
      <c r="AQ577" s="79"/>
      <c r="AR577" s="79"/>
      <c r="AS577" s="79"/>
      <c r="AT577" s="79"/>
      <c r="AU577" s="79"/>
      <c r="AV577" s="79"/>
      <c r="AW577" s="79"/>
      <c r="AX577" s="79"/>
      <c r="AY577" s="79"/>
      <c r="AZ577" s="79"/>
      <c r="BA577" s="79"/>
      <c r="BB577" s="79"/>
      <c r="BC577" s="79"/>
      <c r="BD577" s="79"/>
      <c r="BE577" s="79"/>
      <c r="BF577" s="79"/>
      <c r="BG577" s="79"/>
      <c r="BH577" s="79"/>
      <c r="BI577" s="79"/>
      <c r="BJ577" s="79"/>
      <c r="BK577" s="79"/>
      <c r="BL577" s="79"/>
      <c r="BM577" s="79"/>
      <c r="BN577" s="79"/>
      <c r="BO577" s="79"/>
      <c r="BP577" s="79"/>
      <c r="BQ577" s="79"/>
      <c r="BR577" s="79"/>
      <c r="BS577" s="79"/>
      <c r="BT577" s="79"/>
      <c r="BU577" s="79"/>
      <c r="BV577" s="79"/>
      <c r="BW577" s="79"/>
      <c r="BX577" s="79"/>
      <c r="BY577" s="79"/>
      <c r="BZ577" s="79"/>
      <c r="CA577" s="79"/>
      <c r="CB577" s="79"/>
      <c r="CC577" s="79"/>
      <c r="CD577" s="79"/>
      <c r="CE577" s="79"/>
      <c r="CF577" s="79"/>
      <c r="CG577" s="79"/>
      <c r="CH577" s="79"/>
      <c r="CI577" s="79"/>
      <c r="CJ577" s="79"/>
      <c r="CK577" s="79"/>
      <c r="CL577" s="79"/>
      <c r="CM577" s="79"/>
      <c r="CN577" s="79"/>
      <c r="CO577" s="79"/>
      <c r="CP577" s="79"/>
      <c r="CQ577" s="79"/>
      <c r="CR577" s="79"/>
      <c r="CS577" s="79"/>
      <c r="CT577" s="79"/>
      <c r="CU577" s="79"/>
      <c r="CV577" s="79"/>
      <c r="CW577" s="79"/>
      <c r="CX577" s="79"/>
      <c r="CY577" s="79"/>
      <c r="CZ577" s="79"/>
      <c r="DA577" s="79"/>
      <c r="DB577" s="79"/>
      <c r="DC577" s="79"/>
      <c r="DD577" s="79"/>
      <c r="DE577" s="79"/>
      <c r="DF577" s="79"/>
      <c r="DG577" s="79"/>
      <c r="DH577" s="79"/>
      <c r="DI577" s="79"/>
      <c r="DJ577" s="79"/>
      <c r="DK577" s="79"/>
      <c r="DL577" s="79"/>
      <c r="DM577" s="79"/>
      <c r="DN577" s="79"/>
      <c r="DO577" s="79"/>
      <c r="DP577" s="79"/>
      <c r="DQ577" s="79"/>
      <c r="DR577" s="79"/>
      <c r="DS577" s="79"/>
      <c r="DT577" s="79"/>
      <c r="DU577" s="79"/>
      <c r="DV577" s="79"/>
      <c r="DW577" s="79"/>
      <c r="DX577" s="79"/>
      <c r="DY577" s="79"/>
      <c r="DZ577" s="79"/>
      <c r="EA577" s="79"/>
      <c r="EB577" s="79"/>
      <c r="EC577" s="79"/>
      <c r="ED577" s="79"/>
      <c r="EE577" s="79"/>
      <c r="EF577" s="79"/>
      <c r="EG577" s="79"/>
      <c r="EH577" s="79"/>
      <c r="EI577" s="79"/>
      <c r="EJ577" s="79"/>
      <c r="EK577" s="79"/>
      <c r="EL577" s="79"/>
      <c r="EM577" s="79"/>
      <c r="EN577" s="79"/>
      <c r="EO577" s="113"/>
      <c r="EP577" s="113"/>
      <c r="EQ577" s="113"/>
      <c r="ER577" s="113"/>
      <c r="ES577" s="113"/>
      <c r="ET577" s="113"/>
      <c r="EU577" s="113"/>
      <c r="EV577" s="113"/>
      <c r="EW577" s="113"/>
      <c r="EX577" s="113"/>
    </row>
    <row r="578" spans="1:154" x14ac:dyDescent="0.3">
      <c r="A578" s="79"/>
      <c r="B578" s="80"/>
      <c r="C578" s="80"/>
      <c r="D578" s="80"/>
      <c r="E578" s="80"/>
      <c r="F578" s="80"/>
      <c r="G578" s="44" t="e">
        <f>SUM(J578,L578,N578,O578,P578,T578,U578,V578,AB578,AD578,AO578,AQ578,CE578,CG578,CP578,CR578,#REF!,#REF!,CZ578,DB578,DE578,DG578,DN578,DP578,DW578,DY578,EF578,EH578)</f>
        <v>#REF!</v>
      </c>
      <c r="H578" s="44" t="e">
        <f>SUM(K578,M578,Q578,R578,S578,W578,X578,Y578,AC578,AE578,AF578,AG578,AH578,AI578,AL578,AP578,AR578,#REF!,AY578,AZ578,CF578,CH578,CI578,CJ578,CK578,CL578,CQ578,CS578,CT578,CU578,CV578,CW578,#REF!,#REF!,DA578,DC578,DF578,DH578,DO578,#REF!,#REF!,#REF!,#REF!,DQ578,DR578,DS578,DT578,DU578,DX578,DZ578,EA578,EB578,EC578,ED578,EG578,EI578,EJ578,EK578,EL578,EM578)</f>
        <v>#REF!</v>
      </c>
      <c r="I578" s="44" t="e">
        <f t="shared" si="20"/>
        <v>#REF!</v>
      </c>
      <c r="J578" s="72"/>
      <c r="K578" s="72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79"/>
      <c r="AF578" s="79"/>
      <c r="AG578" s="79"/>
      <c r="AH578" s="79"/>
      <c r="AI578" s="79"/>
      <c r="AJ578" s="79"/>
      <c r="AK578" s="79"/>
      <c r="AL578" s="79"/>
      <c r="AM578" s="79"/>
      <c r="AN578" s="79"/>
      <c r="AO578" s="79"/>
      <c r="AP578" s="79"/>
      <c r="AQ578" s="79"/>
      <c r="AR578" s="79"/>
      <c r="AS578" s="79"/>
      <c r="AT578" s="79"/>
      <c r="AU578" s="79"/>
      <c r="AV578" s="79"/>
      <c r="AW578" s="79"/>
      <c r="AX578" s="79"/>
      <c r="AY578" s="79"/>
      <c r="AZ578" s="79"/>
      <c r="BA578" s="79"/>
      <c r="BB578" s="79"/>
      <c r="BC578" s="79"/>
      <c r="BD578" s="79"/>
      <c r="BE578" s="79"/>
      <c r="BF578" s="79"/>
      <c r="BG578" s="79"/>
      <c r="BH578" s="79"/>
      <c r="BI578" s="79"/>
      <c r="BJ578" s="79"/>
      <c r="BK578" s="79"/>
      <c r="BL578" s="79"/>
      <c r="BM578" s="79"/>
      <c r="BN578" s="79"/>
      <c r="BO578" s="79"/>
      <c r="BP578" s="79"/>
      <c r="BQ578" s="79"/>
      <c r="BR578" s="79"/>
      <c r="BS578" s="79"/>
      <c r="BT578" s="79"/>
      <c r="BU578" s="79"/>
      <c r="BV578" s="79"/>
      <c r="BW578" s="79"/>
      <c r="BX578" s="79"/>
      <c r="BY578" s="79"/>
      <c r="BZ578" s="79"/>
      <c r="CA578" s="79"/>
      <c r="CB578" s="79"/>
      <c r="CC578" s="79"/>
      <c r="CD578" s="79"/>
      <c r="CE578" s="79"/>
      <c r="CF578" s="79"/>
      <c r="CG578" s="79"/>
      <c r="CH578" s="79"/>
      <c r="CI578" s="79"/>
      <c r="CJ578" s="79"/>
      <c r="CK578" s="79"/>
      <c r="CL578" s="79"/>
      <c r="CM578" s="79"/>
      <c r="CN578" s="79"/>
      <c r="CO578" s="79"/>
      <c r="CP578" s="79"/>
      <c r="CQ578" s="79"/>
      <c r="CR578" s="79"/>
      <c r="CS578" s="79"/>
      <c r="CT578" s="79"/>
      <c r="CU578" s="79"/>
      <c r="CV578" s="79"/>
      <c r="CW578" s="79"/>
      <c r="CX578" s="79"/>
      <c r="CY578" s="79"/>
      <c r="CZ578" s="79"/>
      <c r="DA578" s="79"/>
      <c r="DB578" s="79"/>
      <c r="DC578" s="79"/>
      <c r="DD578" s="79"/>
      <c r="DE578" s="79"/>
      <c r="DF578" s="79"/>
      <c r="DG578" s="79"/>
      <c r="DH578" s="79"/>
      <c r="DI578" s="79"/>
      <c r="DJ578" s="79"/>
      <c r="DK578" s="79"/>
      <c r="DL578" s="79"/>
      <c r="DM578" s="79"/>
      <c r="DN578" s="79"/>
      <c r="DO578" s="79"/>
      <c r="DP578" s="79"/>
      <c r="DQ578" s="79"/>
      <c r="DR578" s="79"/>
      <c r="DS578" s="79"/>
      <c r="DT578" s="79"/>
      <c r="DU578" s="79"/>
      <c r="DV578" s="79"/>
      <c r="DW578" s="79"/>
      <c r="DX578" s="79"/>
      <c r="DY578" s="79"/>
      <c r="DZ578" s="79"/>
      <c r="EA578" s="79"/>
      <c r="EB578" s="79"/>
      <c r="EC578" s="79"/>
      <c r="ED578" s="79"/>
      <c r="EE578" s="79"/>
      <c r="EF578" s="79"/>
      <c r="EG578" s="79"/>
      <c r="EH578" s="79"/>
      <c r="EI578" s="79"/>
      <c r="EJ578" s="79"/>
      <c r="EK578" s="79"/>
      <c r="EL578" s="79"/>
      <c r="EM578" s="79"/>
      <c r="EN578" s="79"/>
      <c r="EO578" s="113"/>
      <c r="EP578" s="113"/>
      <c r="EQ578" s="113"/>
      <c r="ER578" s="113"/>
      <c r="ES578" s="113"/>
      <c r="ET578" s="113"/>
      <c r="EU578" s="113"/>
      <c r="EV578" s="113"/>
      <c r="EW578" s="113"/>
      <c r="EX578" s="113"/>
    </row>
    <row r="579" spans="1:154" x14ac:dyDescent="0.3">
      <c r="A579" s="79"/>
      <c r="B579" s="80"/>
      <c r="C579" s="80"/>
      <c r="D579" s="80"/>
      <c r="E579" s="80"/>
      <c r="F579" s="80"/>
      <c r="G579" s="44" t="e">
        <f>SUM(J579,L579,N579,O579,P579,T579,U579,V579,AB579,AD579,AO579,AQ579,CE579,CG579,CP579,CR579,#REF!,#REF!,CZ579,DB579,DE579,DG579,DN579,DP579,DW579,DY579,EF579,EH579)</f>
        <v>#REF!</v>
      </c>
      <c r="H579" s="44" t="e">
        <f>SUM(K579,M579,Q579,R579,S579,W579,X579,Y579,AC579,AE579,AF579,AG579,AH579,AI579,AL579,AP579,AR579,#REF!,AY579,AZ579,CF579,CH579,CI579,CJ579,CK579,CL579,CQ579,CS579,CT579,CU579,CV579,CW579,#REF!,#REF!,DA579,DC579,DF579,DH579,DO579,#REF!,#REF!,#REF!,#REF!,DQ579,DR579,DS579,DT579,DU579,DX579,DZ579,EA579,EB579,EC579,ED579,EG579,EI579,EJ579,EK579,EL579,EM579)</f>
        <v>#REF!</v>
      </c>
      <c r="I579" s="44" t="e">
        <f t="shared" si="20"/>
        <v>#REF!</v>
      </c>
      <c r="J579" s="72"/>
      <c r="K579" s="72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79"/>
      <c r="AF579" s="79"/>
      <c r="AG579" s="79"/>
      <c r="AH579" s="79"/>
      <c r="AI579" s="79"/>
      <c r="AJ579" s="79"/>
      <c r="AK579" s="79"/>
      <c r="AL579" s="79"/>
      <c r="AM579" s="79"/>
      <c r="AN579" s="79"/>
      <c r="AO579" s="79"/>
      <c r="AP579" s="79"/>
      <c r="AQ579" s="79"/>
      <c r="AR579" s="79"/>
      <c r="AS579" s="79"/>
      <c r="AT579" s="79"/>
      <c r="AU579" s="79"/>
      <c r="AV579" s="79"/>
      <c r="AW579" s="79"/>
      <c r="AX579" s="79"/>
      <c r="AY579" s="79"/>
      <c r="AZ579" s="79"/>
      <c r="BA579" s="79"/>
      <c r="BB579" s="79"/>
      <c r="BC579" s="79"/>
      <c r="BD579" s="79"/>
      <c r="BE579" s="79"/>
      <c r="BF579" s="79"/>
      <c r="BG579" s="79"/>
      <c r="BH579" s="79"/>
      <c r="BI579" s="79"/>
      <c r="BJ579" s="79"/>
      <c r="BK579" s="79"/>
      <c r="BL579" s="79"/>
      <c r="BM579" s="79"/>
      <c r="BN579" s="79"/>
      <c r="BO579" s="79"/>
      <c r="BP579" s="79"/>
      <c r="BQ579" s="79"/>
      <c r="BR579" s="79"/>
      <c r="BS579" s="79"/>
      <c r="BT579" s="79"/>
      <c r="BU579" s="79"/>
      <c r="BV579" s="79"/>
      <c r="BW579" s="79"/>
      <c r="BX579" s="79"/>
      <c r="BY579" s="79"/>
      <c r="BZ579" s="79"/>
      <c r="CA579" s="79"/>
      <c r="CB579" s="79"/>
      <c r="CC579" s="79"/>
      <c r="CD579" s="79"/>
      <c r="CE579" s="79"/>
      <c r="CF579" s="79"/>
      <c r="CG579" s="79"/>
      <c r="CH579" s="79"/>
      <c r="CI579" s="79"/>
      <c r="CJ579" s="79"/>
      <c r="CK579" s="79"/>
      <c r="CL579" s="79"/>
      <c r="CM579" s="79"/>
      <c r="CN579" s="79"/>
      <c r="CO579" s="79"/>
      <c r="CP579" s="79"/>
      <c r="CQ579" s="79"/>
      <c r="CR579" s="79"/>
      <c r="CS579" s="79"/>
      <c r="CT579" s="79"/>
      <c r="CU579" s="79"/>
      <c r="CV579" s="79"/>
      <c r="CW579" s="79"/>
      <c r="CX579" s="79"/>
      <c r="CY579" s="79"/>
      <c r="CZ579" s="79"/>
      <c r="DA579" s="79"/>
      <c r="DB579" s="79"/>
      <c r="DC579" s="79"/>
      <c r="DD579" s="79"/>
      <c r="DE579" s="79"/>
      <c r="DF579" s="79"/>
      <c r="DG579" s="79"/>
      <c r="DH579" s="79"/>
      <c r="DI579" s="79"/>
      <c r="DJ579" s="79"/>
      <c r="DK579" s="79"/>
      <c r="DL579" s="79"/>
      <c r="DM579" s="79"/>
      <c r="DN579" s="79"/>
      <c r="DO579" s="79"/>
      <c r="DP579" s="79"/>
      <c r="DQ579" s="79"/>
      <c r="DR579" s="79"/>
      <c r="DS579" s="79"/>
      <c r="DT579" s="79"/>
      <c r="DU579" s="79"/>
      <c r="DV579" s="79"/>
      <c r="DW579" s="79"/>
      <c r="DX579" s="79"/>
      <c r="DY579" s="79"/>
      <c r="DZ579" s="79"/>
      <c r="EA579" s="79"/>
      <c r="EB579" s="79"/>
      <c r="EC579" s="79"/>
      <c r="ED579" s="79"/>
      <c r="EE579" s="79"/>
      <c r="EF579" s="79"/>
      <c r="EG579" s="79"/>
      <c r="EH579" s="79"/>
      <c r="EI579" s="79"/>
      <c r="EJ579" s="79"/>
      <c r="EK579" s="79"/>
      <c r="EL579" s="79"/>
      <c r="EM579" s="79"/>
      <c r="EN579" s="79"/>
      <c r="EO579" s="113"/>
      <c r="EP579" s="113"/>
      <c r="EQ579" s="113"/>
      <c r="ER579" s="113"/>
      <c r="ES579" s="113"/>
      <c r="ET579" s="113"/>
      <c r="EU579" s="113"/>
      <c r="EV579" s="113"/>
      <c r="EW579" s="113"/>
      <c r="EX579" s="113"/>
    </row>
    <row r="580" spans="1:154" x14ac:dyDescent="0.3">
      <c r="A580" s="79"/>
      <c r="B580" s="80"/>
      <c r="C580" s="80"/>
      <c r="D580" s="80"/>
      <c r="E580" s="80"/>
      <c r="F580" s="80"/>
      <c r="G580" s="44" t="e">
        <f>SUM(J580,L580,N580,O580,P580,T580,U580,V580,AB580,AD580,AO580,AQ580,CE580,CG580,CP580,CR580,#REF!,#REF!,CZ580,DB580,DE580,DG580,DN580,DP580,DW580,DY580,EF580,EH580)</f>
        <v>#REF!</v>
      </c>
      <c r="H580" s="44" t="e">
        <f>SUM(K580,M580,Q580,R580,S580,W580,X580,Y580,AC580,AE580,AF580,AG580,AH580,AI580,AL580,AP580,AR580,#REF!,AY580,AZ580,CF580,CH580,CI580,CJ580,CK580,CL580,CQ580,CS580,CT580,CU580,CV580,CW580,#REF!,#REF!,DA580,DC580,DF580,DH580,DO580,#REF!,#REF!,#REF!,#REF!,DQ580,DR580,DS580,DT580,DU580,DX580,DZ580,EA580,EB580,EC580,ED580,EG580,EI580,EJ580,EK580,EL580,EM580)</f>
        <v>#REF!</v>
      </c>
      <c r="I580" s="44" t="e">
        <f t="shared" si="20"/>
        <v>#REF!</v>
      </c>
      <c r="J580" s="72"/>
      <c r="K580" s="72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79"/>
      <c r="AF580" s="79"/>
      <c r="AG580" s="79"/>
      <c r="AH580" s="79"/>
      <c r="AI580" s="79"/>
      <c r="AJ580" s="79"/>
      <c r="AK580" s="79"/>
      <c r="AL580" s="79"/>
      <c r="AM580" s="79"/>
      <c r="AN580" s="79"/>
      <c r="AO580" s="79"/>
      <c r="AP580" s="79"/>
      <c r="AQ580" s="79"/>
      <c r="AR580" s="79"/>
      <c r="AS580" s="79"/>
      <c r="AT580" s="79"/>
      <c r="AU580" s="79"/>
      <c r="AV580" s="79"/>
      <c r="AW580" s="79"/>
      <c r="AX580" s="79"/>
      <c r="AY580" s="79"/>
      <c r="AZ580" s="79"/>
      <c r="BA580" s="79"/>
      <c r="BB580" s="79"/>
      <c r="BC580" s="79"/>
      <c r="BD580" s="79"/>
      <c r="BE580" s="79"/>
      <c r="BF580" s="79"/>
      <c r="BG580" s="79"/>
      <c r="BH580" s="79"/>
      <c r="BI580" s="79"/>
      <c r="BJ580" s="79"/>
      <c r="BK580" s="79"/>
      <c r="BL580" s="79"/>
      <c r="BM580" s="79"/>
      <c r="BN580" s="79"/>
      <c r="BO580" s="79"/>
      <c r="BP580" s="79"/>
      <c r="BQ580" s="79"/>
      <c r="BR580" s="79"/>
      <c r="BS580" s="79"/>
      <c r="BT580" s="79"/>
      <c r="BU580" s="79"/>
      <c r="BV580" s="79"/>
      <c r="BW580" s="79"/>
      <c r="BX580" s="79"/>
      <c r="BY580" s="79"/>
      <c r="BZ580" s="79"/>
      <c r="CA580" s="79"/>
      <c r="CB580" s="79"/>
      <c r="CC580" s="79"/>
      <c r="CD580" s="79"/>
      <c r="CE580" s="79"/>
      <c r="CF580" s="79"/>
      <c r="CG580" s="79"/>
      <c r="CH580" s="79"/>
      <c r="CI580" s="79"/>
      <c r="CJ580" s="79"/>
      <c r="CK580" s="79"/>
      <c r="CL580" s="79"/>
      <c r="CM580" s="79"/>
      <c r="CN580" s="79"/>
      <c r="CO580" s="79"/>
      <c r="CP580" s="79"/>
      <c r="CQ580" s="79"/>
      <c r="CR580" s="79"/>
      <c r="CS580" s="79"/>
      <c r="CT580" s="79"/>
      <c r="CU580" s="79"/>
      <c r="CV580" s="79"/>
      <c r="CW580" s="79"/>
      <c r="CX580" s="79"/>
      <c r="CY580" s="79"/>
      <c r="CZ580" s="79"/>
      <c r="DA580" s="79"/>
      <c r="DB580" s="79"/>
      <c r="DC580" s="79"/>
      <c r="DD580" s="79"/>
      <c r="DE580" s="79"/>
      <c r="DF580" s="79"/>
      <c r="DG580" s="79"/>
      <c r="DH580" s="79"/>
      <c r="DI580" s="79"/>
      <c r="DJ580" s="79"/>
      <c r="DK580" s="79"/>
      <c r="DL580" s="79"/>
      <c r="DM580" s="79"/>
      <c r="DN580" s="79"/>
      <c r="DO580" s="79"/>
      <c r="DP580" s="79"/>
      <c r="DQ580" s="79"/>
      <c r="DR580" s="79"/>
      <c r="DS580" s="79"/>
      <c r="DT580" s="79"/>
      <c r="DU580" s="79"/>
      <c r="DV580" s="79"/>
      <c r="DW580" s="79"/>
      <c r="DX580" s="79"/>
      <c r="DY580" s="79"/>
      <c r="DZ580" s="79"/>
      <c r="EA580" s="79"/>
      <c r="EB580" s="79"/>
      <c r="EC580" s="79"/>
      <c r="ED580" s="79"/>
      <c r="EE580" s="79"/>
      <c r="EF580" s="79"/>
      <c r="EG580" s="79"/>
      <c r="EH580" s="79"/>
      <c r="EI580" s="79"/>
      <c r="EJ580" s="79"/>
      <c r="EK580" s="79"/>
      <c r="EL580" s="79"/>
      <c r="EM580" s="79"/>
      <c r="EN580" s="79"/>
      <c r="EO580" s="113"/>
      <c r="EP580" s="113"/>
      <c r="EQ580" s="113"/>
      <c r="ER580" s="113"/>
      <c r="ES580" s="113"/>
      <c r="ET580" s="113"/>
      <c r="EU580" s="113"/>
      <c r="EV580" s="113"/>
      <c r="EW580" s="113"/>
      <c r="EX580" s="113"/>
    </row>
    <row r="581" spans="1:154" x14ac:dyDescent="0.3">
      <c r="A581" s="79"/>
      <c r="B581" s="80"/>
      <c r="C581" s="80"/>
      <c r="D581" s="80"/>
      <c r="E581" s="80"/>
      <c r="F581" s="80"/>
      <c r="G581" s="44" t="e">
        <f>SUM(J581,L581,N581,O581,P581,T581,U581,V581,AB581,AD581,AO581,AQ581,CE581,CG581,CP581,CR581,#REF!,#REF!,CZ581,DB581,DE581,DG581,DN581,DP581,DW581,DY581,EF581,EH581)</f>
        <v>#REF!</v>
      </c>
      <c r="H581" s="44" t="e">
        <f>SUM(K581,M581,Q581,R581,S581,W581,X581,Y581,AC581,AE581,AF581,AG581,AH581,AI581,AL581,AP581,AR581,#REF!,AY581,AZ581,CF581,CH581,CI581,CJ581,CK581,CL581,CQ581,CS581,CT581,CU581,CV581,CW581,#REF!,#REF!,DA581,DC581,DF581,DH581,DO581,#REF!,#REF!,#REF!,#REF!,DQ581,DR581,DS581,DT581,DU581,DX581,DZ581,EA581,EB581,EC581,ED581,EG581,EI581,EJ581,EK581,EL581,EM581)</f>
        <v>#REF!</v>
      </c>
      <c r="I581" s="44" t="e">
        <f t="shared" si="20"/>
        <v>#REF!</v>
      </c>
      <c r="J581" s="72"/>
      <c r="K581" s="72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79"/>
      <c r="AF581" s="79"/>
      <c r="AG581" s="79"/>
      <c r="AH581" s="79"/>
      <c r="AI581" s="79"/>
      <c r="AJ581" s="79"/>
      <c r="AK581" s="79"/>
      <c r="AL581" s="79"/>
      <c r="AM581" s="79"/>
      <c r="AN581" s="79"/>
      <c r="AO581" s="79"/>
      <c r="AP581" s="79"/>
      <c r="AQ581" s="79"/>
      <c r="AR581" s="79"/>
      <c r="AS581" s="79"/>
      <c r="AT581" s="79"/>
      <c r="AU581" s="79"/>
      <c r="AV581" s="79"/>
      <c r="AW581" s="79"/>
      <c r="AX581" s="79"/>
      <c r="AY581" s="79"/>
      <c r="AZ581" s="79"/>
      <c r="BA581" s="79"/>
      <c r="BB581" s="79"/>
      <c r="BC581" s="79"/>
      <c r="BD581" s="79"/>
      <c r="BE581" s="79"/>
      <c r="BF581" s="79"/>
      <c r="BG581" s="79"/>
      <c r="BH581" s="79"/>
      <c r="BI581" s="79"/>
      <c r="BJ581" s="79"/>
      <c r="BK581" s="79"/>
      <c r="BL581" s="79"/>
      <c r="BM581" s="79"/>
      <c r="BN581" s="79"/>
      <c r="BO581" s="79"/>
      <c r="BP581" s="79"/>
      <c r="BQ581" s="79"/>
      <c r="BR581" s="79"/>
      <c r="BS581" s="79"/>
      <c r="BT581" s="79"/>
      <c r="BU581" s="79"/>
      <c r="BV581" s="79"/>
      <c r="BW581" s="79"/>
      <c r="BX581" s="79"/>
      <c r="BY581" s="79"/>
      <c r="BZ581" s="79"/>
      <c r="CA581" s="79"/>
      <c r="CB581" s="79"/>
      <c r="CC581" s="79"/>
      <c r="CD581" s="79"/>
      <c r="CE581" s="79"/>
      <c r="CF581" s="79"/>
      <c r="CG581" s="79"/>
      <c r="CH581" s="79"/>
      <c r="CI581" s="79"/>
      <c r="CJ581" s="79"/>
      <c r="CK581" s="79"/>
      <c r="CL581" s="79"/>
      <c r="CM581" s="79"/>
      <c r="CN581" s="79"/>
      <c r="CO581" s="79"/>
      <c r="CP581" s="79"/>
      <c r="CQ581" s="79"/>
      <c r="CR581" s="79"/>
      <c r="CS581" s="79"/>
      <c r="CT581" s="79"/>
      <c r="CU581" s="79"/>
      <c r="CV581" s="79"/>
      <c r="CW581" s="79"/>
      <c r="CX581" s="79"/>
      <c r="CY581" s="79"/>
      <c r="CZ581" s="79"/>
      <c r="DA581" s="79"/>
      <c r="DB581" s="79"/>
      <c r="DC581" s="79"/>
      <c r="DD581" s="79"/>
      <c r="DE581" s="79"/>
      <c r="DF581" s="79"/>
      <c r="DG581" s="79"/>
      <c r="DH581" s="79"/>
      <c r="DI581" s="79"/>
      <c r="DJ581" s="79"/>
      <c r="DK581" s="79"/>
      <c r="DL581" s="79"/>
      <c r="DM581" s="79"/>
      <c r="DN581" s="79"/>
      <c r="DO581" s="79"/>
      <c r="DP581" s="79"/>
      <c r="DQ581" s="79"/>
      <c r="DR581" s="79"/>
      <c r="DS581" s="79"/>
      <c r="DT581" s="79"/>
      <c r="DU581" s="79"/>
      <c r="DV581" s="79"/>
      <c r="DW581" s="79"/>
      <c r="DX581" s="79"/>
      <c r="DY581" s="79"/>
      <c r="DZ581" s="79"/>
      <c r="EA581" s="79"/>
      <c r="EB581" s="79"/>
      <c r="EC581" s="79"/>
      <c r="ED581" s="79"/>
      <c r="EE581" s="79"/>
      <c r="EF581" s="79"/>
      <c r="EG581" s="79"/>
      <c r="EH581" s="79"/>
      <c r="EI581" s="79"/>
      <c r="EJ581" s="79"/>
      <c r="EK581" s="79"/>
      <c r="EL581" s="79"/>
      <c r="EM581" s="79"/>
      <c r="EN581" s="79"/>
      <c r="EO581" s="113"/>
      <c r="EP581" s="113"/>
      <c r="EQ581" s="113"/>
      <c r="ER581" s="113"/>
      <c r="ES581" s="113"/>
      <c r="ET581" s="113"/>
      <c r="EU581" s="113"/>
      <c r="EV581" s="113"/>
      <c r="EW581" s="113"/>
      <c r="EX581" s="113"/>
    </row>
    <row r="582" spans="1:154" x14ac:dyDescent="0.3">
      <c r="A582" s="79"/>
      <c r="B582" s="80"/>
      <c r="C582" s="80"/>
      <c r="D582" s="80"/>
      <c r="E582" s="80"/>
      <c r="F582" s="80"/>
      <c r="G582" s="44" t="e">
        <f>SUM(J582,L582,N582,O582,P582,T582,U582,V582,AB582,AD582,AO582,AQ582,CE582,CG582,CP582,CR582,#REF!,#REF!,CZ582,DB582,DE582,DG582,DN582,DP582,DW582,DY582,EF582,EH582)</f>
        <v>#REF!</v>
      </c>
      <c r="H582" s="44" t="e">
        <f>SUM(K582,M582,Q582,R582,S582,W582,X582,Y582,AC582,AE582,AF582,AG582,AH582,AI582,AL582,AP582,AR582,#REF!,AY582,AZ582,CF582,CH582,CI582,CJ582,CK582,CL582,CQ582,CS582,CT582,CU582,CV582,CW582,#REF!,#REF!,DA582,DC582,DF582,DH582,DO582,#REF!,#REF!,#REF!,#REF!,DQ582,DR582,DS582,DT582,DU582,DX582,DZ582,EA582,EB582,EC582,ED582,EG582,EI582,EJ582,EK582,EL582,EM582)</f>
        <v>#REF!</v>
      </c>
      <c r="I582" s="44" t="e">
        <f t="shared" si="20"/>
        <v>#REF!</v>
      </c>
      <c r="J582" s="72"/>
      <c r="K582" s="72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79"/>
      <c r="AF582" s="79"/>
      <c r="AG582" s="79"/>
      <c r="AH582" s="79"/>
      <c r="AI582" s="79"/>
      <c r="AJ582" s="79"/>
      <c r="AK582" s="79"/>
      <c r="AL582" s="79"/>
      <c r="AM582" s="79"/>
      <c r="AN582" s="79"/>
      <c r="AO582" s="79"/>
      <c r="AP582" s="79"/>
      <c r="AQ582" s="79"/>
      <c r="AR582" s="79"/>
      <c r="AS582" s="79"/>
      <c r="AT582" s="79"/>
      <c r="AU582" s="79"/>
      <c r="AV582" s="79"/>
      <c r="AW582" s="79"/>
      <c r="AX582" s="79"/>
      <c r="AY582" s="79"/>
      <c r="AZ582" s="79"/>
      <c r="BA582" s="79"/>
      <c r="BB582" s="79"/>
      <c r="BC582" s="79"/>
      <c r="BD582" s="79"/>
      <c r="BE582" s="79"/>
      <c r="BF582" s="79"/>
      <c r="BG582" s="79"/>
      <c r="BH582" s="79"/>
      <c r="BI582" s="79"/>
      <c r="BJ582" s="79"/>
      <c r="BK582" s="79"/>
      <c r="BL582" s="79"/>
      <c r="BM582" s="79"/>
      <c r="BN582" s="79"/>
      <c r="BO582" s="79"/>
      <c r="BP582" s="79"/>
      <c r="BQ582" s="79"/>
      <c r="BR582" s="79"/>
      <c r="BS582" s="79"/>
      <c r="BT582" s="79"/>
      <c r="BU582" s="79"/>
      <c r="BV582" s="79"/>
      <c r="BW582" s="79"/>
      <c r="BX582" s="79"/>
      <c r="BY582" s="79"/>
      <c r="BZ582" s="79"/>
      <c r="CA582" s="79"/>
      <c r="CB582" s="79"/>
      <c r="CC582" s="79"/>
      <c r="CD582" s="79"/>
      <c r="CE582" s="79"/>
      <c r="CF582" s="79"/>
      <c r="CG582" s="79"/>
      <c r="CH582" s="79"/>
      <c r="CI582" s="79"/>
      <c r="CJ582" s="79"/>
      <c r="CK582" s="79"/>
      <c r="CL582" s="79"/>
      <c r="CM582" s="79"/>
      <c r="CN582" s="79"/>
      <c r="CO582" s="79"/>
      <c r="CP582" s="79"/>
      <c r="CQ582" s="79"/>
      <c r="CR582" s="79"/>
      <c r="CS582" s="79"/>
      <c r="CT582" s="79"/>
      <c r="CU582" s="79"/>
      <c r="CV582" s="79"/>
      <c r="CW582" s="79"/>
      <c r="CX582" s="79"/>
      <c r="CY582" s="79"/>
      <c r="CZ582" s="79"/>
      <c r="DA582" s="79"/>
      <c r="DB582" s="79"/>
      <c r="DC582" s="79"/>
      <c r="DD582" s="79"/>
      <c r="DE582" s="79"/>
      <c r="DF582" s="79"/>
      <c r="DG582" s="79"/>
      <c r="DH582" s="79"/>
      <c r="DI582" s="79"/>
      <c r="DJ582" s="79"/>
      <c r="DK582" s="79"/>
      <c r="DL582" s="79"/>
      <c r="DM582" s="79"/>
      <c r="DN582" s="79"/>
      <c r="DO582" s="79"/>
      <c r="DP582" s="79"/>
      <c r="DQ582" s="79"/>
      <c r="DR582" s="79"/>
      <c r="DS582" s="79"/>
      <c r="DT582" s="79"/>
      <c r="DU582" s="79"/>
      <c r="DV582" s="79"/>
      <c r="DW582" s="79"/>
      <c r="DX582" s="79"/>
      <c r="DY582" s="79"/>
      <c r="DZ582" s="79"/>
      <c r="EA582" s="79"/>
      <c r="EB582" s="79"/>
      <c r="EC582" s="79"/>
      <c r="ED582" s="79"/>
      <c r="EE582" s="79"/>
      <c r="EF582" s="79"/>
      <c r="EG582" s="79"/>
      <c r="EH582" s="79"/>
      <c r="EI582" s="79"/>
      <c r="EJ582" s="79"/>
      <c r="EK582" s="79"/>
      <c r="EL582" s="79"/>
      <c r="EM582" s="79"/>
      <c r="EN582" s="79"/>
      <c r="EO582" s="113"/>
      <c r="EP582" s="113"/>
      <c r="EQ582" s="113"/>
      <c r="ER582" s="113"/>
      <c r="ES582" s="113"/>
      <c r="ET582" s="113"/>
      <c r="EU582" s="113"/>
      <c r="EV582" s="113"/>
      <c r="EW582" s="113"/>
      <c r="EX582" s="113"/>
    </row>
    <row r="583" spans="1:154" x14ac:dyDescent="0.3">
      <c r="A583" s="79"/>
      <c r="B583" s="80"/>
      <c r="C583" s="80"/>
      <c r="D583" s="80"/>
      <c r="E583" s="80"/>
      <c r="F583" s="80"/>
      <c r="G583" s="44" t="e">
        <f>SUM(J583,L583,N583,O583,P583,T583,U583,V583,AB583,AD583,AO583,AQ583,CE583,CG583,CP583,CR583,#REF!,#REF!,CZ583,DB583,DE583,DG583,DN583,DP583,DW583,DY583,EF583,EH583)</f>
        <v>#REF!</v>
      </c>
      <c r="H583" s="44" t="e">
        <f>SUM(K583,M583,Q583,R583,S583,W583,X583,Y583,AC583,AE583,AF583,AG583,AH583,AI583,AL583,AP583,AR583,#REF!,AY583,AZ583,CF583,CH583,CI583,CJ583,CK583,CL583,CQ583,CS583,CT583,CU583,CV583,CW583,#REF!,#REF!,DA583,DC583,DF583,DH583,DO583,#REF!,#REF!,#REF!,#REF!,DQ583,DR583,DS583,DT583,DU583,DX583,DZ583,EA583,EB583,EC583,ED583,EG583,EI583,EJ583,EK583,EL583,EM583)</f>
        <v>#REF!</v>
      </c>
      <c r="I583" s="44" t="e">
        <f t="shared" si="20"/>
        <v>#REF!</v>
      </c>
      <c r="J583" s="72"/>
      <c r="K583" s="72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79"/>
      <c r="AF583" s="79"/>
      <c r="AG583" s="79"/>
      <c r="AH583" s="79"/>
      <c r="AI583" s="79"/>
      <c r="AJ583" s="79"/>
      <c r="AK583" s="79"/>
      <c r="AL583" s="79"/>
      <c r="AM583" s="79"/>
      <c r="AN583" s="79"/>
      <c r="AO583" s="79"/>
      <c r="AP583" s="79"/>
      <c r="AQ583" s="79"/>
      <c r="AR583" s="79"/>
      <c r="AS583" s="79"/>
      <c r="AT583" s="79"/>
      <c r="AU583" s="79"/>
      <c r="AV583" s="79"/>
      <c r="AW583" s="79"/>
      <c r="AX583" s="79"/>
      <c r="AY583" s="79"/>
      <c r="AZ583" s="79"/>
      <c r="BA583" s="79"/>
      <c r="BB583" s="79"/>
      <c r="BC583" s="79"/>
      <c r="BD583" s="79"/>
      <c r="BE583" s="79"/>
      <c r="BF583" s="79"/>
      <c r="BG583" s="79"/>
      <c r="BH583" s="79"/>
      <c r="BI583" s="79"/>
      <c r="BJ583" s="79"/>
      <c r="BK583" s="79"/>
      <c r="BL583" s="79"/>
      <c r="BM583" s="79"/>
      <c r="BN583" s="79"/>
      <c r="BO583" s="79"/>
      <c r="BP583" s="79"/>
      <c r="BQ583" s="79"/>
      <c r="BR583" s="79"/>
      <c r="BS583" s="79"/>
      <c r="BT583" s="79"/>
      <c r="BU583" s="79"/>
      <c r="BV583" s="79"/>
      <c r="BW583" s="79"/>
      <c r="BX583" s="79"/>
      <c r="BY583" s="79"/>
      <c r="BZ583" s="79"/>
      <c r="CA583" s="79"/>
      <c r="CB583" s="79"/>
      <c r="CC583" s="79"/>
      <c r="CD583" s="79"/>
      <c r="CE583" s="79"/>
      <c r="CF583" s="79"/>
      <c r="CG583" s="79"/>
      <c r="CH583" s="79"/>
      <c r="CI583" s="79"/>
      <c r="CJ583" s="79"/>
      <c r="CK583" s="79"/>
      <c r="CL583" s="79"/>
      <c r="CM583" s="79"/>
      <c r="CN583" s="79"/>
      <c r="CO583" s="79"/>
      <c r="CP583" s="79"/>
      <c r="CQ583" s="79"/>
      <c r="CR583" s="79"/>
      <c r="CS583" s="79"/>
      <c r="CT583" s="79"/>
      <c r="CU583" s="79"/>
      <c r="CV583" s="79"/>
      <c r="CW583" s="79"/>
      <c r="CX583" s="79"/>
      <c r="CY583" s="79"/>
      <c r="CZ583" s="79"/>
      <c r="DA583" s="79"/>
      <c r="DB583" s="79"/>
      <c r="DC583" s="79"/>
      <c r="DD583" s="79"/>
      <c r="DE583" s="79"/>
      <c r="DF583" s="79"/>
      <c r="DG583" s="79"/>
      <c r="DH583" s="79"/>
      <c r="DI583" s="79"/>
      <c r="DJ583" s="79"/>
      <c r="DK583" s="79"/>
      <c r="DL583" s="79"/>
      <c r="DM583" s="79"/>
      <c r="DN583" s="79"/>
      <c r="DO583" s="79"/>
      <c r="DP583" s="79"/>
      <c r="DQ583" s="79"/>
      <c r="DR583" s="79"/>
      <c r="DS583" s="79"/>
      <c r="DT583" s="79"/>
      <c r="DU583" s="79"/>
      <c r="DV583" s="79"/>
      <c r="DW583" s="79"/>
      <c r="DX583" s="79"/>
      <c r="DY583" s="79"/>
      <c r="DZ583" s="79"/>
      <c r="EA583" s="79"/>
      <c r="EB583" s="79"/>
      <c r="EC583" s="79"/>
      <c r="ED583" s="79"/>
      <c r="EE583" s="79"/>
      <c r="EF583" s="79"/>
      <c r="EG583" s="79"/>
      <c r="EH583" s="79"/>
      <c r="EI583" s="79"/>
      <c r="EJ583" s="79"/>
      <c r="EK583" s="79"/>
      <c r="EL583" s="79"/>
      <c r="EM583" s="79"/>
      <c r="EN583" s="79"/>
      <c r="EO583" s="113"/>
      <c r="EP583" s="113"/>
      <c r="EQ583" s="113"/>
      <c r="ER583" s="113"/>
      <c r="ES583" s="113"/>
      <c r="ET583" s="113"/>
      <c r="EU583" s="113"/>
      <c r="EV583" s="113"/>
      <c r="EW583" s="113"/>
      <c r="EX583" s="113"/>
    </row>
    <row r="584" spans="1:154" x14ac:dyDescent="0.3">
      <c r="A584" s="79"/>
      <c r="B584" s="80"/>
      <c r="C584" s="80"/>
      <c r="D584" s="80"/>
      <c r="E584" s="80"/>
      <c r="F584" s="80"/>
      <c r="G584" s="44" t="e">
        <f>SUM(J584,L584,N584,O584,P584,T584,U584,V584,AB584,AD584,AO584,AQ584,CE584,CG584,CP584,CR584,#REF!,#REF!,CZ584,DB584,DE584,DG584,DN584,DP584,DW584,DY584,EF584,EH584)</f>
        <v>#REF!</v>
      </c>
      <c r="H584" s="44" t="e">
        <f>SUM(K584,M584,Q584,R584,S584,W584,X584,Y584,AC584,AE584,AF584,AG584,AH584,AI584,AL584,AP584,AR584,#REF!,AY584,AZ584,CF584,CH584,CI584,CJ584,CK584,CL584,CQ584,CS584,CT584,CU584,CV584,CW584,#REF!,#REF!,DA584,DC584,DF584,DH584,DO584,#REF!,#REF!,#REF!,#REF!,DQ584,DR584,DS584,DT584,DU584,DX584,DZ584,EA584,EB584,EC584,ED584,EG584,EI584,EJ584,EK584,EL584,EM584)</f>
        <v>#REF!</v>
      </c>
      <c r="I584" s="44" t="e">
        <f t="shared" si="20"/>
        <v>#REF!</v>
      </c>
      <c r="J584" s="72"/>
      <c r="K584" s="72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79"/>
      <c r="AF584" s="79"/>
      <c r="AG584" s="79"/>
      <c r="AH584" s="79"/>
      <c r="AI584" s="79"/>
      <c r="AJ584" s="79"/>
      <c r="AK584" s="79"/>
      <c r="AL584" s="79"/>
      <c r="AM584" s="79"/>
      <c r="AN584" s="79"/>
      <c r="AO584" s="79"/>
      <c r="AP584" s="79"/>
      <c r="AQ584" s="79"/>
      <c r="AR584" s="79"/>
      <c r="AS584" s="79"/>
      <c r="AT584" s="79"/>
      <c r="AU584" s="79"/>
      <c r="AV584" s="79"/>
      <c r="AW584" s="79"/>
      <c r="AX584" s="79"/>
      <c r="AY584" s="79"/>
      <c r="AZ584" s="79"/>
      <c r="BA584" s="79"/>
      <c r="BB584" s="79"/>
      <c r="BC584" s="79"/>
      <c r="BD584" s="79"/>
      <c r="BE584" s="79"/>
      <c r="BF584" s="79"/>
      <c r="BG584" s="79"/>
      <c r="BH584" s="79"/>
      <c r="BI584" s="79"/>
      <c r="BJ584" s="79"/>
      <c r="BK584" s="79"/>
      <c r="BL584" s="79"/>
      <c r="BM584" s="79"/>
      <c r="BN584" s="79"/>
      <c r="BO584" s="79"/>
      <c r="BP584" s="79"/>
      <c r="BQ584" s="79"/>
      <c r="BR584" s="79"/>
      <c r="BS584" s="79"/>
      <c r="BT584" s="79"/>
      <c r="BU584" s="79"/>
      <c r="BV584" s="79"/>
      <c r="BW584" s="79"/>
      <c r="BX584" s="79"/>
      <c r="BY584" s="79"/>
      <c r="BZ584" s="79"/>
      <c r="CA584" s="79"/>
      <c r="CB584" s="79"/>
      <c r="CC584" s="79"/>
      <c r="CD584" s="79"/>
      <c r="CE584" s="79"/>
      <c r="CF584" s="79"/>
      <c r="CG584" s="79"/>
      <c r="CH584" s="79"/>
      <c r="CI584" s="79"/>
      <c r="CJ584" s="79"/>
      <c r="CK584" s="79"/>
      <c r="CL584" s="79"/>
      <c r="CM584" s="79"/>
      <c r="CN584" s="79"/>
      <c r="CO584" s="79"/>
      <c r="CP584" s="79"/>
      <c r="CQ584" s="79"/>
      <c r="CR584" s="79"/>
      <c r="CS584" s="79"/>
      <c r="CT584" s="79"/>
      <c r="CU584" s="79"/>
      <c r="CV584" s="79"/>
      <c r="CW584" s="79"/>
      <c r="CX584" s="79"/>
      <c r="CY584" s="79"/>
      <c r="CZ584" s="79"/>
      <c r="DA584" s="79"/>
      <c r="DB584" s="79"/>
      <c r="DC584" s="79"/>
      <c r="DD584" s="79"/>
      <c r="DE584" s="79"/>
      <c r="DF584" s="79"/>
      <c r="DG584" s="79"/>
      <c r="DH584" s="79"/>
      <c r="DI584" s="79"/>
      <c r="DJ584" s="79"/>
      <c r="DK584" s="79"/>
      <c r="DL584" s="79"/>
      <c r="DM584" s="79"/>
      <c r="DN584" s="79"/>
      <c r="DO584" s="79"/>
      <c r="DP584" s="79"/>
      <c r="DQ584" s="79"/>
      <c r="DR584" s="79"/>
      <c r="DS584" s="79"/>
      <c r="DT584" s="79"/>
      <c r="DU584" s="79"/>
      <c r="DV584" s="79"/>
      <c r="DW584" s="79"/>
      <c r="DX584" s="79"/>
      <c r="DY584" s="79"/>
      <c r="DZ584" s="79"/>
      <c r="EA584" s="79"/>
      <c r="EB584" s="79"/>
      <c r="EC584" s="79"/>
      <c r="ED584" s="79"/>
      <c r="EE584" s="79"/>
      <c r="EF584" s="79"/>
      <c r="EG584" s="79"/>
      <c r="EH584" s="79"/>
      <c r="EI584" s="79"/>
      <c r="EJ584" s="79"/>
      <c r="EK584" s="79"/>
      <c r="EL584" s="79"/>
      <c r="EM584" s="79"/>
      <c r="EN584" s="79"/>
      <c r="EO584" s="113"/>
      <c r="EP584" s="113"/>
      <c r="EQ584" s="113"/>
      <c r="ER584" s="113"/>
      <c r="ES584" s="113"/>
      <c r="ET584" s="113"/>
      <c r="EU584" s="113"/>
      <c r="EV584" s="113"/>
      <c r="EW584" s="113"/>
      <c r="EX584" s="113"/>
    </row>
    <row r="585" spans="1:154" x14ac:dyDescent="0.3">
      <c r="A585" s="79"/>
      <c r="B585" s="80"/>
      <c r="C585" s="80"/>
      <c r="D585" s="80"/>
      <c r="E585" s="80"/>
      <c r="F585" s="80"/>
      <c r="G585" s="44" t="e">
        <f>SUM(J585,L585,N585,O585,P585,T585,U585,V585,AB585,AD585,AO585,AQ585,CE585,CG585,CP585,CR585,#REF!,#REF!,CZ585,DB585,DE585,DG585,DN585,DP585,DW585,DY585,EF585,EH585)</f>
        <v>#REF!</v>
      </c>
      <c r="H585" s="44" t="e">
        <f>SUM(K585,M585,Q585,R585,S585,W585,X585,Y585,AC585,AE585,AF585,AG585,AH585,AI585,AL585,AP585,AR585,#REF!,AY585,AZ585,CF585,CH585,CI585,CJ585,CK585,CL585,CQ585,CS585,CT585,CU585,CV585,CW585,#REF!,#REF!,DA585,DC585,DF585,DH585,DO585,#REF!,#REF!,#REF!,#REF!,DQ585,DR585,DS585,DT585,DU585,DX585,DZ585,EA585,EB585,EC585,ED585,EG585,EI585,EJ585,EK585,EL585,EM585)</f>
        <v>#REF!</v>
      </c>
      <c r="I585" s="44" t="e">
        <f t="shared" si="20"/>
        <v>#REF!</v>
      </c>
      <c r="J585" s="72"/>
      <c r="K585" s="72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79"/>
      <c r="AF585" s="79"/>
      <c r="AG585" s="79"/>
      <c r="AH585" s="79"/>
      <c r="AI585" s="79"/>
      <c r="AJ585" s="79"/>
      <c r="AK585" s="79"/>
      <c r="AL585" s="79"/>
      <c r="AM585" s="79"/>
      <c r="AN585" s="79"/>
      <c r="AO585" s="79"/>
      <c r="AP585" s="79"/>
      <c r="AQ585" s="79"/>
      <c r="AR585" s="79"/>
      <c r="AS585" s="79"/>
      <c r="AT585" s="79"/>
      <c r="AU585" s="79"/>
      <c r="AV585" s="79"/>
      <c r="AW585" s="79"/>
      <c r="AX585" s="79"/>
      <c r="AY585" s="79"/>
      <c r="AZ585" s="79"/>
      <c r="BA585" s="79"/>
      <c r="BB585" s="79"/>
      <c r="BC585" s="79"/>
      <c r="BD585" s="79"/>
      <c r="BE585" s="79"/>
      <c r="BF585" s="79"/>
      <c r="BG585" s="79"/>
      <c r="BH585" s="79"/>
      <c r="BI585" s="79"/>
      <c r="BJ585" s="79"/>
      <c r="BK585" s="79"/>
      <c r="BL585" s="79"/>
      <c r="BM585" s="79"/>
      <c r="BN585" s="79"/>
      <c r="BO585" s="79"/>
      <c r="BP585" s="79"/>
      <c r="BQ585" s="79"/>
      <c r="BR585" s="79"/>
      <c r="BS585" s="79"/>
      <c r="BT585" s="79"/>
      <c r="BU585" s="79"/>
      <c r="BV585" s="79"/>
      <c r="BW585" s="79"/>
      <c r="BX585" s="79"/>
      <c r="BY585" s="79"/>
      <c r="BZ585" s="79"/>
      <c r="CA585" s="79"/>
      <c r="CB585" s="79"/>
      <c r="CC585" s="79"/>
      <c r="CD585" s="79"/>
      <c r="CE585" s="79"/>
      <c r="CF585" s="79"/>
      <c r="CG585" s="79"/>
      <c r="CH585" s="79"/>
      <c r="CI585" s="79"/>
      <c r="CJ585" s="79"/>
      <c r="CK585" s="79"/>
      <c r="CL585" s="79"/>
      <c r="CM585" s="79"/>
      <c r="CN585" s="79"/>
      <c r="CO585" s="79"/>
      <c r="CP585" s="79"/>
      <c r="CQ585" s="79"/>
      <c r="CR585" s="79"/>
      <c r="CS585" s="79"/>
      <c r="CT585" s="79"/>
      <c r="CU585" s="79"/>
      <c r="CV585" s="79"/>
      <c r="CW585" s="79"/>
      <c r="CX585" s="79"/>
      <c r="CY585" s="79"/>
      <c r="CZ585" s="79"/>
      <c r="DA585" s="79"/>
      <c r="DB585" s="79"/>
      <c r="DC585" s="79"/>
      <c r="DD585" s="79"/>
      <c r="DE585" s="79"/>
      <c r="DF585" s="79"/>
      <c r="DG585" s="79"/>
      <c r="DH585" s="79"/>
      <c r="DI585" s="79"/>
      <c r="DJ585" s="79"/>
      <c r="DK585" s="79"/>
      <c r="DL585" s="79"/>
      <c r="DM585" s="79"/>
      <c r="DN585" s="79"/>
      <c r="DO585" s="79"/>
      <c r="DP585" s="79"/>
      <c r="DQ585" s="79"/>
      <c r="DR585" s="79"/>
      <c r="DS585" s="79"/>
      <c r="DT585" s="79"/>
      <c r="DU585" s="79"/>
      <c r="DV585" s="79"/>
      <c r="DW585" s="79"/>
      <c r="DX585" s="79"/>
      <c r="DY585" s="79"/>
      <c r="DZ585" s="79"/>
      <c r="EA585" s="79"/>
      <c r="EB585" s="79"/>
      <c r="EC585" s="79"/>
      <c r="ED585" s="79"/>
      <c r="EE585" s="79"/>
      <c r="EF585" s="79"/>
      <c r="EG585" s="79"/>
      <c r="EH585" s="79"/>
      <c r="EI585" s="79"/>
      <c r="EJ585" s="79"/>
      <c r="EK585" s="79"/>
      <c r="EL585" s="79"/>
      <c r="EM585" s="79"/>
      <c r="EN585" s="79"/>
      <c r="EO585" s="113"/>
      <c r="EP585" s="113"/>
      <c r="EQ585" s="113"/>
      <c r="ER585" s="113"/>
      <c r="ES585" s="113"/>
      <c r="ET585" s="113"/>
      <c r="EU585" s="113"/>
      <c r="EV585" s="113"/>
      <c r="EW585" s="113"/>
      <c r="EX585" s="113"/>
    </row>
    <row r="586" spans="1:154" x14ac:dyDescent="0.3">
      <c r="A586" s="79"/>
      <c r="B586" s="80"/>
      <c r="C586" s="80"/>
      <c r="D586" s="80"/>
      <c r="E586" s="80"/>
      <c r="F586" s="80"/>
      <c r="G586" s="44" t="e">
        <f>SUM(J586,L586,N586,O586,P586,T586,U586,V586,AB586,AD586,AO586,AQ586,CE586,CG586,CP586,CR586,#REF!,#REF!,CZ586,DB586,DE586,DG586,DN586,DP586,DW586,DY586,EF586,EH586)</f>
        <v>#REF!</v>
      </c>
      <c r="H586" s="44" t="e">
        <f>SUM(K586,M586,Q586,R586,S586,W586,X586,Y586,AC586,AE586,AF586,AG586,AH586,AI586,AL586,AP586,AR586,#REF!,AY586,AZ586,CF586,CH586,CI586,CJ586,CK586,CL586,CQ586,CS586,CT586,CU586,CV586,CW586,#REF!,#REF!,DA586,DC586,DF586,DH586,DO586,#REF!,#REF!,#REF!,#REF!,DQ586,DR586,DS586,DT586,DU586,DX586,DZ586,EA586,EB586,EC586,ED586,EG586,EI586,EJ586,EK586,EL586,EM586)</f>
        <v>#REF!</v>
      </c>
      <c r="I586" s="44" t="e">
        <f t="shared" ref="I586:I649" si="21">G586+H586</f>
        <v>#REF!</v>
      </c>
      <c r="J586" s="72"/>
      <c r="K586" s="72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79"/>
      <c r="AF586" s="79"/>
      <c r="AG586" s="79"/>
      <c r="AH586" s="79"/>
      <c r="AI586" s="79"/>
      <c r="AJ586" s="79"/>
      <c r="AK586" s="79"/>
      <c r="AL586" s="79"/>
      <c r="AM586" s="79"/>
      <c r="AN586" s="79"/>
      <c r="AO586" s="79"/>
      <c r="AP586" s="79"/>
      <c r="AQ586" s="79"/>
      <c r="AR586" s="79"/>
      <c r="AS586" s="79"/>
      <c r="AT586" s="79"/>
      <c r="AU586" s="79"/>
      <c r="AV586" s="79"/>
      <c r="AW586" s="79"/>
      <c r="AX586" s="79"/>
      <c r="AY586" s="79"/>
      <c r="AZ586" s="79"/>
      <c r="BA586" s="79"/>
      <c r="BB586" s="79"/>
      <c r="BC586" s="79"/>
      <c r="BD586" s="79"/>
      <c r="BE586" s="79"/>
      <c r="BF586" s="79"/>
      <c r="BG586" s="79"/>
      <c r="BH586" s="79"/>
      <c r="BI586" s="79"/>
      <c r="BJ586" s="79"/>
      <c r="BK586" s="79"/>
      <c r="BL586" s="79"/>
      <c r="BM586" s="79"/>
      <c r="BN586" s="79"/>
      <c r="BO586" s="79"/>
      <c r="BP586" s="79"/>
      <c r="BQ586" s="79"/>
      <c r="BR586" s="79"/>
      <c r="BS586" s="79"/>
      <c r="BT586" s="79"/>
      <c r="BU586" s="79"/>
      <c r="BV586" s="79"/>
      <c r="BW586" s="79"/>
      <c r="BX586" s="79"/>
      <c r="BY586" s="79"/>
      <c r="BZ586" s="79"/>
      <c r="CA586" s="79"/>
      <c r="CB586" s="79"/>
      <c r="CC586" s="79"/>
      <c r="CD586" s="79"/>
      <c r="CE586" s="79"/>
      <c r="CF586" s="79"/>
      <c r="CG586" s="79"/>
      <c r="CH586" s="79"/>
      <c r="CI586" s="79"/>
      <c r="CJ586" s="79"/>
      <c r="CK586" s="79"/>
      <c r="CL586" s="79"/>
      <c r="CM586" s="79"/>
      <c r="CN586" s="79"/>
      <c r="CO586" s="79"/>
      <c r="CP586" s="79"/>
      <c r="CQ586" s="79"/>
      <c r="CR586" s="79"/>
      <c r="CS586" s="79"/>
      <c r="CT586" s="79"/>
      <c r="CU586" s="79"/>
      <c r="CV586" s="79"/>
      <c r="CW586" s="79"/>
      <c r="CX586" s="79"/>
      <c r="CY586" s="79"/>
      <c r="CZ586" s="79"/>
      <c r="DA586" s="79"/>
      <c r="DB586" s="79"/>
      <c r="DC586" s="79"/>
      <c r="DD586" s="79"/>
      <c r="DE586" s="79"/>
      <c r="DF586" s="79"/>
      <c r="DG586" s="79"/>
      <c r="DH586" s="79"/>
      <c r="DI586" s="79"/>
      <c r="DJ586" s="79"/>
      <c r="DK586" s="79"/>
      <c r="DL586" s="79"/>
      <c r="DM586" s="79"/>
      <c r="DN586" s="79"/>
      <c r="DO586" s="79"/>
      <c r="DP586" s="79"/>
      <c r="DQ586" s="79"/>
      <c r="DR586" s="79"/>
      <c r="DS586" s="79"/>
      <c r="DT586" s="79"/>
      <c r="DU586" s="79"/>
      <c r="DV586" s="79"/>
      <c r="DW586" s="79"/>
      <c r="DX586" s="79"/>
      <c r="DY586" s="79"/>
      <c r="DZ586" s="79"/>
      <c r="EA586" s="79"/>
      <c r="EB586" s="79"/>
      <c r="EC586" s="79"/>
      <c r="ED586" s="79"/>
      <c r="EE586" s="79"/>
      <c r="EF586" s="79"/>
      <c r="EG586" s="79"/>
      <c r="EH586" s="79"/>
      <c r="EI586" s="79"/>
      <c r="EJ586" s="79"/>
      <c r="EK586" s="79"/>
      <c r="EL586" s="79"/>
      <c r="EM586" s="79"/>
      <c r="EN586" s="79"/>
      <c r="EO586" s="113"/>
      <c r="EP586" s="113"/>
      <c r="EQ586" s="113"/>
      <c r="ER586" s="113"/>
      <c r="ES586" s="113"/>
      <c r="ET586" s="113"/>
      <c r="EU586" s="113"/>
      <c r="EV586" s="113"/>
      <c r="EW586" s="113"/>
      <c r="EX586" s="113"/>
    </row>
    <row r="587" spans="1:154" x14ac:dyDescent="0.3">
      <c r="A587" s="79"/>
      <c r="B587" s="80"/>
      <c r="C587" s="80"/>
      <c r="D587" s="80"/>
      <c r="E587" s="80"/>
      <c r="F587" s="80"/>
      <c r="G587" s="44" t="e">
        <f>SUM(J587,L587,N587,O587,P587,T587,U587,V587,AB587,AD587,AO587,AQ587,CE587,CG587,CP587,CR587,#REF!,#REF!,CZ587,DB587,DE587,DG587,DN587,DP587,DW587,DY587,EF587,EH587)</f>
        <v>#REF!</v>
      </c>
      <c r="H587" s="44" t="e">
        <f>SUM(K587,M587,Q587,R587,S587,W587,X587,Y587,AC587,AE587,AF587,AG587,AH587,AI587,AL587,AP587,AR587,#REF!,AY587,AZ587,CF587,CH587,CI587,CJ587,CK587,CL587,CQ587,CS587,CT587,CU587,CV587,CW587,#REF!,#REF!,DA587,DC587,DF587,DH587,DO587,#REF!,#REF!,#REF!,#REF!,DQ587,DR587,DS587,DT587,DU587,DX587,DZ587,EA587,EB587,EC587,ED587,EG587,EI587,EJ587,EK587,EL587,EM587)</f>
        <v>#REF!</v>
      </c>
      <c r="I587" s="44" t="e">
        <f t="shared" si="21"/>
        <v>#REF!</v>
      </c>
      <c r="J587" s="72"/>
      <c r="K587" s="72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79"/>
      <c r="AF587" s="79"/>
      <c r="AG587" s="79"/>
      <c r="AH587" s="79"/>
      <c r="AI587" s="79"/>
      <c r="AJ587" s="79"/>
      <c r="AK587" s="79"/>
      <c r="AL587" s="79"/>
      <c r="AM587" s="79"/>
      <c r="AN587" s="79"/>
      <c r="AO587" s="79"/>
      <c r="AP587" s="79"/>
      <c r="AQ587" s="79"/>
      <c r="AR587" s="79"/>
      <c r="AS587" s="79"/>
      <c r="AT587" s="79"/>
      <c r="AU587" s="79"/>
      <c r="AV587" s="79"/>
      <c r="AW587" s="79"/>
      <c r="AX587" s="79"/>
      <c r="AY587" s="79"/>
      <c r="AZ587" s="79"/>
      <c r="BA587" s="79"/>
      <c r="BB587" s="79"/>
      <c r="BC587" s="79"/>
      <c r="BD587" s="79"/>
      <c r="BE587" s="79"/>
      <c r="BF587" s="79"/>
      <c r="BG587" s="79"/>
      <c r="BH587" s="79"/>
      <c r="BI587" s="79"/>
      <c r="BJ587" s="79"/>
      <c r="BK587" s="79"/>
      <c r="BL587" s="79"/>
      <c r="BM587" s="79"/>
      <c r="BN587" s="79"/>
      <c r="BO587" s="79"/>
      <c r="BP587" s="79"/>
      <c r="BQ587" s="79"/>
      <c r="BR587" s="79"/>
      <c r="BS587" s="79"/>
      <c r="BT587" s="79"/>
      <c r="BU587" s="79"/>
      <c r="BV587" s="79"/>
      <c r="BW587" s="79"/>
      <c r="BX587" s="79"/>
      <c r="BY587" s="79"/>
      <c r="BZ587" s="79"/>
      <c r="CA587" s="79"/>
      <c r="CB587" s="79"/>
      <c r="CC587" s="79"/>
      <c r="CD587" s="79"/>
      <c r="CE587" s="79"/>
      <c r="CF587" s="79"/>
      <c r="CG587" s="79"/>
      <c r="CH587" s="79"/>
      <c r="CI587" s="79"/>
      <c r="CJ587" s="79"/>
      <c r="CK587" s="79"/>
      <c r="CL587" s="79"/>
      <c r="CM587" s="79"/>
      <c r="CN587" s="79"/>
      <c r="CO587" s="79"/>
      <c r="CP587" s="79"/>
      <c r="CQ587" s="79"/>
      <c r="CR587" s="79"/>
      <c r="CS587" s="79"/>
      <c r="CT587" s="79"/>
      <c r="CU587" s="79"/>
      <c r="CV587" s="79"/>
      <c r="CW587" s="79"/>
      <c r="CX587" s="79"/>
      <c r="CY587" s="79"/>
      <c r="CZ587" s="79"/>
      <c r="DA587" s="79"/>
      <c r="DB587" s="79"/>
      <c r="DC587" s="79"/>
      <c r="DD587" s="79"/>
      <c r="DE587" s="79"/>
      <c r="DF587" s="79"/>
      <c r="DG587" s="79"/>
      <c r="DH587" s="79"/>
      <c r="DI587" s="79"/>
      <c r="DJ587" s="79"/>
      <c r="DK587" s="79"/>
      <c r="DL587" s="79"/>
      <c r="DM587" s="79"/>
      <c r="DN587" s="79"/>
      <c r="DO587" s="79"/>
      <c r="DP587" s="79"/>
      <c r="DQ587" s="79"/>
      <c r="DR587" s="79"/>
      <c r="DS587" s="79"/>
      <c r="DT587" s="79"/>
      <c r="DU587" s="79"/>
      <c r="DV587" s="79"/>
      <c r="DW587" s="79"/>
      <c r="DX587" s="79"/>
      <c r="DY587" s="79"/>
      <c r="DZ587" s="79"/>
      <c r="EA587" s="79"/>
      <c r="EB587" s="79"/>
      <c r="EC587" s="79"/>
      <c r="ED587" s="79"/>
      <c r="EE587" s="79"/>
      <c r="EF587" s="79"/>
      <c r="EG587" s="79"/>
      <c r="EH587" s="79"/>
      <c r="EI587" s="79"/>
      <c r="EJ587" s="79"/>
      <c r="EK587" s="79"/>
      <c r="EL587" s="79"/>
      <c r="EM587" s="79"/>
      <c r="EN587" s="79"/>
      <c r="EO587" s="113"/>
      <c r="EP587" s="113"/>
      <c r="EQ587" s="113"/>
      <c r="ER587" s="113"/>
      <c r="ES587" s="113"/>
      <c r="ET587" s="113"/>
      <c r="EU587" s="113"/>
      <c r="EV587" s="113"/>
      <c r="EW587" s="113"/>
      <c r="EX587" s="113"/>
    </row>
    <row r="588" spans="1:154" x14ac:dyDescent="0.3">
      <c r="A588" s="79"/>
      <c r="B588" s="80"/>
      <c r="C588" s="80"/>
      <c r="D588" s="80"/>
      <c r="E588" s="80"/>
      <c r="F588" s="80"/>
      <c r="G588" s="44" t="e">
        <f>SUM(J588,L588,N588,O588,P588,T588,U588,V588,AB588,AD588,AO588,AQ588,CE588,CG588,CP588,CR588,#REF!,#REF!,CZ588,DB588,DE588,DG588,DN588,DP588,DW588,DY588,EF588,EH588)</f>
        <v>#REF!</v>
      </c>
      <c r="H588" s="44" t="e">
        <f>SUM(K588,M588,Q588,R588,S588,W588,X588,Y588,AC588,AE588,AF588,AG588,AH588,AI588,AL588,AP588,AR588,#REF!,AY588,AZ588,CF588,CH588,CI588,CJ588,CK588,CL588,CQ588,CS588,CT588,CU588,CV588,CW588,#REF!,#REF!,DA588,DC588,DF588,DH588,DO588,#REF!,#REF!,#REF!,#REF!,DQ588,DR588,DS588,DT588,DU588,DX588,DZ588,EA588,EB588,EC588,ED588,EG588,EI588,EJ588,EK588,EL588,EM588)</f>
        <v>#REF!</v>
      </c>
      <c r="I588" s="44" t="e">
        <f t="shared" si="21"/>
        <v>#REF!</v>
      </c>
      <c r="J588" s="72"/>
      <c r="K588" s="72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79"/>
      <c r="AF588" s="79"/>
      <c r="AG588" s="79"/>
      <c r="AH588" s="79"/>
      <c r="AI588" s="79"/>
      <c r="AJ588" s="79"/>
      <c r="AK588" s="79"/>
      <c r="AL588" s="79"/>
      <c r="AM588" s="79"/>
      <c r="AN588" s="79"/>
      <c r="AO588" s="79"/>
      <c r="AP588" s="79"/>
      <c r="AQ588" s="79"/>
      <c r="AR588" s="79"/>
      <c r="AS588" s="79"/>
      <c r="AT588" s="79"/>
      <c r="AU588" s="79"/>
      <c r="AV588" s="79"/>
      <c r="AW588" s="79"/>
      <c r="AX588" s="79"/>
      <c r="AY588" s="79"/>
      <c r="AZ588" s="79"/>
      <c r="BA588" s="79"/>
      <c r="BB588" s="79"/>
      <c r="BC588" s="79"/>
      <c r="BD588" s="79"/>
      <c r="BE588" s="79"/>
      <c r="BF588" s="79"/>
      <c r="BG588" s="79"/>
      <c r="BH588" s="79"/>
      <c r="BI588" s="79"/>
      <c r="BJ588" s="79"/>
      <c r="BK588" s="79"/>
      <c r="BL588" s="79"/>
      <c r="BM588" s="79"/>
      <c r="BN588" s="79"/>
      <c r="BO588" s="79"/>
      <c r="BP588" s="79"/>
      <c r="BQ588" s="79"/>
      <c r="BR588" s="79"/>
      <c r="BS588" s="79"/>
      <c r="BT588" s="79"/>
      <c r="BU588" s="79"/>
      <c r="BV588" s="79"/>
      <c r="BW588" s="79"/>
      <c r="BX588" s="79"/>
      <c r="BY588" s="79"/>
      <c r="BZ588" s="79"/>
      <c r="CA588" s="79"/>
      <c r="CB588" s="79"/>
      <c r="CC588" s="79"/>
      <c r="CD588" s="79"/>
      <c r="CE588" s="79"/>
      <c r="CF588" s="79"/>
      <c r="CG588" s="79"/>
      <c r="CH588" s="79"/>
      <c r="CI588" s="79"/>
      <c r="CJ588" s="79"/>
      <c r="CK588" s="79"/>
      <c r="CL588" s="79"/>
      <c r="CM588" s="79"/>
      <c r="CN588" s="79"/>
      <c r="CO588" s="79"/>
      <c r="CP588" s="79"/>
      <c r="CQ588" s="79"/>
      <c r="CR588" s="79"/>
      <c r="CS588" s="79"/>
      <c r="CT588" s="79"/>
      <c r="CU588" s="79"/>
      <c r="CV588" s="79"/>
      <c r="CW588" s="79"/>
      <c r="CX588" s="79"/>
      <c r="CY588" s="79"/>
      <c r="CZ588" s="79"/>
      <c r="DA588" s="79"/>
      <c r="DB588" s="79"/>
      <c r="DC588" s="79"/>
      <c r="DD588" s="79"/>
      <c r="DE588" s="79"/>
      <c r="DF588" s="79"/>
      <c r="DG588" s="79"/>
      <c r="DH588" s="79"/>
      <c r="DI588" s="79"/>
      <c r="DJ588" s="79"/>
      <c r="DK588" s="79"/>
      <c r="DL588" s="79"/>
      <c r="DM588" s="79"/>
      <c r="DN588" s="79"/>
      <c r="DO588" s="79"/>
      <c r="DP588" s="79"/>
      <c r="DQ588" s="79"/>
      <c r="DR588" s="79"/>
      <c r="DS588" s="79"/>
      <c r="DT588" s="79"/>
      <c r="DU588" s="79"/>
      <c r="DV588" s="79"/>
      <c r="DW588" s="79"/>
      <c r="DX588" s="79"/>
      <c r="DY588" s="79"/>
      <c r="DZ588" s="79"/>
      <c r="EA588" s="79"/>
      <c r="EB588" s="79"/>
      <c r="EC588" s="79"/>
      <c r="ED588" s="79"/>
      <c r="EE588" s="79"/>
      <c r="EF588" s="79"/>
      <c r="EG588" s="79"/>
      <c r="EH588" s="79"/>
      <c r="EI588" s="79"/>
      <c r="EJ588" s="79"/>
      <c r="EK588" s="79"/>
      <c r="EL588" s="79"/>
      <c r="EM588" s="79"/>
      <c r="EN588" s="79"/>
      <c r="EO588" s="113"/>
      <c r="EP588" s="113"/>
      <c r="EQ588" s="113"/>
      <c r="ER588" s="113"/>
      <c r="ES588" s="113"/>
      <c r="ET588" s="113"/>
      <c r="EU588" s="113"/>
      <c r="EV588" s="113"/>
      <c r="EW588" s="113"/>
      <c r="EX588" s="113"/>
    </row>
    <row r="589" spans="1:154" x14ac:dyDescent="0.3">
      <c r="A589" s="79"/>
      <c r="B589" s="80"/>
      <c r="C589" s="80"/>
      <c r="D589" s="80"/>
      <c r="E589" s="80"/>
      <c r="F589" s="80"/>
      <c r="G589" s="44" t="e">
        <f>SUM(J589,L589,N589,O589,P589,T589,U589,V589,AB589,AD589,AO589,AQ589,CE589,CG589,CP589,CR589,#REF!,#REF!,CZ589,DB589,DE589,DG589,DN589,DP589,DW589,DY589,EF589,EH589)</f>
        <v>#REF!</v>
      </c>
      <c r="H589" s="44" t="e">
        <f>SUM(K589,M589,Q589,R589,S589,W589,X589,Y589,AC589,AE589,AF589,AG589,AH589,AI589,AL589,AP589,AR589,#REF!,AY589,AZ589,CF589,CH589,CI589,CJ589,CK589,CL589,CQ589,CS589,CT589,CU589,CV589,CW589,#REF!,#REF!,DA589,DC589,DF589,DH589,DO589,#REF!,#REF!,#REF!,#REF!,DQ589,DR589,DS589,DT589,DU589,DX589,DZ589,EA589,EB589,EC589,ED589,EG589,EI589,EJ589,EK589,EL589,EM589)</f>
        <v>#REF!</v>
      </c>
      <c r="I589" s="44" t="e">
        <f t="shared" si="21"/>
        <v>#REF!</v>
      </c>
      <c r="J589" s="72"/>
      <c r="K589" s="72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79"/>
      <c r="AF589" s="79"/>
      <c r="AG589" s="79"/>
      <c r="AH589" s="79"/>
      <c r="AI589" s="79"/>
      <c r="AJ589" s="79"/>
      <c r="AK589" s="79"/>
      <c r="AL589" s="79"/>
      <c r="AM589" s="79"/>
      <c r="AN589" s="79"/>
      <c r="AO589" s="79"/>
      <c r="AP589" s="79"/>
      <c r="AQ589" s="79"/>
      <c r="AR589" s="79"/>
      <c r="AS589" s="79"/>
      <c r="AT589" s="79"/>
      <c r="AU589" s="79"/>
      <c r="AV589" s="79"/>
      <c r="AW589" s="79"/>
      <c r="AX589" s="79"/>
      <c r="AY589" s="79"/>
      <c r="AZ589" s="79"/>
      <c r="BA589" s="79"/>
      <c r="BB589" s="79"/>
      <c r="BC589" s="79"/>
      <c r="BD589" s="79"/>
      <c r="BE589" s="79"/>
      <c r="BF589" s="79"/>
      <c r="BG589" s="79"/>
      <c r="BH589" s="79"/>
      <c r="BI589" s="79"/>
      <c r="BJ589" s="79"/>
      <c r="BK589" s="79"/>
      <c r="BL589" s="79"/>
      <c r="BM589" s="79"/>
      <c r="BN589" s="79"/>
      <c r="BO589" s="79"/>
      <c r="BP589" s="79"/>
      <c r="BQ589" s="79"/>
      <c r="BR589" s="79"/>
      <c r="BS589" s="79"/>
      <c r="BT589" s="79"/>
      <c r="BU589" s="79"/>
      <c r="BV589" s="79"/>
      <c r="BW589" s="79"/>
      <c r="BX589" s="79"/>
      <c r="BY589" s="79"/>
      <c r="BZ589" s="79"/>
      <c r="CA589" s="79"/>
      <c r="CB589" s="79"/>
      <c r="CC589" s="79"/>
      <c r="CD589" s="79"/>
      <c r="CE589" s="79"/>
      <c r="CF589" s="79"/>
      <c r="CG589" s="79"/>
      <c r="CH589" s="79"/>
      <c r="CI589" s="79"/>
      <c r="CJ589" s="79"/>
      <c r="CK589" s="79"/>
      <c r="CL589" s="79"/>
      <c r="CM589" s="79"/>
      <c r="CN589" s="79"/>
      <c r="CO589" s="79"/>
      <c r="CP589" s="79"/>
      <c r="CQ589" s="79"/>
      <c r="CR589" s="79"/>
      <c r="CS589" s="79"/>
      <c r="CT589" s="79"/>
      <c r="CU589" s="79"/>
      <c r="CV589" s="79"/>
      <c r="CW589" s="79"/>
      <c r="CX589" s="79"/>
      <c r="CY589" s="79"/>
      <c r="CZ589" s="79"/>
      <c r="DA589" s="79"/>
      <c r="DB589" s="79"/>
      <c r="DC589" s="79"/>
      <c r="DD589" s="79"/>
      <c r="DE589" s="79"/>
      <c r="DF589" s="79"/>
      <c r="DG589" s="79"/>
      <c r="DH589" s="79"/>
      <c r="DI589" s="79"/>
      <c r="DJ589" s="79"/>
      <c r="DK589" s="79"/>
      <c r="DL589" s="79"/>
      <c r="DM589" s="79"/>
      <c r="DN589" s="79"/>
      <c r="DO589" s="79"/>
      <c r="DP589" s="79"/>
      <c r="DQ589" s="79"/>
      <c r="DR589" s="79"/>
      <c r="DS589" s="79"/>
      <c r="DT589" s="79"/>
      <c r="DU589" s="79"/>
      <c r="DV589" s="79"/>
      <c r="DW589" s="79"/>
      <c r="DX589" s="79"/>
      <c r="DY589" s="79"/>
      <c r="DZ589" s="79"/>
      <c r="EA589" s="79"/>
      <c r="EB589" s="79"/>
      <c r="EC589" s="79"/>
      <c r="ED589" s="79"/>
      <c r="EE589" s="79"/>
      <c r="EF589" s="79"/>
      <c r="EG589" s="79"/>
      <c r="EH589" s="79"/>
      <c r="EI589" s="79"/>
      <c r="EJ589" s="79"/>
      <c r="EK589" s="79"/>
      <c r="EL589" s="79"/>
      <c r="EM589" s="79"/>
      <c r="EN589" s="79"/>
      <c r="EO589" s="113"/>
      <c r="EP589" s="113"/>
      <c r="EQ589" s="113"/>
      <c r="ER589" s="113"/>
      <c r="ES589" s="113"/>
      <c r="ET589" s="113"/>
      <c r="EU589" s="113"/>
      <c r="EV589" s="113"/>
      <c r="EW589" s="113"/>
      <c r="EX589" s="113"/>
    </row>
    <row r="590" spans="1:154" x14ac:dyDescent="0.3">
      <c r="A590" s="79"/>
      <c r="B590" s="80"/>
      <c r="C590" s="80"/>
      <c r="D590" s="80"/>
      <c r="E590" s="80"/>
      <c r="F590" s="80"/>
      <c r="G590" s="44" t="e">
        <f>SUM(J590,L590,N590,O590,P590,T590,U590,V590,AB590,AD590,AO590,AQ590,CE590,CG590,CP590,CR590,#REF!,#REF!,CZ590,DB590,DE590,DG590,DN590,DP590,DW590,DY590,EF590,EH590)</f>
        <v>#REF!</v>
      </c>
      <c r="H590" s="44" t="e">
        <f>SUM(K590,M590,Q590,R590,S590,W590,X590,Y590,AC590,AE590,AF590,AG590,AH590,AI590,AL590,AP590,AR590,#REF!,AY590,AZ590,CF590,CH590,CI590,CJ590,CK590,CL590,CQ590,CS590,CT590,CU590,CV590,CW590,#REF!,#REF!,DA590,DC590,DF590,DH590,DO590,#REF!,#REF!,#REF!,#REF!,DQ590,DR590,DS590,DT590,DU590,DX590,DZ590,EA590,EB590,EC590,ED590,EG590,EI590,EJ590,EK590,EL590,EM590)</f>
        <v>#REF!</v>
      </c>
      <c r="I590" s="44" t="e">
        <f t="shared" si="21"/>
        <v>#REF!</v>
      </c>
      <c r="J590" s="72"/>
      <c r="K590" s="72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79"/>
      <c r="AF590" s="79"/>
      <c r="AG590" s="79"/>
      <c r="AH590" s="79"/>
      <c r="AI590" s="79"/>
      <c r="AJ590" s="79"/>
      <c r="AK590" s="79"/>
      <c r="AL590" s="79"/>
      <c r="AM590" s="79"/>
      <c r="AN590" s="79"/>
      <c r="AO590" s="79"/>
      <c r="AP590" s="79"/>
      <c r="AQ590" s="79"/>
      <c r="AR590" s="79"/>
      <c r="AS590" s="79"/>
      <c r="AT590" s="79"/>
      <c r="AU590" s="79"/>
      <c r="AV590" s="79"/>
      <c r="AW590" s="79"/>
      <c r="AX590" s="79"/>
      <c r="AY590" s="79"/>
      <c r="AZ590" s="79"/>
      <c r="BA590" s="79"/>
      <c r="BB590" s="79"/>
      <c r="BC590" s="79"/>
      <c r="BD590" s="79"/>
      <c r="BE590" s="79"/>
      <c r="BF590" s="79"/>
      <c r="BG590" s="79"/>
      <c r="BH590" s="79"/>
      <c r="BI590" s="79"/>
      <c r="BJ590" s="79"/>
      <c r="BK590" s="79"/>
      <c r="BL590" s="79"/>
      <c r="BM590" s="79"/>
      <c r="BN590" s="79"/>
      <c r="BO590" s="79"/>
      <c r="BP590" s="79"/>
      <c r="BQ590" s="79"/>
      <c r="BR590" s="79"/>
      <c r="BS590" s="79"/>
      <c r="BT590" s="79"/>
      <c r="BU590" s="79"/>
      <c r="BV590" s="79"/>
      <c r="BW590" s="79"/>
      <c r="BX590" s="79"/>
      <c r="BY590" s="79"/>
      <c r="BZ590" s="79"/>
      <c r="CA590" s="79"/>
      <c r="CB590" s="79"/>
      <c r="CC590" s="79"/>
      <c r="CD590" s="79"/>
      <c r="CE590" s="79"/>
      <c r="CF590" s="79"/>
      <c r="CG590" s="79"/>
      <c r="CH590" s="79"/>
      <c r="CI590" s="79"/>
      <c r="CJ590" s="79"/>
      <c r="CK590" s="79"/>
      <c r="CL590" s="79"/>
      <c r="CM590" s="79"/>
      <c r="CN590" s="79"/>
      <c r="CO590" s="79"/>
      <c r="CP590" s="79"/>
      <c r="CQ590" s="79"/>
      <c r="CR590" s="79"/>
      <c r="CS590" s="79"/>
      <c r="CT590" s="79"/>
      <c r="CU590" s="79"/>
      <c r="CV590" s="79"/>
      <c r="CW590" s="79"/>
      <c r="CX590" s="79"/>
      <c r="CY590" s="79"/>
      <c r="CZ590" s="79"/>
      <c r="DA590" s="79"/>
      <c r="DB590" s="79"/>
      <c r="DC590" s="79"/>
      <c r="DD590" s="79"/>
      <c r="DE590" s="79"/>
      <c r="DF590" s="79"/>
      <c r="DG590" s="79"/>
      <c r="DH590" s="79"/>
      <c r="DI590" s="79"/>
      <c r="DJ590" s="79"/>
      <c r="DK590" s="79"/>
      <c r="DL590" s="79"/>
      <c r="DM590" s="79"/>
      <c r="DN590" s="79"/>
      <c r="DO590" s="79"/>
      <c r="DP590" s="79"/>
      <c r="DQ590" s="79"/>
      <c r="DR590" s="79"/>
      <c r="DS590" s="79"/>
      <c r="DT590" s="79"/>
      <c r="DU590" s="79"/>
      <c r="DV590" s="79"/>
      <c r="DW590" s="79"/>
      <c r="DX590" s="79"/>
      <c r="DY590" s="79"/>
      <c r="DZ590" s="79"/>
      <c r="EA590" s="79"/>
      <c r="EB590" s="79"/>
      <c r="EC590" s="79"/>
      <c r="ED590" s="79"/>
      <c r="EE590" s="79"/>
      <c r="EF590" s="79"/>
      <c r="EG590" s="79"/>
      <c r="EH590" s="79"/>
      <c r="EI590" s="79"/>
      <c r="EJ590" s="79"/>
      <c r="EK590" s="79"/>
      <c r="EL590" s="79"/>
      <c r="EM590" s="79"/>
      <c r="EN590" s="79"/>
      <c r="EO590" s="113"/>
      <c r="EP590" s="113"/>
      <c r="EQ590" s="113"/>
      <c r="ER590" s="113"/>
      <c r="ES590" s="113"/>
      <c r="ET590" s="113"/>
      <c r="EU590" s="113"/>
      <c r="EV590" s="113"/>
      <c r="EW590" s="113"/>
      <c r="EX590" s="113"/>
    </row>
    <row r="591" spans="1:154" x14ac:dyDescent="0.3">
      <c r="A591" s="79"/>
      <c r="B591" s="80"/>
      <c r="C591" s="80"/>
      <c r="D591" s="80"/>
      <c r="E591" s="80"/>
      <c r="F591" s="80"/>
      <c r="G591" s="44" t="e">
        <f>SUM(J591,L591,N591,O591,P591,T591,U591,V591,AB591,AD591,AO591,AQ591,CE591,CG591,CP591,CR591,#REF!,#REF!,CZ591,DB591,DE591,DG591,DN591,DP591,DW591,DY591,EF591,EH591)</f>
        <v>#REF!</v>
      </c>
      <c r="H591" s="44" t="e">
        <f>SUM(K591,M591,Q591,R591,S591,W591,X591,Y591,AC591,AE591,AF591,AG591,AH591,AI591,AL591,AP591,AR591,#REF!,AY591,AZ591,CF591,CH591,CI591,CJ591,CK591,CL591,CQ591,CS591,CT591,CU591,CV591,CW591,#REF!,#REF!,DA591,DC591,DF591,DH591,DO591,#REF!,#REF!,#REF!,#REF!,DQ591,DR591,DS591,DT591,DU591,DX591,DZ591,EA591,EB591,EC591,ED591,EG591,EI591,EJ591,EK591,EL591,EM591)</f>
        <v>#REF!</v>
      </c>
      <c r="I591" s="44" t="e">
        <f t="shared" si="21"/>
        <v>#REF!</v>
      </c>
      <c r="J591" s="72"/>
      <c r="K591" s="72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79"/>
      <c r="AF591" s="79"/>
      <c r="AG591" s="79"/>
      <c r="AH591" s="79"/>
      <c r="AI591" s="79"/>
      <c r="AJ591" s="79"/>
      <c r="AK591" s="79"/>
      <c r="AL591" s="79"/>
      <c r="AM591" s="79"/>
      <c r="AN591" s="79"/>
      <c r="AO591" s="79"/>
      <c r="AP591" s="79"/>
      <c r="AQ591" s="79"/>
      <c r="AR591" s="79"/>
      <c r="AS591" s="79"/>
      <c r="AT591" s="79"/>
      <c r="AU591" s="79"/>
      <c r="AV591" s="79"/>
      <c r="AW591" s="79"/>
      <c r="AX591" s="79"/>
      <c r="AY591" s="79"/>
      <c r="AZ591" s="79"/>
      <c r="BA591" s="79"/>
      <c r="BB591" s="79"/>
      <c r="BC591" s="79"/>
      <c r="BD591" s="79"/>
      <c r="BE591" s="79"/>
      <c r="BF591" s="79"/>
      <c r="BG591" s="79"/>
      <c r="BH591" s="79"/>
      <c r="BI591" s="79"/>
      <c r="BJ591" s="79"/>
      <c r="BK591" s="79"/>
      <c r="BL591" s="79"/>
      <c r="BM591" s="79"/>
      <c r="BN591" s="79"/>
      <c r="BO591" s="79"/>
      <c r="BP591" s="79"/>
      <c r="BQ591" s="79"/>
      <c r="BR591" s="79"/>
      <c r="BS591" s="79"/>
      <c r="BT591" s="79"/>
      <c r="BU591" s="79"/>
      <c r="BV591" s="79"/>
      <c r="BW591" s="79"/>
      <c r="BX591" s="79"/>
      <c r="BY591" s="79"/>
      <c r="BZ591" s="79"/>
      <c r="CA591" s="79"/>
      <c r="CB591" s="79"/>
      <c r="CC591" s="79"/>
      <c r="CD591" s="79"/>
      <c r="CE591" s="79"/>
      <c r="CF591" s="79"/>
      <c r="CG591" s="79"/>
      <c r="CH591" s="79"/>
      <c r="CI591" s="79"/>
      <c r="CJ591" s="79"/>
      <c r="CK591" s="79"/>
      <c r="CL591" s="79"/>
      <c r="CM591" s="79"/>
      <c r="CN591" s="79"/>
      <c r="CO591" s="79"/>
      <c r="CP591" s="79"/>
      <c r="CQ591" s="79"/>
      <c r="CR591" s="79"/>
      <c r="CS591" s="79"/>
      <c r="CT591" s="79"/>
      <c r="CU591" s="79"/>
      <c r="CV591" s="79"/>
      <c r="CW591" s="79"/>
      <c r="CX591" s="79"/>
      <c r="CY591" s="79"/>
      <c r="CZ591" s="79"/>
      <c r="DA591" s="79"/>
      <c r="DB591" s="79"/>
      <c r="DC591" s="79"/>
      <c r="DD591" s="79"/>
      <c r="DE591" s="79"/>
      <c r="DF591" s="79"/>
      <c r="DG591" s="79"/>
      <c r="DH591" s="79"/>
      <c r="DI591" s="79"/>
      <c r="DJ591" s="79"/>
      <c r="DK591" s="79"/>
      <c r="DL591" s="79"/>
      <c r="DM591" s="79"/>
      <c r="DN591" s="79"/>
      <c r="DO591" s="79"/>
      <c r="DP591" s="79"/>
      <c r="DQ591" s="79"/>
      <c r="DR591" s="79"/>
      <c r="DS591" s="79"/>
      <c r="DT591" s="79"/>
      <c r="DU591" s="79"/>
      <c r="DV591" s="79"/>
      <c r="DW591" s="79"/>
      <c r="DX591" s="79"/>
      <c r="DY591" s="79"/>
      <c r="DZ591" s="79"/>
      <c r="EA591" s="79"/>
      <c r="EB591" s="79"/>
      <c r="EC591" s="79"/>
      <c r="ED591" s="79"/>
      <c r="EE591" s="79"/>
      <c r="EF591" s="79"/>
      <c r="EG591" s="79"/>
      <c r="EH591" s="79"/>
      <c r="EI591" s="79"/>
      <c r="EJ591" s="79"/>
      <c r="EK591" s="79"/>
      <c r="EL591" s="79"/>
      <c r="EM591" s="79"/>
      <c r="EN591" s="79"/>
      <c r="EO591" s="113"/>
      <c r="EP591" s="113"/>
      <c r="EQ591" s="113"/>
      <c r="ER591" s="113"/>
      <c r="ES591" s="113"/>
      <c r="ET591" s="113"/>
      <c r="EU591" s="113"/>
      <c r="EV591" s="113"/>
      <c r="EW591" s="113"/>
      <c r="EX591" s="113"/>
    </row>
    <row r="592" spans="1:154" x14ac:dyDescent="0.3">
      <c r="A592" s="79"/>
      <c r="B592" s="80"/>
      <c r="C592" s="80"/>
      <c r="D592" s="80"/>
      <c r="E592" s="80"/>
      <c r="F592" s="80"/>
      <c r="G592" s="44" t="e">
        <f>SUM(J592,L592,N592,O592,P592,T592,U592,V592,AB592,AD592,AO592,AQ592,CE592,CG592,CP592,CR592,#REF!,#REF!,CZ592,DB592,DE592,DG592,DN592,DP592,DW592,DY592,EF592,EH592)</f>
        <v>#REF!</v>
      </c>
      <c r="H592" s="44" t="e">
        <f>SUM(K592,M592,Q592,R592,S592,W592,X592,Y592,AC592,AE592,AF592,AG592,AH592,AI592,AL592,AP592,AR592,#REF!,AY592,AZ592,CF592,CH592,CI592,CJ592,CK592,CL592,CQ592,CS592,CT592,CU592,CV592,CW592,#REF!,#REF!,DA592,DC592,DF592,DH592,DO592,#REF!,#REF!,#REF!,#REF!,DQ592,DR592,DS592,DT592,DU592,DX592,DZ592,EA592,EB592,EC592,ED592,EG592,EI592,EJ592,EK592,EL592,EM592)</f>
        <v>#REF!</v>
      </c>
      <c r="I592" s="44" t="e">
        <f t="shared" si="21"/>
        <v>#REF!</v>
      </c>
      <c r="J592" s="72"/>
      <c r="K592" s="72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79"/>
      <c r="AF592" s="79"/>
      <c r="AG592" s="79"/>
      <c r="AH592" s="79"/>
      <c r="AI592" s="79"/>
      <c r="AJ592" s="79"/>
      <c r="AK592" s="79"/>
      <c r="AL592" s="79"/>
      <c r="AM592" s="79"/>
      <c r="AN592" s="79"/>
      <c r="AO592" s="79"/>
      <c r="AP592" s="79"/>
      <c r="AQ592" s="79"/>
      <c r="AR592" s="79"/>
      <c r="AS592" s="79"/>
      <c r="AT592" s="79"/>
      <c r="AU592" s="79"/>
      <c r="AV592" s="79"/>
      <c r="AW592" s="79"/>
      <c r="AX592" s="79"/>
      <c r="AY592" s="79"/>
      <c r="AZ592" s="79"/>
      <c r="BA592" s="79"/>
      <c r="BB592" s="79"/>
      <c r="BC592" s="79"/>
      <c r="BD592" s="79"/>
      <c r="BE592" s="79"/>
      <c r="BF592" s="79"/>
      <c r="BG592" s="79"/>
      <c r="BH592" s="79"/>
      <c r="BI592" s="79"/>
      <c r="BJ592" s="79"/>
      <c r="BK592" s="79"/>
      <c r="BL592" s="79"/>
      <c r="BM592" s="79"/>
      <c r="BN592" s="79"/>
      <c r="BO592" s="79"/>
      <c r="BP592" s="79"/>
      <c r="BQ592" s="79"/>
      <c r="BR592" s="79"/>
      <c r="BS592" s="79"/>
      <c r="BT592" s="79"/>
      <c r="BU592" s="79"/>
      <c r="BV592" s="79"/>
      <c r="BW592" s="79"/>
      <c r="BX592" s="79"/>
      <c r="BY592" s="79"/>
      <c r="BZ592" s="79"/>
      <c r="CA592" s="79"/>
      <c r="CB592" s="79"/>
      <c r="CC592" s="79"/>
      <c r="CD592" s="79"/>
      <c r="CE592" s="79"/>
      <c r="CF592" s="79"/>
      <c r="CG592" s="79"/>
      <c r="CH592" s="79"/>
      <c r="CI592" s="79"/>
      <c r="CJ592" s="79"/>
      <c r="CK592" s="79"/>
      <c r="CL592" s="79"/>
      <c r="CM592" s="79"/>
      <c r="CN592" s="79"/>
      <c r="CO592" s="79"/>
      <c r="CP592" s="79"/>
      <c r="CQ592" s="79"/>
      <c r="CR592" s="79"/>
      <c r="CS592" s="79"/>
      <c r="CT592" s="79"/>
      <c r="CU592" s="79"/>
      <c r="CV592" s="79"/>
      <c r="CW592" s="79"/>
      <c r="CX592" s="79"/>
      <c r="CY592" s="79"/>
      <c r="CZ592" s="79"/>
      <c r="DA592" s="79"/>
      <c r="DB592" s="79"/>
      <c r="DC592" s="79"/>
      <c r="DD592" s="79"/>
      <c r="DE592" s="79"/>
      <c r="DF592" s="79"/>
      <c r="DG592" s="79"/>
      <c r="DH592" s="79"/>
      <c r="DI592" s="79"/>
      <c r="DJ592" s="79"/>
      <c r="DK592" s="79"/>
      <c r="DL592" s="79"/>
      <c r="DM592" s="79"/>
      <c r="DN592" s="79"/>
      <c r="DO592" s="79"/>
      <c r="DP592" s="79"/>
      <c r="DQ592" s="79"/>
      <c r="DR592" s="79"/>
      <c r="DS592" s="79"/>
      <c r="DT592" s="79"/>
      <c r="DU592" s="79"/>
      <c r="DV592" s="79"/>
      <c r="DW592" s="79"/>
      <c r="DX592" s="79"/>
      <c r="DY592" s="79"/>
      <c r="DZ592" s="79"/>
      <c r="EA592" s="79"/>
      <c r="EB592" s="79"/>
      <c r="EC592" s="79"/>
      <c r="ED592" s="79"/>
      <c r="EE592" s="79"/>
      <c r="EF592" s="79"/>
      <c r="EG592" s="79"/>
      <c r="EH592" s="79"/>
      <c r="EI592" s="79"/>
      <c r="EJ592" s="79"/>
      <c r="EK592" s="79"/>
      <c r="EL592" s="79"/>
      <c r="EM592" s="79"/>
      <c r="EN592" s="79"/>
      <c r="EO592" s="113"/>
      <c r="EP592" s="113"/>
      <c r="EQ592" s="113"/>
      <c r="ER592" s="113"/>
      <c r="ES592" s="113"/>
      <c r="ET592" s="113"/>
      <c r="EU592" s="113"/>
      <c r="EV592" s="113"/>
      <c r="EW592" s="113"/>
      <c r="EX592" s="113"/>
    </row>
    <row r="593" spans="1:154" x14ac:dyDescent="0.3">
      <c r="A593" s="79"/>
      <c r="B593" s="80"/>
      <c r="C593" s="80"/>
      <c r="D593" s="80"/>
      <c r="E593" s="80"/>
      <c r="F593" s="80"/>
      <c r="G593" s="44" t="e">
        <f>SUM(J593,L593,N593,O593,P593,T593,U593,V593,AB593,AD593,AO593,AQ593,CE593,CG593,CP593,CR593,#REF!,#REF!,CZ593,DB593,DE593,DG593,DN593,DP593,DW593,DY593,EF593,EH593)</f>
        <v>#REF!</v>
      </c>
      <c r="H593" s="44" t="e">
        <f>SUM(K593,M593,Q593,R593,S593,W593,X593,Y593,AC593,AE593,AF593,AG593,AH593,AI593,AL593,AP593,AR593,#REF!,AY593,AZ593,CF593,CH593,CI593,CJ593,CK593,CL593,CQ593,CS593,CT593,CU593,CV593,CW593,#REF!,#REF!,DA593,DC593,DF593,DH593,DO593,#REF!,#REF!,#REF!,#REF!,DQ593,DR593,DS593,DT593,DU593,DX593,DZ593,EA593,EB593,EC593,ED593,EG593,EI593,EJ593,EK593,EL593,EM593)</f>
        <v>#REF!</v>
      </c>
      <c r="I593" s="44" t="e">
        <f t="shared" si="21"/>
        <v>#REF!</v>
      </c>
      <c r="J593" s="72"/>
      <c r="K593" s="72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79"/>
      <c r="AF593" s="79"/>
      <c r="AG593" s="79"/>
      <c r="AH593" s="79"/>
      <c r="AI593" s="79"/>
      <c r="AJ593" s="79"/>
      <c r="AK593" s="79"/>
      <c r="AL593" s="79"/>
      <c r="AM593" s="79"/>
      <c r="AN593" s="79"/>
      <c r="AO593" s="79"/>
      <c r="AP593" s="79"/>
      <c r="AQ593" s="79"/>
      <c r="AR593" s="79"/>
      <c r="AS593" s="79"/>
      <c r="AT593" s="79"/>
      <c r="AU593" s="79"/>
      <c r="AV593" s="79"/>
      <c r="AW593" s="79"/>
      <c r="AX593" s="79"/>
      <c r="AY593" s="79"/>
      <c r="AZ593" s="79"/>
      <c r="BA593" s="79"/>
      <c r="BB593" s="79"/>
      <c r="BC593" s="79"/>
      <c r="BD593" s="79"/>
      <c r="BE593" s="79"/>
      <c r="BF593" s="79"/>
      <c r="BG593" s="79"/>
      <c r="BH593" s="79"/>
      <c r="BI593" s="79"/>
      <c r="BJ593" s="79"/>
      <c r="BK593" s="79"/>
      <c r="BL593" s="79"/>
      <c r="BM593" s="79"/>
      <c r="BN593" s="79"/>
      <c r="BO593" s="79"/>
      <c r="BP593" s="79"/>
      <c r="BQ593" s="79"/>
      <c r="BR593" s="79"/>
      <c r="BS593" s="79"/>
      <c r="BT593" s="79"/>
      <c r="BU593" s="79"/>
      <c r="BV593" s="79"/>
      <c r="BW593" s="79"/>
      <c r="BX593" s="79"/>
      <c r="BY593" s="79"/>
      <c r="BZ593" s="79"/>
      <c r="CA593" s="79"/>
      <c r="CB593" s="79"/>
      <c r="CC593" s="79"/>
      <c r="CD593" s="79"/>
      <c r="CE593" s="79"/>
      <c r="CF593" s="79"/>
      <c r="CG593" s="79"/>
      <c r="CH593" s="79"/>
      <c r="CI593" s="79"/>
      <c r="CJ593" s="79"/>
      <c r="CK593" s="79"/>
      <c r="CL593" s="79"/>
      <c r="CM593" s="79"/>
      <c r="CN593" s="79"/>
      <c r="CO593" s="79"/>
      <c r="CP593" s="79"/>
      <c r="CQ593" s="79"/>
      <c r="CR593" s="79"/>
      <c r="CS593" s="79"/>
      <c r="CT593" s="79"/>
      <c r="CU593" s="79"/>
      <c r="CV593" s="79"/>
      <c r="CW593" s="79"/>
      <c r="CX593" s="79"/>
      <c r="CY593" s="79"/>
      <c r="CZ593" s="79"/>
      <c r="DA593" s="79"/>
      <c r="DB593" s="79"/>
      <c r="DC593" s="79"/>
      <c r="DD593" s="79"/>
      <c r="DE593" s="79"/>
      <c r="DF593" s="79"/>
      <c r="DG593" s="79"/>
      <c r="DH593" s="79"/>
      <c r="DI593" s="79"/>
      <c r="DJ593" s="79"/>
      <c r="DK593" s="79"/>
      <c r="DL593" s="79"/>
      <c r="DM593" s="79"/>
      <c r="DN593" s="79"/>
      <c r="DO593" s="79"/>
      <c r="DP593" s="79"/>
      <c r="DQ593" s="79"/>
      <c r="DR593" s="79"/>
      <c r="DS593" s="79"/>
      <c r="DT593" s="79"/>
      <c r="DU593" s="79"/>
      <c r="DV593" s="79"/>
      <c r="DW593" s="79"/>
      <c r="DX593" s="79"/>
      <c r="DY593" s="79"/>
      <c r="DZ593" s="79"/>
      <c r="EA593" s="79"/>
      <c r="EB593" s="79"/>
      <c r="EC593" s="79"/>
      <c r="ED593" s="79"/>
      <c r="EE593" s="79"/>
      <c r="EF593" s="79"/>
      <c r="EG593" s="79"/>
      <c r="EH593" s="79"/>
      <c r="EI593" s="79"/>
      <c r="EJ593" s="79"/>
      <c r="EK593" s="79"/>
      <c r="EL593" s="79"/>
      <c r="EM593" s="79"/>
      <c r="EN593" s="79"/>
      <c r="EO593" s="113"/>
      <c r="EP593" s="113"/>
      <c r="EQ593" s="113"/>
      <c r="ER593" s="113"/>
      <c r="ES593" s="113"/>
      <c r="ET593" s="113"/>
      <c r="EU593" s="113"/>
      <c r="EV593" s="113"/>
      <c r="EW593" s="113"/>
      <c r="EX593" s="113"/>
    </row>
    <row r="594" spans="1:154" x14ac:dyDescent="0.3">
      <c r="A594" s="79"/>
      <c r="B594" s="80"/>
      <c r="C594" s="80"/>
      <c r="D594" s="80"/>
      <c r="E594" s="80"/>
      <c r="F594" s="80"/>
      <c r="G594" s="44" t="e">
        <f>SUM(J594,L594,N594,O594,P594,T594,U594,V594,AB594,AD594,AO594,AQ594,CE594,CG594,CP594,CR594,#REF!,#REF!,CZ594,DB594,DE594,DG594,DN594,DP594,DW594,DY594,EF594,EH594)</f>
        <v>#REF!</v>
      </c>
      <c r="H594" s="44" t="e">
        <f>SUM(K594,M594,Q594,R594,S594,W594,X594,Y594,AC594,AE594,AF594,AG594,AH594,AI594,AL594,AP594,AR594,#REF!,AY594,AZ594,CF594,CH594,CI594,CJ594,CK594,CL594,CQ594,CS594,CT594,CU594,CV594,CW594,#REF!,#REF!,DA594,DC594,DF594,DH594,DO594,#REF!,#REF!,#REF!,#REF!,DQ594,DR594,DS594,DT594,DU594,DX594,DZ594,EA594,EB594,EC594,ED594,EG594,EI594,EJ594,EK594,EL594,EM594)</f>
        <v>#REF!</v>
      </c>
      <c r="I594" s="44" t="e">
        <f t="shared" si="21"/>
        <v>#REF!</v>
      </c>
      <c r="J594" s="72"/>
      <c r="K594" s="72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79"/>
      <c r="AF594" s="79"/>
      <c r="AG594" s="79"/>
      <c r="AH594" s="79"/>
      <c r="AI594" s="79"/>
      <c r="AJ594" s="79"/>
      <c r="AK594" s="79"/>
      <c r="AL594" s="79"/>
      <c r="AM594" s="79"/>
      <c r="AN594" s="79"/>
      <c r="AO594" s="79"/>
      <c r="AP594" s="79"/>
      <c r="AQ594" s="79"/>
      <c r="AR594" s="79"/>
      <c r="AS594" s="79"/>
      <c r="AT594" s="79"/>
      <c r="AU594" s="79"/>
      <c r="AV594" s="79"/>
      <c r="AW594" s="79"/>
      <c r="AX594" s="79"/>
      <c r="AY594" s="79"/>
      <c r="AZ594" s="79"/>
      <c r="BA594" s="79"/>
      <c r="BB594" s="79"/>
      <c r="BC594" s="79"/>
      <c r="BD594" s="79"/>
      <c r="BE594" s="79"/>
      <c r="BF594" s="79"/>
      <c r="BG594" s="79"/>
      <c r="BH594" s="79"/>
      <c r="BI594" s="79"/>
      <c r="BJ594" s="79"/>
      <c r="BK594" s="79"/>
      <c r="BL594" s="79"/>
      <c r="BM594" s="79"/>
      <c r="BN594" s="79"/>
      <c r="BO594" s="79"/>
      <c r="BP594" s="79"/>
      <c r="BQ594" s="79"/>
      <c r="BR594" s="79"/>
      <c r="BS594" s="79"/>
      <c r="BT594" s="79"/>
      <c r="BU594" s="79"/>
      <c r="BV594" s="79"/>
      <c r="BW594" s="79"/>
      <c r="BX594" s="79"/>
      <c r="BY594" s="79"/>
      <c r="BZ594" s="79"/>
      <c r="CA594" s="79"/>
      <c r="CB594" s="79"/>
      <c r="CC594" s="79"/>
      <c r="CD594" s="79"/>
      <c r="CE594" s="79"/>
      <c r="CF594" s="79"/>
      <c r="CG594" s="79"/>
      <c r="CH594" s="79"/>
      <c r="CI594" s="79"/>
      <c r="CJ594" s="79"/>
      <c r="CK594" s="79"/>
      <c r="CL594" s="79"/>
      <c r="CM594" s="79"/>
      <c r="CN594" s="79"/>
      <c r="CO594" s="79"/>
      <c r="CP594" s="79"/>
      <c r="CQ594" s="79"/>
      <c r="CR594" s="79"/>
      <c r="CS594" s="79"/>
      <c r="CT594" s="79"/>
      <c r="CU594" s="79"/>
      <c r="CV594" s="79"/>
      <c r="CW594" s="79"/>
      <c r="CX594" s="79"/>
      <c r="CY594" s="79"/>
      <c r="CZ594" s="79"/>
      <c r="DA594" s="79"/>
      <c r="DB594" s="79"/>
      <c r="DC594" s="79"/>
      <c r="DD594" s="79"/>
      <c r="DE594" s="79"/>
      <c r="DF594" s="79"/>
      <c r="DG594" s="79"/>
      <c r="DH594" s="79"/>
      <c r="DI594" s="79"/>
      <c r="DJ594" s="79"/>
      <c r="DK594" s="79"/>
      <c r="DL594" s="79"/>
      <c r="DM594" s="79"/>
      <c r="DN594" s="79"/>
      <c r="DO594" s="79"/>
      <c r="DP594" s="79"/>
      <c r="DQ594" s="79"/>
      <c r="DR594" s="79"/>
      <c r="DS594" s="79"/>
      <c r="DT594" s="79"/>
      <c r="DU594" s="79"/>
      <c r="DV594" s="79"/>
      <c r="DW594" s="79"/>
      <c r="DX594" s="79"/>
      <c r="DY594" s="79"/>
      <c r="DZ594" s="79"/>
      <c r="EA594" s="79"/>
      <c r="EB594" s="79"/>
      <c r="EC594" s="79"/>
      <c r="ED594" s="79"/>
      <c r="EE594" s="79"/>
      <c r="EF594" s="79"/>
      <c r="EG594" s="79"/>
      <c r="EH594" s="79"/>
      <c r="EI594" s="79"/>
      <c r="EJ594" s="79"/>
      <c r="EK594" s="79"/>
      <c r="EL594" s="79"/>
      <c r="EM594" s="79"/>
      <c r="EN594" s="79"/>
      <c r="EO594" s="113"/>
      <c r="EP594" s="113"/>
      <c r="EQ594" s="113"/>
      <c r="ER594" s="113"/>
      <c r="ES594" s="113"/>
      <c r="ET594" s="113"/>
      <c r="EU594" s="113"/>
      <c r="EV594" s="113"/>
      <c r="EW594" s="113"/>
      <c r="EX594" s="113"/>
    </row>
    <row r="595" spans="1:154" x14ac:dyDescent="0.3">
      <c r="A595" s="79"/>
      <c r="B595" s="80"/>
      <c r="C595" s="80"/>
      <c r="D595" s="80"/>
      <c r="E595" s="80"/>
      <c r="F595" s="80"/>
      <c r="G595" s="44" t="e">
        <f>SUM(J595,L595,N595,O595,P595,T595,U595,V595,AB595,AD595,AO595,AQ595,CE595,CG595,CP595,CR595,#REF!,#REF!,CZ595,DB595,DE595,DG595,DN595,DP595,DW595,DY595,EF595,EH595)</f>
        <v>#REF!</v>
      </c>
      <c r="H595" s="44" t="e">
        <f>SUM(K595,M595,Q595,R595,S595,W595,X595,Y595,AC595,AE595,AF595,AG595,AH595,AI595,AL595,AP595,AR595,#REF!,AY595,AZ595,CF595,CH595,CI595,CJ595,CK595,CL595,CQ595,CS595,CT595,CU595,CV595,CW595,#REF!,#REF!,DA595,DC595,DF595,DH595,DO595,#REF!,#REF!,#REF!,#REF!,DQ595,DR595,DS595,DT595,DU595,DX595,DZ595,EA595,EB595,EC595,ED595,EG595,EI595,EJ595,EK595,EL595,EM595)</f>
        <v>#REF!</v>
      </c>
      <c r="I595" s="44" t="e">
        <f t="shared" si="21"/>
        <v>#REF!</v>
      </c>
      <c r="J595" s="72"/>
      <c r="K595" s="72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79"/>
      <c r="AF595" s="79"/>
      <c r="AG595" s="79"/>
      <c r="AH595" s="79"/>
      <c r="AI595" s="79"/>
      <c r="AJ595" s="79"/>
      <c r="AK595" s="79"/>
      <c r="AL595" s="79"/>
      <c r="AM595" s="79"/>
      <c r="AN595" s="79"/>
      <c r="AO595" s="79"/>
      <c r="AP595" s="79"/>
      <c r="AQ595" s="79"/>
      <c r="AR595" s="79"/>
      <c r="AS595" s="79"/>
      <c r="AT595" s="79"/>
      <c r="AU595" s="79"/>
      <c r="AV595" s="79"/>
      <c r="AW595" s="79"/>
      <c r="AX595" s="79"/>
      <c r="AY595" s="79"/>
      <c r="AZ595" s="79"/>
      <c r="BA595" s="79"/>
      <c r="BB595" s="79"/>
      <c r="BC595" s="79"/>
      <c r="BD595" s="79"/>
      <c r="BE595" s="79"/>
      <c r="BF595" s="79"/>
      <c r="BG595" s="79"/>
      <c r="BH595" s="79"/>
      <c r="BI595" s="79"/>
      <c r="BJ595" s="79"/>
      <c r="BK595" s="79"/>
      <c r="BL595" s="79"/>
      <c r="BM595" s="79"/>
      <c r="BN595" s="79"/>
      <c r="BO595" s="79"/>
      <c r="BP595" s="79"/>
      <c r="BQ595" s="79"/>
      <c r="BR595" s="79"/>
      <c r="BS595" s="79"/>
      <c r="BT595" s="79"/>
      <c r="BU595" s="79"/>
      <c r="BV595" s="79"/>
      <c r="BW595" s="79"/>
      <c r="BX595" s="79"/>
      <c r="BY595" s="79"/>
      <c r="BZ595" s="79"/>
      <c r="CA595" s="79"/>
      <c r="CB595" s="79"/>
      <c r="CC595" s="79"/>
      <c r="CD595" s="79"/>
      <c r="CE595" s="79"/>
      <c r="CF595" s="79"/>
      <c r="CG595" s="79"/>
      <c r="CH595" s="79"/>
      <c r="CI595" s="79"/>
      <c r="CJ595" s="79"/>
      <c r="CK595" s="79"/>
      <c r="CL595" s="79"/>
      <c r="CM595" s="79"/>
      <c r="CN595" s="79"/>
      <c r="CO595" s="79"/>
      <c r="CP595" s="79"/>
      <c r="CQ595" s="79"/>
      <c r="CR595" s="79"/>
      <c r="CS595" s="79"/>
      <c r="CT595" s="79"/>
      <c r="CU595" s="79"/>
      <c r="CV595" s="79"/>
      <c r="CW595" s="79"/>
      <c r="CX595" s="79"/>
      <c r="CY595" s="79"/>
      <c r="CZ595" s="79"/>
      <c r="DA595" s="79"/>
      <c r="DB595" s="79"/>
      <c r="DC595" s="79"/>
      <c r="DD595" s="79"/>
      <c r="DE595" s="79"/>
      <c r="DF595" s="79"/>
      <c r="DG595" s="79"/>
      <c r="DH595" s="79"/>
      <c r="DI595" s="79"/>
      <c r="DJ595" s="79"/>
      <c r="DK595" s="79"/>
      <c r="DL595" s="79"/>
      <c r="DM595" s="79"/>
      <c r="DN595" s="79"/>
      <c r="DO595" s="79"/>
      <c r="DP595" s="79"/>
      <c r="DQ595" s="79"/>
      <c r="DR595" s="79"/>
      <c r="DS595" s="79"/>
      <c r="DT595" s="79"/>
      <c r="DU595" s="79"/>
      <c r="DV595" s="79"/>
      <c r="DW595" s="79"/>
      <c r="DX595" s="79"/>
      <c r="DY595" s="79"/>
      <c r="DZ595" s="79"/>
      <c r="EA595" s="79"/>
      <c r="EB595" s="79"/>
      <c r="EC595" s="79"/>
      <c r="ED595" s="79"/>
      <c r="EE595" s="79"/>
      <c r="EF595" s="79"/>
      <c r="EG595" s="79"/>
      <c r="EH595" s="79"/>
      <c r="EI595" s="79"/>
      <c r="EJ595" s="79"/>
      <c r="EK595" s="79"/>
      <c r="EL595" s="79"/>
      <c r="EM595" s="79"/>
      <c r="EN595" s="79"/>
      <c r="EO595" s="113"/>
      <c r="EP595" s="113"/>
      <c r="EQ595" s="113"/>
      <c r="ER595" s="113"/>
      <c r="ES595" s="113"/>
      <c r="ET595" s="113"/>
      <c r="EU595" s="113"/>
      <c r="EV595" s="113"/>
      <c r="EW595" s="113"/>
      <c r="EX595" s="113"/>
    </row>
    <row r="596" spans="1:154" x14ac:dyDescent="0.3">
      <c r="A596" s="79"/>
      <c r="B596" s="80"/>
      <c r="C596" s="80"/>
      <c r="D596" s="80"/>
      <c r="E596" s="80"/>
      <c r="F596" s="80"/>
      <c r="G596" s="44" t="e">
        <f>SUM(J596,L596,N596,O596,P596,T596,U596,V596,AB596,AD596,AO596,AQ596,CE596,CG596,CP596,CR596,#REF!,#REF!,CZ596,DB596,DE596,DG596,DN596,DP596,DW596,DY596,EF596,EH596)</f>
        <v>#REF!</v>
      </c>
      <c r="H596" s="44" t="e">
        <f>SUM(K596,M596,Q596,R596,S596,W596,X596,Y596,AC596,AE596,AF596,AG596,AH596,AI596,AL596,AP596,AR596,#REF!,AY596,AZ596,CF596,CH596,CI596,CJ596,CK596,CL596,CQ596,CS596,CT596,CU596,CV596,CW596,#REF!,#REF!,DA596,DC596,DF596,DH596,DO596,#REF!,#REF!,#REF!,#REF!,DQ596,DR596,DS596,DT596,DU596,DX596,DZ596,EA596,EB596,EC596,ED596,EG596,EI596,EJ596,EK596,EL596,EM596)</f>
        <v>#REF!</v>
      </c>
      <c r="I596" s="44" t="e">
        <f t="shared" si="21"/>
        <v>#REF!</v>
      </c>
      <c r="J596" s="72"/>
      <c r="K596" s="72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79"/>
      <c r="AF596" s="79"/>
      <c r="AG596" s="79"/>
      <c r="AH596" s="79"/>
      <c r="AI596" s="79"/>
      <c r="AJ596" s="79"/>
      <c r="AK596" s="79"/>
      <c r="AL596" s="79"/>
      <c r="AM596" s="79"/>
      <c r="AN596" s="79"/>
      <c r="AO596" s="79"/>
      <c r="AP596" s="79"/>
      <c r="AQ596" s="79"/>
      <c r="AR596" s="79"/>
      <c r="AS596" s="79"/>
      <c r="AT596" s="79"/>
      <c r="AU596" s="79"/>
      <c r="AV596" s="79"/>
      <c r="AW596" s="79"/>
      <c r="AX596" s="79"/>
      <c r="AY596" s="79"/>
      <c r="AZ596" s="79"/>
      <c r="BA596" s="79"/>
      <c r="BB596" s="79"/>
      <c r="BC596" s="79"/>
      <c r="BD596" s="79"/>
      <c r="BE596" s="79"/>
      <c r="BF596" s="79"/>
      <c r="BG596" s="79"/>
      <c r="BH596" s="79"/>
      <c r="BI596" s="79"/>
      <c r="BJ596" s="79"/>
      <c r="BK596" s="79"/>
      <c r="BL596" s="79"/>
      <c r="BM596" s="79"/>
      <c r="BN596" s="79"/>
      <c r="BO596" s="79"/>
      <c r="BP596" s="79"/>
      <c r="BQ596" s="79"/>
      <c r="BR596" s="79"/>
      <c r="BS596" s="79"/>
      <c r="BT596" s="79"/>
      <c r="BU596" s="79"/>
      <c r="BV596" s="79"/>
      <c r="BW596" s="79"/>
      <c r="BX596" s="79"/>
      <c r="BY596" s="79"/>
      <c r="BZ596" s="79"/>
      <c r="CA596" s="79"/>
      <c r="CB596" s="79"/>
      <c r="CC596" s="79"/>
      <c r="CD596" s="79"/>
      <c r="CE596" s="79"/>
      <c r="CF596" s="79"/>
      <c r="CG596" s="79"/>
      <c r="CH596" s="79"/>
      <c r="CI596" s="79"/>
      <c r="CJ596" s="79"/>
      <c r="CK596" s="79"/>
      <c r="CL596" s="79"/>
      <c r="CM596" s="79"/>
      <c r="CN596" s="79"/>
      <c r="CO596" s="79"/>
      <c r="CP596" s="79"/>
      <c r="CQ596" s="79"/>
      <c r="CR596" s="79"/>
      <c r="CS596" s="79"/>
      <c r="CT596" s="79"/>
      <c r="CU596" s="79"/>
      <c r="CV596" s="79"/>
      <c r="CW596" s="79"/>
      <c r="CX596" s="79"/>
      <c r="CY596" s="79"/>
      <c r="CZ596" s="79"/>
      <c r="DA596" s="79"/>
      <c r="DB596" s="79"/>
      <c r="DC596" s="79"/>
      <c r="DD596" s="79"/>
      <c r="DE596" s="79"/>
      <c r="DF596" s="79"/>
      <c r="DG596" s="79"/>
      <c r="DH596" s="79"/>
      <c r="DI596" s="79"/>
      <c r="DJ596" s="79"/>
      <c r="DK596" s="79"/>
      <c r="DL596" s="79"/>
      <c r="DM596" s="79"/>
      <c r="DN596" s="79"/>
      <c r="DO596" s="79"/>
      <c r="DP596" s="79"/>
      <c r="DQ596" s="79"/>
      <c r="DR596" s="79"/>
      <c r="DS596" s="79"/>
      <c r="DT596" s="79"/>
      <c r="DU596" s="79"/>
      <c r="DV596" s="79"/>
      <c r="DW596" s="79"/>
      <c r="DX596" s="79"/>
      <c r="DY596" s="79"/>
      <c r="DZ596" s="79"/>
      <c r="EA596" s="79"/>
      <c r="EB596" s="79"/>
      <c r="EC596" s="79"/>
      <c r="ED596" s="79"/>
      <c r="EE596" s="79"/>
      <c r="EF596" s="79"/>
      <c r="EG596" s="79"/>
      <c r="EH596" s="79"/>
      <c r="EI596" s="79"/>
      <c r="EJ596" s="79"/>
      <c r="EK596" s="79"/>
      <c r="EL596" s="79"/>
      <c r="EM596" s="79"/>
      <c r="EN596" s="79"/>
      <c r="EO596" s="113"/>
      <c r="EP596" s="113"/>
      <c r="EQ596" s="113"/>
      <c r="ER596" s="113"/>
      <c r="ES596" s="113"/>
      <c r="ET596" s="113"/>
      <c r="EU596" s="113"/>
      <c r="EV596" s="113"/>
      <c r="EW596" s="113"/>
      <c r="EX596" s="113"/>
    </row>
    <row r="597" spans="1:154" x14ac:dyDescent="0.3">
      <c r="A597" s="79"/>
      <c r="B597" s="80"/>
      <c r="C597" s="80"/>
      <c r="D597" s="80"/>
      <c r="E597" s="80"/>
      <c r="F597" s="80"/>
      <c r="G597" s="44" t="e">
        <f>SUM(J597,L597,N597,O597,P597,T597,U597,V597,AB597,AD597,AO597,AQ597,CE597,CG597,CP597,CR597,#REF!,#REF!,CZ597,DB597,DE597,DG597,DN597,DP597,DW597,DY597,EF597,EH597)</f>
        <v>#REF!</v>
      </c>
      <c r="H597" s="44" t="e">
        <f>SUM(K597,M597,Q597,R597,S597,W597,X597,Y597,AC597,AE597,AF597,AG597,AH597,AI597,AL597,AP597,AR597,#REF!,AY597,AZ597,CF597,CH597,CI597,CJ597,CK597,CL597,CQ597,CS597,CT597,CU597,CV597,CW597,#REF!,#REF!,DA597,DC597,DF597,DH597,DO597,#REF!,#REF!,#REF!,#REF!,DQ597,DR597,DS597,DT597,DU597,DX597,DZ597,EA597,EB597,EC597,ED597,EG597,EI597,EJ597,EK597,EL597,EM597)</f>
        <v>#REF!</v>
      </c>
      <c r="I597" s="44" t="e">
        <f t="shared" si="21"/>
        <v>#REF!</v>
      </c>
      <c r="J597" s="72"/>
      <c r="K597" s="72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79"/>
      <c r="AF597" s="79"/>
      <c r="AG597" s="79"/>
      <c r="AH597" s="79"/>
      <c r="AI597" s="79"/>
      <c r="AJ597" s="79"/>
      <c r="AK597" s="79"/>
      <c r="AL597" s="79"/>
      <c r="AM597" s="79"/>
      <c r="AN597" s="79"/>
      <c r="AO597" s="79"/>
      <c r="AP597" s="79"/>
      <c r="AQ597" s="79"/>
      <c r="AR597" s="79"/>
      <c r="AS597" s="79"/>
      <c r="AT597" s="79"/>
      <c r="AU597" s="79"/>
      <c r="AV597" s="79"/>
      <c r="AW597" s="79"/>
      <c r="AX597" s="79"/>
      <c r="AY597" s="79"/>
      <c r="AZ597" s="79"/>
      <c r="BA597" s="79"/>
      <c r="BB597" s="79"/>
      <c r="BC597" s="79"/>
      <c r="BD597" s="79"/>
      <c r="BE597" s="79"/>
      <c r="BF597" s="79"/>
      <c r="BG597" s="79"/>
      <c r="BH597" s="79"/>
      <c r="BI597" s="79"/>
      <c r="BJ597" s="79"/>
      <c r="BK597" s="79"/>
      <c r="BL597" s="79"/>
      <c r="BM597" s="79"/>
      <c r="BN597" s="79"/>
      <c r="BO597" s="79"/>
      <c r="BP597" s="79"/>
      <c r="BQ597" s="79"/>
      <c r="BR597" s="79"/>
      <c r="BS597" s="79"/>
      <c r="BT597" s="79"/>
      <c r="BU597" s="79"/>
      <c r="BV597" s="79"/>
      <c r="BW597" s="79"/>
      <c r="BX597" s="79"/>
      <c r="BY597" s="79"/>
      <c r="BZ597" s="79"/>
      <c r="CA597" s="79"/>
      <c r="CB597" s="79"/>
      <c r="CC597" s="79"/>
      <c r="CD597" s="79"/>
      <c r="CE597" s="79"/>
      <c r="CF597" s="79"/>
      <c r="CG597" s="79"/>
      <c r="CH597" s="79"/>
      <c r="CI597" s="79"/>
      <c r="CJ597" s="79"/>
      <c r="CK597" s="79"/>
      <c r="CL597" s="79"/>
      <c r="CM597" s="79"/>
      <c r="CN597" s="79"/>
      <c r="CO597" s="79"/>
      <c r="CP597" s="79"/>
      <c r="CQ597" s="79"/>
      <c r="CR597" s="79"/>
      <c r="CS597" s="79"/>
      <c r="CT597" s="79"/>
      <c r="CU597" s="79"/>
      <c r="CV597" s="79"/>
      <c r="CW597" s="79"/>
      <c r="CX597" s="79"/>
      <c r="CY597" s="79"/>
      <c r="CZ597" s="79"/>
      <c r="DA597" s="79"/>
      <c r="DB597" s="79"/>
      <c r="DC597" s="79"/>
      <c r="DD597" s="79"/>
      <c r="DE597" s="79"/>
      <c r="DF597" s="79"/>
      <c r="DG597" s="79"/>
      <c r="DH597" s="79"/>
      <c r="DI597" s="79"/>
      <c r="DJ597" s="79"/>
      <c r="DK597" s="79"/>
      <c r="DL597" s="79"/>
      <c r="DM597" s="79"/>
      <c r="DN597" s="79"/>
      <c r="DO597" s="79"/>
      <c r="DP597" s="79"/>
      <c r="DQ597" s="79"/>
      <c r="DR597" s="79"/>
      <c r="DS597" s="79"/>
      <c r="DT597" s="79"/>
      <c r="DU597" s="79"/>
      <c r="DV597" s="79"/>
      <c r="DW597" s="79"/>
      <c r="DX597" s="79"/>
      <c r="DY597" s="79"/>
      <c r="DZ597" s="79"/>
      <c r="EA597" s="79"/>
      <c r="EB597" s="79"/>
      <c r="EC597" s="79"/>
      <c r="ED597" s="79"/>
      <c r="EE597" s="79"/>
      <c r="EF597" s="79"/>
      <c r="EG597" s="79"/>
      <c r="EH597" s="79"/>
      <c r="EI597" s="79"/>
      <c r="EJ597" s="79"/>
      <c r="EK597" s="79"/>
      <c r="EL597" s="79"/>
      <c r="EM597" s="79"/>
      <c r="EN597" s="79"/>
      <c r="EO597" s="113"/>
      <c r="EP597" s="113"/>
      <c r="EQ597" s="113"/>
      <c r="ER597" s="113"/>
      <c r="ES597" s="113"/>
      <c r="ET597" s="113"/>
      <c r="EU597" s="113"/>
      <c r="EV597" s="113"/>
      <c r="EW597" s="113"/>
      <c r="EX597" s="113"/>
    </row>
    <row r="598" spans="1:154" x14ac:dyDescent="0.3">
      <c r="A598" s="79"/>
      <c r="B598" s="80"/>
      <c r="C598" s="80"/>
      <c r="D598" s="80"/>
      <c r="E598" s="80"/>
      <c r="F598" s="80"/>
      <c r="G598" s="44" t="e">
        <f>SUM(J598,L598,N598,O598,P598,T598,U598,V598,AB598,AD598,AO598,AQ598,CE598,CG598,CP598,CR598,#REF!,#REF!,CZ598,DB598,DE598,DG598,DN598,DP598,DW598,DY598,EF598,EH598)</f>
        <v>#REF!</v>
      </c>
      <c r="H598" s="44" t="e">
        <f>SUM(K598,M598,Q598,R598,S598,W598,X598,Y598,AC598,AE598,AF598,AG598,AH598,AI598,AL598,AP598,AR598,#REF!,AY598,AZ598,CF598,CH598,CI598,CJ598,CK598,CL598,CQ598,CS598,CT598,CU598,CV598,CW598,#REF!,#REF!,DA598,DC598,DF598,DH598,DO598,#REF!,#REF!,#REF!,#REF!,DQ598,DR598,DS598,DT598,DU598,DX598,DZ598,EA598,EB598,EC598,ED598,EG598,EI598,EJ598,EK598,EL598,EM598)</f>
        <v>#REF!</v>
      </c>
      <c r="I598" s="44" t="e">
        <f t="shared" si="21"/>
        <v>#REF!</v>
      </c>
      <c r="J598" s="72"/>
      <c r="K598" s="72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79"/>
      <c r="AF598" s="79"/>
      <c r="AG598" s="79"/>
      <c r="AH598" s="79"/>
      <c r="AI598" s="79"/>
      <c r="AJ598" s="79"/>
      <c r="AK598" s="79"/>
      <c r="AL598" s="79"/>
      <c r="AM598" s="79"/>
      <c r="AN598" s="79"/>
      <c r="AO598" s="79"/>
      <c r="AP598" s="79"/>
      <c r="AQ598" s="79"/>
      <c r="AR598" s="79"/>
      <c r="AS598" s="79"/>
      <c r="AT598" s="79"/>
      <c r="AU598" s="79"/>
      <c r="AV598" s="79"/>
      <c r="AW598" s="79"/>
      <c r="AX598" s="79"/>
      <c r="AY598" s="79"/>
      <c r="AZ598" s="79"/>
      <c r="BA598" s="79"/>
      <c r="BB598" s="79"/>
      <c r="BC598" s="79"/>
      <c r="BD598" s="79"/>
      <c r="BE598" s="79"/>
      <c r="BF598" s="79"/>
      <c r="BG598" s="79"/>
      <c r="BH598" s="79"/>
      <c r="BI598" s="79"/>
      <c r="BJ598" s="79"/>
      <c r="BK598" s="79"/>
      <c r="BL598" s="79"/>
      <c r="BM598" s="79"/>
      <c r="BN598" s="79"/>
      <c r="BO598" s="79"/>
      <c r="BP598" s="79"/>
      <c r="BQ598" s="79"/>
      <c r="BR598" s="79"/>
      <c r="BS598" s="79"/>
      <c r="BT598" s="79"/>
      <c r="BU598" s="79"/>
      <c r="BV598" s="79"/>
      <c r="BW598" s="79"/>
      <c r="BX598" s="79"/>
      <c r="BY598" s="79"/>
      <c r="BZ598" s="79"/>
      <c r="CA598" s="79"/>
      <c r="CB598" s="79"/>
      <c r="CC598" s="79"/>
      <c r="CD598" s="79"/>
      <c r="CE598" s="79"/>
      <c r="CF598" s="79"/>
      <c r="CG598" s="79"/>
      <c r="CH598" s="79"/>
      <c r="CI598" s="79"/>
      <c r="CJ598" s="79"/>
      <c r="CK598" s="79"/>
      <c r="CL598" s="79"/>
      <c r="CM598" s="79"/>
      <c r="CN598" s="79"/>
      <c r="CO598" s="79"/>
      <c r="CP598" s="79"/>
      <c r="CQ598" s="79"/>
      <c r="CR598" s="79"/>
      <c r="CS598" s="79"/>
      <c r="CT598" s="79"/>
      <c r="CU598" s="79"/>
      <c r="CV598" s="79"/>
      <c r="CW598" s="79"/>
      <c r="CX598" s="79"/>
      <c r="CY598" s="79"/>
      <c r="CZ598" s="79"/>
      <c r="DA598" s="79"/>
      <c r="DB598" s="79"/>
      <c r="DC598" s="79"/>
      <c r="DD598" s="79"/>
      <c r="DE598" s="79"/>
      <c r="DF598" s="79"/>
      <c r="DG598" s="79"/>
      <c r="DH598" s="79"/>
      <c r="DI598" s="79"/>
      <c r="DJ598" s="79"/>
      <c r="DK598" s="79"/>
      <c r="DL598" s="79"/>
      <c r="DM598" s="79"/>
      <c r="DN598" s="79"/>
      <c r="DO598" s="79"/>
      <c r="DP598" s="79"/>
      <c r="DQ598" s="79"/>
      <c r="DR598" s="79"/>
      <c r="DS598" s="79"/>
      <c r="DT598" s="79"/>
      <c r="DU598" s="79"/>
      <c r="DV598" s="79"/>
      <c r="DW598" s="79"/>
      <c r="DX598" s="79"/>
      <c r="DY598" s="79"/>
      <c r="DZ598" s="79"/>
      <c r="EA598" s="79"/>
      <c r="EB598" s="79"/>
      <c r="EC598" s="79"/>
      <c r="ED598" s="79"/>
      <c r="EE598" s="79"/>
      <c r="EF598" s="79"/>
      <c r="EG598" s="79"/>
      <c r="EH598" s="79"/>
      <c r="EI598" s="79"/>
      <c r="EJ598" s="79"/>
      <c r="EK598" s="79"/>
      <c r="EL598" s="79"/>
      <c r="EM598" s="79"/>
      <c r="EN598" s="79"/>
      <c r="EO598" s="113"/>
      <c r="EP598" s="113"/>
      <c r="EQ598" s="113"/>
      <c r="ER598" s="113"/>
      <c r="ES598" s="113"/>
      <c r="ET598" s="113"/>
      <c r="EU598" s="113"/>
      <c r="EV598" s="113"/>
      <c r="EW598" s="113"/>
      <c r="EX598" s="113"/>
    </row>
    <row r="599" spans="1:154" x14ac:dyDescent="0.3">
      <c r="A599" s="79"/>
      <c r="B599" s="80"/>
      <c r="C599" s="80"/>
      <c r="D599" s="80"/>
      <c r="E599" s="80"/>
      <c r="F599" s="80"/>
      <c r="G599" s="44" t="e">
        <f>SUM(J599,L599,N599,O599,P599,T599,U599,V599,AB599,AD599,AO599,AQ599,CE599,CG599,CP599,CR599,#REF!,#REF!,CZ599,DB599,DE599,DG599,DN599,DP599,DW599,DY599,EF599,EH599)</f>
        <v>#REF!</v>
      </c>
      <c r="H599" s="44" t="e">
        <f>SUM(K599,M599,Q599,R599,S599,W599,X599,Y599,AC599,AE599,AF599,AG599,AH599,AI599,AL599,AP599,AR599,#REF!,AY599,AZ599,CF599,CH599,CI599,CJ599,CK599,CL599,CQ599,CS599,CT599,CU599,CV599,CW599,#REF!,#REF!,DA599,DC599,DF599,DH599,DO599,#REF!,#REF!,#REF!,#REF!,DQ599,DR599,DS599,DT599,DU599,DX599,DZ599,EA599,EB599,EC599,ED599,EG599,EI599,EJ599,EK599,EL599,EM599)</f>
        <v>#REF!</v>
      </c>
      <c r="I599" s="44" t="e">
        <f t="shared" si="21"/>
        <v>#REF!</v>
      </c>
      <c r="J599" s="72"/>
      <c r="K599" s="72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79"/>
      <c r="AF599" s="79"/>
      <c r="AG599" s="79"/>
      <c r="AH599" s="79"/>
      <c r="AI599" s="79"/>
      <c r="AJ599" s="79"/>
      <c r="AK599" s="79"/>
      <c r="AL599" s="79"/>
      <c r="AM599" s="79"/>
      <c r="AN599" s="79"/>
      <c r="AO599" s="79"/>
      <c r="AP599" s="79"/>
      <c r="AQ599" s="79"/>
      <c r="AR599" s="79"/>
      <c r="AS599" s="79"/>
      <c r="AT599" s="79"/>
      <c r="AU599" s="79"/>
      <c r="AV599" s="79"/>
      <c r="AW599" s="79"/>
      <c r="AX599" s="79"/>
      <c r="AY599" s="79"/>
      <c r="AZ599" s="79"/>
      <c r="BA599" s="79"/>
      <c r="BB599" s="79"/>
      <c r="BC599" s="79"/>
      <c r="BD599" s="79"/>
      <c r="BE599" s="79"/>
      <c r="BF599" s="79"/>
      <c r="BG599" s="79"/>
      <c r="BH599" s="79"/>
      <c r="BI599" s="79"/>
      <c r="BJ599" s="79"/>
      <c r="BK599" s="79"/>
      <c r="BL599" s="79"/>
      <c r="BM599" s="79"/>
      <c r="BN599" s="79"/>
      <c r="BO599" s="79"/>
      <c r="BP599" s="79"/>
      <c r="BQ599" s="79"/>
      <c r="BR599" s="79"/>
      <c r="BS599" s="79"/>
      <c r="BT599" s="79"/>
      <c r="BU599" s="79"/>
      <c r="BV599" s="79"/>
      <c r="BW599" s="79"/>
      <c r="BX599" s="79"/>
      <c r="BY599" s="79"/>
      <c r="BZ599" s="79"/>
      <c r="CA599" s="79"/>
      <c r="CB599" s="79"/>
      <c r="CC599" s="79"/>
      <c r="CD599" s="79"/>
      <c r="CE599" s="79"/>
      <c r="CF599" s="79"/>
      <c r="CG599" s="79"/>
      <c r="CH599" s="79"/>
      <c r="CI599" s="79"/>
      <c r="CJ599" s="79"/>
      <c r="CK599" s="79"/>
      <c r="CL599" s="79"/>
      <c r="CM599" s="79"/>
      <c r="CN599" s="79"/>
      <c r="CO599" s="79"/>
      <c r="CP599" s="79"/>
      <c r="CQ599" s="79"/>
      <c r="CR599" s="79"/>
      <c r="CS599" s="79"/>
      <c r="CT599" s="79"/>
      <c r="CU599" s="79"/>
      <c r="CV599" s="79"/>
      <c r="CW599" s="79"/>
      <c r="CX599" s="79"/>
      <c r="CY599" s="79"/>
      <c r="CZ599" s="79"/>
      <c r="DA599" s="79"/>
      <c r="DB599" s="79"/>
      <c r="DC599" s="79"/>
      <c r="DD599" s="79"/>
      <c r="DE599" s="79"/>
      <c r="DF599" s="79"/>
      <c r="DG599" s="79"/>
      <c r="DH599" s="79"/>
      <c r="DI599" s="79"/>
      <c r="DJ599" s="79"/>
      <c r="DK599" s="79"/>
      <c r="DL599" s="79"/>
      <c r="DM599" s="79"/>
      <c r="DN599" s="79"/>
      <c r="DO599" s="79"/>
      <c r="DP599" s="79"/>
      <c r="DQ599" s="79"/>
      <c r="DR599" s="79"/>
      <c r="DS599" s="79"/>
      <c r="DT599" s="79"/>
      <c r="DU599" s="79"/>
      <c r="DV599" s="79"/>
      <c r="DW599" s="79"/>
      <c r="DX599" s="79"/>
      <c r="DY599" s="79"/>
      <c r="DZ599" s="79"/>
      <c r="EA599" s="79"/>
      <c r="EB599" s="79"/>
      <c r="EC599" s="79"/>
      <c r="ED599" s="79"/>
      <c r="EE599" s="79"/>
      <c r="EF599" s="79"/>
      <c r="EG599" s="79"/>
      <c r="EH599" s="79"/>
      <c r="EI599" s="79"/>
      <c r="EJ599" s="79"/>
      <c r="EK599" s="79"/>
      <c r="EL599" s="79"/>
      <c r="EM599" s="79"/>
      <c r="EN599" s="79"/>
      <c r="EO599" s="113"/>
      <c r="EP599" s="113"/>
      <c r="EQ599" s="113"/>
      <c r="ER599" s="113"/>
      <c r="ES599" s="113"/>
      <c r="ET599" s="113"/>
      <c r="EU599" s="113"/>
      <c r="EV599" s="113"/>
      <c r="EW599" s="113"/>
      <c r="EX599" s="113"/>
    </row>
    <row r="600" spans="1:154" x14ac:dyDescent="0.3">
      <c r="A600" s="79"/>
      <c r="B600" s="80"/>
      <c r="C600" s="80"/>
      <c r="D600" s="80"/>
      <c r="E600" s="80"/>
      <c r="F600" s="80"/>
      <c r="G600" s="44" t="e">
        <f>SUM(J600,L600,N600,O600,P600,T600,U600,V600,AB600,AD600,AO600,AQ600,CE600,CG600,CP600,CR600,#REF!,#REF!,CZ600,DB600,DE600,DG600,DN600,DP600,DW600,DY600,EF600,EH600)</f>
        <v>#REF!</v>
      </c>
      <c r="H600" s="44" t="e">
        <f>SUM(K600,M600,Q600,R600,S600,W600,X600,Y600,AC600,AE600,AF600,AG600,AH600,AI600,AL600,AP600,AR600,#REF!,AY600,AZ600,CF600,CH600,CI600,CJ600,CK600,CL600,CQ600,CS600,CT600,CU600,CV600,CW600,#REF!,#REF!,DA600,DC600,DF600,DH600,DO600,#REF!,#REF!,#REF!,#REF!,DQ600,DR600,DS600,DT600,DU600,DX600,DZ600,EA600,EB600,EC600,ED600,EG600,EI600,EJ600,EK600,EL600,EM600)</f>
        <v>#REF!</v>
      </c>
      <c r="I600" s="44" t="e">
        <f t="shared" si="21"/>
        <v>#REF!</v>
      </c>
      <c r="J600" s="72"/>
      <c r="K600" s="72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79"/>
      <c r="AF600" s="79"/>
      <c r="AG600" s="79"/>
      <c r="AH600" s="79"/>
      <c r="AI600" s="79"/>
      <c r="AJ600" s="79"/>
      <c r="AK600" s="79"/>
      <c r="AL600" s="79"/>
      <c r="AM600" s="79"/>
      <c r="AN600" s="79"/>
      <c r="AO600" s="79"/>
      <c r="AP600" s="79"/>
      <c r="AQ600" s="79"/>
      <c r="AR600" s="79"/>
      <c r="AS600" s="79"/>
      <c r="AT600" s="79"/>
      <c r="AU600" s="79"/>
      <c r="AV600" s="79"/>
      <c r="AW600" s="79"/>
      <c r="AX600" s="79"/>
      <c r="AY600" s="79"/>
      <c r="AZ600" s="79"/>
      <c r="BA600" s="79"/>
      <c r="BB600" s="79"/>
      <c r="BC600" s="79"/>
      <c r="BD600" s="79"/>
      <c r="BE600" s="79"/>
      <c r="BF600" s="79"/>
      <c r="BG600" s="79"/>
      <c r="BH600" s="79"/>
      <c r="BI600" s="79"/>
      <c r="BJ600" s="79"/>
      <c r="BK600" s="79"/>
      <c r="BL600" s="79"/>
      <c r="BM600" s="79"/>
      <c r="BN600" s="79"/>
      <c r="BO600" s="79"/>
      <c r="BP600" s="79"/>
      <c r="BQ600" s="79"/>
      <c r="BR600" s="79"/>
      <c r="BS600" s="79"/>
      <c r="BT600" s="79"/>
      <c r="BU600" s="79"/>
      <c r="BV600" s="79"/>
      <c r="BW600" s="79"/>
      <c r="BX600" s="79"/>
      <c r="BY600" s="79"/>
      <c r="BZ600" s="79"/>
      <c r="CA600" s="79"/>
      <c r="CB600" s="79"/>
      <c r="CC600" s="79"/>
      <c r="CD600" s="79"/>
      <c r="CE600" s="79"/>
      <c r="CF600" s="79"/>
      <c r="CG600" s="79"/>
      <c r="CH600" s="79"/>
      <c r="CI600" s="79"/>
      <c r="CJ600" s="79"/>
      <c r="CK600" s="79"/>
      <c r="CL600" s="79"/>
      <c r="CM600" s="79"/>
      <c r="CN600" s="79"/>
      <c r="CO600" s="79"/>
      <c r="CP600" s="79"/>
      <c r="CQ600" s="79"/>
      <c r="CR600" s="79"/>
      <c r="CS600" s="79"/>
      <c r="CT600" s="79"/>
      <c r="CU600" s="79"/>
      <c r="CV600" s="79"/>
      <c r="CW600" s="79"/>
      <c r="CX600" s="79"/>
      <c r="CY600" s="79"/>
      <c r="CZ600" s="79"/>
      <c r="DA600" s="79"/>
      <c r="DB600" s="79"/>
      <c r="DC600" s="79"/>
      <c r="DD600" s="79"/>
      <c r="DE600" s="79"/>
      <c r="DF600" s="79"/>
      <c r="DG600" s="79"/>
      <c r="DH600" s="79"/>
      <c r="DI600" s="79"/>
      <c r="DJ600" s="79"/>
      <c r="DK600" s="79"/>
      <c r="DL600" s="79"/>
      <c r="DM600" s="79"/>
      <c r="DN600" s="79"/>
      <c r="DO600" s="79"/>
      <c r="DP600" s="79"/>
      <c r="DQ600" s="79"/>
      <c r="DR600" s="79"/>
      <c r="DS600" s="79"/>
      <c r="DT600" s="79"/>
      <c r="DU600" s="79"/>
      <c r="DV600" s="79"/>
      <c r="DW600" s="79"/>
      <c r="DX600" s="79"/>
      <c r="DY600" s="79"/>
      <c r="DZ600" s="79"/>
      <c r="EA600" s="79"/>
      <c r="EB600" s="79"/>
      <c r="EC600" s="79"/>
      <c r="ED600" s="79"/>
      <c r="EE600" s="79"/>
      <c r="EF600" s="79"/>
      <c r="EG600" s="79"/>
      <c r="EH600" s="79"/>
      <c r="EI600" s="79"/>
      <c r="EJ600" s="79"/>
      <c r="EK600" s="79"/>
      <c r="EL600" s="79"/>
      <c r="EM600" s="79"/>
      <c r="EN600" s="79"/>
      <c r="EO600" s="113"/>
      <c r="EP600" s="113"/>
      <c r="EQ600" s="113"/>
      <c r="ER600" s="113"/>
      <c r="ES600" s="113"/>
      <c r="ET600" s="113"/>
      <c r="EU600" s="113"/>
      <c r="EV600" s="113"/>
      <c r="EW600" s="113"/>
      <c r="EX600" s="113"/>
    </row>
    <row r="601" spans="1:154" x14ac:dyDescent="0.3">
      <c r="A601" s="79"/>
      <c r="B601" s="80"/>
      <c r="C601" s="80"/>
      <c r="D601" s="80"/>
      <c r="E601" s="80"/>
      <c r="F601" s="80"/>
      <c r="G601" s="44" t="e">
        <f>SUM(J601,L601,N601,O601,P601,T601,U601,V601,AB601,AD601,AO601,AQ601,CE601,CG601,CP601,CR601,#REF!,#REF!,CZ601,DB601,DE601,DG601,DN601,DP601,DW601,DY601,EF601,EH601)</f>
        <v>#REF!</v>
      </c>
      <c r="H601" s="44" t="e">
        <f>SUM(K601,M601,Q601,R601,S601,W601,X601,Y601,AC601,AE601,AF601,AG601,AH601,AI601,AL601,AP601,AR601,#REF!,AY601,AZ601,CF601,CH601,CI601,CJ601,CK601,CL601,CQ601,CS601,CT601,CU601,CV601,CW601,#REF!,#REF!,DA601,DC601,DF601,DH601,DO601,#REF!,#REF!,#REF!,#REF!,DQ601,DR601,DS601,DT601,DU601,DX601,DZ601,EA601,EB601,EC601,ED601,EG601,EI601,EJ601,EK601,EL601,EM601)</f>
        <v>#REF!</v>
      </c>
      <c r="I601" s="44" t="e">
        <f t="shared" si="21"/>
        <v>#REF!</v>
      </c>
      <c r="J601" s="72"/>
      <c r="K601" s="72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79"/>
      <c r="AF601" s="79"/>
      <c r="AG601" s="79"/>
      <c r="AH601" s="79"/>
      <c r="AI601" s="79"/>
      <c r="AJ601" s="79"/>
      <c r="AK601" s="79"/>
      <c r="AL601" s="79"/>
      <c r="AM601" s="79"/>
      <c r="AN601" s="79"/>
      <c r="AO601" s="79"/>
      <c r="AP601" s="79"/>
      <c r="AQ601" s="79"/>
      <c r="AR601" s="79"/>
      <c r="AS601" s="79"/>
      <c r="AT601" s="79"/>
      <c r="AU601" s="79"/>
      <c r="AV601" s="79"/>
      <c r="AW601" s="79"/>
      <c r="AX601" s="79"/>
      <c r="AY601" s="79"/>
      <c r="AZ601" s="79"/>
      <c r="BA601" s="79"/>
      <c r="BB601" s="79"/>
      <c r="BC601" s="79"/>
      <c r="BD601" s="79"/>
      <c r="BE601" s="79"/>
      <c r="BF601" s="79"/>
      <c r="BG601" s="79"/>
      <c r="BH601" s="79"/>
      <c r="BI601" s="79"/>
      <c r="BJ601" s="79"/>
      <c r="BK601" s="79"/>
      <c r="BL601" s="79"/>
      <c r="BM601" s="79"/>
      <c r="BN601" s="79"/>
      <c r="BO601" s="79"/>
      <c r="BP601" s="79"/>
      <c r="BQ601" s="79"/>
      <c r="BR601" s="79"/>
      <c r="BS601" s="79"/>
      <c r="BT601" s="79"/>
      <c r="BU601" s="79"/>
      <c r="BV601" s="79"/>
      <c r="BW601" s="79"/>
      <c r="BX601" s="79"/>
      <c r="BY601" s="79"/>
      <c r="BZ601" s="79"/>
      <c r="CA601" s="79"/>
      <c r="CB601" s="79"/>
      <c r="CC601" s="79"/>
      <c r="CD601" s="79"/>
      <c r="CE601" s="79"/>
      <c r="CF601" s="79"/>
      <c r="CG601" s="79"/>
      <c r="CH601" s="79"/>
      <c r="CI601" s="79"/>
      <c r="CJ601" s="79"/>
      <c r="CK601" s="79"/>
      <c r="CL601" s="79"/>
      <c r="CM601" s="79"/>
      <c r="CN601" s="79"/>
      <c r="CO601" s="79"/>
      <c r="CP601" s="79"/>
      <c r="CQ601" s="79"/>
      <c r="CR601" s="79"/>
      <c r="CS601" s="79"/>
      <c r="CT601" s="79"/>
      <c r="CU601" s="79"/>
      <c r="CV601" s="79"/>
      <c r="CW601" s="79"/>
      <c r="CX601" s="79"/>
      <c r="CY601" s="79"/>
      <c r="CZ601" s="79"/>
      <c r="DA601" s="79"/>
      <c r="DB601" s="79"/>
      <c r="DC601" s="79"/>
      <c r="DD601" s="79"/>
      <c r="DE601" s="79"/>
      <c r="DF601" s="79"/>
      <c r="DG601" s="79"/>
      <c r="DH601" s="79"/>
      <c r="DI601" s="79"/>
      <c r="DJ601" s="79"/>
      <c r="DK601" s="79"/>
      <c r="DL601" s="79"/>
      <c r="DM601" s="79"/>
      <c r="DN601" s="79"/>
      <c r="DO601" s="79"/>
      <c r="DP601" s="79"/>
      <c r="DQ601" s="79"/>
      <c r="DR601" s="79"/>
      <c r="DS601" s="79"/>
      <c r="DT601" s="79"/>
      <c r="DU601" s="79"/>
      <c r="DV601" s="79"/>
      <c r="DW601" s="79"/>
      <c r="DX601" s="79"/>
      <c r="DY601" s="79"/>
      <c r="DZ601" s="79"/>
      <c r="EA601" s="79"/>
      <c r="EB601" s="79"/>
      <c r="EC601" s="79"/>
      <c r="ED601" s="79"/>
      <c r="EE601" s="79"/>
      <c r="EF601" s="79"/>
      <c r="EG601" s="79"/>
      <c r="EH601" s="79"/>
      <c r="EI601" s="79"/>
      <c r="EJ601" s="79"/>
      <c r="EK601" s="79"/>
      <c r="EL601" s="79"/>
      <c r="EM601" s="79"/>
      <c r="EN601" s="79"/>
      <c r="EO601" s="113"/>
      <c r="EP601" s="113"/>
      <c r="EQ601" s="113"/>
      <c r="ER601" s="113"/>
      <c r="ES601" s="113"/>
      <c r="ET601" s="113"/>
      <c r="EU601" s="113"/>
      <c r="EV601" s="113"/>
      <c r="EW601" s="113"/>
      <c r="EX601" s="113"/>
    </row>
    <row r="602" spans="1:154" x14ac:dyDescent="0.3">
      <c r="A602" s="79"/>
      <c r="B602" s="80"/>
      <c r="C602" s="80"/>
      <c r="D602" s="80"/>
      <c r="E602" s="80"/>
      <c r="F602" s="80"/>
      <c r="G602" s="44" t="e">
        <f>SUM(J602,L602,N602,O602,P602,T602,U602,V602,AB602,AD602,AO602,AQ602,CE602,CG602,CP602,CR602,#REF!,#REF!,CZ602,DB602,DE602,DG602,DN602,DP602,DW602,DY602,EF602,EH602)</f>
        <v>#REF!</v>
      </c>
      <c r="H602" s="44" t="e">
        <f>SUM(K602,M602,Q602,R602,S602,W602,X602,Y602,AC602,AE602,AF602,AG602,AH602,AI602,AL602,AP602,AR602,#REF!,AY602,AZ602,CF602,CH602,CI602,CJ602,CK602,CL602,CQ602,CS602,CT602,CU602,CV602,CW602,#REF!,#REF!,DA602,DC602,DF602,DH602,DO602,#REF!,#REF!,#REF!,#REF!,DQ602,DR602,DS602,DT602,DU602,DX602,DZ602,EA602,EB602,EC602,ED602,EG602,EI602,EJ602,EK602,EL602,EM602)</f>
        <v>#REF!</v>
      </c>
      <c r="I602" s="44" t="e">
        <f t="shared" si="21"/>
        <v>#REF!</v>
      </c>
      <c r="J602" s="72"/>
      <c r="K602" s="72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79"/>
      <c r="AF602" s="79"/>
      <c r="AG602" s="79"/>
      <c r="AH602" s="79"/>
      <c r="AI602" s="79"/>
      <c r="AJ602" s="79"/>
      <c r="AK602" s="79"/>
      <c r="AL602" s="79"/>
      <c r="AM602" s="79"/>
      <c r="AN602" s="79"/>
      <c r="AO602" s="79"/>
      <c r="AP602" s="79"/>
      <c r="AQ602" s="79"/>
      <c r="AR602" s="79"/>
      <c r="AS602" s="79"/>
      <c r="AT602" s="79"/>
      <c r="AU602" s="79"/>
      <c r="AV602" s="79"/>
      <c r="AW602" s="79"/>
      <c r="AX602" s="79"/>
      <c r="AY602" s="79"/>
      <c r="AZ602" s="79"/>
      <c r="BA602" s="79"/>
      <c r="BB602" s="79"/>
      <c r="BC602" s="79"/>
      <c r="BD602" s="79"/>
      <c r="BE602" s="79"/>
      <c r="BF602" s="79"/>
      <c r="BG602" s="79"/>
      <c r="BH602" s="79"/>
      <c r="BI602" s="79"/>
      <c r="BJ602" s="79"/>
      <c r="BK602" s="79"/>
      <c r="BL602" s="79"/>
      <c r="BM602" s="79"/>
      <c r="BN602" s="79"/>
      <c r="BO602" s="79"/>
      <c r="BP602" s="79"/>
      <c r="BQ602" s="79"/>
      <c r="BR602" s="79"/>
      <c r="BS602" s="79"/>
      <c r="BT602" s="79"/>
      <c r="BU602" s="79"/>
      <c r="BV602" s="79"/>
      <c r="BW602" s="79"/>
      <c r="BX602" s="79"/>
      <c r="BY602" s="79"/>
      <c r="BZ602" s="79"/>
      <c r="CA602" s="79"/>
      <c r="CB602" s="79"/>
      <c r="CC602" s="79"/>
      <c r="CD602" s="79"/>
      <c r="CE602" s="79"/>
      <c r="CF602" s="79"/>
      <c r="CG602" s="79"/>
      <c r="CH602" s="79"/>
      <c r="CI602" s="79"/>
      <c r="CJ602" s="79"/>
      <c r="CK602" s="79"/>
      <c r="CL602" s="79"/>
      <c r="CM602" s="79"/>
      <c r="CN602" s="79"/>
      <c r="CO602" s="79"/>
      <c r="CP602" s="79"/>
      <c r="CQ602" s="79"/>
      <c r="CR602" s="79"/>
      <c r="CS602" s="79"/>
      <c r="CT602" s="79"/>
      <c r="CU602" s="79"/>
      <c r="CV602" s="79"/>
      <c r="CW602" s="79"/>
      <c r="CX602" s="79"/>
      <c r="CY602" s="79"/>
      <c r="CZ602" s="79"/>
      <c r="DA602" s="79"/>
      <c r="DB602" s="79"/>
      <c r="DC602" s="79"/>
      <c r="DD602" s="79"/>
      <c r="DE602" s="79"/>
      <c r="DF602" s="79"/>
      <c r="DG602" s="79"/>
      <c r="DH602" s="79"/>
      <c r="DI602" s="79"/>
      <c r="DJ602" s="79"/>
      <c r="DK602" s="79"/>
      <c r="DL602" s="79"/>
      <c r="DM602" s="79"/>
      <c r="DN602" s="79"/>
      <c r="DO602" s="79"/>
      <c r="DP602" s="79"/>
      <c r="DQ602" s="79"/>
      <c r="DR602" s="79"/>
      <c r="DS602" s="79"/>
      <c r="DT602" s="79"/>
      <c r="DU602" s="79"/>
      <c r="DV602" s="79"/>
      <c r="DW602" s="79"/>
      <c r="DX602" s="79"/>
      <c r="DY602" s="79"/>
      <c r="DZ602" s="79"/>
      <c r="EA602" s="79"/>
      <c r="EB602" s="79"/>
      <c r="EC602" s="79"/>
      <c r="ED602" s="79"/>
      <c r="EE602" s="79"/>
      <c r="EF602" s="79"/>
      <c r="EG602" s="79"/>
      <c r="EH602" s="79"/>
      <c r="EI602" s="79"/>
      <c r="EJ602" s="79"/>
      <c r="EK602" s="79"/>
      <c r="EL602" s="79"/>
      <c r="EM602" s="79"/>
      <c r="EN602" s="79"/>
      <c r="EO602" s="113"/>
      <c r="EP602" s="113"/>
      <c r="EQ602" s="113"/>
      <c r="ER602" s="113"/>
      <c r="ES602" s="113"/>
      <c r="ET602" s="113"/>
      <c r="EU602" s="113"/>
      <c r="EV602" s="113"/>
      <c r="EW602" s="113"/>
      <c r="EX602" s="113"/>
    </row>
    <row r="603" spans="1:154" x14ac:dyDescent="0.3">
      <c r="A603" s="79"/>
      <c r="B603" s="80"/>
      <c r="C603" s="80"/>
      <c r="D603" s="80"/>
      <c r="E603" s="80"/>
      <c r="F603" s="80"/>
      <c r="G603" s="44" t="e">
        <f>SUM(J603,L603,N603,O603,P603,T603,U603,V603,AB603,AD603,AO603,AQ603,CE603,CG603,CP603,CR603,#REF!,#REF!,CZ603,DB603,DE603,DG603,DN603,DP603,DW603,DY603,EF603,EH603)</f>
        <v>#REF!</v>
      </c>
      <c r="H603" s="44" t="e">
        <f>SUM(K603,M603,Q603,R603,S603,W603,X603,Y603,AC603,AE603,AF603,AG603,AH603,AI603,AL603,AP603,AR603,#REF!,AY603,AZ603,CF603,CH603,CI603,CJ603,CK603,CL603,CQ603,CS603,CT603,CU603,CV603,CW603,#REF!,#REF!,DA603,DC603,DF603,DH603,DO603,#REF!,#REF!,#REF!,#REF!,DQ603,DR603,DS603,DT603,DU603,DX603,DZ603,EA603,EB603,EC603,ED603,EG603,EI603,EJ603,EK603,EL603,EM603)</f>
        <v>#REF!</v>
      </c>
      <c r="I603" s="44" t="e">
        <f t="shared" si="21"/>
        <v>#REF!</v>
      </c>
      <c r="J603" s="72"/>
      <c r="K603" s="72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79"/>
      <c r="AF603" s="79"/>
      <c r="AG603" s="79"/>
      <c r="AH603" s="79"/>
      <c r="AI603" s="79"/>
      <c r="AJ603" s="79"/>
      <c r="AK603" s="79"/>
      <c r="AL603" s="79"/>
      <c r="AM603" s="79"/>
      <c r="AN603" s="79"/>
      <c r="AO603" s="79"/>
      <c r="AP603" s="79"/>
      <c r="AQ603" s="79"/>
      <c r="AR603" s="79"/>
      <c r="AS603" s="79"/>
      <c r="AT603" s="79"/>
      <c r="AU603" s="79"/>
      <c r="AV603" s="79"/>
      <c r="AW603" s="79"/>
      <c r="AX603" s="79"/>
      <c r="AY603" s="79"/>
      <c r="AZ603" s="79"/>
      <c r="BA603" s="79"/>
      <c r="BB603" s="79"/>
      <c r="BC603" s="79"/>
      <c r="BD603" s="79"/>
      <c r="BE603" s="79"/>
      <c r="BF603" s="79"/>
      <c r="BG603" s="79"/>
      <c r="BH603" s="79"/>
      <c r="BI603" s="79"/>
      <c r="BJ603" s="79"/>
      <c r="BK603" s="79"/>
      <c r="BL603" s="79"/>
      <c r="BM603" s="79"/>
      <c r="BN603" s="79"/>
      <c r="BO603" s="79"/>
      <c r="BP603" s="79"/>
      <c r="BQ603" s="79"/>
      <c r="BR603" s="79"/>
      <c r="BS603" s="79"/>
      <c r="BT603" s="79"/>
      <c r="BU603" s="79"/>
      <c r="BV603" s="79"/>
      <c r="BW603" s="79"/>
      <c r="BX603" s="79"/>
      <c r="BY603" s="79"/>
      <c r="BZ603" s="79"/>
      <c r="CA603" s="79"/>
      <c r="CB603" s="79"/>
      <c r="CC603" s="79"/>
      <c r="CD603" s="79"/>
      <c r="CE603" s="79"/>
      <c r="CF603" s="79"/>
      <c r="CG603" s="79"/>
      <c r="CH603" s="79"/>
      <c r="CI603" s="79"/>
      <c r="CJ603" s="79"/>
      <c r="CK603" s="79"/>
      <c r="CL603" s="79"/>
      <c r="CM603" s="79"/>
      <c r="CN603" s="79"/>
      <c r="CO603" s="79"/>
      <c r="CP603" s="79"/>
      <c r="CQ603" s="79"/>
      <c r="CR603" s="79"/>
      <c r="CS603" s="79"/>
      <c r="CT603" s="79"/>
      <c r="CU603" s="79"/>
      <c r="CV603" s="79"/>
      <c r="CW603" s="79"/>
      <c r="CX603" s="79"/>
      <c r="CY603" s="79"/>
      <c r="CZ603" s="79"/>
      <c r="DA603" s="79"/>
      <c r="DB603" s="79"/>
      <c r="DC603" s="79"/>
      <c r="DD603" s="79"/>
      <c r="DE603" s="79"/>
      <c r="DF603" s="79"/>
      <c r="DG603" s="79"/>
      <c r="DH603" s="79"/>
      <c r="DI603" s="79"/>
      <c r="DJ603" s="79"/>
      <c r="DK603" s="79"/>
      <c r="DL603" s="79"/>
      <c r="DM603" s="79"/>
      <c r="DN603" s="79"/>
      <c r="DO603" s="79"/>
      <c r="DP603" s="79"/>
      <c r="DQ603" s="79"/>
      <c r="DR603" s="79"/>
      <c r="DS603" s="79"/>
      <c r="DT603" s="79"/>
      <c r="DU603" s="79"/>
      <c r="DV603" s="79"/>
      <c r="DW603" s="79"/>
      <c r="DX603" s="79"/>
      <c r="DY603" s="79"/>
      <c r="DZ603" s="79"/>
      <c r="EA603" s="79"/>
      <c r="EB603" s="79"/>
      <c r="EC603" s="79"/>
      <c r="ED603" s="79"/>
      <c r="EE603" s="79"/>
      <c r="EF603" s="79"/>
      <c r="EG603" s="79"/>
      <c r="EH603" s="79"/>
      <c r="EI603" s="79"/>
      <c r="EJ603" s="79"/>
      <c r="EK603" s="79"/>
      <c r="EL603" s="79"/>
      <c r="EM603" s="79"/>
      <c r="EN603" s="79"/>
      <c r="EO603" s="113"/>
      <c r="EP603" s="113"/>
      <c r="EQ603" s="113"/>
      <c r="ER603" s="113"/>
      <c r="ES603" s="113"/>
      <c r="ET603" s="113"/>
      <c r="EU603" s="113"/>
      <c r="EV603" s="113"/>
      <c r="EW603" s="113"/>
      <c r="EX603" s="113"/>
    </row>
    <row r="604" spans="1:154" x14ac:dyDescent="0.3">
      <c r="A604" s="79"/>
      <c r="B604" s="80"/>
      <c r="C604" s="80"/>
      <c r="D604" s="80"/>
      <c r="E604" s="80"/>
      <c r="F604" s="80"/>
      <c r="G604" s="44" t="e">
        <f>SUM(J604,L604,N604,O604,P604,T604,U604,V604,AB604,AD604,AO604,AQ604,CE604,CG604,CP604,CR604,#REF!,#REF!,CZ604,DB604,DE604,DG604,DN604,DP604,DW604,DY604,EF604,EH604)</f>
        <v>#REF!</v>
      </c>
      <c r="H604" s="44" t="e">
        <f>SUM(K604,M604,Q604,R604,S604,W604,X604,Y604,AC604,AE604,AF604,AG604,AH604,AI604,AL604,AP604,AR604,#REF!,AY604,AZ604,CF604,CH604,CI604,CJ604,CK604,CL604,CQ604,CS604,CT604,CU604,CV604,CW604,#REF!,#REF!,DA604,DC604,DF604,DH604,DO604,#REF!,#REF!,#REF!,#REF!,DQ604,DR604,DS604,DT604,DU604,DX604,DZ604,EA604,EB604,EC604,ED604,EG604,EI604,EJ604,EK604,EL604,EM604)</f>
        <v>#REF!</v>
      </c>
      <c r="I604" s="44" t="e">
        <f t="shared" si="21"/>
        <v>#REF!</v>
      </c>
      <c r="J604" s="72"/>
      <c r="K604" s="72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79"/>
      <c r="AF604" s="79"/>
      <c r="AG604" s="79"/>
      <c r="AH604" s="79"/>
      <c r="AI604" s="79"/>
      <c r="AJ604" s="79"/>
      <c r="AK604" s="79"/>
      <c r="AL604" s="79"/>
      <c r="AM604" s="79"/>
      <c r="AN604" s="79"/>
      <c r="AO604" s="79"/>
      <c r="AP604" s="79"/>
      <c r="AQ604" s="79"/>
      <c r="AR604" s="79"/>
      <c r="AS604" s="79"/>
      <c r="AT604" s="79"/>
      <c r="AU604" s="79"/>
      <c r="AV604" s="79"/>
      <c r="AW604" s="79"/>
      <c r="AX604" s="79"/>
      <c r="AY604" s="79"/>
      <c r="AZ604" s="79"/>
      <c r="BA604" s="79"/>
      <c r="BB604" s="79"/>
      <c r="BC604" s="79"/>
      <c r="BD604" s="79"/>
      <c r="BE604" s="79"/>
      <c r="BF604" s="79"/>
      <c r="BG604" s="79"/>
      <c r="BH604" s="79"/>
      <c r="BI604" s="79"/>
      <c r="BJ604" s="79"/>
      <c r="BK604" s="79"/>
      <c r="BL604" s="79"/>
      <c r="BM604" s="79"/>
      <c r="BN604" s="79"/>
      <c r="BO604" s="79"/>
      <c r="BP604" s="79"/>
      <c r="BQ604" s="79"/>
      <c r="BR604" s="79"/>
      <c r="BS604" s="79"/>
      <c r="BT604" s="79"/>
      <c r="BU604" s="79"/>
      <c r="BV604" s="79"/>
      <c r="BW604" s="79"/>
      <c r="BX604" s="79"/>
      <c r="BY604" s="79"/>
      <c r="BZ604" s="79"/>
      <c r="CA604" s="79"/>
      <c r="CB604" s="79"/>
      <c r="CC604" s="79"/>
      <c r="CD604" s="79"/>
      <c r="CE604" s="79"/>
      <c r="CF604" s="79"/>
      <c r="CG604" s="79"/>
      <c r="CH604" s="79"/>
      <c r="CI604" s="79"/>
      <c r="CJ604" s="79"/>
      <c r="CK604" s="79"/>
      <c r="CL604" s="79"/>
      <c r="CM604" s="79"/>
      <c r="CN604" s="79"/>
      <c r="CO604" s="79"/>
      <c r="CP604" s="79"/>
      <c r="CQ604" s="79"/>
      <c r="CR604" s="79"/>
      <c r="CS604" s="79"/>
      <c r="CT604" s="79"/>
      <c r="CU604" s="79"/>
      <c r="CV604" s="79"/>
      <c r="CW604" s="79"/>
      <c r="CX604" s="79"/>
      <c r="CY604" s="79"/>
      <c r="CZ604" s="79"/>
      <c r="DA604" s="79"/>
      <c r="DB604" s="79"/>
      <c r="DC604" s="79"/>
      <c r="DD604" s="79"/>
      <c r="DE604" s="79"/>
      <c r="DF604" s="79"/>
      <c r="DG604" s="79"/>
      <c r="DH604" s="79"/>
      <c r="DI604" s="79"/>
      <c r="DJ604" s="79"/>
      <c r="DK604" s="79"/>
      <c r="DL604" s="79"/>
      <c r="DM604" s="79"/>
      <c r="DN604" s="79"/>
      <c r="DO604" s="79"/>
      <c r="DP604" s="79"/>
      <c r="DQ604" s="79"/>
      <c r="DR604" s="79"/>
      <c r="DS604" s="79"/>
      <c r="DT604" s="79"/>
      <c r="DU604" s="79"/>
      <c r="DV604" s="79"/>
      <c r="DW604" s="79"/>
      <c r="DX604" s="79"/>
      <c r="DY604" s="79"/>
      <c r="DZ604" s="79"/>
      <c r="EA604" s="79"/>
      <c r="EB604" s="79"/>
      <c r="EC604" s="79"/>
      <c r="ED604" s="79"/>
      <c r="EE604" s="79"/>
      <c r="EF604" s="79"/>
      <c r="EG604" s="79"/>
      <c r="EH604" s="79"/>
      <c r="EI604" s="79"/>
      <c r="EJ604" s="79"/>
      <c r="EK604" s="79"/>
      <c r="EL604" s="79"/>
      <c r="EM604" s="79"/>
      <c r="EN604" s="79"/>
      <c r="EO604" s="113"/>
      <c r="EP604" s="113"/>
      <c r="EQ604" s="113"/>
      <c r="ER604" s="113"/>
      <c r="ES604" s="113"/>
      <c r="ET604" s="113"/>
      <c r="EU604" s="113"/>
      <c r="EV604" s="113"/>
      <c r="EW604" s="113"/>
      <c r="EX604" s="113"/>
    </row>
    <row r="605" spans="1:154" x14ac:dyDescent="0.3">
      <c r="A605" s="79"/>
      <c r="B605" s="80"/>
      <c r="C605" s="80"/>
      <c r="D605" s="80"/>
      <c r="E605" s="80"/>
      <c r="F605" s="80"/>
      <c r="G605" s="44" t="e">
        <f>SUM(J605,L605,N605,O605,P605,T605,U605,V605,AB605,AD605,AO605,AQ605,CE605,CG605,CP605,CR605,#REF!,#REF!,CZ605,DB605,DE605,DG605,DN605,DP605,DW605,DY605,EF605,EH605)</f>
        <v>#REF!</v>
      </c>
      <c r="H605" s="44" t="e">
        <f>SUM(K605,M605,Q605,R605,S605,W605,X605,Y605,AC605,AE605,AF605,AG605,AH605,AI605,AL605,AP605,AR605,#REF!,AY605,AZ605,CF605,CH605,CI605,CJ605,CK605,CL605,CQ605,CS605,CT605,CU605,CV605,CW605,#REF!,#REF!,DA605,DC605,DF605,DH605,DO605,#REF!,#REF!,#REF!,#REF!,DQ605,DR605,DS605,DT605,DU605,DX605,DZ605,EA605,EB605,EC605,ED605,EG605,EI605,EJ605,EK605,EL605,EM605)</f>
        <v>#REF!</v>
      </c>
      <c r="I605" s="44" t="e">
        <f t="shared" si="21"/>
        <v>#REF!</v>
      </c>
      <c r="J605" s="72"/>
      <c r="K605" s="72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79"/>
      <c r="AF605" s="79"/>
      <c r="AG605" s="79"/>
      <c r="AH605" s="79"/>
      <c r="AI605" s="79"/>
      <c r="AJ605" s="79"/>
      <c r="AK605" s="79"/>
      <c r="AL605" s="79"/>
      <c r="AM605" s="79"/>
      <c r="AN605" s="79"/>
      <c r="AO605" s="79"/>
      <c r="AP605" s="79"/>
      <c r="AQ605" s="79"/>
      <c r="AR605" s="79"/>
      <c r="AS605" s="79"/>
      <c r="AT605" s="79"/>
      <c r="AU605" s="79"/>
      <c r="AV605" s="79"/>
      <c r="AW605" s="79"/>
      <c r="AX605" s="79"/>
      <c r="AY605" s="79"/>
      <c r="AZ605" s="79"/>
      <c r="BA605" s="79"/>
      <c r="BB605" s="79"/>
      <c r="BC605" s="79"/>
      <c r="BD605" s="79"/>
      <c r="BE605" s="79"/>
      <c r="BF605" s="79"/>
      <c r="BG605" s="79"/>
      <c r="BH605" s="79"/>
      <c r="BI605" s="79"/>
      <c r="BJ605" s="79"/>
      <c r="BK605" s="79"/>
      <c r="BL605" s="79"/>
      <c r="BM605" s="79"/>
      <c r="BN605" s="79"/>
      <c r="BO605" s="79"/>
      <c r="BP605" s="79"/>
      <c r="BQ605" s="79"/>
      <c r="BR605" s="79"/>
      <c r="BS605" s="79"/>
      <c r="BT605" s="79"/>
      <c r="BU605" s="79"/>
      <c r="BV605" s="79"/>
      <c r="BW605" s="79"/>
      <c r="BX605" s="79"/>
      <c r="BY605" s="79"/>
      <c r="BZ605" s="79"/>
      <c r="CA605" s="79"/>
      <c r="CB605" s="79"/>
      <c r="CC605" s="79"/>
      <c r="CD605" s="79"/>
      <c r="CE605" s="79"/>
      <c r="CF605" s="79"/>
      <c r="CG605" s="79"/>
      <c r="CH605" s="79"/>
      <c r="CI605" s="79"/>
      <c r="CJ605" s="79"/>
      <c r="CK605" s="79"/>
      <c r="CL605" s="79"/>
      <c r="CM605" s="79"/>
      <c r="CN605" s="79"/>
      <c r="CO605" s="79"/>
      <c r="CP605" s="79"/>
      <c r="CQ605" s="79"/>
      <c r="CR605" s="79"/>
      <c r="CS605" s="79"/>
      <c r="CT605" s="79"/>
      <c r="CU605" s="79"/>
      <c r="CV605" s="79"/>
      <c r="CW605" s="79"/>
      <c r="CX605" s="79"/>
      <c r="CY605" s="79"/>
      <c r="CZ605" s="79"/>
      <c r="DA605" s="79"/>
      <c r="DB605" s="79"/>
      <c r="DC605" s="79"/>
      <c r="DD605" s="79"/>
      <c r="DE605" s="79"/>
      <c r="DF605" s="79"/>
      <c r="DG605" s="79"/>
      <c r="DH605" s="79"/>
      <c r="DI605" s="79"/>
      <c r="DJ605" s="79"/>
      <c r="DK605" s="79"/>
      <c r="DL605" s="79"/>
      <c r="DM605" s="79"/>
      <c r="DN605" s="79"/>
      <c r="DO605" s="79"/>
      <c r="DP605" s="79"/>
      <c r="DQ605" s="79"/>
      <c r="DR605" s="79"/>
      <c r="DS605" s="79"/>
      <c r="DT605" s="79"/>
      <c r="DU605" s="79"/>
      <c r="DV605" s="79"/>
      <c r="DW605" s="79"/>
      <c r="DX605" s="79"/>
      <c r="DY605" s="79"/>
      <c r="DZ605" s="79"/>
      <c r="EA605" s="79"/>
      <c r="EB605" s="79"/>
      <c r="EC605" s="79"/>
      <c r="ED605" s="79"/>
      <c r="EE605" s="79"/>
      <c r="EF605" s="79"/>
      <c r="EG605" s="79"/>
      <c r="EH605" s="79"/>
      <c r="EI605" s="79"/>
      <c r="EJ605" s="79"/>
      <c r="EK605" s="79"/>
      <c r="EL605" s="79"/>
      <c r="EM605" s="79"/>
      <c r="EN605" s="79"/>
      <c r="EO605" s="113"/>
      <c r="EP605" s="113"/>
      <c r="EQ605" s="113"/>
      <c r="ER605" s="113"/>
      <c r="ES605" s="113"/>
      <c r="ET605" s="113"/>
      <c r="EU605" s="113"/>
      <c r="EV605" s="113"/>
      <c r="EW605" s="113"/>
      <c r="EX605" s="113"/>
    </row>
    <row r="606" spans="1:154" x14ac:dyDescent="0.3">
      <c r="A606" s="79"/>
      <c r="B606" s="80"/>
      <c r="C606" s="80"/>
      <c r="D606" s="80"/>
      <c r="E606" s="80"/>
      <c r="F606" s="80"/>
      <c r="G606" s="44" t="e">
        <f>SUM(J606,L606,N606,O606,P606,T606,U606,V606,AB606,AD606,AO606,AQ606,CE606,CG606,CP606,CR606,#REF!,#REF!,CZ606,DB606,DE606,DG606,DN606,DP606,DW606,DY606,EF606,EH606)</f>
        <v>#REF!</v>
      </c>
      <c r="H606" s="44" t="e">
        <f>SUM(K606,M606,Q606,R606,S606,W606,X606,Y606,AC606,AE606,AF606,AG606,AH606,AI606,AL606,AP606,AR606,#REF!,AY606,AZ606,CF606,CH606,CI606,CJ606,CK606,CL606,CQ606,CS606,CT606,CU606,CV606,CW606,#REF!,#REF!,DA606,DC606,DF606,DH606,DO606,#REF!,#REF!,#REF!,#REF!,DQ606,DR606,DS606,DT606,DU606,DX606,DZ606,EA606,EB606,EC606,ED606,EG606,EI606,EJ606,EK606,EL606,EM606)</f>
        <v>#REF!</v>
      </c>
      <c r="I606" s="44" t="e">
        <f t="shared" si="21"/>
        <v>#REF!</v>
      </c>
      <c r="J606" s="72"/>
      <c r="K606" s="72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79"/>
      <c r="AF606" s="79"/>
      <c r="AG606" s="79"/>
      <c r="AH606" s="79"/>
      <c r="AI606" s="79"/>
      <c r="AJ606" s="79"/>
      <c r="AK606" s="79"/>
      <c r="AL606" s="79"/>
      <c r="AM606" s="79"/>
      <c r="AN606" s="79"/>
      <c r="AO606" s="79"/>
      <c r="AP606" s="79"/>
      <c r="AQ606" s="79"/>
      <c r="AR606" s="79"/>
      <c r="AS606" s="79"/>
      <c r="AT606" s="79"/>
      <c r="AU606" s="79"/>
      <c r="AV606" s="79"/>
      <c r="AW606" s="79"/>
      <c r="AX606" s="79"/>
      <c r="AY606" s="79"/>
      <c r="AZ606" s="79"/>
      <c r="BA606" s="79"/>
      <c r="BB606" s="79"/>
      <c r="BC606" s="79"/>
      <c r="BD606" s="79"/>
      <c r="BE606" s="79"/>
      <c r="BF606" s="79"/>
      <c r="BG606" s="79"/>
      <c r="BH606" s="79"/>
      <c r="BI606" s="79"/>
      <c r="BJ606" s="79"/>
      <c r="BK606" s="79"/>
      <c r="BL606" s="79"/>
      <c r="BM606" s="79"/>
      <c r="BN606" s="79"/>
      <c r="BO606" s="79"/>
      <c r="BP606" s="79"/>
      <c r="BQ606" s="79"/>
      <c r="BR606" s="79"/>
      <c r="BS606" s="79"/>
      <c r="BT606" s="79"/>
      <c r="BU606" s="79"/>
      <c r="BV606" s="79"/>
      <c r="BW606" s="79"/>
      <c r="BX606" s="79"/>
      <c r="BY606" s="79"/>
      <c r="BZ606" s="79"/>
      <c r="CA606" s="79"/>
      <c r="CB606" s="79"/>
      <c r="CC606" s="79"/>
      <c r="CD606" s="79"/>
      <c r="CE606" s="79"/>
      <c r="CF606" s="79"/>
      <c r="CG606" s="79"/>
      <c r="CH606" s="79"/>
      <c r="CI606" s="79"/>
      <c r="CJ606" s="79"/>
      <c r="CK606" s="79"/>
      <c r="CL606" s="79"/>
      <c r="CM606" s="79"/>
      <c r="CN606" s="79"/>
      <c r="CO606" s="79"/>
      <c r="CP606" s="79"/>
      <c r="CQ606" s="79"/>
      <c r="CR606" s="79"/>
      <c r="CS606" s="79"/>
      <c r="CT606" s="79"/>
      <c r="CU606" s="79"/>
      <c r="CV606" s="79"/>
      <c r="CW606" s="79"/>
      <c r="CX606" s="79"/>
      <c r="CY606" s="79"/>
      <c r="CZ606" s="79"/>
      <c r="DA606" s="79"/>
      <c r="DB606" s="79"/>
      <c r="DC606" s="79"/>
      <c r="DD606" s="79"/>
      <c r="DE606" s="79"/>
      <c r="DF606" s="79"/>
      <c r="DG606" s="79"/>
      <c r="DH606" s="79"/>
      <c r="DI606" s="79"/>
      <c r="DJ606" s="79"/>
      <c r="DK606" s="79"/>
      <c r="DL606" s="79"/>
      <c r="DM606" s="79"/>
      <c r="DN606" s="79"/>
      <c r="DO606" s="79"/>
      <c r="DP606" s="79"/>
      <c r="DQ606" s="79"/>
      <c r="DR606" s="79"/>
      <c r="DS606" s="79"/>
      <c r="DT606" s="79"/>
      <c r="DU606" s="79"/>
      <c r="DV606" s="79"/>
      <c r="DW606" s="79"/>
      <c r="DX606" s="79"/>
      <c r="DY606" s="79"/>
      <c r="DZ606" s="79"/>
      <c r="EA606" s="79"/>
      <c r="EB606" s="79"/>
      <c r="EC606" s="79"/>
      <c r="ED606" s="79"/>
      <c r="EE606" s="79"/>
      <c r="EF606" s="79"/>
      <c r="EG606" s="79"/>
      <c r="EH606" s="79"/>
      <c r="EI606" s="79"/>
      <c r="EJ606" s="79"/>
      <c r="EK606" s="79"/>
      <c r="EL606" s="79"/>
      <c r="EM606" s="79"/>
      <c r="EN606" s="79"/>
      <c r="EO606" s="113"/>
      <c r="EP606" s="113"/>
      <c r="EQ606" s="113"/>
      <c r="ER606" s="113"/>
      <c r="ES606" s="113"/>
      <c r="ET606" s="113"/>
      <c r="EU606" s="113"/>
      <c r="EV606" s="113"/>
      <c r="EW606" s="113"/>
      <c r="EX606" s="113"/>
    </row>
    <row r="607" spans="1:154" x14ac:dyDescent="0.3">
      <c r="A607" s="79"/>
      <c r="B607" s="80"/>
      <c r="C607" s="80"/>
      <c r="D607" s="80"/>
      <c r="E607" s="80"/>
      <c r="F607" s="80"/>
      <c r="G607" s="44" t="e">
        <f>SUM(J607,L607,N607,O607,P607,T607,U607,V607,AB607,AD607,AO607,AQ607,CE607,CG607,CP607,CR607,#REF!,#REF!,CZ607,DB607,DE607,DG607,DN607,DP607,DW607,DY607,EF607,EH607)</f>
        <v>#REF!</v>
      </c>
      <c r="H607" s="44" t="e">
        <f>SUM(K607,M607,Q607,R607,S607,W607,X607,Y607,AC607,AE607,AF607,AG607,AH607,AI607,AL607,AP607,AR607,#REF!,AY607,AZ607,CF607,CH607,CI607,CJ607,CK607,CL607,CQ607,CS607,CT607,CU607,CV607,CW607,#REF!,#REF!,DA607,DC607,DF607,DH607,DO607,#REF!,#REF!,#REF!,#REF!,DQ607,DR607,DS607,DT607,DU607,DX607,DZ607,EA607,EB607,EC607,ED607,EG607,EI607,EJ607,EK607,EL607,EM607)</f>
        <v>#REF!</v>
      </c>
      <c r="I607" s="44" t="e">
        <f t="shared" si="21"/>
        <v>#REF!</v>
      </c>
      <c r="J607" s="72"/>
      <c r="K607" s="72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79"/>
      <c r="AF607" s="79"/>
      <c r="AG607" s="79"/>
      <c r="AH607" s="79"/>
      <c r="AI607" s="79"/>
      <c r="AJ607" s="79"/>
      <c r="AK607" s="79"/>
      <c r="AL607" s="79"/>
      <c r="AM607" s="79"/>
      <c r="AN607" s="79"/>
      <c r="AO607" s="79"/>
      <c r="AP607" s="79"/>
      <c r="AQ607" s="79"/>
      <c r="AR607" s="79"/>
      <c r="AS607" s="79"/>
      <c r="AT607" s="79"/>
      <c r="AU607" s="79"/>
      <c r="AV607" s="79"/>
      <c r="AW607" s="79"/>
      <c r="AX607" s="79"/>
      <c r="AY607" s="79"/>
      <c r="AZ607" s="79"/>
      <c r="BA607" s="79"/>
      <c r="BB607" s="79"/>
      <c r="BC607" s="79"/>
      <c r="BD607" s="79"/>
      <c r="BE607" s="79"/>
      <c r="BF607" s="79"/>
      <c r="BG607" s="79"/>
      <c r="BH607" s="79"/>
      <c r="BI607" s="79"/>
      <c r="BJ607" s="79"/>
      <c r="BK607" s="79"/>
      <c r="BL607" s="79"/>
      <c r="BM607" s="79"/>
      <c r="BN607" s="79"/>
      <c r="BO607" s="79"/>
      <c r="BP607" s="79"/>
      <c r="BQ607" s="79"/>
      <c r="BR607" s="79"/>
      <c r="BS607" s="79"/>
      <c r="BT607" s="79"/>
      <c r="BU607" s="79"/>
      <c r="BV607" s="79"/>
      <c r="BW607" s="79"/>
      <c r="BX607" s="79"/>
      <c r="BY607" s="79"/>
      <c r="BZ607" s="79"/>
      <c r="CA607" s="79"/>
      <c r="CB607" s="79"/>
      <c r="CC607" s="79"/>
      <c r="CD607" s="79"/>
      <c r="CE607" s="79"/>
      <c r="CF607" s="79"/>
      <c r="CG607" s="79"/>
      <c r="CH607" s="79"/>
      <c r="CI607" s="79"/>
      <c r="CJ607" s="79"/>
      <c r="CK607" s="79"/>
      <c r="CL607" s="79"/>
      <c r="CM607" s="79"/>
      <c r="CN607" s="79"/>
      <c r="CO607" s="79"/>
      <c r="CP607" s="79"/>
      <c r="CQ607" s="79"/>
      <c r="CR607" s="79"/>
      <c r="CS607" s="79"/>
      <c r="CT607" s="79"/>
      <c r="CU607" s="79"/>
      <c r="CV607" s="79"/>
      <c r="CW607" s="79"/>
      <c r="CX607" s="79"/>
      <c r="CY607" s="79"/>
      <c r="CZ607" s="79"/>
      <c r="DA607" s="79"/>
      <c r="DB607" s="79"/>
      <c r="DC607" s="79"/>
      <c r="DD607" s="79"/>
      <c r="DE607" s="79"/>
      <c r="DF607" s="79"/>
      <c r="DG607" s="79"/>
      <c r="DH607" s="79"/>
      <c r="DI607" s="79"/>
      <c r="DJ607" s="79"/>
      <c r="DK607" s="79"/>
      <c r="DL607" s="79"/>
      <c r="DM607" s="79"/>
      <c r="DN607" s="79"/>
      <c r="DO607" s="79"/>
      <c r="DP607" s="79"/>
      <c r="DQ607" s="79"/>
      <c r="DR607" s="79"/>
      <c r="DS607" s="79"/>
      <c r="DT607" s="79"/>
      <c r="DU607" s="79"/>
      <c r="DV607" s="79"/>
      <c r="DW607" s="79"/>
      <c r="DX607" s="79"/>
      <c r="DY607" s="79"/>
      <c r="DZ607" s="79"/>
      <c r="EA607" s="79"/>
      <c r="EB607" s="79"/>
      <c r="EC607" s="79"/>
      <c r="ED607" s="79"/>
      <c r="EE607" s="79"/>
      <c r="EF607" s="79"/>
      <c r="EG607" s="79"/>
      <c r="EH607" s="79"/>
      <c r="EI607" s="79"/>
      <c r="EJ607" s="79"/>
      <c r="EK607" s="79"/>
      <c r="EL607" s="79"/>
      <c r="EM607" s="79"/>
      <c r="EN607" s="79"/>
      <c r="EO607" s="113"/>
      <c r="EP607" s="113"/>
      <c r="EQ607" s="113"/>
      <c r="ER607" s="113"/>
      <c r="ES607" s="113"/>
      <c r="ET607" s="113"/>
      <c r="EU607" s="113"/>
      <c r="EV607" s="113"/>
      <c r="EW607" s="113"/>
      <c r="EX607" s="113"/>
    </row>
    <row r="608" spans="1:154" x14ac:dyDescent="0.3">
      <c r="A608" s="79"/>
      <c r="B608" s="80"/>
      <c r="C608" s="80"/>
      <c r="D608" s="80"/>
      <c r="E608" s="80"/>
      <c r="F608" s="80"/>
      <c r="G608" s="44" t="e">
        <f>SUM(J608,L608,N608,O608,P608,T608,U608,V608,AB608,AD608,AO608,AQ608,CE608,CG608,CP608,CR608,#REF!,#REF!,CZ608,DB608,DE608,DG608,DN608,DP608,DW608,DY608,EF608,EH608)</f>
        <v>#REF!</v>
      </c>
      <c r="H608" s="44" t="e">
        <f>SUM(K608,M608,Q608,R608,S608,W608,X608,Y608,AC608,AE608,AF608,AG608,AH608,AI608,AL608,AP608,AR608,#REF!,AY608,AZ608,CF608,CH608,CI608,CJ608,CK608,CL608,CQ608,CS608,CT608,CU608,CV608,CW608,#REF!,#REF!,DA608,DC608,DF608,DH608,DO608,#REF!,#REF!,#REF!,#REF!,DQ608,DR608,DS608,DT608,DU608,DX608,DZ608,EA608,EB608,EC608,ED608,EG608,EI608,EJ608,EK608,EL608,EM608)</f>
        <v>#REF!</v>
      </c>
      <c r="I608" s="44" t="e">
        <f t="shared" si="21"/>
        <v>#REF!</v>
      </c>
      <c r="J608" s="72"/>
      <c r="K608" s="72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79"/>
      <c r="AF608" s="79"/>
      <c r="AG608" s="79"/>
      <c r="AH608" s="79"/>
      <c r="AI608" s="79"/>
      <c r="AJ608" s="79"/>
      <c r="AK608" s="79"/>
      <c r="AL608" s="79"/>
      <c r="AM608" s="79"/>
      <c r="AN608" s="79"/>
      <c r="AO608" s="79"/>
      <c r="AP608" s="79"/>
      <c r="AQ608" s="79"/>
      <c r="AR608" s="79"/>
      <c r="AS608" s="79"/>
      <c r="AT608" s="79"/>
      <c r="AU608" s="79"/>
      <c r="AV608" s="79"/>
      <c r="AW608" s="79"/>
      <c r="AX608" s="79"/>
      <c r="AY608" s="79"/>
      <c r="AZ608" s="79"/>
      <c r="BA608" s="79"/>
      <c r="BB608" s="79"/>
      <c r="BC608" s="79"/>
      <c r="BD608" s="79"/>
      <c r="BE608" s="79"/>
      <c r="BF608" s="79"/>
      <c r="BG608" s="79"/>
      <c r="BH608" s="79"/>
      <c r="BI608" s="79"/>
      <c r="BJ608" s="79"/>
      <c r="BK608" s="79"/>
      <c r="BL608" s="79"/>
      <c r="BM608" s="79"/>
      <c r="BN608" s="79"/>
      <c r="BO608" s="79"/>
      <c r="BP608" s="79"/>
      <c r="BQ608" s="79"/>
      <c r="BR608" s="79"/>
      <c r="BS608" s="79"/>
      <c r="BT608" s="79"/>
      <c r="BU608" s="79"/>
      <c r="BV608" s="79"/>
      <c r="BW608" s="79"/>
      <c r="BX608" s="79"/>
      <c r="BY608" s="79"/>
      <c r="BZ608" s="79"/>
      <c r="CA608" s="79"/>
      <c r="CB608" s="79"/>
      <c r="CC608" s="79"/>
      <c r="CD608" s="79"/>
      <c r="CE608" s="79"/>
      <c r="CF608" s="79"/>
      <c r="CG608" s="79"/>
      <c r="CH608" s="79"/>
      <c r="CI608" s="79"/>
      <c r="CJ608" s="79"/>
      <c r="CK608" s="79"/>
      <c r="CL608" s="79"/>
      <c r="CM608" s="79"/>
      <c r="CN608" s="79"/>
      <c r="CO608" s="79"/>
      <c r="CP608" s="79"/>
      <c r="CQ608" s="79"/>
      <c r="CR608" s="79"/>
      <c r="CS608" s="79"/>
      <c r="CT608" s="79"/>
      <c r="CU608" s="79"/>
      <c r="CV608" s="79"/>
      <c r="CW608" s="79"/>
      <c r="CX608" s="79"/>
      <c r="CY608" s="79"/>
      <c r="CZ608" s="79"/>
      <c r="DA608" s="79"/>
      <c r="DB608" s="79"/>
      <c r="DC608" s="79"/>
      <c r="DD608" s="79"/>
      <c r="DE608" s="79"/>
      <c r="DF608" s="79"/>
      <c r="DG608" s="79"/>
      <c r="DH608" s="79"/>
      <c r="DI608" s="79"/>
      <c r="DJ608" s="79"/>
      <c r="DK608" s="79"/>
      <c r="DL608" s="79"/>
      <c r="DM608" s="79"/>
      <c r="DN608" s="79"/>
      <c r="DO608" s="79"/>
      <c r="DP608" s="79"/>
      <c r="DQ608" s="79"/>
      <c r="DR608" s="79"/>
      <c r="DS608" s="79"/>
      <c r="DT608" s="79"/>
      <c r="DU608" s="79"/>
      <c r="DV608" s="79"/>
      <c r="DW608" s="79"/>
      <c r="DX608" s="79"/>
      <c r="DY608" s="79"/>
      <c r="DZ608" s="79"/>
      <c r="EA608" s="79"/>
      <c r="EB608" s="79"/>
      <c r="EC608" s="79"/>
      <c r="ED608" s="79"/>
      <c r="EE608" s="79"/>
      <c r="EF608" s="79"/>
      <c r="EG608" s="79"/>
      <c r="EH608" s="79"/>
      <c r="EI608" s="79"/>
      <c r="EJ608" s="79"/>
      <c r="EK608" s="79"/>
      <c r="EL608" s="79"/>
      <c r="EM608" s="79"/>
      <c r="EN608" s="79"/>
      <c r="EO608" s="113"/>
      <c r="EP608" s="113"/>
      <c r="EQ608" s="113"/>
      <c r="ER608" s="113"/>
      <c r="ES608" s="113"/>
      <c r="ET608" s="113"/>
      <c r="EU608" s="113"/>
      <c r="EV608" s="113"/>
      <c r="EW608" s="113"/>
      <c r="EX608" s="113"/>
    </row>
    <row r="609" spans="1:154" x14ac:dyDescent="0.3">
      <c r="A609" s="79"/>
      <c r="B609" s="80"/>
      <c r="C609" s="80"/>
      <c r="D609" s="80"/>
      <c r="E609" s="80"/>
      <c r="F609" s="80"/>
      <c r="G609" s="44" t="e">
        <f>SUM(J609,L609,N609,O609,P609,T609,U609,V609,AB609,AD609,AO609,AQ609,CE609,CG609,CP609,CR609,#REF!,#REF!,CZ609,DB609,DE609,DG609,DN609,DP609,DW609,DY609,EF609,EH609)</f>
        <v>#REF!</v>
      </c>
      <c r="H609" s="44" t="e">
        <f>SUM(K609,M609,Q609,R609,S609,W609,X609,Y609,AC609,AE609,AF609,AG609,AH609,AI609,AL609,AP609,AR609,#REF!,AY609,AZ609,CF609,CH609,CI609,CJ609,CK609,CL609,CQ609,CS609,CT609,CU609,CV609,CW609,#REF!,#REF!,DA609,DC609,DF609,DH609,DO609,#REF!,#REF!,#REF!,#REF!,DQ609,DR609,DS609,DT609,DU609,DX609,DZ609,EA609,EB609,EC609,ED609,EG609,EI609,EJ609,EK609,EL609,EM609)</f>
        <v>#REF!</v>
      </c>
      <c r="I609" s="44" t="e">
        <f t="shared" si="21"/>
        <v>#REF!</v>
      </c>
      <c r="J609" s="72"/>
      <c r="K609" s="72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79"/>
      <c r="AF609" s="79"/>
      <c r="AG609" s="79"/>
      <c r="AH609" s="79"/>
      <c r="AI609" s="79"/>
      <c r="AJ609" s="79"/>
      <c r="AK609" s="79"/>
      <c r="AL609" s="79"/>
      <c r="AM609" s="79"/>
      <c r="AN609" s="79"/>
      <c r="AO609" s="79"/>
      <c r="AP609" s="79"/>
      <c r="AQ609" s="79"/>
      <c r="AR609" s="79"/>
      <c r="AS609" s="79"/>
      <c r="AT609" s="79"/>
      <c r="AU609" s="79"/>
      <c r="AV609" s="79"/>
      <c r="AW609" s="79"/>
      <c r="AX609" s="79"/>
      <c r="AY609" s="79"/>
      <c r="AZ609" s="79"/>
      <c r="BA609" s="79"/>
      <c r="BB609" s="79"/>
      <c r="BC609" s="79"/>
      <c r="BD609" s="79"/>
      <c r="BE609" s="79"/>
      <c r="BF609" s="79"/>
      <c r="BG609" s="79"/>
      <c r="BH609" s="79"/>
      <c r="BI609" s="79"/>
      <c r="BJ609" s="79"/>
      <c r="BK609" s="79"/>
      <c r="BL609" s="79"/>
      <c r="BM609" s="79"/>
      <c r="BN609" s="79"/>
      <c r="BO609" s="79"/>
      <c r="BP609" s="79"/>
      <c r="BQ609" s="79"/>
      <c r="BR609" s="79"/>
      <c r="BS609" s="79"/>
      <c r="BT609" s="79"/>
      <c r="BU609" s="79"/>
      <c r="BV609" s="79"/>
      <c r="BW609" s="79"/>
      <c r="BX609" s="79"/>
      <c r="BY609" s="79"/>
      <c r="BZ609" s="79"/>
      <c r="CA609" s="79"/>
      <c r="CB609" s="79"/>
      <c r="CC609" s="79"/>
      <c r="CD609" s="79"/>
      <c r="CE609" s="79"/>
      <c r="CF609" s="79"/>
      <c r="CG609" s="79"/>
      <c r="CH609" s="79"/>
      <c r="CI609" s="79"/>
      <c r="CJ609" s="79"/>
      <c r="CK609" s="79"/>
      <c r="CL609" s="79"/>
      <c r="CM609" s="79"/>
      <c r="CN609" s="79"/>
      <c r="CO609" s="79"/>
      <c r="CP609" s="79"/>
      <c r="CQ609" s="79"/>
      <c r="CR609" s="79"/>
      <c r="CS609" s="79"/>
      <c r="CT609" s="79"/>
      <c r="CU609" s="79"/>
      <c r="CV609" s="79"/>
      <c r="CW609" s="79"/>
      <c r="CX609" s="79"/>
      <c r="CY609" s="79"/>
      <c r="CZ609" s="79"/>
      <c r="DA609" s="79"/>
      <c r="DB609" s="79"/>
      <c r="DC609" s="79"/>
      <c r="DD609" s="79"/>
      <c r="DE609" s="79"/>
      <c r="DF609" s="79"/>
      <c r="DG609" s="79"/>
      <c r="DH609" s="79"/>
      <c r="DI609" s="79"/>
      <c r="DJ609" s="79"/>
      <c r="DK609" s="79"/>
      <c r="DL609" s="79"/>
      <c r="DM609" s="79"/>
      <c r="DN609" s="79"/>
      <c r="DO609" s="79"/>
      <c r="DP609" s="79"/>
      <c r="DQ609" s="79"/>
      <c r="DR609" s="79"/>
      <c r="DS609" s="79"/>
      <c r="DT609" s="79"/>
      <c r="DU609" s="79"/>
      <c r="DV609" s="79"/>
      <c r="DW609" s="79"/>
      <c r="DX609" s="79"/>
      <c r="DY609" s="79"/>
      <c r="DZ609" s="79"/>
      <c r="EA609" s="79"/>
      <c r="EB609" s="79"/>
      <c r="EC609" s="79"/>
      <c r="ED609" s="79"/>
      <c r="EE609" s="79"/>
      <c r="EF609" s="79"/>
      <c r="EG609" s="79"/>
      <c r="EH609" s="79"/>
      <c r="EI609" s="79"/>
      <c r="EJ609" s="79"/>
      <c r="EK609" s="79"/>
      <c r="EL609" s="79"/>
      <c r="EM609" s="79"/>
      <c r="EN609" s="79"/>
      <c r="EO609" s="113"/>
      <c r="EP609" s="113"/>
      <c r="EQ609" s="113"/>
      <c r="ER609" s="113"/>
      <c r="ES609" s="113"/>
      <c r="ET609" s="113"/>
      <c r="EU609" s="113"/>
      <c r="EV609" s="113"/>
      <c r="EW609" s="113"/>
      <c r="EX609" s="113"/>
    </row>
    <row r="610" spans="1:154" x14ac:dyDescent="0.3">
      <c r="A610" s="79"/>
      <c r="B610" s="80"/>
      <c r="C610" s="80"/>
      <c r="D610" s="80"/>
      <c r="E610" s="80"/>
      <c r="F610" s="80"/>
      <c r="G610" s="44" t="e">
        <f>SUM(J610,L610,N610,O610,P610,T610,U610,V610,AB610,AD610,AO610,AQ610,CE610,CG610,CP610,CR610,#REF!,#REF!,CZ610,DB610,DE610,DG610,DN610,DP610,DW610,DY610,EF610,EH610)</f>
        <v>#REF!</v>
      </c>
      <c r="H610" s="44" t="e">
        <f>SUM(K610,M610,Q610,R610,S610,W610,X610,Y610,AC610,AE610,AF610,AG610,AH610,AI610,AL610,AP610,AR610,#REF!,AY610,AZ610,CF610,CH610,CI610,CJ610,CK610,CL610,CQ610,CS610,CT610,CU610,CV610,CW610,#REF!,#REF!,DA610,DC610,DF610,DH610,DO610,#REF!,#REF!,#REF!,#REF!,DQ610,DR610,DS610,DT610,DU610,DX610,DZ610,EA610,EB610,EC610,ED610,EG610,EI610,EJ610,EK610,EL610,EM610)</f>
        <v>#REF!</v>
      </c>
      <c r="I610" s="44" t="e">
        <f t="shared" si="21"/>
        <v>#REF!</v>
      </c>
      <c r="J610" s="72"/>
      <c r="K610" s="72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79"/>
      <c r="AF610" s="79"/>
      <c r="AG610" s="79"/>
      <c r="AH610" s="79"/>
      <c r="AI610" s="79"/>
      <c r="AJ610" s="79"/>
      <c r="AK610" s="79"/>
      <c r="AL610" s="79"/>
      <c r="AM610" s="79"/>
      <c r="AN610" s="79"/>
      <c r="AO610" s="79"/>
      <c r="AP610" s="79"/>
      <c r="AQ610" s="79"/>
      <c r="AR610" s="79"/>
      <c r="AS610" s="79"/>
      <c r="AT610" s="79"/>
      <c r="AU610" s="79"/>
      <c r="AV610" s="79"/>
      <c r="AW610" s="79"/>
      <c r="AX610" s="79"/>
      <c r="AY610" s="79"/>
      <c r="AZ610" s="79"/>
      <c r="BA610" s="79"/>
      <c r="BB610" s="79"/>
      <c r="BC610" s="79"/>
      <c r="BD610" s="79"/>
      <c r="BE610" s="79"/>
      <c r="BF610" s="79"/>
      <c r="BG610" s="79"/>
      <c r="BH610" s="79"/>
      <c r="BI610" s="79"/>
      <c r="BJ610" s="79"/>
      <c r="BK610" s="79"/>
      <c r="BL610" s="79"/>
      <c r="BM610" s="79"/>
      <c r="BN610" s="79"/>
      <c r="BO610" s="79"/>
      <c r="BP610" s="79"/>
      <c r="BQ610" s="79"/>
      <c r="BR610" s="79"/>
      <c r="BS610" s="79"/>
      <c r="BT610" s="79"/>
      <c r="BU610" s="79"/>
      <c r="BV610" s="79"/>
      <c r="BW610" s="79"/>
      <c r="BX610" s="79"/>
      <c r="BY610" s="79"/>
      <c r="BZ610" s="79"/>
      <c r="CA610" s="79"/>
      <c r="CB610" s="79"/>
      <c r="CC610" s="79"/>
      <c r="CD610" s="79"/>
      <c r="CE610" s="79"/>
      <c r="CF610" s="79"/>
      <c r="CG610" s="79"/>
      <c r="CH610" s="79"/>
      <c r="CI610" s="79"/>
      <c r="CJ610" s="79"/>
      <c r="CK610" s="79"/>
      <c r="CL610" s="79"/>
      <c r="CM610" s="79"/>
      <c r="CN610" s="79"/>
      <c r="CO610" s="79"/>
      <c r="CP610" s="79"/>
      <c r="CQ610" s="79"/>
      <c r="CR610" s="79"/>
      <c r="CS610" s="79"/>
      <c r="CT610" s="79"/>
      <c r="CU610" s="79"/>
      <c r="CV610" s="79"/>
      <c r="CW610" s="79"/>
      <c r="CX610" s="79"/>
      <c r="CY610" s="79"/>
      <c r="CZ610" s="79"/>
      <c r="DA610" s="79"/>
      <c r="DB610" s="79"/>
      <c r="DC610" s="79"/>
      <c r="DD610" s="79"/>
      <c r="DE610" s="79"/>
      <c r="DF610" s="79"/>
      <c r="DG610" s="79"/>
      <c r="DH610" s="79"/>
      <c r="DI610" s="79"/>
      <c r="DJ610" s="79"/>
      <c r="DK610" s="79"/>
      <c r="DL610" s="79"/>
      <c r="DM610" s="79"/>
      <c r="DN610" s="79"/>
      <c r="DO610" s="79"/>
      <c r="DP610" s="79"/>
      <c r="DQ610" s="79"/>
      <c r="DR610" s="79"/>
      <c r="DS610" s="79"/>
      <c r="DT610" s="79"/>
      <c r="DU610" s="79"/>
      <c r="DV610" s="79"/>
      <c r="DW610" s="79"/>
      <c r="DX610" s="79"/>
      <c r="DY610" s="79"/>
      <c r="DZ610" s="79"/>
      <c r="EA610" s="79"/>
      <c r="EB610" s="79"/>
      <c r="EC610" s="79"/>
      <c r="ED610" s="79"/>
      <c r="EE610" s="79"/>
      <c r="EF610" s="79"/>
      <c r="EG610" s="79"/>
      <c r="EH610" s="79"/>
      <c r="EI610" s="79"/>
      <c r="EJ610" s="79"/>
      <c r="EK610" s="79"/>
      <c r="EL610" s="79"/>
      <c r="EM610" s="79"/>
      <c r="EN610" s="79"/>
      <c r="EO610" s="113"/>
      <c r="EP610" s="113"/>
      <c r="EQ610" s="113"/>
      <c r="ER610" s="113"/>
      <c r="ES610" s="113"/>
      <c r="ET610" s="113"/>
      <c r="EU610" s="113"/>
      <c r="EV610" s="113"/>
      <c r="EW610" s="113"/>
      <c r="EX610" s="113"/>
    </row>
    <row r="611" spans="1:154" x14ac:dyDescent="0.3">
      <c r="A611" s="79"/>
      <c r="B611" s="80"/>
      <c r="C611" s="80"/>
      <c r="D611" s="80"/>
      <c r="E611" s="80"/>
      <c r="F611" s="80"/>
      <c r="G611" s="44" t="e">
        <f>SUM(J611,L611,N611,O611,P611,T611,U611,V611,AB611,AD611,AO611,AQ611,CE611,CG611,CP611,CR611,#REF!,#REF!,CZ611,DB611,DE611,DG611,DN611,DP611,DW611,DY611,EF611,EH611)</f>
        <v>#REF!</v>
      </c>
      <c r="H611" s="44" t="e">
        <f>SUM(K611,M611,Q611,R611,S611,W611,X611,Y611,AC611,AE611,AF611,AG611,AH611,AI611,AL611,AP611,AR611,#REF!,AY611,AZ611,CF611,CH611,CI611,CJ611,CK611,CL611,CQ611,CS611,CT611,CU611,CV611,CW611,#REF!,#REF!,DA611,DC611,DF611,DH611,DO611,#REF!,#REF!,#REF!,#REF!,DQ611,DR611,DS611,DT611,DU611,DX611,DZ611,EA611,EB611,EC611,ED611,EG611,EI611,EJ611,EK611,EL611,EM611)</f>
        <v>#REF!</v>
      </c>
      <c r="I611" s="44" t="e">
        <f t="shared" si="21"/>
        <v>#REF!</v>
      </c>
      <c r="J611" s="72"/>
      <c r="K611" s="72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79"/>
      <c r="AF611" s="79"/>
      <c r="AG611" s="79"/>
      <c r="AH611" s="79"/>
      <c r="AI611" s="79"/>
      <c r="AJ611" s="79"/>
      <c r="AK611" s="79"/>
      <c r="AL611" s="79"/>
      <c r="AM611" s="79"/>
      <c r="AN611" s="79"/>
      <c r="AO611" s="79"/>
      <c r="AP611" s="79"/>
      <c r="AQ611" s="79"/>
      <c r="AR611" s="79"/>
      <c r="AS611" s="79"/>
      <c r="AT611" s="79"/>
      <c r="AU611" s="79"/>
      <c r="AV611" s="79"/>
      <c r="AW611" s="79"/>
      <c r="AX611" s="79"/>
      <c r="AY611" s="79"/>
      <c r="AZ611" s="79"/>
      <c r="BA611" s="79"/>
      <c r="BB611" s="79"/>
      <c r="BC611" s="79"/>
      <c r="BD611" s="79"/>
      <c r="BE611" s="79"/>
      <c r="BF611" s="79"/>
      <c r="BG611" s="79"/>
      <c r="BH611" s="79"/>
      <c r="BI611" s="79"/>
      <c r="BJ611" s="79"/>
      <c r="BK611" s="79"/>
      <c r="BL611" s="79"/>
      <c r="BM611" s="79"/>
      <c r="BN611" s="79"/>
      <c r="BO611" s="79"/>
      <c r="BP611" s="79"/>
      <c r="BQ611" s="79"/>
      <c r="BR611" s="79"/>
      <c r="BS611" s="79"/>
      <c r="BT611" s="79"/>
      <c r="BU611" s="79"/>
      <c r="BV611" s="79"/>
      <c r="BW611" s="79"/>
      <c r="BX611" s="79"/>
      <c r="BY611" s="79"/>
      <c r="BZ611" s="79"/>
      <c r="CA611" s="79"/>
      <c r="CB611" s="79"/>
      <c r="CC611" s="79"/>
      <c r="CD611" s="79"/>
      <c r="CE611" s="79"/>
      <c r="CF611" s="79"/>
      <c r="CG611" s="79"/>
      <c r="CH611" s="79"/>
      <c r="CI611" s="79"/>
      <c r="CJ611" s="79"/>
      <c r="CK611" s="79"/>
      <c r="CL611" s="79"/>
      <c r="CM611" s="79"/>
      <c r="CN611" s="79"/>
      <c r="CO611" s="79"/>
      <c r="CP611" s="79"/>
      <c r="CQ611" s="79"/>
      <c r="CR611" s="79"/>
      <c r="CS611" s="79"/>
      <c r="CT611" s="79"/>
      <c r="CU611" s="79"/>
      <c r="CV611" s="79"/>
      <c r="CW611" s="79"/>
      <c r="CX611" s="79"/>
      <c r="CY611" s="79"/>
      <c r="CZ611" s="79"/>
      <c r="DA611" s="79"/>
      <c r="DB611" s="79"/>
      <c r="DC611" s="79"/>
      <c r="DD611" s="79"/>
      <c r="DE611" s="79"/>
      <c r="DF611" s="79"/>
      <c r="DG611" s="79"/>
      <c r="DH611" s="79"/>
      <c r="DI611" s="79"/>
      <c r="DJ611" s="79"/>
      <c r="DK611" s="79"/>
      <c r="DL611" s="79"/>
      <c r="DM611" s="79"/>
      <c r="DN611" s="79"/>
      <c r="DO611" s="79"/>
      <c r="DP611" s="79"/>
      <c r="DQ611" s="79"/>
      <c r="DR611" s="79"/>
      <c r="DS611" s="79"/>
      <c r="DT611" s="79"/>
      <c r="DU611" s="79"/>
      <c r="DV611" s="79"/>
      <c r="DW611" s="79"/>
      <c r="DX611" s="79"/>
      <c r="DY611" s="79"/>
      <c r="DZ611" s="79"/>
      <c r="EA611" s="79"/>
      <c r="EB611" s="79"/>
      <c r="EC611" s="79"/>
      <c r="ED611" s="79"/>
      <c r="EE611" s="79"/>
      <c r="EF611" s="79"/>
      <c r="EG611" s="79"/>
      <c r="EH611" s="79"/>
      <c r="EI611" s="79"/>
      <c r="EJ611" s="79"/>
      <c r="EK611" s="79"/>
      <c r="EL611" s="79"/>
      <c r="EM611" s="79"/>
      <c r="EN611" s="79"/>
      <c r="EO611" s="113"/>
      <c r="EP611" s="113"/>
      <c r="EQ611" s="113"/>
      <c r="ER611" s="113"/>
      <c r="ES611" s="113"/>
      <c r="ET611" s="113"/>
      <c r="EU611" s="113"/>
      <c r="EV611" s="113"/>
      <c r="EW611" s="113"/>
      <c r="EX611" s="113"/>
    </row>
    <row r="612" spans="1:154" x14ac:dyDescent="0.3">
      <c r="A612" s="79"/>
      <c r="B612" s="80"/>
      <c r="C612" s="80"/>
      <c r="D612" s="80"/>
      <c r="E612" s="80"/>
      <c r="F612" s="80"/>
      <c r="G612" s="44" t="e">
        <f>SUM(J612,L612,N612,O612,P612,T612,U612,V612,AB612,AD612,AO612,AQ612,CE612,CG612,CP612,CR612,#REF!,#REF!,CZ612,DB612,DE612,DG612,DN612,DP612,DW612,DY612,EF612,EH612)</f>
        <v>#REF!</v>
      </c>
      <c r="H612" s="44" t="e">
        <f>SUM(K612,M612,Q612,R612,S612,W612,X612,Y612,AC612,AE612,AF612,AG612,AH612,AI612,AL612,AP612,AR612,#REF!,AY612,AZ612,CF612,CH612,CI612,CJ612,CK612,CL612,CQ612,CS612,CT612,CU612,CV612,CW612,#REF!,#REF!,DA612,DC612,DF612,DH612,DO612,#REF!,#REF!,#REF!,#REF!,DQ612,DR612,DS612,DT612,DU612,DX612,DZ612,EA612,EB612,EC612,ED612,EG612,EI612,EJ612,EK612,EL612,EM612)</f>
        <v>#REF!</v>
      </c>
      <c r="I612" s="44" t="e">
        <f t="shared" si="21"/>
        <v>#REF!</v>
      </c>
      <c r="J612" s="72"/>
      <c r="K612" s="72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79"/>
      <c r="AF612" s="79"/>
      <c r="AG612" s="79"/>
      <c r="AH612" s="79"/>
      <c r="AI612" s="79"/>
      <c r="AJ612" s="79"/>
      <c r="AK612" s="79"/>
      <c r="AL612" s="79"/>
      <c r="AM612" s="79"/>
      <c r="AN612" s="79"/>
      <c r="AO612" s="79"/>
      <c r="AP612" s="79"/>
      <c r="AQ612" s="79"/>
      <c r="AR612" s="79"/>
      <c r="AS612" s="79"/>
      <c r="AT612" s="79"/>
      <c r="AU612" s="79"/>
      <c r="AV612" s="79"/>
      <c r="AW612" s="79"/>
      <c r="AX612" s="79"/>
      <c r="AY612" s="79"/>
      <c r="AZ612" s="79"/>
      <c r="BA612" s="79"/>
      <c r="BB612" s="79"/>
      <c r="BC612" s="79"/>
      <c r="BD612" s="79"/>
      <c r="BE612" s="79"/>
      <c r="BF612" s="79"/>
      <c r="BG612" s="79"/>
      <c r="BH612" s="79"/>
      <c r="BI612" s="79"/>
      <c r="BJ612" s="79"/>
      <c r="BK612" s="79"/>
      <c r="BL612" s="79"/>
      <c r="BM612" s="79"/>
      <c r="BN612" s="79"/>
      <c r="BO612" s="79"/>
      <c r="BP612" s="79"/>
      <c r="BQ612" s="79"/>
      <c r="BR612" s="79"/>
      <c r="BS612" s="79"/>
      <c r="BT612" s="79"/>
      <c r="BU612" s="79"/>
      <c r="BV612" s="79"/>
      <c r="BW612" s="79"/>
      <c r="BX612" s="79"/>
      <c r="BY612" s="79"/>
      <c r="BZ612" s="79"/>
      <c r="CA612" s="79"/>
      <c r="CB612" s="79"/>
      <c r="CC612" s="79"/>
      <c r="CD612" s="79"/>
      <c r="CE612" s="79"/>
      <c r="CF612" s="79"/>
      <c r="CG612" s="79"/>
      <c r="CH612" s="79"/>
      <c r="CI612" s="79"/>
      <c r="CJ612" s="79"/>
      <c r="CK612" s="79"/>
      <c r="CL612" s="79"/>
      <c r="CM612" s="79"/>
      <c r="CN612" s="79"/>
      <c r="CO612" s="79"/>
      <c r="CP612" s="79"/>
      <c r="CQ612" s="79"/>
      <c r="CR612" s="79"/>
      <c r="CS612" s="79"/>
      <c r="CT612" s="79"/>
      <c r="CU612" s="79"/>
      <c r="CV612" s="79"/>
      <c r="CW612" s="79"/>
      <c r="CX612" s="79"/>
      <c r="CY612" s="79"/>
      <c r="CZ612" s="79"/>
      <c r="DA612" s="79"/>
      <c r="DB612" s="79"/>
      <c r="DC612" s="79"/>
      <c r="DD612" s="79"/>
      <c r="DE612" s="79"/>
      <c r="DF612" s="79"/>
      <c r="DG612" s="79"/>
      <c r="DH612" s="79"/>
      <c r="DI612" s="79"/>
      <c r="DJ612" s="79"/>
      <c r="DK612" s="79"/>
      <c r="DL612" s="79"/>
      <c r="DM612" s="79"/>
      <c r="DN612" s="79"/>
      <c r="DO612" s="79"/>
      <c r="DP612" s="79"/>
      <c r="DQ612" s="79"/>
      <c r="DR612" s="79"/>
      <c r="DS612" s="79"/>
      <c r="DT612" s="79"/>
      <c r="DU612" s="79"/>
      <c r="DV612" s="79"/>
      <c r="DW612" s="79"/>
      <c r="DX612" s="79"/>
      <c r="DY612" s="79"/>
      <c r="DZ612" s="79"/>
      <c r="EA612" s="79"/>
      <c r="EB612" s="79"/>
      <c r="EC612" s="79"/>
      <c r="ED612" s="79"/>
      <c r="EE612" s="79"/>
      <c r="EF612" s="79"/>
      <c r="EG612" s="79"/>
      <c r="EH612" s="79"/>
      <c r="EI612" s="79"/>
      <c r="EJ612" s="79"/>
      <c r="EK612" s="79"/>
      <c r="EL612" s="79"/>
      <c r="EM612" s="79"/>
      <c r="EN612" s="79"/>
      <c r="EO612" s="113"/>
      <c r="EP612" s="113"/>
      <c r="EQ612" s="113"/>
      <c r="ER612" s="113"/>
      <c r="ES612" s="113"/>
      <c r="ET612" s="113"/>
      <c r="EU612" s="113"/>
      <c r="EV612" s="113"/>
      <c r="EW612" s="113"/>
      <c r="EX612" s="113"/>
    </row>
    <row r="613" spans="1:154" x14ac:dyDescent="0.3">
      <c r="A613" s="79"/>
      <c r="B613" s="80"/>
      <c r="C613" s="80"/>
      <c r="D613" s="80"/>
      <c r="E613" s="80"/>
      <c r="F613" s="80"/>
      <c r="G613" s="44" t="e">
        <f>SUM(J613,L613,N613,O613,P613,T613,U613,V613,AB613,AD613,AO613,AQ613,CE613,CG613,CP613,CR613,#REF!,#REF!,CZ613,DB613,DE613,DG613,DN613,DP613,DW613,DY613,EF613,EH613)</f>
        <v>#REF!</v>
      </c>
      <c r="H613" s="44" t="e">
        <f>SUM(K613,M613,Q613,R613,S613,W613,X613,Y613,AC613,AE613,AF613,AG613,AH613,AI613,AL613,AP613,AR613,#REF!,AY613,AZ613,CF613,CH613,CI613,CJ613,CK613,CL613,CQ613,CS613,CT613,CU613,CV613,CW613,#REF!,#REF!,DA613,DC613,DF613,DH613,DO613,#REF!,#REF!,#REF!,#REF!,DQ613,DR613,DS613,DT613,DU613,DX613,DZ613,EA613,EB613,EC613,ED613,EG613,EI613,EJ613,EK613,EL613,EM613)</f>
        <v>#REF!</v>
      </c>
      <c r="I613" s="44" t="e">
        <f t="shared" si="21"/>
        <v>#REF!</v>
      </c>
      <c r="J613" s="72"/>
      <c r="K613" s="72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79"/>
      <c r="AF613" s="79"/>
      <c r="AG613" s="79"/>
      <c r="AH613" s="79"/>
      <c r="AI613" s="79"/>
      <c r="AJ613" s="79"/>
      <c r="AK613" s="79"/>
      <c r="AL613" s="79"/>
      <c r="AM613" s="79"/>
      <c r="AN613" s="79"/>
      <c r="AO613" s="79"/>
      <c r="AP613" s="79"/>
      <c r="AQ613" s="79"/>
      <c r="AR613" s="79"/>
      <c r="AS613" s="79"/>
      <c r="AT613" s="79"/>
      <c r="AU613" s="79"/>
      <c r="AV613" s="79"/>
      <c r="AW613" s="79"/>
      <c r="AX613" s="79"/>
      <c r="AY613" s="79"/>
      <c r="AZ613" s="79"/>
      <c r="BA613" s="79"/>
      <c r="BB613" s="79"/>
      <c r="BC613" s="79"/>
      <c r="BD613" s="79"/>
      <c r="BE613" s="79"/>
      <c r="BF613" s="79"/>
      <c r="BG613" s="79"/>
      <c r="BH613" s="79"/>
      <c r="BI613" s="79"/>
      <c r="BJ613" s="79"/>
      <c r="BK613" s="79"/>
      <c r="BL613" s="79"/>
      <c r="BM613" s="79"/>
      <c r="BN613" s="79"/>
      <c r="BO613" s="79"/>
      <c r="BP613" s="79"/>
      <c r="BQ613" s="79"/>
      <c r="BR613" s="79"/>
      <c r="BS613" s="79"/>
      <c r="BT613" s="79"/>
      <c r="BU613" s="79"/>
      <c r="BV613" s="79"/>
      <c r="BW613" s="79"/>
      <c r="BX613" s="79"/>
      <c r="BY613" s="79"/>
      <c r="BZ613" s="79"/>
      <c r="CA613" s="79"/>
      <c r="CB613" s="79"/>
      <c r="CC613" s="79"/>
      <c r="CD613" s="79"/>
      <c r="CE613" s="79"/>
      <c r="CF613" s="79"/>
      <c r="CG613" s="79"/>
      <c r="CH613" s="79"/>
      <c r="CI613" s="79"/>
      <c r="CJ613" s="79"/>
      <c r="CK613" s="79"/>
      <c r="CL613" s="79"/>
      <c r="CM613" s="79"/>
      <c r="CN613" s="79"/>
      <c r="CO613" s="79"/>
      <c r="CP613" s="79"/>
      <c r="CQ613" s="79"/>
      <c r="CR613" s="79"/>
      <c r="CS613" s="79"/>
      <c r="CT613" s="79"/>
      <c r="CU613" s="79"/>
      <c r="CV613" s="79"/>
      <c r="CW613" s="79"/>
      <c r="CX613" s="79"/>
      <c r="CY613" s="79"/>
      <c r="CZ613" s="79"/>
      <c r="DA613" s="79"/>
      <c r="DB613" s="79"/>
      <c r="DC613" s="79"/>
      <c r="DD613" s="79"/>
      <c r="DE613" s="79"/>
      <c r="DF613" s="79"/>
      <c r="DG613" s="79"/>
      <c r="DH613" s="79"/>
      <c r="DI613" s="79"/>
      <c r="DJ613" s="79"/>
      <c r="DK613" s="79"/>
      <c r="DL613" s="79"/>
      <c r="DM613" s="79"/>
      <c r="DN613" s="79"/>
      <c r="DO613" s="79"/>
      <c r="DP613" s="79"/>
      <c r="DQ613" s="79"/>
      <c r="DR613" s="79"/>
      <c r="DS613" s="79"/>
      <c r="DT613" s="79"/>
      <c r="DU613" s="79"/>
      <c r="DV613" s="79"/>
      <c r="DW613" s="79"/>
      <c r="DX613" s="79"/>
      <c r="DY613" s="79"/>
      <c r="DZ613" s="79"/>
      <c r="EA613" s="79"/>
      <c r="EB613" s="79"/>
      <c r="EC613" s="79"/>
      <c r="ED613" s="79"/>
      <c r="EE613" s="79"/>
      <c r="EF613" s="79"/>
      <c r="EG613" s="79"/>
      <c r="EH613" s="79"/>
      <c r="EI613" s="79"/>
      <c r="EJ613" s="79"/>
      <c r="EK613" s="79"/>
      <c r="EL613" s="79"/>
      <c r="EM613" s="79"/>
      <c r="EN613" s="79"/>
      <c r="EO613" s="113"/>
      <c r="EP613" s="113"/>
      <c r="EQ613" s="113"/>
      <c r="ER613" s="113"/>
      <c r="ES613" s="113"/>
      <c r="ET613" s="113"/>
      <c r="EU613" s="113"/>
      <c r="EV613" s="113"/>
      <c r="EW613" s="113"/>
      <c r="EX613" s="113"/>
    </row>
    <row r="614" spans="1:154" x14ac:dyDescent="0.3">
      <c r="A614" s="79"/>
      <c r="B614" s="80"/>
      <c r="C614" s="80"/>
      <c r="D614" s="80"/>
      <c r="E614" s="80"/>
      <c r="F614" s="80"/>
      <c r="G614" s="44" t="e">
        <f>SUM(J614,L614,N614,O614,P614,T614,U614,V614,AB614,AD614,AO614,AQ614,CE614,CG614,CP614,CR614,#REF!,#REF!,CZ614,DB614,DE614,DG614,DN614,DP614,DW614,DY614,EF614,EH614)</f>
        <v>#REF!</v>
      </c>
      <c r="H614" s="44" t="e">
        <f>SUM(K614,M614,Q614,R614,S614,W614,X614,Y614,AC614,AE614,AF614,AG614,AH614,AI614,AL614,AP614,AR614,#REF!,AY614,AZ614,CF614,CH614,CI614,CJ614,CK614,CL614,CQ614,CS614,CT614,CU614,CV614,CW614,#REF!,#REF!,DA614,DC614,DF614,DH614,DO614,#REF!,#REF!,#REF!,#REF!,DQ614,DR614,DS614,DT614,DU614,DX614,DZ614,EA614,EB614,EC614,ED614,EG614,EI614,EJ614,EK614,EL614,EM614)</f>
        <v>#REF!</v>
      </c>
      <c r="I614" s="44" t="e">
        <f t="shared" si="21"/>
        <v>#REF!</v>
      </c>
      <c r="J614" s="72"/>
      <c r="K614" s="72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79"/>
      <c r="AF614" s="79"/>
      <c r="AG614" s="79"/>
      <c r="AH614" s="79"/>
      <c r="AI614" s="79"/>
      <c r="AJ614" s="79"/>
      <c r="AK614" s="79"/>
      <c r="AL614" s="79"/>
      <c r="AM614" s="79"/>
      <c r="AN614" s="79"/>
      <c r="AO614" s="79"/>
      <c r="AP614" s="79"/>
      <c r="AQ614" s="79"/>
      <c r="AR614" s="79"/>
      <c r="AS614" s="79"/>
      <c r="AT614" s="79"/>
      <c r="AU614" s="79"/>
      <c r="AV614" s="79"/>
      <c r="AW614" s="79"/>
      <c r="AX614" s="79"/>
      <c r="AY614" s="79"/>
      <c r="AZ614" s="79"/>
      <c r="BA614" s="79"/>
      <c r="BB614" s="79"/>
      <c r="BC614" s="79"/>
      <c r="BD614" s="79"/>
      <c r="BE614" s="79"/>
      <c r="BF614" s="79"/>
      <c r="BG614" s="79"/>
      <c r="BH614" s="79"/>
      <c r="BI614" s="79"/>
      <c r="BJ614" s="79"/>
      <c r="BK614" s="79"/>
      <c r="BL614" s="79"/>
      <c r="BM614" s="79"/>
      <c r="BN614" s="79"/>
      <c r="BO614" s="79"/>
      <c r="BP614" s="79"/>
      <c r="BQ614" s="79"/>
      <c r="BR614" s="79"/>
      <c r="BS614" s="79"/>
      <c r="BT614" s="79"/>
      <c r="BU614" s="79"/>
      <c r="BV614" s="79"/>
      <c r="BW614" s="79"/>
      <c r="BX614" s="79"/>
      <c r="BY614" s="79"/>
      <c r="BZ614" s="79"/>
      <c r="CA614" s="79"/>
      <c r="CB614" s="79"/>
      <c r="CC614" s="79"/>
      <c r="CD614" s="79"/>
      <c r="CE614" s="79"/>
      <c r="CF614" s="79"/>
      <c r="CG614" s="79"/>
      <c r="CH614" s="79"/>
      <c r="CI614" s="79"/>
      <c r="CJ614" s="79"/>
      <c r="CK614" s="79"/>
      <c r="CL614" s="79"/>
      <c r="CM614" s="79"/>
      <c r="CN614" s="79"/>
      <c r="CO614" s="79"/>
      <c r="CP614" s="79"/>
      <c r="CQ614" s="79"/>
      <c r="CR614" s="79"/>
      <c r="CS614" s="79"/>
      <c r="CT614" s="79"/>
      <c r="CU614" s="79"/>
      <c r="CV614" s="79"/>
      <c r="CW614" s="79"/>
      <c r="CX614" s="79"/>
      <c r="CY614" s="79"/>
      <c r="CZ614" s="79"/>
      <c r="DA614" s="79"/>
      <c r="DB614" s="79"/>
      <c r="DC614" s="79"/>
      <c r="DD614" s="79"/>
      <c r="DE614" s="79"/>
      <c r="DF614" s="79"/>
      <c r="DG614" s="79"/>
      <c r="DH614" s="79"/>
      <c r="DI614" s="79"/>
      <c r="DJ614" s="79"/>
      <c r="DK614" s="79"/>
      <c r="DL614" s="79"/>
      <c r="DM614" s="79"/>
      <c r="DN614" s="79"/>
      <c r="DO614" s="79"/>
      <c r="DP614" s="79"/>
      <c r="DQ614" s="79"/>
      <c r="DR614" s="79"/>
      <c r="DS614" s="79"/>
      <c r="DT614" s="79"/>
      <c r="DU614" s="79"/>
      <c r="DV614" s="79"/>
      <c r="DW614" s="79"/>
      <c r="DX614" s="79"/>
      <c r="DY614" s="79"/>
      <c r="DZ614" s="79"/>
      <c r="EA614" s="79"/>
      <c r="EB614" s="79"/>
      <c r="EC614" s="79"/>
      <c r="ED614" s="79"/>
      <c r="EE614" s="79"/>
      <c r="EF614" s="79"/>
      <c r="EG614" s="79"/>
      <c r="EH614" s="79"/>
      <c r="EI614" s="79"/>
      <c r="EJ614" s="79"/>
      <c r="EK614" s="79"/>
      <c r="EL614" s="79"/>
      <c r="EM614" s="79"/>
      <c r="EN614" s="79"/>
      <c r="EO614" s="113"/>
      <c r="EP614" s="113"/>
      <c r="EQ614" s="113"/>
      <c r="ER614" s="113"/>
      <c r="ES614" s="113"/>
      <c r="ET614" s="113"/>
      <c r="EU614" s="113"/>
      <c r="EV614" s="113"/>
      <c r="EW614" s="113"/>
      <c r="EX614" s="113"/>
    </row>
    <row r="615" spans="1:154" x14ac:dyDescent="0.3">
      <c r="A615" s="79"/>
      <c r="B615" s="80"/>
      <c r="C615" s="80"/>
      <c r="D615" s="80"/>
      <c r="E615" s="80"/>
      <c r="F615" s="80"/>
      <c r="G615" s="44" t="e">
        <f>SUM(J615,L615,N615,O615,P615,T615,U615,V615,AB615,AD615,AO615,AQ615,CE615,CG615,CP615,CR615,#REF!,#REF!,CZ615,DB615,DE615,DG615,DN615,DP615,DW615,DY615,EF615,EH615)</f>
        <v>#REF!</v>
      </c>
      <c r="H615" s="44" t="e">
        <f>SUM(K615,M615,Q615,R615,S615,W615,X615,Y615,AC615,AE615,AF615,AG615,AH615,AI615,AL615,AP615,AR615,#REF!,AY615,AZ615,CF615,CH615,CI615,CJ615,CK615,CL615,CQ615,CS615,CT615,CU615,CV615,CW615,#REF!,#REF!,DA615,DC615,DF615,DH615,DO615,#REF!,#REF!,#REF!,#REF!,DQ615,DR615,DS615,DT615,DU615,DX615,DZ615,EA615,EB615,EC615,ED615,EG615,EI615,EJ615,EK615,EL615,EM615)</f>
        <v>#REF!</v>
      </c>
      <c r="I615" s="44" t="e">
        <f t="shared" si="21"/>
        <v>#REF!</v>
      </c>
      <c r="J615" s="72"/>
      <c r="K615" s="72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79"/>
      <c r="AF615" s="79"/>
      <c r="AG615" s="79"/>
      <c r="AH615" s="79"/>
      <c r="AI615" s="79"/>
      <c r="AJ615" s="79"/>
      <c r="AK615" s="79"/>
      <c r="AL615" s="79"/>
      <c r="AM615" s="79"/>
      <c r="AN615" s="79"/>
      <c r="AO615" s="79"/>
      <c r="AP615" s="79"/>
      <c r="AQ615" s="79"/>
      <c r="AR615" s="79"/>
      <c r="AS615" s="79"/>
      <c r="AT615" s="79"/>
      <c r="AU615" s="79"/>
      <c r="AV615" s="79"/>
      <c r="AW615" s="79"/>
      <c r="AX615" s="79"/>
      <c r="AY615" s="79"/>
      <c r="AZ615" s="79"/>
      <c r="BA615" s="79"/>
      <c r="BB615" s="79"/>
      <c r="BC615" s="79"/>
      <c r="BD615" s="79"/>
      <c r="BE615" s="79"/>
      <c r="BF615" s="79"/>
      <c r="BG615" s="79"/>
      <c r="BH615" s="79"/>
      <c r="BI615" s="79"/>
      <c r="BJ615" s="79"/>
      <c r="BK615" s="79"/>
      <c r="BL615" s="79"/>
      <c r="BM615" s="79"/>
      <c r="BN615" s="79"/>
      <c r="BO615" s="79"/>
      <c r="BP615" s="79"/>
      <c r="BQ615" s="79"/>
      <c r="BR615" s="79"/>
      <c r="BS615" s="79"/>
      <c r="BT615" s="79"/>
      <c r="BU615" s="79"/>
      <c r="BV615" s="79"/>
      <c r="BW615" s="79"/>
      <c r="BX615" s="79"/>
      <c r="BY615" s="79"/>
      <c r="BZ615" s="79"/>
      <c r="CA615" s="79"/>
      <c r="CB615" s="79"/>
      <c r="CC615" s="79"/>
      <c r="CD615" s="79"/>
      <c r="CE615" s="79"/>
      <c r="CF615" s="79"/>
      <c r="CG615" s="79"/>
      <c r="CH615" s="79"/>
      <c r="CI615" s="79"/>
      <c r="CJ615" s="79"/>
      <c r="CK615" s="79"/>
      <c r="CL615" s="79"/>
      <c r="CM615" s="79"/>
      <c r="CN615" s="79"/>
      <c r="CO615" s="79"/>
      <c r="CP615" s="79"/>
      <c r="CQ615" s="79"/>
      <c r="CR615" s="79"/>
      <c r="CS615" s="79"/>
      <c r="CT615" s="79"/>
      <c r="CU615" s="79"/>
      <c r="CV615" s="79"/>
      <c r="CW615" s="79"/>
      <c r="CX615" s="79"/>
      <c r="CY615" s="79"/>
      <c r="CZ615" s="79"/>
      <c r="DA615" s="79"/>
      <c r="DB615" s="79"/>
      <c r="DC615" s="79"/>
      <c r="DD615" s="79"/>
      <c r="DE615" s="79"/>
      <c r="DF615" s="79"/>
      <c r="DG615" s="79"/>
      <c r="DH615" s="79"/>
      <c r="DI615" s="79"/>
      <c r="DJ615" s="79"/>
      <c r="DK615" s="79"/>
      <c r="DL615" s="79"/>
      <c r="DM615" s="79"/>
      <c r="DN615" s="79"/>
      <c r="DO615" s="79"/>
      <c r="DP615" s="79"/>
      <c r="DQ615" s="79"/>
      <c r="DR615" s="79"/>
      <c r="DS615" s="79"/>
      <c r="DT615" s="79"/>
      <c r="DU615" s="79"/>
      <c r="DV615" s="79"/>
      <c r="DW615" s="79"/>
      <c r="DX615" s="79"/>
      <c r="DY615" s="79"/>
      <c r="DZ615" s="79"/>
      <c r="EA615" s="79"/>
      <c r="EB615" s="79"/>
      <c r="EC615" s="79"/>
      <c r="ED615" s="79"/>
      <c r="EE615" s="79"/>
      <c r="EF615" s="79"/>
      <c r="EG615" s="79"/>
      <c r="EH615" s="79"/>
      <c r="EI615" s="79"/>
      <c r="EJ615" s="79"/>
      <c r="EK615" s="79"/>
      <c r="EL615" s="79"/>
      <c r="EM615" s="79"/>
      <c r="EN615" s="79"/>
      <c r="EO615" s="113"/>
      <c r="EP615" s="113"/>
      <c r="EQ615" s="113"/>
      <c r="ER615" s="113"/>
      <c r="ES615" s="113"/>
      <c r="ET615" s="113"/>
      <c r="EU615" s="113"/>
      <c r="EV615" s="113"/>
      <c r="EW615" s="113"/>
      <c r="EX615" s="113"/>
    </row>
    <row r="616" spans="1:154" x14ac:dyDescent="0.3">
      <c r="A616" s="79"/>
      <c r="B616" s="80"/>
      <c r="C616" s="80"/>
      <c r="D616" s="80"/>
      <c r="E616" s="80"/>
      <c r="F616" s="80"/>
      <c r="G616" s="44" t="e">
        <f>SUM(J616,L616,N616,O616,P616,T616,U616,V616,AB616,AD616,AO616,AQ616,CE616,CG616,CP616,CR616,#REF!,#REF!,CZ616,DB616,DE616,DG616,DN616,DP616,DW616,DY616,EF616,EH616)</f>
        <v>#REF!</v>
      </c>
      <c r="H616" s="44" t="e">
        <f>SUM(K616,M616,Q616,R616,S616,W616,X616,Y616,AC616,AE616,AF616,AG616,AH616,AI616,AL616,AP616,AR616,#REF!,AY616,AZ616,CF616,CH616,CI616,CJ616,CK616,CL616,CQ616,CS616,CT616,CU616,CV616,CW616,#REF!,#REF!,DA616,DC616,DF616,DH616,DO616,#REF!,#REF!,#REF!,#REF!,DQ616,DR616,DS616,DT616,DU616,DX616,DZ616,EA616,EB616,EC616,ED616,EG616,EI616,EJ616,EK616,EL616,EM616)</f>
        <v>#REF!</v>
      </c>
      <c r="I616" s="44" t="e">
        <f t="shared" si="21"/>
        <v>#REF!</v>
      </c>
      <c r="J616" s="72"/>
      <c r="K616" s="72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79"/>
      <c r="AF616" s="79"/>
      <c r="AG616" s="79"/>
      <c r="AH616" s="79"/>
      <c r="AI616" s="79"/>
      <c r="AJ616" s="79"/>
      <c r="AK616" s="79"/>
      <c r="AL616" s="79"/>
      <c r="AM616" s="79"/>
      <c r="AN616" s="79"/>
      <c r="AO616" s="79"/>
      <c r="AP616" s="79"/>
      <c r="AQ616" s="79"/>
      <c r="AR616" s="79"/>
      <c r="AS616" s="79"/>
      <c r="AT616" s="79"/>
      <c r="AU616" s="79"/>
      <c r="AV616" s="79"/>
      <c r="AW616" s="79"/>
      <c r="AX616" s="79"/>
      <c r="AY616" s="79"/>
      <c r="AZ616" s="79"/>
      <c r="BA616" s="79"/>
      <c r="BB616" s="79"/>
      <c r="BC616" s="79"/>
      <c r="BD616" s="79"/>
      <c r="BE616" s="79"/>
      <c r="BF616" s="79"/>
      <c r="BG616" s="79"/>
      <c r="BH616" s="79"/>
      <c r="BI616" s="79"/>
      <c r="BJ616" s="79"/>
      <c r="BK616" s="79"/>
      <c r="BL616" s="79"/>
      <c r="BM616" s="79"/>
      <c r="BN616" s="79"/>
      <c r="BO616" s="79"/>
      <c r="BP616" s="79"/>
      <c r="BQ616" s="79"/>
      <c r="BR616" s="79"/>
      <c r="BS616" s="79"/>
      <c r="BT616" s="79"/>
      <c r="BU616" s="79"/>
      <c r="BV616" s="79"/>
      <c r="BW616" s="79"/>
      <c r="BX616" s="79"/>
      <c r="BY616" s="79"/>
      <c r="BZ616" s="79"/>
      <c r="CA616" s="79"/>
      <c r="CB616" s="79"/>
      <c r="CC616" s="79"/>
      <c r="CD616" s="79"/>
      <c r="CE616" s="79"/>
      <c r="CF616" s="79"/>
      <c r="CG616" s="79"/>
      <c r="CH616" s="79"/>
      <c r="CI616" s="79"/>
      <c r="CJ616" s="79"/>
      <c r="CK616" s="79"/>
      <c r="CL616" s="79"/>
      <c r="CM616" s="79"/>
      <c r="CN616" s="79"/>
      <c r="CO616" s="79"/>
      <c r="CP616" s="79"/>
      <c r="CQ616" s="79"/>
      <c r="CR616" s="79"/>
      <c r="CS616" s="79"/>
      <c r="CT616" s="79"/>
      <c r="CU616" s="79"/>
      <c r="CV616" s="79"/>
      <c r="CW616" s="79"/>
      <c r="CX616" s="79"/>
      <c r="CY616" s="79"/>
      <c r="CZ616" s="79"/>
      <c r="DA616" s="79"/>
      <c r="DB616" s="79"/>
      <c r="DC616" s="79"/>
      <c r="DD616" s="79"/>
      <c r="DE616" s="79"/>
      <c r="DF616" s="79"/>
      <c r="DG616" s="79"/>
      <c r="DH616" s="79"/>
      <c r="DI616" s="79"/>
      <c r="DJ616" s="79"/>
      <c r="DK616" s="79"/>
      <c r="DL616" s="79"/>
      <c r="DM616" s="79"/>
      <c r="DN616" s="79"/>
      <c r="DO616" s="79"/>
      <c r="DP616" s="79"/>
      <c r="DQ616" s="79"/>
      <c r="DR616" s="79"/>
      <c r="DS616" s="79"/>
      <c r="DT616" s="79"/>
      <c r="DU616" s="79"/>
      <c r="DV616" s="79"/>
      <c r="DW616" s="79"/>
      <c r="DX616" s="79"/>
      <c r="DY616" s="79"/>
      <c r="DZ616" s="79"/>
      <c r="EA616" s="79"/>
      <c r="EB616" s="79"/>
      <c r="EC616" s="79"/>
      <c r="ED616" s="79"/>
      <c r="EE616" s="79"/>
      <c r="EF616" s="79"/>
      <c r="EG616" s="79"/>
      <c r="EH616" s="79"/>
      <c r="EI616" s="79"/>
      <c r="EJ616" s="79"/>
      <c r="EK616" s="79"/>
      <c r="EL616" s="79"/>
      <c r="EM616" s="79"/>
      <c r="EN616" s="79"/>
      <c r="EO616" s="113"/>
      <c r="EP616" s="113"/>
      <c r="EQ616" s="113"/>
      <c r="ER616" s="113"/>
      <c r="ES616" s="113"/>
      <c r="ET616" s="113"/>
      <c r="EU616" s="113"/>
      <c r="EV616" s="113"/>
      <c r="EW616" s="113"/>
      <c r="EX616" s="113"/>
    </row>
    <row r="617" spans="1:154" x14ac:dyDescent="0.3">
      <c r="A617" s="79"/>
      <c r="B617" s="80"/>
      <c r="C617" s="80"/>
      <c r="D617" s="80"/>
      <c r="E617" s="80"/>
      <c r="F617" s="80"/>
      <c r="G617" s="44" t="e">
        <f>SUM(J617,L617,N617,O617,P617,T617,U617,V617,AB617,AD617,AO617,AQ617,CE617,CG617,CP617,CR617,#REF!,#REF!,CZ617,DB617,DE617,DG617,DN617,DP617,DW617,DY617,EF617,EH617)</f>
        <v>#REF!</v>
      </c>
      <c r="H617" s="44" t="e">
        <f>SUM(K617,M617,Q617,R617,S617,W617,X617,Y617,AC617,AE617,AF617,AG617,AH617,AI617,AL617,AP617,AR617,#REF!,AY617,AZ617,CF617,CH617,CI617,CJ617,CK617,CL617,CQ617,CS617,CT617,CU617,CV617,CW617,#REF!,#REF!,DA617,DC617,DF617,DH617,DO617,#REF!,#REF!,#REF!,#REF!,DQ617,DR617,DS617,DT617,DU617,DX617,DZ617,EA617,EB617,EC617,ED617,EG617,EI617,EJ617,EK617,EL617,EM617)</f>
        <v>#REF!</v>
      </c>
      <c r="I617" s="44" t="e">
        <f t="shared" si="21"/>
        <v>#REF!</v>
      </c>
      <c r="J617" s="72"/>
      <c r="K617" s="72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79"/>
      <c r="AF617" s="79"/>
      <c r="AG617" s="79"/>
      <c r="AH617" s="79"/>
      <c r="AI617" s="79"/>
      <c r="AJ617" s="79"/>
      <c r="AK617" s="79"/>
      <c r="AL617" s="79"/>
      <c r="AM617" s="79"/>
      <c r="AN617" s="79"/>
      <c r="AO617" s="79"/>
      <c r="AP617" s="79"/>
      <c r="AQ617" s="79"/>
      <c r="AR617" s="79"/>
      <c r="AS617" s="79"/>
      <c r="AT617" s="79"/>
      <c r="AU617" s="79"/>
      <c r="AV617" s="79"/>
      <c r="AW617" s="79"/>
      <c r="AX617" s="79"/>
      <c r="AY617" s="79"/>
      <c r="AZ617" s="79"/>
      <c r="BA617" s="79"/>
      <c r="BB617" s="79"/>
      <c r="BC617" s="79"/>
      <c r="BD617" s="79"/>
      <c r="BE617" s="79"/>
      <c r="BF617" s="79"/>
      <c r="BG617" s="79"/>
      <c r="BH617" s="79"/>
      <c r="BI617" s="79"/>
      <c r="BJ617" s="79"/>
      <c r="BK617" s="79"/>
      <c r="BL617" s="79"/>
      <c r="BM617" s="79"/>
      <c r="BN617" s="79"/>
      <c r="BO617" s="79"/>
      <c r="BP617" s="79"/>
      <c r="BQ617" s="79"/>
      <c r="BR617" s="79"/>
      <c r="BS617" s="79"/>
      <c r="BT617" s="79"/>
      <c r="BU617" s="79"/>
      <c r="BV617" s="79"/>
      <c r="BW617" s="79"/>
      <c r="BX617" s="79"/>
      <c r="BY617" s="79"/>
      <c r="BZ617" s="79"/>
      <c r="CA617" s="79"/>
      <c r="CB617" s="79"/>
      <c r="CC617" s="79"/>
      <c r="CD617" s="79"/>
      <c r="CE617" s="79"/>
      <c r="CF617" s="79"/>
      <c r="CG617" s="79"/>
      <c r="CH617" s="79"/>
      <c r="CI617" s="79"/>
      <c r="CJ617" s="79"/>
      <c r="CK617" s="79"/>
      <c r="CL617" s="79"/>
      <c r="CM617" s="79"/>
      <c r="CN617" s="79"/>
      <c r="CO617" s="79"/>
      <c r="CP617" s="79"/>
      <c r="CQ617" s="79"/>
      <c r="CR617" s="79"/>
      <c r="CS617" s="79"/>
      <c r="CT617" s="79"/>
      <c r="CU617" s="79"/>
      <c r="CV617" s="79"/>
      <c r="CW617" s="79"/>
      <c r="CX617" s="79"/>
      <c r="CY617" s="79"/>
      <c r="CZ617" s="79"/>
      <c r="DA617" s="79"/>
      <c r="DB617" s="79"/>
      <c r="DC617" s="79"/>
      <c r="DD617" s="79"/>
      <c r="DE617" s="79"/>
      <c r="DF617" s="79"/>
      <c r="DG617" s="79"/>
      <c r="DH617" s="79"/>
      <c r="DI617" s="79"/>
      <c r="DJ617" s="79"/>
      <c r="DK617" s="79"/>
      <c r="DL617" s="79"/>
      <c r="DM617" s="79"/>
      <c r="DN617" s="79"/>
      <c r="DO617" s="79"/>
      <c r="DP617" s="79"/>
      <c r="DQ617" s="79"/>
      <c r="DR617" s="79"/>
      <c r="DS617" s="79"/>
      <c r="DT617" s="79"/>
      <c r="DU617" s="79"/>
      <c r="DV617" s="79"/>
      <c r="DW617" s="79"/>
      <c r="DX617" s="79"/>
      <c r="DY617" s="79"/>
      <c r="DZ617" s="79"/>
      <c r="EA617" s="79"/>
      <c r="EB617" s="79"/>
      <c r="EC617" s="79"/>
      <c r="ED617" s="79"/>
      <c r="EE617" s="79"/>
      <c r="EF617" s="79"/>
      <c r="EG617" s="79"/>
      <c r="EH617" s="79"/>
      <c r="EI617" s="79"/>
      <c r="EJ617" s="79"/>
      <c r="EK617" s="79"/>
      <c r="EL617" s="79"/>
      <c r="EM617" s="79"/>
      <c r="EN617" s="79"/>
      <c r="EO617" s="113"/>
      <c r="EP617" s="113"/>
      <c r="EQ617" s="113"/>
      <c r="ER617" s="113"/>
      <c r="ES617" s="113"/>
      <c r="ET617" s="113"/>
      <c r="EU617" s="113"/>
      <c r="EV617" s="113"/>
      <c r="EW617" s="113"/>
      <c r="EX617" s="113"/>
    </row>
    <row r="618" spans="1:154" x14ac:dyDescent="0.3">
      <c r="A618" s="79"/>
      <c r="B618" s="80"/>
      <c r="C618" s="80"/>
      <c r="D618" s="80"/>
      <c r="E618" s="80"/>
      <c r="F618" s="80"/>
      <c r="G618" s="44" t="e">
        <f>SUM(J618,L618,N618,O618,P618,T618,U618,V618,AB618,AD618,AO618,AQ618,CE618,CG618,CP618,CR618,#REF!,#REF!,CZ618,DB618,DE618,DG618,DN618,DP618,DW618,DY618,EF618,EH618)</f>
        <v>#REF!</v>
      </c>
      <c r="H618" s="44" t="e">
        <f>SUM(K618,M618,Q618,R618,S618,W618,X618,Y618,AC618,AE618,AF618,AG618,AH618,AI618,AL618,AP618,AR618,#REF!,AY618,AZ618,CF618,CH618,CI618,CJ618,CK618,CL618,CQ618,CS618,CT618,CU618,CV618,CW618,#REF!,#REF!,DA618,DC618,DF618,DH618,DO618,#REF!,#REF!,#REF!,#REF!,DQ618,DR618,DS618,DT618,DU618,DX618,DZ618,EA618,EB618,EC618,ED618,EG618,EI618,EJ618,EK618,EL618,EM618)</f>
        <v>#REF!</v>
      </c>
      <c r="I618" s="44" t="e">
        <f t="shared" si="21"/>
        <v>#REF!</v>
      </c>
      <c r="J618" s="72"/>
      <c r="K618" s="72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79"/>
      <c r="AF618" s="79"/>
      <c r="AG618" s="79"/>
      <c r="AH618" s="79"/>
      <c r="AI618" s="79"/>
      <c r="AJ618" s="79"/>
      <c r="AK618" s="79"/>
      <c r="AL618" s="79"/>
      <c r="AM618" s="79"/>
      <c r="AN618" s="79"/>
      <c r="AO618" s="79"/>
      <c r="AP618" s="79"/>
      <c r="AQ618" s="79"/>
      <c r="AR618" s="79"/>
      <c r="AS618" s="79"/>
      <c r="AT618" s="79"/>
      <c r="AU618" s="79"/>
      <c r="AV618" s="79"/>
      <c r="AW618" s="79"/>
      <c r="AX618" s="79"/>
      <c r="AY618" s="79"/>
      <c r="AZ618" s="79"/>
      <c r="BA618" s="79"/>
      <c r="BB618" s="79"/>
      <c r="BC618" s="79"/>
      <c r="BD618" s="79"/>
      <c r="BE618" s="79"/>
      <c r="BF618" s="79"/>
      <c r="BG618" s="79"/>
      <c r="BH618" s="79"/>
      <c r="BI618" s="79"/>
      <c r="BJ618" s="79"/>
      <c r="BK618" s="79"/>
      <c r="BL618" s="79"/>
      <c r="BM618" s="79"/>
      <c r="BN618" s="79"/>
      <c r="BO618" s="79"/>
      <c r="BP618" s="79"/>
      <c r="BQ618" s="79"/>
      <c r="BR618" s="79"/>
      <c r="BS618" s="79"/>
      <c r="BT618" s="79"/>
      <c r="BU618" s="79"/>
      <c r="BV618" s="79"/>
      <c r="BW618" s="79"/>
      <c r="BX618" s="79"/>
      <c r="BY618" s="79"/>
      <c r="BZ618" s="79"/>
      <c r="CA618" s="79"/>
      <c r="CB618" s="79"/>
      <c r="CC618" s="79"/>
      <c r="CD618" s="79"/>
      <c r="CE618" s="79"/>
      <c r="CF618" s="79"/>
      <c r="CG618" s="79"/>
      <c r="CH618" s="79"/>
      <c r="CI618" s="79"/>
      <c r="CJ618" s="79"/>
      <c r="CK618" s="79"/>
      <c r="CL618" s="79"/>
      <c r="CM618" s="79"/>
      <c r="CN618" s="79"/>
      <c r="CO618" s="79"/>
      <c r="CP618" s="79"/>
      <c r="CQ618" s="79"/>
      <c r="CR618" s="79"/>
      <c r="CS618" s="79"/>
      <c r="CT618" s="79"/>
      <c r="CU618" s="79"/>
      <c r="CV618" s="79"/>
      <c r="CW618" s="79"/>
      <c r="CX618" s="79"/>
      <c r="CY618" s="79"/>
      <c r="CZ618" s="79"/>
      <c r="DA618" s="79"/>
      <c r="DB618" s="79"/>
      <c r="DC618" s="79"/>
      <c r="DD618" s="79"/>
      <c r="DE618" s="79"/>
      <c r="DF618" s="79"/>
      <c r="DG618" s="79"/>
      <c r="DH618" s="79"/>
      <c r="DI618" s="79"/>
      <c r="DJ618" s="79"/>
      <c r="DK618" s="79"/>
      <c r="DL618" s="79"/>
      <c r="DM618" s="79"/>
      <c r="DN618" s="79"/>
      <c r="DO618" s="79"/>
      <c r="DP618" s="79"/>
      <c r="DQ618" s="79"/>
      <c r="DR618" s="79"/>
      <c r="DS618" s="79"/>
      <c r="DT618" s="79"/>
      <c r="DU618" s="79"/>
      <c r="DV618" s="79"/>
      <c r="DW618" s="79"/>
      <c r="DX618" s="79"/>
      <c r="DY618" s="79"/>
      <c r="DZ618" s="79"/>
      <c r="EA618" s="79"/>
      <c r="EB618" s="79"/>
      <c r="EC618" s="79"/>
      <c r="ED618" s="79"/>
      <c r="EE618" s="79"/>
      <c r="EF618" s="79"/>
      <c r="EG618" s="79"/>
      <c r="EH618" s="79"/>
      <c r="EI618" s="79"/>
      <c r="EJ618" s="79"/>
      <c r="EK618" s="79"/>
      <c r="EL618" s="79"/>
      <c r="EM618" s="79"/>
      <c r="EN618" s="79"/>
      <c r="EO618" s="113"/>
      <c r="EP618" s="113"/>
      <c r="EQ618" s="113"/>
      <c r="ER618" s="113"/>
      <c r="ES618" s="113"/>
      <c r="ET618" s="113"/>
      <c r="EU618" s="113"/>
      <c r="EV618" s="113"/>
      <c r="EW618" s="113"/>
      <c r="EX618" s="113"/>
    </row>
    <row r="619" spans="1:154" x14ac:dyDescent="0.3">
      <c r="A619" s="79"/>
      <c r="B619" s="80"/>
      <c r="C619" s="80"/>
      <c r="D619" s="80"/>
      <c r="E619" s="80"/>
      <c r="F619" s="80"/>
      <c r="G619" s="44" t="e">
        <f>SUM(J619,L619,N619,O619,P619,T619,U619,V619,AB619,AD619,AO619,AQ619,CE619,CG619,CP619,CR619,#REF!,#REF!,CZ619,DB619,DE619,DG619,DN619,DP619,DW619,DY619,EF619,EH619)</f>
        <v>#REF!</v>
      </c>
      <c r="H619" s="44" t="e">
        <f>SUM(K619,M619,Q619,R619,S619,W619,X619,Y619,AC619,AE619,AF619,AG619,AH619,AI619,AL619,AP619,AR619,#REF!,AY619,AZ619,CF619,CH619,CI619,CJ619,CK619,CL619,CQ619,CS619,CT619,CU619,CV619,CW619,#REF!,#REF!,DA619,DC619,DF619,DH619,DO619,#REF!,#REF!,#REF!,#REF!,DQ619,DR619,DS619,DT619,DU619,DX619,DZ619,EA619,EB619,EC619,ED619,EG619,EI619,EJ619,EK619,EL619,EM619)</f>
        <v>#REF!</v>
      </c>
      <c r="I619" s="44" t="e">
        <f t="shared" si="21"/>
        <v>#REF!</v>
      </c>
      <c r="J619" s="72"/>
      <c r="K619" s="72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79"/>
      <c r="AF619" s="79"/>
      <c r="AG619" s="79"/>
      <c r="AH619" s="79"/>
      <c r="AI619" s="79"/>
      <c r="AJ619" s="79"/>
      <c r="AK619" s="79"/>
      <c r="AL619" s="79"/>
      <c r="AM619" s="79"/>
      <c r="AN619" s="79"/>
      <c r="AO619" s="79"/>
      <c r="AP619" s="79"/>
      <c r="AQ619" s="79"/>
      <c r="AR619" s="79"/>
      <c r="AS619" s="79"/>
      <c r="AT619" s="79"/>
      <c r="AU619" s="79"/>
      <c r="AV619" s="79"/>
      <c r="AW619" s="79"/>
      <c r="AX619" s="79"/>
      <c r="AY619" s="79"/>
      <c r="AZ619" s="79"/>
      <c r="BA619" s="79"/>
      <c r="BB619" s="79"/>
      <c r="BC619" s="79"/>
      <c r="BD619" s="79"/>
      <c r="BE619" s="79"/>
      <c r="BF619" s="79"/>
      <c r="BG619" s="79"/>
      <c r="BH619" s="79"/>
      <c r="BI619" s="79"/>
      <c r="BJ619" s="79"/>
      <c r="BK619" s="79"/>
      <c r="BL619" s="79"/>
      <c r="BM619" s="79"/>
      <c r="BN619" s="79"/>
      <c r="BO619" s="79"/>
      <c r="BP619" s="79"/>
      <c r="BQ619" s="79"/>
      <c r="BR619" s="79"/>
      <c r="BS619" s="79"/>
      <c r="BT619" s="79"/>
      <c r="BU619" s="79"/>
      <c r="BV619" s="79"/>
      <c r="BW619" s="79"/>
      <c r="BX619" s="79"/>
      <c r="BY619" s="79"/>
      <c r="BZ619" s="79"/>
      <c r="CA619" s="79"/>
      <c r="CB619" s="79"/>
      <c r="CC619" s="79"/>
      <c r="CD619" s="79"/>
      <c r="CE619" s="79"/>
      <c r="CF619" s="79"/>
      <c r="CG619" s="79"/>
      <c r="CH619" s="79"/>
      <c r="CI619" s="79"/>
      <c r="CJ619" s="79"/>
      <c r="CK619" s="79"/>
      <c r="CL619" s="79"/>
      <c r="CM619" s="79"/>
      <c r="CN619" s="79"/>
      <c r="CO619" s="79"/>
      <c r="CP619" s="79"/>
      <c r="CQ619" s="79"/>
      <c r="CR619" s="79"/>
      <c r="CS619" s="79"/>
      <c r="CT619" s="79"/>
      <c r="CU619" s="79"/>
      <c r="CV619" s="79"/>
      <c r="CW619" s="79"/>
      <c r="CX619" s="79"/>
      <c r="CY619" s="79"/>
      <c r="CZ619" s="79"/>
      <c r="DA619" s="79"/>
      <c r="DB619" s="79"/>
      <c r="DC619" s="79"/>
      <c r="DD619" s="79"/>
      <c r="DE619" s="79"/>
      <c r="DF619" s="79"/>
      <c r="DG619" s="79"/>
      <c r="DH619" s="79"/>
      <c r="DI619" s="79"/>
      <c r="DJ619" s="79"/>
      <c r="DK619" s="79"/>
      <c r="DL619" s="79"/>
      <c r="DM619" s="79"/>
      <c r="DN619" s="79"/>
      <c r="DO619" s="79"/>
      <c r="DP619" s="79"/>
      <c r="DQ619" s="79"/>
      <c r="DR619" s="79"/>
      <c r="DS619" s="79"/>
      <c r="DT619" s="79"/>
      <c r="DU619" s="79"/>
      <c r="DV619" s="79"/>
      <c r="DW619" s="79"/>
      <c r="DX619" s="79"/>
      <c r="DY619" s="79"/>
      <c r="DZ619" s="79"/>
      <c r="EA619" s="79"/>
      <c r="EB619" s="79"/>
      <c r="EC619" s="79"/>
      <c r="ED619" s="79"/>
      <c r="EE619" s="79"/>
      <c r="EF619" s="79"/>
      <c r="EG619" s="79"/>
      <c r="EH619" s="79"/>
      <c r="EI619" s="79"/>
      <c r="EJ619" s="79"/>
      <c r="EK619" s="79"/>
      <c r="EL619" s="79"/>
      <c r="EM619" s="79"/>
      <c r="EN619" s="79"/>
      <c r="EO619" s="113"/>
      <c r="EP619" s="113"/>
      <c r="EQ619" s="113"/>
      <c r="ER619" s="113"/>
      <c r="ES619" s="113"/>
      <c r="ET619" s="113"/>
      <c r="EU619" s="113"/>
      <c r="EV619" s="113"/>
      <c r="EW619" s="113"/>
      <c r="EX619" s="113"/>
    </row>
    <row r="620" spans="1:154" x14ac:dyDescent="0.3">
      <c r="A620" s="79"/>
      <c r="B620" s="80"/>
      <c r="C620" s="80"/>
      <c r="D620" s="80"/>
      <c r="E620" s="80"/>
      <c r="F620" s="80"/>
      <c r="G620" s="44" t="e">
        <f>SUM(J620,L620,N620,O620,P620,T620,U620,V620,AB620,AD620,AO620,AQ620,CE620,CG620,CP620,CR620,#REF!,#REF!,CZ620,DB620,DE620,DG620,DN620,DP620,DW620,DY620,EF620,EH620)</f>
        <v>#REF!</v>
      </c>
      <c r="H620" s="44" t="e">
        <f>SUM(K620,M620,Q620,R620,S620,W620,X620,Y620,AC620,AE620,AF620,AG620,AH620,AI620,AL620,AP620,AR620,#REF!,AY620,AZ620,CF620,CH620,CI620,CJ620,CK620,CL620,CQ620,CS620,CT620,CU620,CV620,CW620,#REF!,#REF!,DA620,DC620,DF620,DH620,DO620,#REF!,#REF!,#REF!,#REF!,DQ620,DR620,DS620,DT620,DU620,DX620,DZ620,EA620,EB620,EC620,ED620,EG620,EI620,EJ620,EK620,EL620,EM620)</f>
        <v>#REF!</v>
      </c>
      <c r="I620" s="44" t="e">
        <f t="shared" si="21"/>
        <v>#REF!</v>
      </c>
      <c r="J620" s="72"/>
      <c r="K620" s="72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79"/>
      <c r="AF620" s="79"/>
      <c r="AG620" s="79"/>
      <c r="AH620" s="79"/>
      <c r="AI620" s="79"/>
      <c r="AJ620" s="79"/>
      <c r="AK620" s="79"/>
      <c r="AL620" s="79"/>
      <c r="AM620" s="79"/>
      <c r="AN620" s="79"/>
      <c r="AO620" s="79"/>
      <c r="AP620" s="79"/>
      <c r="AQ620" s="79"/>
      <c r="AR620" s="79"/>
      <c r="AS620" s="79"/>
      <c r="AT620" s="79"/>
      <c r="AU620" s="79"/>
      <c r="AV620" s="79"/>
      <c r="AW620" s="79"/>
      <c r="AX620" s="79"/>
      <c r="AY620" s="79"/>
      <c r="AZ620" s="79"/>
      <c r="BA620" s="79"/>
      <c r="BB620" s="79"/>
      <c r="BC620" s="79"/>
      <c r="BD620" s="79"/>
      <c r="BE620" s="79"/>
      <c r="BF620" s="79"/>
      <c r="BG620" s="79"/>
      <c r="BH620" s="79"/>
      <c r="BI620" s="79"/>
      <c r="BJ620" s="79"/>
      <c r="BK620" s="79"/>
      <c r="BL620" s="79"/>
      <c r="BM620" s="79"/>
      <c r="BN620" s="79"/>
      <c r="BO620" s="79"/>
      <c r="BP620" s="79"/>
      <c r="BQ620" s="79"/>
      <c r="BR620" s="79"/>
      <c r="BS620" s="79"/>
      <c r="BT620" s="79"/>
      <c r="BU620" s="79"/>
      <c r="BV620" s="79"/>
      <c r="BW620" s="79"/>
      <c r="BX620" s="79"/>
      <c r="BY620" s="79"/>
      <c r="BZ620" s="79"/>
      <c r="CA620" s="79"/>
      <c r="CB620" s="79"/>
      <c r="CC620" s="79"/>
      <c r="CD620" s="79"/>
      <c r="CE620" s="79"/>
      <c r="CF620" s="79"/>
      <c r="CG620" s="79"/>
      <c r="CH620" s="79"/>
      <c r="CI620" s="79"/>
      <c r="CJ620" s="79"/>
      <c r="CK620" s="79"/>
      <c r="CL620" s="79"/>
      <c r="CM620" s="79"/>
      <c r="CN620" s="79"/>
      <c r="CO620" s="79"/>
      <c r="CP620" s="79"/>
      <c r="CQ620" s="79"/>
      <c r="CR620" s="79"/>
      <c r="CS620" s="79"/>
      <c r="CT620" s="79"/>
      <c r="CU620" s="79"/>
      <c r="CV620" s="79"/>
      <c r="CW620" s="79"/>
      <c r="CX620" s="79"/>
      <c r="CY620" s="79"/>
      <c r="CZ620" s="79"/>
      <c r="DA620" s="79"/>
      <c r="DB620" s="79"/>
      <c r="DC620" s="79"/>
      <c r="DD620" s="79"/>
      <c r="DE620" s="79"/>
      <c r="DF620" s="79"/>
      <c r="DG620" s="79"/>
      <c r="DH620" s="79"/>
      <c r="DI620" s="79"/>
      <c r="DJ620" s="79"/>
      <c r="DK620" s="79"/>
      <c r="DL620" s="79"/>
      <c r="DM620" s="79"/>
      <c r="DN620" s="79"/>
      <c r="DO620" s="79"/>
      <c r="DP620" s="79"/>
      <c r="DQ620" s="79"/>
      <c r="DR620" s="79"/>
      <c r="DS620" s="79"/>
      <c r="DT620" s="79"/>
      <c r="DU620" s="79"/>
      <c r="DV620" s="79"/>
      <c r="DW620" s="79"/>
      <c r="DX620" s="79"/>
      <c r="DY620" s="79"/>
      <c r="DZ620" s="79"/>
      <c r="EA620" s="79"/>
      <c r="EB620" s="79"/>
      <c r="EC620" s="79"/>
      <c r="ED620" s="79"/>
      <c r="EE620" s="79"/>
      <c r="EF620" s="79"/>
      <c r="EG620" s="79"/>
      <c r="EH620" s="79"/>
      <c r="EI620" s="79"/>
      <c r="EJ620" s="79"/>
      <c r="EK620" s="79"/>
      <c r="EL620" s="79"/>
      <c r="EM620" s="79"/>
      <c r="EN620" s="79"/>
      <c r="EO620" s="113"/>
      <c r="EP620" s="113"/>
      <c r="EQ620" s="113"/>
      <c r="ER620" s="113"/>
      <c r="ES620" s="113"/>
      <c r="ET620" s="113"/>
      <c r="EU620" s="113"/>
      <c r="EV620" s="113"/>
      <c r="EW620" s="113"/>
      <c r="EX620" s="113"/>
    </row>
    <row r="621" spans="1:154" x14ac:dyDescent="0.3">
      <c r="A621" s="79"/>
      <c r="B621" s="80"/>
      <c r="C621" s="80"/>
      <c r="D621" s="80"/>
      <c r="E621" s="80"/>
      <c r="F621" s="80"/>
      <c r="G621" s="44" t="e">
        <f>SUM(J621,L621,N621,O621,P621,T621,U621,V621,AB621,AD621,AO621,AQ621,CE621,CG621,CP621,CR621,#REF!,#REF!,CZ621,DB621,DE621,DG621,DN621,DP621,DW621,DY621,EF621,EH621)</f>
        <v>#REF!</v>
      </c>
      <c r="H621" s="44" t="e">
        <f>SUM(K621,M621,Q621,R621,S621,W621,X621,Y621,AC621,AE621,AF621,AG621,AH621,AI621,AL621,AP621,AR621,#REF!,AY621,AZ621,CF621,CH621,CI621,CJ621,CK621,CL621,CQ621,CS621,CT621,CU621,CV621,CW621,#REF!,#REF!,DA621,DC621,DF621,DH621,DO621,#REF!,#REF!,#REF!,#REF!,DQ621,DR621,DS621,DT621,DU621,DX621,DZ621,EA621,EB621,EC621,ED621,EG621,EI621,EJ621,EK621,EL621,EM621)</f>
        <v>#REF!</v>
      </c>
      <c r="I621" s="44" t="e">
        <f t="shared" si="21"/>
        <v>#REF!</v>
      </c>
      <c r="J621" s="72"/>
      <c r="K621" s="72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79"/>
      <c r="AF621" s="79"/>
      <c r="AG621" s="79"/>
      <c r="AH621" s="79"/>
      <c r="AI621" s="79"/>
      <c r="AJ621" s="79"/>
      <c r="AK621" s="79"/>
      <c r="AL621" s="79"/>
      <c r="AM621" s="79"/>
      <c r="AN621" s="79"/>
      <c r="AO621" s="79"/>
      <c r="AP621" s="79"/>
      <c r="AQ621" s="79"/>
      <c r="AR621" s="79"/>
      <c r="AS621" s="79"/>
      <c r="AT621" s="79"/>
      <c r="AU621" s="79"/>
      <c r="AV621" s="79"/>
      <c r="AW621" s="79"/>
      <c r="AX621" s="79"/>
      <c r="AY621" s="79"/>
      <c r="AZ621" s="79"/>
      <c r="BA621" s="79"/>
      <c r="BB621" s="79"/>
      <c r="BC621" s="79"/>
      <c r="BD621" s="79"/>
      <c r="BE621" s="79"/>
      <c r="BF621" s="79"/>
      <c r="BG621" s="79"/>
      <c r="BH621" s="79"/>
      <c r="BI621" s="79"/>
      <c r="BJ621" s="79"/>
      <c r="BK621" s="79"/>
      <c r="BL621" s="79"/>
      <c r="BM621" s="79"/>
      <c r="BN621" s="79"/>
      <c r="BO621" s="79"/>
      <c r="BP621" s="79"/>
      <c r="BQ621" s="79"/>
      <c r="BR621" s="79"/>
      <c r="BS621" s="79"/>
      <c r="BT621" s="79"/>
      <c r="BU621" s="79"/>
      <c r="BV621" s="79"/>
      <c r="BW621" s="79"/>
      <c r="BX621" s="79"/>
      <c r="BY621" s="79"/>
      <c r="BZ621" s="79"/>
      <c r="CA621" s="79"/>
      <c r="CB621" s="79"/>
      <c r="CC621" s="79"/>
      <c r="CD621" s="79"/>
      <c r="CE621" s="79"/>
      <c r="CF621" s="79"/>
      <c r="CG621" s="79"/>
      <c r="CH621" s="79"/>
      <c r="CI621" s="79"/>
      <c r="CJ621" s="79"/>
      <c r="CK621" s="79"/>
      <c r="CL621" s="79"/>
      <c r="CM621" s="79"/>
      <c r="CN621" s="79"/>
      <c r="CO621" s="79"/>
      <c r="CP621" s="79"/>
      <c r="CQ621" s="79"/>
      <c r="CR621" s="79"/>
      <c r="CS621" s="79"/>
      <c r="CT621" s="79"/>
      <c r="CU621" s="79"/>
      <c r="CV621" s="79"/>
      <c r="CW621" s="79"/>
      <c r="CX621" s="79"/>
      <c r="CY621" s="79"/>
      <c r="CZ621" s="79"/>
      <c r="DA621" s="79"/>
      <c r="DB621" s="79"/>
      <c r="DC621" s="79"/>
      <c r="DD621" s="79"/>
      <c r="DE621" s="79"/>
      <c r="DF621" s="79"/>
      <c r="DG621" s="79"/>
      <c r="DH621" s="79"/>
      <c r="DI621" s="79"/>
      <c r="DJ621" s="79"/>
      <c r="DK621" s="79"/>
      <c r="DL621" s="79"/>
      <c r="DM621" s="79"/>
      <c r="DN621" s="79"/>
      <c r="DO621" s="79"/>
      <c r="DP621" s="79"/>
      <c r="DQ621" s="79"/>
      <c r="DR621" s="79"/>
      <c r="DS621" s="79"/>
      <c r="DT621" s="79"/>
      <c r="DU621" s="79"/>
      <c r="DV621" s="79"/>
      <c r="DW621" s="79"/>
      <c r="DX621" s="79"/>
      <c r="DY621" s="79"/>
      <c r="DZ621" s="79"/>
      <c r="EA621" s="79"/>
      <c r="EB621" s="79"/>
      <c r="EC621" s="79"/>
      <c r="ED621" s="79"/>
      <c r="EE621" s="79"/>
      <c r="EF621" s="79"/>
      <c r="EG621" s="79"/>
      <c r="EH621" s="79"/>
      <c r="EI621" s="79"/>
      <c r="EJ621" s="79"/>
      <c r="EK621" s="79"/>
      <c r="EL621" s="79"/>
      <c r="EM621" s="79"/>
      <c r="EN621" s="79"/>
      <c r="EO621" s="113"/>
      <c r="EP621" s="113"/>
      <c r="EQ621" s="113"/>
      <c r="ER621" s="113"/>
      <c r="ES621" s="113"/>
      <c r="ET621" s="113"/>
      <c r="EU621" s="113"/>
      <c r="EV621" s="113"/>
      <c r="EW621" s="113"/>
      <c r="EX621" s="113"/>
    </row>
    <row r="622" spans="1:154" x14ac:dyDescent="0.3">
      <c r="A622" s="79"/>
      <c r="B622" s="80"/>
      <c r="C622" s="80"/>
      <c r="D622" s="80"/>
      <c r="E622" s="80"/>
      <c r="F622" s="80"/>
      <c r="G622" s="44" t="e">
        <f>SUM(J622,L622,N622,O622,P622,T622,U622,V622,AB622,AD622,AO622,AQ622,CE622,CG622,CP622,CR622,#REF!,#REF!,CZ622,DB622,DE622,DG622,DN622,DP622,DW622,DY622,EF622,EH622)</f>
        <v>#REF!</v>
      </c>
      <c r="H622" s="44" t="e">
        <f>SUM(K622,M622,Q622,R622,S622,W622,X622,Y622,AC622,AE622,AF622,AG622,AH622,AI622,AL622,AP622,AR622,#REF!,AY622,AZ622,CF622,CH622,CI622,CJ622,CK622,CL622,CQ622,CS622,CT622,CU622,CV622,CW622,#REF!,#REF!,DA622,DC622,DF622,DH622,DO622,#REF!,#REF!,#REF!,#REF!,DQ622,DR622,DS622,DT622,DU622,DX622,DZ622,EA622,EB622,EC622,ED622,EG622,EI622,EJ622,EK622,EL622,EM622)</f>
        <v>#REF!</v>
      </c>
      <c r="I622" s="44" t="e">
        <f t="shared" si="21"/>
        <v>#REF!</v>
      </c>
      <c r="J622" s="72"/>
      <c r="K622" s="72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79"/>
      <c r="AF622" s="79"/>
      <c r="AG622" s="79"/>
      <c r="AH622" s="79"/>
      <c r="AI622" s="79"/>
      <c r="AJ622" s="79"/>
      <c r="AK622" s="79"/>
      <c r="AL622" s="79"/>
      <c r="AM622" s="79"/>
      <c r="AN622" s="79"/>
      <c r="AO622" s="79"/>
      <c r="AP622" s="79"/>
      <c r="AQ622" s="79"/>
      <c r="AR622" s="79"/>
      <c r="AS622" s="79"/>
      <c r="AT622" s="79"/>
      <c r="AU622" s="79"/>
      <c r="AV622" s="79"/>
      <c r="AW622" s="79"/>
      <c r="AX622" s="79"/>
      <c r="AY622" s="79"/>
      <c r="AZ622" s="79"/>
      <c r="BA622" s="79"/>
      <c r="BB622" s="79"/>
      <c r="BC622" s="79"/>
      <c r="BD622" s="79"/>
      <c r="BE622" s="79"/>
      <c r="BF622" s="79"/>
      <c r="BG622" s="79"/>
      <c r="BH622" s="79"/>
      <c r="BI622" s="79"/>
      <c r="BJ622" s="79"/>
      <c r="BK622" s="79"/>
      <c r="BL622" s="79"/>
      <c r="BM622" s="79"/>
      <c r="BN622" s="79"/>
      <c r="BO622" s="79"/>
      <c r="BP622" s="79"/>
      <c r="BQ622" s="79"/>
      <c r="BR622" s="79"/>
      <c r="BS622" s="79"/>
      <c r="BT622" s="79"/>
      <c r="BU622" s="79"/>
      <c r="BV622" s="79"/>
      <c r="BW622" s="79"/>
      <c r="BX622" s="79"/>
      <c r="BY622" s="79"/>
      <c r="BZ622" s="79"/>
      <c r="CA622" s="79"/>
      <c r="CB622" s="79"/>
      <c r="CC622" s="79"/>
      <c r="CD622" s="79"/>
      <c r="CE622" s="79"/>
      <c r="CF622" s="79"/>
      <c r="CG622" s="79"/>
      <c r="CH622" s="79"/>
      <c r="CI622" s="79"/>
      <c r="CJ622" s="79"/>
      <c r="CK622" s="79"/>
      <c r="CL622" s="79"/>
      <c r="CM622" s="79"/>
      <c r="CN622" s="79"/>
      <c r="CO622" s="79"/>
      <c r="CP622" s="79"/>
      <c r="CQ622" s="79"/>
      <c r="CR622" s="79"/>
      <c r="CS622" s="79"/>
      <c r="CT622" s="79"/>
      <c r="CU622" s="79"/>
      <c r="CV622" s="79"/>
      <c r="CW622" s="79"/>
      <c r="CX622" s="79"/>
      <c r="CY622" s="79"/>
      <c r="CZ622" s="79"/>
      <c r="DA622" s="79"/>
      <c r="DB622" s="79"/>
      <c r="DC622" s="79"/>
      <c r="DD622" s="79"/>
      <c r="DE622" s="79"/>
      <c r="DF622" s="79"/>
      <c r="DG622" s="79"/>
      <c r="DH622" s="79"/>
      <c r="DI622" s="79"/>
      <c r="DJ622" s="79"/>
      <c r="DK622" s="79"/>
      <c r="DL622" s="79"/>
      <c r="DM622" s="79"/>
      <c r="DN622" s="79"/>
      <c r="DO622" s="79"/>
      <c r="DP622" s="79"/>
      <c r="DQ622" s="79"/>
      <c r="DR622" s="79"/>
      <c r="DS622" s="79"/>
      <c r="DT622" s="79"/>
      <c r="DU622" s="79"/>
      <c r="DV622" s="79"/>
      <c r="DW622" s="79"/>
      <c r="DX622" s="79"/>
      <c r="DY622" s="79"/>
      <c r="DZ622" s="79"/>
      <c r="EA622" s="79"/>
      <c r="EB622" s="79"/>
      <c r="EC622" s="79"/>
      <c r="ED622" s="79"/>
      <c r="EE622" s="79"/>
      <c r="EF622" s="79"/>
      <c r="EG622" s="79"/>
      <c r="EH622" s="79"/>
      <c r="EI622" s="79"/>
      <c r="EJ622" s="79"/>
      <c r="EK622" s="79"/>
      <c r="EL622" s="79"/>
      <c r="EM622" s="79"/>
      <c r="EN622" s="79"/>
      <c r="EO622" s="113"/>
      <c r="EP622" s="113"/>
      <c r="EQ622" s="113"/>
      <c r="ER622" s="113"/>
      <c r="ES622" s="113"/>
      <c r="ET622" s="113"/>
      <c r="EU622" s="113"/>
      <c r="EV622" s="113"/>
      <c r="EW622" s="113"/>
      <c r="EX622" s="113"/>
    </row>
    <row r="623" spans="1:154" x14ac:dyDescent="0.3">
      <c r="A623" s="79"/>
      <c r="B623" s="80"/>
      <c r="C623" s="80"/>
      <c r="D623" s="80"/>
      <c r="E623" s="80"/>
      <c r="F623" s="80"/>
      <c r="G623" s="44" t="e">
        <f>SUM(J623,L623,N623,O623,P623,T623,U623,V623,AB623,AD623,AO623,AQ623,CE623,CG623,CP623,CR623,#REF!,#REF!,CZ623,DB623,DE623,DG623,DN623,DP623,DW623,DY623,EF623,EH623)</f>
        <v>#REF!</v>
      </c>
      <c r="H623" s="44" t="e">
        <f>SUM(K623,M623,Q623,R623,S623,W623,X623,Y623,AC623,AE623,AF623,AG623,AH623,AI623,AL623,AP623,AR623,#REF!,AY623,AZ623,CF623,CH623,CI623,CJ623,CK623,CL623,CQ623,CS623,CT623,CU623,CV623,CW623,#REF!,#REF!,DA623,DC623,DF623,DH623,DO623,#REF!,#REF!,#REF!,#REF!,DQ623,DR623,DS623,DT623,DU623,DX623,DZ623,EA623,EB623,EC623,ED623,EG623,EI623,EJ623,EK623,EL623,EM623)</f>
        <v>#REF!</v>
      </c>
      <c r="I623" s="44" t="e">
        <f t="shared" si="21"/>
        <v>#REF!</v>
      </c>
      <c r="J623" s="72"/>
      <c r="K623" s="72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79"/>
      <c r="AF623" s="79"/>
      <c r="AG623" s="79"/>
      <c r="AH623" s="79"/>
      <c r="AI623" s="79"/>
      <c r="AJ623" s="79"/>
      <c r="AK623" s="79"/>
      <c r="AL623" s="79"/>
      <c r="AM623" s="79"/>
      <c r="AN623" s="79"/>
      <c r="AO623" s="79"/>
      <c r="AP623" s="79"/>
      <c r="AQ623" s="79"/>
      <c r="AR623" s="79"/>
      <c r="AS623" s="79"/>
      <c r="AT623" s="79"/>
      <c r="AU623" s="79"/>
      <c r="AV623" s="79"/>
      <c r="AW623" s="79"/>
      <c r="AX623" s="79"/>
      <c r="AY623" s="79"/>
      <c r="AZ623" s="79"/>
      <c r="BA623" s="79"/>
      <c r="BB623" s="79"/>
      <c r="BC623" s="79"/>
      <c r="BD623" s="79"/>
      <c r="BE623" s="79"/>
      <c r="BF623" s="79"/>
      <c r="BG623" s="79"/>
      <c r="BH623" s="79"/>
      <c r="BI623" s="79"/>
      <c r="BJ623" s="79"/>
      <c r="BK623" s="79"/>
      <c r="BL623" s="79"/>
      <c r="BM623" s="79"/>
      <c r="BN623" s="79"/>
      <c r="BO623" s="79"/>
      <c r="BP623" s="79"/>
      <c r="BQ623" s="79"/>
      <c r="BR623" s="79"/>
      <c r="BS623" s="79"/>
      <c r="BT623" s="79"/>
      <c r="BU623" s="79"/>
      <c r="BV623" s="79"/>
      <c r="BW623" s="79"/>
      <c r="BX623" s="79"/>
      <c r="BY623" s="79"/>
      <c r="BZ623" s="79"/>
      <c r="CA623" s="79"/>
      <c r="CB623" s="79"/>
      <c r="CC623" s="79"/>
      <c r="CD623" s="79"/>
      <c r="CE623" s="79"/>
      <c r="CF623" s="79"/>
      <c r="CG623" s="79"/>
      <c r="CH623" s="79"/>
      <c r="CI623" s="79"/>
      <c r="CJ623" s="79"/>
      <c r="CK623" s="79"/>
      <c r="CL623" s="79"/>
      <c r="CM623" s="79"/>
      <c r="CN623" s="79"/>
      <c r="CO623" s="79"/>
      <c r="CP623" s="79"/>
      <c r="CQ623" s="79"/>
      <c r="CR623" s="79"/>
      <c r="CS623" s="79"/>
      <c r="CT623" s="79"/>
      <c r="CU623" s="79"/>
      <c r="CV623" s="79"/>
      <c r="CW623" s="79"/>
      <c r="CX623" s="79"/>
      <c r="CY623" s="79"/>
      <c r="CZ623" s="79"/>
      <c r="DA623" s="79"/>
      <c r="DB623" s="79"/>
      <c r="DC623" s="79"/>
      <c r="DD623" s="79"/>
      <c r="DE623" s="79"/>
      <c r="DF623" s="79"/>
      <c r="DG623" s="79"/>
      <c r="DH623" s="79"/>
      <c r="DI623" s="79"/>
      <c r="DJ623" s="79"/>
      <c r="DK623" s="79"/>
      <c r="DL623" s="79"/>
      <c r="DM623" s="79"/>
      <c r="DN623" s="79"/>
      <c r="DO623" s="79"/>
      <c r="DP623" s="79"/>
      <c r="DQ623" s="79"/>
      <c r="DR623" s="79"/>
      <c r="DS623" s="79"/>
      <c r="DT623" s="79"/>
      <c r="DU623" s="79"/>
      <c r="DV623" s="79"/>
      <c r="DW623" s="79"/>
      <c r="DX623" s="79"/>
      <c r="DY623" s="79"/>
      <c r="DZ623" s="79"/>
      <c r="EA623" s="79"/>
      <c r="EB623" s="79"/>
      <c r="EC623" s="79"/>
      <c r="ED623" s="79"/>
      <c r="EE623" s="79"/>
      <c r="EF623" s="79"/>
      <c r="EG623" s="79"/>
      <c r="EH623" s="79"/>
      <c r="EI623" s="79"/>
      <c r="EJ623" s="79"/>
      <c r="EK623" s="79"/>
      <c r="EL623" s="79"/>
      <c r="EM623" s="79"/>
      <c r="EN623" s="79"/>
      <c r="EO623" s="113"/>
      <c r="EP623" s="113"/>
      <c r="EQ623" s="113"/>
      <c r="ER623" s="113"/>
      <c r="ES623" s="113"/>
      <c r="ET623" s="113"/>
      <c r="EU623" s="113"/>
      <c r="EV623" s="113"/>
      <c r="EW623" s="113"/>
      <c r="EX623" s="113"/>
    </row>
    <row r="624" spans="1:154" x14ac:dyDescent="0.3">
      <c r="A624" s="79"/>
      <c r="B624" s="80"/>
      <c r="C624" s="80"/>
      <c r="D624" s="80"/>
      <c r="E624" s="80"/>
      <c r="F624" s="80"/>
      <c r="G624" s="44" t="e">
        <f>SUM(J624,L624,N624,O624,P624,T624,U624,V624,AB624,AD624,AO624,AQ624,CE624,CG624,CP624,CR624,#REF!,#REF!,CZ624,DB624,DE624,DG624,DN624,DP624,DW624,DY624,EF624,EH624)</f>
        <v>#REF!</v>
      </c>
      <c r="H624" s="44" t="e">
        <f>SUM(K624,M624,Q624,R624,S624,W624,X624,Y624,AC624,AE624,AF624,AG624,AH624,AI624,AL624,AP624,AR624,#REF!,AY624,AZ624,CF624,CH624,CI624,CJ624,CK624,CL624,CQ624,CS624,CT624,CU624,CV624,CW624,#REF!,#REF!,DA624,DC624,DF624,DH624,DO624,#REF!,#REF!,#REF!,#REF!,DQ624,DR624,DS624,DT624,DU624,DX624,DZ624,EA624,EB624,EC624,ED624,EG624,EI624,EJ624,EK624,EL624,EM624)</f>
        <v>#REF!</v>
      </c>
      <c r="I624" s="44" t="e">
        <f t="shared" si="21"/>
        <v>#REF!</v>
      </c>
      <c r="J624" s="72"/>
      <c r="K624" s="72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79"/>
      <c r="AF624" s="79"/>
      <c r="AG624" s="79"/>
      <c r="AH624" s="79"/>
      <c r="AI624" s="79"/>
      <c r="AJ624" s="79"/>
      <c r="AK624" s="79"/>
      <c r="AL624" s="79"/>
      <c r="AM624" s="79"/>
      <c r="AN624" s="79"/>
      <c r="AO624" s="79"/>
      <c r="AP624" s="79"/>
      <c r="AQ624" s="79"/>
      <c r="AR624" s="79"/>
      <c r="AS624" s="79"/>
      <c r="AT624" s="79"/>
      <c r="AU624" s="79"/>
      <c r="AV624" s="79"/>
      <c r="AW624" s="79"/>
      <c r="AX624" s="79"/>
      <c r="AY624" s="79"/>
      <c r="AZ624" s="79"/>
      <c r="BA624" s="79"/>
      <c r="BB624" s="79"/>
      <c r="BC624" s="79"/>
      <c r="BD624" s="79"/>
      <c r="BE624" s="79"/>
      <c r="BF624" s="79"/>
      <c r="BG624" s="79"/>
      <c r="BH624" s="79"/>
      <c r="BI624" s="79"/>
      <c r="BJ624" s="79"/>
      <c r="BK624" s="79"/>
      <c r="BL624" s="79"/>
      <c r="BM624" s="79"/>
      <c r="BN624" s="79"/>
      <c r="BO624" s="79"/>
      <c r="BP624" s="79"/>
      <c r="BQ624" s="79"/>
      <c r="BR624" s="79"/>
      <c r="BS624" s="79"/>
      <c r="BT624" s="79"/>
      <c r="BU624" s="79"/>
      <c r="BV624" s="79"/>
      <c r="BW624" s="79"/>
      <c r="BX624" s="79"/>
      <c r="BY624" s="79"/>
      <c r="BZ624" s="79"/>
      <c r="CA624" s="79"/>
      <c r="CB624" s="79"/>
      <c r="CC624" s="79"/>
      <c r="CD624" s="79"/>
      <c r="CE624" s="79"/>
      <c r="CF624" s="79"/>
      <c r="CG624" s="79"/>
      <c r="CH624" s="79"/>
      <c r="CI624" s="79"/>
      <c r="CJ624" s="79"/>
      <c r="CK624" s="79"/>
      <c r="CL624" s="79"/>
      <c r="CM624" s="79"/>
      <c r="CN624" s="79"/>
      <c r="CO624" s="79"/>
      <c r="CP624" s="79"/>
      <c r="CQ624" s="79"/>
      <c r="CR624" s="79"/>
      <c r="CS624" s="79"/>
      <c r="CT624" s="79"/>
      <c r="CU624" s="79"/>
      <c r="CV624" s="79"/>
      <c r="CW624" s="79"/>
      <c r="CX624" s="79"/>
      <c r="CY624" s="79"/>
      <c r="CZ624" s="79"/>
      <c r="DA624" s="79"/>
      <c r="DB624" s="79"/>
      <c r="DC624" s="79"/>
      <c r="DD624" s="79"/>
      <c r="DE624" s="79"/>
      <c r="DF624" s="79"/>
      <c r="DG624" s="79"/>
      <c r="DH624" s="79"/>
      <c r="DI624" s="79"/>
      <c r="DJ624" s="79"/>
      <c r="DK624" s="79"/>
      <c r="DL624" s="79"/>
      <c r="DM624" s="79"/>
      <c r="DN624" s="79"/>
      <c r="DO624" s="79"/>
      <c r="DP624" s="79"/>
      <c r="DQ624" s="79"/>
      <c r="DR624" s="79"/>
      <c r="DS624" s="79"/>
      <c r="DT624" s="79"/>
      <c r="DU624" s="79"/>
      <c r="DV624" s="79"/>
      <c r="DW624" s="79"/>
      <c r="DX624" s="79"/>
      <c r="DY624" s="79"/>
      <c r="DZ624" s="79"/>
      <c r="EA624" s="79"/>
      <c r="EB624" s="79"/>
      <c r="EC624" s="79"/>
      <c r="ED624" s="79"/>
      <c r="EE624" s="79"/>
      <c r="EF624" s="79"/>
      <c r="EG624" s="79"/>
      <c r="EH624" s="79"/>
      <c r="EI624" s="79"/>
      <c r="EJ624" s="79"/>
      <c r="EK624" s="79"/>
      <c r="EL624" s="79"/>
      <c r="EM624" s="79"/>
      <c r="EN624" s="79"/>
      <c r="EO624" s="113"/>
      <c r="EP624" s="113"/>
      <c r="EQ624" s="113"/>
      <c r="ER624" s="113"/>
      <c r="ES624" s="113"/>
      <c r="ET624" s="113"/>
      <c r="EU624" s="113"/>
      <c r="EV624" s="113"/>
      <c r="EW624" s="113"/>
      <c r="EX624" s="113"/>
    </row>
    <row r="625" spans="1:154" x14ac:dyDescent="0.3">
      <c r="A625" s="79"/>
      <c r="B625" s="80"/>
      <c r="C625" s="80"/>
      <c r="D625" s="80"/>
      <c r="E625" s="80"/>
      <c r="F625" s="80"/>
      <c r="G625" s="44" t="e">
        <f>SUM(J625,L625,N625,O625,P625,T625,U625,V625,AB625,AD625,AO625,AQ625,CE625,CG625,CP625,CR625,#REF!,#REF!,CZ625,DB625,DE625,DG625,DN625,DP625,DW625,DY625,EF625,EH625)</f>
        <v>#REF!</v>
      </c>
      <c r="H625" s="44" t="e">
        <f>SUM(K625,M625,Q625,R625,S625,W625,X625,Y625,AC625,AE625,AF625,AG625,AH625,AI625,AL625,AP625,AR625,#REF!,AY625,AZ625,CF625,CH625,CI625,CJ625,CK625,CL625,CQ625,CS625,CT625,CU625,CV625,CW625,#REF!,#REF!,DA625,DC625,DF625,DH625,DO625,#REF!,#REF!,#REF!,#REF!,DQ625,DR625,DS625,DT625,DU625,DX625,DZ625,EA625,EB625,EC625,ED625,EG625,EI625,EJ625,EK625,EL625,EM625)</f>
        <v>#REF!</v>
      </c>
      <c r="I625" s="44" t="e">
        <f t="shared" si="21"/>
        <v>#REF!</v>
      </c>
      <c r="J625" s="72"/>
      <c r="K625" s="72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79"/>
      <c r="AF625" s="79"/>
      <c r="AG625" s="79"/>
      <c r="AH625" s="79"/>
      <c r="AI625" s="79"/>
      <c r="AJ625" s="79"/>
      <c r="AK625" s="79"/>
      <c r="AL625" s="79"/>
      <c r="AM625" s="79"/>
      <c r="AN625" s="79"/>
      <c r="AO625" s="79"/>
      <c r="AP625" s="79"/>
      <c r="AQ625" s="79"/>
      <c r="AR625" s="79"/>
      <c r="AS625" s="79"/>
      <c r="AT625" s="79"/>
      <c r="AU625" s="79"/>
      <c r="AV625" s="79"/>
      <c r="AW625" s="79"/>
      <c r="AX625" s="79"/>
      <c r="AY625" s="79"/>
      <c r="AZ625" s="79"/>
      <c r="BA625" s="79"/>
      <c r="BB625" s="79"/>
      <c r="BC625" s="79"/>
      <c r="BD625" s="79"/>
      <c r="BE625" s="79"/>
      <c r="BF625" s="79"/>
      <c r="BG625" s="79"/>
      <c r="BH625" s="79"/>
      <c r="BI625" s="79"/>
      <c r="BJ625" s="79"/>
      <c r="BK625" s="79"/>
      <c r="BL625" s="79"/>
      <c r="BM625" s="79"/>
      <c r="BN625" s="79"/>
      <c r="BO625" s="79"/>
      <c r="BP625" s="79"/>
      <c r="BQ625" s="79"/>
      <c r="BR625" s="79"/>
      <c r="BS625" s="79"/>
      <c r="BT625" s="79"/>
      <c r="BU625" s="79"/>
      <c r="BV625" s="79"/>
      <c r="BW625" s="79"/>
      <c r="BX625" s="79"/>
      <c r="BY625" s="79"/>
      <c r="BZ625" s="79"/>
      <c r="CA625" s="79"/>
      <c r="CB625" s="79"/>
      <c r="CC625" s="79"/>
      <c r="CD625" s="79"/>
      <c r="CE625" s="79"/>
      <c r="CF625" s="79"/>
      <c r="CG625" s="79"/>
      <c r="CH625" s="79"/>
      <c r="CI625" s="79"/>
      <c r="CJ625" s="79"/>
      <c r="CK625" s="79"/>
      <c r="CL625" s="79"/>
      <c r="CM625" s="79"/>
      <c r="CN625" s="79"/>
      <c r="CO625" s="79"/>
      <c r="CP625" s="79"/>
      <c r="CQ625" s="79"/>
      <c r="CR625" s="79"/>
      <c r="CS625" s="79"/>
      <c r="CT625" s="79"/>
      <c r="CU625" s="79"/>
      <c r="CV625" s="79"/>
      <c r="CW625" s="79"/>
      <c r="CX625" s="79"/>
      <c r="CY625" s="79"/>
      <c r="CZ625" s="79"/>
      <c r="DA625" s="79"/>
      <c r="DB625" s="79"/>
      <c r="DC625" s="79"/>
      <c r="DD625" s="79"/>
      <c r="DE625" s="79"/>
      <c r="DF625" s="79"/>
      <c r="DG625" s="79"/>
      <c r="DH625" s="79"/>
      <c r="DI625" s="79"/>
      <c r="DJ625" s="79"/>
      <c r="DK625" s="79"/>
      <c r="DL625" s="79"/>
      <c r="DM625" s="79"/>
      <c r="DN625" s="79"/>
      <c r="DO625" s="79"/>
      <c r="DP625" s="79"/>
      <c r="DQ625" s="79"/>
      <c r="DR625" s="79"/>
      <c r="DS625" s="79"/>
      <c r="DT625" s="79"/>
      <c r="DU625" s="79"/>
      <c r="DV625" s="79"/>
      <c r="DW625" s="79"/>
      <c r="DX625" s="79"/>
      <c r="DY625" s="79"/>
      <c r="DZ625" s="79"/>
      <c r="EA625" s="79"/>
      <c r="EB625" s="79"/>
      <c r="EC625" s="79"/>
      <c r="ED625" s="79"/>
      <c r="EE625" s="79"/>
      <c r="EF625" s="79"/>
      <c r="EG625" s="79"/>
      <c r="EH625" s="79"/>
      <c r="EI625" s="79"/>
      <c r="EJ625" s="79"/>
      <c r="EK625" s="79"/>
      <c r="EL625" s="79"/>
      <c r="EM625" s="79"/>
      <c r="EN625" s="79"/>
      <c r="EO625" s="113"/>
      <c r="EP625" s="113"/>
      <c r="EQ625" s="113"/>
      <c r="ER625" s="113"/>
      <c r="ES625" s="113"/>
      <c r="ET625" s="113"/>
      <c r="EU625" s="113"/>
      <c r="EV625" s="113"/>
      <c r="EW625" s="113"/>
      <c r="EX625" s="113"/>
    </row>
    <row r="626" spans="1:154" x14ac:dyDescent="0.3">
      <c r="A626" s="79"/>
      <c r="B626" s="80"/>
      <c r="C626" s="80"/>
      <c r="D626" s="80"/>
      <c r="E626" s="80"/>
      <c r="F626" s="80"/>
      <c r="G626" s="44" t="e">
        <f>SUM(J626,L626,N626,O626,P626,T626,U626,V626,AB626,AD626,AO626,AQ626,CE626,CG626,CP626,CR626,#REF!,#REF!,CZ626,DB626,DE626,DG626,DN626,DP626,DW626,DY626,EF626,EH626)</f>
        <v>#REF!</v>
      </c>
      <c r="H626" s="44" t="e">
        <f>SUM(K626,M626,Q626,R626,S626,W626,X626,Y626,AC626,AE626,AF626,AG626,AH626,AI626,AL626,AP626,AR626,#REF!,AY626,AZ626,CF626,CH626,CI626,CJ626,CK626,CL626,CQ626,CS626,CT626,CU626,CV626,CW626,#REF!,#REF!,DA626,DC626,DF626,DH626,DO626,#REF!,#REF!,#REF!,#REF!,DQ626,DR626,DS626,DT626,DU626,DX626,DZ626,EA626,EB626,EC626,ED626,EG626,EI626,EJ626,EK626,EL626,EM626)</f>
        <v>#REF!</v>
      </c>
      <c r="I626" s="44" t="e">
        <f t="shared" si="21"/>
        <v>#REF!</v>
      </c>
      <c r="J626" s="72"/>
      <c r="K626" s="72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79"/>
      <c r="AF626" s="79"/>
      <c r="AG626" s="79"/>
      <c r="AH626" s="79"/>
      <c r="AI626" s="79"/>
      <c r="AJ626" s="79"/>
      <c r="AK626" s="79"/>
      <c r="AL626" s="79"/>
      <c r="AM626" s="79"/>
      <c r="AN626" s="79"/>
      <c r="AO626" s="79"/>
      <c r="AP626" s="79"/>
      <c r="AQ626" s="79"/>
      <c r="AR626" s="79"/>
      <c r="AS626" s="79"/>
      <c r="AT626" s="79"/>
      <c r="AU626" s="79"/>
      <c r="AV626" s="79"/>
      <c r="AW626" s="79"/>
      <c r="AX626" s="79"/>
      <c r="AY626" s="79"/>
      <c r="AZ626" s="79"/>
      <c r="BA626" s="79"/>
      <c r="BB626" s="79"/>
      <c r="BC626" s="79"/>
      <c r="BD626" s="79"/>
      <c r="BE626" s="79"/>
      <c r="BF626" s="79"/>
      <c r="BG626" s="79"/>
      <c r="BH626" s="79"/>
      <c r="BI626" s="79"/>
      <c r="BJ626" s="79"/>
      <c r="BK626" s="79"/>
      <c r="BL626" s="79"/>
      <c r="BM626" s="79"/>
      <c r="BN626" s="79"/>
      <c r="BO626" s="79"/>
      <c r="BP626" s="79"/>
      <c r="BQ626" s="79"/>
      <c r="BR626" s="79"/>
      <c r="BS626" s="79"/>
      <c r="BT626" s="79"/>
      <c r="BU626" s="79"/>
      <c r="BV626" s="79"/>
      <c r="BW626" s="79"/>
      <c r="BX626" s="79"/>
      <c r="BY626" s="79"/>
      <c r="BZ626" s="79"/>
      <c r="CA626" s="79"/>
      <c r="CB626" s="79"/>
      <c r="CC626" s="79"/>
      <c r="CD626" s="79"/>
      <c r="CE626" s="79"/>
      <c r="CF626" s="79"/>
      <c r="CG626" s="79"/>
      <c r="CH626" s="79"/>
      <c r="CI626" s="79"/>
      <c r="CJ626" s="79"/>
      <c r="CK626" s="79"/>
      <c r="CL626" s="79"/>
      <c r="CM626" s="79"/>
      <c r="CN626" s="79"/>
      <c r="CO626" s="79"/>
      <c r="CP626" s="79"/>
      <c r="CQ626" s="79"/>
      <c r="CR626" s="79"/>
      <c r="CS626" s="79"/>
      <c r="CT626" s="79"/>
      <c r="CU626" s="79"/>
      <c r="CV626" s="79"/>
      <c r="CW626" s="79"/>
      <c r="CX626" s="79"/>
      <c r="CY626" s="79"/>
      <c r="CZ626" s="79"/>
      <c r="DA626" s="79"/>
      <c r="DB626" s="79"/>
      <c r="DC626" s="79"/>
      <c r="DD626" s="79"/>
      <c r="DE626" s="79"/>
      <c r="DF626" s="79"/>
      <c r="DG626" s="79"/>
      <c r="DH626" s="79"/>
      <c r="DI626" s="79"/>
      <c r="DJ626" s="79"/>
      <c r="DK626" s="79"/>
      <c r="DL626" s="79"/>
      <c r="DM626" s="79"/>
      <c r="DN626" s="79"/>
      <c r="DO626" s="79"/>
      <c r="DP626" s="79"/>
      <c r="DQ626" s="79"/>
      <c r="DR626" s="79"/>
      <c r="DS626" s="79"/>
      <c r="DT626" s="79"/>
      <c r="DU626" s="79"/>
      <c r="DV626" s="79"/>
      <c r="DW626" s="79"/>
      <c r="DX626" s="79"/>
      <c r="DY626" s="79"/>
      <c r="DZ626" s="79"/>
      <c r="EA626" s="79"/>
      <c r="EB626" s="79"/>
      <c r="EC626" s="79"/>
      <c r="ED626" s="79"/>
      <c r="EE626" s="79"/>
      <c r="EF626" s="79"/>
      <c r="EG626" s="79"/>
      <c r="EH626" s="79"/>
      <c r="EI626" s="79"/>
      <c r="EJ626" s="79"/>
      <c r="EK626" s="79"/>
      <c r="EL626" s="79"/>
      <c r="EM626" s="79"/>
      <c r="EN626" s="79"/>
      <c r="EO626" s="113"/>
      <c r="EP626" s="113"/>
      <c r="EQ626" s="113"/>
      <c r="ER626" s="113"/>
      <c r="ES626" s="113"/>
      <c r="ET626" s="113"/>
      <c r="EU626" s="113"/>
      <c r="EV626" s="113"/>
      <c r="EW626" s="113"/>
      <c r="EX626" s="113"/>
    </row>
    <row r="627" spans="1:154" x14ac:dyDescent="0.3">
      <c r="A627" s="79"/>
      <c r="B627" s="80"/>
      <c r="C627" s="80"/>
      <c r="D627" s="80"/>
      <c r="E627" s="80"/>
      <c r="F627" s="80"/>
      <c r="G627" s="44" t="e">
        <f>SUM(J627,L627,N627,O627,P627,T627,U627,V627,AB627,AD627,AO627,AQ627,CE627,CG627,CP627,CR627,#REF!,#REF!,CZ627,DB627,DE627,DG627,DN627,DP627,DW627,DY627,EF627,EH627)</f>
        <v>#REF!</v>
      </c>
      <c r="H627" s="44" t="e">
        <f>SUM(K627,M627,Q627,R627,S627,W627,X627,Y627,AC627,AE627,AF627,AG627,AH627,AI627,AL627,AP627,AR627,#REF!,AY627,AZ627,CF627,CH627,CI627,CJ627,CK627,CL627,CQ627,CS627,CT627,CU627,CV627,CW627,#REF!,#REF!,DA627,DC627,DF627,DH627,DO627,#REF!,#REF!,#REF!,#REF!,DQ627,DR627,DS627,DT627,DU627,DX627,DZ627,EA627,EB627,EC627,ED627,EG627,EI627,EJ627,EK627,EL627,EM627)</f>
        <v>#REF!</v>
      </c>
      <c r="I627" s="44" t="e">
        <f t="shared" si="21"/>
        <v>#REF!</v>
      </c>
      <c r="J627" s="72"/>
      <c r="K627" s="72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79"/>
      <c r="AF627" s="79"/>
      <c r="AG627" s="79"/>
      <c r="AH627" s="79"/>
      <c r="AI627" s="79"/>
      <c r="AJ627" s="79"/>
      <c r="AK627" s="79"/>
      <c r="AL627" s="79"/>
      <c r="AM627" s="79"/>
      <c r="AN627" s="79"/>
      <c r="AO627" s="79"/>
      <c r="AP627" s="79"/>
      <c r="AQ627" s="79"/>
      <c r="AR627" s="79"/>
      <c r="AS627" s="79"/>
      <c r="AT627" s="79"/>
      <c r="AU627" s="79"/>
      <c r="AV627" s="79"/>
      <c r="AW627" s="79"/>
      <c r="AX627" s="79"/>
      <c r="AY627" s="79"/>
      <c r="AZ627" s="79"/>
      <c r="BA627" s="79"/>
      <c r="BB627" s="79"/>
      <c r="BC627" s="79"/>
      <c r="BD627" s="79"/>
      <c r="BE627" s="79"/>
      <c r="BF627" s="79"/>
      <c r="BG627" s="79"/>
      <c r="BH627" s="79"/>
      <c r="BI627" s="79"/>
      <c r="BJ627" s="79"/>
      <c r="BK627" s="79"/>
      <c r="BL627" s="79"/>
      <c r="BM627" s="79"/>
      <c r="BN627" s="79"/>
      <c r="BO627" s="79"/>
      <c r="BP627" s="79"/>
      <c r="BQ627" s="79"/>
      <c r="BR627" s="79"/>
      <c r="BS627" s="79"/>
      <c r="BT627" s="79"/>
      <c r="BU627" s="79"/>
      <c r="BV627" s="79"/>
      <c r="BW627" s="79"/>
      <c r="BX627" s="79"/>
      <c r="BY627" s="79"/>
      <c r="BZ627" s="79"/>
      <c r="CA627" s="79"/>
      <c r="CB627" s="79"/>
      <c r="CC627" s="79"/>
      <c r="CD627" s="79"/>
      <c r="CE627" s="79"/>
      <c r="CF627" s="79"/>
      <c r="CG627" s="79"/>
      <c r="CH627" s="79"/>
      <c r="CI627" s="79"/>
      <c r="CJ627" s="79"/>
      <c r="CK627" s="79"/>
      <c r="CL627" s="79"/>
      <c r="CM627" s="79"/>
      <c r="CN627" s="79"/>
      <c r="CO627" s="79"/>
      <c r="CP627" s="79"/>
      <c r="CQ627" s="79"/>
      <c r="CR627" s="79"/>
      <c r="CS627" s="79"/>
      <c r="CT627" s="79"/>
      <c r="CU627" s="79"/>
      <c r="CV627" s="79"/>
      <c r="CW627" s="79"/>
      <c r="CX627" s="79"/>
      <c r="CY627" s="79"/>
      <c r="CZ627" s="79"/>
      <c r="DA627" s="79"/>
      <c r="DB627" s="79"/>
      <c r="DC627" s="79"/>
      <c r="DD627" s="79"/>
      <c r="DE627" s="79"/>
      <c r="DF627" s="79"/>
      <c r="DG627" s="79"/>
      <c r="DH627" s="79"/>
      <c r="DI627" s="79"/>
      <c r="DJ627" s="79"/>
      <c r="DK627" s="79"/>
      <c r="DL627" s="79"/>
      <c r="DM627" s="79"/>
      <c r="DN627" s="79"/>
      <c r="DO627" s="79"/>
      <c r="DP627" s="79"/>
      <c r="DQ627" s="79"/>
      <c r="DR627" s="79"/>
      <c r="DS627" s="79"/>
      <c r="DT627" s="79"/>
      <c r="DU627" s="79"/>
      <c r="DV627" s="79"/>
      <c r="DW627" s="79"/>
      <c r="DX627" s="79"/>
      <c r="DY627" s="79"/>
      <c r="DZ627" s="79"/>
      <c r="EA627" s="79"/>
      <c r="EB627" s="79"/>
      <c r="EC627" s="79"/>
      <c r="ED627" s="79"/>
      <c r="EE627" s="79"/>
      <c r="EF627" s="79"/>
      <c r="EG627" s="79"/>
      <c r="EH627" s="79"/>
      <c r="EI627" s="79"/>
      <c r="EJ627" s="79"/>
      <c r="EK627" s="79"/>
      <c r="EL627" s="79"/>
      <c r="EM627" s="79"/>
      <c r="EN627" s="79"/>
      <c r="EO627" s="113"/>
      <c r="EP627" s="113"/>
      <c r="EQ627" s="113"/>
      <c r="ER627" s="113"/>
      <c r="ES627" s="113"/>
      <c r="ET627" s="113"/>
      <c r="EU627" s="113"/>
      <c r="EV627" s="113"/>
      <c r="EW627" s="113"/>
      <c r="EX627" s="113"/>
    </row>
    <row r="628" spans="1:154" x14ac:dyDescent="0.3">
      <c r="A628" s="79"/>
      <c r="B628" s="80"/>
      <c r="C628" s="80"/>
      <c r="D628" s="80"/>
      <c r="E628" s="80"/>
      <c r="F628" s="80"/>
      <c r="G628" s="44" t="e">
        <f>SUM(J628,L628,N628,O628,P628,T628,U628,V628,AB628,AD628,AO628,AQ628,CE628,CG628,CP628,CR628,#REF!,#REF!,CZ628,DB628,DE628,DG628,DN628,DP628,DW628,DY628,EF628,EH628)</f>
        <v>#REF!</v>
      </c>
      <c r="H628" s="44" t="e">
        <f>SUM(K628,M628,Q628,R628,S628,W628,X628,Y628,AC628,AE628,AF628,AG628,AH628,AI628,AL628,AP628,AR628,#REF!,AY628,AZ628,CF628,CH628,CI628,CJ628,CK628,CL628,CQ628,CS628,CT628,CU628,CV628,CW628,#REF!,#REF!,DA628,DC628,DF628,DH628,DO628,#REF!,#REF!,#REF!,#REF!,DQ628,DR628,DS628,DT628,DU628,DX628,DZ628,EA628,EB628,EC628,ED628,EG628,EI628,EJ628,EK628,EL628,EM628)</f>
        <v>#REF!</v>
      </c>
      <c r="I628" s="44" t="e">
        <f t="shared" si="21"/>
        <v>#REF!</v>
      </c>
      <c r="J628" s="72"/>
      <c r="K628" s="72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9"/>
      <c r="AS628" s="79"/>
      <c r="AT628" s="79"/>
      <c r="AU628" s="79"/>
      <c r="AV628" s="79"/>
      <c r="AW628" s="79"/>
      <c r="AX628" s="79"/>
      <c r="AY628" s="79"/>
      <c r="AZ628" s="79"/>
      <c r="BA628" s="79"/>
      <c r="BB628" s="79"/>
      <c r="BC628" s="79"/>
      <c r="BD628" s="79"/>
      <c r="BE628" s="79"/>
      <c r="BF628" s="79"/>
      <c r="BG628" s="79"/>
      <c r="BH628" s="79"/>
      <c r="BI628" s="79"/>
      <c r="BJ628" s="79"/>
      <c r="BK628" s="79"/>
      <c r="BL628" s="79"/>
      <c r="BM628" s="79"/>
      <c r="BN628" s="79"/>
      <c r="BO628" s="79"/>
      <c r="BP628" s="79"/>
      <c r="BQ628" s="79"/>
      <c r="BR628" s="79"/>
      <c r="BS628" s="79"/>
      <c r="BT628" s="79"/>
      <c r="BU628" s="79"/>
      <c r="BV628" s="79"/>
      <c r="BW628" s="79"/>
      <c r="BX628" s="79"/>
      <c r="BY628" s="79"/>
      <c r="BZ628" s="79"/>
      <c r="CA628" s="79"/>
      <c r="CB628" s="79"/>
      <c r="CC628" s="79"/>
      <c r="CD628" s="79"/>
      <c r="CE628" s="79"/>
      <c r="CF628" s="79"/>
      <c r="CG628" s="79"/>
      <c r="CH628" s="79"/>
      <c r="CI628" s="79"/>
      <c r="CJ628" s="79"/>
      <c r="CK628" s="79"/>
      <c r="CL628" s="79"/>
      <c r="CM628" s="79"/>
      <c r="CN628" s="79"/>
      <c r="CO628" s="79"/>
      <c r="CP628" s="79"/>
      <c r="CQ628" s="79"/>
      <c r="CR628" s="79"/>
      <c r="CS628" s="79"/>
      <c r="CT628" s="79"/>
      <c r="CU628" s="79"/>
      <c r="CV628" s="79"/>
      <c r="CW628" s="79"/>
      <c r="CX628" s="79"/>
      <c r="CY628" s="79"/>
      <c r="CZ628" s="79"/>
      <c r="DA628" s="79"/>
      <c r="DB628" s="79"/>
      <c r="DC628" s="79"/>
      <c r="DD628" s="79"/>
      <c r="DE628" s="79"/>
      <c r="DF628" s="79"/>
      <c r="DG628" s="79"/>
      <c r="DH628" s="79"/>
      <c r="DI628" s="79"/>
      <c r="DJ628" s="79"/>
      <c r="DK628" s="79"/>
      <c r="DL628" s="79"/>
      <c r="DM628" s="79"/>
      <c r="DN628" s="79"/>
      <c r="DO628" s="79"/>
      <c r="DP628" s="79"/>
      <c r="DQ628" s="79"/>
      <c r="DR628" s="79"/>
      <c r="DS628" s="79"/>
      <c r="DT628" s="79"/>
      <c r="DU628" s="79"/>
      <c r="DV628" s="79"/>
      <c r="DW628" s="79"/>
      <c r="DX628" s="79"/>
      <c r="DY628" s="79"/>
      <c r="DZ628" s="79"/>
      <c r="EA628" s="79"/>
      <c r="EB628" s="79"/>
      <c r="EC628" s="79"/>
      <c r="ED628" s="79"/>
      <c r="EE628" s="79"/>
      <c r="EF628" s="79"/>
      <c r="EG628" s="79"/>
      <c r="EH628" s="79"/>
      <c r="EI628" s="79"/>
      <c r="EJ628" s="79"/>
      <c r="EK628" s="79"/>
      <c r="EL628" s="79"/>
      <c r="EM628" s="79"/>
      <c r="EN628" s="79"/>
      <c r="EO628" s="113"/>
      <c r="EP628" s="113"/>
      <c r="EQ628" s="113"/>
      <c r="ER628" s="113"/>
      <c r="ES628" s="113"/>
      <c r="ET628" s="113"/>
      <c r="EU628" s="113"/>
      <c r="EV628" s="113"/>
      <c r="EW628" s="113"/>
      <c r="EX628" s="113"/>
    </row>
    <row r="629" spans="1:154" x14ac:dyDescent="0.3">
      <c r="A629" s="79"/>
      <c r="B629" s="80"/>
      <c r="C629" s="80"/>
      <c r="D629" s="80"/>
      <c r="E629" s="80"/>
      <c r="F629" s="80"/>
      <c r="G629" s="44" t="e">
        <f>SUM(J629,L629,N629,O629,P629,T629,U629,V629,AB629,AD629,AO629,AQ629,CE629,CG629,CP629,CR629,#REF!,#REF!,CZ629,DB629,DE629,DG629,DN629,DP629,DW629,DY629,EF629,EH629)</f>
        <v>#REF!</v>
      </c>
      <c r="H629" s="44" t="e">
        <f>SUM(K629,M629,Q629,R629,S629,W629,X629,Y629,AC629,AE629,AF629,AG629,AH629,AI629,AL629,AP629,AR629,#REF!,AY629,AZ629,CF629,CH629,CI629,CJ629,CK629,CL629,CQ629,CS629,CT629,CU629,CV629,CW629,#REF!,#REF!,DA629,DC629,DF629,DH629,DO629,#REF!,#REF!,#REF!,#REF!,DQ629,DR629,DS629,DT629,DU629,DX629,DZ629,EA629,EB629,EC629,ED629,EG629,EI629,EJ629,EK629,EL629,EM629)</f>
        <v>#REF!</v>
      </c>
      <c r="I629" s="44" t="e">
        <f t="shared" si="21"/>
        <v>#REF!</v>
      </c>
      <c r="J629" s="72"/>
      <c r="K629" s="72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79"/>
      <c r="AF629" s="79"/>
      <c r="AG629" s="79"/>
      <c r="AH629" s="79"/>
      <c r="AI629" s="79"/>
      <c r="AJ629" s="79"/>
      <c r="AK629" s="79"/>
      <c r="AL629" s="79"/>
      <c r="AM629" s="79"/>
      <c r="AN629" s="79"/>
      <c r="AO629" s="79"/>
      <c r="AP629" s="79"/>
      <c r="AQ629" s="79"/>
      <c r="AR629" s="79"/>
      <c r="AS629" s="79"/>
      <c r="AT629" s="79"/>
      <c r="AU629" s="79"/>
      <c r="AV629" s="79"/>
      <c r="AW629" s="79"/>
      <c r="AX629" s="79"/>
      <c r="AY629" s="79"/>
      <c r="AZ629" s="79"/>
      <c r="BA629" s="79"/>
      <c r="BB629" s="79"/>
      <c r="BC629" s="79"/>
      <c r="BD629" s="79"/>
      <c r="BE629" s="79"/>
      <c r="BF629" s="79"/>
      <c r="BG629" s="79"/>
      <c r="BH629" s="79"/>
      <c r="BI629" s="79"/>
      <c r="BJ629" s="79"/>
      <c r="BK629" s="79"/>
      <c r="BL629" s="79"/>
      <c r="BM629" s="79"/>
      <c r="BN629" s="79"/>
      <c r="BO629" s="79"/>
      <c r="BP629" s="79"/>
      <c r="BQ629" s="79"/>
      <c r="BR629" s="79"/>
      <c r="BS629" s="79"/>
      <c r="BT629" s="79"/>
      <c r="BU629" s="79"/>
      <c r="BV629" s="79"/>
      <c r="BW629" s="79"/>
      <c r="BX629" s="79"/>
      <c r="BY629" s="79"/>
      <c r="BZ629" s="79"/>
      <c r="CA629" s="79"/>
      <c r="CB629" s="79"/>
      <c r="CC629" s="79"/>
      <c r="CD629" s="79"/>
      <c r="CE629" s="79"/>
      <c r="CF629" s="79"/>
      <c r="CG629" s="79"/>
      <c r="CH629" s="79"/>
      <c r="CI629" s="79"/>
      <c r="CJ629" s="79"/>
      <c r="CK629" s="79"/>
      <c r="CL629" s="79"/>
      <c r="CM629" s="79"/>
      <c r="CN629" s="79"/>
      <c r="CO629" s="79"/>
      <c r="CP629" s="79"/>
      <c r="CQ629" s="79"/>
      <c r="CR629" s="79"/>
      <c r="CS629" s="79"/>
      <c r="CT629" s="79"/>
      <c r="CU629" s="79"/>
      <c r="CV629" s="79"/>
      <c r="CW629" s="79"/>
      <c r="CX629" s="79"/>
      <c r="CY629" s="79"/>
      <c r="CZ629" s="79"/>
      <c r="DA629" s="79"/>
      <c r="DB629" s="79"/>
      <c r="DC629" s="79"/>
      <c r="DD629" s="79"/>
      <c r="DE629" s="79"/>
      <c r="DF629" s="79"/>
      <c r="DG629" s="79"/>
      <c r="DH629" s="79"/>
      <c r="DI629" s="79"/>
      <c r="DJ629" s="79"/>
      <c r="DK629" s="79"/>
      <c r="DL629" s="79"/>
      <c r="DM629" s="79"/>
      <c r="DN629" s="79"/>
      <c r="DO629" s="79"/>
      <c r="DP629" s="79"/>
      <c r="DQ629" s="79"/>
      <c r="DR629" s="79"/>
      <c r="DS629" s="79"/>
      <c r="DT629" s="79"/>
      <c r="DU629" s="79"/>
      <c r="DV629" s="79"/>
      <c r="DW629" s="79"/>
      <c r="DX629" s="79"/>
      <c r="DY629" s="79"/>
      <c r="DZ629" s="79"/>
      <c r="EA629" s="79"/>
      <c r="EB629" s="79"/>
      <c r="EC629" s="79"/>
      <c r="ED629" s="79"/>
      <c r="EE629" s="79"/>
      <c r="EF629" s="79"/>
      <c r="EG629" s="79"/>
      <c r="EH629" s="79"/>
      <c r="EI629" s="79"/>
      <c r="EJ629" s="79"/>
      <c r="EK629" s="79"/>
      <c r="EL629" s="79"/>
      <c r="EM629" s="79"/>
      <c r="EN629" s="79"/>
      <c r="EO629" s="113"/>
      <c r="EP629" s="113"/>
      <c r="EQ629" s="113"/>
      <c r="ER629" s="113"/>
      <c r="ES629" s="113"/>
      <c r="ET629" s="113"/>
      <c r="EU629" s="113"/>
      <c r="EV629" s="113"/>
      <c r="EW629" s="113"/>
      <c r="EX629" s="113"/>
    </row>
    <row r="630" spans="1:154" x14ac:dyDescent="0.3">
      <c r="A630" s="79"/>
      <c r="B630" s="80"/>
      <c r="C630" s="80"/>
      <c r="D630" s="80"/>
      <c r="E630" s="80"/>
      <c r="F630" s="80"/>
      <c r="G630" s="44" t="e">
        <f>SUM(J630,L630,N630,O630,P630,T630,U630,V630,AB630,AD630,AO630,AQ630,CE630,CG630,CP630,CR630,#REF!,#REF!,CZ630,DB630,DE630,DG630,DN630,DP630,DW630,DY630,EF630,EH630)</f>
        <v>#REF!</v>
      </c>
      <c r="H630" s="44" t="e">
        <f>SUM(K630,M630,Q630,R630,S630,W630,X630,Y630,AC630,AE630,AF630,AG630,AH630,AI630,AL630,AP630,AR630,#REF!,AY630,AZ630,CF630,CH630,CI630,CJ630,CK630,CL630,CQ630,CS630,CT630,CU630,CV630,CW630,#REF!,#REF!,DA630,DC630,DF630,DH630,DO630,#REF!,#REF!,#REF!,#REF!,DQ630,DR630,DS630,DT630,DU630,DX630,DZ630,EA630,EB630,EC630,ED630,EG630,EI630,EJ630,EK630,EL630,EM630)</f>
        <v>#REF!</v>
      </c>
      <c r="I630" s="44" t="e">
        <f t="shared" si="21"/>
        <v>#REF!</v>
      </c>
      <c r="J630" s="72"/>
      <c r="K630" s="72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79"/>
      <c r="AF630" s="79"/>
      <c r="AG630" s="79"/>
      <c r="AH630" s="79"/>
      <c r="AI630" s="79"/>
      <c r="AJ630" s="79"/>
      <c r="AK630" s="79"/>
      <c r="AL630" s="79"/>
      <c r="AM630" s="79"/>
      <c r="AN630" s="79"/>
      <c r="AO630" s="79"/>
      <c r="AP630" s="79"/>
      <c r="AQ630" s="79"/>
      <c r="AR630" s="79"/>
      <c r="AS630" s="79"/>
      <c r="AT630" s="79"/>
      <c r="AU630" s="79"/>
      <c r="AV630" s="79"/>
      <c r="AW630" s="79"/>
      <c r="AX630" s="79"/>
      <c r="AY630" s="79"/>
      <c r="AZ630" s="79"/>
      <c r="BA630" s="79"/>
      <c r="BB630" s="79"/>
      <c r="BC630" s="79"/>
      <c r="BD630" s="79"/>
      <c r="BE630" s="79"/>
      <c r="BF630" s="79"/>
      <c r="BG630" s="79"/>
      <c r="BH630" s="79"/>
      <c r="BI630" s="79"/>
      <c r="BJ630" s="79"/>
      <c r="BK630" s="79"/>
      <c r="BL630" s="79"/>
      <c r="BM630" s="79"/>
      <c r="BN630" s="79"/>
      <c r="BO630" s="79"/>
      <c r="BP630" s="79"/>
      <c r="BQ630" s="79"/>
      <c r="BR630" s="79"/>
      <c r="BS630" s="79"/>
      <c r="BT630" s="79"/>
      <c r="BU630" s="79"/>
      <c r="BV630" s="79"/>
      <c r="BW630" s="79"/>
      <c r="BX630" s="79"/>
      <c r="BY630" s="79"/>
      <c r="BZ630" s="79"/>
      <c r="CA630" s="79"/>
      <c r="CB630" s="79"/>
      <c r="CC630" s="79"/>
      <c r="CD630" s="79"/>
      <c r="CE630" s="79"/>
      <c r="CF630" s="79"/>
      <c r="CG630" s="79"/>
      <c r="CH630" s="79"/>
      <c r="CI630" s="79"/>
      <c r="CJ630" s="79"/>
      <c r="CK630" s="79"/>
      <c r="CL630" s="79"/>
      <c r="CM630" s="79"/>
      <c r="CN630" s="79"/>
      <c r="CO630" s="79"/>
      <c r="CP630" s="79"/>
      <c r="CQ630" s="79"/>
      <c r="CR630" s="79"/>
      <c r="CS630" s="79"/>
      <c r="CT630" s="79"/>
      <c r="CU630" s="79"/>
      <c r="CV630" s="79"/>
      <c r="CW630" s="79"/>
      <c r="CX630" s="79"/>
      <c r="CY630" s="79"/>
      <c r="CZ630" s="79"/>
      <c r="DA630" s="79"/>
      <c r="DB630" s="79"/>
      <c r="DC630" s="79"/>
      <c r="DD630" s="79"/>
      <c r="DE630" s="79"/>
      <c r="DF630" s="79"/>
      <c r="DG630" s="79"/>
      <c r="DH630" s="79"/>
      <c r="DI630" s="79"/>
      <c r="DJ630" s="79"/>
      <c r="DK630" s="79"/>
      <c r="DL630" s="79"/>
      <c r="DM630" s="79"/>
      <c r="DN630" s="79"/>
      <c r="DO630" s="79"/>
      <c r="DP630" s="79"/>
      <c r="DQ630" s="79"/>
      <c r="DR630" s="79"/>
      <c r="DS630" s="79"/>
      <c r="DT630" s="79"/>
      <c r="DU630" s="79"/>
      <c r="DV630" s="79"/>
      <c r="DW630" s="79"/>
      <c r="DX630" s="79"/>
      <c r="DY630" s="79"/>
      <c r="DZ630" s="79"/>
      <c r="EA630" s="79"/>
      <c r="EB630" s="79"/>
      <c r="EC630" s="79"/>
      <c r="ED630" s="79"/>
      <c r="EE630" s="79"/>
      <c r="EF630" s="79"/>
      <c r="EG630" s="79"/>
      <c r="EH630" s="79"/>
      <c r="EI630" s="79"/>
      <c r="EJ630" s="79"/>
      <c r="EK630" s="79"/>
      <c r="EL630" s="79"/>
      <c r="EM630" s="79"/>
      <c r="EN630" s="79"/>
      <c r="EO630" s="113"/>
      <c r="EP630" s="113"/>
      <c r="EQ630" s="113"/>
      <c r="ER630" s="113"/>
      <c r="ES630" s="113"/>
      <c r="ET630" s="113"/>
      <c r="EU630" s="113"/>
      <c r="EV630" s="113"/>
      <c r="EW630" s="113"/>
      <c r="EX630" s="113"/>
    </row>
    <row r="631" spans="1:154" x14ac:dyDescent="0.3">
      <c r="A631" s="79"/>
      <c r="B631" s="80"/>
      <c r="C631" s="80"/>
      <c r="D631" s="80"/>
      <c r="E631" s="80"/>
      <c r="F631" s="80"/>
      <c r="G631" s="44" t="e">
        <f>SUM(J631,L631,N631,O631,P631,T631,U631,V631,AB631,AD631,AO631,AQ631,CE631,CG631,CP631,CR631,#REF!,#REF!,CZ631,DB631,DE631,DG631,DN631,DP631,DW631,DY631,EF631,EH631)</f>
        <v>#REF!</v>
      </c>
      <c r="H631" s="44" t="e">
        <f>SUM(K631,M631,Q631,R631,S631,W631,X631,Y631,AC631,AE631,AF631,AG631,AH631,AI631,AL631,AP631,AR631,#REF!,AY631,AZ631,CF631,CH631,CI631,CJ631,CK631,CL631,CQ631,CS631,CT631,CU631,CV631,CW631,#REF!,#REF!,DA631,DC631,DF631,DH631,DO631,#REF!,#REF!,#REF!,#REF!,DQ631,DR631,DS631,DT631,DU631,DX631,DZ631,EA631,EB631,EC631,ED631,EG631,EI631,EJ631,EK631,EL631,EM631)</f>
        <v>#REF!</v>
      </c>
      <c r="I631" s="44" t="e">
        <f t="shared" si="21"/>
        <v>#REF!</v>
      </c>
      <c r="J631" s="72"/>
      <c r="K631" s="72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79"/>
      <c r="AF631" s="79"/>
      <c r="AG631" s="79"/>
      <c r="AH631" s="79"/>
      <c r="AI631" s="79"/>
      <c r="AJ631" s="79"/>
      <c r="AK631" s="79"/>
      <c r="AL631" s="79"/>
      <c r="AM631" s="79"/>
      <c r="AN631" s="79"/>
      <c r="AO631" s="79"/>
      <c r="AP631" s="79"/>
      <c r="AQ631" s="79"/>
      <c r="AR631" s="79"/>
      <c r="AS631" s="79"/>
      <c r="AT631" s="79"/>
      <c r="AU631" s="79"/>
      <c r="AV631" s="79"/>
      <c r="AW631" s="79"/>
      <c r="AX631" s="79"/>
      <c r="AY631" s="79"/>
      <c r="AZ631" s="79"/>
      <c r="BA631" s="79"/>
      <c r="BB631" s="79"/>
      <c r="BC631" s="79"/>
      <c r="BD631" s="79"/>
      <c r="BE631" s="79"/>
      <c r="BF631" s="79"/>
      <c r="BG631" s="79"/>
      <c r="BH631" s="79"/>
      <c r="BI631" s="79"/>
      <c r="BJ631" s="79"/>
      <c r="BK631" s="79"/>
      <c r="BL631" s="79"/>
      <c r="BM631" s="79"/>
      <c r="BN631" s="79"/>
      <c r="BO631" s="79"/>
      <c r="BP631" s="79"/>
      <c r="BQ631" s="79"/>
      <c r="BR631" s="79"/>
      <c r="BS631" s="79"/>
      <c r="BT631" s="79"/>
      <c r="BU631" s="79"/>
      <c r="BV631" s="79"/>
      <c r="BW631" s="79"/>
      <c r="BX631" s="79"/>
      <c r="BY631" s="79"/>
      <c r="BZ631" s="79"/>
      <c r="CA631" s="79"/>
      <c r="CB631" s="79"/>
      <c r="CC631" s="79"/>
      <c r="CD631" s="79"/>
      <c r="CE631" s="79"/>
      <c r="CF631" s="79"/>
      <c r="CG631" s="79"/>
      <c r="CH631" s="79"/>
      <c r="CI631" s="79"/>
      <c r="CJ631" s="79"/>
      <c r="CK631" s="79"/>
      <c r="CL631" s="79"/>
      <c r="CM631" s="79"/>
      <c r="CN631" s="79"/>
      <c r="CO631" s="79"/>
      <c r="CP631" s="79"/>
      <c r="CQ631" s="79"/>
      <c r="CR631" s="79"/>
      <c r="CS631" s="79"/>
      <c r="CT631" s="79"/>
      <c r="CU631" s="79"/>
      <c r="CV631" s="79"/>
      <c r="CW631" s="79"/>
      <c r="CX631" s="79"/>
      <c r="CY631" s="79"/>
      <c r="CZ631" s="79"/>
      <c r="DA631" s="79"/>
      <c r="DB631" s="79"/>
      <c r="DC631" s="79"/>
      <c r="DD631" s="79"/>
      <c r="DE631" s="79"/>
      <c r="DF631" s="79"/>
      <c r="DG631" s="79"/>
      <c r="DH631" s="79"/>
      <c r="DI631" s="79"/>
      <c r="DJ631" s="79"/>
      <c r="DK631" s="79"/>
      <c r="DL631" s="79"/>
      <c r="DM631" s="79"/>
      <c r="DN631" s="79"/>
      <c r="DO631" s="79"/>
      <c r="DP631" s="79"/>
      <c r="DQ631" s="79"/>
      <c r="DR631" s="79"/>
      <c r="DS631" s="79"/>
      <c r="DT631" s="79"/>
      <c r="DU631" s="79"/>
      <c r="DV631" s="79"/>
      <c r="DW631" s="79"/>
      <c r="DX631" s="79"/>
      <c r="DY631" s="79"/>
      <c r="DZ631" s="79"/>
      <c r="EA631" s="79"/>
      <c r="EB631" s="79"/>
      <c r="EC631" s="79"/>
      <c r="ED631" s="79"/>
      <c r="EE631" s="79"/>
      <c r="EF631" s="79"/>
      <c r="EG631" s="79"/>
      <c r="EH631" s="79"/>
      <c r="EI631" s="79"/>
      <c r="EJ631" s="79"/>
      <c r="EK631" s="79"/>
      <c r="EL631" s="79"/>
      <c r="EM631" s="79"/>
      <c r="EN631" s="79"/>
      <c r="EO631" s="113"/>
      <c r="EP631" s="113"/>
      <c r="EQ631" s="113"/>
      <c r="ER631" s="113"/>
      <c r="ES631" s="113"/>
      <c r="ET631" s="113"/>
      <c r="EU631" s="113"/>
      <c r="EV631" s="113"/>
      <c r="EW631" s="113"/>
      <c r="EX631" s="113"/>
    </row>
    <row r="632" spans="1:154" x14ac:dyDescent="0.3">
      <c r="A632" s="79"/>
      <c r="B632" s="80"/>
      <c r="C632" s="80"/>
      <c r="D632" s="80"/>
      <c r="E632" s="80"/>
      <c r="F632" s="80"/>
      <c r="G632" s="44" t="e">
        <f>SUM(J632,L632,N632,O632,P632,T632,U632,V632,AB632,AD632,AO632,AQ632,CE632,CG632,CP632,CR632,#REF!,#REF!,CZ632,DB632,DE632,DG632,DN632,DP632,DW632,DY632,EF632,EH632)</f>
        <v>#REF!</v>
      </c>
      <c r="H632" s="44" t="e">
        <f>SUM(K632,M632,Q632,R632,S632,W632,X632,Y632,AC632,AE632,AF632,AG632,AH632,AI632,AL632,AP632,AR632,#REF!,AY632,AZ632,CF632,CH632,CI632,CJ632,CK632,CL632,CQ632,CS632,CT632,CU632,CV632,CW632,#REF!,#REF!,DA632,DC632,DF632,DH632,DO632,#REF!,#REF!,#REF!,#REF!,DQ632,DR632,DS632,DT632,DU632,DX632,DZ632,EA632,EB632,EC632,ED632,EG632,EI632,EJ632,EK632,EL632,EM632)</f>
        <v>#REF!</v>
      </c>
      <c r="I632" s="44" t="e">
        <f t="shared" si="21"/>
        <v>#REF!</v>
      </c>
      <c r="J632" s="72"/>
      <c r="K632" s="72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79"/>
      <c r="AF632" s="79"/>
      <c r="AG632" s="79"/>
      <c r="AH632" s="79"/>
      <c r="AI632" s="79"/>
      <c r="AJ632" s="79"/>
      <c r="AK632" s="79"/>
      <c r="AL632" s="79"/>
      <c r="AM632" s="79"/>
      <c r="AN632" s="79"/>
      <c r="AO632" s="79"/>
      <c r="AP632" s="79"/>
      <c r="AQ632" s="79"/>
      <c r="AR632" s="79"/>
      <c r="AS632" s="79"/>
      <c r="AT632" s="79"/>
      <c r="AU632" s="79"/>
      <c r="AV632" s="79"/>
      <c r="AW632" s="79"/>
      <c r="AX632" s="79"/>
      <c r="AY632" s="79"/>
      <c r="AZ632" s="79"/>
      <c r="BA632" s="79"/>
      <c r="BB632" s="79"/>
      <c r="BC632" s="79"/>
      <c r="BD632" s="79"/>
      <c r="BE632" s="79"/>
      <c r="BF632" s="79"/>
      <c r="BG632" s="79"/>
      <c r="BH632" s="79"/>
      <c r="BI632" s="79"/>
      <c r="BJ632" s="79"/>
      <c r="BK632" s="79"/>
      <c r="BL632" s="79"/>
      <c r="BM632" s="79"/>
      <c r="BN632" s="79"/>
      <c r="BO632" s="79"/>
      <c r="BP632" s="79"/>
      <c r="BQ632" s="79"/>
      <c r="BR632" s="79"/>
      <c r="BS632" s="79"/>
      <c r="BT632" s="79"/>
      <c r="BU632" s="79"/>
      <c r="BV632" s="79"/>
      <c r="BW632" s="79"/>
      <c r="BX632" s="79"/>
      <c r="BY632" s="79"/>
      <c r="BZ632" s="79"/>
      <c r="CA632" s="79"/>
      <c r="CB632" s="79"/>
      <c r="CC632" s="79"/>
      <c r="CD632" s="79"/>
      <c r="CE632" s="79"/>
      <c r="CF632" s="79"/>
      <c r="CG632" s="79"/>
      <c r="CH632" s="79"/>
      <c r="CI632" s="79"/>
      <c r="CJ632" s="79"/>
      <c r="CK632" s="79"/>
      <c r="CL632" s="79"/>
      <c r="CM632" s="79"/>
      <c r="CN632" s="79"/>
      <c r="CO632" s="79"/>
      <c r="CP632" s="79"/>
      <c r="CQ632" s="79"/>
      <c r="CR632" s="79"/>
      <c r="CS632" s="79"/>
      <c r="CT632" s="79"/>
      <c r="CU632" s="79"/>
      <c r="CV632" s="79"/>
      <c r="CW632" s="79"/>
      <c r="CX632" s="79"/>
      <c r="CY632" s="79"/>
      <c r="CZ632" s="79"/>
      <c r="DA632" s="79"/>
      <c r="DB632" s="79"/>
      <c r="DC632" s="79"/>
      <c r="DD632" s="79"/>
      <c r="DE632" s="79"/>
      <c r="DF632" s="79"/>
      <c r="DG632" s="79"/>
      <c r="DH632" s="79"/>
      <c r="DI632" s="79"/>
      <c r="DJ632" s="79"/>
      <c r="DK632" s="79"/>
      <c r="DL632" s="79"/>
      <c r="DM632" s="79"/>
      <c r="DN632" s="79"/>
      <c r="DO632" s="79"/>
      <c r="DP632" s="79"/>
      <c r="DQ632" s="79"/>
      <c r="DR632" s="79"/>
      <c r="DS632" s="79"/>
      <c r="DT632" s="79"/>
      <c r="DU632" s="79"/>
      <c r="DV632" s="79"/>
      <c r="DW632" s="79"/>
      <c r="DX632" s="79"/>
      <c r="DY632" s="79"/>
      <c r="DZ632" s="79"/>
      <c r="EA632" s="79"/>
      <c r="EB632" s="79"/>
      <c r="EC632" s="79"/>
      <c r="ED632" s="79"/>
      <c r="EE632" s="79"/>
      <c r="EF632" s="79"/>
      <c r="EG632" s="79"/>
      <c r="EH632" s="79"/>
      <c r="EI632" s="79"/>
      <c r="EJ632" s="79"/>
      <c r="EK632" s="79"/>
      <c r="EL632" s="79"/>
      <c r="EM632" s="79"/>
      <c r="EN632" s="79"/>
      <c r="EO632" s="113"/>
      <c r="EP632" s="113"/>
      <c r="EQ632" s="113"/>
      <c r="ER632" s="113"/>
      <c r="ES632" s="113"/>
      <c r="ET632" s="113"/>
      <c r="EU632" s="113"/>
      <c r="EV632" s="113"/>
      <c r="EW632" s="113"/>
      <c r="EX632" s="113"/>
    </row>
    <row r="633" spans="1:154" x14ac:dyDescent="0.3">
      <c r="A633" s="79"/>
      <c r="B633" s="80"/>
      <c r="C633" s="80"/>
      <c r="D633" s="80"/>
      <c r="E633" s="80"/>
      <c r="F633" s="80"/>
      <c r="G633" s="44" t="e">
        <f>SUM(J633,L633,N633,O633,P633,T633,U633,V633,AB633,AD633,AO633,AQ633,CE633,CG633,CP633,CR633,#REF!,#REF!,CZ633,DB633,DE633,DG633,DN633,DP633,DW633,DY633,EF633,EH633)</f>
        <v>#REF!</v>
      </c>
      <c r="H633" s="44" t="e">
        <f>SUM(K633,M633,Q633,R633,S633,W633,X633,Y633,AC633,AE633,AF633,AG633,AH633,AI633,AL633,AP633,AR633,#REF!,AY633,AZ633,CF633,CH633,CI633,CJ633,CK633,CL633,CQ633,CS633,CT633,CU633,CV633,CW633,#REF!,#REF!,DA633,DC633,DF633,DH633,DO633,#REF!,#REF!,#REF!,#REF!,DQ633,DR633,DS633,DT633,DU633,DX633,DZ633,EA633,EB633,EC633,ED633,EG633,EI633,EJ633,EK633,EL633,EM633)</f>
        <v>#REF!</v>
      </c>
      <c r="I633" s="44" t="e">
        <f t="shared" si="21"/>
        <v>#REF!</v>
      </c>
      <c r="J633" s="72"/>
      <c r="K633" s="72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79"/>
      <c r="AF633" s="79"/>
      <c r="AG633" s="79"/>
      <c r="AH633" s="79"/>
      <c r="AI633" s="79"/>
      <c r="AJ633" s="79"/>
      <c r="AK633" s="79"/>
      <c r="AL633" s="79"/>
      <c r="AM633" s="79"/>
      <c r="AN633" s="79"/>
      <c r="AO633" s="79"/>
      <c r="AP633" s="79"/>
      <c r="AQ633" s="79"/>
      <c r="AR633" s="79"/>
      <c r="AS633" s="79"/>
      <c r="AT633" s="79"/>
      <c r="AU633" s="79"/>
      <c r="AV633" s="79"/>
      <c r="AW633" s="79"/>
      <c r="AX633" s="79"/>
      <c r="AY633" s="79"/>
      <c r="AZ633" s="79"/>
      <c r="BA633" s="79"/>
      <c r="BB633" s="79"/>
      <c r="BC633" s="79"/>
      <c r="BD633" s="79"/>
      <c r="BE633" s="79"/>
      <c r="BF633" s="79"/>
      <c r="BG633" s="79"/>
      <c r="BH633" s="79"/>
      <c r="BI633" s="79"/>
      <c r="BJ633" s="79"/>
      <c r="BK633" s="79"/>
      <c r="BL633" s="79"/>
      <c r="BM633" s="79"/>
      <c r="BN633" s="79"/>
      <c r="BO633" s="79"/>
      <c r="BP633" s="79"/>
      <c r="BQ633" s="79"/>
      <c r="BR633" s="79"/>
      <c r="BS633" s="79"/>
      <c r="BT633" s="79"/>
      <c r="BU633" s="79"/>
      <c r="BV633" s="79"/>
      <c r="BW633" s="79"/>
      <c r="BX633" s="79"/>
      <c r="BY633" s="79"/>
      <c r="BZ633" s="79"/>
      <c r="CA633" s="79"/>
      <c r="CB633" s="79"/>
      <c r="CC633" s="79"/>
      <c r="CD633" s="79"/>
      <c r="CE633" s="79"/>
      <c r="CF633" s="79"/>
      <c r="CG633" s="79"/>
      <c r="CH633" s="79"/>
      <c r="CI633" s="79"/>
      <c r="CJ633" s="79"/>
      <c r="CK633" s="79"/>
      <c r="CL633" s="79"/>
      <c r="CM633" s="79"/>
      <c r="CN633" s="79"/>
      <c r="CO633" s="79"/>
      <c r="CP633" s="79"/>
      <c r="CQ633" s="79"/>
      <c r="CR633" s="79"/>
      <c r="CS633" s="79"/>
      <c r="CT633" s="79"/>
      <c r="CU633" s="79"/>
      <c r="CV633" s="79"/>
      <c r="CW633" s="79"/>
      <c r="CX633" s="79"/>
      <c r="CY633" s="79"/>
      <c r="CZ633" s="79"/>
      <c r="DA633" s="79"/>
      <c r="DB633" s="79"/>
      <c r="DC633" s="79"/>
      <c r="DD633" s="79"/>
      <c r="DE633" s="79"/>
      <c r="DF633" s="79"/>
      <c r="DG633" s="79"/>
      <c r="DH633" s="79"/>
      <c r="DI633" s="79"/>
      <c r="DJ633" s="79"/>
      <c r="DK633" s="79"/>
      <c r="DL633" s="79"/>
      <c r="DM633" s="79"/>
      <c r="DN633" s="79"/>
      <c r="DO633" s="79"/>
      <c r="DP633" s="79"/>
      <c r="DQ633" s="79"/>
      <c r="DR633" s="79"/>
      <c r="DS633" s="79"/>
      <c r="DT633" s="79"/>
      <c r="DU633" s="79"/>
      <c r="DV633" s="79"/>
      <c r="DW633" s="79"/>
      <c r="DX633" s="79"/>
      <c r="DY633" s="79"/>
      <c r="DZ633" s="79"/>
      <c r="EA633" s="79"/>
      <c r="EB633" s="79"/>
      <c r="EC633" s="79"/>
      <c r="ED633" s="79"/>
      <c r="EE633" s="79"/>
      <c r="EF633" s="79"/>
      <c r="EG633" s="79"/>
      <c r="EH633" s="79"/>
      <c r="EI633" s="79"/>
      <c r="EJ633" s="79"/>
      <c r="EK633" s="79"/>
      <c r="EL633" s="79"/>
      <c r="EM633" s="79"/>
      <c r="EN633" s="79"/>
      <c r="EO633" s="113"/>
      <c r="EP633" s="113"/>
      <c r="EQ633" s="113"/>
      <c r="ER633" s="113"/>
      <c r="ES633" s="113"/>
      <c r="ET633" s="113"/>
      <c r="EU633" s="113"/>
      <c r="EV633" s="113"/>
      <c r="EW633" s="113"/>
      <c r="EX633" s="113"/>
    </row>
    <row r="634" spans="1:154" x14ac:dyDescent="0.3">
      <c r="A634" s="79"/>
      <c r="B634" s="80"/>
      <c r="C634" s="80"/>
      <c r="D634" s="80"/>
      <c r="E634" s="80"/>
      <c r="F634" s="80"/>
      <c r="G634" s="44" t="e">
        <f>SUM(J634,L634,N634,O634,P634,T634,U634,V634,AB634,AD634,AO634,AQ634,CE634,CG634,CP634,CR634,#REF!,#REF!,CZ634,DB634,DE634,DG634,DN634,DP634,DW634,DY634,EF634,EH634)</f>
        <v>#REF!</v>
      </c>
      <c r="H634" s="44" t="e">
        <f>SUM(K634,M634,Q634,R634,S634,W634,X634,Y634,AC634,AE634,AF634,AG634,AH634,AI634,AL634,AP634,AR634,#REF!,AY634,AZ634,CF634,CH634,CI634,CJ634,CK634,CL634,CQ634,CS634,CT634,CU634,CV634,CW634,#REF!,#REF!,DA634,DC634,DF634,DH634,DO634,#REF!,#REF!,#REF!,#REF!,DQ634,DR634,DS634,DT634,DU634,DX634,DZ634,EA634,EB634,EC634,ED634,EG634,EI634,EJ634,EK634,EL634,EM634)</f>
        <v>#REF!</v>
      </c>
      <c r="I634" s="44" t="e">
        <f t="shared" si="21"/>
        <v>#REF!</v>
      </c>
      <c r="J634" s="72"/>
      <c r="K634" s="72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79"/>
      <c r="AF634" s="79"/>
      <c r="AG634" s="79"/>
      <c r="AH634" s="79"/>
      <c r="AI634" s="79"/>
      <c r="AJ634" s="79"/>
      <c r="AK634" s="79"/>
      <c r="AL634" s="79"/>
      <c r="AM634" s="79"/>
      <c r="AN634" s="79"/>
      <c r="AO634" s="79"/>
      <c r="AP634" s="79"/>
      <c r="AQ634" s="79"/>
      <c r="AR634" s="79"/>
      <c r="AS634" s="79"/>
      <c r="AT634" s="79"/>
      <c r="AU634" s="79"/>
      <c r="AV634" s="79"/>
      <c r="AW634" s="79"/>
      <c r="AX634" s="79"/>
      <c r="AY634" s="79"/>
      <c r="AZ634" s="79"/>
      <c r="BA634" s="79"/>
      <c r="BB634" s="79"/>
      <c r="BC634" s="79"/>
      <c r="BD634" s="79"/>
      <c r="BE634" s="79"/>
      <c r="BF634" s="79"/>
      <c r="BG634" s="79"/>
      <c r="BH634" s="79"/>
      <c r="BI634" s="79"/>
      <c r="BJ634" s="79"/>
      <c r="BK634" s="79"/>
      <c r="BL634" s="79"/>
      <c r="BM634" s="79"/>
      <c r="BN634" s="79"/>
      <c r="BO634" s="79"/>
      <c r="BP634" s="79"/>
      <c r="BQ634" s="79"/>
      <c r="BR634" s="79"/>
      <c r="BS634" s="79"/>
      <c r="BT634" s="79"/>
      <c r="BU634" s="79"/>
      <c r="BV634" s="79"/>
      <c r="BW634" s="79"/>
      <c r="BX634" s="79"/>
      <c r="BY634" s="79"/>
      <c r="BZ634" s="79"/>
      <c r="CA634" s="79"/>
      <c r="CB634" s="79"/>
      <c r="CC634" s="79"/>
      <c r="CD634" s="79"/>
      <c r="CE634" s="79"/>
      <c r="CF634" s="79"/>
      <c r="CG634" s="79"/>
      <c r="CH634" s="79"/>
      <c r="CI634" s="79"/>
      <c r="CJ634" s="79"/>
      <c r="CK634" s="79"/>
      <c r="CL634" s="79"/>
      <c r="CM634" s="79"/>
      <c r="CN634" s="79"/>
      <c r="CO634" s="79"/>
      <c r="CP634" s="79"/>
      <c r="CQ634" s="79"/>
      <c r="CR634" s="79"/>
      <c r="CS634" s="79"/>
      <c r="CT634" s="79"/>
      <c r="CU634" s="79"/>
      <c r="CV634" s="79"/>
      <c r="CW634" s="79"/>
      <c r="CX634" s="79"/>
      <c r="CY634" s="79"/>
      <c r="CZ634" s="79"/>
      <c r="DA634" s="79"/>
      <c r="DB634" s="79"/>
      <c r="DC634" s="79"/>
      <c r="DD634" s="79"/>
      <c r="DE634" s="79"/>
      <c r="DF634" s="79"/>
      <c r="DG634" s="79"/>
      <c r="DH634" s="79"/>
      <c r="DI634" s="79"/>
      <c r="DJ634" s="79"/>
      <c r="DK634" s="79"/>
      <c r="DL634" s="79"/>
      <c r="DM634" s="79"/>
      <c r="DN634" s="79"/>
      <c r="DO634" s="79"/>
      <c r="DP634" s="79"/>
      <c r="DQ634" s="79"/>
      <c r="DR634" s="79"/>
      <c r="DS634" s="79"/>
      <c r="DT634" s="79"/>
      <c r="DU634" s="79"/>
      <c r="DV634" s="79"/>
      <c r="DW634" s="79"/>
      <c r="DX634" s="79"/>
      <c r="DY634" s="79"/>
      <c r="DZ634" s="79"/>
      <c r="EA634" s="79"/>
      <c r="EB634" s="79"/>
      <c r="EC634" s="79"/>
      <c r="ED634" s="79"/>
      <c r="EE634" s="79"/>
      <c r="EF634" s="79"/>
      <c r="EG634" s="79"/>
      <c r="EH634" s="79"/>
      <c r="EI634" s="79"/>
      <c r="EJ634" s="79"/>
      <c r="EK634" s="79"/>
      <c r="EL634" s="79"/>
      <c r="EM634" s="79"/>
      <c r="EN634" s="79"/>
      <c r="EO634" s="113"/>
      <c r="EP634" s="113"/>
      <c r="EQ634" s="113"/>
      <c r="ER634" s="113"/>
      <c r="ES634" s="113"/>
      <c r="ET634" s="113"/>
      <c r="EU634" s="113"/>
      <c r="EV634" s="113"/>
      <c r="EW634" s="113"/>
      <c r="EX634" s="113"/>
    </row>
    <row r="635" spans="1:154" x14ac:dyDescent="0.3">
      <c r="A635" s="79"/>
      <c r="B635" s="80"/>
      <c r="C635" s="80"/>
      <c r="D635" s="80"/>
      <c r="E635" s="80"/>
      <c r="F635" s="80"/>
      <c r="G635" s="44" t="e">
        <f>SUM(J635,L635,N635,O635,P635,T635,U635,V635,AB635,AD635,AO635,AQ635,CE635,CG635,CP635,CR635,#REF!,#REF!,CZ635,DB635,DE635,DG635,DN635,DP635,DW635,DY635,EF635,EH635)</f>
        <v>#REF!</v>
      </c>
      <c r="H635" s="44" t="e">
        <f>SUM(K635,M635,Q635,R635,S635,W635,X635,Y635,AC635,AE635,AF635,AG635,AH635,AI635,AL635,AP635,AR635,#REF!,AY635,AZ635,CF635,CH635,CI635,CJ635,CK635,CL635,CQ635,CS635,CT635,CU635,CV635,CW635,#REF!,#REF!,DA635,DC635,DF635,DH635,DO635,#REF!,#REF!,#REF!,#REF!,DQ635,DR635,DS635,DT635,DU635,DX635,DZ635,EA635,EB635,EC635,ED635,EG635,EI635,EJ635,EK635,EL635,EM635)</f>
        <v>#REF!</v>
      </c>
      <c r="I635" s="44" t="e">
        <f t="shared" si="21"/>
        <v>#REF!</v>
      </c>
      <c r="J635" s="72"/>
      <c r="K635" s="72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79"/>
      <c r="AF635" s="79"/>
      <c r="AG635" s="79"/>
      <c r="AH635" s="79"/>
      <c r="AI635" s="79"/>
      <c r="AJ635" s="79"/>
      <c r="AK635" s="79"/>
      <c r="AL635" s="79"/>
      <c r="AM635" s="79"/>
      <c r="AN635" s="79"/>
      <c r="AO635" s="79"/>
      <c r="AP635" s="79"/>
      <c r="AQ635" s="79"/>
      <c r="AR635" s="79"/>
      <c r="AS635" s="79"/>
      <c r="AT635" s="79"/>
      <c r="AU635" s="79"/>
      <c r="AV635" s="79"/>
      <c r="AW635" s="79"/>
      <c r="AX635" s="79"/>
      <c r="AY635" s="79"/>
      <c r="AZ635" s="79"/>
      <c r="BA635" s="79"/>
      <c r="BB635" s="79"/>
      <c r="BC635" s="79"/>
      <c r="BD635" s="79"/>
      <c r="BE635" s="79"/>
      <c r="BF635" s="79"/>
      <c r="BG635" s="79"/>
      <c r="BH635" s="79"/>
      <c r="BI635" s="79"/>
      <c r="BJ635" s="79"/>
      <c r="BK635" s="79"/>
      <c r="BL635" s="79"/>
      <c r="BM635" s="79"/>
      <c r="BN635" s="79"/>
      <c r="BO635" s="79"/>
      <c r="BP635" s="79"/>
      <c r="BQ635" s="79"/>
      <c r="BR635" s="79"/>
      <c r="BS635" s="79"/>
      <c r="BT635" s="79"/>
      <c r="BU635" s="79"/>
      <c r="BV635" s="79"/>
      <c r="BW635" s="79"/>
      <c r="BX635" s="79"/>
      <c r="BY635" s="79"/>
      <c r="BZ635" s="79"/>
      <c r="CA635" s="79"/>
      <c r="CB635" s="79"/>
      <c r="CC635" s="79"/>
      <c r="CD635" s="79"/>
      <c r="CE635" s="79"/>
      <c r="CF635" s="79"/>
      <c r="CG635" s="79"/>
      <c r="CH635" s="79"/>
      <c r="CI635" s="79"/>
      <c r="CJ635" s="79"/>
      <c r="CK635" s="79"/>
      <c r="CL635" s="79"/>
      <c r="CM635" s="79"/>
      <c r="CN635" s="79"/>
      <c r="CO635" s="79"/>
      <c r="CP635" s="79"/>
      <c r="CQ635" s="79"/>
      <c r="CR635" s="79"/>
      <c r="CS635" s="79"/>
      <c r="CT635" s="79"/>
      <c r="CU635" s="79"/>
      <c r="CV635" s="79"/>
      <c r="CW635" s="79"/>
      <c r="CX635" s="79"/>
      <c r="CY635" s="79"/>
      <c r="CZ635" s="79"/>
      <c r="DA635" s="79"/>
      <c r="DB635" s="79"/>
      <c r="DC635" s="79"/>
      <c r="DD635" s="79"/>
      <c r="DE635" s="79"/>
      <c r="DF635" s="79"/>
      <c r="DG635" s="79"/>
      <c r="DH635" s="79"/>
      <c r="DI635" s="79"/>
      <c r="DJ635" s="79"/>
      <c r="DK635" s="79"/>
      <c r="DL635" s="79"/>
      <c r="DM635" s="79"/>
      <c r="DN635" s="79"/>
      <c r="DO635" s="79"/>
      <c r="DP635" s="79"/>
      <c r="DQ635" s="79"/>
      <c r="DR635" s="79"/>
      <c r="DS635" s="79"/>
      <c r="DT635" s="79"/>
      <c r="DU635" s="79"/>
      <c r="DV635" s="79"/>
      <c r="DW635" s="79"/>
      <c r="DX635" s="79"/>
      <c r="DY635" s="79"/>
      <c r="DZ635" s="79"/>
      <c r="EA635" s="79"/>
      <c r="EB635" s="79"/>
      <c r="EC635" s="79"/>
      <c r="ED635" s="79"/>
      <c r="EE635" s="79"/>
      <c r="EF635" s="79"/>
      <c r="EG635" s="79"/>
      <c r="EH635" s="79"/>
      <c r="EI635" s="79"/>
      <c r="EJ635" s="79"/>
      <c r="EK635" s="79"/>
      <c r="EL635" s="79"/>
      <c r="EM635" s="79"/>
      <c r="EN635" s="79"/>
      <c r="EO635" s="113"/>
      <c r="EP635" s="113"/>
      <c r="EQ635" s="113"/>
      <c r="ER635" s="113"/>
      <c r="ES635" s="113"/>
      <c r="ET635" s="113"/>
      <c r="EU635" s="113"/>
      <c r="EV635" s="113"/>
      <c r="EW635" s="113"/>
      <c r="EX635" s="113"/>
    </row>
    <row r="636" spans="1:154" x14ac:dyDescent="0.3">
      <c r="A636" s="79"/>
      <c r="B636" s="80"/>
      <c r="C636" s="80"/>
      <c r="D636" s="80"/>
      <c r="E636" s="80"/>
      <c r="F636" s="80"/>
      <c r="G636" s="44" t="e">
        <f>SUM(J636,L636,N636,O636,P636,T636,U636,V636,AB636,AD636,AO636,AQ636,CE636,CG636,CP636,CR636,#REF!,#REF!,CZ636,DB636,DE636,DG636,DN636,DP636,DW636,DY636,EF636,EH636)</f>
        <v>#REF!</v>
      </c>
      <c r="H636" s="44" t="e">
        <f>SUM(K636,M636,Q636,R636,S636,W636,X636,Y636,AC636,AE636,AF636,AG636,AH636,AI636,AL636,AP636,AR636,#REF!,AY636,AZ636,CF636,CH636,CI636,CJ636,CK636,CL636,CQ636,CS636,CT636,CU636,CV636,CW636,#REF!,#REF!,DA636,DC636,DF636,DH636,DO636,#REF!,#REF!,#REF!,#REF!,DQ636,DR636,DS636,DT636,DU636,DX636,DZ636,EA636,EB636,EC636,ED636,EG636,EI636,EJ636,EK636,EL636,EM636)</f>
        <v>#REF!</v>
      </c>
      <c r="I636" s="44" t="e">
        <f t="shared" si="21"/>
        <v>#REF!</v>
      </c>
      <c r="J636" s="72"/>
      <c r="K636" s="72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79"/>
      <c r="AF636" s="79"/>
      <c r="AG636" s="79"/>
      <c r="AH636" s="79"/>
      <c r="AI636" s="79"/>
      <c r="AJ636" s="79"/>
      <c r="AK636" s="79"/>
      <c r="AL636" s="79"/>
      <c r="AM636" s="79"/>
      <c r="AN636" s="79"/>
      <c r="AO636" s="79"/>
      <c r="AP636" s="79"/>
      <c r="AQ636" s="79"/>
      <c r="AR636" s="79"/>
      <c r="AS636" s="79"/>
      <c r="AT636" s="79"/>
      <c r="AU636" s="79"/>
      <c r="AV636" s="79"/>
      <c r="AW636" s="79"/>
      <c r="AX636" s="79"/>
      <c r="AY636" s="79"/>
      <c r="AZ636" s="79"/>
      <c r="BA636" s="79"/>
      <c r="BB636" s="79"/>
      <c r="BC636" s="79"/>
      <c r="BD636" s="79"/>
      <c r="BE636" s="79"/>
      <c r="BF636" s="79"/>
      <c r="BG636" s="79"/>
      <c r="BH636" s="79"/>
      <c r="BI636" s="79"/>
      <c r="BJ636" s="79"/>
      <c r="BK636" s="79"/>
      <c r="BL636" s="79"/>
      <c r="BM636" s="79"/>
      <c r="BN636" s="79"/>
      <c r="BO636" s="79"/>
      <c r="BP636" s="79"/>
      <c r="BQ636" s="79"/>
      <c r="BR636" s="79"/>
      <c r="BS636" s="79"/>
      <c r="BT636" s="79"/>
      <c r="BU636" s="79"/>
      <c r="BV636" s="79"/>
      <c r="BW636" s="79"/>
      <c r="BX636" s="79"/>
      <c r="BY636" s="79"/>
      <c r="BZ636" s="79"/>
      <c r="CA636" s="79"/>
      <c r="CB636" s="79"/>
      <c r="CC636" s="79"/>
      <c r="CD636" s="79"/>
      <c r="CE636" s="79"/>
      <c r="CF636" s="79"/>
      <c r="CG636" s="79"/>
      <c r="CH636" s="79"/>
      <c r="CI636" s="79"/>
      <c r="CJ636" s="79"/>
      <c r="CK636" s="79"/>
      <c r="CL636" s="79"/>
      <c r="CM636" s="79"/>
      <c r="CN636" s="79"/>
      <c r="CO636" s="79"/>
      <c r="CP636" s="79"/>
      <c r="CQ636" s="79"/>
      <c r="CR636" s="79"/>
      <c r="CS636" s="79"/>
      <c r="CT636" s="79"/>
      <c r="CU636" s="79"/>
      <c r="CV636" s="79"/>
      <c r="CW636" s="79"/>
      <c r="CX636" s="79"/>
      <c r="CY636" s="79"/>
      <c r="CZ636" s="79"/>
      <c r="DA636" s="79"/>
      <c r="DB636" s="79"/>
      <c r="DC636" s="79"/>
      <c r="DD636" s="79"/>
      <c r="DE636" s="79"/>
      <c r="DF636" s="79"/>
      <c r="DG636" s="79"/>
      <c r="DH636" s="79"/>
      <c r="DI636" s="79"/>
      <c r="DJ636" s="79"/>
      <c r="DK636" s="79"/>
      <c r="DL636" s="79"/>
      <c r="DM636" s="79"/>
      <c r="DN636" s="79"/>
      <c r="DO636" s="79"/>
      <c r="DP636" s="79"/>
      <c r="DQ636" s="79"/>
      <c r="DR636" s="79"/>
      <c r="DS636" s="79"/>
      <c r="DT636" s="79"/>
      <c r="DU636" s="79"/>
      <c r="DV636" s="79"/>
      <c r="DW636" s="79"/>
      <c r="DX636" s="79"/>
      <c r="DY636" s="79"/>
      <c r="DZ636" s="79"/>
      <c r="EA636" s="79"/>
      <c r="EB636" s="79"/>
      <c r="EC636" s="79"/>
      <c r="ED636" s="79"/>
      <c r="EE636" s="79"/>
      <c r="EF636" s="79"/>
      <c r="EG636" s="79"/>
      <c r="EH636" s="79"/>
      <c r="EI636" s="79"/>
      <c r="EJ636" s="79"/>
      <c r="EK636" s="79"/>
      <c r="EL636" s="79"/>
      <c r="EM636" s="79"/>
      <c r="EN636" s="79"/>
      <c r="EO636" s="113"/>
      <c r="EP636" s="113"/>
      <c r="EQ636" s="113"/>
      <c r="ER636" s="113"/>
      <c r="ES636" s="113"/>
      <c r="ET636" s="113"/>
      <c r="EU636" s="113"/>
      <c r="EV636" s="113"/>
      <c r="EW636" s="113"/>
      <c r="EX636" s="113"/>
    </row>
    <row r="637" spans="1:154" x14ac:dyDescent="0.3">
      <c r="A637" s="79"/>
      <c r="B637" s="80"/>
      <c r="C637" s="80"/>
      <c r="D637" s="80"/>
      <c r="E637" s="80"/>
      <c r="F637" s="80"/>
      <c r="G637" s="44" t="e">
        <f>SUM(J637,L637,N637,O637,P637,T637,U637,V637,AB637,AD637,AO637,AQ637,CE637,CG637,CP637,CR637,#REF!,#REF!,CZ637,DB637,DE637,DG637,DN637,DP637,DW637,DY637,EF637,EH637)</f>
        <v>#REF!</v>
      </c>
      <c r="H637" s="44" t="e">
        <f>SUM(K637,M637,Q637,R637,S637,W637,X637,Y637,AC637,AE637,AF637,AG637,AH637,AI637,AL637,AP637,AR637,#REF!,AY637,AZ637,CF637,CH637,CI637,CJ637,CK637,CL637,CQ637,CS637,CT637,CU637,CV637,CW637,#REF!,#REF!,DA637,DC637,DF637,DH637,DO637,#REF!,#REF!,#REF!,#REF!,DQ637,DR637,DS637,DT637,DU637,DX637,DZ637,EA637,EB637,EC637,ED637,EG637,EI637,EJ637,EK637,EL637,EM637)</f>
        <v>#REF!</v>
      </c>
      <c r="I637" s="44" t="e">
        <f t="shared" si="21"/>
        <v>#REF!</v>
      </c>
      <c r="J637" s="72"/>
      <c r="K637" s="72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79"/>
      <c r="AF637" s="79"/>
      <c r="AG637" s="79"/>
      <c r="AH637" s="79"/>
      <c r="AI637" s="79"/>
      <c r="AJ637" s="79"/>
      <c r="AK637" s="79"/>
      <c r="AL637" s="79"/>
      <c r="AM637" s="79"/>
      <c r="AN637" s="79"/>
      <c r="AO637" s="79"/>
      <c r="AP637" s="79"/>
      <c r="AQ637" s="79"/>
      <c r="AR637" s="79"/>
      <c r="AS637" s="79"/>
      <c r="AT637" s="79"/>
      <c r="AU637" s="79"/>
      <c r="AV637" s="79"/>
      <c r="AW637" s="79"/>
      <c r="AX637" s="79"/>
      <c r="AY637" s="79"/>
      <c r="AZ637" s="79"/>
      <c r="BA637" s="79"/>
      <c r="BB637" s="79"/>
      <c r="BC637" s="79"/>
      <c r="BD637" s="79"/>
      <c r="BE637" s="79"/>
      <c r="BF637" s="79"/>
      <c r="BG637" s="79"/>
      <c r="BH637" s="79"/>
      <c r="BI637" s="79"/>
      <c r="BJ637" s="79"/>
      <c r="BK637" s="79"/>
      <c r="BL637" s="79"/>
      <c r="BM637" s="79"/>
      <c r="BN637" s="79"/>
      <c r="BO637" s="79"/>
      <c r="BP637" s="79"/>
      <c r="BQ637" s="79"/>
      <c r="BR637" s="79"/>
      <c r="BS637" s="79"/>
      <c r="BT637" s="79"/>
      <c r="BU637" s="79"/>
      <c r="BV637" s="79"/>
      <c r="BW637" s="79"/>
      <c r="BX637" s="79"/>
      <c r="BY637" s="79"/>
      <c r="BZ637" s="79"/>
      <c r="CA637" s="79"/>
      <c r="CB637" s="79"/>
      <c r="CC637" s="79"/>
      <c r="CD637" s="79"/>
      <c r="CE637" s="79"/>
      <c r="CF637" s="79"/>
      <c r="CG637" s="79"/>
      <c r="CH637" s="79"/>
      <c r="CI637" s="79"/>
      <c r="CJ637" s="79"/>
      <c r="CK637" s="79"/>
      <c r="CL637" s="79"/>
      <c r="CM637" s="79"/>
      <c r="CN637" s="79"/>
      <c r="CO637" s="79"/>
      <c r="CP637" s="79"/>
      <c r="CQ637" s="79"/>
      <c r="CR637" s="79"/>
      <c r="CS637" s="79"/>
      <c r="CT637" s="79"/>
      <c r="CU637" s="79"/>
      <c r="CV637" s="79"/>
      <c r="CW637" s="79"/>
      <c r="CX637" s="79"/>
      <c r="CY637" s="79"/>
      <c r="CZ637" s="79"/>
      <c r="DA637" s="79"/>
      <c r="DB637" s="79"/>
      <c r="DC637" s="79"/>
      <c r="DD637" s="79"/>
      <c r="DE637" s="79"/>
      <c r="DF637" s="79"/>
      <c r="DG637" s="79"/>
      <c r="DH637" s="79"/>
      <c r="DI637" s="79"/>
      <c r="DJ637" s="79"/>
      <c r="DK637" s="79"/>
      <c r="DL637" s="79"/>
      <c r="DM637" s="79"/>
      <c r="DN637" s="79"/>
      <c r="DO637" s="79"/>
      <c r="DP637" s="79"/>
      <c r="DQ637" s="79"/>
      <c r="DR637" s="79"/>
      <c r="DS637" s="79"/>
      <c r="DT637" s="79"/>
      <c r="DU637" s="79"/>
      <c r="DV637" s="79"/>
      <c r="DW637" s="79"/>
      <c r="DX637" s="79"/>
      <c r="DY637" s="79"/>
      <c r="DZ637" s="79"/>
      <c r="EA637" s="79"/>
      <c r="EB637" s="79"/>
      <c r="EC637" s="79"/>
      <c r="ED637" s="79"/>
      <c r="EE637" s="79"/>
      <c r="EF637" s="79"/>
      <c r="EG637" s="79"/>
      <c r="EH637" s="79"/>
      <c r="EI637" s="79"/>
      <c r="EJ637" s="79"/>
      <c r="EK637" s="79"/>
      <c r="EL637" s="79"/>
      <c r="EM637" s="79"/>
      <c r="EN637" s="79"/>
      <c r="EO637" s="113"/>
      <c r="EP637" s="113"/>
      <c r="EQ637" s="113"/>
      <c r="ER637" s="113"/>
      <c r="ES637" s="113"/>
      <c r="ET637" s="113"/>
      <c r="EU637" s="113"/>
      <c r="EV637" s="113"/>
      <c r="EW637" s="113"/>
      <c r="EX637" s="113"/>
    </row>
    <row r="638" spans="1:154" x14ac:dyDescent="0.3">
      <c r="A638" s="79"/>
      <c r="B638" s="80"/>
      <c r="C638" s="80"/>
      <c r="D638" s="80"/>
      <c r="E638" s="80"/>
      <c r="F638" s="80"/>
      <c r="G638" s="44" t="e">
        <f>SUM(J638,L638,N638,O638,P638,T638,U638,V638,AB638,AD638,AO638,AQ638,CE638,CG638,CP638,CR638,#REF!,#REF!,CZ638,DB638,DE638,DG638,DN638,DP638,DW638,DY638,EF638,EH638)</f>
        <v>#REF!</v>
      </c>
      <c r="H638" s="44" t="e">
        <f>SUM(K638,M638,Q638,R638,S638,W638,X638,Y638,AC638,AE638,AF638,AG638,AH638,AI638,AL638,AP638,AR638,#REF!,AY638,AZ638,CF638,CH638,CI638,CJ638,CK638,CL638,CQ638,CS638,CT638,CU638,CV638,CW638,#REF!,#REF!,DA638,DC638,DF638,DH638,DO638,#REF!,#REF!,#REF!,#REF!,DQ638,DR638,DS638,DT638,DU638,DX638,DZ638,EA638,EB638,EC638,ED638,EG638,EI638,EJ638,EK638,EL638,EM638)</f>
        <v>#REF!</v>
      </c>
      <c r="I638" s="44" t="e">
        <f t="shared" si="21"/>
        <v>#REF!</v>
      </c>
      <c r="J638" s="72"/>
      <c r="K638" s="72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79"/>
      <c r="AF638" s="79"/>
      <c r="AG638" s="79"/>
      <c r="AH638" s="79"/>
      <c r="AI638" s="79"/>
      <c r="AJ638" s="79"/>
      <c r="AK638" s="79"/>
      <c r="AL638" s="79"/>
      <c r="AM638" s="79"/>
      <c r="AN638" s="79"/>
      <c r="AO638" s="79"/>
      <c r="AP638" s="79"/>
      <c r="AQ638" s="79"/>
      <c r="AR638" s="79"/>
      <c r="AS638" s="79"/>
      <c r="AT638" s="79"/>
      <c r="AU638" s="79"/>
      <c r="AV638" s="79"/>
      <c r="AW638" s="79"/>
      <c r="AX638" s="79"/>
      <c r="AY638" s="79"/>
      <c r="AZ638" s="79"/>
      <c r="BA638" s="79"/>
      <c r="BB638" s="79"/>
      <c r="BC638" s="79"/>
      <c r="BD638" s="79"/>
      <c r="BE638" s="79"/>
      <c r="BF638" s="79"/>
      <c r="BG638" s="79"/>
      <c r="BH638" s="79"/>
      <c r="BI638" s="79"/>
      <c r="BJ638" s="79"/>
      <c r="BK638" s="79"/>
      <c r="BL638" s="79"/>
      <c r="BM638" s="79"/>
      <c r="BN638" s="79"/>
      <c r="BO638" s="79"/>
      <c r="BP638" s="79"/>
      <c r="BQ638" s="79"/>
      <c r="BR638" s="79"/>
      <c r="BS638" s="79"/>
      <c r="BT638" s="79"/>
      <c r="BU638" s="79"/>
      <c r="BV638" s="79"/>
      <c r="BW638" s="79"/>
      <c r="BX638" s="79"/>
      <c r="BY638" s="79"/>
      <c r="BZ638" s="79"/>
      <c r="CA638" s="79"/>
      <c r="CB638" s="79"/>
      <c r="CC638" s="79"/>
      <c r="CD638" s="79"/>
      <c r="CE638" s="79"/>
      <c r="CF638" s="79"/>
      <c r="CG638" s="79"/>
      <c r="CH638" s="79"/>
      <c r="CI638" s="79"/>
      <c r="CJ638" s="79"/>
      <c r="CK638" s="79"/>
      <c r="CL638" s="79"/>
      <c r="CM638" s="79"/>
      <c r="CN638" s="79"/>
      <c r="CO638" s="79"/>
      <c r="CP638" s="79"/>
      <c r="CQ638" s="79"/>
      <c r="CR638" s="79"/>
      <c r="CS638" s="79"/>
      <c r="CT638" s="79"/>
      <c r="CU638" s="79"/>
      <c r="CV638" s="79"/>
      <c r="CW638" s="79"/>
      <c r="CX638" s="79"/>
      <c r="CY638" s="79"/>
      <c r="CZ638" s="79"/>
      <c r="DA638" s="79"/>
      <c r="DB638" s="79"/>
      <c r="DC638" s="79"/>
      <c r="DD638" s="79"/>
      <c r="DE638" s="79"/>
      <c r="DF638" s="79"/>
      <c r="DG638" s="79"/>
      <c r="DH638" s="79"/>
      <c r="DI638" s="79"/>
      <c r="DJ638" s="79"/>
      <c r="DK638" s="79"/>
      <c r="DL638" s="79"/>
      <c r="DM638" s="79"/>
      <c r="DN638" s="79"/>
      <c r="DO638" s="79"/>
      <c r="DP638" s="79"/>
      <c r="DQ638" s="79"/>
      <c r="DR638" s="79"/>
      <c r="DS638" s="79"/>
      <c r="DT638" s="79"/>
      <c r="DU638" s="79"/>
      <c r="DV638" s="79"/>
      <c r="DW638" s="79"/>
      <c r="DX638" s="79"/>
      <c r="DY638" s="79"/>
      <c r="DZ638" s="79"/>
      <c r="EA638" s="79"/>
      <c r="EB638" s="79"/>
      <c r="EC638" s="79"/>
      <c r="ED638" s="79"/>
      <c r="EE638" s="79"/>
      <c r="EF638" s="79"/>
      <c r="EG638" s="79"/>
      <c r="EH638" s="79"/>
      <c r="EI638" s="79"/>
      <c r="EJ638" s="79"/>
      <c r="EK638" s="79"/>
      <c r="EL638" s="79"/>
      <c r="EM638" s="79"/>
      <c r="EN638" s="79"/>
      <c r="EO638" s="113"/>
      <c r="EP638" s="113"/>
      <c r="EQ638" s="113"/>
      <c r="ER638" s="113"/>
      <c r="ES638" s="113"/>
      <c r="ET638" s="113"/>
      <c r="EU638" s="113"/>
      <c r="EV638" s="113"/>
      <c r="EW638" s="113"/>
      <c r="EX638" s="113"/>
    </row>
    <row r="639" spans="1:154" x14ac:dyDescent="0.3">
      <c r="A639" s="79"/>
      <c r="B639" s="80"/>
      <c r="C639" s="80"/>
      <c r="D639" s="80"/>
      <c r="E639" s="80"/>
      <c r="F639" s="80"/>
      <c r="G639" s="44" t="e">
        <f>SUM(J639,L639,N639,O639,P639,T639,U639,V639,AB639,AD639,AO639,AQ639,CE639,CG639,CP639,CR639,#REF!,#REF!,CZ639,DB639,DE639,DG639,DN639,DP639,DW639,DY639,EF639,EH639)</f>
        <v>#REF!</v>
      </c>
      <c r="H639" s="44" t="e">
        <f>SUM(K639,M639,Q639,R639,S639,W639,X639,Y639,AC639,AE639,AF639,AG639,AH639,AI639,AL639,AP639,AR639,#REF!,AY639,AZ639,CF639,CH639,CI639,CJ639,CK639,CL639,CQ639,CS639,CT639,CU639,CV639,CW639,#REF!,#REF!,DA639,DC639,DF639,DH639,DO639,#REF!,#REF!,#REF!,#REF!,DQ639,DR639,DS639,DT639,DU639,DX639,DZ639,EA639,EB639,EC639,ED639,EG639,EI639,EJ639,EK639,EL639,EM639)</f>
        <v>#REF!</v>
      </c>
      <c r="I639" s="44" t="e">
        <f t="shared" si="21"/>
        <v>#REF!</v>
      </c>
      <c r="J639" s="72"/>
      <c r="K639" s="72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79"/>
      <c r="AF639" s="79"/>
      <c r="AG639" s="79"/>
      <c r="AH639" s="79"/>
      <c r="AI639" s="79"/>
      <c r="AJ639" s="79"/>
      <c r="AK639" s="79"/>
      <c r="AL639" s="79"/>
      <c r="AM639" s="79"/>
      <c r="AN639" s="79"/>
      <c r="AO639" s="79"/>
      <c r="AP639" s="79"/>
      <c r="AQ639" s="79"/>
      <c r="AR639" s="79"/>
      <c r="AS639" s="79"/>
      <c r="AT639" s="79"/>
      <c r="AU639" s="79"/>
      <c r="AV639" s="79"/>
      <c r="AW639" s="79"/>
      <c r="AX639" s="79"/>
      <c r="AY639" s="79"/>
      <c r="AZ639" s="79"/>
      <c r="BA639" s="79"/>
      <c r="BB639" s="79"/>
      <c r="BC639" s="79"/>
      <c r="BD639" s="79"/>
      <c r="BE639" s="79"/>
      <c r="BF639" s="79"/>
      <c r="BG639" s="79"/>
      <c r="BH639" s="79"/>
      <c r="BI639" s="79"/>
      <c r="BJ639" s="79"/>
      <c r="BK639" s="79"/>
      <c r="BL639" s="79"/>
      <c r="BM639" s="79"/>
      <c r="BN639" s="79"/>
      <c r="BO639" s="79"/>
      <c r="BP639" s="79"/>
      <c r="BQ639" s="79"/>
      <c r="BR639" s="79"/>
      <c r="BS639" s="79"/>
      <c r="BT639" s="79"/>
      <c r="BU639" s="79"/>
      <c r="BV639" s="79"/>
      <c r="BW639" s="79"/>
      <c r="BX639" s="79"/>
      <c r="BY639" s="79"/>
      <c r="BZ639" s="79"/>
      <c r="CA639" s="79"/>
      <c r="CB639" s="79"/>
      <c r="CC639" s="79"/>
      <c r="CD639" s="79"/>
      <c r="CE639" s="79"/>
      <c r="CF639" s="79"/>
      <c r="CG639" s="79"/>
      <c r="CH639" s="79"/>
      <c r="CI639" s="79"/>
      <c r="CJ639" s="79"/>
      <c r="CK639" s="79"/>
      <c r="CL639" s="79"/>
      <c r="CM639" s="79"/>
      <c r="CN639" s="79"/>
      <c r="CO639" s="79"/>
      <c r="CP639" s="79"/>
      <c r="CQ639" s="79"/>
      <c r="CR639" s="79"/>
      <c r="CS639" s="79"/>
      <c r="CT639" s="79"/>
      <c r="CU639" s="79"/>
      <c r="CV639" s="79"/>
      <c r="CW639" s="79"/>
      <c r="CX639" s="79"/>
      <c r="CY639" s="79"/>
      <c r="CZ639" s="79"/>
      <c r="DA639" s="79"/>
      <c r="DB639" s="79"/>
      <c r="DC639" s="79"/>
      <c r="DD639" s="79"/>
      <c r="DE639" s="79"/>
      <c r="DF639" s="79"/>
      <c r="DG639" s="79"/>
      <c r="DH639" s="79"/>
      <c r="DI639" s="79"/>
      <c r="DJ639" s="79"/>
      <c r="DK639" s="79"/>
      <c r="DL639" s="79"/>
      <c r="DM639" s="79"/>
      <c r="DN639" s="79"/>
      <c r="DO639" s="79"/>
      <c r="DP639" s="79"/>
      <c r="DQ639" s="79"/>
      <c r="DR639" s="79"/>
      <c r="DS639" s="79"/>
      <c r="DT639" s="79"/>
      <c r="DU639" s="79"/>
      <c r="DV639" s="79"/>
      <c r="DW639" s="79"/>
      <c r="DX639" s="79"/>
      <c r="DY639" s="79"/>
      <c r="DZ639" s="79"/>
      <c r="EA639" s="79"/>
      <c r="EB639" s="79"/>
      <c r="EC639" s="79"/>
      <c r="ED639" s="79"/>
      <c r="EE639" s="79"/>
      <c r="EF639" s="79"/>
      <c r="EG639" s="79"/>
      <c r="EH639" s="79"/>
      <c r="EI639" s="79"/>
      <c r="EJ639" s="79"/>
      <c r="EK639" s="79"/>
      <c r="EL639" s="79"/>
      <c r="EM639" s="79"/>
      <c r="EN639" s="79"/>
      <c r="EO639" s="113"/>
      <c r="EP639" s="113"/>
      <c r="EQ639" s="113"/>
      <c r="ER639" s="113"/>
      <c r="ES639" s="113"/>
      <c r="ET639" s="113"/>
      <c r="EU639" s="113"/>
      <c r="EV639" s="113"/>
      <c r="EW639" s="113"/>
      <c r="EX639" s="113"/>
    </row>
    <row r="640" spans="1:154" x14ac:dyDescent="0.3">
      <c r="A640" s="79"/>
      <c r="B640" s="80"/>
      <c r="C640" s="80"/>
      <c r="D640" s="80"/>
      <c r="E640" s="80"/>
      <c r="F640" s="80"/>
      <c r="G640" s="44" t="e">
        <f>SUM(J640,L640,N640,O640,P640,T640,U640,V640,AB640,AD640,AO640,AQ640,CE640,CG640,CP640,CR640,#REF!,#REF!,CZ640,DB640,DE640,DG640,DN640,DP640,DW640,DY640,EF640,EH640)</f>
        <v>#REF!</v>
      </c>
      <c r="H640" s="44" t="e">
        <f>SUM(K640,M640,Q640,R640,S640,W640,X640,Y640,AC640,AE640,AF640,AG640,AH640,AI640,AL640,AP640,AR640,#REF!,AY640,AZ640,CF640,CH640,CI640,CJ640,CK640,CL640,CQ640,CS640,CT640,CU640,CV640,CW640,#REF!,#REF!,DA640,DC640,DF640,DH640,DO640,#REF!,#REF!,#REF!,#REF!,DQ640,DR640,DS640,DT640,DU640,DX640,DZ640,EA640,EB640,EC640,ED640,EG640,EI640,EJ640,EK640,EL640,EM640)</f>
        <v>#REF!</v>
      </c>
      <c r="I640" s="44" t="e">
        <f t="shared" si="21"/>
        <v>#REF!</v>
      </c>
      <c r="J640" s="72"/>
      <c r="K640" s="72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79"/>
      <c r="AF640" s="79"/>
      <c r="AG640" s="79"/>
      <c r="AH640" s="79"/>
      <c r="AI640" s="79"/>
      <c r="AJ640" s="79"/>
      <c r="AK640" s="79"/>
      <c r="AL640" s="79"/>
      <c r="AM640" s="79"/>
      <c r="AN640" s="79"/>
      <c r="AO640" s="79"/>
      <c r="AP640" s="79"/>
      <c r="AQ640" s="79"/>
      <c r="AR640" s="79"/>
      <c r="AS640" s="79"/>
      <c r="AT640" s="79"/>
      <c r="AU640" s="79"/>
      <c r="AV640" s="79"/>
      <c r="AW640" s="79"/>
      <c r="AX640" s="79"/>
      <c r="AY640" s="79"/>
      <c r="AZ640" s="79"/>
      <c r="BA640" s="79"/>
      <c r="BB640" s="79"/>
      <c r="BC640" s="79"/>
      <c r="BD640" s="79"/>
      <c r="BE640" s="79"/>
      <c r="BF640" s="79"/>
      <c r="BG640" s="79"/>
      <c r="BH640" s="79"/>
      <c r="BI640" s="79"/>
      <c r="BJ640" s="79"/>
      <c r="BK640" s="79"/>
      <c r="BL640" s="79"/>
      <c r="BM640" s="79"/>
      <c r="BN640" s="79"/>
      <c r="BO640" s="79"/>
      <c r="BP640" s="79"/>
      <c r="BQ640" s="79"/>
      <c r="BR640" s="79"/>
      <c r="BS640" s="79"/>
      <c r="BT640" s="79"/>
      <c r="BU640" s="79"/>
      <c r="BV640" s="79"/>
      <c r="BW640" s="79"/>
      <c r="BX640" s="79"/>
      <c r="BY640" s="79"/>
      <c r="BZ640" s="79"/>
      <c r="CA640" s="79"/>
      <c r="CB640" s="79"/>
      <c r="CC640" s="79"/>
      <c r="CD640" s="79"/>
      <c r="CE640" s="79"/>
      <c r="CF640" s="79"/>
      <c r="CG640" s="79"/>
      <c r="CH640" s="79"/>
      <c r="CI640" s="79"/>
      <c r="CJ640" s="79"/>
      <c r="CK640" s="79"/>
      <c r="CL640" s="79"/>
      <c r="CM640" s="79"/>
      <c r="CN640" s="79"/>
      <c r="CO640" s="79"/>
      <c r="CP640" s="79"/>
      <c r="CQ640" s="79"/>
      <c r="CR640" s="79"/>
      <c r="CS640" s="79"/>
      <c r="CT640" s="79"/>
      <c r="CU640" s="79"/>
      <c r="CV640" s="79"/>
      <c r="CW640" s="79"/>
      <c r="CX640" s="79"/>
      <c r="CY640" s="79"/>
      <c r="CZ640" s="79"/>
      <c r="DA640" s="79"/>
      <c r="DB640" s="79"/>
      <c r="DC640" s="79"/>
      <c r="DD640" s="79"/>
      <c r="DE640" s="79"/>
      <c r="DF640" s="79"/>
      <c r="DG640" s="79"/>
      <c r="DH640" s="79"/>
      <c r="DI640" s="79"/>
      <c r="DJ640" s="79"/>
      <c r="DK640" s="79"/>
      <c r="DL640" s="79"/>
      <c r="DM640" s="79"/>
      <c r="DN640" s="79"/>
      <c r="DO640" s="79"/>
      <c r="DP640" s="79"/>
      <c r="DQ640" s="79"/>
      <c r="DR640" s="79"/>
      <c r="DS640" s="79"/>
      <c r="DT640" s="79"/>
      <c r="DU640" s="79"/>
      <c r="DV640" s="79"/>
      <c r="DW640" s="79"/>
      <c r="DX640" s="79"/>
      <c r="DY640" s="79"/>
      <c r="DZ640" s="79"/>
      <c r="EA640" s="79"/>
      <c r="EB640" s="79"/>
      <c r="EC640" s="79"/>
      <c r="ED640" s="79"/>
      <c r="EE640" s="79"/>
      <c r="EF640" s="79"/>
      <c r="EG640" s="79"/>
      <c r="EH640" s="79"/>
      <c r="EI640" s="79"/>
      <c r="EJ640" s="79"/>
      <c r="EK640" s="79"/>
      <c r="EL640" s="79"/>
      <c r="EM640" s="79"/>
      <c r="EN640" s="79"/>
      <c r="EO640" s="113"/>
      <c r="EP640" s="113"/>
      <c r="EQ640" s="113"/>
      <c r="ER640" s="113"/>
      <c r="ES640" s="113"/>
      <c r="ET640" s="113"/>
      <c r="EU640" s="113"/>
      <c r="EV640" s="113"/>
      <c r="EW640" s="113"/>
      <c r="EX640" s="113"/>
    </row>
    <row r="641" spans="1:154" x14ac:dyDescent="0.3">
      <c r="A641" s="79"/>
      <c r="B641" s="80"/>
      <c r="C641" s="80"/>
      <c r="D641" s="80"/>
      <c r="E641" s="80"/>
      <c r="F641" s="80"/>
      <c r="G641" s="44" t="e">
        <f>SUM(J641,L641,N641,O641,P641,T641,U641,V641,AB641,AD641,AO641,AQ641,CE641,CG641,CP641,CR641,#REF!,#REF!,CZ641,DB641,DE641,DG641,DN641,DP641,DW641,DY641,EF641,EH641)</f>
        <v>#REF!</v>
      </c>
      <c r="H641" s="44" t="e">
        <f>SUM(K641,M641,Q641,R641,S641,W641,X641,Y641,AC641,AE641,AF641,AG641,AH641,AI641,AL641,AP641,AR641,#REF!,AY641,AZ641,CF641,CH641,CI641,CJ641,CK641,CL641,CQ641,CS641,CT641,CU641,CV641,CW641,#REF!,#REF!,DA641,DC641,DF641,DH641,DO641,#REF!,#REF!,#REF!,#REF!,DQ641,DR641,DS641,DT641,DU641,DX641,DZ641,EA641,EB641,EC641,ED641,EG641,EI641,EJ641,EK641,EL641,EM641)</f>
        <v>#REF!</v>
      </c>
      <c r="I641" s="44" t="e">
        <f t="shared" si="21"/>
        <v>#REF!</v>
      </c>
      <c r="J641" s="72"/>
      <c r="K641" s="72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79"/>
      <c r="AF641" s="79"/>
      <c r="AG641" s="79"/>
      <c r="AH641" s="79"/>
      <c r="AI641" s="79"/>
      <c r="AJ641" s="79"/>
      <c r="AK641" s="79"/>
      <c r="AL641" s="79"/>
      <c r="AM641" s="79"/>
      <c r="AN641" s="79"/>
      <c r="AO641" s="79"/>
      <c r="AP641" s="79"/>
      <c r="AQ641" s="79"/>
      <c r="AR641" s="79"/>
      <c r="AS641" s="79"/>
      <c r="AT641" s="79"/>
      <c r="AU641" s="79"/>
      <c r="AV641" s="79"/>
      <c r="AW641" s="79"/>
      <c r="AX641" s="79"/>
      <c r="AY641" s="79"/>
      <c r="AZ641" s="79"/>
      <c r="BA641" s="79"/>
      <c r="BB641" s="79"/>
      <c r="BC641" s="79"/>
      <c r="BD641" s="79"/>
      <c r="BE641" s="79"/>
      <c r="BF641" s="79"/>
      <c r="BG641" s="79"/>
      <c r="BH641" s="79"/>
      <c r="BI641" s="79"/>
      <c r="BJ641" s="79"/>
      <c r="BK641" s="79"/>
      <c r="BL641" s="79"/>
      <c r="BM641" s="79"/>
      <c r="BN641" s="79"/>
      <c r="BO641" s="79"/>
      <c r="BP641" s="79"/>
      <c r="BQ641" s="79"/>
      <c r="BR641" s="79"/>
      <c r="BS641" s="79"/>
      <c r="BT641" s="79"/>
      <c r="BU641" s="79"/>
      <c r="BV641" s="79"/>
      <c r="BW641" s="79"/>
      <c r="BX641" s="79"/>
      <c r="BY641" s="79"/>
      <c r="BZ641" s="79"/>
      <c r="CA641" s="79"/>
      <c r="CB641" s="79"/>
      <c r="CC641" s="79"/>
      <c r="CD641" s="79"/>
      <c r="CE641" s="79"/>
      <c r="CF641" s="79"/>
      <c r="CG641" s="79"/>
      <c r="CH641" s="79"/>
      <c r="CI641" s="79"/>
      <c r="CJ641" s="79"/>
      <c r="CK641" s="79"/>
      <c r="CL641" s="79"/>
      <c r="CM641" s="79"/>
      <c r="CN641" s="79"/>
      <c r="CO641" s="79"/>
      <c r="CP641" s="79"/>
      <c r="CQ641" s="79"/>
      <c r="CR641" s="79"/>
      <c r="CS641" s="79"/>
      <c r="CT641" s="79"/>
      <c r="CU641" s="79"/>
      <c r="CV641" s="79"/>
      <c r="CW641" s="79"/>
      <c r="CX641" s="79"/>
      <c r="CY641" s="79"/>
      <c r="CZ641" s="79"/>
      <c r="DA641" s="79"/>
      <c r="DB641" s="79"/>
      <c r="DC641" s="79"/>
      <c r="DD641" s="79"/>
      <c r="DE641" s="79"/>
      <c r="DF641" s="79"/>
      <c r="DG641" s="79"/>
      <c r="DH641" s="79"/>
      <c r="DI641" s="79"/>
      <c r="DJ641" s="79"/>
      <c r="DK641" s="79"/>
      <c r="DL641" s="79"/>
      <c r="DM641" s="79"/>
      <c r="DN641" s="79"/>
      <c r="DO641" s="79"/>
      <c r="DP641" s="79"/>
      <c r="DQ641" s="79"/>
      <c r="DR641" s="79"/>
      <c r="DS641" s="79"/>
      <c r="DT641" s="79"/>
      <c r="DU641" s="79"/>
      <c r="DV641" s="79"/>
      <c r="DW641" s="79"/>
      <c r="DX641" s="79"/>
      <c r="DY641" s="79"/>
      <c r="DZ641" s="79"/>
      <c r="EA641" s="79"/>
      <c r="EB641" s="79"/>
      <c r="EC641" s="79"/>
      <c r="ED641" s="79"/>
      <c r="EE641" s="79"/>
      <c r="EF641" s="79"/>
      <c r="EG641" s="79"/>
      <c r="EH641" s="79"/>
      <c r="EI641" s="79"/>
      <c r="EJ641" s="79"/>
      <c r="EK641" s="79"/>
      <c r="EL641" s="79"/>
      <c r="EM641" s="79"/>
      <c r="EN641" s="79"/>
      <c r="EO641" s="113"/>
      <c r="EP641" s="113"/>
      <c r="EQ641" s="113"/>
      <c r="ER641" s="113"/>
      <c r="ES641" s="113"/>
      <c r="ET641" s="113"/>
      <c r="EU641" s="113"/>
      <c r="EV641" s="113"/>
      <c r="EW641" s="113"/>
      <c r="EX641" s="113"/>
    </row>
    <row r="642" spans="1:154" x14ac:dyDescent="0.3">
      <c r="A642" s="79"/>
      <c r="B642" s="80"/>
      <c r="C642" s="80"/>
      <c r="D642" s="80"/>
      <c r="E642" s="80"/>
      <c r="F642" s="80"/>
      <c r="G642" s="44" t="e">
        <f>SUM(J642,L642,N642,O642,P642,T642,U642,V642,AB642,AD642,AO642,AQ642,CE642,CG642,CP642,CR642,#REF!,#REF!,CZ642,DB642,DE642,DG642,DN642,DP642,DW642,DY642,EF642,EH642)</f>
        <v>#REF!</v>
      </c>
      <c r="H642" s="44" t="e">
        <f>SUM(K642,M642,Q642,R642,S642,W642,X642,Y642,AC642,AE642,AF642,AG642,AH642,AI642,AL642,AP642,AR642,#REF!,AY642,AZ642,CF642,CH642,CI642,CJ642,CK642,CL642,CQ642,CS642,CT642,CU642,CV642,CW642,#REF!,#REF!,DA642,DC642,DF642,DH642,DO642,#REF!,#REF!,#REF!,#REF!,DQ642,DR642,DS642,DT642,DU642,DX642,DZ642,EA642,EB642,EC642,ED642,EG642,EI642,EJ642,EK642,EL642,EM642)</f>
        <v>#REF!</v>
      </c>
      <c r="I642" s="44" t="e">
        <f t="shared" si="21"/>
        <v>#REF!</v>
      </c>
      <c r="J642" s="72"/>
      <c r="K642" s="72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79"/>
      <c r="AF642" s="79"/>
      <c r="AG642" s="79"/>
      <c r="AH642" s="79"/>
      <c r="AI642" s="79"/>
      <c r="AJ642" s="79"/>
      <c r="AK642" s="79"/>
      <c r="AL642" s="79"/>
      <c r="AM642" s="79"/>
      <c r="AN642" s="79"/>
      <c r="AO642" s="79"/>
      <c r="AP642" s="79"/>
      <c r="AQ642" s="79"/>
      <c r="AR642" s="79"/>
      <c r="AS642" s="79"/>
      <c r="AT642" s="79"/>
      <c r="AU642" s="79"/>
      <c r="AV642" s="79"/>
      <c r="AW642" s="79"/>
      <c r="AX642" s="79"/>
      <c r="AY642" s="79"/>
      <c r="AZ642" s="79"/>
      <c r="BA642" s="79"/>
      <c r="BB642" s="79"/>
      <c r="BC642" s="79"/>
      <c r="BD642" s="79"/>
      <c r="BE642" s="79"/>
      <c r="BF642" s="79"/>
      <c r="BG642" s="79"/>
      <c r="BH642" s="79"/>
      <c r="BI642" s="79"/>
      <c r="BJ642" s="79"/>
      <c r="BK642" s="79"/>
      <c r="BL642" s="79"/>
      <c r="BM642" s="79"/>
      <c r="BN642" s="79"/>
      <c r="BO642" s="79"/>
      <c r="BP642" s="79"/>
      <c r="BQ642" s="79"/>
      <c r="BR642" s="79"/>
      <c r="BS642" s="79"/>
      <c r="BT642" s="79"/>
      <c r="BU642" s="79"/>
      <c r="BV642" s="79"/>
      <c r="BW642" s="79"/>
      <c r="BX642" s="79"/>
      <c r="BY642" s="79"/>
      <c r="BZ642" s="79"/>
      <c r="CA642" s="79"/>
      <c r="CB642" s="79"/>
      <c r="CC642" s="79"/>
      <c r="CD642" s="79"/>
      <c r="CE642" s="79"/>
      <c r="CF642" s="79"/>
      <c r="CG642" s="79"/>
      <c r="CH642" s="79"/>
      <c r="CI642" s="79"/>
      <c r="CJ642" s="79"/>
      <c r="CK642" s="79"/>
      <c r="CL642" s="79"/>
      <c r="CM642" s="79"/>
      <c r="CN642" s="79"/>
      <c r="CO642" s="79"/>
      <c r="CP642" s="79"/>
      <c r="CQ642" s="79"/>
      <c r="CR642" s="79"/>
      <c r="CS642" s="79"/>
      <c r="CT642" s="79"/>
      <c r="CU642" s="79"/>
      <c r="CV642" s="79"/>
      <c r="CW642" s="79"/>
      <c r="CX642" s="79"/>
      <c r="CY642" s="79"/>
      <c r="CZ642" s="79"/>
      <c r="DA642" s="79"/>
      <c r="DB642" s="79"/>
      <c r="DC642" s="79"/>
      <c r="DD642" s="79"/>
      <c r="DE642" s="79"/>
      <c r="DF642" s="79"/>
      <c r="DG642" s="79"/>
      <c r="DH642" s="79"/>
      <c r="DI642" s="79"/>
      <c r="DJ642" s="79"/>
      <c r="DK642" s="79"/>
      <c r="DL642" s="79"/>
      <c r="DM642" s="79"/>
      <c r="DN642" s="79"/>
      <c r="DO642" s="79"/>
      <c r="DP642" s="79"/>
      <c r="DQ642" s="79"/>
      <c r="DR642" s="79"/>
      <c r="DS642" s="79"/>
      <c r="DT642" s="79"/>
      <c r="DU642" s="79"/>
      <c r="DV642" s="79"/>
      <c r="DW642" s="79"/>
      <c r="DX642" s="79"/>
      <c r="DY642" s="79"/>
      <c r="DZ642" s="79"/>
      <c r="EA642" s="79"/>
      <c r="EB642" s="79"/>
      <c r="EC642" s="79"/>
      <c r="ED642" s="79"/>
      <c r="EE642" s="79"/>
      <c r="EF642" s="79"/>
      <c r="EG642" s="79"/>
      <c r="EH642" s="79"/>
      <c r="EI642" s="79"/>
      <c r="EJ642" s="79"/>
      <c r="EK642" s="79"/>
      <c r="EL642" s="79"/>
      <c r="EM642" s="79"/>
      <c r="EN642" s="79"/>
      <c r="EO642" s="113"/>
      <c r="EP642" s="113"/>
      <c r="EQ642" s="113"/>
      <c r="ER642" s="113"/>
      <c r="ES642" s="113"/>
      <c r="ET642" s="113"/>
      <c r="EU642" s="113"/>
      <c r="EV642" s="113"/>
      <c r="EW642" s="113"/>
      <c r="EX642" s="113"/>
    </row>
    <row r="643" spans="1:154" x14ac:dyDescent="0.3">
      <c r="A643" s="79"/>
      <c r="B643" s="80"/>
      <c r="C643" s="80"/>
      <c r="D643" s="80"/>
      <c r="E643" s="80"/>
      <c r="F643" s="80"/>
      <c r="G643" s="44" t="e">
        <f>SUM(J643,L643,N643,O643,P643,T643,U643,V643,AB643,AD643,AO643,AQ643,CE643,CG643,CP643,CR643,#REF!,#REF!,CZ643,DB643,DE643,DG643,DN643,DP643,DW643,DY643,EF643,EH643)</f>
        <v>#REF!</v>
      </c>
      <c r="H643" s="44" t="e">
        <f>SUM(K643,M643,Q643,R643,S643,W643,X643,Y643,AC643,AE643,AF643,AG643,AH643,AI643,AL643,AP643,AR643,#REF!,AY643,AZ643,CF643,CH643,CI643,CJ643,CK643,CL643,CQ643,CS643,CT643,CU643,CV643,CW643,#REF!,#REF!,DA643,DC643,DF643,DH643,DO643,#REF!,#REF!,#REF!,#REF!,DQ643,DR643,DS643,DT643,DU643,DX643,DZ643,EA643,EB643,EC643,ED643,EG643,EI643,EJ643,EK643,EL643,EM643)</f>
        <v>#REF!</v>
      </c>
      <c r="I643" s="44" t="e">
        <f t="shared" si="21"/>
        <v>#REF!</v>
      </c>
      <c r="J643" s="72"/>
      <c r="K643" s="72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79"/>
      <c r="AF643" s="79"/>
      <c r="AG643" s="79"/>
      <c r="AH643" s="79"/>
      <c r="AI643" s="79"/>
      <c r="AJ643" s="79"/>
      <c r="AK643" s="79"/>
      <c r="AL643" s="79"/>
      <c r="AM643" s="79"/>
      <c r="AN643" s="79"/>
      <c r="AO643" s="79"/>
      <c r="AP643" s="79"/>
      <c r="AQ643" s="79"/>
      <c r="AR643" s="79"/>
      <c r="AS643" s="79"/>
      <c r="AT643" s="79"/>
      <c r="AU643" s="79"/>
      <c r="AV643" s="79"/>
      <c r="AW643" s="79"/>
      <c r="AX643" s="79"/>
      <c r="AY643" s="79"/>
      <c r="AZ643" s="79"/>
      <c r="BA643" s="79"/>
      <c r="BB643" s="79"/>
      <c r="BC643" s="79"/>
      <c r="BD643" s="79"/>
      <c r="BE643" s="79"/>
      <c r="BF643" s="79"/>
      <c r="BG643" s="79"/>
      <c r="BH643" s="79"/>
      <c r="BI643" s="79"/>
      <c r="BJ643" s="79"/>
      <c r="BK643" s="79"/>
      <c r="BL643" s="79"/>
      <c r="BM643" s="79"/>
      <c r="BN643" s="79"/>
      <c r="BO643" s="79"/>
      <c r="BP643" s="79"/>
      <c r="BQ643" s="79"/>
      <c r="BR643" s="79"/>
      <c r="BS643" s="79"/>
      <c r="BT643" s="79"/>
      <c r="BU643" s="79"/>
      <c r="BV643" s="79"/>
      <c r="BW643" s="79"/>
      <c r="BX643" s="79"/>
      <c r="BY643" s="79"/>
      <c r="BZ643" s="79"/>
      <c r="CA643" s="79"/>
      <c r="CB643" s="79"/>
      <c r="CC643" s="79"/>
      <c r="CD643" s="79"/>
      <c r="CE643" s="79"/>
      <c r="CF643" s="79"/>
      <c r="CG643" s="79"/>
      <c r="CH643" s="79"/>
      <c r="CI643" s="79"/>
      <c r="CJ643" s="79"/>
      <c r="CK643" s="79"/>
      <c r="CL643" s="79"/>
      <c r="CM643" s="79"/>
      <c r="CN643" s="79"/>
      <c r="CO643" s="79"/>
      <c r="CP643" s="79"/>
      <c r="CQ643" s="79"/>
      <c r="CR643" s="79"/>
      <c r="CS643" s="79"/>
      <c r="CT643" s="79"/>
      <c r="CU643" s="79"/>
      <c r="CV643" s="79"/>
      <c r="CW643" s="79"/>
      <c r="CX643" s="79"/>
      <c r="CY643" s="79"/>
      <c r="CZ643" s="79"/>
      <c r="DA643" s="79"/>
      <c r="DB643" s="79"/>
      <c r="DC643" s="79"/>
      <c r="DD643" s="79"/>
      <c r="DE643" s="79"/>
      <c r="DF643" s="79"/>
      <c r="DG643" s="79"/>
      <c r="DH643" s="79"/>
      <c r="DI643" s="79"/>
      <c r="DJ643" s="79"/>
      <c r="DK643" s="79"/>
      <c r="DL643" s="79"/>
      <c r="DM643" s="79"/>
      <c r="DN643" s="79"/>
      <c r="DO643" s="79"/>
      <c r="DP643" s="79"/>
      <c r="DQ643" s="79"/>
      <c r="DR643" s="79"/>
      <c r="DS643" s="79"/>
      <c r="DT643" s="79"/>
      <c r="DU643" s="79"/>
      <c r="DV643" s="79"/>
      <c r="DW643" s="79"/>
      <c r="DX643" s="79"/>
      <c r="DY643" s="79"/>
      <c r="DZ643" s="79"/>
      <c r="EA643" s="79"/>
      <c r="EB643" s="79"/>
      <c r="EC643" s="79"/>
      <c r="ED643" s="79"/>
      <c r="EE643" s="79"/>
      <c r="EF643" s="79"/>
      <c r="EG643" s="79"/>
      <c r="EH643" s="79"/>
      <c r="EI643" s="79"/>
      <c r="EJ643" s="79"/>
      <c r="EK643" s="79"/>
      <c r="EL643" s="79"/>
      <c r="EM643" s="79"/>
      <c r="EN643" s="79"/>
      <c r="EO643" s="113"/>
      <c r="EP643" s="113"/>
      <c r="EQ643" s="113"/>
      <c r="ER643" s="113"/>
      <c r="ES643" s="113"/>
      <c r="ET643" s="113"/>
      <c r="EU643" s="113"/>
      <c r="EV643" s="113"/>
      <c r="EW643" s="113"/>
      <c r="EX643" s="113"/>
    </row>
    <row r="644" spans="1:154" x14ac:dyDescent="0.3">
      <c r="A644" s="79"/>
      <c r="B644" s="80"/>
      <c r="C644" s="80"/>
      <c r="D644" s="80"/>
      <c r="E644" s="80"/>
      <c r="F644" s="80"/>
      <c r="G644" s="44" t="e">
        <f>SUM(J644,L644,N644,O644,P644,T644,U644,V644,AB644,AD644,AO644,AQ644,CE644,CG644,CP644,CR644,#REF!,#REF!,CZ644,DB644,DE644,DG644,DN644,DP644,DW644,DY644,EF644,EH644)</f>
        <v>#REF!</v>
      </c>
      <c r="H644" s="44" t="e">
        <f>SUM(K644,M644,Q644,R644,S644,W644,X644,Y644,AC644,AE644,AF644,AG644,AH644,AI644,AL644,AP644,AR644,#REF!,AY644,AZ644,CF644,CH644,CI644,CJ644,CK644,CL644,CQ644,CS644,CT644,CU644,CV644,CW644,#REF!,#REF!,DA644,DC644,DF644,DH644,DO644,#REF!,#REF!,#REF!,#REF!,DQ644,DR644,DS644,DT644,DU644,DX644,DZ644,EA644,EB644,EC644,ED644,EG644,EI644,EJ644,EK644,EL644,EM644)</f>
        <v>#REF!</v>
      </c>
      <c r="I644" s="44" t="e">
        <f t="shared" si="21"/>
        <v>#REF!</v>
      </c>
      <c r="J644" s="72"/>
      <c r="K644" s="72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79"/>
      <c r="AF644" s="79"/>
      <c r="AG644" s="79"/>
      <c r="AH644" s="79"/>
      <c r="AI644" s="79"/>
      <c r="AJ644" s="79"/>
      <c r="AK644" s="79"/>
      <c r="AL644" s="79"/>
      <c r="AM644" s="79"/>
      <c r="AN644" s="79"/>
      <c r="AO644" s="79"/>
      <c r="AP644" s="79"/>
      <c r="AQ644" s="79"/>
      <c r="AR644" s="79"/>
      <c r="AS644" s="79"/>
      <c r="AT644" s="79"/>
      <c r="AU644" s="79"/>
      <c r="AV644" s="79"/>
      <c r="AW644" s="79"/>
      <c r="AX644" s="79"/>
      <c r="AY644" s="79"/>
      <c r="AZ644" s="79"/>
      <c r="BA644" s="79"/>
      <c r="BB644" s="79"/>
      <c r="BC644" s="79"/>
      <c r="BD644" s="79"/>
      <c r="BE644" s="79"/>
      <c r="BF644" s="79"/>
      <c r="BG644" s="79"/>
      <c r="BH644" s="79"/>
      <c r="BI644" s="79"/>
      <c r="BJ644" s="79"/>
      <c r="BK644" s="79"/>
      <c r="BL644" s="79"/>
      <c r="BM644" s="79"/>
      <c r="BN644" s="79"/>
      <c r="BO644" s="79"/>
      <c r="BP644" s="79"/>
      <c r="BQ644" s="79"/>
      <c r="BR644" s="79"/>
      <c r="BS644" s="79"/>
      <c r="BT644" s="79"/>
      <c r="BU644" s="79"/>
      <c r="BV644" s="79"/>
      <c r="BW644" s="79"/>
      <c r="BX644" s="79"/>
      <c r="BY644" s="79"/>
      <c r="BZ644" s="79"/>
      <c r="CA644" s="79"/>
      <c r="CB644" s="79"/>
      <c r="CC644" s="79"/>
      <c r="CD644" s="79"/>
      <c r="CE644" s="79"/>
      <c r="CF644" s="79"/>
      <c r="CG644" s="79"/>
      <c r="CH644" s="79"/>
      <c r="CI644" s="79"/>
      <c r="CJ644" s="79"/>
      <c r="CK644" s="79"/>
      <c r="CL644" s="79"/>
      <c r="CM644" s="79"/>
      <c r="CN644" s="79"/>
      <c r="CO644" s="79"/>
      <c r="CP644" s="79"/>
      <c r="CQ644" s="79"/>
      <c r="CR644" s="79"/>
      <c r="CS644" s="79"/>
      <c r="CT644" s="79"/>
      <c r="CU644" s="79"/>
      <c r="CV644" s="79"/>
      <c r="CW644" s="79"/>
      <c r="CX644" s="79"/>
      <c r="CY644" s="79"/>
      <c r="CZ644" s="79"/>
      <c r="DA644" s="79"/>
      <c r="DB644" s="79"/>
      <c r="DC644" s="79"/>
      <c r="DD644" s="79"/>
      <c r="DE644" s="79"/>
      <c r="DF644" s="79"/>
      <c r="DG644" s="79"/>
      <c r="DH644" s="79"/>
      <c r="DI644" s="79"/>
      <c r="DJ644" s="79"/>
      <c r="DK644" s="79"/>
      <c r="DL644" s="79"/>
      <c r="DM644" s="79"/>
      <c r="DN644" s="79"/>
      <c r="DO644" s="79"/>
      <c r="DP644" s="79"/>
      <c r="DQ644" s="79"/>
      <c r="DR644" s="79"/>
      <c r="DS644" s="79"/>
      <c r="DT644" s="79"/>
      <c r="DU644" s="79"/>
      <c r="DV644" s="79"/>
      <c r="DW644" s="79"/>
      <c r="DX644" s="79"/>
      <c r="DY644" s="79"/>
      <c r="DZ644" s="79"/>
      <c r="EA644" s="79"/>
      <c r="EB644" s="79"/>
      <c r="EC644" s="79"/>
      <c r="ED644" s="79"/>
      <c r="EE644" s="79"/>
      <c r="EF644" s="79"/>
      <c r="EG644" s="79"/>
      <c r="EH644" s="79"/>
      <c r="EI644" s="79"/>
      <c r="EJ644" s="79"/>
      <c r="EK644" s="79"/>
      <c r="EL644" s="79"/>
      <c r="EM644" s="79"/>
      <c r="EN644" s="79"/>
      <c r="EO644" s="113"/>
      <c r="EP644" s="113"/>
      <c r="EQ644" s="113"/>
      <c r="ER644" s="113"/>
      <c r="ES644" s="113"/>
      <c r="ET644" s="113"/>
      <c r="EU644" s="113"/>
      <c r="EV644" s="113"/>
      <c r="EW644" s="113"/>
      <c r="EX644" s="113"/>
    </row>
    <row r="645" spans="1:154" x14ac:dyDescent="0.3">
      <c r="A645" s="79"/>
      <c r="B645" s="80"/>
      <c r="C645" s="80"/>
      <c r="D645" s="80"/>
      <c r="E645" s="80"/>
      <c r="F645" s="80"/>
      <c r="G645" s="44" t="e">
        <f>SUM(J645,L645,N645,O645,P645,T645,U645,V645,AB645,AD645,AO645,AQ645,CE645,CG645,CP645,CR645,#REF!,#REF!,CZ645,DB645,DE645,DG645,DN645,DP645,DW645,DY645,EF645,EH645)</f>
        <v>#REF!</v>
      </c>
      <c r="H645" s="44" t="e">
        <f>SUM(K645,M645,Q645,R645,S645,W645,X645,Y645,AC645,AE645,AF645,AG645,AH645,AI645,AL645,AP645,AR645,#REF!,AY645,AZ645,CF645,CH645,CI645,CJ645,CK645,CL645,CQ645,CS645,CT645,CU645,CV645,CW645,#REF!,#REF!,DA645,DC645,DF645,DH645,DO645,#REF!,#REF!,#REF!,#REF!,DQ645,DR645,DS645,DT645,DU645,DX645,DZ645,EA645,EB645,EC645,ED645,EG645,EI645,EJ645,EK645,EL645,EM645)</f>
        <v>#REF!</v>
      </c>
      <c r="I645" s="44" t="e">
        <f t="shared" si="21"/>
        <v>#REF!</v>
      </c>
      <c r="J645" s="72"/>
      <c r="K645" s="72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79"/>
      <c r="AF645" s="79"/>
      <c r="AG645" s="79"/>
      <c r="AH645" s="79"/>
      <c r="AI645" s="79"/>
      <c r="AJ645" s="79"/>
      <c r="AK645" s="79"/>
      <c r="AL645" s="79"/>
      <c r="AM645" s="79"/>
      <c r="AN645" s="79"/>
      <c r="AO645" s="79"/>
      <c r="AP645" s="79"/>
      <c r="AQ645" s="79"/>
      <c r="AR645" s="79"/>
      <c r="AS645" s="79"/>
      <c r="AT645" s="79"/>
      <c r="AU645" s="79"/>
      <c r="AV645" s="79"/>
      <c r="AW645" s="79"/>
      <c r="AX645" s="79"/>
      <c r="AY645" s="79"/>
      <c r="AZ645" s="79"/>
      <c r="BA645" s="79"/>
      <c r="BB645" s="79"/>
      <c r="BC645" s="79"/>
      <c r="BD645" s="79"/>
      <c r="BE645" s="79"/>
      <c r="BF645" s="79"/>
      <c r="BG645" s="79"/>
      <c r="BH645" s="79"/>
      <c r="BI645" s="79"/>
      <c r="BJ645" s="79"/>
      <c r="BK645" s="79"/>
      <c r="BL645" s="79"/>
      <c r="BM645" s="79"/>
      <c r="BN645" s="79"/>
      <c r="BO645" s="79"/>
      <c r="BP645" s="79"/>
      <c r="BQ645" s="79"/>
      <c r="BR645" s="79"/>
      <c r="BS645" s="79"/>
      <c r="BT645" s="79"/>
      <c r="BU645" s="79"/>
      <c r="BV645" s="79"/>
      <c r="BW645" s="79"/>
      <c r="BX645" s="79"/>
      <c r="BY645" s="79"/>
      <c r="BZ645" s="79"/>
      <c r="CA645" s="79"/>
      <c r="CB645" s="79"/>
      <c r="CC645" s="79"/>
      <c r="CD645" s="79"/>
      <c r="CE645" s="79"/>
      <c r="CF645" s="79"/>
      <c r="CG645" s="79"/>
      <c r="CH645" s="79"/>
      <c r="CI645" s="79"/>
      <c r="CJ645" s="79"/>
      <c r="CK645" s="79"/>
      <c r="CL645" s="79"/>
      <c r="CM645" s="79"/>
      <c r="CN645" s="79"/>
      <c r="CO645" s="79"/>
      <c r="CP645" s="79"/>
      <c r="CQ645" s="79"/>
      <c r="CR645" s="79"/>
      <c r="CS645" s="79"/>
      <c r="CT645" s="79"/>
      <c r="CU645" s="79"/>
      <c r="CV645" s="79"/>
      <c r="CW645" s="79"/>
      <c r="CX645" s="79"/>
      <c r="CY645" s="79"/>
      <c r="CZ645" s="79"/>
      <c r="DA645" s="79"/>
      <c r="DB645" s="79"/>
      <c r="DC645" s="79"/>
      <c r="DD645" s="79"/>
      <c r="DE645" s="79"/>
      <c r="DF645" s="79"/>
      <c r="DG645" s="79"/>
      <c r="DH645" s="79"/>
      <c r="DI645" s="79"/>
      <c r="DJ645" s="79"/>
      <c r="DK645" s="79"/>
      <c r="DL645" s="79"/>
      <c r="DM645" s="79"/>
      <c r="DN645" s="79"/>
      <c r="DO645" s="79"/>
      <c r="DP645" s="79"/>
      <c r="DQ645" s="79"/>
      <c r="DR645" s="79"/>
      <c r="DS645" s="79"/>
      <c r="DT645" s="79"/>
      <c r="DU645" s="79"/>
      <c r="DV645" s="79"/>
      <c r="DW645" s="79"/>
      <c r="DX645" s="79"/>
      <c r="DY645" s="79"/>
      <c r="DZ645" s="79"/>
      <c r="EA645" s="79"/>
      <c r="EB645" s="79"/>
      <c r="EC645" s="79"/>
      <c r="ED645" s="79"/>
      <c r="EE645" s="79"/>
      <c r="EF645" s="79"/>
      <c r="EG645" s="79"/>
      <c r="EH645" s="79"/>
      <c r="EI645" s="79"/>
      <c r="EJ645" s="79"/>
      <c r="EK645" s="79"/>
      <c r="EL645" s="79"/>
      <c r="EM645" s="79"/>
      <c r="EN645" s="79"/>
      <c r="EO645" s="113"/>
      <c r="EP645" s="113"/>
      <c r="EQ645" s="113"/>
      <c r="ER645" s="113"/>
      <c r="ES645" s="113"/>
      <c r="ET645" s="113"/>
      <c r="EU645" s="113"/>
      <c r="EV645" s="113"/>
      <c r="EW645" s="113"/>
      <c r="EX645" s="113"/>
    </row>
    <row r="646" spans="1:154" x14ac:dyDescent="0.3">
      <c r="A646" s="79"/>
      <c r="B646" s="80"/>
      <c r="C646" s="80"/>
      <c r="D646" s="80"/>
      <c r="E646" s="80"/>
      <c r="F646" s="80"/>
      <c r="G646" s="44" t="e">
        <f>SUM(J646,L646,N646,O646,P646,T646,U646,V646,AB646,AD646,AO646,AQ646,CE646,CG646,CP646,CR646,#REF!,#REF!,CZ646,DB646,DE646,DG646,DN646,DP646,DW646,DY646,EF646,EH646)</f>
        <v>#REF!</v>
      </c>
      <c r="H646" s="44" t="e">
        <f>SUM(K646,M646,Q646,R646,S646,W646,X646,Y646,AC646,AE646,AF646,AG646,AH646,AI646,AL646,AP646,AR646,#REF!,AY646,AZ646,CF646,CH646,CI646,CJ646,CK646,CL646,CQ646,CS646,CT646,CU646,CV646,CW646,#REF!,#REF!,DA646,DC646,DF646,DH646,DO646,#REF!,#REF!,#REF!,#REF!,DQ646,DR646,DS646,DT646,DU646,DX646,DZ646,EA646,EB646,EC646,ED646,EG646,EI646,EJ646,EK646,EL646,EM646)</f>
        <v>#REF!</v>
      </c>
      <c r="I646" s="44" t="e">
        <f t="shared" si="21"/>
        <v>#REF!</v>
      </c>
      <c r="J646" s="72"/>
      <c r="K646" s="72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79"/>
      <c r="AF646" s="79"/>
      <c r="AG646" s="79"/>
      <c r="AH646" s="79"/>
      <c r="AI646" s="79"/>
      <c r="AJ646" s="79"/>
      <c r="AK646" s="79"/>
      <c r="AL646" s="79"/>
      <c r="AM646" s="79"/>
      <c r="AN646" s="79"/>
      <c r="AO646" s="79"/>
      <c r="AP646" s="79"/>
      <c r="AQ646" s="79"/>
      <c r="AR646" s="79"/>
      <c r="AS646" s="79"/>
      <c r="AT646" s="79"/>
      <c r="AU646" s="79"/>
      <c r="AV646" s="79"/>
      <c r="AW646" s="79"/>
      <c r="AX646" s="79"/>
      <c r="AY646" s="79"/>
      <c r="AZ646" s="79"/>
      <c r="BA646" s="79"/>
      <c r="BB646" s="79"/>
      <c r="BC646" s="79"/>
      <c r="BD646" s="79"/>
      <c r="BE646" s="79"/>
      <c r="BF646" s="79"/>
      <c r="BG646" s="79"/>
      <c r="BH646" s="79"/>
      <c r="BI646" s="79"/>
      <c r="BJ646" s="79"/>
      <c r="BK646" s="79"/>
      <c r="BL646" s="79"/>
      <c r="BM646" s="79"/>
      <c r="BN646" s="79"/>
      <c r="BO646" s="79"/>
      <c r="BP646" s="79"/>
      <c r="BQ646" s="79"/>
      <c r="BR646" s="79"/>
      <c r="BS646" s="79"/>
      <c r="BT646" s="79"/>
      <c r="BU646" s="79"/>
      <c r="BV646" s="79"/>
      <c r="BW646" s="79"/>
      <c r="BX646" s="79"/>
      <c r="BY646" s="79"/>
      <c r="BZ646" s="79"/>
      <c r="CA646" s="79"/>
      <c r="CB646" s="79"/>
      <c r="CC646" s="79"/>
      <c r="CD646" s="79"/>
      <c r="CE646" s="79"/>
      <c r="CF646" s="79"/>
      <c r="CG646" s="79"/>
      <c r="CH646" s="79"/>
      <c r="CI646" s="79"/>
      <c r="CJ646" s="79"/>
      <c r="CK646" s="79"/>
      <c r="CL646" s="79"/>
      <c r="CM646" s="79"/>
      <c r="CN646" s="79"/>
      <c r="CO646" s="79"/>
      <c r="CP646" s="79"/>
      <c r="CQ646" s="79"/>
      <c r="CR646" s="79"/>
      <c r="CS646" s="79"/>
      <c r="CT646" s="79"/>
      <c r="CU646" s="79"/>
      <c r="CV646" s="79"/>
      <c r="CW646" s="79"/>
      <c r="CX646" s="79"/>
      <c r="CY646" s="79"/>
      <c r="CZ646" s="79"/>
      <c r="DA646" s="79"/>
      <c r="DB646" s="79"/>
      <c r="DC646" s="79"/>
      <c r="DD646" s="79"/>
      <c r="DE646" s="79"/>
      <c r="DF646" s="79"/>
      <c r="DG646" s="79"/>
      <c r="DH646" s="79"/>
      <c r="DI646" s="79"/>
      <c r="DJ646" s="79"/>
      <c r="DK646" s="79"/>
      <c r="DL646" s="79"/>
      <c r="DM646" s="79"/>
      <c r="DN646" s="79"/>
      <c r="DO646" s="79"/>
      <c r="DP646" s="79"/>
      <c r="DQ646" s="79"/>
      <c r="DR646" s="79"/>
      <c r="DS646" s="79"/>
      <c r="DT646" s="79"/>
      <c r="DU646" s="79"/>
      <c r="DV646" s="79"/>
      <c r="DW646" s="79"/>
      <c r="DX646" s="79"/>
      <c r="DY646" s="79"/>
      <c r="DZ646" s="79"/>
      <c r="EA646" s="79"/>
      <c r="EB646" s="79"/>
      <c r="EC646" s="79"/>
      <c r="ED646" s="79"/>
      <c r="EE646" s="79"/>
      <c r="EF646" s="79"/>
      <c r="EG646" s="79"/>
      <c r="EH646" s="79"/>
      <c r="EI646" s="79"/>
      <c r="EJ646" s="79"/>
      <c r="EK646" s="79"/>
      <c r="EL646" s="79"/>
      <c r="EM646" s="79"/>
      <c r="EN646" s="79"/>
      <c r="EO646" s="113"/>
      <c r="EP646" s="113"/>
      <c r="EQ646" s="113"/>
      <c r="ER646" s="113"/>
      <c r="ES646" s="113"/>
      <c r="ET646" s="113"/>
      <c r="EU646" s="113"/>
      <c r="EV646" s="113"/>
      <c r="EW646" s="113"/>
      <c r="EX646" s="113"/>
    </row>
    <row r="647" spans="1:154" x14ac:dyDescent="0.3">
      <c r="A647" s="79"/>
      <c r="B647" s="80"/>
      <c r="C647" s="80"/>
      <c r="D647" s="80"/>
      <c r="E647" s="80"/>
      <c r="F647" s="80"/>
      <c r="G647" s="44" t="e">
        <f>SUM(J647,L647,N647,O647,P647,T647,U647,V647,AB647,AD647,AO647,AQ647,CE647,CG647,CP647,CR647,#REF!,#REF!,CZ647,DB647,DE647,DG647,DN647,DP647,DW647,DY647,EF647,EH647)</f>
        <v>#REF!</v>
      </c>
      <c r="H647" s="44" t="e">
        <f>SUM(K647,M647,Q647,R647,S647,W647,X647,Y647,AC647,AE647,AF647,AG647,AH647,AI647,AL647,AP647,AR647,#REF!,AY647,AZ647,CF647,CH647,CI647,CJ647,CK647,CL647,CQ647,CS647,CT647,CU647,CV647,CW647,#REF!,#REF!,DA647,DC647,DF647,DH647,DO647,#REF!,#REF!,#REF!,#REF!,DQ647,DR647,DS647,DT647,DU647,DX647,DZ647,EA647,EB647,EC647,ED647,EG647,EI647,EJ647,EK647,EL647,EM647)</f>
        <v>#REF!</v>
      </c>
      <c r="I647" s="44" t="e">
        <f t="shared" si="21"/>
        <v>#REF!</v>
      </c>
      <c r="J647" s="72"/>
      <c r="K647" s="72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79"/>
      <c r="AF647" s="79"/>
      <c r="AG647" s="79"/>
      <c r="AH647" s="79"/>
      <c r="AI647" s="79"/>
      <c r="AJ647" s="79"/>
      <c r="AK647" s="79"/>
      <c r="AL647" s="79"/>
      <c r="AM647" s="79"/>
      <c r="AN647" s="79"/>
      <c r="AO647" s="79"/>
      <c r="AP647" s="79"/>
      <c r="AQ647" s="79"/>
      <c r="AR647" s="79"/>
      <c r="AS647" s="79"/>
      <c r="AT647" s="79"/>
      <c r="AU647" s="79"/>
      <c r="AV647" s="79"/>
      <c r="AW647" s="79"/>
      <c r="AX647" s="79"/>
      <c r="AY647" s="79"/>
      <c r="AZ647" s="79"/>
      <c r="BA647" s="79"/>
      <c r="BB647" s="79"/>
      <c r="BC647" s="79"/>
      <c r="BD647" s="79"/>
      <c r="BE647" s="79"/>
      <c r="BF647" s="79"/>
      <c r="BG647" s="79"/>
      <c r="BH647" s="79"/>
      <c r="BI647" s="79"/>
      <c r="BJ647" s="79"/>
      <c r="BK647" s="79"/>
      <c r="BL647" s="79"/>
      <c r="BM647" s="79"/>
      <c r="BN647" s="79"/>
      <c r="BO647" s="79"/>
      <c r="BP647" s="79"/>
      <c r="BQ647" s="79"/>
      <c r="BR647" s="79"/>
      <c r="BS647" s="79"/>
      <c r="BT647" s="79"/>
      <c r="BU647" s="79"/>
      <c r="BV647" s="79"/>
      <c r="BW647" s="79"/>
      <c r="BX647" s="79"/>
      <c r="BY647" s="79"/>
      <c r="BZ647" s="79"/>
      <c r="CA647" s="79"/>
      <c r="CB647" s="79"/>
      <c r="CC647" s="79"/>
      <c r="CD647" s="79"/>
      <c r="CE647" s="79"/>
      <c r="CF647" s="79"/>
      <c r="CG647" s="79"/>
      <c r="CH647" s="79"/>
      <c r="CI647" s="79"/>
      <c r="CJ647" s="79"/>
      <c r="CK647" s="79"/>
      <c r="CL647" s="79"/>
      <c r="CM647" s="79"/>
      <c r="CN647" s="79"/>
      <c r="CO647" s="79"/>
      <c r="CP647" s="79"/>
      <c r="CQ647" s="79"/>
      <c r="CR647" s="79"/>
      <c r="CS647" s="79"/>
      <c r="CT647" s="79"/>
      <c r="CU647" s="79"/>
      <c r="CV647" s="79"/>
      <c r="CW647" s="79"/>
      <c r="CX647" s="79"/>
      <c r="CY647" s="79"/>
      <c r="CZ647" s="79"/>
      <c r="DA647" s="79"/>
      <c r="DB647" s="79"/>
      <c r="DC647" s="79"/>
      <c r="DD647" s="79"/>
      <c r="DE647" s="79"/>
      <c r="DF647" s="79"/>
      <c r="DG647" s="79"/>
      <c r="DH647" s="79"/>
      <c r="DI647" s="79"/>
      <c r="DJ647" s="79"/>
      <c r="DK647" s="79"/>
      <c r="DL647" s="79"/>
      <c r="DM647" s="79"/>
      <c r="DN647" s="79"/>
      <c r="DO647" s="79"/>
      <c r="DP647" s="79"/>
      <c r="DQ647" s="79"/>
      <c r="DR647" s="79"/>
      <c r="DS647" s="79"/>
      <c r="DT647" s="79"/>
      <c r="DU647" s="79"/>
      <c r="DV647" s="79"/>
      <c r="DW647" s="79"/>
      <c r="DX647" s="79"/>
      <c r="DY647" s="79"/>
      <c r="DZ647" s="79"/>
      <c r="EA647" s="79"/>
      <c r="EB647" s="79"/>
      <c r="EC647" s="79"/>
      <c r="ED647" s="79"/>
      <c r="EE647" s="79"/>
      <c r="EF647" s="79"/>
      <c r="EG647" s="79"/>
      <c r="EH647" s="79"/>
      <c r="EI647" s="79"/>
      <c r="EJ647" s="79"/>
      <c r="EK647" s="79"/>
      <c r="EL647" s="79"/>
      <c r="EM647" s="79"/>
      <c r="EN647" s="79"/>
      <c r="EO647" s="113"/>
      <c r="EP647" s="113"/>
      <c r="EQ647" s="113"/>
      <c r="ER647" s="113"/>
      <c r="ES647" s="113"/>
      <c r="ET647" s="113"/>
      <c r="EU647" s="113"/>
      <c r="EV647" s="113"/>
      <c r="EW647" s="113"/>
      <c r="EX647" s="113"/>
    </row>
    <row r="648" spans="1:154" x14ac:dyDescent="0.3">
      <c r="A648" s="79"/>
      <c r="B648" s="80"/>
      <c r="C648" s="80"/>
      <c r="D648" s="80"/>
      <c r="E648" s="80"/>
      <c r="F648" s="80"/>
      <c r="G648" s="44" t="e">
        <f>SUM(J648,L648,N648,O648,P648,T648,U648,V648,AB648,AD648,AO648,AQ648,CE648,CG648,CP648,CR648,#REF!,#REF!,CZ648,DB648,DE648,DG648,DN648,DP648,DW648,DY648,EF648,EH648)</f>
        <v>#REF!</v>
      </c>
      <c r="H648" s="44" t="e">
        <f>SUM(K648,M648,Q648,R648,S648,W648,X648,Y648,AC648,AE648,AF648,AG648,AH648,AI648,AL648,AP648,AR648,#REF!,AY648,AZ648,CF648,CH648,CI648,CJ648,CK648,CL648,CQ648,CS648,CT648,CU648,CV648,CW648,#REF!,#REF!,DA648,DC648,DF648,DH648,DO648,#REF!,#REF!,#REF!,#REF!,DQ648,DR648,DS648,DT648,DU648,DX648,DZ648,EA648,EB648,EC648,ED648,EG648,EI648,EJ648,EK648,EL648,EM648)</f>
        <v>#REF!</v>
      </c>
      <c r="I648" s="44" t="e">
        <f t="shared" si="21"/>
        <v>#REF!</v>
      </c>
      <c r="J648" s="72"/>
      <c r="K648" s="72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79"/>
      <c r="AF648" s="79"/>
      <c r="AG648" s="79"/>
      <c r="AH648" s="79"/>
      <c r="AI648" s="79"/>
      <c r="AJ648" s="79"/>
      <c r="AK648" s="79"/>
      <c r="AL648" s="79"/>
      <c r="AM648" s="79"/>
      <c r="AN648" s="79"/>
      <c r="AO648" s="79"/>
      <c r="AP648" s="79"/>
      <c r="AQ648" s="79"/>
      <c r="AR648" s="79"/>
      <c r="AS648" s="79"/>
      <c r="AT648" s="79"/>
      <c r="AU648" s="79"/>
      <c r="AV648" s="79"/>
      <c r="AW648" s="79"/>
      <c r="AX648" s="79"/>
      <c r="AY648" s="79"/>
      <c r="AZ648" s="79"/>
      <c r="BA648" s="79"/>
      <c r="BB648" s="79"/>
      <c r="BC648" s="79"/>
      <c r="BD648" s="79"/>
      <c r="BE648" s="79"/>
      <c r="BF648" s="79"/>
      <c r="BG648" s="79"/>
      <c r="BH648" s="79"/>
      <c r="BI648" s="79"/>
      <c r="BJ648" s="79"/>
      <c r="BK648" s="79"/>
      <c r="BL648" s="79"/>
      <c r="BM648" s="79"/>
      <c r="BN648" s="79"/>
      <c r="BO648" s="79"/>
      <c r="BP648" s="79"/>
      <c r="BQ648" s="79"/>
      <c r="BR648" s="79"/>
      <c r="BS648" s="79"/>
      <c r="BT648" s="79"/>
      <c r="BU648" s="79"/>
      <c r="BV648" s="79"/>
      <c r="BW648" s="79"/>
      <c r="BX648" s="79"/>
      <c r="BY648" s="79"/>
      <c r="BZ648" s="79"/>
      <c r="CA648" s="79"/>
      <c r="CB648" s="79"/>
      <c r="CC648" s="79"/>
      <c r="CD648" s="79"/>
      <c r="CE648" s="79"/>
      <c r="CF648" s="79"/>
      <c r="CG648" s="79"/>
      <c r="CH648" s="79"/>
      <c r="CI648" s="79"/>
      <c r="CJ648" s="79"/>
      <c r="CK648" s="79"/>
      <c r="CL648" s="79"/>
      <c r="CM648" s="79"/>
      <c r="CN648" s="79"/>
      <c r="CO648" s="79"/>
      <c r="CP648" s="79"/>
      <c r="CQ648" s="79"/>
      <c r="CR648" s="79"/>
      <c r="CS648" s="79"/>
      <c r="CT648" s="79"/>
      <c r="CU648" s="79"/>
      <c r="CV648" s="79"/>
      <c r="CW648" s="79"/>
      <c r="CX648" s="79"/>
      <c r="CY648" s="79"/>
      <c r="CZ648" s="79"/>
      <c r="DA648" s="79"/>
      <c r="DB648" s="79"/>
      <c r="DC648" s="79"/>
      <c r="DD648" s="79"/>
      <c r="DE648" s="79"/>
      <c r="DF648" s="79"/>
      <c r="DG648" s="79"/>
      <c r="DH648" s="79"/>
      <c r="DI648" s="79"/>
      <c r="DJ648" s="79"/>
      <c r="DK648" s="79"/>
      <c r="DL648" s="79"/>
      <c r="DM648" s="79"/>
      <c r="DN648" s="79"/>
      <c r="DO648" s="79"/>
      <c r="DP648" s="79"/>
      <c r="DQ648" s="79"/>
      <c r="DR648" s="79"/>
      <c r="DS648" s="79"/>
      <c r="DT648" s="79"/>
      <c r="DU648" s="79"/>
      <c r="DV648" s="79"/>
      <c r="DW648" s="79"/>
      <c r="DX648" s="79"/>
      <c r="DY648" s="79"/>
      <c r="DZ648" s="79"/>
      <c r="EA648" s="79"/>
      <c r="EB648" s="79"/>
      <c r="EC648" s="79"/>
      <c r="ED648" s="79"/>
      <c r="EE648" s="79"/>
      <c r="EF648" s="79"/>
      <c r="EG648" s="79"/>
      <c r="EH648" s="79"/>
      <c r="EI648" s="79"/>
      <c r="EJ648" s="79"/>
      <c r="EK648" s="79"/>
      <c r="EL648" s="79"/>
      <c r="EM648" s="79"/>
      <c r="EN648" s="79"/>
      <c r="EO648" s="113"/>
      <c r="EP648" s="113"/>
      <c r="EQ648" s="113"/>
      <c r="ER648" s="113"/>
      <c r="ES648" s="113"/>
      <c r="ET648" s="113"/>
      <c r="EU648" s="113"/>
      <c r="EV648" s="113"/>
      <c r="EW648" s="113"/>
      <c r="EX648" s="113"/>
    </row>
    <row r="649" spans="1:154" x14ac:dyDescent="0.3">
      <c r="A649" s="79"/>
      <c r="B649" s="80"/>
      <c r="C649" s="80"/>
      <c r="D649" s="80"/>
      <c r="E649" s="80"/>
      <c r="F649" s="80"/>
      <c r="G649" s="44" t="e">
        <f>SUM(J649,L649,N649,O649,P649,T649,U649,V649,AB649,AD649,AO649,AQ649,CE649,CG649,CP649,CR649,#REF!,#REF!,CZ649,DB649,DE649,DG649,DN649,DP649,DW649,DY649,EF649,EH649)</f>
        <v>#REF!</v>
      </c>
      <c r="H649" s="44" t="e">
        <f>SUM(K649,M649,Q649,R649,S649,W649,X649,Y649,AC649,AE649,AF649,AG649,AH649,AI649,AL649,AP649,AR649,#REF!,AY649,AZ649,CF649,CH649,CI649,CJ649,CK649,CL649,CQ649,CS649,CT649,CU649,CV649,CW649,#REF!,#REF!,DA649,DC649,DF649,DH649,DO649,#REF!,#REF!,#REF!,#REF!,DQ649,DR649,DS649,DT649,DU649,DX649,DZ649,EA649,EB649,EC649,ED649,EG649,EI649,EJ649,EK649,EL649,EM649)</f>
        <v>#REF!</v>
      </c>
      <c r="I649" s="44" t="e">
        <f t="shared" si="21"/>
        <v>#REF!</v>
      </c>
      <c r="J649" s="72"/>
      <c r="K649" s="72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79"/>
      <c r="AF649" s="79"/>
      <c r="AG649" s="79"/>
      <c r="AH649" s="79"/>
      <c r="AI649" s="79"/>
      <c r="AJ649" s="79"/>
      <c r="AK649" s="79"/>
      <c r="AL649" s="79"/>
      <c r="AM649" s="79"/>
      <c r="AN649" s="79"/>
      <c r="AO649" s="79"/>
      <c r="AP649" s="79"/>
      <c r="AQ649" s="79"/>
      <c r="AR649" s="79"/>
      <c r="AS649" s="79"/>
      <c r="AT649" s="79"/>
      <c r="AU649" s="79"/>
      <c r="AV649" s="79"/>
      <c r="AW649" s="79"/>
      <c r="AX649" s="79"/>
      <c r="AY649" s="79"/>
      <c r="AZ649" s="79"/>
      <c r="BA649" s="79"/>
      <c r="BB649" s="79"/>
      <c r="BC649" s="79"/>
      <c r="BD649" s="79"/>
      <c r="BE649" s="79"/>
      <c r="BF649" s="79"/>
      <c r="BG649" s="79"/>
      <c r="BH649" s="79"/>
      <c r="BI649" s="79"/>
      <c r="BJ649" s="79"/>
      <c r="BK649" s="79"/>
      <c r="BL649" s="79"/>
      <c r="BM649" s="79"/>
      <c r="BN649" s="79"/>
      <c r="BO649" s="79"/>
      <c r="BP649" s="79"/>
      <c r="BQ649" s="79"/>
      <c r="BR649" s="79"/>
      <c r="BS649" s="79"/>
      <c r="BT649" s="79"/>
      <c r="BU649" s="79"/>
      <c r="BV649" s="79"/>
      <c r="BW649" s="79"/>
      <c r="BX649" s="79"/>
      <c r="BY649" s="79"/>
      <c r="BZ649" s="79"/>
      <c r="CA649" s="79"/>
      <c r="CB649" s="79"/>
      <c r="CC649" s="79"/>
      <c r="CD649" s="79"/>
      <c r="CE649" s="79"/>
      <c r="CF649" s="79"/>
      <c r="CG649" s="79"/>
      <c r="CH649" s="79"/>
      <c r="CI649" s="79"/>
      <c r="CJ649" s="79"/>
      <c r="CK649" s="79"/>
      <c r="CL649" s="79"/>
      <c r="CM649" s="79"/>
      <c r="CN649" s="79"/>
      <c r="CO649" s="79"/>
      <c r="CP649" s="79"/>
      <c r="CQ649" s="79"/>
      <c r="CR649" s="79"/>
      <c r="CS649" s="79"/>
      <c r="CT649" s="79"/>
      <c r="CU649" s="79"/>
      <c r="CV649" s="79"/>
      <c r="CW649" s="79"/>
      <c r="CX649" s="79"/>
      <c r="CY649" s="79"/>
      <c r="CZ649" s="79"/>
      <c r="DA649" s="79"/>
      <c r="DB649" s="79"/>
      <c r="DC649" s="79"/>
      <c r="DD649" s="79"/>
      <c r="DE649" s="79"/>
      <c r="DF649" s="79"/>
      <c r="DG649" s="79"/>
      <c r="DH649" s="79"/>
      <c r="DI649" s="79"/>
      <c r="DJ649" s="79"/>
      <c r="DK649" s="79"/>
      <c r="DL649" s="79"/>
      <c r="DM649" s="79"/>
      <c r="DN649" s="79"/>
      <c r="DO649" s="79"/>
      <c r="DP649" s="79"/>
      <c r="DQ649" s="79"/>
      <c r="DR649" s="79"/>
      <c r="DS649" s="79"/>
      <c r="DT649" s="79"/>
      <c r="DU649" s="79"/>
      <c r="DV649" s="79"/>
      <c r="DW649" s="79"/>
      <c r="DX649" s="79"/>
      <c r="DY649" s="79"/>
      <c r="DZ649" s="79"/>
      <c r="EA649" s="79"/>
      <c r="EB649" s="79"/>
      <c r="EC649" s="79"/>
      <c r="ED649" s="79"/>
      <c r="EE649" s="79"/>
      <c r="EF649" s="79"/>
      <c r="EG649" s="79"/>
      <c r="EH649" s="79"/>
      <c r="EI649" s="79"/>
      <c r="EJ649" s="79"/>
      <c r="EK649" s="79"/>
      <c r="EL649" s="79"/>
      <c r="EM649" s="79"/>
      <c r="EN649" s="79"/>
      <c r="EO649" s="113"/>
      <c r="EP649" s="113"/>
      <c r="EQ649" s="113"/>
      <c r="ER649" s="113"/>
      <c r="ES649" s="113"/>
      <c r="ET649" s="113"/>
      <c r="EU649" s="113"/>
      <c r="EV649" s="113"/>
      <c r="EW649" s="113"/>
      <c r="EX649" s="113"/>
    </row>
    <row r="650" spans="1:154" x14ac:dyDescent="0.3">
      <c r="A650" s="79"/>
      <c r="B650" s="80"/>
      <c r="C650" s="80"/>
      <c r="D650" s="80"/>
      <c r="E650" s="80"/>
      <c r="F650" s="80"/>
      <c r="G650" s="44" t="e">
        <f>SUM(J650,L650,N650,O650,P650,T650,U650,V650,AB650,AD650,AO650,AQ650,CE650,CG650,CP650,CR650,#REF!,#REF!,CZ650,DB650,DE650,DG650,DN650,DP650,DW650,DY650,EF650,EH650)</f>
        <v>#REF!</v>
      </c>
      <c r="H650" s="44" t="e">
        <f>SUM(K650,M650,Q650,R650,S650,W650,X650,Y650,AC650,AE650,AF650,AG650,AH650,AI650,AL650,AP650,AR650,#REF!,AY650,AZ650,CF650,CH650,CI650,CJ650,CK650,CL650,CQ650,CS650,CT650,CU650,CV650,CW650,#REF!,#REF!,DA650,DC650,DF650,DH650,DO650,#REF!,#REF!,#REF!,#REF!,DQ650,DR650,DS650,DT650,DU650,DX650,DZ650,EA650,EB650,EC650,ED650,EG650,EI650,EJ650,EK650,EL650,EM650)</f>
        <v>#REF!</v>
      </c>
      <c r="I650" s="44" t="e">
        <f t="shared" ref="I650:I713" si="22">G650+H650</f>
        <v>#REF!</v>
      </c>
      <c r="J650" s="72"/>
      <c r="K650" s="72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79"/>
      <c r="AF650" s="79"/>
      <c r="AG650" s="79"/>
      <c r="AH650" s="79"/>
      <c r="AI650" s="79"/>
      <c r="AJ650" s="79"/>
      <c r="AK650" s="79"/>
      <c r="AL650" s="79"/>
      <c r="AM650" s="79"/>
      <c r="AN650" s="79"/>
      <c r="AO650" s="79"/>
      <c r="AP650" s="79"/>
      <c r="AQ650" s="79"/>
      <c r="AR650" s="79"/>
      <c r="AS650" s="79"/>
      <c r="AT650" s="79"/>
      <c r="AU650" s="79"/>
      <c r="AV650" s="79"/>
      <c r="AW650" s="79"/>
      <c r="AX650" s="79"/>
      <c r="AY650" s="79"/>
      <c r="AZ650" s="79"/>
      <c r="BA650" s="79"/>
      <c r="BB650" s="79"/>
      <c r="BC650" s="79"/>
      <c r="BD650" s="79"/>
      <c r="BE650" s="79"/>
      <c r="BF650" s="79"/>
      <c r="BG650" s="79"/>
      <c r="BH650" s="79"/>
      <c r="BI650" s="79"/>
      <c r="BJ650" s="79"/>
      <c r="BK650" s="79"/>
      <c r="BL650" s="79"/>
      <c r="BM650" s="79"/>
      <c r="BN650" s="79"/>
      <c r="BO650" s="79"/>
      <c r="BP650" s="79"/>
      <c r="BQ650" s="79"/>
      <c r="BR650" s="79"/>
      <c r="BS650" s="79"/>
      <c r="BT650" s="79"/>
      <c r="BU650" s="79"/>
      <c r="BV650" s="79"/>
      <c r="BW650" s="79"/>
      <c r="BX650" s="79"/>
      <c r="BY650" s="79"/>
      <c r="BZ650" s="79"/>
      <c r="CA650" s="79"/>
      <c r="CB650" s="79"/>
      <c r="CC650" s="79"/>
      <c r="CD650" s="79"/>
      <c r="CE650" s="79"/>
      <c r="CF650" s="79"/>
      <c r="CG650" s="79"/>
      <c r="CH650" s="79"/>
      <c r="CI650" s="79"/>
      <c r="CJ650" s="79"/>
      <c r="CK650" s="79"/>
      <c r="CL650" s="79"/>
      <c r="CM650" s="79"/>
      <c r="CN650" s="79"/>
      <c r="CO650" s="79"/>
      <c r="CP650" s="79"/>
      <c r="CQ650" s="79"/>
      <c r="CR650" s="79"/>
      <c r="CS650" s="79"/>
      <c r="CT650" s="79"/>
      <c r="CU650" s="79"/>
      <c r="CV650" s="79"/>
      <c r="CW650" s="79"/>
      <c r="CX650" s="79"/>
      <c r="CY650" s="79"/>
      <c r="CZ650" s="79"/>
      <c r="DA650" s="79"/>
      <c r="DB650" s="79"/>
      <c r="DC650" s="79"/>
      <c r="DD650" s="79"/>
      <c r="DE650" s="79"/>
      <c r="DF650" s="79"/>
      <c r="DG650" s="79"/>
      <c r="DH650" s="79"/>
      <c r="DI650" s="79"/>
      <c r="DJ650" s="79"/>
      <c r="DK650" s="79"/>
      <c r="DL650" s="79"/>
      <c r="DM650" s="79"/>
      <c r="DN650" s="79"/>
      <c r="DO650" s="79"/>
      <c r="DP650" s="79"/>
      <c r="DQ650" s="79"/>
      <c r="DR650" s="79"/>
      <c r="DS650" s="79"/>
      <c r="DT650" s="79"/>
      <c r="DU650" s="79"/>
      <c r="DV650" s="79"/>
      <c r="DW650" s="79"/>
      <c r="DX650" s="79"/>
      <c r="DY650" s="79"/>
      <c r="DZ650" s="79"/>
      <c r="EA650" s="79"/>
      <c r="EB650" s="79"/>
      <c r="EC650" s="79"/>
      <c r="ED650" s="79"/>
      <c r="EE650" s="79"/>
      <c r="EF650" s="79"/>
      <c r="EG650" s="79"/>
      <c r="EH650" s="79"/>
      <c r="EI650" s="79"/>
      <c r="EJ650" s="79"/>
      <c r="EK650" s="79"/>
      <c r="EL650" s="79"/>
      <c r="EM650" s="79"/>
      <c r="EN650" s="79"/>
      <c r="EO650" s="113"/>
      <c r="EP650" s="113"/>
      <c r="EQ650" s="113"/>
      <c r="ER650" s="113"/>
      <c r="ES650" s="113"/>
      <c r="ET650" s="113"/>
      <c r="EU650" s="113"/>
      <c r="EV650" s="113"/>
      <c r="EW650" s="113"/>
      <c r="EX650" s="113"/>
    </row>
    <row r="651" spans="1:154" x14ac:dyDescent="0.3">
      <c r="A651" s="79"/>
      <c r="B651" s="80"/>
      <c r="C651" s="80"/>
      <c r="D651" s="80"/>
      <c r="E651" s="80"/>
      <c r="F651" s="80"/>
      <c r="G651" s="44" t="e">
        <f>SUM(J651,L651,N651,O651,P651,T651,U651,V651,AB651,AD651,AO651,AQ651,CE651,CG651,CP651,CR651,#REF!,#REF!,CZ651,DB651,DE651,DG651,DN651,DP651,DW651,DY651,EF651,EH651)</f>
        <v>#REF!</v>
      </c>
      <c r="H651" s="44" t="e">
        <f>SUM(K651,M651,Q651,R651,S651,W651,X651,Y651,AC651,AE651,AF651,AG651,AH651,AI651,AL651,AP651,AR651,#REF!,AY651,AZ651,CF651,CH651,CI651,CJ651,CK651,CL651,CQ651,CS651,CT651,CU651,CV651,CW651,#REF!,#REF!,DA651,DC651,DF651,DH651,DO651,#REF!,#REF!,#REF!,#REF!,DQ651,DR651,DS651,DT651,DU651,DX651,DZ651,EA651,EB651,EC651,ED651,EG651,EI651,EJ651,EK651,EL651,EM651)</f>
        <v>#REF!</v>
      </c>
      <c r="I651" s="44" t="e">
        <f t="shared" si="22"/>
        <v>#REF!</v>
      </c>
      <c r="J651" s="72"/>
      <c r="K651" s="72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79"/>
      <c r="AF651" s="79"/>
      <c r="AG651" s="79"/>
      <c r="AH651" s="79"/>
      <c r="AI651" s="79"/>
      <c r="AJ651" s="79"/>
      <c r="AK651" s="79"/>
      <c r="AL651" s="79"/>
      <c r="AM651" s="79"/>
      <c r="AN651" s="79"/>
      <c r="AO651" s="79"/>
      <c r="AP651" s="79"/>
      <c r="AQ651" s="79"/>
      <c r="AR651" s="79"/>
      <c r="AS651" s="79"/>
      <c r="AT651" s="79"/>
      <c r="AU651" s="79"/>
      <c r="AV651" s="79"/>
      <c r="AW651" s="79"/>
      <c r="AX651" s="79"/>
      <c r="AY651" s="79"/>
      <c r="AZ651" s="79"/>
      <c r="BA651" s="79"/>
      <c r="BB651" s="79"/>
      <c r="BC651" s="79"/>
      <c r="BD651" s="79"/>
      <c r="BE651" s="79"/>
      <c r="BF651" s="79"/>
      <c r="BG651" s="79"/>
      <c r="BH651" s="79"/>
      <c r="BI651" s="79"/>
      <c r="BJ651" s="79"/>
      <c r="BK651" s="79"/>
      <c r="BL651" s="79"/>
      <c r="BM651" s="79"/>
      <c r="BN651" s="79"/>
      <c r="BO651" s="79"/>
      <c r="BP651" s="79"/>
      <c r="BQ651" s="79"/>
      <c r="BR651" s="79"/>
      <c r="BS651" s="79"/>
      <c r="BT651" s="79"/>
      <c r="BU651" s="79"/>
      <c r="BV651" s="79"/>
      <c r="BW651" s="79"/>
      <c r="BX651" s="79"/>
      <c r="BY651" s="79"/>
      <c r="BZ651" s="79"/>
      <c r="CA651" s="79"/>
      <c r="CB651" s="79"/>
      <c r="CC651" s="79"/>
      <c r="CD651" s="79"/>
      <c r="CE651" s="79"/>
      <c r="CF651" s="79"/>
      <c r="CG651" s="79"/>
      <c r="CH651" s="79"/>
      <c r="CI651" s="79"/>
      <c r="CJ651" s="79"/>
      <c r="CK651" s="79"/>
      <c r="CL651" s="79"/>
      <c r="CM651" s="79"/>
      <c r="CN651" s="79"/>
      <c r="CO651" s="79"/>
      <c r="CP651" s="79"/>
      <c r="CQ651" s="79"/>
      <c r="CR651" s="79"/>
      <c r="CS651" s="79"/>
      <c r="CT651" s="79"/>
      <c r="CU651" s="79"/>
      <c r="CV651" s="79"/>
      <c r="CW651" s="79"/>
      <c r="CX651" s="79"/>
      <c r="CY651" s="79"/>
      <c r="CZ651" s="79"/>
      <c r="DA651" s="79"/>
      <c r="DB651" s="79"/>
      <c r="DC651" s="79"/>
      <c r="DD651" s="79"/>
      <c r="DE651" s="79"/>
      <c r="DF651" s="79"/>
      <c r="DG651" s="79"/>
      <c r="DH651" s="79"/>
      <c r="DI651" s="79"/>
      <c r="DJ651" s="79"/>
      <c r="DK651" s="79"/>
      <c r="DL651" s="79"/>
      <c r="DM651" s="79"/>
      <c r="DN651" s="79"/>
      <c r="DO651" s="79"/>
      <c r="DP651" s="79"/>
      <c r="DQ651" s="79"/>
      <c r="DR651" s="79"/>
      <c r="DS651" s="79"/>
      <c r="DT651" s="79"/>
      <c r="DU651" s="79"/>
      <c r="DV651" s="79"/>
      <c r="DW651" s="79"/>
      <c r="DX651" s="79"/>
      <c r="DY651" s="79"/>
      <c r="DZ651" s="79"/>
      <c r="EA651" s="79"/>
      <c r="EB651" s="79"/>
      <c r="EC651" s="79"/>
      <c r="ED651" s="79"/>
      <c r="EE651" s="79"/>
      <c r="EF651" s="79"/>
      <c r="EG651" s="79"/>
      <c r="EH651" s="79"/>
      <c r="EI651" s="79"/>
      <c r="EJ651" s="79"/>
      <c r="EK651" s="79"/>
      <c r="EL651" s="79"/>
      <c r="EM651" s="79"/>
      <c r="EN651" s="79"/>
      <c r="EO651" s="113"/>
      <c r="EP651" s="113"/>
      <c r="EQ651" s="113"/>
      <c r="ER651" s="113"/>
      <c r="ES651" s="113"/>
      <c r="ET651" s="113"/>
      <c r="EU651" s="113"/>
      <c r="EV651" s="113"/>
      <c r="EW651" s="113"/>
      <c r="EX651" s="113"/>
    </row>
    <row r="652" spans="1:154" x14ac:dyDescent="0.3">
      <c r="A652" s="79"/>
      <c r="B652" s="80"/>
      <c r="C652" s="80"/>
      <c r="D652" s="80"/>
      <c r="E652" s="80"/>
      <c r="F652" s="80"/>
      <c r="G652" s="44" t="e">
        <f>SUM(J652,L652,N652,O652,P652,T652,U652,V652,AB652,AD652,AO652,AQ652,CE652,CG652,CP652,CR652,#REF!,#REF!,CZ652,DB652,DE652,DG652,DN652,DP652,DW652,DY652,EF652,EH652)</f>
        <v>#REF!</v>
      </c>
      <c r="H652" s="44" t="e">
        <f>SUM(K652,M652,Q652,R652,S652,W652,X652,Y652,AC652,AE652,AF652,AG652,AH652,AI652,AL652,AP652,AR652,#REF!,AY652,AZ652,CF652,CH652,CI652,CJ652,CK652,CL652,CQ652,CS652,CT652,CU652,CV652,CW652,#REF!,#REF!,DA652,DC652,DF652,DH652,DO652,#REF!,#REF!,#REF!,#REF!,DQ652,DR652,DS652,DT652,DU652,DX652,DZ652,EA652,EB652,EC652,ED652,EG652,EI652,EJ652,EK652,EL652,EM652)</f>
        <v>#REF!</v>
      </c>
      <c r="I652" s="44" t="e">
        <f t="shared" si="22"/>
        <v>#REF!</v>
      </c>
      <c r="J652" s="72"/>
      <c r="K652" s="72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79"/>
      <c r="AF652" s="79"/>
      <c r="AG652" s="79"/>
      <c r="AH652" s="79"/>
      <c r="AI652" s="79"/>
      <c r="AJ652" s="79"/>
      <c r="AK652" s="79"/>
      <c r="AL652" s="79"/>
      <c r="AM652" s="79"/>
      <c r="AN652" s="79"/>
      <c r="AO652" s="79"/>
      <c r="AP652" s="79"/>
      <c r="AQ652" s="79"/>
      <c r="AR652" s="79"/>
      <c r="AS652" s="79"/>
      <c r="AT652" s="79"/>
      <c r="AU652" s="79"/>
      <c r="AV652" s="79"/>
      <c r="AW652" s="79"/>
      <c r="AX652" s="79"/>
      <c r="AY652" s="79"/>
      <c r="AZ652" s="79"/>
      <c r="BA652" s="79"/>
      <c r="BB652" s="79"/>
      <c r="BC652" s="79"/>
      <c r="BD652" s="79"/>
      <c r="BE652" s="79"/>
      <c r="BF652" s="79"/>
      <c r="BG652" s="79"/>
      <c r="BH652" s="79"/>
      <c r="BI652" s="79"/>
      <c r="BJ652" s="79"/>
      <c r="BK652" s="79"/>
      <c r="BL652" s="79"/>
      <c r="BM652" s="79"/>
      <c r="BN652" s="79"/>
      <c r="BO652" s="79"/>
      <c r="BP652" s="79"/>
      <c r="BQ652" s="79"/>
      <c r="BR652" s="79"/>
      <c r="BS652" s="79"/>
      <c r="BT652" s="79"/>
      <c r="BU652" s="79"/>
      <c r="BV652" s="79"/>
      <c r="BW652" s="79"/>
      <c r="BX652" s="79"/>
      <c r="BY652" s="79"/>
      <c r="BZ652" s="79"/>
      <c r="CA652" s="79"/>
      <c r="CB652" s="79"/>
      <c r="CC652" s="79"/>
      <c r="CD652" s="79"/>
      <c r="CE652" s="79"/>
      <c r="CF652" s="79"/>
      <c r="CG652" s="79"/>
      <c r="CH652" s="79"/>
      <c r="CI652" s="79"/>
      <c r="CJ652" s="79"/>
      <c r="CK652" s="79"/>
      <c r="CL652" s="79"/>
      <c r="CM652" s="79"/>
      <c r="CN652" s="79"/>
      <c r="CO652" s="79"/>
      <c r="CP652" s="79"/>
      <c r="CQ652" s="79"/>
      <c r="CR652" s="79"/>
      <c r="CS652" s="79"/>
      <c r="CT652" s="79"/>
      <c r="CU652" s="79"/>
      <c r="CV652" s="79"/>
      <c r="CW652" s="79"/>
      <c r="CX652" s="79"/>
      <c r="CY652" s="79"/>
      <c r="CZ652" s="79"/>
      <c r="DA652" s="79"/>
      <c r="DB652" s="79"/>
      <c r="DC652" s="79"/>
      <c r="DD652" s="79"/>
      <c r="DE652" s="79"/>
      <c r="DF652" s="79"/>
      <c r="DG652" s="79"/>
      <c r="DH652" s="79"/>
      <c r="DI652" s="79"/>
      <c r="DJ652" s="79"/>
      <c r="DK652" s="79"/>
      <c r="DL652" s="79"/>
      <c r="DM652" s="79"/>
      <c r="DN652" s="79"/>
      <c r="DO652" s="79"/>
      <c r="DP652" s="79"/>
      <c r="DQ652" s="79"/>
      <c r="DR652" s="79"/>
      <c r="DS652" s="79"/>
      <c r="DT652" s="79"/>
      <c r="DU652" s="79"/>
      <c r="DV652" s="79"/>
      <c r="DW652" s="79"/>
      <c r="DX652" s="79"/>
      <c r="DY652" s="79"/>
      <c r="DZ652" s="79"/>
      <c r="EA652" s="79"/>
      <c r="EB652" s="79"/>
      <c r="EC652" s="79"/>
      <c r="ED652" s="79"/>
      <c r="EE652" s="79"/>
      <c r="EF652" s="79"/>
      <c r="EG652" s="79"/>
      <c r="EH652" s="79"/>
      <c r="EI652" s="79"/>
      <c r="EJ652" s="79"/>
      <c r="EK652" s="79"/>
      <c r="EL652" s="79"/>
      <c r="EM652" s="79"/>
      <c r="EN652" s="79"/>
      <c r="EO652" s="113"/>
      <c r="EP652" s="113"/>
      <c r="EQ652" s="113"/>
      <c r="ER652" s="113"/>
      <c r="ES652" s="113"/>
      <c r="ET652" s="113"/>
      <c r="EU652" s="113"/>
      <c r="EV652" s="113"/>
      <c r="EW652" s="113"/>
      <c r="EX652" s="113"/>
    </row>
    <row r="653" spans="1:154" x14ac:dyDescent="0.3">
      <c r="A653" s="79"/>
      <c r="B653" s="80"/>
      <c r="C653" s="80"/>
      <c r="D653" s="80"/>
      <c r="E653" s="80"/>
      <c r="F653" s="80"/>
      <c r="G653" s="44" t="e">
        <f>SUM(J653,L653,N653,O653,P653,T653,U653,V653,AB653,AD653,AO653,AQ653,CE653,CG653,CP653,CR653,#REF!,#REF!,CZ653,DB653,DE653,DG653,DN653,DP653,DW653,DY653,EF653,EH653)</f>
        <v>#REF!</v>
      </c>
      <c r="H653" s="44" t="e">
        <f>SUM(K653,M653,Q653,R653,S653,W653,X653,Y653,AC653,AE653,AF653,AG653,AH653,AI653,AL653,AP653,AR653,#REF!,AY653,AZ653,CF653,CH653,CI653,CJ653,CK653,CL653,CQ653,CS653,CT653,CU653,CV653,CW653,#REF!,#REF!,DA653,DC653,DF653,DH653,DO653,#REF!,#REF!,#REF!,#REF!,DQ653,DR653,DS653,DT653,DU653,DX653,DZ653,EA653,EB653,EC653,ED653,EG653,EI653,EJ653,EK653,EL653,EM653)</f>
        <v>#REF!</v>
      </c>
      <c r="I653" s="44" t="e">
        <f t="shared" si="22"/>
        <v>#REF!</v>
      </c>
      <c r="J653" s="72"/>
      <c r="K653" s="72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79"/>
      <c r="AF653" s="79"/>
      <c r="AG653" s="79"/>
      <c r="AH653" s="79"/>
      <c r="AI653" s="79"/>
      <c r="AJ653" s="79"/>
      <c r="AK653" s="79"/>
      <c r="AL653" s="79"/>
      <c r="AM653" s="79"/>
      <c r="AN653" s="79"/>
      <c r="AO653" s="79"/>
      <c r="AP653" s="79"/>
      <c r="AQ653" s="79"/>
      <c r="AR653" s="79"/>
      <c r="AS653" s="79"/>
      <c r="AT653" s="79"/>
      <c r="AU653" s="79"/>
      <c r="AV653" s="79"/>
      <c r="AW653" s="79"/>
      <c r="AX653" s="79"/>
      <c r="AY653" s="79"/>
      <c r="AZ653" s="79"/>
      <c r="BA653" s="79"/>
      <c r="BB653" s="79"/>
      <c r="BC653" s="79"/>
      <c r="BD653" s="79"/>
      <c r="BE653" s="79"/>
      <c r="BF653" s="79"/>
      <c r="BG653" s="79"/>
      <c r="BH653" s="79"/>
      <c r="BI653" s="79"/>
      <c r="BJ653" s="79"/>
      <c r="BK653" s="79"/>
      <c r="BL653" s="79"/>
      <c r="BM653" s="79"/>
      <c r="BN653" s="79"/>
      <c r="BO653" s="79"/>
      <c r="BP653" s="79"/>
      <c r="BQ653" s="79"/>
      <c r="BR653" s="79"/>
      <c r="BS653" s="79"/>
      <c r="BT653" s="79"/>
      <c r="BU653" s="79"/>
      <c r="BV653" s="79"/>
      <c r="BW653" s="79"/>
      <c r="BX653" s="79"/>
      <c r="BY653" s="79"/>
      <c r="BZ653" s="79"/>
      <c r="CA653" s="79"/>
      <c r="CB653" s="79"/>
      <c r="CC653" s="79"/>
      <c r="CD653" s="79"/>
      <c r="CE653" s="79"/>
      <c r="CF653" s="79"/>
      <c r="CG653" s="79"/>
      <c r="CH653" s="79"/>
      <c r="CI653" s="79"/>
      <c r="CJ653" s="79"/>
      <c r="CK653" s="79"/>
      <c r="CL653" s="79"/>
      <c r="CM653" s="79"/>
      <c r="CN653" s="79"/>
      <c r="CO653" s="79"/>
      <c r="CP653" s="79"/>
      <c r="CQ653" s="79"/>
      <c r="CR653" s="79"/>
      <c r="CS653" s="79"/>
      <c r="CT653" s="79"/>
      <c r="CU653" s="79"/>
      <c r="CV653" s="79"/>
      <c r="CW653" s="79"/>
      <c r="CX653" s="79"/>
      <c r="CY653" s="79"/>
      <c r="CZ653" s="79"/>
      <c r="DA653" s="79"/>
      <c r="DB653" s="79"/>
      <c r="DC653" s="79"/>
      <c r="DD653" s="79"/>
      <c r="DE653" s="79"/>
      <c r="DF653" s="79"/>
      <c r="DG653" s="79"/>
      <c r="DH653" s="79"/>
      <c r="DI653" s="79"/>
      <c r="DJ653" s="79"/>
      <c r="DK653" s="79"/>
      <c r="DL653" s="79"/>
      <c r="DM653" s="79"/>
      <c r="DN653" s="79"/>
      <c r="DO653" s="79"/>
      <c r="DP653" s="79"/>
      <c r="DQ653" s="79"/>
      <c r="DR653" s="79"/>
      <c r="DS653" s="79"/>
      <c r="DT653" s="79"/>
      <c r="DU653" s="79"/>
      <c r="DV653" s="79"/>
      <c r="DW653" s="79"/>
      <c r="DX653" s="79"/>
      <c r="DY653" s="79"/>
      <c r="DZ653" s="79"/>
      <c r="EA653" s="79"/>
      <c r="EB653" s="79"/>
      <c r="EC653" s="79"/>
      <c r="ED653" s="79"/>
      <c r="EE653" s="79"/>
      <c r="EF653" s="79"/>
      <c r="EG653" s="79"/>
      <c r="EH653" s="79"/>
      <c r="EI653" s="79"/>
      <c r="EJ653" s="79"/>
      <c r="EK653" s="79"/>
      <c r="EL653" s="79"/>
      <c r="EM653" s="79"/>
      <c r="EN653" s="79"/>
      <c r="EO653" s="113"/>
      <c r="EP653" s="113"/>
      <c r="EQ653" s="113"/>
      <c r="ER653" s="113"/>
      <c r="ES653" s="113"/>
      <c r="ET653" s="113"/>
      <c r="EU653" s="113"/>
      <c r="EV653" s="113"/>
      <c r="EW653" s="113"/>
      <c r="EX653" s="113"/>
    </row>
    <row r="654" spans="1:154" x14ac:dyDescent="0.3">
      <c r="A654" s="79"/>
      <c r="B654" s="80"/>
      <c r="C654" s="80"/>
      <c r="D654" s="80"/>
      <c r="E654" s="80"/>
      <c r="F654" s="80"/>
      <c r="G654" s="44" t="e">
        <f>SUM(J654,L654,N654,O654,P654,T654,U654,V654,AB654,AD654,AO654,AQ654,CE654,CG654,CP654,CR654,#REF!,#REF!,CZ654,DB654,DE654,DG654,DN654,DP654,DW654,DY654,EF654,EH654)</f>
        <v>#REF!</v>
      </c>
      <c r="H654" s="44" t="e">
        <f>SUM(K654,M654,Q654,R654,S654,W654,X654,Y654,AC654,AE654,AF654,AG654,AH654,AI654,AL654,AP654,AR654,#REF!,AY654,AZ654,CF654,CH654,CI654,CJ654,CK654,CL654,CQ654,CS654,CT654,CU654,CV654,CW654,#REF!,#REF!,DA654,DC654,DF654,DH654,DO654,#REF!,#REF!,#REF!,#REF!,DQ654,DR654,DS654,DT654,DU654,DX654,DZ654,EA654,EB654,EC654,ED654,EG654,EI654,EJ654,EK654,EL654,EM654)</f>
        <v>#REF!</v>
      </c>
      <c r="I654" s="44" t="e">
        <f t="shared" si="22"/>
        <v>#REF!</v>
      </c>
      <c r="J654" s="72"/>
      <c r="K654" s="72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79"/>
      <c r="AF654" s="79"/>
      <c r="AG654" s="79"/>
      <c r="AH654" s="79"/>
      <c r="AI654" s="79"/>
      <c r="AJ654" s="79"/>
      <c r="AK654" s="79"/>
      <c r="AL654" s="79"/>
      <c r="AM654" s="79"/>
      <c r="AN654" s="79"/>
      <c r="AO654" s="79"/>
      <c r="AP654" s="79"/>
      <c r="AQ654" s="79"/>
      <c r="AR654" s="79"/>
      <c r="AS654" s="79"/>
      <c r="AT654" s="79"/>
      <c r="AU654" s="79"/>
      <c r="AV654" s="79"/>
      <c r="AW654" s="79"/>
      <c r="AX654" s="79"/>
      <c r="AY654" s="79"/>
      <c r="AZ654" s="79"/>
      <c r="BA654" s="79"/>
      <c r="BB654" s="79"/>
      <c r="BC654" s="79"/>
      <c r="BD654" s="79"/>
      <c r="BE654" s="79"/>
      <c r="BF654" s="79"/>
      <c r="BG654" s="79"/>
      <c r="BH654" s="79"/>
      <c r="BI654" s="79"/>
      <c r="BJ654" s="79"/>
      <c r="BK654" s="79"/>
      <c r="BL654" s="79"/>
      <c r="BM654" s="79"/>
      <c r="BN654" s="79"/>
      <c r="BO654" s="79"/>
      <c r="BP654" s="79"/>
      <c r="BQ654" s="79"/>
      <c r="BR654" s="79"/>
      <c r="BS654" s="79"/>
      <c r="BT654" s="79"/>
      <c r="BU654" s="79"/>
      <c r="BV654" s="79"/>
      <c r="BW654" s="79"/>
      <c r="BX654" s="79"/>
      <c r="BY654" s="79"/>
      <c r="BZ654" s="79"/>
      <c r="CA654" s="79"/>
      <c r="CB654" s="79"/>
      <c r="CC654" s="79"/>
      <c r="CD654" s="79"/>
      <c r="CE654" s="79"/>
      <c r="CF654" s="79"/>
      <c r="CG654" s="79"/>
      <c r="CH654" s="79"/>
      <c r="CI654" s="79"/>
      <c r="CJ654" s="79"/>
      <c r="CK654" s="79"/>
      <c r="CL654" s="79"/>
      <c r="CM654" s="79"/>
      <c r="CN654" s="79"/>
      <c r="CO654" s="79"/>
      <c r="CP654" s="79"/>
      <c r="CQ654" s="79"/>
      <c r="CR654" s="79"/>
      <c r="CS654" s="79"/>
      <c r="CT654" s="79"/>
      <c r="CU654" s="79"/>
      <c r="CV654" s="79"/>
      <c r="CW654" s="79"/>
      <c r="CX654" s="79"/>
      <c r="CY654" s="79"/>
      <c r="CZ654" s="79"/>
      <c r="DA654" s="79"/>
      <c r="DB654" s="79"/>
      <c r="DC654" s="79"/>
      <c r="DD654" s="79"/>
      <c r="DE654" s="79"/>
      <c r="DF654" s="79"/>
      <c r="DG654" s="79"/>
      <c r="DH654" s="79"/>
      <c r="DI654" s="79"/>
      <c r="DJ654" s="79"/>
      <c r="DK654" s="79"/>
      <c r="DL654" s="79"/>
      <c r="DM654" s="79"/>
      <c r="DN654" s="79"/>
      <c r="DO654" s="79"/>
      <c r="DP654" s="79"/>
      <c r="DQ654" s="79"/>
      <c r="DR654" s="79"/>
      <c r="DS654" s="79"/>
      <c r="DT654" s="79"/>
      <c r="DU654" s="79"/>
      <c r="DV654" s="79"/>
      <c r="DW654" s="79"/>
      <c r="DX654" s="79"/>
      <c r="DY654" s="79"/>
      <c r="DZ654" s="79"/>
      <c r="EA654" s="79"/>
      <c r="EB654" s="79"/>
      <c r="EC654" s="79"/>
      <c r="ED654" s="79"/>
      <c r="EE654" s="79"/>
      <c r="EF654" s="79"/>
      <c r="EG654" s="79"/>
      <c r="EH654" s="79"/>
      <c r="EI654" s="79"/>
      <c r="EJ654" s="79"/>
      <c r="EK654" s="79"/>
      <c r="EL654" s="79"/>
      <c r="EM654" s="79"/>
      <c r="EN654" s="79"/>
      <c r="EO654" s="113"/>
      <c r="EP654" s="113"/>
      <c r="EQ654" s="113"/>
      <c r="ER654" s="113"/>
      <c r="ES654" s="113"/>
      <c r="ET654" s="113"/>
      <c r="EU654" s="113"/>
      <c r="EV654" s="113"/>
      <c r="EW654" s="113"/>
      <c r="EX654" s="113"/>
    </row>
    <row r="655" spans="1:154" x14ac:dyDescent="0.3">
      <c r="A655" s="79"/>
      <c r="B655" s="80"/>
      <c r="C655" s="80"/>
      <c r="D655" s="80"/>
      <c r="E655" s="80"/>
      <c r="F655" s="80"/>
      <c r="G655" s="44" t="e">
        <f>SUM(J655,L655,N655,O655,P655,T655,U655,V655,AB655,AD655,AO655,AQ655,CE655,CG655,CP655,CR655,#REF!,#REF!,CZ655,DB655,DE655,DG655,DN655,DP655,DW655,DY655,EF655,EH655)</f>
        <v>#REF!</v>
      </c>
      <c r="H655" s="44" t="e">
        <f>SUM(K655,M655,Q655,R655,S655,W655,X655,Y655,AC655,AE655,AF655,AG655,AH655,AI655,AL655,AP655,AR655,#REF!,AY655,AZ655,CF655,CH655,CI655,CJ655,CK655,CL655,CQ655,CS655,CT655,CU655,CV655,CW655,#REF!,#REF!,DA655,DC655,DF655,DH655,DO655,#REF!,#REF!,#REF!,#REF!,DQ655,DR655,DS655,DT655,DU655,DX655,DZ655,EA655,EB655,EC655,ED655,EG655,EI655,EJ655,EK655,EL655,EM655)</f>
        <v>#REF!</v>
      </c>
      <c r="I655" s="44" t="e">
        <f t="shared" si="22"/>
        <v>#REF!</v>
      </c>
      <c r="J655" s="72"/>
      <c r="K655" s="72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79"/>
      <c r="AF655" s="79"/>
      <c r="AG655" s="79"/>
      <c r="AH655" s="79"/>
      <c r="AI655" s="79"/>
      <c r="AJ655" s="79"/>
      <c r="AK655" s="79"/>
      <c r="AL655" s="79"/>
      <c r="AM655" s="79"/>
      <c r="AN655" s="79"/>
      <c r="AO655" s="79"/>
      <c r="AP655" s="79"/>
      <c r="AQ655" s="79"/>
      <c r="AR655" s="79"/>
      <c r="AS655" s="79"/>
      <c r="AT655" s="79"/>
      <c r="AU655" s="79"/>
      <c r="AV655" s="79"/>
      <c r="AW655" s="79"/>
      <c r="AX655" s="79"/>
      <c r="AY655" s="79"/>
      <c r="AZ655" s="79"/>
      <c r="BA655" s="79"/>
      <c r="BB655" s="79"/>
      <c r="BC655" s="79"/>
      <c r="BD655" s="79"/>
      <c r="BE655" s="79"/>
      <c r="BF655" s="79"/>
      <c r="BG655" s="79"/>
      <c r="BH655" s="79"/>
      <c r="BI655" s="79"/>
      <c r="BJ655" s="79"/>
      <c r="BK655" s="79"/>
      <c r="BL655" s="79"/>
      <c r="BM655" s="79"/>
      <c r="BN655" s="79"/>
      <c r="BO655" s="79"/>
      <c r="BP655" s="79"/>
      <c r="BQ655" s="79"/>
      <c r="BR655" s="79"/>
      <c r="BS655" s="79"/>
      <c r="BT655" s="79"/>
      <c r="BU655" s="79"/>
      <c r="BV655" s="79"/>
      <c r="BW655" s="79"/>
      <c r="BX655" s="79"/>
      <c r="BY655" s="79"/>
      <c r="BZ655" s="79"/>
      <c r="CA655" s="79"/>
      <c r="CB655" s="79"/>
      <c r="CC655" s="79"/>
      <c r="CD655" s="79"/>
      <c r="CE655" s="79"/>
      <c r="CF655" s="79"/>
      <c r="CG655" s="79"/>
      <c r="CH655" s="79"/>
      <c r="CI655" s="79"/>
      <c r="CJ655" s="79"/>
      <c r="CK655" s="79"/>
      <c r="CL655" s="79"/>
      <c r="CM655" s="79"/>
      <c r="CN655" s="79"/>
      <c r="CO655" s="79"/>
      <c r="CP655" s="79"/>
      <c r="CQ655" s="79"/>
      <c r="CR655" s="79"/>
      <c r="CS655" s="79"/>
      <c r="CT655" s="79"/>
      <c r="CU655" s="79"/>
      <c r="CV655" s="79"/>
      <c r="CW655" s="79"/>
      <c r="CX655" s="79"/>
      <c r="CY655" s="79"/>
      <c r="CZ655" s="79"/>
      <c r="DA655" s="79"/>
      <c r="DB655" s="79"/>
      <c r="DC655" s="79"/>
      <c r="DD655" s="79"/>
      <c r="DE655" s="79"/>
      <c r="DF655" s="79"/>
      <c r="DG655" s="79"/>
      <c r="DH655" s="79"/>
      <c r="DI655" s="79"/>
      <c r="DJ655" s="79"/>
      <c r="DK655" s="79"/>
      <c r="DL655" s="79"/>
      <c r="DM655" s="79"/>
      <c r="DN655" s="79"/>
      <c r="DO655" s="79"/>
      <c r="DP655" s="79"/>
      <c r="DQ655" s="79"/>
      <c r="DR655" s="79"/>
      <c r="DS655" s="79"/>
      <c r="DT655" s="79"/>
      <c r="DU655" s="79"/>
      <c r="DV655" s="79"/>
      <c r="DW655" s="79"/>
      <c r="DX655" s="79"/>
      <c r="DY655" s="79"/>
      <c r="DZ655" s="79"/>
      <c r="EA655" s="79"/>
      <c r="EB655" s="79"/>
      <c r="EC655" s="79"/>
      <c r="ED655" s="79"/>
      <c r="EE655" s="79"/>
      <c r="EF655" s="79"/>
      <c r="EG655" s="79"/>
      <c r="EH655" s="79"/>
      <c r="EI655" s="79"/>
      <c r="EJ655" s="79"/>
      <c r="EK655" s="79"/>
      <c r="EL655" s="79"/>
      <c r="EM655" s="79"/>
      <c r="EN655" s="79"/>
      <c r="EO655" s="113"/>
      <c r="EP655" s="113"/>
      <c r="EQ655" s="113"/>
      <c r="ER655" s="113"/>
      <c r="ES655" s="113"/>
      <c r="ET655" s="113"/>
      <c r="EU655" s="113"/>
      <c r="EV655" s="113"/>
      <c r="EW655" s="113"/>
      <c r="EX655" s="113"/>
    </row>
    <row r="656" spans="1:154" x14ac:dyDescent="0.3">
      <c r="A656" s="79"/>
      <c r="B656" s="80"/>
      <c r="C656" s="80"/>
      <c r="D656" s="80"/>
      <c r="E656" s="80"/>
      <c r="F656" s="80"/>
      <c r="G656" s="44" t="e">
        <f>SUM(J656,L656,N656,O656,P656,T656,U656,V656,AB656,AD656,AO656,AQ656,CE656,CG656,CP656,CR656,#REF!,#REF!,CZ656,DB656,DE656,DG656,DN656,DP656,DW656,DY656,EF656,EH656)</f>
        <v>#REF!</v>
      </c>
      <c r="H656" s="44" t="e">
        <f>SUM(K656,M656,Q656,R656,S656,W656,X656,Y656,AC656,AE656,AF656,AG656,AH656,AI656,AL656,AP656,AR656,#REF!,AY656,AZ656,CF656,CH656,CI656,CJ656,CK656,CL656,CQ656,CS656,CT656,CU656,CV656,CW656,#REF!,#REF!,DA656,DC656,DF656,DH656,DO656,#REF!,#REF!,#REF!,#REF!,DQ656,DR656,DS656,DT656,DU656,DX656,DZ656,EA656,EB656,EC656,ED656,EG656,EI656,EJ656,EK656,EL656,EM656)</f>
        <v>#REF!</v>
      </c>
      <c r="I656" s="44" t="e">
        <f t="shared" si="22"/>
        <v>#REF!</v>
      </c>
      <c r="J656" s="72"/>
      <c r="K656" s="72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79"/>
      <c r="AF656" s="79"/>
      <c r="AG656" s="79"/>
      <c r="AH656" s="79"/>
      <c r="AI656" s="79"/>
      <c r="AJ656" s="79"/>
      <c r="AK656" s="79"/>
      <c r="AL656" s="79"/>
      <c r="AM656" s="79"/>
      <c r="AN656" s="79"/>
      <c r="AO656" s="79"/>
      <c r="AP656" s="79"/>
      <c r="AQ656" s="79"/>
      <c r="AR656" s="79"/>
      <c r="AS656" s="79"/>
      <c r="AT656" s="79"/>
      <c r="AU656" s="79"/>
      <c r="AV656" s="79"/>
      <c r="AW656" s="79"/>
      <c r="AX656" s="79"/>
      <c r="AY656" s="79"/>
      <c r="AZ656" s="79"/>
      <c r="BA656" s="79"/>
      <c r="BB656" s="79"/>
      <c r="BC656" s="79"/>
      <c r="BD656" s="79"/>
      <c r="BE656" s="79"/>
      <c r="BF656" s="79"/>
      <c r="BG656" s="79"/>
      <c r="BH656" s="79"/>
      <c r="BI656" s="79"/>
      <c r="BJ656" s="79"/>
      <c r="BK656" s="79"/>
      <c r="BL656" s="79"/>
      <c r="BM656" s="79"/>
      <c r="BN656" s="79"/>
      <c r="BO656" s="79"/>
      <c r="BP656" s="79"/>
      <c r="BQ656" s="79"/>
      <c r="BR656" s="79"/>
      <c r="BS656" s="79"/>
      <c r="BT656" s="79"/>
      <c r="BU656" s="79"/>
      <c r="BV656" s="79"/>
      <c r="BW656" s="79"/>
      <c r="BX656" s="79"/>
      <c r="BY656" s="79"/>
      <c r="BZ656" s="79"/>
      <c r="CA656" s="79"/>
      <c r="CB656" s="79"/>
      <c r="CC656" s="79"/>
      <c r="CD656" s="79"/>
      <c r="CE656" s="79"/>
      <c r="CF656" s="79"/>
      <c r="CG656" s="79"/>
      <c r="CH656" s="79"/>
      <c r="CI656" s="79"/>
      <c r="CJ656" s="79"/>
      <c r="CK656" s="79"/>
      <c r="CL656" s="79"/>
      <c r="CM656" s="79"/>
      <c r="CN656" s="79"/>
      <c r="CO656" s="79"/>
      <c r="CP656" s="79"/>
      <c r="CQ656" s="79"/>
      <c r="CR656" s="79"/>
      <c r="CS656" s="79"/>
      <c r="CT656" s="79"/>
      <c r="CU656" s="79"/>
      <c r="CV656" s="79"/>
      <c r="CW656" s="79"/>
      <c r="CX656" s="79"/>
      <c r="CY656" s="79"/>
      <c r="CZ656" s="79"/>
      <c r="DA656" s="79"/>
      <c r="DB656" s="79"/>
      <c r="DC656" s="79"/>
      <c r="DD656" s="79"/>
      <c r="DE656" s="79"/>
      <c r="DF656" s="79"/>
      <c r="DG656" s="79"/>
      <c r="DH656" s="79"/>
      <c r="DI656" s="79"/>
      <c r="DJ656" s="79"/>
      <c r="DK656" s="79"/>
      <c r="DL656" s="79"/>
      <c r="DM656" s="79"/>
      <c r="DN656" s="79"/>
      <c r="DO656" s="79"/>
      <c r="DP656" s="79"/>
      <c r="DQ656" s="79"/>
      <c r="DR656" s="79"/>
      <c r="DS656" s="79"/>
      <c r="DT656" s="79"/>
      <c r="DU656" s="79"/>
      <c r="DV656" s="79"/>
      <c r="DW656" s="79"/>
      <c r="DX656" s="79"/>
      <c r="DY656" s="79"/>
      <c r="DZ656" s="79"/>
      <c r="EA656" s="79"/>
      <c r="EB656" s="79"/>
      <c r="EC656" s="79"/>
      <c r="ED656" s="79"/>
      <c r="EE656" s="79"/>
      <c r="EF656" s="79"/>
      <c r="EG656" s="79"/>
      <c r="EH656" s="79"/>
      <c r="EI656" s="79"/>
      <c r="EJ656" s="79"/>
      <c r="EK656" s="79"/>
      <c r="EL656" s="79"/>
      <c r="EM656" s="79"/>
      <c r="EN656" s="79"/>
      <c r="EO656" s="113"/>
      <c r="EP656" s="113"/>
      <c r="EQ656" s="113"/>
      <c r="ER656" s="113"/>
      <c r="ES656" s="113"/>
      <c r="ET656" s="113"/>
      <c r="EU656" s="113"/>
      <c r="EV656" s="113"/>
      <c r="EW656" s="113"/>
      <c r="EX656" s="113"/>
    </row>
    <row r="657" spans="1:154" x14ac:dyDescent="0.3">
      <c r="A657" s="79"/>
      <c r="B657" s="80"/>
      <c r="C657" s="80"/>
      <c r="D657" s="80"/>
      <c r="E657" s="80"/>
      <c r="F657" s="80"/>
      <c r="G657" s="44" t="e">
        <f>SUM(J657,L657,N657,O657,P657,T657,U657,V657,AB657,AD657,AO657,AQ657,CE657,CG657,CP657,CR657,#REF!,#REF!,CZ657,DB657,DE657,DG657,DN657,DP657,DW657,DY657,EF657,EH657)</f>
        <v>#REF!</v>
      </c>
      <c r="H657" s="44" t="e">
        <f>SUM(K657,M657,Q657,R657,S657,W657,X657,Y657,AC657,AE657,AF657,AG657,AH657,AI657,AL657,AP657,AR657,#REF!,AY657,AZ657,CF657,CH657,CI657,CJ657,CK657,CL657,CQ657,CS657,CT657,CU657,CV657,CW657,#REF!,#REF!,DA657,DC657,DF657,DH657,DO657,#REF!,#REF!,#REF!,#REF!,DQ657,DR657,DS657,DT657,DU657,DX657,DZ657,EA657,EB657,EC657,ED657,EG657,EI657,EJ657,EK657,EL657,EM657)</f>
        <v>#REF!</v>
      </c>
      <c r="I657" s="44" t="e">
        <f t="shared" si="22"/>
        <v>#REF!</v>
      </c>
      <c r="J657" s="72"/>
      <c r="K657" s="72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79"/>
      <c r="AF657" s="79"/>
      <c r="AG657" s="79"/>
      <c r="AH657" s="79"/>
      <c r="AI657" s="79"/>
      <c r="AJ657" s="79"/>
      <c r="AK657" s="79"/>
      <c r="AL657" s="79"/>
      <c r="AM657" s="79"/>
      <c r="AN657" s="79"/>
      <c r="AO657" s="79"/>
      <c r="AP657" s="79"/>
      <c r="AQ657" s="79"/>
      <c r="AR657" s="79"/>
      <c r="AS657" s="79"/>
      <c r="AT657" s="79"/>
      <c r="AU657" s="79"/>
      <c r="AV657" s="79"/>
      <c r="AW657" s="79"/>
      <c r="AX657" s="79"/>
      <c r="AY657" s="79"/>
      <c r="AZ657" s="79"/>
      <c r="BA657" s="79"/>
      <c r="BB657" s="79"/>
      <c r="BC657" s="79"/>
      <c r="BD657" s="79"/>
      <c r="BE657" s="79"/>
      <c r="BF657" s="79"/>
      <c r="BG657" s="79"/>
      <c r="BH657" s="79"/>
      <c r="BI657" s="79"/>
      <c r="BJ657" s="79"/>
      <c r="BK657" s="79"/>
      <c r="BL657" s="79"/>
      <c r="BM657" s="79"/>
      <c r="BN657" s="79"/>
      <c r="BO657" s="79"/>
      <c r="BP657" s="79"/>
      <c r="BQ657" s="79"/>
      <c r="BR657" s="79"/>
      <c r="BS657" s="79"/>
      <c r="BT657" s="79"/>
      <c r="BU657" s="79"/>
      <c r="BV657" s="79"/>
      <c r="BW657" s="79"/>
      <c r="BX657" s="79"/>
      <c r="BY657" s="79"/>
      <c r="BZ657" s="79"/>
      <c r="CA657" s="79"/>
      <c r="CB657" s="79"/>
      <c r="CC657" s="79"/>
      <c r="CD657" s="79"/>
      <c r="CE657" s="79"/>
      <c r="CF657" s="79"/>
      <c r="CG657" s="79"/>
      <c r="CH657" s="79"/>
      <c r="CI657" s="79"/>
      <c r="CJ657" s="79"/>
      <c r="CK657" s="79"/>
      <c r="CL657" s="79"/>
      <c r="CM657" s="79"/>
      <c r="CN657" s="79"/>
      <c r="CO657" s="79"/>
      <c r="CP657" s="79"/>
      <c r="CQ657" s="79"/>
      <c r="CR657" s="79"/>
      <c r="CS657" s="79"/>
      <c r="CT657" s="79"/>
      <c r="CU657" s="79"/>
      <c r="CV657" s="79"/>
      <c r="CW657" s="79"/>
      <c r="CX657" s="79"/>
      <c r="CY657" s="79"/>
      <c r="CZ657" s="79"/>
      <c r="DA657" s="79"/>
      <c r="DB657" s="79"/>
      <c r="DC657" s="79"/>
      <c r="DD657" s="79"/>
      <c r="DE657" s="79"/>
      <c r="DF657" s="79"/>
      <c r="DG657" s="79"/>
      <c r="DH657" s="79"/>
      <c r="DI657" s="79"/>
      <c r="DJ657" s="79"/>
      <c r="DK657" s="79"/>
      <c r="DL657" s="79"/>
      <c r="DM657" s="79"/>
      <c r="DN657" s="79"/>
      <c r="DO657" s="79"/>
      <c r="DP657" s="79"/>
      <c r="DQ657" s="79"/>
      <c r="DR657" s="79"/>
      <c r="DS657" s="79"/>
      <c r="DT657" s="79"/>
      <c r="DU657" s="79"/>
      <c r="DV657" s="79"/>
      <c r="DW657" s="79"/>
      <c r="DX657" s="79"/>
      <c r="DY657" s="79"/>
      <c r="DZ657" s="79"/>
      <c r="EA657" s="79"/>
      <c r="EB657" s="79"/>
      <c r="EC657" s="79"/>
      <c r="ED657" s="79"/>
      <c r="EE657" s="79"/>
      <c r="EF657" s="79"/>
      <c r="EG657" s="79"/>
      <c r="EH657" s="79"/>
      <c r="EI657" s="79"/>
      <c r="EJ657" s="79"/>
      <c r="EK657" s="79"/>
      <c r="EL657" s="79"/>
      <c r="EM657" s="79"/>
      <c r="EN657" s="79"/>
      <c r="EO657" s="113"/>
      <c r="EP657" s="113"/>
      <c r="EQ657" s="113"/>
      <c r="ER657" s="113"/>
      <c r="ES657" s="113"/>
      <c r="ET657" s="113"/>
      <c r="EU657" s="113"/>
      <c r="EV657" s="113"/>
      <c r="EW657" s="113"/>
      <c r="EX657" s="113"/>
    </row>
    <row r="658" spans="1:154" x14ac:dyDescent="0.3">
      <c r="A658" s="79"/>
      <c r="B658" s="80"/>
      <c r="C658" s="80"/>
      <c r="D658" s="80"/>
      <c r="E658" s="80"/>
      <c r="F658" s="80"/>
      <c r="G658" s="44" t="e">
        <f>SUM(J658,L658,N658,O658,P658,T658,U658,V658,AB658,AD658,AO658,AQ658,CE658,CG658,CP658,CR658,#REF!,#REF!,CZ658,DB658,DE658,DG658,DN658,DP658,DW658,DY658,EF658,EH658)</f>
        <v>#REF!</v>
      </c>
      <c r="H658" s="44" t="e">
        <f>SUM(K658,M658,Q658,R658,S658,W658,X658,Y658,AC658,AE658,AF658,AG658,AH658,AI658,AL658,AP658,AR658,#REF!,AY658,AZ658,CF658,CH658,CI658,CJ658,CK658,CL658,CQ658,CS658,CT658,CU658,CV658,CW658,#REF!,#REF!,DA658,DC658,DF658,DH658,DO658,#REF!,#REF!,#REF!,#REF!,DQ658,DR658,DS658,DT658,DU658,DX658,DZ658,EA658,EB658,EC658,ED658,EG658,EI658,EJ658,EK658,EL658,EM658)</f>
        <v>#REF!</v>
      </c>
      <c r="I658" s="44" t="e">
        <f t="shared" si="22"/>
        <v>#REF!</v>
      </c>
      <c r="J658" s="72"/>
      <c r="K658" s="72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79"/>
      <c r="AF658" s="79"/>
      <c r="AG658" s="79"/>
      <c r="AH658" s="79"/>
      <c r="AI658" s="79"/>
      <c r="AJ658" s="79"/>
      <c r="AK658" s="79"/>
      <c r="AL658" s="79"/>
      <c r="AM658" s="79"/>
      <c r="AN658" s="79"/>
      <c r="AO658" s="79"/>
      <c r="AP658" s="79"/>
      <c r="AQ658" s="79"/>
      <c r="AR658" s="79"/>
      <c r="AS658" s="79"/>
      <c r="AT658" s="79"/>
      <c r="AU658" s="79"/>
      <c r="AV658" s="79"/>
      <c r="AW658" s="79"/>
      <c r="AX658" s="79"/>
      <c r="AY658" s="79"/>
      <c r="AZ658" s="79"/>
      <c r="BA658" s="79"/>
      <c r="BB658" s="79"/>
      <c r="BC658" s="79"/>
      <c r="BD658" s="79"/>
      <c r="BE658" s="79"/>
      <c r="BF658" s="79"/>
      <c r="BG658" s="79"/>
      <c r="BH658" s="79"/>
      <c r="BI658" s="79"/>
      <c r="BJ658" s="79"/>
      <c r="BK658" s="79"/>
      <c r="BL658" s="79"/>
      <c r="BM658" s="79"/>
      <c r="BN658" s="79"/>
      <c r="BO658" s="79"/>
      <c r="BP658" s="79"/>
      <c r="BQ658" s="79"/>
      <c r="BR658" s="79"/>
      <c r="BS658" s="79"/>
      <c r="BT658" s="79"/>
      <c r="BU658" s="79"/>
      <c r="BV658" s="79"/>
      <c r="BW658" s="79"/>
      <c r="BX658" s="79"/>
      <c r="BY658" s="79"/>
      <c r="BZ658" s="79"/>
      <c r="CA658" s="79"/>
      <c r="CB658" s="79"/>
      <c r="CC658" s="79"/>
      <c r="CD658" s="79"/>
      <c r="CE658" s="79"/>
      <c r="CF658" s="79"/>
      <c r="CG658" s="79"/>
      <c r="CH658" s="79"/>
      <c r="CI658" s="79"/>
      <c r="CJ658" s="79"/>
      <c r="CK658" s="79"/>
      <c r="CL658" s="79"/>
      <c r="CM658" s="79"/>
      <c r="CN658" s="79"/>
      <c r="CO658" s="79"/>
      <c r="CP658" s="79"/>
      <c r="CQ658" s="79"/>
      <c r="CR658" s="79"/>
      <c r="CS658" s="79"/>
      <c r="CT658" s="79"/>
      <c r="CU658" s="79"/>
      <c r="CV658" s="79"/>
      <c r="CW658" s="79"/>
      <c r="CX658" s="79"/>
      <c r="CY658" s="79"/>
      <c r="CZ658" s="79"/>
      <c r="DA658" s="79"/>
      <c r="DB658" s="79"/>
      <c r="DC658" s="79"/>
      <c r="DD658" s="79"/>
      <c r="DE658" s="79"/>
      <c r="DF658" s="79"/>
      <c r="DG658" s="79"/>
      <c r="DH658" s="79"/>
      <c r="DI658" s="79"/>
      <c r="DJ658" s="79"/>
      <c r="DK658" s="79"/>
      <c r="DL658" s="79"/>
      <c r="DM658" s="79"/>
      <c r="DN658" s="79"/>
      <c r="DO658" s="79"/>
      <c r="DP658" s="79"/>
      <c r="DQ658" s="79"/>
      <c r="DR658" s="79"/>
      <c r="DS658" s="79"/>
      <c r="DT658" s="79"/>
      <c r="DU658" s="79"/>
      <c r="DV658" s="79"/>
      <c r="DW658" s="79"/>
      <c r="DX658" s="79"/>
      <c r="DY658" s="79"/>
      <c r="DZ658" s="79"/>
      <c r="EA658" s="79"/>
      <c r="EB658" s="79"/>
      <c r="EC658" s="79"/>
      <c r="ED658" s="79"/>
      <c r="EE658" s="79"/>
      <c r="EF658" s="79"/>
      <c r="EG658" s="79"/>
      <c r="EH658" s="79"/>
      <c r="EI658" s="79"/>
      <c r="EJ658" s="79"/>
      <c r="EK658" s="79"/>
      <c r="EL658" s="79"/>
      <c r="EM658" s="79"/>
      <c r="EN658" s="79"/>
      <c r="EO658" s="113"/>
      <c r="EP658" s="113"/>
      <c r="EQ658" s="113"/>
      <c r="ER658" s="113"/>
      <c r="ES658" s="113"/>
      <c r="ET658" s="113"/>
      <c r="EU658" s="113"/>
      <c r="EV658" s="113"/>
      <c r="EW658" s="113"/>
      <c r="EX658" s="113"/>
    </row>
    <row r="659" spans="1:154" x14ac:dyDescent="0.3">
      <c r="A659" s="79"/>
      <c r="B659" s="80"/>
      <c r="C659" s="80"/>
      <c r="D659" s="80"/>
      <c r="E659" s="80"/>
      <c r="F659" s="80"/>
      <c r="G659" s="44" t="e">
        <f>SUM(J659,L659,N659,O659,P659,T659,U659,V659,AB659,AD659,AO659,AQ659,CE659,CG659,CP659,CR659,#REF!,#REF!,CZ659,DB659,DE659,DG659,DN659,DP659,DW659,DY659,EF659,EH659)</f>
        <v>#REF!</v>
      </c>
      <c r="H659" s="44" t="e">
        <f>SUM(K659,M659,Q659,R659,S659,W659,X659,Y659,AC659,AE659,AF659,AG659,AH659,AI659,AL659,AP659,AR659,#REF!,AY659,AZ659,CF659,CH659,CI659,CJ659,CK659,CL659,CQ659,CS659,CT659,CU659,CV659,CW659,#REF!,#REF!,DA659,DC659,DF659,DH659,DO659,#REF!,#REF!,#REF!,#REF!,DQ659,DR659,DS659,DT659,DU659,DX659,DZ659,EA659,EB659,EC659,ED659,EG659,EI659,EJ659,EK659,EL659,EM659)</f>
        <v>#REF!</v>
      </c>
      <c r="I659" s="44" t="e">
        <f t="shared" si="22"/>
        <v>#REF!</v>
      </c>
      <c r="J659" s="72"/>
      <c r="K659" s="72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79"/>
      <c r="AF659" s="79"/>
      <c r="AG659" s="79"/>
      <c r="AH659" s="79"/>
      <c r="AI659" s="79"/>
      <c r="AJ659" s="79"/>
      <c r="AK659" s="79"/>
      <c r="AL659" s="79"/>
      <c r="AM659" s="79"/>
      <c r="AN659" s="79"/>
      <c r="AO659" s="79"/>
      <c r="AP659" s="79"/>
      <c r="AQ659" s="79"/>
      <c r="AR659" s="79"/>
      <c r="AS659" s="79"/>
      <c r="AT659" s="79"/>
      <c r="AU659" s="79"/>
      <c r="AV659" s="79"/>
      <c r="AW659" s="79"/>
      <c r="AX659" s="79"/>
      <c r="AY659" s="79"/>
      <c r="AZ659" s="79"/>
      <c r="BA659" s="79"/>
      <c r="BB659" s="79"/>
      <c r="BC659" s="79"/>
      <c r="BD659" s="79"/>
      <c r="BE659" s="79"/>
      <c r="BF659" s="79"/>
      <c r="BG659" s="79"/>
      <c r="BH659" s="79"/>
      <c r="BI659" s="79"/>
      <c r="BJ659" s="79"/>
      <c r="BK659" s="79"/>
      <c r="BL659" s="79"/>
      <c r="BM659" s="79"/>
      <c r="BN659" s="79"/>
      <c r="BO659" s="79"/>
      <c r="BP659" s="79"/>
      <c r="BQ659" s="79"/>
      <c r="BR659" s="79"/>
      <c r="BS659" s="79"/>
      <c r="BT659" s="79"/>
      <c r="BU659" s="79"/>
      <c r="BV659" s="79"/>
      <c r="BW659" s="79"/>
      <c r="BX659" s="79"/>
      <c r="BY659" s="79"/>
      <c r="BZ659" s="79"/>
      <c r="CA659" s="79"/>
      <c r="CB659" s="79"/>
      <c r="CC659" s="79"/>
      <c r="CD659" s="79"/>
      <c r="CE659" s="79"/>
      <c r="CF659" s="79"/>
      <c r="CG659" s="79"/>
      <c r="CH659" s="79"/>
      <c r="CI659" s="79"/>
      <c r="CJ659" s="79"/>
      <c r="CK659" s="79"/>
      <c r="CL659" s="79"/>
      <c r="CM659" s="79"/>
      <c r="CN659" s="79"/>
      <c r="CO659" s="79"/>
      <c r="CP659" s="79"/>
      <c r="CQ659" s="79"/>
      <c r="CR659" s="79"/>
      <c r="CS659" s="79"/>
      <c r="CT659" s="79"/>
      <c r="CU659" s="79"/>
      <c r="CV659" s="79"/>
      <c r="CW659" s="79"/>
      <c r="CX659" s="79"/>
      <c r="CY659" s="79"/>
      <c r="CZ659" s="79"/>
      <c r="DA659" s="79"/>
      <c r="DB659" s="79"/>
      <c r="DC659" s="79"/>
      <c r="DD659" s="79"/>
      <c r="DE659" s="79"/>
      <c r="DF659" s="79"/>
      <c r="DG659" s="79"/>
      <c r="DH659" s="79"/>
      <c r="DI659" s="79"/>
      <c r="DJ659" s="79"/>
      <c r="DK659" s="79"/>
      <c r="DL659" s="79"/>
      <c r="DM659" s="79"/>
      <c r="DN659" s="79"/>
      <c r="DO659" s="79"/>
      <c r="DP659" s="79"/>
      <c r="DQ659" s="79"/>
      <c r="DR659" s="79"/>
      <c r="DS659" s="79"/>
      <c r="DT659" s="79"/>
      <c r="DU659" s="79"/>
      <c r="DV659" s="79"/>
      <c r="DW659" s="79"/>
      <c r="DX659" s="79"/>
      <c r="DY659" s="79"/>
      <c r="DZ659" s="79"/>
      <c r="EA659" s="79"/>
      <c r="EB659" s="79"/>
      <c r="EC659" s="79"/>
      <c r="ED659" s="79"/>
      <c r="EE659" s="79"/>
      <c r="EF659" s="79"/>
      <c r="EG659" s="79"/>
      <c r="EH659" s="79"/>
      <c r="EI659" s="79"/>
      <c r="EJ659" s="79"/>
      <c r="EK659" s="79"/>
      <c r="EL659" s="79"/>
      <c r="EM659" s="79"/>
      <c r="EN659" s="79"/>
      <c r="EO659" s="113"/>
      <c r="EP659" s="113"/>
      <c r="EQ659" s="113"/>
      <c r="ER659" s="113"/>
      <c r="ES659" s="113"/>
      <c r="ET659" s="113"/>
      <c r="EU659" s="113"/>
      <c r="EV659" s="113"/>
      <c r="EW659" s="113"/>
      <c r="EX659" s="113"/>
    </row>
    <row r="660" spans="1:154" x14ac:dyDescent="0.3">
      <c r="A660" s="79"/>
      <c r="B660" s="80"/>
      <c r="C660" s="80"/>
      <c r="D660" s="80"/>
      <c r="E660" s="80"/>
      <c r="F660" s="80"/>
      <c r="G660" s="44" t="e">
        <f>SUM(J660,L660,N660,O660,P660,T660,U660,V660,AB660,AD660,AO660,AQ660,CE660,CG660,CP660,CR660,#REF!,#REF!,CZ660,DB660,DE660,DG660,DN660,DP660,DW660,DY660,EF660,EH660)</f>
        <v>#REF!</v>
      </c>
      <c r="H660" s="44" t="e">
        <f>SUM(K660,M660,Q660,R660,S660,W660,X660,Y660,AC660,AE660,AF660,AG660,AH660,AI660,AL660,AP660,AR660,#REF!,AY660,AZ660,CF660,CH660,CI660,CJ660,CK660,CL660,CQ660,CS660,CT660,CU660,CV660,CW660,#REF!,#REF!,DA660,DC660,DF660,DH660,DO660,#REF!,#REF!,#REF!,#REF!,DQ660,DR660,DS660,DT660,DU660,DX660,DZ660,EA660,EB660,EC660,ED660,EG660,EI660,EJ660,EK660,EL660,EM660)</f>
        <v>#REF!</v>
      </c>
      <c r="I660" s="44" t="e">
        <f t="shared" si="22"/>
        <v>#REF!</v>
      </c>
      <c r="J660" s="72"/>
      <c r="K660" s="72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79"/>
      <c r="AF660" s="79"/>
      <c r="AG660" s="79"/>
      <c r="AH660" s="79"/>
      <c r="AI660" s="79"/>
      <c r="AJ660" s="79"/>
      <c r="AK660" s="79"/>
      <c r="AL660" s="79"/>
      <c r="AM660" s="79"/>
      <c r="AN660" s="79"/>
      <c r="AO660" s="79"/>
      <c r="AP660" s="79"/>
      <c r="AQ660" s="79"/>
      <c r="AR660" s="79"/>
      <c r="AS660" s="79"/>
      <c r="AT660" s="79"/>
      <c r="AU660" s="79"/>
      <c r="AV660" s="79"/>
      <c r="AW660" s="79"/>
      <c r="AX660" s="79"/>
      <c r="AY660" s="79"/>
      <c r="AZ660" s="79"/>
      <c r="BA660" s="79"/>
      <c r="BB660" s="79"/>
      <c r="BC660" s="79"/>
      <c r="BD660" s="79"/>
      <c r="BE660" s="79"/>
      <c r="BF660" s="79"/>
      <c r="BG660" s="79"/>
      <c r="BH660" s="79"/>
      <c r="BI660" s="79"/>
      <c r="BJ660" s="79"/>
      <c r="BK660" s="79"/>
      <c r="BL660" s="79"/>
      <c r="BM660" s="79"/>
      <c r="BN660" s="79"/>
      <c r="BO660" s="79"/>
      <c r="BP660" s="79"/>
      <c r="BQ660" s="79"/>
      <c r="BR660" s="79"/>
      <c r="BS660" s="79"/>
      <c r="BT660" s="79"/>
      <c r="BU660" s="79"/>
      <c r="BV660" s="79"/>
      <c r="BW660" s="79"/>
      <c r="BX660" s="79"/>
      <c r="BY660" s="79"/>
      <c r="BZ660" s="79"/>
      <c r="CA660" s="79"/>
      <c r="CB660" s="79"/>
      <c r="CC660" s="79"/>
      <c r="CD660" s="79"/>
      <c r="CE660" s="79"/>
      <c r="CF660" s="79"/>
      <c r="CG660" s="79"/>
      <c r="CH660" s="79"/>
      <c r="CI660" s="79"/>
      <c r="CJ660" s="79"/>
      <c r="CK660" s="79"/>
      <c r="CL660" s="79"/>
      <c r="CM660" s="79"/>
      <c r="CN660" s="79"/>
      <c r="CO660" s="79"/>
      <c r="CP660" s="79"/>
      <c r="CQ660" s="79"/>
      <c r="CR660" s="79"/>
      <c r="CS660" s="79"/>
      <c r="CT660" s="79"/>
      <c r="CU660" s="79"/>
      <c r="CV660" s="79"/>
      <c r="CW660" s="79"/>
      <c r="CX660" s="79"/>
      <c r="CY660" s="79"/>
      <c r="CZ660" s="79"/>
      <c r="DA660" s="79"/>
      <c r="DB660" s="79"/>
      <c r="DC660" s="79"/>
      <c r="DD660" s="79"/>
      <c r="DE660" s="79"/>
      <c r="DF660" s="79"/>
      <c r="DG660" s="79"/>
      <c r="DH660" s="79"/>
      <c r="DI660" s="79"/>
      <c r="DJ660" s="79"/>
      <c r="DK660" s="79"/>
      <c r="DL660" s="79"/>
      <c r="DM660" s="79"/>
      <c r="DN660" s="79"/>
      <c r="DO660" s="79"/>
      <c r="DP660" s="79"/>
      <c r="DQ660" s="79"/>
      <c r="DR660" s="79"/>
      <c r="DS660" s="79"/>
      <c r="DT660" s="79"/>
      <c r="DU660" s="79"/>
      <c r="DV660" s="79"/>
      <c r="DW660" s="79"/>
      <c r="DX660" s="79"/>
      <c r="DY660" s="79"/>
      <c r="DZ660" s="79"/>
      <c r="EA660" s="79"/>
      <c r="EB660" s="79"/>
      <c r="EC660" s="79"/>
      <c r="ED660" s="79"/>
      <c r="EE660" s="79"/>
      <c r="EF660" s="79"/>
      <c r="EG660" s="79"/>
      <c r="EH660" s="79"/>
      <c r="EI660" s="79"/>
      <c r="EJ660" s="79"/>
      <c r="EK660" s="79"/>
      <c r="EL660" s="79"/>
      <c r="EM660" s="79"/>
      <c r="EN660" s="79"/>
      <c r="EO660" s="113"/>
      <c r="EP660" s="113"/>
      <c r="EQ660" s="113"/>
      <c r="ER660" s="113"/>
      <c r="ES660" s="113"/>
      <c r="ET660" s="113"/>
      <c r="EU660" s="113"/>
      <c r="EV660" s="113"/>
      <c r="EW660" s="113"/>
      <c r="EX660" s="113"/>
    </row>
    <row r="661" spans="1:154" x14ac:dyDescent="0.3">
      <c r="A661" s="79"/>
      <c r="B661" s="80"/>
      <c r="C661" s="80"/>
      <c r="D661" s="80"/>
      <c r="E661" s="80"/>
      <c r="F661" s="80"/>
      <c r="G661" s="44" t="e">
        <f>SUM(J661,L661,N661,O661,P661,T661,U661,V661,AB661,AD661,AO661,AQ661,CE661,CG661,CP661,CR661,#REF!,#REF!,CZ661,DB661,DE661,DG661,DN661,DP661,DW661,DY661,EF661,EH661)</f>
        <v>#REF!</v>
      </c>
      <c r="H661" s="44" t="e">
        <f>SUM(K661,M661,Q661,R661,S661,W661,X661,Y661,AC661,AE661,AF661,AG661,AH661,AI661,AL661,AP661,AR661,#REF!,AY661,AZ661,CF661,CH661,CI661,CJ661,CK661,CL661,CQ661,CS661,CT661,CU661,CV661,CW661,#REF!,#REF!,DA661,DC661,DF661,DH661,DO661,#REF!,#REF!,#REF!,#REF!,DQ661,DR661,DS661,DT661,DU661,DX661,DZ661,EA661,EB661,EC661,ED661,EG661,EI661,EJ661,EK661,EL661,EM661)</f>
        <v>#REF!</v>
      </c>
      <c r="I661" s="44" t="e">
        <f t="shared" si="22"/>
        <v>#REF!</v>
      </c>
      <c r="J661" s="72"/>
      <c r="K661" s="72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79"/>
      <c r="AF661" s="79"/>
      <c r="AG661" s="79"/>
      <c r="AH661" s="79"/>
      <c r="AI661" s="79"/>
      <c r="AJ661" s="79"/>
      <c r="AK661" s="79"/>
      <c r="AL661" s="79"/>
      <c r="AM661" s="79"/>
      <c r="AN661" s="79"/>
      <c r="AO661" s="79"/>
      <c r="AP661" s="79"/>
      <c r="AQ661" s="79"/>
      <c r="AR661" s="79"/>
      <c r="AS661" s="79"/>
      <c r="AT661" s="79"/>
      <c r="AU661" s="79"/>
      <c r="AV661" s="79"/>
      <c r="AW661" s="79"/>
      <c r="AX661" s="79"/>
      <c r="AY661" s="79"/>
      <c r="AZ661" s="79"/>
      <c r="BA661" s="79"/>
      <c r="BB661" s="79"/>
      <c r="BC661" s="79"/>
      <c r="BD661" s="79"/>
      <c r="BE661" s="79"/>
      <c r="BF661" s="79"/>
      <c r="BG661" s="79"/>
      <c r="BH661" s="79"/>
      <c r="BI661" s="79"/>
      <c r="BJ661" s="79"/>
      <c r="BK661" s="79"/>
      <c r="BL661" s="79"/>
      <c r="BM661" s="79"/>
      <c r="BN661" s="79"/>
      <c r="BO661" s="79"/>
      <c r="BP661" s="79"/>
      <c r="BQ661" s="79"/>
      <c r="BR661" s="79"/>
      <c r="BS661" s="79"/>
      <c r="BT661" s="79"/>
      <c r="BU661" s="79"/>
      <c r="BV661" s="79"/>
      <c r="BW661" s="79"/>
      <c r="BX661" s="79"/>
      <c r="BY661" s="79"/>
      <c r="BZ661" s="79"/>
      <c r="CA661" s="79"/>
      <c r="CB661" s="79"/>
      <c r="CC661" s="79"/>
      <c r="CD661" s="79"/>
      <c r="CE661" s="79"/>
      <c r="CF661" s="79"/>
      <c r="CG661" s="79"/>
      <c r="CH661" s="79"/>
      <c r="CI661" s="79"/>
      <c r="CJ661" s="79"/>
      <c r="CK661" s="79"/>
      <c r="CL661" s="79"/>
      <c r="CM661" s="79"/>
      <c r="CN661" s="79"/>
      <c r="CO661" s="79"/>
      <c r="CP661" s="79"/>
      <c r="CQ661" s="79"/>
      <c r="CR661" s="79"/>
      <c r="CS661" s="79"/>
      <c r="CT661" s="79"/>
      <c r="CU661" s="79"/>
      <c r="CV661" s="79"/>
      <c r="CW661" s="79"/>
      <c r="CX661" s="79"/>
      <c r="CY661" s="79"/>
      <c r="CZ661" s="79"/>
      <c r="DA661" s="79"/>
      <c r="DB661" s="79"/>
      <c r="DC661" s="79"/>
      <c r="DD661" s="79"/>
      <c r="DE661" s="79"/>
      <c r="DF661" s="79"/>
      <c r="DG661" s="79"/>
      <c r="DH661" s="79"/>
      <c r="DI661" s="79"/>
      <c r="DJ661" s="79"/>
      <c r="DK661" s="79"/>
      <c r="DL661" s="79"/>
      <c r="DM661" s="79"/>
      <c r="DN661" s="79"/>
      <c r="DO661" s="79"/>
      <c r="DP661" s="79"/>
      <c r="DQ661" s="79"/>
      <c r="DR661" s="79"/>
      <c r="DS661" s="79"/>
      <c r="DT661" s="79"/>
      <c r="DU661" s="79"/>
      <c r="DV661" s="79"/>
      <c r="DW661" s="79"/>
      <c r="DX661" s="79"/>
      <c r="DY661" s="79"/>
      <c r="DZ661" s="79"/>
      <c r="EA661" s="79"/>
      <c r="EB661" s="79"/>
      <c r="EC661" s="79"/>
      <c r="ED661" s="79"/>
      <c r="EE661" s="79"/>
      <c r="EF661" s="79"/>
      <c r="EG661" s="79"/>
      <c r="EH661" s="79"/>
      <c r="EI661" s="79"/>
      <c r="EJ661" s="79"/>
      <c r="EK661" s="79"/>
      <c r="EL661" s="79"/>
      <c r="EM661" s="79"/>
      <c r="EN661" s="79"/>
      <c r="EO661" s="113"/>
      <c r="EP661" s="113"/>
      <c r="EQ661" s="113"/>
      <c r="ER661" s="113"/>
      <c r="ES661" s="113"/>
      <c r="ET661" s="113"/>
      <c r="EU661" s="113"/>
      <c r="EV661" s="113"/>
      <c r="EW661" s="113"/>
      <c r="EX661" s="113"/>
    </row>
    <row r="662" spans="1:154" x14ac:dyDescent="0.3">
      <c r="A662" s="79"/>
      <c r="B662" s="80"/>
      <c r="C662" s="80"/>
      <c r="D662" s="80"/>
      <c r="E662" s="80"/>
      <c r="F662" s="80"/>
      <c r="G662" s="44" t="e">
        <f>SUM(J662,L662,N662,O662,P662,T662,U662,V662,AB662,AD662,AO662,AQ662,CE662,CG662,CP662,CR662,#REF!,#REF!,CZ662,DB662,DE662,DG662,DN662,DP662,DW662,DY662,EF662,EH662)</f>
        <v>#REF!</v>
      </c>
      <c r="H662" s="44" t="e">
        <f>SUM(K662,M662,Q662,R662,S662,W662,X662,Y662,AC662,AE662,AF662,AG662,AH662,AI662,AL662,AP662,AR662,#REF!,AY662,AZ662,CF662,CH662,CI662,CJ662,CK662,CL662,CQ662,CS662,CT662,CU662,CV662,CW662,#REF!,#REF!,DA662,DC662,DF662,DH662,DO662,#REF!,#REF!,#REF!,#REF!,DQ662,DR662,DS662,DT662,DU662,DX662,DZ662,EA662,EB662,EC662,ED662,EG662,EI662,EJ662,EK662,EL662,EM662)</f>
        <v>#REF!</v>
      </c>
      <c r="I662" s="44" t="e">
        <f t="shared" si="22"/>
        <v>#REF!</v>
      </c>
      <c r="J662" s="72"/>
      <c r="K662" s="72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79"/>
      <c r="AF662" s="79"/>
      <c r="AG662" s="79"/>
      <c r="AH662" s="79"/>
      <c r="AI662" s="79"/>
      <c r="AJ662" s="79"/>
      <c r="AK662" s="79"/>
      <c r="AL662" s="79"/>
      <c r="AM662" s="79"/>
      <c r="AN662" s="79"/>
      <c r="AO662" s="79"/>
      <c r="AP662" s="79"/>
      <c r="AQ662" s="79"/>
      <c r="AR662" s="79"/>
      <c r="AS662" s="79"/>
      <c r="AT662" s="79"/>
      <c r="AU662" s="79"/>
      <c r="AV662" s="79"/>
      <c r="AW662" s="79"/>
      <c r="AX662" s="79"/>
      <c r="AY662" s="79"/>
      <c r="AZ662" s="79"/>
      <c r="BA662" s="79"/>
      <c r="BB662" s="79"/>
      <c r="BC662" s="79"/>
      <c r="BD662" s="79"/>
      <c r="BE662" s="79"/>
      <c r="BF662" s="79"/>
      <c r="BG662" s="79"/>
      <c r="BH662" s="79"/>
      <c r="BI662" s="79"/>
      <c r="BJ662" s="79"/>
      <c r="BK662" s="79"/>
      <c r="BL662" s="79"/>
      <c r="BM662" s="79"/>
      <c r="BN662" s="79"/>
      <c r="BO662" s="79"/>
      <c r="BP662" s="79"/>
      <c r="BQ662" s="79"/>
      <c r="BR662" s="79"/>
      <c r="BS662" s="79"/>
      <c r="BT662" s="79"/>
      <c r="BU662" s="79"/>
      <c r="BV662" s="79"/>
      <c r="BW662" s="79"/>
      <c r="BX662" s="79"/>
      <c r="BY662" s="79"/>
      <c r="BZ662" s="79"/>
      <c r="CA662" s="79"/>
      <c r="CB662" s="79"/>
      <c r="CC662" s="79"/>
      <c r="CD662" s="79"/>
      <c r="CE662" s="79"/>
      <c r="CF662" s="79"/>
      <c r="CG662" s="79"/>
      <c r="CH662" s="79"/>
      <c r="CI662" s="79"/>
      <c r="CJ662" s="79"/>
      <c r="CK662" s="79"/>
      <c r="CL662" s="79"/>
      <c r="CM662" s="79"/>
      <c r="CN662" s="79"/>
      <c r="CO662" s="79"/>
      <c r="CP662" s="79"/>
      <c r="CQ662" s="79"/>
      <c r="CR662" s="79"/>
      <c r="CS662" s="79"/>
      <c r="CT662" s="79"/>
      <c r="CU662" s="79"/>
      <c r="CV662" s="79"/>
      <c r="CW662" s="79"/>
      <c r="CX662" s="79"/>
      <c r="CY662" s="79"/>
      <c r="CZ662" s="79"/>
      <c r="DA662" s="79"/>
      <c r="DB662" s="79"/>
      <c r="DC662" s="79"/>
      <c r="DD662" s="79"/>
      <c r="DE662" s="79"/>
      <c r="DF662" s="79"/>
      <c r="DG662" s="79"/>
      <c r="DH662" s="79"/>
      <c r="DI662" s="79"/>
      <c r="DJ662" s="79"/>
      <c r="DK662" s="79"/>
      <c r="DL662" s="79"/>
      <c r="DM662" s="79"/>
      <c r="DN662" s="79"/>
      <c r="DO662" s="79"/>
      <c r="DP662" s="79"/>
      <c r="DQ662" s="79"/>
      <c r="DR662" s="79"/>
      <c r="DS662" s="79"/>
      <c r="DT662" s="79"/>
      <c r="DU662" s="79"/>
      <c r="DV662" s="79"/>
      <c r="DW662" s="79"/>
      <c r="DX662" s="79"/>
      <c r="DY662" s="79"/>
      <c r="DZ662" s="79"/>
      <c r="EA662" s="79"/>
      <c r="EB662" s="79"/>
      <c r="EC662" s="79"/>
      <c r="ED662" s="79"/>
      <c r="EE662" s="79"/>
      <c r="EF662" s="79"/>
      <c r="EG662" s="79"/>
      <c r="EH662" s="79"/>
      <c r="EI662" s="79"/>
      <c r="EJ662" s="79"/>
      <c r="EK662" s="79"/>
      <c r="EL662" s="79"/>
      <c r="EM662" s="79"/>
      <c r="EN662" s="79"/>
      <c r="EO662" s="113"/>
      <c r="EP662" s="113"/>
      <c r="EQ662" s="113"/>
      <c r="ER662" s="113"/>
      <c r="ES662" s="113"/>
      <c r="ET662" s="113"/>
      <c r="EU662" s="113"/>
      <c r="EV662" s="113"/>
      <c r="EW662" s="113"/>
      <c r="EX662" s="113"/>
    </row>
    <row r="663" spans="1:154" x14ac:dyDescent="0.3">
      <c r="A663" s="79"/>
      <c r="B663" s="80"/>
      <c r="C663" s="80"/>
      <c r="D663" s="80"/>
      <c r="E663" s="80"/>
      <c r="F663" s="80"/>
      <c r="G663" s="44" t="e">
        <f>SUM(J663,L663,N663,O663,P663,T663,U663,V663,AB663,AD663,AO663,AQ663,CE663,CG663,CP663,CR663,#REF!,#REF!,CZ663,DB663,DE663,DG663,DN663,DP663,DW663,DY663,EF663,EH663)</f>
        <v>#REF!</v>
      </c>
      <c r="H663" s="44" t="e">
        <f>SUM(K663,M663,Q663,R663,S663,W663,X663,Y663,AC663,AE663,AF663,AG663,AH663,AI663,AL663,AP663,AR663,#REF!,AY663,AZ663,CF663,CH663,CI663,CJ663,CK663,CL663,CQ663,CS663,CT663,CU663,CV663,CW663,#REF!,#REF!,DA663,DC663,DF663,DH663,DO663,#REF!,#REF!,#REF!,#REF!,DQ663,DR663,DS663,DT663,DU663,DX663,DZ663,EA663,EB663,EC663,ED663,EG663,EI663,EJ663,EK663,EL663,EM663)</f>
        <v>#REF!</v>
      </c>
      <c r="I663" s="44" t="e">
        <f t="shared" si="22"/>
        <v>#REF!</v>
      </c>
      <c r="J663" s="72"/>
      <c r="K663" s="72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79"/>
      <c r="AF663" s="79"/>
      <c r="AG663" s="79"/>
      <c r="AH663" s="79"/>
      <c r="AI663" s="79"/>
      <c r="AJ663" s="79"/>
      <c r="AK663" s="79"/>
      <c r="AL663" s="79"/>
      <c r="AM663" s="79"/>
      <c r="AN663" s="79"/>
      <c r="AO663" s="79"/>
      <c r="AP663" s="79"/>
      <c r="AQ663" s="79"/>
      <c r="AR663" s="79"/>
      <c r="AS663" s="79"/>
      <c r="AT663" s="79"/>
      <c r="AU663" s="79"/>
      <c r="AV663" s="79"/>
      <c r="AW663" s="79"/>
      <c r="AX663" s="79"/>
      <c r="AY663" s="79"/>
      <c r="AZ663" s="79"/>
      <c r="BA663" s="79"/>
      <c r="BB663" s="79"/>
      <c r="BC663" s="79"/>
      <c r="BD663" s="79"/>
      <c r="BE663" s="79"/>
      <c r="BF663" s="79"/>
      <c r="BG663" s="79"/>
      <c r="BH663" s="79"/>
      <c r="BI663" s="79"/>
      <c r="BJ663" s="79"/>
      <c r="BK663" s="79"/>
      <c r="BL663" s="79"/>
      <c r="BM663" s="79"/>
      <c r="BN663" s="79"/>
      <c r="BO663" s="79"/>
      <c r="BP663" s="79"/>
      <c r="BQ663" s="79"/>
      <c r="BR663" s="79"/>
      <c r="BS663" s="79"/>
      <c r="BT663" s="79"/>
      <c r="BU663" s="79"/>
      <c r="BV663" s="79"/>
      <c r="BW663" s="79"/>
      <c r="BX663" s="79"/>
      <c r="BY663" s="79"/>
      <c r="BZ663" s="79"/>
      <c r="CA663" s="79"/>
      <c r="CB663" s="79"/>
      <c r="CC663" s="79"/>
      <c r="CD663" s="79"/>
      <c r="CE663" s="79"/>
      <c r="CF663" s="79"/>
      <c r="CG663" s="79"/>
      <c r="CH663" s="79"/>
      <c r="CI663" s="79"/>
      <c r="CJ663" s="79"/>
      <c r="CK663" s="79"/>
      <c r="CL663" s="79"/>
      <c r="CM663" s="79"/>
      <c r="CN663" s="79"/>
      <c r="CO663" s="79"/>
      <c r="CP663" s="79"/>
      <c r="CQ663" s="79"/>
      <c r="CR663" s="79"/>
      <c r="CS663" s="79"/>
      <c r="CT663" s="79"/>
      <c r="CU663" s="79"/>
      <c r="CV663" s="79"/>
      <c r="CW663" s="79"/>
      <c r="CX663" s="79"/>
      <c r="CY663" s="79"/>
      <c r="CZ663" s="79"/>
      <c r="DA663" s="79"/>
      <c r="DB663" s="79"/>
      <c r="DC663" s="79"/>
      <c r="DD663" s="79"/>
      <c r="DE663" s="79"/>
      <c r="DF663" s="79"/>
      <c r="DG663" s="79"/>
      <c r="DH663" s="79"/>
      <c r="DI663" s="79"/>
      <c r="DJ663" s="79"/>
      <c r="DK663" s="79"/>
      <c r="DL663" s="79"/>
      <c r="DM663" s="79"/>
      <c r="DN663" s="79"/>
      <c r="DO663" s="79"/>
      <c r="DP663" s="79"/>
      <c r="DQ663" s="79"/>
      <c r="DR663" s="79"/>
      <c r="DS663" s="79"/>
      <c r="DT663" s="79"/>
      <c r="DU663" s="79"/>
      <c r="DV663" s="79"/>
      <c r="DW663" s="79"/>
      <c r="DX663" s="79"/>
      <c r="DY663" s="79"/>
      <c r="DZ663" s="79"/>
      <c r="EA663" s="79"/>
      <c r="EB663" s="79"/>
      <c r="EC663" s="79"/>
      <c r="ED663" s="79"/>
      <c r="EE663" s="79"/>
      <c r="EF663" s="79"/>
      <c r="EG663" s="79"/>
      <c r="EH663" s="79"/>
      <c r="EI663" s="79"/>
      <c r="EJ663" s="79"/>
      <c r="EK663" s="79"/>
      <c r="EL663" s="79"/>
      <c r="EM663" s="79"/>
      <c r="EN663" s="79"/>
      <c r="EO663" s="113"/>
      <c r="EP663" s="113"/>
      <c r="EQ663" s="113"/>
      <c r="ER663" s="113"/>
      <c r="ES663" s="113"/>
      <c r="ET663" s="113"/>
      <c r="EU663" s="113"/>
      <c r="EV663" s="113"/>
      <c r="EW663" s="113"/>
      <c r="EX663" s="113"/>
    </row>
    <row r="664" spans="1:154" x14ac:dyDescent="0.3">
      <c r="A664" s="79"/>
      <c r="B664" s="80"/>
      <c r="C664" s="80"/>
      <c r="D664" s="80"/>
      <c r="E664" s="80"/>
      <c r="F664" s="80"/>
      <c r="G664" s="44" t="e">
        <f>SUM(J664,L664,N664,O664,P664,T664,U664,V664,AB664,AD664,AO664,AQ664,CE664,CG664,CP664,CR664,#REF!,#REF!,CZ664,DB664,DE664,DG664,DN664,DP664,DW664,DY664,EF664,EH664)</f>
        <v>#REF!</v>
      </c>
      <c r="H664" s="44" t="e">
        <f>SUM(K664,M664,Q664,R664,S664,W664,X664,Y664,AC664,AE664,AF664,AG664,AH664,AI664,AL664,AP664,AR664,#REF!,AY664,AZ664,CF664,CH664,CI664,CJ664,CK664,CL664,CQ664,CS664,CT664,CU664,CV664,CW664,#REF!,#REF!,DA664,DC664,DF664,DH664,DO664,#REF!,#REF!,#REF!,#REF!,DQ664,DR664,DS664,DT664,DU664,DX664,DZ664,EA664,EB664,EC664,ED664,EG664,EI664,EJ664,EK664,EL664,EM664)</f>
        <v>#REF!</v>
      </c>
      <c r="I664" s="44" t="e">
        <f t="shared" si="22"/>
        <v>#REF!</v>
      </c>
      <c r="J664" s="72"/>
      <c r="K664" s="72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79"/>
      <c r="AF664" s="79"/>
      <c r="AG664" s="79"/>
      <c r="AH664" s="79"/>
      <c r="AI664" s="79"/>
      <c r="AJ664" s="79"/>
      <c r="AK664" s="79"/>
      <c r="AL664" s="79"/>
      <c r="AM664" s="79"/>
      <c r="AN664" s="79"/>
      <c r="AO664" s="79"/>
      <c r="AP664" s="79"/>
      <c r="AQ664" s="79"/>
      <c r="AR664" s="79"/>
      <c r="AS664" s="79"/>
      <c r="AT664" s="79"/>
      <c r="AU664" s="79"/>
      <c r="AV664" s="79"/>
      <c r="AW664" s="79"/>
      <c r="AX664" s="79"/>
      <c r="AY664" s="79"/>
      <c r="AZ664" s="79"/>
      <c r="BA664" s="79"/>
      <c r="BB664" s="79"/>
      <c r="BC664" s="79"/>
      <c r="BD664" s="79"/>
      <c r="BE664" s="79"/>
      <c r="BF664" s="79"/>
      <c r="BG664" s="79"/>
      <c r="BH664" s="79"/>
      <c r="BI664" s="79"/>
      <c r="BJ664" s="79"/>
      <c r="BK664" s="79"/>
      <c r="BL664" s="79"/>
      <c r="BM664" s="79"/>
      <c r="BN664" s="79"/>
      <c r="BO664" s="79"/>
      <c r="BP664" s="79"/>
      <c r="BQ664" s="79"/>
      <c r="BR664" s="79"/>
      <c r="BS664" s="79"/>
      <c r="BT664" s="79"/>
      <c r="BU664" s="79"/>
      <c r="BV664" s="79"/>
      <c r="BW664" s="79"/>
      <c r="BX664" s="79"/>
      <c r="BY664" s="79"/>
      <c r="BZ664" s="79"/>
      <c r="CA664" s="79"/>
      <c r="CB664" s="79"/>
      <c r="CC664" s="79"/>
      <c r="CD664" s="79"/>
      <c r="CE664" s="79"/>
      <c r="CF664" s="79"/>
      <c r="CG664" s="79"/>
      <c r="CH664" s="79"/>
      <c r="CI664" s="79"/>
      <c r="CJ664" s="79"/>
      <c r="CK664" s="79"/>
      <c r="CL664" s="79"/>
      <c r="CM664" s="79"/>
      <c r="CN664" s="79"/>
      <c r="CO664" s="79"/>
      <c r="CP664" s="79"/>
      <c r="CQ664" s="79"/>
      <c r="CR664" s="79"/>
      <c r="CS664" s="79"/>
      <c r="CT664" s="79"/>
      <c r="CU664" s="79"/>
      <c r="CV664" s="79"/>
      <c r="CW664" s="79"/>
      <c r="CX664" s="79"/>
      <c r="CY664" s="79"/>
      <c r="CZ664" s="79"/>
      <c r="DA664" s="79"/>
      <c r="DB664" s="79"/>
      <c r="DC664" s="79"/>
      <c r="DD664" s="79"/>
      <c r="DE664" s="79"/>
      <c r="DF664" s="79"/>
      <c r="DG664" s="79"/>
      <c r="DH664" s="79"/>
      <c r="DI664" s="79"/>
      <c r="DJ664" s="79"/>
      <c r="DK664" s="79"/>
      <c r="DL664" s="79"/>
      <c r="DM664" s="79"/>
      <c r="DN664" s="79"/>
      <c r="DO664" s="79"/>
      <c r="DP664" s="79"/>
      <c r="DQ664" s="79"/>
      <c r="DR664" s="79"/>
      <c r="DS664" s="79"/>
      <c r="DT664" s="79"/>
      <c r="DU664" s="79"/>
      <c r="DV664" s="79"/>
      <c r="DW664" s="79"/>
      <c r="DX664" s="79"/>
      <c r="DY664" s="79"/>
      <c r="DZ664" s="79"/>
      <c r="EA664" s="79"/>
      <c r="EB664" s="79"/>
      <c r="EC664" s="79"/>
      <c r="ED664" s="79"/>
      <c r="EE664" s="79"/>
      <c r="EF664" s="79"/>
      <c r="EG664" s="79"/>
      <c r="EH664" s="79"/>
      <c r="EI664" s="79"/>
      <c r="EJ664" s="79"/>
      <c r="EK664" s="79"/>
      <c r="EL664" s="79"/>
      <c r="EM664" s="79"/>
      <c r="EN664" s="79"/>
      <c r="EO664" s="113"/>
      <c r="EP664" s="113"/>
      <c r="EQ664" s="113"/>
      <c r="ER664" s="113"/>
      <c r="ES664" s="113"/>
      <c r="ET664" s="113"/>
      <c r="EU664" s="113"/>
      <c r="EV664" s="113"/>
      <c r="EW664" s="113"/>
      <c r="EX664" s="113"/>
    </row>
    <row r="665" spans="1:154" x14ac:dyDescent="0.3">
      <c r="A665" s="79"/>
      <c r="B665" s="80"/>
      <c r="C665" s="80"/>
      <c r="D665" s="80"/>
      <c r="E665" s="80"/>
      <c r="F665" s="80"/>
      <c r="G665" s="44" t="e">
        <f>SUM(J665,L665,N665,O665,P665,T665,U665,V665,AB665,AD665,AO665,AQ665,CE665,CG665,CP665,CR665,#REF!,#REF!,CZ665,DB665,DE665,DG665,DN665,DP665,DW665,DY665,EF665,EH665)</f>
        <v>#REF!</v>
      </c>
      <c r="H665" s="44" t="e">
        <f>SUM(K665,M665,Q665,R665,S665,W665,X665,Y665,AC665,AE665,AF665,AG665,AH665,AI665,AL665,AP665,AR665,#REF!,AY665,AZ665,CF665,CH665,CI665,CJ665,CK665,CL665,CQ665,CS665,CT665,CU665,CV665,CW665,#REF!,#REF!,DA665,DC665,DF665,DH665,DO665,#REF!,#REF!,#REF!,#REF!,DQ665,DR665,DS665,DT665,DU665,DX665,DZ665,EA665,EB665,EC665,ED665,EG665,EI665,EJ665,EK665,EL665,EM665)</f>
        <v>#REF!</v>
      </c>
      <c r="I665" s="44" t="e">
        <f t="shared" si="22"/>
        <v>#REF!</v>
      </c>
      <c r="J665" s="72"/>
      <c r="K665" s="72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79"/>
      <c r="AF665" s="79"/>
      <c r="AG665" s="79"/>
      <c r="AH665" s="79"/>
      <c r="AI665" s="79"/>
      <c r="AJ665" s="79"/>
      <c r="AK665" s="79"/>
      <c r="AL665" s="79"/>
      <c r="AM665" s="79"/>
      <c r="AN665" s="79"/>
      <c r="AO665" s="79"/>
      <c r="AP665" s="79"/>
      <c r="AQ665" s="79"/>
      <c r="AR665" s="79"/>
      <c r="AS665" s="79"/>
      <c r="AT665" s="79"/>
      <c r="AU665" s="79"/>
      <c r="AV665" s="79"/>
      <c r="AW665" s="79"/>
      <c r="AX665" s="79"/>
      <c r="AY665" s="79"/>
      <c r="AZ665" s="79"/>
      <c r="BA665" s="79"/>
      <c r="BB665" s="79"/>
      <c r="BC665" s="79"/>
      <c r="BD665" s="79"/>
      <c r="BE665" s="79"/>
      <c r="BF665" s="79"/>
      <c r="BG665" s="79"/>
      <c r="BH665" s="79"/>
      <c r="BI665" s="79"/>
      <c r="BJ665" s="79"/>
      <c r="BK665" s="79"/>
      <c r="BL665" s="79"/>
      <c r="BM665" s="79"/>
      <c r="BN665" s="79"/>
      <c r="BO665" s="79"/>
      <c r="BP665" s="79"/>
      <c r="BQ665" s="79"/>
      <c r="BR665" s="79"/>
      <c r="BS665" s="79"/>
      <c r="BT665" s="79"/>
      <c r="BU665" s="79"/>
      <c r="BV665" s="79"/>
      <c r="BW665" s="79"/>
      <c r="BX665" s="79"/>
      <c r="BY665" s="79"/>
      <c r="BZ665" s="79"/>
      <c r="CA665" s="79"/>
      <c r="CB665" s="79"/>
      <c r="CC665" s="79"/>
      <c r="CD665" s="79"/>
      <c r="CE665" s="79"/>
      <c r="CF665" s="79"/>
      <c r="CG665" s="79"/>
      <c r="CH665" s="79"/>
      <c r="CI665" s="79"/>
      <c r="CJ665" s="79"/>
      <c r="CK665" s="79"/>
      <c r="CL665" s="79"/>
      <c r="CM665" s="79"/>
      <c r="CN665" s="79"/>
      <c r="CO665" s="79"/>
      <c r="CP665" s="79"/>
      <c r="CQ665" s="79"/>
      <c r="CR665" s="79"/>
      <c r="CS665" s="79"/>
      <c r="CT665" s="79"/>
      <c r="CU665" s="79"/>
      <c r="CV665" s="79"/>
      <c r="CW665" s="79"/>
      <c r="CX665" s="79"/>
      <c r="CY665" s="79"/>
      <c r="CZ665" s="79"/>
      <c r="DA665" s="79"/>
      <c r="DB665" s="79"/>
      <c r="DC665" s="79"/>
      <c r="DD665" s="79"/>
      <c r="DE665" s="79"/>
      <c r="DF665" s="79"/>
      <c r="DG665" s="79"/>
      <c r="DH665" s="79"/>
      <c r="DI665" s="79"/>
      <c r="DJ665" s="79"/>
      <c r="DK665" s="79"/>
      <c r="DL665" s="79"/>
      <c r="DM665" s="79"/>
      <c r="DN665" s="79"/>
      <c r="DO665" s="79"/>
      <c r="DP665" s="79"/>
      <c r="DQ665" s="79"/>
      <c r="DR665" s="79"/>
      <c r="DS665" s="79"/>
      <c r="DT665" s="79"/>
      <c r="DU665" s="79"/>
      <c r="DV665" s="79"/>
      <c r="DW665" s="79"/>
      <c r="DX665" s="79"/>
      <c r="DY665" s="79"/>
      <c r="DZ665" s="79"/>
      <c r="EA665" s="79"/>
      <c r="EB665" s="79"/>
      <c r="EC665" s="79"/>
      <c r="ED665" s="79"/>
      <c r="EE665" s="79"/>
      <c r="EF665" s="79"/>
      <c r="EG665" s="79"/>
      <c r="EH665" s="79"/>
      <c r="EI665" s="79"/>
      <c r="EJ665" s="79"/>
      <c r="EK665" s="79"/>
      <c r="EL665" s="79"/>
      <c r="EM665" s="79"/>
      <c r="EN665" s="79"/>
      <c r="EO665" s="113"/>
      <c r="EP665" s="113"/>
      <c r="EQ665" s="113"/>
      <c r="ER665" s="113"/>
      <c r="ES665" s="113"/>
      <c r="ET665" s="113"/>
      <c r="EU665" s="113"/>
      <c r="EV665" s="113"/>
      <c r="EW665" s="113"/>
      <c r="EX665" s="113"/>
    </row>
    <row r="666" spans="1:154" x14ac:dyDescent="0.3">
      <c r="A666" s="79"/>
      <c r="B666" s="80"/>
      <c r="C666" s="80"/>
      <c r="D666" s="80"/>
      <c r="E666" s="80"/>
      <c r="F666" s="80"/>
      <c r="G666" s="44" t="e">
        <f>SUM(J666,L666,N666,O666,P666,T666,U666,V666,AB666,AD666,AO666,AQ666,CE666,CG666,CP666,CR666,#REF!,#REF!,CZ666,DB666,DE666,DG666,DN666,DP666,DW666,DY666,EF666,EH666)</f>
        <v>#REF!</v>
      </c>
      <c r="H666" s="44" t="e">
        <f>SUM(K666,M666,Q666,R666,S666,W666,X666,Y666,AC666,AE666,AF666,AG666,AH666,AI666,AL666,AP666,AR666,#REF!,AY666,AZ666,CF666,CH666,CI666,CJ666,CK666,CL666,CQ666,CS666,CT666,CU666,CV666,CW666,#REF!,#REF!,DA666,DC666,DF666,DH666,DO666,#REF!,#REF!,#REF!,#REF!,DQ666,DR666,DS666,DT666,DU666,DX666,DZ666,EA666,EB666,EC666,ED666,EG666,EI666,EJ666,EK666,EL666,EM666)</f>
        <v>#REF!</v>
      </c>
      <c r="I666" s="44" t="e">
        <f t="shared" si="22"/>
        <v>#REF!</v>
      </c>
      <c r="J666" s="72"/>
      <c r="K666" s="72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79"/>
      <c r="AF666" s="79"/>
      <c r="AG666" s="79"/>
      <c r="AH666" s="79"/>
      <c r="AI666" s="79"/>
      <c r="AJ666" s="79"/>
      <c r="AK666" s="79"/>
      <c r="AL666" s="79"/>
      <c r="AM666" s="79"/>
      <c r="AN666" s="79"/>
      <c r="AO666" s="79"/>
      <c r="AP666" s="79"/>
      <c r="AQ666" s="79"/>
      <c r="AR666" s="79"/>
      <c r="AS666" s="79"/>
      <c r="AT666" s="79"/>
      <c r="AU666" s="79"/>
      <c r="AV666" s="79"/>
      <c r="AW666" s="79"/>
      <c r="AX666" s="79"/>
      <c r="AY666" s="79"/>
      <c r="AZ666" s="79"/>
      <c r="BA666" s="79"/>
      <c r="BB666" s="79"/>
      <c r="BC666" s="79"/>
      <c r="BD666" s="79"/>
      <c r="BE666" s="79"/>
      <c r="BF666" s="79"/>
      <c r="BG666" s="79"/>
      <c r="BH666" s="79"/>
      <c r="BI666" s="79"/>
      <c r="BJ666" s="79"/>
      <c r="BK666" s="79"/>
      <c r="BL666" s="79"/>
      <c r="BM666" s="79"/>
      <c r="BN666" s="79"/>
      <c r="BO666" s="79"/>
      <c r="BP666" s="79"/>
      <c r="BQ666" s="79"/>
      <c r="BR666" s="79"/>
      <c r="BS666" s="79"/>
      <c r="BT666" s="79"/>
      <c r="BU666" s="79"/>
      <c r="BV666" s="79"/>
      <c r="BW666" s="79"/>
      <c r="BX666" s="79"/>
      <c r="BY666" s="79"/>
      <c r="BZ666" s="79"/>
      <c r="CA666" s="79"/>
      <c r="CB666" s="79"/>
      <c r="CC666" s="79"/>
      <c r="CD666" s="79"/>
      <c r="CE666" s="79"/>
      <c r="CF666" s="79"/>
      <c r="CG666" s="79"/>
      <c r="CH666" s="79"/>
      <c r="CI666" s="79"/>
      <c r="CJ666" s="79"/>
      <c r="CK666" s="79"/>
      <c r="CL666" s="79"/>
      <c r="CM666" s="79"/>
      <c r="CN666" s="79"/>
      <c r="CO666" s="79"/>
      <c r="CP666" s="79"/>
      <c r="CQ666" s="79"/>
      <c r="CR666" s="79"/>
      <c r="CS666" s="79"/>
      <c r="CT666" s="79"/>
      <c r="CU666" s="79"/>
      <c r="CV666" s="79"/>
      <c r="CW666" s="79"/>
      <c r="CX666" s="79"/>
      <c r="CY666" s="79"/>
      <c r="CZ666" s="79"/>
      <c r="DA666" s="79"/>
      <c r="DB666" s="79"/>
      <c r="DC666" s="79"/>
      <c r="DD666" s="79"/>
      <c r="DE666" s="79"/>
      <c r="DF666" s="79"/>
      <c r="DG666" s="79"/>
      <c r="DH666" s="79"/>
      <c r="DI666" s="79"/>
      <c r="DJ666" s="79"/>
      <c r="DK666" s="79"/>
      <c r="DL666" s="79"/>
      <c r="DM666" s="79"/>
      <c r="DN666" s="79"/>
      <c r="DO666" s="79"/>
      <c r="DP666" s="79"/>
      <c r="DQ666" s="79"/>
      <c r="DR666" s="79"/>
      <c r="DS666" s="79"/>
      <c r="DT666" s="79"/>
      <c r="DU666" s="79"/>
      <c r="DV666" s="79"/>
      <c r="DW666" s="79"/>
      <c r="DX666" s="79"/>
      <c r="DY666" s="79"/>
      <c r="DZ666" s="79"/>
      <c r="EA666" s="79"/>
      <c r="EB666" s="79"/>
      <c r="EC666" s="79"/>
      <c r="ED666" s="79"/>
      <c r="EE666" s="79"/>
      <c r="EF666" s="79"/>
      <c r="EG666" s="79"/>
      <c r="EH666" s="79"/>
      <c r="EI666" s="79"/>
      <c r="EJ666" s="79"/>
      <c r="EK666" s="79"/>
      <c r="EL666" s="79"/>
      <c r="EM666" s="79"/>
      <c r="EN666" s="79"/>
      <c r="EO666" s="113"/>
      <c r="EP666" s="113"/>
      <c r="EQ666" s="113"/>
      <c r="ER666" s="113"/>
      <c r="ES666" s="113"/>
      <c r="ET666" s="113"/>
      <c r="EU666" s="113"/>
      <c r="EV666" s="113"/>
      <c r="EW666" s="113"/>
      <c r="EX666" s="113"/>
    </row>
    <row r="667" spans="1:154" x14ac:dyDescent="0.3">
      <c r="A667" s="79"/>
      <c r="B667" s="80"/>
      <c r="C667" s="80"/>
      <c r="D667" s="80"/>
      <c r="E667" s="80"/>
      <c r="F667" s="80"/>
      <c r="G667" s="44" t="e">
        <f>SUM(J667,L667,N667,O667,P667,T667,U667,V667,AB667,AD667,AO667,AQ667,CE667,CG667,CP667,CR667,#REF!,#REF!,CZ667,DB667,DE667,DG667,DN667,DP667,DW667,DY667,EF667,EH667)</f>
        <v>#REF!</v>
      </c>
      <c r="H667" s="44" t="e">
        <f>SUM(K667,M667,Q667,R667,S667,W667,X667,Y667,AC667,AE667,AF667,AG667,AH667,AI667,AL667,AP667,AR667,#REF!,AY667,AZ667,CF667,CH667,CI667,CJ667,CK667,CL667,CQ667,CS667,CT667,CU667,CV667,CW667,#REF!,#REF!,DA667,DC667,DF667,DH667,DO667,#REF!,#REF!,#REF!,#REF!,DQ667,DR667,DS667,DT667,DU667,DX667,DZ667,EA667,EB667,EC667,ED667,EG667,EI667,EJ667,EK667,EL667,EM667)</f>
        <v>#REF!</v>
      </c>
      <c r="I667" s="44" t="e">
        <f t="shared" si="22"/>
        <v>#REF!</v>
      </c>
      <c r="J667" s="72"/>
      <c r="K667" s="72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79"/>
      <c r="AF667" s="79"/>
      <c r="AG667" s="79"/>
      <c r="AH667" s="79"/>
      <c r="AI667" s="79"/>
      <c r="AJ667" s="79"/>
      <c r="AK667" s="79"/>
      <c r="AL667" s="79"/>
      <c r="AM667" s="79"/>
      <c r="AN667" s="79"/>
      <c r="AO667" s="79"/>
      <c r="AP667" s="79"/>
      <c r="AQ667" s="79"/>
      <c r="AR667" s="79"/>
      <c r="AS667" s="79"/>
      <c r="AT667" s="79"/>
      <c r="AU667" s="79"/>
      <c r="AV667" s="79"/>
      <c r="AW667" s="79"/>
      <c r="AX667" s="79"/>
      <c r="AY667" s="79"/>
      <c r="AZ667" s="79"/>
      <c r="BA667" s="79"/>
      <c r="BB667" s="79"/>
      <c r="BC667" s="79"/>
      <c r="BD667" s="79"/>
      <c r="BE667" s="79"/>
      <c r="BF667" s="79"/>
      <c r="BG667" s="79"/>
      <c r="BH667" s="79"/>
      <c r="BI667" s="79"/>
      <c r="BJ667" s="79"/>
      <c r="BK667" s="79"/>
      <c r="BL667" s="79"/>
      <c r="BM667" s="79"/>
      <c r="BN667" s="79"/>
      <c r="BO667" s="79"/>
      <c r="BP667" s="79"/>
      <c r="BQ667" s="79"/>
      <c r="BR667" s="79"/>
      <c r="BS667" s="79"/>
      <c r="BT667" s="79"/>
      <c r="BU667" s="79"/>
      <c r="BV667" s="79"/>
      <c r="BW667" s="79"/>
      <c r="BX667" s="79"/>
      <c r="BY667" s="79"/>
      <c r="BZ667" s="79"/>
      <c r="CA667" s="79"/>
      <c r="CB667" s="79"/>
      <c r="CC667" s="79"/>
      <c r="CD667" s="79"/>
      <c r="CE667" s="79"/>
      <c r="CF667" s="79"/>
      <c r="CG667" s="79"/>
      <c r="CH667" s="79"/>
      <c r="CI667" s="79"/>
      <c r="CJ667" s="79"/>
      <c r="CK667" s="79"/>
      <c r="CL667" s="79"/>
      <c r="CM667" s="79"/>
      <c r="CN667" s="79"/>
      <c r="CO667" s="79"/>
      <c r="CP667" s="79"/>
      <c r="CQ667" s="79"/>
      <c r="CR667" s="79"/>
      <c r="CS667" s="79"/>
      <c r="CT667" s="79"/>
      <c r="CU667" s="79"/>
      <c r="CV667" s="79"/>
      <c r="CW667" s="79"/>
      <c r="CX667" s="79"/>
      <c r="CY667" s="79"/>
      <c r="CZ667" s="79"/>
      <c r="DA667" s="79"/>
      <c r="DB667" s="79"/>
      <c r="DC667" s="79"/>
      <c r="DD667" s="79"/>
      <c r="DE667" s="79"/>
      <c r="DF667" s="79"/>
      <c r="DG667" s="79"/>
      <c r="DH667" s="79"/>
      <c r="DI667" s="79"/>
      <c r="DJ667" s="79"/>
      <c r="DK667" s="79"/>
      <c r="DL667" s="79"/>
      <c r="DM667" s="79"/>
      <c r="DN667" s="79"/>
      <c r="DO667" s="79"/>
      <c r="DP667" s="79"/>
      <c r="DQ667" s="79"/>
      <c r="DR667" s="79"/>
      <c r="DS667" s="79"/>
      <c r="DT667" s="79"/>
      <c r="DU667" s="79"/>
      <c r="DV667" s="79"/>
      <c r="DW667" s="79"/>
      <c r="DX667" s="79"/>
      <c r="DY667" s="79"/>
      <c r="DZ667" s="79"/>
      <c r="EA667" s="79"/>
      <c r="EB667" s="79"/>
      <c r="EC667" s="79"/>
      <c r="ED667" s="79"/>
      <c r="EE667" s="79"/>
      <c r="EF667" s="79"/>
      <c r="EG667" s="79"/>
      <c r="EH667" s="79"/>
      <c r="EI667" s="79"/>
      <c r="EJ667" s="79"/>
      <c r="EK667" s="79"/>
      <c r="EL667" s="79"/>
      <c r="EM667" s="79"/>
      <c r="EN667" s="79"/>
      <c r="EO667" s="113"/>
      <c r="EP667" s="113"/>
      <c r="EQ667" s="113"/>
      <c r="ER667" s="113"/>
      <c r="ES667" s="113"/>
      <c r="ET667" s="113"/>
      <c r="EU667" s="113"/>
      <c r="EV667" s="113"/>
      <c r="EW667" s="113"/>
      <c r="EX667" s="113"/>
    </row>
    <row r="668" spans="1:154" x14ac:dyDescent="0.3">
      <c r="A668" s="79"/>
      <c r="B668" s="80"/>
      <c r="C668" s="80"/>
      <c r="D668" s="80"/>
      <c r="E668" s="80"/>
      <c r="F668" s="80"/>
      <c r="G668" s="44" t="e">
        <f>SUM(J668,L668,N668,O668,P668,T668,U668,V668,AB668,AD668,AO668,AQ668,CE668,CG668,CP668,CR668,#REF!,#REF!,CZ668,DB668,DE668,DG668,DN668,DP668,DW668,DY668,EF668,EH668)</f>
        <v>#REF!</v>
      </c>
      <c r="H668" s="44" t="e">
        <f>SUM(K668,M668,Q668,R668,S668,W668,X668,Y668,AC668,AE668,AF668,AG668,AH668,AI668,AL668,AP668,AR668,#REF!,AY668,AZ668,CF668,CH668,CI668,CJ668,CK668,CL668,CQ668,CS668,CT668,CU668,CV668,CW668,#REF!,#REF!,DA668,DC668,DF668,DH668,DO668,#REF!,#REF!,#REF!,#REF!,DQ668,DR668,DS668,DT668,DU668,DX668,DZ668,EA668,EB668,EC668,ED668,EG668,EI668,EJ668,EK668,EL668,EM668)</f>
        <v>#REF!</v>
      </c>
      <c r="I668" s="44" t="e">
        <f t="shared" si="22"/>
        <v>#REF!</v>
      </c>
      <c r="J668" s="72"/>
      <c r="K668" s="72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79"/>
      <c r="AF668" s="79"/>
      <c r="AG668" s="79"/>
      <c r="AH668" s="79"/>
      <c r="AI668" s="79"/>
      <c r="AJ668" s="79"/>
      <c r="AK668" s="79"/>
      <c r="AL668" s="79"/>
      <c r="AM668" s="79"/>
      <c r="AN668" s="79"/>
      <c r="AO668" s="79"/>
      <c r="AP668" s="79"/>
      <c r="AQ668" s="79"/>
      <c r="AR668" s="79"/>
      <c r="AS668" s="79"/>
      <c r="AT668" s="79"/>
      <c r="AU668" s="79"/>
      <c r="AV668" s="79"/>
      <c r="AW668" s="79"/>
      <c r="AX668" s="79"/>
      <c r="AY668" s="79"/>
      <c r="AZ668" s="79"/>
      <c r="BA668" s="79"/>
      <c r="BB668" s="79"/>
      <c r="BC668" s="79"/>
      <c r="BD668" s="79"/>
      <c r="BE668" s="79"/>
      <c r="BF668" s="79"/>
      <c r="BG668" s="79"/>
      <c r="BH668" s="79"/>
      <c r="BI668" s="79"/>
      <c r="BJ668" s="79"/>
      <c r="BK668" s="79"/>
      <c r="BL668" s="79"/>
      <c r="BM668" s="79"/>
      <c r="BN668" s="79"/>
      <c r="BO668" s="79"/>
      <c r="BP668" s="79"/>
      <c r="BQ668" s="79"/>
      <c r="BR668" s="79"/>
      <c r="BS668" s="79"/>
      <c r="BT668" s="79"/>
      <c r="BU668" s="79"/>
      <c r="BV668" s="79"/>
      <c r="BW668" s="79"/>
      <c r="BX668" s="79"/>
      <c r="BY668" s="79"/>
      <c r="BZ668" s="79"/>
      <c r="CA668" s="79"/>
      <c r="CB668" s="79"/>
      <c r="CC668" s="79"/>
      <c r="CD668" s="79"/>
      <c r="CE668" s="79"/>
      <c r="CF668" s="79"/>
      <c r="CG668" s="79"/>
      <c r="CH668" s="79"/>
      <c r="CI668" s="79"/>
      <c r="CJ668" s="79"/>
      <c r="CK668" s="79"/>
      <c r="CL668" s="79"/>
      <c r="CM668" s="79"/>
      <c r="CN668" s="79"/>
      <c r="CO668" s="79"/>
      <c r="CP668" s="79"/>
      <c r="CQ668" s="79"/>
      <c r="CR668" s="79"/>
      <c r="CS668" s="79"/>
      <c r="CT668" s="79"/>
      <c r="CU668" s="79"/>
      <c r="CV668" s="79"/>
      <c r="CW668" s="79"/>
      <c r="CX668" s="79"/>
      <c r="CY668" s="79"/>
      <c r="CZ668" s="79"/>
      <c r="DA668" s="79"/>
      <c r="DB668" s="79"/>
      <c r="DC668" s="79"/>
      <c r="DD668" s="79"/>
      <c r="DE668" s="79"/>
      <c r="DF668" s="79"/>
      <c r="DG668" s="79"/>
      <c r="DH668" s="79"/>
      <c r="DI668" s="79"/>
      <c r="DJ668" s="79"/>
      <c r="DK668" s="79"/>
      <c r="DL668" s="79"/>
      <c r="DM668" s="79"/>
      <c r="DN668" s="79"/>
      <c r="DO668" s="79"/>
      <c r="DP668" s="79"/>
      <c r="DQ668" s="79"/>
      <c r="DR668" s="79"/>
      <c r="DS668" s="79"/>
      <c r="DT668" s="79"/>
      <c r="DU668" s="79"/>
      <c r="DV668" s="79"/>
      <c r="DW668" s="79"/>
      <c r="DX668" s="79"/>
      <c r="DY668" s="79"/>
      <c r="DZ668" s="79"/>
      <c r="EA668" s="79"/>
      <c r="EB668" s="79"/>
      <c r="EC668" s="79"/>
      <c r="ED668" s="79"/>
      <c r="EE668" s="79"/>
      <c r="EF668" s="79"/>
      <c r="EG668" s="79"/>
      <c r="EH668" s="79"/>
      <c r="EI668" s="79"/>
      <c r="EJ668" s="79"/>
      <c r="EK668" s="79"/>
      <c r="EL668" s="79"/>
      <c r="EM668" s="79"/>
      <c r="EN668" s="79"/>
      <c r="EO668" s="113"/>
      <c r="EP668" s="113"/>
      <c r="EQ668" s="113"/>
      <c r="ER668" s="113"/>
      <c r="ES668" s="113"/>
      <c r="ET668" s="113"/>
      <c r="EU668" s="113"/>
      <c r="EV668" s="113"/>
      <c r="EW668" s="113"/>
      <c r="EX668" s="113"/>
    </row>
    <row r="669" spans="1:154" x14ac:dyDescent="0.3">
      <c r="A669" s="79"/>
      <c r="B669" s="80"/>
      <c r="C669" s="80"/>
      <c r="D669" s="80"/>
      <c r="E669" s="80"/>
      <c r="F669" s="80"/>
      <c r="G669" s="44" t="e">
        <f>SUM(J669,L669,N669,O669,P669,T669,U669,V669,AB669,AD669,AO669,AQ669,CE669,CG669,CP669,CR669,#REF!,#REF!,CZ669,DB669,DE669,DG669,DN669,DP669,DW669,DY669,EF669,EH669)</f>
        <v>#REF!</v>
      </c>
      <c r="H669" s="44" t="e">
        <f>SUM(K669,M669,Q669,R669,S669,W669,X669,Y669,AC669,AE669,AF669,AG669,AH669,AI669,AL669,AP669,AR669,#REF!,AY669,AZ669,CF669,CH669,CI669,CJ669,CK669,CL669,CQ669,CS669,CT669,CU669,CV669,CW669,#REF!,#REF!,DA669,DC669,DF669,DH669,DO669,#REF!,#REF!,#REF!,#REF!,DQ669,DR669,DS669,DT669,DU669,DX669,DZ669,EA669,EB669,EC669,ED669,EG669,EI669,EJ669,EK669,EL669,EM669)</f>
        <v>#REF!</v>
      </c>
      <c r="I669" s="44" t="e">
        <f t="shared" si="22"/>
        <v>#REF!</v>
      </c>
      <c r="J669" s="72"/>
      <c r="K669" s="72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79"/>
      <c r="AF669" s="79"/>
      <c r="AG669" s="79"/>
      <c r="AH669" s="79"/>
      <c r="AI669" s="79"/>
      <c r="AJ669" s="79"/>
      <c r="AK669" s="79"/>
      <c r="AL669" s="79"/>
      <c r="AM669" s="79"/>
      <c r="AN669" s="79"/>
      <c r="AO669" s="79"/>
      <c r="AP669" s="79"/>
      <c r="AQ669" s="79"/>
      <c r="AR669" s="79"/>
      <c r="AS669" s="79"/>
      <c r="AT669" s="79"/>
      <c r="AU669" s="79"/>
      <c r="AV669" s="79"/>
      <c r="AW669" s="79"/>
      <c r="AX669" s="79"/>
      <c r="AY669" s="79"/>
      <c r="AZ669" s="79"/>
      <c r="BA669" s="79"/>
      <c r="BB669" s="79"/>
      <c r="BC669" s="79"/>
      <c r="BD669" s="79"/>
      <c r="BE669" s="79"/>
      <c r="BF669" s="79"/>
      <c r="BG669" s="79"/>
      <c r="BH669" s="79"/>
      <c r="BI669" s="79"/>
      <c r="BJ669" s="79"/>
      <c r="BK669" s="79"/>
      <c r="BL669" s="79"/>
      <c r="BM669" s="79"/>
      <c r="BN669" s="79"/>
      <c r="BO669" s="79"/>
      <c r="BP669" s="79"/>
      <c r="BQ669" s="79"/>
      <c r="BR669" s="79"/>
      <c r="BS669" s="79"/>
      <c r="BT669" s="79"/>
      <c r="BU669" s="79"/>
      <c r="BV669" s="79"/>
      <c r="BW669" s="79"/>
      <c r="BX669" s="79"/>
      <c r="BY669" s="79"/>
      <c r="BZ669" s="79"/>
      <c r="CA669" s="79"/>
      <c r="CB669" s="79"/>
      <c r="CC669" s="79"/>
      <c r="CD669" s="79"/>
      <c r="CE669" s="79"/>
      <c r="CF669" s="79"/>
      <c r="CG669" s="79"/>
      <c r="CH669" s="79"/>
      <c r="CI669" s="79"/>
      <c r="CJ669" s="79"/>
      <c r="CK669" s="79"/>
      <c r="CL669" s="79"/>
      <c r="CM669" s="79"/>
      <c r="CN669" s="79"/>
      <c r="CO669" s="79"/>
      <c r="CP669" s="79"/>
      <c r="CQ669" s="79"/>
      <c r="CR669" s="79"/>
      <c r="CS669" s="79"/>
      <c r="CT669" s="79"/>
      <c r="CU669" s="79"/>
      <c r="CV669" s="79"/>
      <c r="CW669" s="79"/>
      <c r="CX669" s="79"/>
      <c r="CY669" s="79"/>
      <c r="CZ669" s="79"/>
      <c r="DA669" s="79"/>
      <c r="DB669" s="79"/>
      <c r="DC669" s="79"/>
      <c r="DD669" s="79"/>
      <c r="DE669" s="79"/>
      <c r="DF669" s="79"/>
      <c r="DG669" s="79"/>
      <c r="DH669" s="79"/>
      <c r="DI669" s="79"/>
      <c r="DJ669" s="79"/>
      <c r="DK669" s="79"/>
      <c r="DL669" s="79"/>
      <c r="DM669" s="79"/>
      <c r="DN669" s="79"/>
      <c r="DO669" s="79"/>
      <c r="DP669" s="79"/>
      <c r="DQ669" s="79"/>
      <c r="DR669" s="79"/>
      <c r="DS669" s="79"/>
      <c r="DT669" s="79"/>
      <c r="DU669" s="79"/>
      <c r="DV669" s="79"/>
      <c r="DW669" s="79"/>
      <c r="DX669" s="79"/>
      <c r="DY669" s="79"/>
      <c r="DZ669" s="79"/>
      <c r="EA669" s="79"/>
      <c r="EB669" s="79"/>
      <c r="EC669" s="79"/>
      <c r="ED669" s="79"/>
      <c r="EE669" s="79"/>
      <c r="EF669" s="79"/>
      <c r="EG669" s="79"/>
      <c r="EH669" s="79"/>
      <c r="EI669" s="79"/>
      <c r="EJ669" s="79"/>
      <c r="EK669" s="79"/>
      <c r="EL669" s="79"/>
      <c r="EM669" s="79"/>
      <c r="EN669" s="79"/>
      <c r="EO669" s="113"/>
      <c r="EP669" s="113"/>
      <c r="EQ669" s="113"/>
      <c r="ER669" s="113"/>
      <c r="ES669" s="113"/>
      <c r="ET669" s="113"/>
      <c r="EU669" s="113"/>
      <c r="EV669" s="113"/>
      <c r="EW669" s="113"/>
      <c r="EX669" s="113"/>
    </row>
    <row r="670" spans="1:154" x14ac:dyDescent="0.3">
      <c r="A670" s="79"/>
      <c r="B670" s="80"/>
      <c r="C670" s="80"/>
      <c r="D670" s="80"/>
      <c r="E670" s="80"/>
      <c r="F670" s="80"/>
      <c r="G670" s="44" t="e">
        <f>SUM(J670,L670,N670,O670,P670,T670,U670,V670,AB670,AD670,AO670,AQ670,CE670,CG670,CP670,CR670,#REF!,#REF!,CZ670,DB670,DE670,DG670,DN670,DP670,DW670,DY670,EF670,EH670)</f>
        <v>#REF!</v>
      </c>
      <c r="H670" s="44" t="e">
        <f>SUM(K670,M670,Q670,R670,S670,W670,X670,Y670,AC670,AE670,AF670,AG670,AH670,AI670,AL670,AP670,AR670,#REF!,AY670,AZ670,CF670,CH670,CI670,CJ670,CK670,CL670,CQ670,CS670,CT670,CU670,CV670,CW670,#REF!,#REF!,DA670,DC670,DF670,DH670,DO670,#REF!,#REF!,#REF!,#REF!,DQ670,DR670,DS670,DT670,DU670,DX670,DZ670,EA670,EB670,EC670,ED670,EG670,EI670,EJ670,EK670,EL670,EM670)</f>
        <v>#REF!</v>
      </c>
      <c r="I670" s="44" t="e">
        <f t="shared" si="22"/>
        <v>#REF!</v>
      </c>
      <c r="J670" s="72"/>
      <c r="K670" s="72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79"/>
      <c r="AF670" s="79"/>
      <c r="AG670" s="79"/>
      <c r="AH670" s="79"/>
      <c r="AI670" s="79"/>
      <c r="AJ670" s="79"/>
      <c r="AK670" s="79"/>
      <c r="AL670" s="79"/>
      <c r="AM670" s="79"/>
      <c r="AN670" s="79"/>
      <c r="AO670" s="79"/>
      <c r="AP670" s="79"/>
      <c r="AQ670" s="79"/>
      <c r="AR670" s="79"/>
      <c r="AS670" s="79"/>
      <c r="AT670" s="79"/>
      <c r="AU670" s="79"/>
      <c r="AV670" s="79"/>
      <c r="AW670" s="79"/>
      <c r="AX670" s="79"/>
      <c r="AY670" s="79"/>
      <c r="AZ670" s="79"/>
      <c r="BA670" s="79"/>
      <c r="BB670" s="79"/>
      <c r="BC670" s="79"/>
      <c r="BD670" s="79"/>
      <c r="BE670" s="79"/>
      <c r="BF670" s="79"/>
      <c r="BG670" s="79"/>
      <c r="BH670" s="79"/>
      <c r="BI670" s="79"/>
      <c r="BJ670" s="79"/>
      <c r="BK670" s="79"/>
      <c r="BL670" s="79"/>
      <c r="BM670" s="79"/>
      <c r="BN670" s="79"/>
      <c r="BO670" s="79"/>
      <c r="BP670" s="79"/>
      <c r="BQ670" s="79"/>
      <c r="BR670" s="79"/>
      <c r="BS670" s="79"/>
      <c r="BT670" s="79"/>
      <c r="BU670" s="79"/>
      <c r="BV670" s="79"/>
      <c r="BW670" s="79"/>
      <c r="BX670" s="79"/>
      <c r="BY670" s="79"/>
      <c r="BZ670" s="79"/>
      <c r="CA670" s="79"/>
      <c r="CB670" s="79"/>
      <c r="CC670" s="79"/>
      <c r="CD670" s="79"/>
      <c r="CE670" s="79"/>
      <c r="CF670" s="79"/>
      <c r="CG670" s="79"/>
      <c r="CH670" s="79"/>
      <c r="CI670" s="79"/>
      <c r="CJ670" s="79"/>
      <c r="CK670" s="79"/>
      <c r="CL670" s="79"/>
      <c r="CM670" s="79"/>
      <c r="CN670" s="79"/>
      <c r="CO670" s="79"/>
      <c r="CP670" s="79"/>
      <c r="CQ670" s="79"/>
      <c r="CR670" s="79"/>
      <c r="CS670" s="79"/>
      <c r="CT670" s="79"/>
      <c r="CU670" s="79"/>
      <c r="CV670" s="79"/>
      <c r="CW670" s="79"/>
      <c r="CX670" s="79"/>
      <c r="CY670" s="79"/>
      <c r="CZ670" s="79"/>
      <c r="DA670" s="79"/>
      <c r="DB670" s="79"/>
      <c r="DC670" s="79"/>
      <c r="DD670" s="79"/>
      <c r="DE670" s="79"/>
      <c r="DF670" s="79"/>
      <c r="DG670" s="79"/>
      <c r="DH670" s="79"/>
      <c r="DI670" s="79"/>
      <c r="DJ670" s="79"/>
      <c r="DK670" s="79"/>
      <c r="DL670" s="79"/>
      <c r="DM670" s="79"/>
      <c r="DN670" s="79"/>
      <c r="DO670" s="79"/>
      <c r="DP670" s="79"/>
      <c r="DQ670" s="79"/>
      <c r="DR670" s="79"/>
      <c r="DS670" s="79"/>
      <c r="DT670" s="79"/>
      <c r="DU670" s="79"/>
      <c r="DV670" s="79"/>
      <c r="DW670" s="79"/>
      <c r="DX670" s="79"/>
      <c r="DY670" s="79"/>
      <c r="DZ670" s="79"/>
      <c r="EA670" s="79"/>
      <c r="EB670" s="79"/>
      <c r="EC670" s="79"/>
      <c r="ED670" s="79"/>
      <c r="EE670" s="79"/>
      <c r="EF670" s="79"/>
      <c r="EG670" s="79"/>
      <c r="EH670" s="79"/>
      <c r="EI670" s="79"/>
      <c r="EJ670" s="79"/>
      <c r="EK670" s="79"/>
      <c r="EL670" s="79"/>
      <c r="EM670" s="79"/>
      <c r="EN670" s="79"/>
      <c r="EO670" s="113"/>
      <c r="EP670" s="113"/>
      <c r="EQ670" s="113"/>
      <c r="ER670" s="113"/>
      <c r="ES670" s="113"/>
      <c r="ET670" s="113"/>
      <c r="EU670" s="113"/>
      <c r="EV670" s="113"/>
      <c r="EW670" s="113"/>
      <c r="EX670" s="113"/>
    </row>
    <row r="671" spans="1:154" x14ac:dyDescent="0.3">
      <c r="A671" s="79"/>
      <c r="B671" s="80"/>
      <c r="C671" s="80"/>
      <c r="D671" s="80"/>
      <c r="E671" s="80"/>
      <c r="F671" s="80"/>
      <c r="G671" s="44" t="e">
        <f>SUM(J671,L671,N671,O671,P671,T671,U671,V671,AB671,AD671,AO671,AQ671,CE671,CG671,CP671,CR671,#REF!,#REF!,CZ671,DB671,DE671,DG671,DN671,DP671,DW671,DY671,EF671,EH671)</f>
        <v>#REF!</v>
      </c>
      <c r="H671" s="44" t="e">
        <f>SUM(K671,M671,Q671,R671,S671,W671,X671,Y671,AC671,AE671,AF671,AG671,AH671,AI671,AL671,AP671,AR671,#REF!,AY671,AZ671,CF671,CH671,CI671,CJ671,CK671,CL671,CQ671,CS671,CT671,CU671,CV671,CW671,#REF!,#REF!,DA671,DC671,DF671,DH671,DO671,#REF!,#REF!,#REF!,#REF!,DQ671,DR671,DS671,DT671,DU671,DX671,DZ671,EA671,EB671,EC671,ED671,EG671,EI671,EJ671,EK671,EL671,EM671)</f>
        <v>#REF!</v>
      </c>
      <c r="I671" s="44" t="e">
        <f t="shared" si="22"/>
        <v>#REF!</v>
      </c>
      <c r="J671" s="72"/>
      <c r="K671" s="72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79"/>
      <c r="AF671" s="79"/>
      <c r="AG671" s="79"/>
      <c r="AH671" s="79"/>
      <c r="AI671" s="79"/>
      <c r="AJ671" s="79"/>
      <c r="AK671" s="79"/>
      <c r="AL671" s="79"/>
      <c r="AM671" s="79"/>
      <c r="AN671" s="79"/>
      <c r="AO671" s="79"/>
      <c r="AP671" s="79"/>
      <c r="AQ671" s="79"/>
      <c r="AR671" s="79"/>
      <c r="AS671" s="79"/>
      <c r="AT671" s="79"/>
      <c r="AU671" s="79"/>
      <c r="AV671" s="79"/>
      <c r="AW671" s="79"/>
      <c r="AX671" s="79"/>
      <c r="AY671" s="79"/>
      <c r="AZ671" s="79"/>
      <c r="BA671" s="79"/>
      <c r="BB671" s="79"/>
      <c r="BC671" s="79"/>
      <c r="BD671" s="79"/>
      <c r="BE671" s="79"/>
      <c r="BF671" s="79"/>
      <c r="BG671" s="79"/>
      <c r="BH671" s="79"/>
      <c r="BI671" s="79"/>
      <c r="BJ671" s="79"/>
      <c r="BK671" s="79"/>
      <c r="BL671" s="79"/>
      <c r="BM671" s="79"/>
      <c r="BN671" s="79"/>
      <c r="BO671" s="79"/>
      <c r="BP671" s="79"/>
      <c r="BQ671" s="79"/>
      <c r="BR671" s="79"/>
      <c r="BS671" s="79"/>
      <c r="BT671" s="79"/>
      <c r="BU671" s="79"/>
      <c r="BV671" s="79"/>
      <c r="BW671" s="79"/>
      <c r="BX671" s="79"/>
      <c r="BY671" s="79"/>
      <c r="BZ671" s="79"/>
      <c r="CA671" s="79"/>
      <c r="CB671" s="79"/>
      <c r="CC671" s="79"/>
      <c r="CD671" s="79"/>
      <c r="CE671" s="79"/>
      <c r="CF671" s="79"/>
      <c r="CG671" s="79"/>
      <c r="CH671" s="79"/>
      <c r="CI671" s="79"/>
      <c r="CJ671" s="79"/>
      <c r="CK671" s="79"/>
      <c r="CL671" s="79"/>
      <c r="CM671" s="79"/>
      <c r="CN671" s="79"/>
      <c r="CO671" s="79"/>
      <c r="CP671" s="79"/>
      <c r="CQ671" s="79"/>
      <c r="CR671" s="79"/>
      <c r="CS671" s="79"/>
      <c r="CT671" s="79"/>
      <c r="CU671" s="79"/>
      <c r="CV671" s="79"/>
      <c r="CW671" s="79"/>
      <c r="CX671" s="79"/>
      <c r="CY671" s="79"/>
      <c r="CZ671" s="79"/>
      <c r="DA671" s="79"/>
      <c r="DB671" s="79"/>
      <c r="DC671" s="79"/>
      <c r="DD671" s="79"/>
      <c r="DE671" s="79"/>
      <c r="DF671" s="79"/>
      <c r="DG671" s="79"/>
      <c r="DH671" s="79"/>
      <c r="DI671" s="79"/>
      <c r="DJ671" s="79"/>
      <c r="DK671" s="79"/>
      <c r="DL671" s="79"/>
      <c r="DM671" s="79"/>
      <c r="DN671" s="79"/>
      <c r="DO671" s="79"/>
      <c r="DP671" s="79"/>
      <c r="DQ671" s="79"/>
      <c r="DR671" s="79"/>
      <c r="DS671" s="79"/>
      <c r="DT671" s="79"/>
      <c r="DU671" s="79"/>
      <c r="DV671" s="79"/>
      <c r="DW671" s="79"/>
      <c r="DX671" s="79"/>
      <c r="DY671" s="79"/>
      <c r="DZ671" s="79"/>
      <c r="EA671" s="79"/>
      <c r="EB671" s="79"/>
      <c r="EC671" s="79"/>
      <c r="ED671" s="79"/>
      <c r="EE671" s="79"/>
      <c r="EF671" s="79"/>
      <c r="EG671" s="79"/>
      <c r="EH671" s="79"/>
      <c r="EI671" s="79"/>
      <c r="EJ671" s="79"/>
      <c r="EK671" s="79"/>
      <c r="EL671" s="79"/>
      <c r="EM671" s="79"/>
      <c r="EN671" s="79"/>
      <c r="EO671" s="113"/>
      <c r="EP671" s="113"/>
      <c r="EQ671" s="113"/>
      <c r="ER671" s="113"/>
      <c r="ES671" s="113"/>
      <c r="ET671" s="113"/>
      <c r="EU671" s="113"/>
      <c r="EV671" s="113"/>
      <c r="EW671" s="113"/>
      <c r="EX671" s="113"/>
    </row>
    <row r="672" spans="1:154" x14ac:dyDescent="0.3">
      <c r="A672" s="79"/>
      <c r="B672" s="80"/>
      <c r="C672" s="80"/>
      <c r="D672" s="80"/>
      <c r="E672" s="80"/>
      <c r="F672" s="80"/>
      <c r="G672" s="44" t="e">
        <f>SUM(J672,L672,N672,O672,P672,T672,U672,V672,AB672,AD672,AO672,AQ672,CE672,CG672,CP672,CR672,#REF!,#REF!,CZ672,DB672,DE672,DG672,DN672,DP672,DW672,DY672,EF672,EH672)</f>
        <v>#REF!</v>
      </c>
      <c r="H672" s="44" t="e">
        <f>SUM(K672,M672,Q672,R672,S672,W672,X672,Y672,AC672,AE672,AF672,AG672,AH672,AI672,AL672,AP672,AR672,#REF!,AY672,AZ672,CF672,CH672,CI672,CJ672,CK672,CL672,CQ672,CS672,CT672,CU672,CV672,CW672,#REF!,#REF!,DA672,DC672,DF672,DH672,DO672,#REF!,#REF!,#REF!,#REF!,DQ672,DR672,DS672,DT672,DU672,DX672,DZ672,EA672,EB672,EC672,ED672,EG672,EI672,EJ672,EK672,EL672,EM672)</f>
        <v>#REF!</v>
      </c>
      <c r="I672" s="44" t="e">
        <f t="shared" si="22"/>
        <v>#REF!</v>
      </c>
      <c r="J672" s="72"/>
      <c r="K672" s="72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79"/>
      <c r="AF672" s="79"/>
      <c r="AG672" s="79"/>
      <c r="AH672" s="79"/>
      <c r="AI672" s="79"/>
      <c r="AJ672" s="79"/>
      <c r="AK672" s="79"/>
      <c r="AL672" s="79"/>
      <c r="AM672" s="79"/>
      <c r="AN672" s="79"/>
      <c r="AO672" s="79"/>
      <c r="AP672" s="79"/>
      <c r="AQ672" s="79"/>
      <c r="AR672" s="79"/>
      <c r="AS672" s="79"/>
      <c r="AT672" s="79"/>
      <c r="AU672" s="79"/>
      <c r="AV672" s="79"/>
      <c r="AW672" s="79"/>
      <c r="AX672" s="79"/>
      <c r="AY672" s="79"/>
      <c r="AZ672" s="79"/>
      <c r="BA672" s="79"/>
      <c r="BB672" s="79"/>
      <c r="BC672" s="79"/>
      <c r="BD672" s="79"/>
      <c r="BE672" s="79"/>
      <c r="BF672" s="79"/>
      <c r="BG672" s="79"/>
      <c r="BH672" s="79"/>
      <c r="BI672" s="79"/>
      <c r="BJ672" s="79"/>
      <c r="BK672" s="79"/>
      <c r="BL672" s="79"/>
      <c r="BM672" s="79"/>
      <c r="BN672" s="79"/>
      <c r="BO672" s="79"/>
      <c r="BP672" s="79"/>
      <c r="BQ672" s="79"/>
      <c r="BR672" s="79"/>
      <c r="BS672" s="79"/>
      <c r="BT672" s="79"/>
      <c r="BU672" s="79"/>
      <c r="BV672" s="79"/>
      <c r="BW672" s="79"/>
      <c r="BX672" s="79"/>
      <c r="BY672" s="79"/>
      <c r="BZ672" s="79"/>
      <c r="CA672" s="79"/>
      <c r="CB672" s="79"/>
      <c r="CC672" s="79"/>
      <c r="CD672" s="79"/>
      <c r="CE672" s="79"/>
      <c r="CF672" s="79"/>
      <c r="CG672" s="79"/>
      <c r="CH672" s="79"/>
      <c r="CI672" s="79"/>
      <c r="CJ672" s="79"/>
      <c r="CK672" s="79"/>
      <c r="CL672" s="79"/>
      <c r="CM672" s="79"/>
      <c r="CN672" s="79"/>
      <c r="CO672" s="79"/>
      <c r="CP672" s="79"/>
      <c r="CQ672" s="79"/>
      <c r="CR672" s="79"/>
      <c r="CS672" s="79"/>
      <c r="CT672" s="79"/>
      <c r="CU672" s="79"/>
      <c r="CV672" s="79"/>
      <c r="CW672" s="79"/>
      <c r="CX672" s="79"/>
      <c r="CY672" s="79"/>
      <c r="CZ672" s="79"/>
      <c r="DA672" s="79"/>
      <c r="DB672" s="79"/>
      <c r="DC672" s="79"/>
      <c r="DD672" s="79"/>
      <c r="DE672" s="79"/>
      <c r="DF672" s="79"/>
      <c r="DG672" s="79"/>
      <c r="DH672" s="79"/>
      <c r="DI672" s="79"/>
      <c r="DJ672" s="79"/>
      <c r="DK672" s="79"/>
      <c r="DL672" s="79"/>
      <c r="DM672" s="79"/>
      <c r="DN672" s="79"/>
      <c r="DO672" s="79"/>
      <c r="DP672" s="79"/>
      <c r="DQ672" s="79"/>
      <c r="DR672" s="79"/>
      <c r="DS672" s="79"/>
      <c r="DT672" s="79"/>
      <c r="DU672" s="79"/>
      <c r="DV672" s="79"/>
      <c r="DW672" s="79"/>
      <c r="DX672" s="79"/>
      <c r="DY672" s="79"/>
      <c r="DZ672" s="79"/>
      <c r="EA672" s="79"/>
      <c r="EB672" s="79"/>
      <c r="EC672" s="79"/>
      <c r="ED672" s="79"/>
      <c r="EE672" s="79"/>
      <c r="EF672" s="79"/>
      <c r="EG672" s="79"/>
      <c r="EH672" s="79"/>
      <c r="EI672" s="79"/>
      <c r="EJ672" s="79"/>
      <c r="EK672" s="79"/>
      <c r="EL672" s="79"/>
      <c r="EM672" s="79"/>
      <c r="EN672" s="79"/>
      <c r="EO672" s="113"/>
      <c r="EP672" s="113"/>
      <c r="EQ672" s="113"/>
      <c r="ER672" s="113"/>
      <c r="ES672" s="113"/>
      <c r="ET672" s="113"/>
      <c r="EU672" s="113"/>
      <c r="EV672" s="113"/>
      <c r="EW672" s="113"/>
      <c r="EX672" s="113"/>
    </row>
    <row r="673" spans="1:154" x14ac:dyDescent="0.3">
      <c r="A673" s="79"/>
      <c r="B673" s="80"/>
      <c r="C673" s="80"/>
      <c r="D673" s="80"/>
      <c r="E673" s="80"/>
      <c r="F673" s="80"/>
      <c r="G673" s="44" t="e">
        <f>SUM(J673,L673,N673,O673,P673,T673,U673,V673,AB673,AD673,AO673,AQ673,CE673,CG673,CP673,CR673,#REF!,#REF!,CZ673,DB673,DE673,DG673,DN673,DP673,DW673,DY673,EF673,EH673)</f>
        <v>#REF!</v>
      </c>
      <c r="H673" s="44" t="e">
        <f>SUM(K673,M673,Q673,R673,S673,W673,X673,Y673,AC673,AE673,AF673,AG673,AH673,AI673,AL673,AP673,AR673,#REF!,AY673,AZ673,CF673,CH673,CI673,CJ673,CK673,CL673,CQ673,CS673,CT673,CU673,CV673,CW673,#REF!,#REF!,DA673,DC673,DF673,DH673,DO673,#REF!,#REF!,#REF!,#REF!,DQ673,DR673,DS673,DT673,DU673,DX673,DZ673,EA673,EB673,EC673,ED673,EG673,EI673,EJ673,EK673,EL673,EM673)</f>
        <v>#REF!</v>
      </c>
      <c r="I673" s="44" t="e">
        <f t="shared" si="22"/>
        <v>#REF!</v>
      </c>
      <c r="J673" s="72"/>
      <c r="K673" s="72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79"/>
      <c r="AF673" s="79"/>
      <c r="AG673" s="79"/>
      <c r="AH673" s="79"/>
      <c r="AI673" s="79"/>
      <c r="AJ673" s="79"/>
      <c r="AK673" s="79"/>
      <c r="AL673" s="79"/>
      <c r="AM673" s="79"/>
      <c r="AN673" s="79"/>
      <c r="AO673" s="79"/>
      <c r="AP673" s="79"/>
      <c r="AQ673" s="79"/>
      <c r="AR673" s="79"/>
      <c r="AS673" s="79"/>
      <c r="AT673" s="79"/>
      <c r="AU673" s="79"/>
      <c r="AV673" s="79"/>
      <c r="AW673" s="79"/>
      <c r="AX673" s="79"/>
      <c r="AY673" s="79"/>
      <c r="AZ673" s="79"/>
      <c r="BA673" s="79"/>
      <c r="BB673" s="79"/>
      <c r="BC673" s="79"/>
      <c r="BD673" s="79"/>
      <c r="BE673" s="79"/>
      <c r="BF673" s="79"/>
      <c r="BG673" s="79"/>
      <c r="BH673" s="79"/>
      <c r="BI673" s="79"/>
      <c r="BJ673" s="79"/>
      <c r="BK673" s="79"/>
      <c r="BL673" s="79"/>
      <c r="BM673" s="79"/>
      <c r="BN673" s="79"/>
      <c r="BO673" s="79"/>
      <c r="BP673" s="79"/>
      <c r="BQ673" s="79"/>
      <c r="BR673" s="79"/>
      <c r="BS673" s="79"/>
      <c r="BT673" s="79"/>
      <c r="BU673" s="79"/>
      <c r="BV673" s="79"/>
      <c r="BW673" s="79"/>
      <c r="BX673" s="79"/>
      <c r="BY673" s="79"/>
      <c r="BZ673" s="79"/>
      <c r="CA673" s="79"/>
      <c r="CB673" s="79"/>
      <c r="CC673" s="79"/>
      <c r="CD673" s="79"/>
      <c r="CE673" s="79"/>
      <c r="CF673" s="79"/>
      <c r="CG673" s="79"/>
      <c r="CH673" s="79"/>
      <c r="CI673" s="79"/>
      <c r="CJ673" s="79"/>
      <c r="CK673" s="79"/>
      <c r="CL673" s="79"/>
      <c r="CM673" s="79"/>
      <c r="CN673" s="79"/>
      <c r="CO673" s="79"/>
      <c r="CP673" s="79"/>
      <c r="CQ673" s="79"/>
      <c r="CR673" s="79"/>
      <c r="CS673" s="79"/>
      <c r="CT673" s="79"/>
      <c r="CU673" s="79"/>
      <c r="CV673" s="79"/>
      <c r="CW673" s="79"/>
      <c r="CX673" s="79"/>
      <c r="CY673" s="79"/>
      <c r="CZ673" s="79"/>
      <c r="DA673" s="79"/>
      <c r="DB673" s="79"/>
      <c r="DC673" s="79"/>
      <c r="DD673" s="79"/>
      <c r="DE673" s="79"/>
      <c r="DF673" s="79"/>
      <c r="DG673" s="79"/>
      <c r="DH673" s="79"/>
      <c r="DI673" s="79"/>
      <c r="DJ673" s="79"/>
      <c r="DK673" s="79"/>
      <c r="DL673" s="79"/>
      <c r="DM673" s="79"/>
      <c r="DN673" s="79"/>
      <c r="DO673" s="79"/>
      <c r="DP673" s="79"/>
      <c r="DQ673" s="79"/>
      <c r="DR673" s="79"/>
      <c r="DS673" s="79"/>
      <c r="DT673" s="79"/>
      <c r="DU673" s="79"/>
      <c r="DV673" s="79"/>
      <c r="DW673" s="79"/>
      <c r="DX673" s="79"/>
      <c r="DY673" s="79"/>
      <c r="DZ673" s="79"/>
      <c r="EA673" s="79"/>
      <c r="EB673" s="79"/>
      <c r="EC673" s="79"/>
      <c r="ED673" s="79"/>
      <c r="EE673" s="79"/>
      <c r="EF673" s="79"/>
      <c r="EG673" s="79"/>
      <c r="EH673" s="79"/>
      <c r="EI673" s="79"/>
      <c r="EJ673" s="79"/>
      <c r="EK673" s="79"/>
      <c r="EL673" s="79"/>
      <c r="EM673" s="79"/>
      <c r="EN673" s="79"/>
      <c r="EO673" s="113"/>
      <c r="EP673" s="113"/>
      <c r="EQ673" s="113"/>
      <c r="ER673" s="113"/>
      <c r="ES673" s="113"/>
      <c r="ET673" s="113"/>
      <c r="EU673" s="113"/>
      <c r="EV673" s="113"/>
      <c r="EW673" s="113"/>
      <c r="EX673" s="113"/>
    </row>
    <row r="674" spans="1:154" x14ac:dyDescent="0.3">
      <c r="A674" s="79"/>
      <c r="B674" s="80"/>
      <c r="C674" s="80"/>
      <c r="D674" s="80"/>
      <c r="E674" s="80"/>
      <c r="F674" s="80"/>
      <c r="G674" s="44" t="e">
        <f>SUM(J674,L674,N674,O674,P674,T674,U674,V674,AB674,AD674,AO674,AQ674,CE674,CG674,CP674,CR674,#REF!,#REF!,CZ674,DB674,DE674,DG674,DN674,DP674,DW674,DY674,EF674,EH674)</f>
        <v>#REF!</v>
      </c>
      <c r="H674" s="44" t="e">
        <f>SUM(K674,M674,Q674,R674,S674,W674,X674,Y674,AC674,AE674,AF674,AG674,AH674,AI674,AL674,AP674,AR674,#REF!,AY674,AZ674,CF674,CH674,CI674,CJ674,CK674,CL674,CQ674,CS674,CT674,CU674,CV674,CW674,#REF!,#REF!,DA674,DC674,DF674,DH674,DO674,#REF!,#REF!,#REF!,#REF!,DQ674,DR674,DS674,DT674,DU674,DX674,DZ674,EA674,EB674,EC674,ED674,EG674,EI674,EJ674,EK674,EL674,EM674)</f>
        <v>#REF!</v>
      </c>
      <c r="I674" s="44" t="e">
        <f t="shared" si="22"/>
        <v>#REF!</v>
      </c>
      <c r="J674" s="72"/>
      <c r="K674" s="72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79"/>
      <c r="AF674" s="79"/>
      <c r="AG674" s="79"/>
      <c r="AH674" s="79"/>
      <c r="AI674" s="79"/>
      <c r="AJ674" s="79"/>
      <c r="AK674" s="79"/>
      <c r="AL674" s="79"/>
      <c r="AM674" s="79"/>
      <c r="AN674" s="79"/>
      <c r="AO674" s="79"/>
      <c r="AP674" s="79"/>
      <c r="AQ674" s="79"/>
      <c r="AR674" s="79"/>
      <c r="AS674" s="79"/>
      <c r="AT674" s="79"/>
      <c r="AU674" s="79"/>
      <c r="AV674" s="79"/>
      <c r="AW674" s="79"/>
      <c r="AX674" s="79"/>
      <c r="AY674" s="79"/>
      <c r="AZ674" s="79"/>
      <c r="BA674" s="79"/>
      <c r="BB674" s="79"/>
      <c r="BC674" s="79"/>
      <c r="BD674" s="79"/>
      <c r="BE674" s="79"/>
      <c r="BF674" s="79"/>
      <c r="BG674" s="79"/>
      <c r="BH674" s="79"/>
      <c r="BI674" s="79"/>
      <c r="BJ674" s="79"/>
      <c r="BK674" s="79"/>
      <c r="BL674" s="79"/>
      <c r="BM674" s="79"/>
      <c r="BN674" s="79"/>
      <c r="BO674" s="79"/>
      <c r="BP674" s="79"/>
      <c r="BQ674" s="79"/>
      <c r="BR674" s="79"/>
      <c r="BS674" s="79"/>
      <c r="BT674" s="79"/>
      <c r="BU674" s="79"/>
      <c r="BV674" s="79"/>
      <c r="BW674" s="79"/>
      <c r="BX674" s="79"/>
      <c r="BY674" s="79"/>
      <c r="BZ674" s="79"/>
      <c r="CA674" s="79"/>
      <c r="CB674" s="79"/>
      <c r="CC674" s="79"/>
      <c r="CD674" s="79"/>
      <c r="CE674" s="79"/>
      <c r="CF674" s="79"/>
      <c r="CG674" s="79"/>
      <c r="CH674" s="79"/>
      <c r="CI674" s="79"/>
      <c r="CJ674" s="79"/>
      <c r="CK674" s="79"/>
      <c r="CL674" s="79"/>
      <c r="CM674" s="79"/>
      <c r="CN674" s="79"/>
      <c r="CO674" s="79"/>
      <c r="CP674" s="79"/>
      <c r="CQ674" s="79"/>
      <c r="CR674" s="79"/>
      <c r="CS674" s="79"/>
      <c r="CT674" s="79"/>
      <c r="CU674" s="79"/>
      <c r="CV674" s="79"/>
      <c r="CW674" s="79"/>
      <c r="CX674" s="79"/>
      <c r="CY674" s="79"/>
      <c r="CZ674" s="79"/>
      <c r="DA674" s="79"/>
      <c r="DB674" s="79"/>
      <c r="DC674" s="79"/>
      <c r="DD674" s="79"/>
      <c r="DE674" s="79"/>
      <c r="DF674" s="79"/>
      <c r="DG674" s="79"/>
      <c r="DH674" s="79"/>
      <c r="DI674" s="79"/>
      <c r="DJ674" s="79"/>
      <c r="DK674" s="79"/>
      <c r="DL674" s="79"/>
      <c r="DM674" s="79"/>
      <c r="DN674" s="79"/>
      <c r="DO674" s="79"/>
      <c r="DP674" s="79"/>
      <c r="DQ674" s="79"/>
      <c r="DR674" s="79"/>
      <c r="DS674" s="79"/>
      <c r="DT674" s="79"/>
      <c r="DU674" s="79"/>
      <c r="DV674" s="79"/>
      <c r="DW674" s="79"/>
      <c r="DX674" s="79"/>
      <c r="DY674" s="79"/>
      <c r="DZ674" s="79"/>
      <c r="EA674" s="79"/>
      <c r="EB674" s="79"/>
      <c r="EC674" s="79"/>
      <c r="ED674" s="79"/>
      <c r="EE674" s="79"/>
      <c r="EF674" s="79"/>
      <c r="EG674" s="79"/>
      <c r="EH674" s="79"/>
      <c r="EI674" s="79"/>
      <c r="EJ674" s="79"/>
      <c r="EK674" s="79"/>
      <c r="EL674" s="79"/>
      <c r="EM674" s="79"/>
      <c r="EN674" s="79"/>
      <c r="EO674" s="113"/>
      <c r="EP674" s="113"/>
      <c r="EQ674" s="113"/>
      <c r="ER674" s="113"/>
      <c r="ES674" s="113"/>
      <c r="ET674" s="113"/>
      <c r="EU674" s="113"/>
      <c r="EV674" s="113"/>
      <c r="EW674" s="113"/>
      <c r="EX674" s="113"/>
    </row>
    <row r="675" spans="1:154" x14ac:dyDescent="0.3">
      <c r="A675" s="79"/>
      <c r="B675" s="80"/>
      <c r="C675" s="80"/>
      <c r="D675" s="80"/>
      <c r="E675" s="80"/>
      <c r="F675" s="80"/>
      <c r="G675" s="44" t="e">
        <f>SUM(J675,L675,N675,O675,P675,T675,U675,V675,AB675,AD675,AO675,AQ675,CE675,CG675,CP675,CR675,#REF!,#REF!,CZ675,DB675,DE675,DG675,DN675,DP675,DW675,DY675,EF675,EH675)</f>
        <v>#REF!</v>
      </c>
      <c r="H675" s="44" t="e">
        <f>SUM(K675,M675,Q675,R675,S675,W675,X675,Y675,AC675,AE675,AF675,AG675,AH675,AI675,AL675,AP675,AR675,#REF!,AY675,AZ675,CF675,CH675,CI675,CJ675,CK675,CL675,CQ675,CS675,CT675,CU675,CV675,CW675,#REF!,#REF!,DA675,DC675,DF675,DH675,DO675,#REF!,#REF!,#REF!,#REF!,DQ675,DR675,DS675,DT675,DU675,DX675,DZ675,EA675,EB675,EC675,ED675,EG675,EI675,EJ675,EK675,EL675,EM675)</f>
        <v>#REF!</v>
      </c>
      <c r="I675" s="44" t="e">
        <f t="shared" si="22"/>
        <v>#REF!</v>
      </c>
      <c r="J675" s="72"/>
      <c r="K675" s="72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79"/>
      <c r="AF675" s="79"/>
      <c r="AG675" s="79"/>
      <c r="AH675" s="79"/>
      <c r="AI675" s="79"/>
      <c r="AJ675" s="79"/>
      <c r="AK675" s="79"/>
      <c r="AL675" s="79"/>
      <c r="AM675" s="79"/>
      <c r="AN675" s="79"/>
      <c r="AO675" s="79"/>
      <c r="AP675" s="79"/>
      <c r="AQ675" s="79"/>
      <c r="AR675" s="79"/>
      <c r="AS675" s="79"/>
      <c r="AT675" s="79"/>
      <c r="AU675" s="79"/>
      <c r="AV675" s="79"/>
      <c r="AW675" s="79"/>
      <c r="AX675" s="79"/>
      <c r="AY675" s="79"/>
      <c r="AZ675" s="79"/>
      <c r="BA675" s="79"/>
      <c r="BB675" s="79"/>
      <c r="BC675" s="79"/>
      <c r="BD675" s="79"/>
      <c r="BE675" s="79"/>
      <c r="BF675" s="79"/>
      <c r="BG675" s="79"/>
      <c r="BH675" s="79"/>
      <c r="BI675" s="79"/>
      <c r="BJ675" s="79"/>
      <c r="BK675" s="79"/>
      <c r="BL675" s="79"/>
      <c r="BM675" s="79"/>
      <c r="BN675" s="79"/>
      <c r="BO675" s="79"/>
      <c r="BP675" s="79"/>
      <c r="BQ675" s="79"/>
      <c r="BR675" s="79"/>
      <c r="BS675" s="79"/>
      <c r="BT675" s="79"/>
      <c r="BU675" s="79"/>
      <c r="BV675" s="79"/>
      <c r="BW675" s="79"/>
      <c r="BX675" s="79"/>
      <c r="BY675" s="79"/>
      <c r="BZ675" s="79"/>
      <c r="CA675" s="79"/>
      <c r="CB675" s="79"/>
      <c r="CC675" s="79"/>
      <c r="CD675" s="79"/>
      <c r="CE675" s="79"/>
      <c r="CF675" s="79"/>
      <c r="CG675" s="79"/>
      <c r="CH675" s="79"/>
      <c r="CI675" s="79"/>
      <c r="CJ675" s="79"/>
      <c r="CK675" s="79"/>
      <c r="CL675" s="79"/>
      <c r="CM675" s="79"/>
      <c r="CN675" s="79"/>
      <c r="CO675" s="79"/>
      <c r="CP675" s="79"/>
      <c r="CQ675" s="79"/>
      <c r="CR675" s="79"/>
      <c r="CS675" s="79"/>
      <c r="CT675" s="79"/>
      <c r="CU675" s="79"/>
      <c r="CV675" s="79"/>
      <c r="CW675" s="79"/>
      <c r="CX675" s="79"/>
      <c r="CY675" s="79"/>
      <c r="CZ675" s="79"/>
      <c r="DA675" s="79"/>
      <c r="DB675" s="79"/>
      <c r="DC675" s="79"/>
      <c r="DD675" s="79"/>
      <c r="DE675" s="79"/>
      <c r="DF675" s="79"/>
      <c r="DG675" s="79"/>
      <c r="DH675" s="79"/>
      <c r="DI675" s="79"/>
      <c r="DJ675" s="79"/>
      <c r="DK675" s="79"/>
      <c r="DL675" s="79"/>
      <c r="DM675" s="79"/>
      <c r="DN675" s="79"/>
      <c r="DO675" s="79"/>
      <c r="DP675" s="79"/>
      <c r="DQ675" s="79"/>
      <c r="DR675" s="79"/>
      <c r="DS675" s="79"/>
      <c r="DT675" s="79"/>
      <c r="DU675" s="79"/>
      <c r="DV675" s="79"/>
      <c r="DW675" s="79"/>
      <c r="DX675" s="79"/>
      <c r="DY675" s="79"/>
      <c r="DZ675" s="79"/>
      <c r="EA675" s="79"/>
      <c r="EB675" s="79"/>
      <c r="EC675" s="79"/>
      <c r="ED675" s="79"/>
      <c r="EE675" s="79"/>
      <c r="EF675" s="79"/>
      <c r="EG675" s="79"/>
      <c r="EH675" s="79"/>
      <c r="EI675" s="79"/>
      <c r="EJ675" s="79"/>
      <c r="EK675" s="79"/>
      <c r="EL675" s="79"/>
      <c r="EM675" s="79"/>
      <c r="EN675" s="79"/>
      <c r="EO675" s="113"/>
      <c r="EP675" s="113"/>
      <c r="EQ675" s="113"/>
      <c r="ER675" s="113"/>
      <c r="ES675" s="113"/>
      <c r="ET675" s="113"/>
      <c r="EU675" s="113"/>
      <c r="EV675" s="113"/>
      <c r="EW675" s="113"/>
      <c r="EX675" s="113"/>
    </row>
    <row r="676" spans="1:154" x14ac:dyDescent="0.3">
      <c r="A676" s="79"/>
      <c r="B676" s="80"/>
      <c r="C676" s="80"/>
      <c r="D676" s="80"/>
      <c r="E676" s="80"/>
      <c r="F676" s="80"/>
      <c r="G676" s="44" t="e">
        <f>SUM(J676,L676,N676,O676,P676,T676,U676,V676,AB676,AD676,AO676,AQ676,CE676,CG676,CP676,CR676,#REF!,#REF!,CZ676,DB676,DE676,DG676,DN676,DP676,DW676,DY676,EF676,EH676)</f>
        <v>#REF!</v>
      </c>
      <c r="H676" s="44" t="e">
        <f>SUM(K676,M676,Q676,R676,S676,W676,X676,Y676,AC676,AE676,AF676,AG676,AH676,AI676,AL676,AP676,AR676,#REF!,AY676,AZ676,CF676,CH676,CI676,CJ676,CK676,CL676,CQ676,CS676,CT676,CU676,CV676,CW676,#REF!,#REF!,DA676,DC676,DF676,DH676,DO676,#REF!,#REF!,#REF!,#REF!,DQ676,DR676,DS676,DT676,DU676,DX676,DZ676,EA676,EB676,EC676,ED676,EG676,EI676,EJ676,EK676,EL676,EM676)</f>
        <v>#REF!</v>
      </c>
      <c r="I676" s="44" t="e">
        <f t="shared" si="22"/>
        <v>#REF!</v>
      </c>
      <c r="J676" s="72"/>
      <c r="K676" s="72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79"/>
      <c r="AF676" s="79"/>
      <c r="AG676" s="79"/>
      <c r="AH676" s="79"/>
      <c r="AI676" s="79"/>
      <c r="AJ676" s="79"/>
      <c r="AK676" s="79"/>
      <c r="AL676" s="79"/>
      <c r="AM676" s="79"/>
      <c r="AN676" s="79"/>
      <c r="AO676" s="79"/>
      <c r="AP676" s="79"/>
      <c r="AQ676" s="79"/>
      <c r="AR676" s="79"/>
      <c r="AS676" s="79"/>
      <c r="AT676" s="79"/>
      <c r="AU676" s="79"/>
      <c r="AV676" s="79"/>
      <c r="AW676" s="79"/>
      <c r="AX676" s="79"/>
      <c r="AY676" s="79"/>
      <c r="AZ676" s="79"/>
      <c r="BA676" s="79"/>
      <c r="BB676" s="79"/>
      <c r="BC676" s="79"/>
      <c r="BD676" s="79"/>
      <c r="BE676" s="79"/>
      <c r="BF676" s="79"/>
      <c r="BG676" s="79"/>
      <c r="BH676" s="79"/>
      <c r="BI676" s="79"/>
      <c r="BJ676" s="79"/>
      <c r="BK676" s="79"/>
      <c r="BL676" s="79"/>
      <c r="BM676" s="79"/>
      <c r="BN676" s="79"/>
      <c r="BO676" s="79"/>
      <c r="BP676" s="79"/>
      <c r="BQ676" s="79"/>
      <c r="BR676" s="79"/>
      <c r="BS676" s="79"/>
      <c r="BT676" s="79"/>
      <c r="BU676" s="79"/>
      <c r="BV676" s="79"/>
      <c r="BW676" s="79"/>
      <c r="BX676" s="79"/>
      <c r="BY676" s="79"/>
      <c r="BZ676" s="79"/>
      <c r="CA676" s="79"/>
      <c r="CB676" s="79"/>
      <c r="CC676" s="79"/>
      <c r="CD676" s="79"/>
      <c r="CE676" s="79"/>
      <c r="CF676" s="79"/>
      <c r="CG676" s="79"/>
      <c r="CH676" s="79"/>
      <c r="CI676" s="79"/>
      <c r="CJ676" s="79"/>
      <c r="CK676" s="79"/>
      <c r="CL676" s="79"/>
      <c r="CM676" s="79"/>
      <c r="CN676" s="79"/>
      <c r="CO676" s="79"/>
      <c r="CP676" s="79"/>
      <c r="CQ676" s="79"/>
      <c r="CR676" s="79"/>
      <c r="CS676" s="79"/>
      <c r="CT676" s="79"/>
      <c r="CU676" s="79"/>
      <c r="CV676" s="79"/>
      <c r="CW676" s="79"/>
      <c r="CX676" s="79"/>
      <c r="CY676" s="79"/>
      <c r="CZ676" s="79"/>
      <c r="DA676" s="79"/>
      <c r="DB676" s="79"/>
      <c r="DC676" s="79"/>
      <c r="DD676" s="79"/>
      <c r="DE676" s="79"/>
      <c r="DF676" s="79"/>
      <c r="DG676" s="79"/>
      <c r="DH676" s="79"/>
      <c r="DI676" s="79"/>
      <c r="DJ676" s="79"/>
      <c r="DK676" s="79"/>
      <c r="DL676" s="79"/>
      <c r="DM676" s="79"/>
      <c r="DN676" s="79"/>
      <c r="DO676" s="79"/>
      <c r="DP676" s="79"/>
      <c r="DQ676" s="79"/>
      <c r="DR676" s="79"/>
      <c r="DS676" s="79"/>
      <c r="DT676" s="79"/>
      <c r="DU676" s="79"/>
      <c r="DV676" s="79"/>
      <c r="DW676" s="79"/>
      <c r="DX676" s="79"/>
      <c r="DY676" s="79"/>
      <c r="DZ676" s="79"/>
      <c r="EA676" s="79"/>
      <c r="EB676" s="79"/>
      <c r="EC676" s="79"/>
      <c r="ED676" s="79"/>
      <c r="EE676" s="79"/>
      <c r="EF676" s="79"/>
      <c r="EG676" s="79"/>
      <c r="EH676" s="79"/>
      <c r="EI676" s="79"/>
      <c r="EJ676" s="79"/>
      <c r="EK676" s="79"/>
      <c r="EL676" s="79"/>
      <c r="EM676" s="79"/>
      <c r="EN676" s="79"/>
      <c r="EO676" s="113"/>
      <c r="EP676" s="113"/>
      <c r="EQ676" s="113"/>
      <c r="ER676" s="113"/>
      <c r="ES676" s="113"/>
      <c r="ET676" s="113"/>
      <c r="EU676" s="113"/>
      <c r="EV676" s="113"/>
      <c r="EW676" s="113"/>
      <c r="EX676" s="113"/>
    </row>
    <row r="677" spans="1:154" x14ac:dyDescent="0.3">
      <c r="A677" s="79"/>
      <c r="B677" s="80"/>
      <c r="C677" s="80"/>
      <c r="D677" s="80"/>
      <c r="E677" s="80"/>
      <c r="F677" s="80"/>
      <c r="G677" s="44" t="e">
        <f>SUM(J677,L677,N677,O677,P677,T677,U677,V677,AB677,AD677,AO677,AQ677,CE677,CG677,CP677,CR677,#REF!,#REF!,CZ677,DB677,DE677,DG677,DN677,DP677,DW677,DY677,EF677,EH677)</f>
        <v>#REF!</v>
      </c>
      <c r="H677" s="44" t="e">
        <f>SUM(K677,M677,Q677,R677,S677,W677,X677,Y677,AC677,AE677,AF677,AG677,AH677,AI677,AL677,AP677,AR677,#REF!,AY677,AZ677,CF677,CH677,CI677,CJ677,CK677,CL677,CQ677,CS677,CT677,CU677,CV677,CW677,#REF!,#REF!,DA677,DC677,DF677,DH677,DO677,#REF!,#REF!,#REF!,#REF!,DQ677,DR677,DS677,DT677,DU677,DX677,DZ677,EA677,EB677,EC677,ED677,EG677,EI677,EJ677,EK677,EL677,EM677)</f>
        <v>#REF!</v>
      </c>
      <c r="I677" s="44" t="e">
        <f t="shared" si="22"/>
        <v>#REF!</v>
      </c>
      <c r="J677" s="72"/>
      <c r="K677" s="72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79"/>
      <c r="AF677" s="79"/>
      <c r="AG677" s="79"/>
      <c r="AH677" s="79"/>
      <c r="AI677" s="79"/>
      <c r="AJ677" s="79"/>
      <c r="AK677" s="79"/>
      <c r="AL677" s="79"/>
      <c r="AM677" s="79"/>
      <c r="AN677" s="79"/>
      <c r="AO677" s="79"/>
      <c r="AP677" s="79"/>
      <c r="AQ677" s="79"/>
      <c r="AR677" s="79"/>
      <c r="AS677" s="79"/>
      <c r="AT677" s="79"/>
      <c r="AU677" s="79"/>
      <c r="AV677" s="79"/>
      <c r="AW677" s="79"/>
      <c r="AX677" s="79"/>
      <c r="AY677" s="79"/>
      <c r="AZ677" s="79"/>
      <c r="BA677" s="79"/>
      <c r="BB677" s="79"/>
      <c r="BC677" s="79"/>
      <c r="BD677" s="79"/>
      <c r="BE677" s="79"/>
      <c r="BF677" s="79"/>
      <c r="BG677" s="79"/>
      <c r="BH677" s="79"/>
      <c r="BI677" s="79"/>
      <c r="BJ677" s="79"/>
      <c r="BK677" s="79"/>
      <c r="BL677" s="79"/>
      <c r="BM677" s="79"/>
      <c r="BN677" s="79"/>
      <c r="BO677" s="79"/>
      <c r="BP677" s="79"/>
      <c r="BQ677" s="79"/>
      <c r="BR677" s="79"/>
      <c r="BS677" s="79"/>
      <c r="BT677" s="79"/>
      <c r="BU677" s="79"/>
      <c r="BV677" s="79"/>
      <c r="BW677" s="79"/>
      <c r="BX677" s="79"/>
      <c r="BY677" s="79"/>
      <c r="BZ677" s="79"/>
      <c r="CA677" s="79"/>
      <c r="CB677" s="79"/>
      <c r="CC677" s="79"/>
      <c r="CD677" s="79"/>
      <c r="CE677" s="79"/>
      <c r="CF677" s="79"/>
      <c r="CG677" s="79"/>
      <c r="CH677" s="79"/>
      <c r="CI677" s="79"/>
      <c r="CJ677" s="79"/>
      <c r="CK677" s="79"/>
      <c r="CL677" s="79"/>
      <c r="CM677" s="79"/>
      <c r="CN677" s="79"/>
      <c r="CO677" s="79"/>
      <c r="CP677" s="79"/>
      <c r="CQ677" s="79"/>
      <c r="CR677" s="79"/>
      <c r="CS677" s="79"/>
      <c r="CT677" s="79"/>
      <c r="CU677" s="79"/>
      <c r="CV677" s="79"/>
      <c r="CW677" s="79"/>
      <c r="CX677" s="79"/>
      <c r="CY677" s="79"/>
      <c r="CZ677" s="79"/>
      <c r="DA677" s="79"/>
      <c r="DB677" s="79"/>
      <c r="DC677" s="79"/>
      <c r="DD677" s="79"/>
      <c r="DE677" s="79"/>
      <c r="DF677" s="79"/>
      <c r="DG677" s="79"/>
      <c r="DH677" s="79"/>
      <c r="DI677" s="79"/>
      <c r="DJ677" s="79"/>
      <c r="DK677" s="79"/>
      <c r="DL677" s="79"/>
      <c r="DM677" s="79"/>
      <c r="DN677" s="79"/>
      <c r="DO677" s="79"/>
      <c r="DP677" s="79"/>
      <c r="DQ677" s="79"/>
      <c r="DR677" s="79"/>
      <c r="DS677" s="79"/>
      <c r="DT677" s="79"/>
      <c r="DU677" s="79"/>
      <c r="DV677" s="79"/>
      <c r="DW677" s="79"/>
      <c r="DX677" s="79"/>
      <c r="DY677" s="79"/>
      <c r="DZ677" s="79"/>
      <c r="EA677" s="79"/>
      <c r="EB677" s="79"/>
      <c r="EC677" s="79"/>
      <c r="ED677" s="79"/>
      <c r="EE677" s="79"/>
      <c r="EF677" s="79"/>
      <c r="EG677" s="79"/>
      <c r="EH677" s="79"/>
      <c r="EI677" s="79"/>
      <c r="EJ677" s="79"/>
      <c r="EK677" s="79"/>
      <c r="EL677" s="79"/>
      <c r="EM677" s="79"/>
      <c r="EN677" s="79"/>
      <c r="EO677" s="113"/>
      <c r="EP677" s="113"/>
      <c r="EQ677" s="113"/>
      <c r="ER677" s="113"/>
      <c r="ES677" s="113"/>
      <c r="ET677" s="113"/>
      <c r="EU677" s="113"/>
      <c r="EV677" s="113"/>
      <c r="EW677" s="113"/>
      <c r="EX677" s="113"/>
    </row>
    <row r="678" spans="1:154" x14ac:dyDescent="0.3">
      <c r="A678" s="79"/>
      <c r="B678" s="80"/>
      <c r="C678" s="80"/>
      <c r="D678" s="80"/>
      <c r="E678" s="80"/>
      <c r="F678" s="80"/>
      <c r="G678" s="44" t="e">
        <f>SUM(J678,L678,N678,O678,P678,T678,U678,V678,AB678,AD678,AO678,AQ678,CE678,CG678,CP678,CR678,#REF!,#REF!,CZ678,DB678,DE678,DG678,DN678,DP678,DW678,DY678,EF678,EH678)</f>
        <v>#REF!</v>
      </c>
      <c r="H678" s="44" t="e">
        <f>SUM(K678,M678,Q678,R678,S678,W678,X678,Y678,AC678,AE678,AF678,AG678,AH678,AI678,AL678,AP678,AR678,#REF!,AY678,AZ678,CF678,CH678,CI678,CJ678,CK678,CL678,CQ678,CS678,CT678,CU678,CV678,CW678,#REF!,#REF!,DA678,DC678,DF678,DH678,DO678,#REF!,#REF!,#REF!,#REF!,DQ678,DR678,DS678,DT678,DU678,DX678,DZ678,EA678,EB678,EC678,ED678,EG678,EI678,EJ678,EK678,EL678,EM678)</f>
        <v>#REF!</v>
      </c>
      <c r="I678" s="44" t="e">
        <f t="shared" si="22"/>
        <v>#REF!</v>
      </c>
      <c r="J678" s="72"/>
      <c r="K678" s="72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79"/>
      <c r="AF678" s="79"/>
      <c r="AG678" s="79"/>
      <c r="AH678" s="79"/>
      <c r="AI678" s="79"/>
      <c r="AJ678" s="79"/>
      <c r="AK678" s="79"/>
      <c r="AL678" s="79"/>
      <c r="AM678" s="79"/>
      <c r="AN678" s="79"/>
      <c r="AO678" s="79"/>
      <c r="AP678" s="79"/>
      <c r="AQ678" s="79"/>
      <c r="AR678" s="79"/>
      <c r="AS678" s="79"/>
      <c r="AT678" s="79"/>
      <c r="AU678" s="79"/>
      <c r="AV678" s="79"/>
      <c r="AW678" s="79"/>
      <c r="AX678" s="79"/>
      <c r="AY678" s="79"/>
      <c r="AZ678" s="79"/>
      <c r="BA678" s="79"/>
      <c r="BB678" s="79"/>
      <c r="BC678" s="79"/>
      <c r="BD678" s="79"/>
      <c r="BE678" s="79"/>
      <c r="BF678" s="79"/>
      <c r="BG678" s="79"/>
      <c r="BH678" s="79"/>
      <c r="BI678" s="79"/>
      <c r="BJ678" s="79"/>
      <c r="BK678" s="79"/>
      <c r="BL678" s="79"/>
      <c r="BM678" s="79"/>
      <c r="BN678" s="79"/>
      <c r="BO678" s="79"/>
      <c r="BP678" s="79"/>
      <c r="BQ678" s="79"/>
      <c r="BR678" s="79"/>
      <c r="BS678" s="79"/>
      <c r="BT678" s="79"/>
      <c r="BU678" s="79"/>
      <c r="BV678" s="79"/>
      <c r="BW678" s="79"/>
      <c r="BX678" s="79"/>
      <c r="BY678" s="79"/>
      <c r="BZ678" s="79"/>
      <c r="CA678" s="79"/>
      <c r="CB678" s="79"/>
      <c r="CC678" s="79"/>
      <c r="CD678" s="79"/>
      <c r="CE678" s="79"/>
      <c r="CF678" s="79"/>
      <c r="CG678" s="79"/>
      <c r="CH678" s="79"/>
      <c r="CI678" s="79"/>
      <c r="CJ678" s="79"/>
      <c r="CK678" s="79"/>
      <c r="CL678" s="79"/>
      <c r="CM678" s="79"/>
      <c r="CN678" s="79"/>
      <c r="CO678" s="79"/>
      <c r="CP678" s="79"/>
      <c r="CQ678" s="79"/>
      <c r="CR678" s="79"/>
      <c r="CS678" s="79"/>
      <c r="CT678" s="79"/>
      <c r="CU678" s="79"/>
      <c r="CV678" s="79"/>
      <c r="CW678" s="79"/>
      <c r="CX678" s="79"/>
      <c r="CY678" s="79"/>
      <c r="CZ678" s="79"/>
      <c r="DA678" s="79"/>
      <c r="DB678" s="79"/>
      <c r="DC678" s="79"/>
      <c r="DD678" s="79"/>
      <c r="DE678" s="79"/>
      <c r="DF678" s="79"/>
      <c r="DG678" s="79"/>
      <c r="DH678" s="79"/>
      <c r="DI678" s="79"/>
      <c r="DJ678" s="79"/>
      <c r="DK678" s="79"/>
      <c r="DL678" s="79"/>
      <c r="DM678" s="79"/>
      <c r="DN678" s="79"/>
      <c r="DO678" s="79"/>
      <c r="DP678" s="79"/>
      <c r="DQ678" s="79"/>
      <c r="DR678" s="79"/>
      <c r="DS678" s="79"/>
      <c r="DT678" s="79"/>
      <c r="DU678" s="79"/>
      <c r="DV678" s="79"/>
      <c r="DW678" s="79"/>
      <c r="DX678" s="79"/>
      <c r="DY678" s="79"/>
      <c r="DZ678" s="79"/>
      <c r="EA678" s="79"/>
      <c r="EB678" s="79"/>
      <c r="EC678" s="79"/>
      <c r="ED678" s="79"/>
      <c r="EE678" s="79"/>
      <c r="EF678" s="79"/>
      <c r="EG678" s="79"/>
      <c r="EH678" s="79"/>
      <c r="EI678" s="79"/>
      <c r="EJ678" s="79"/>
      <c r="EK678" s="79"/>
      <c r="EL678" s="79"/>
      <c r="EM678" s="79"/>
      <c r="EN678" s="79"/>
      <c r="EO678" s="113"/>
      <c r="EP678" s="113"/>
      <c r="EQ678" s="113"/>
      <c r="ER678" s="113"/>
      <c r="ES678" s="113"/>
      <c r="ET678" s="113"/>
      <c r="EU678" s="113"/>
      <c r="EV678" s="113"/>
      <c r="EW678" s="113"/>
      <c r="EX678" s="113"/>
    </row>
    <row r="679" spans="1:154" x14ac:dyDescent="0.3">
      <c r="A679" s="79"/>
      <c r="B679" s="80"/>
      <c r="C679" s="80"/>
      <c r="D679" s="80"/>
      <c r="E679" s="80"/>
      <c r="F679" s="80"/>
      <c r="G679" s="44" t="e">
        <f>SUM(J679,L679,N679,O679,P679,T679,U679,V679,AB679,AD679,AO679,AQ679,CE679,CG679,CP679,CR679,#REF!,#REF!,CZ679,DB679,DE679,DG679,DN679,DP679,DW679,DY679,EF679,EH679)</f>
        <v>#REF!</v>
      </c>
      <c r="H679" s="44" t="e">
        <f>SUM(K679,M679,Q679,R679,S679,W679,X679,Y679,AC679,AE679,AF679,AG679,AH679,AI679,AL679,AP679,AR679,#REF!,AY679,AZ679,CF679,CH679,CI679,CJ679,CK679,CL679,CQ679,CS679,CT679,CU679,CV679,CW679,#REF!,#REF!,DA679,DC679,DF679,DH679,DO679,#REF!,#REF!,#REF!,#REF!,DQ679,DR679,DS679,DT679,DU679,DX679,DZ679,EA679,EB679,EC679,ED679,EG679,EI679,EJ679,EK679,EL679,EM679)</f>
        <v>#REF!</v>
      </c>
      <c r="I679" s="44" t="e">
        <f t="shared" si="22"/>
        <v>#REF!</v>
      </c>
      <c r="J679" s="72"/>
      <c r="K679" s="72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79"/>
      <c r="AF679" s="79"/>
      <c r="AG679" s="79"/>
      <c r="AH679" s="79"/>
      <c r="AI679" s="79"/>
      <c r="AJ679" s="79"/>
      <c r="AK679" s="79"/>
      <c r="AL679" s="79"/>
      <c r="AM679" s="79"/>
      <c r="AN679" s="79"/>
      <c r="AO679" s="79"/>
      <c r="AP679" s="79"/>
      <c r="AQ679" s="79"/>
      <c r="AR679" s="79"/>
      <c r="AS679" s="79"/>
      <c r="AT679" s="79"/>
      <c r="AU679" s="79"/>
      <c r="AV679" s="79"/>
      <c r="AW679" s="79"/>
      <c r="AX679" s="79"/>
      <c r="AY679" s="79"/>
      <c r="AZ679" s="79"/>
      <c r="BA679" s="79"/>
      <c r="BB679" s="79"/>
      <c r="BC679" s="79"/>
      <c r="BD679" s="79"/>
      <c r="BE679" s="79"/>
      <c r="BF679" s="79"/>
      <c r="BG679" s="79"/>
      <c r="BH679" s="79"/>
      <c r="BI679" s="79"/>
      <c r="BJ679" s="79"/>
      <c r="BK679" s="79"/>
      <c r="BL679" s="79"/>
      <c r="BM679" s="79"/>
      <c r="BN679" s="79"/>
      <c r="BO679" s="79"/>
      <c r="BP679" s="79"/>
      <c r="BQ679" s="79"/>
      <c r="BR679" s="79"/>
      <c r="BS679" s="79"/>
      <c r="BT679" s="79"/>
      <c r="BU679" s="79"/>
      <c r="BV679" s="79"/>
      <c r="BW679" s="79"/>
      <c r="BX679" s="79"/>
      <c r="BY679" s="79"/>
      <c r="BZ679" s="79"/>
      <c r="CA679" s="79"/>
      <c r="CB679" s="79"/>
      <c r="CC679" s="79"/>
      <c r="CD679" s="79"/>
      <c r="CE679" s="79"/>
      <c r="CF679" s="79"/>
      <c r="CG679" s="79"/>
      <c r="CH679" s="79"/>
      <c r="CI679" s="79"/>
      <c r="CJ679" s="79"/>
      <c r="CK679" s="79"/>
      <c r="CL679" s="79"/>
      <c r="CM679" s="79"/>
      <c r="CN679" s="79"/>
      <c r="CO679" s="79"/>
      <c r="CP679" s="79"/>
      <c r="CQ679" s="79"/>
      <c r="CR679" s="79"/>
      <c r="CS679" s="79"/>
      <c r="CT679" s="79"/>
      <c r="CU679" s="79"/>
      <c r="CV679" s="79"/>
      <c r="CW679" s="79"/>
      <c r="CX679" s="79"/>
      <c r="CY679" s="79"/>
      <c r="CZ679" s="79"/>
      <c r="DA679" s="79"/>
      <c r="DB679" s="79"/>
      <c r="DC679" s="79"/>
      <c r="DD679" s="79"/>
      <c r="DE679" s="79"/>
      <c r="DF679" s="79"/>
      <c r="DG679" s="79"/>
      <c r="DH679" s="79"/>
      <c r="DI679" s="79"/>
      <c r="DJ679" s="79"/>
      <c r="DK679" s="79"/>
      <c r="DL679" s="79"/>
      <c r="DM679" s="79"/>
      <c r="DN679" s="79"/>
      <c r="DO679" s="79"/>
      <c r="DP679" s="79"/>
      <c r="DQ679" s="79"/>
      <c r="DR679" s="79"/>
      <c r="DS679" s="79"/>
      <c r="DT679" s="79"/>
      <c r="DU679" s="79"/>
      <c r="DV679" s="79"/>
      <c r="DW679" s="79"/>
      <c r="DX679" s="79"/>
      <c r="DY679" s="79"/>
      <c r="DZ679" s="79"/>
      <c r="EA679" s="79"/>
      <c r="EB679" s="79"/>
      <c r="EC679" s="79"/>
      <c r="ED679" s="79"/>
      <c r="EE679" s="79"/>
      <c r="EF679" s="79"/>
      <c r="EG679" s="79"/>
      <c r="EH679" s="79"/>
      <c r="EI679" s="79"/>
      <c r="EJ679" s="79"/>
      <c r="EK679" s="79"/>
      <c r="EL679" s="79"/>
      <c r="EM679" s="79"/>
      <c r="EN679" s="79"/>
      <c r="EO679" s="113"/>
      <c r="EP679" s="113"/>
      <c r="EQ679" s="113"/>
      <c r="ER679" s="113"/>
      <c r="ES679" s="113"/>
      <c r="ET679" s="113"/>
      <c r="EU679" s="113"/>
      <c r="EV679" s="113"/>
      <c r="EW679" s="113"/>
      <c r="EX679" s="113"/>
    </row>
    <row r="680" spans="1:154" x14ac:dyDescent="0.3">
      <c r="A680" s="79"/>
      <c r="B680" s="80"/>
      <c r="C680" s="80"/>
      <c r="D680" s="80"/>
      <c r="E680" s="80"/>
      <c r="F680" s="80"/>
      <c r="G680" s="44" t="e">
        <f>SUM(J680,L680,N680,O680,P680,T680,U680,V680,AB680,AD680,AO680,AQ680,CE680,CG680,CP680,CR680,#REF!,#REF!,CZ680,DB680,DE680,DG680,DN680,DP680,DW680,DY680,EF680,EH680)</f>
        <v>#REF!</v>
      </c>
      <c r="H680" s="44" t="e">
        <f>SUM(K680,M680,Q680,R680,S680,W680,X680,Y680,AC680,AE680,AF680,AG680,AH680,AI680,AL680,AP680,AR680,#REF!,AY680,AZ680,CF680,CH680,CI680,CJ680,CK680,CL680,CQ680,CS680,CT680,CU680,CV680,CW680,#REF!,#REF!,DA680,DC680,DF680,DH680,DO680,#REF!,#REF!,#REF!,#REF!,DQ680,DR680,DS680,DT680,DU680,DX680,DZ680,EA680,EB680,EC680,ED680,EG680,EI680,EJ680,EK680,EL680,EM680)</f>
        <v>#REF!</v>
      </c>
      <c r="I680" s="44" t="e">
        <f t="shared" si="22"/>
        <v>#REF!</v>
      </c>
      <c r="J680" s="72"/>
      <c r="K680" s="72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79"/>
      <c r="AF680" s="79"/>
      <c r="AG680" s="79"/>
      <c r="AH680" s="79"/>
      <c r="AI680" s="79"/>
      <c r="AJ680" s="79"/>
      <c r="AK680" s="79"/>
      <c r="AL680" s="79"/>
      <c r="AM680" s="79"/>
      <c r="AN680" s="79"/>
      <c r="AO680" s="79"/>
      <c r="AP680" s="79"/>
      <c r="AQ680" s="79"/>
      <c r="AR680" s="79"/>
      <c r="AS680" s="79"/>
      <c r="AT680" s="79"/>
      <c r="AU680" s="79"/>
      <c r="AV680" s="79"/>
      <c r="AW680" s="79"/>
      <c r="AX680" s="79"/>
      <c r="AY680" s="79"/>
      <c r="AZ680" s="79"/>
      <c r="BA680" s="79"/>
      <c r="BB680" s="79"/>
      <c r="BC680" s="79"/>
      <c r="BD680" s="79"/>
      <c r="BE680" s="79"/>
      <c r="BF680" s="79"/>
      <c r="BG680" s="79"/>
      <c r="BH680" s="79"/>
      <c r="BI680" s="79"/>
      <c r="BJ680" s="79"/>
      <c r="BK680" s="79"/>
      <c r="BL680" s="79"/>
      <c r="BM680" s="79"/>
      <c r="BN680" s="79"/>
      <c r="BO680" s="79"/>
      <c r="BP680" s="79"/>
      <c r="BQ680" s="79"/>
      <c r="BR680" s="79"/>
      <c r="BS680" s="79"/>
      <c r="BT680" s="79"/>
      <c r="BU680" s="79"/>
      <c r="BV680" s="79"/>
      <c r="BW680" s="79"/>
      <c r="BX680" s="79"/>
      <c r="BY680" s="79"/>
      <c r="BZ680" s="79"/>
      <c r="CA680" s="79"/>
      <c r="CB680" s="79"/>
      <c r="CC680" s="79"/>
      <c r="CD680" s="79"/>
      <c r="CE680" s="79"/>
      <c r="CF680" s="79"/>
      <c r="CG680" s="79"/>
      <c r="CH680" s="79"/>
      <c r="CI680" s="79"/>
      <c r="CJ680" s="79"/>
      <c r="CK680" s="79"/>
      <c r="CL680" s="79"/>
      <c r="CM680" s="79"/>
      <c r="CN680" s="79"/>
      <c r="CO680" s="79"/>
      <c r="CP680" s="79"/>
      <c r="CQ680" s="79"/>
      <c r="CR680" s="79"/>
      <c r="CS680" s="79"/>
      <c r="CT680" s="79"/>
      <c r="CU680" s="79"/>
      <c r="CV680" s="79"/>
      <c r="CW680" s="79"/>
      <c r="CX680" s="79"/>
      <c r="CY680" s="79"/>
      <c r="CZ680" s="79"/>
      <c r="DA680" s="79"/>
      <c r="DB680" s="79"/>
      <c r="DC680" s="79"/>
      <c r="DD680" s="79"/>
      <c r="DE680" s="79"/>
      <c r="DF680" s="79"/>
      <c r="DG680" s="79"/>
      <c r="DH680" s="79"/>
      <c r="DI680" s="79"/>
      <c r="DJ680" s="79"/>
      <c r="DK680" s="79"/>
      <c r="DL680" s="79"/>
      <c r="DM680" s="79"/>
      <c r="DN680" s="79"/>
      <c r="DO680" s="79"/>
      <c r="DP680" s="79"/>
      <c r="DQ680" s="79"/>
      <c r="DR680" s="79"/>
      <c r="DS680" s="79"/>
      <c r="DT680" s="79"/>
      <c r="DU680" s="79"/>
      <c r="DV680" s="79"/>
      <c r="DW680" s="79"/>
      <c r="DX680" s="79"/>
      <c r="DY680" s="79"/>
      <c r="DZ680" s="79"/>
      <c r="EA680" s="79"/>
      <c r="EB680" s="79"/>
      <c r="EC680" s="79"/>
      <c r="ED680" s="79"/>
      <c r="EE680" s="79"/>
      <c r="EF680" s="79"/>
      <c r="EG680" s="79"/>
      <c r="EH680" s="79"/>
      <c r="EI680" s="79"/>
      <c r="EJ680" s="79"/>
      <c r="EK680" s="79"/>
      <c r="EL680" s="79"/>
      <c r="EM680" s="79"/>
      <c r="EN680" s="79"/>
      <c r="EO680" s="113"/>
      <c r="EP680" s="113"/>
      <c r="EQ680" s="113"/>
      <c r="ER680" s="113"/>
      <c r="ES680" s="113"/>
      <c r="ET680" s="113"/>
      <c r="EU680" s="113"/>
      <c r="EV680" s="113"/>
      <c r="EW680" s="113"/>
      <c r="EX680" s="113"/>
    </row>
    <row r="681" spans="1:154" x14ac:dyDescent="0.3">
      <c r="A681" s="79"/>
      <c r="B681" s="80"/>
      <c r="C681" s="80"/>
      <c r="D681" s="80"/>
      <c r="E681" s="80"/>
      <c r="F681" s="80"/>
      <c r="G681" s="44" t="e">
        <f>SUM(J681,L681,N681,O681,P681,T681,U681,V681,AB681,AD681,AO681,AQ681,CE681,CG681,CP681,CR681,#REF!,#REF!,CZ681,DB681,DE681,DG681,DN681,DP681,DW681,DY681,EF681,EH681)</f>
        <v>#REF!</v>
      </c>
      <c r="H681" s="44" t="e">
        <f>SUM(K681,M681,Q681,R681,S681,W681,X681,Y681,AC681,AE681,AF681,AG681,AH681,AI681,AL681,AP681,AR681,#REF!,AY681,AZ681,CF681,CH681,CI681,CJ681,CK681,CL681,CQ681,CS681,CT681,CU681,CV681,CW681,#REF!,#REF!,DA681,DC681,DF681,DH681,DO681,#REF!,#REF!,#REF!,#REF!,DQ681,DR681,DS681,DT681,DU681,DX681,DZ681,EA681,EB681,EC681,ED681,EG681,EI681,EJ681,EK681,EL681,EM681)</f>
        <v>#REF!</v>
      </c>
      <c r="I681" s="44" t="e">
        <f t="shared" si="22"/>
        <v>#REF!</v>
      </c>
      <c r="J681" s="72"/>
      <c r="K681" s="72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79"/>
      <c r="AF681" s="79"/>
      <c r="AG681" s="79"/>
      <c r="AH681" s="79"/>
      <c r="AI681" s="79"/>
      <c r="AJ681" s="79"/>
      <c r="AK681" s="79"/>
      <c r="AL681" s="79"/>
      <c r="AM681" s="79"/>
      <c r="AN681" s="79"/>
      <c r="AO681" s="79"/>
      <c r="AP681" s="79"/>
      <c r="AQ681" s="79"/>
      <c r="AR681" s="79"/>
      <c r="AS681" s="79"/>
      <c r="AT681" s="79"/>
      <c r="AU681" s="79"/>
      <c r="AV681" s="79"/>
      <c r="AW681" s="79"/>
      <c r="AX681" s="79"/>
      <c r="AY681" s="79"/>
      <c r="AZ681" s="79"/>
      <c r="BA681" s="79"/>
      <c r="BB681" s="79"/>
      <c r="BC681" s="79"/>
      <c r="BD681" s="79"/>
      <c r="BE681" s="79"/>
      <c r="BF681" s="79"/>
      <c r="BG681" s="79"/>
      <c r="BH681" s="79"/>
      <c r="BI681" s="79"/>
      <c r="BJ681" s="79"/>
      <c r="BK681" s="79"/>
      <c r="BL681" s="79"/>
      <c r="BM681" s="79"/>
      <c r="BN681" s="79"/>
      <c r="BO681" s="79"/>
      <c r="BP681" s="79"/>
      <c r="BQ681" s="79"/>
      <c r="BR681" s="79"/>
      <c r="BS681" s="79"/>
      <c r="BT681" s="79"/>
      <c r="BU681" s="79"/>
      <c r="BV681" s="79"/>
      <c r="BW681" s="79"/>
      <c r="BX681" s="79"/>
      <c r="BY681" s="79"/>
      <c r="BZ681" s="79"/>
      <c r="CA681" s="79"/>
      <c r="CB681" s="79"/>
      <c r="CC681" s="79"/>
      <c r="CD681" s="79"/>
      <c r="CE681" s="79"/>
      <c r="CF681" s="79"/>
      <c r="CG681" s="79"/>
      <c r="CH681" s="79"/>
      <c r="CI681" s="79"/>
      <c r="CJ681" s="79"/>
      <c r="CK681" s="79"/>
      <c r="CL681" s="79"/>
      <c r="CM681" s="79"/>
      <c r="CN681" s="79"/>
      <c r="CO681" s="79"/>
      <c r="CP681" s="79"/>
      <c r="CQ681" s="79"/>
      <c r="CR681" s="79"/>
      <c r="CS681" s="79"/>
      <c r="CT681" s="79"/>
      <c r="CU681" s="79"/>
      <c r="CV681" s="79"/>
      <c r="CW681" s="79"/>
      <c r="CX681" s="79"/>
      <c r="CY681" s="79"/>
      <c r="CZ681" s="79"/>
      <c r="DA681" s="79"/>
      <c r="DB681" s="79"/>
      <c r="DC681" s="79"/>
      <c r="DD681" s="79"/>
      <c r="DE681" s="79"/>
      <c r="DF681" s="79"/>
      <c r="DG681" s="79"/>
      <c r="DH681" s="79"/>
      <c r="DI681" s="79"/>
      <c r="DJ681" s="79"/>
      <c r="DK681" s="79"/>
      <c r="DL681" s="79"/>
      <c r="DM681" s="79"/>
      <c r="DN681" s="79"/>
      <c r="DO681" s="79"/>
      <c r="DP681" s="79"/>
      <c r="DQ681" s="79"/>
      <c r="DR681" s="79"/>
      <c r="DS681" s="79"/>
      <c r="DT681" s="79"/>
      <c r="DU681" s="79"/>
      <c r="DV681" s="79"/>
      <c r="DW681" s="79"/>
      <c r="DX681" s="79"/>
      <c r="DY681" s="79"/>
      <c r="DZ681" s="79"/>
      <c r="EA681" s="79"/>
      <c r="EB681" s="79"/>
      <c r="EC681" s="79"/>
      <c r="ED681" s="79"/>
      <c r="EE681" s="79"/>
      <c r="EF681" s="79"/>
      <c r="EG681" s="79"/>
      <c r="EH681" s="79"/>
      <c r="EI681" s="79"/>
      <c r="EJ681" s="79"/>
      <c r="EK681" s="79"/>
      <c r="EL681" s="79"/>
      <c r="EM681" s="79"/>
      <c r="EN681" s="79"/>
      <c r="EO681" s="113"/>
      <c r="EP681" s="113"/>
      <c r="EQ681" s="113"/>
      <c r="ER681" s="113"/>
      <c r="ES681" s="113"/>
      <c r="ET681" s="113"/>
      <c r="EU681" s="113"/>
      <c r="EV681" s="113"/>
      <c r="EW681" s="113"/>
      <c r="EX681" s="113"/>
    </row>
    <row r="682" spans="1:154" x14ac:dyDescent="0.3">
      <c r="A682" s="79"/>
      <c r="B682" s="80"/>
      <c r="C682" s="80"/>
      <c r="D682" s="80"/>
      <c r="E682" s="80"/>
      <c r="F682" s="80"/>
      <c r="G682" s="44" t="e">
        <f>SUM(J682,L682,N682,O682,P682,T682,U682,V682,AB682,AD682,AO682,AQ682,CE682,CG682,CP682,CR682,#REF!,#REF!,CZ682,DB682,DE682,DG682,DN682,DP682,DW682,DY682,EF682,EH682)</f>
        <v>#REF!</v>
      </c>
      <c r="H682" s="44" t="e">
        <f>SUM(K682,M682,Q682,R682,S682,W682,X682,Y682,AC682,AE682,AF682,AG682,AH682,AI682,AL682,AP682,AR682,#REF!,AY682,AZ682,CF682,CH682,CI682,CJ682,CK682,CL682,CQ682,CS682,CT682,CU682,CV682,CW682,#REF!,#REF!,DA682,DC682,DF682,DH682,DO682,#REF!,#REF!,#REF!,#REF!,DQ682,DR682,DS682,DT682,DU682,DX682,DZ682,EA682,EB682,EC682,ED682,EG682,EI682,EJ682,EK682,EL682,EM682)</f>
        <v>#REF!</v>
      </c>
      <c r="I682" s="44" t="e">
        <f t="shared" si="22"/>
        <v>#REF!</v>
      </c>
      <c r="J682" s="72"/>
      <c r="K682" s="72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79"/>
      <c r="AF682" s="79"/>
      <c r="AG682" s="79"/>
      <c r="AH682" s="79"/>
      <c r="AI682" s="79"/>
      <c r="AJ682" s="79"/>
      <c r="AK682" s="79"/>
      <c r="AL682" s="79"/>
      <c r="AM682" s="79"/>
      <c r="AN682" s="79"/>
      <c r="AO682" s="79"/>
      <c r="AP682" s="79"/>
      <c r="AQ682" s="79"/>
      <c r="AR682" s="79"/>
      <c r="AS682" s="79"/>
      <c r="AT682" s="79"/>
      <c r="AU682" s="79"/>
      <c r="AV682" s="79"/>
      <c r="AW682" s="79"/>
      <c r="AX682" s="79"/>
      <c r="AY682" s="79"/>
      <c r="AZ682" s="79"/>
      <c r="BA682" s="79"/>
      <c r="BB682" s="79"/>
      <c r="BC682" s="79"/>
      <c r="BD682" s="79"/>
      <c r="BE682" s="79"/>
      <c r="BF682" s="79"/>
      <c r="BG682" s="79"/>
      <c r="BH682" s="79"/>
      <c r="BI682" s="79"/>
      <c r="BJ682" s="79"/>
      <c r="BK682" s="79"/>
      <c r="BL682" s="79"/>
      <c r="BM682" s="79"/>
      <c r="BN682" s="79"/>
      <c r="BO682" s="79"/>
      <c r="BP682" s="79"/>
      <c r="BQ682" s="79"/>
      <c r="BR682" s="79"/>
      <c r="BS682" s="79"/>
      <c r="BT682" s="79"/>
      <c r="BU682" s="79"/>
      <c r="BV682" s="79"/>
      <c r="BW682" s="79"/>
      <c r="BX682" s="79"/>
      <c r="BY682" s="79"/>
      <c r="BZ682" s="79"/>
      <c r="CA682" s="79"/>
      <c r="CB682" s="79"/>
      <c r="CC682" s="79"/>
      <c r="CD682" s="79"/>
      <c r="CE682" s="79"/>
      <c r="CF682" s="79"/>
      <c r="CG682" s="79"/>
      <c r="CH682" s="79"/>
      <c r="CI682" s="79"/>
      <c r="CJ682" s="79"/>
      <c r="CK682" s="79"/>
      <c r="CL682" s="79"/>
      <c r="CM682" s="79"/>
      <c r="CN682" s="79"/>
      <c r="CO682" s="79"/>
      <c r="CP682" s="79"/>
      <c r="CQ682" s="79"/>
      <c r="CR682" s="79"/>
      <c r="CS682" s="79"/>
      <c r="CT682" s="79"/>
      <c r="CU682" s="79"/>
      <c r="CV682" s="79"/>
      <c r="CW682" s="79"/>
      <c r="CX682" s="79"/>
      <c r="CY682" s="79"/>
      <c r="CZ682" s="79"/>
      <c r="DA682" s="79"/>
      <c r="DB682" s="79"/>
      <c r="DC682" s="79"/>
      <c r="DD682" s="79"/>
      <c r="DE682" s="79"/>
      <c r="DF682" s="79"/>
      <c r="DG682" s="79"/>
      <c r="DH682" s="79"/>
      <c r="DI682" s="79"/>
      <c r="DJ682" s="79"/>
      <c r="DK682" s="79"/>
      <c r="DL682" s="79"/>
      <c r="DM682" s="79"/>
      <c r="DN682" s="79"/>
      <c r="DO682" s="79"/>
      <c r="DP682" s="79"/>
      <c r="DQ682" s="79"/>
      <c r="DR682" s="79"/>
      <c r="DS682" s="79"/>
      <c r="DT682" s="79"/>
      <c r="DU682" s="79"/>
      <c r="DV682" s="79"/>
      <c r="DW682" s="79"/>
      <c r="DX682" s="79"/>
      <c r="DY682" s="79"/>
      <c r="DZ682" s="79"/>
      <c r="EA682" s="79"/>
      <c r="EB682" s="79"/>
      <c r="EC682" s="79"/>
      <c r="ED682" s="79"/>
      <c r="EE682" s="79"/>
      <c r="EF682" s="79"/>
      <c r="EG682" s="79"/>
      <c r="EH682" s="79"/>
      <c r="EI682" s="79"/>
      <c r="EJ682" s="79"/>
      <c r="EK682" s="79"/>
      <c r="EL682" s="79"/>
      <c r="EM682" s="79"/>
      <c r="EN682" s="79"/>
      <c r="EO682" s="113"/>
      <c r="EP682" s="113"/>
      <c r="EQ682" s="113"/>
      <c r="ER682" s="113"/>
      <c r="ES682" s="113"/>
      <c r="ET682" s="113"/>
      <c r="EU682" s="113"/>
      <c r="EV682" s="113"/>
      <c r="EW682" s="113"/>
      <c r="EX682" s="113"/>
    </row>
    <row r="683" spans="1:154" x14ac:dyDescent="0.3">
      <c r="A683" s="79"/>
      <c r="B683" s="80"/>
      <c r="C683" s="80"/>
      <c r="D683" s="80"/>
      <c r="E683" s="80"/>
      <c r="F683" s="80"/>
      <c r="G683" s="44" t="e">
        <f>SUM(J683,L683,N683,O683,P683,T683,U683,V683,AB683,AD683,AO683,AQ683,CE683,CG683,CP683,CR683,#REF!,#REF!,CZ683,DB683,DE683,DG683,DN683,DP683,DW683,DY683,EF683,EH683)</f>
        <v>#REF!</v>
      </c>
      <c r="H683" s="44" t="e">
        <f>SUM(K683,M683,Q683,R683,S683,W683,X683,Y683,AC683,AE683,AF683,AG683,AH683,AI683,AL683,AP683,AR683,#REF!,AY683,AZ683,CF683,CH683,CI683,CJ683,CK683,CL683,CQ683,CS683,CT683,CU683,CV683,CW683,#REF!,#REF!,DA683,DC683,DF683,DH683,DO683,#REF!,#REF!,#REF!,#REF!,DQ683,DR683,DS683,DT683,DU683,DX683,DZ683,EA683,EB683,EC683,ED683,EG683,EI683,EJ683,EK683,EL683,EM683)</f>
        <v>#REF!</v>
      </c>
      <c r="I683" s="44" t="e">
        <f t="shared" si="22"/>
        <v>#REF!</v>
      </c>
      <c r="J683" s="72"/>
      <c r="K683" s="72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79"/>
      <c r="AF683" s="79"/>
      <c r="AG683" s="79"/>
      <c r="AH683" s="79"/>
      <c r="AI683" s="79"/>
      <c r="AJ683" s="79"/>
      <c r="AK683" s="79"/>
      <c r="AL683" s="79"/>
      <c r="AM683" s="79"/>
      <c r="AN683" s="79"/>
      <c r="AO683" s="79"/>
      <c r="AP683" s="79"/>
      <c r="AQ683" s="79"/>
      <c r="AR683" s="79"/>
      <c r="AS683" s="79"/>
      <c r="AT683" s="79"/>
      <c r="AU683" s="79"/>
      <c r="AV683" s="79"/>
      <c r="AW683" s="79"/>
      <c r="AX683" s="79"/>
      <c r="AY683" s="79"/>
      <c r="AZ683" s="79"/>
      <c r="BA683" s="79"/>
      <c r="BB683" s="79"/>
      <c r="BC683" s="79"/>
      <c r="BD683" s="79"/>
      <c r="BE683" s="79"/>
      <c r="BF683" s="79"/>
      <c r="BG683" s="79"/>
      <c r="BH683" s="79"/>
      <c r="BI683" s="79"/>
      <c r="BJ683" s="79"/>
      <c r="BK683" s="79"/>
      <c r="BL683" s="79"/>
      <c r="BM683" s="79"/>
      <c r="BN683" s="79"/>
      <c r="BO683" s="79"/>
      <c r="BP683" s="79"/>
      <c r="BQ683" s="79"/>
      <c r="BR683" s="79"/>
      <c r="BS683" s="79"/>
      <c r="BT683" s="79"/>
      <c r="BU683" s="79"/>
      <c r="BV683" s="79"/>
      <c r="BW683" s="79"/>
      <c r="BX683" s="79"/>
      <c r="BY683" s="79"/>
      <c r="BZ683" s="79"/>
      <c r="CA683" s="79"/>
      <c r="CB683" s="79"/>
      <c r="CC683" s="79"/>
      <c r="CD683" s="79"/>
      <c r="CE683" s="79"/>
      <c r="CF683" s="79"/>
      <c r="CG683" s="79"/>
      <c r="CH683" s="79"/>
      <c r="CI683" s="79"/>
      <c r="CJ683" s="79"/>
      <c r="CK683" s="79"/>
      <c r="CL683" s="79"/>
      <c r="CM683" s="79"/>
      <c r="CN683" s="79"/>
      <c r="CO683" s="79"/>
      <c r="CP683" s="79"/>
      <c r="CQ683" s="79"/>
      <c r="CR683" s="79"/>
      <c r="CS683" s="79"/>
      <c r="CT683" s="79"/>
      <c r="CU683" s="79"/>
      <c r="CV683" s="79"/>
      <c r="CW683" s="79"/>
      <c r="CX683" s="79"/>
      <c r="CY683" s="79"/>
      <c r="CZ683" s="79"/>
      <c r="DA683" s="79"/>
      <c r="DB683" s="79"/>
      <c r="DC683" s="79"/>
      <c r="DD683" s="79"/>
      <c r="DE683" s="79"/>
      <c r="DF683" s="79"/>
      <c r="DG683" s="79"/>
      <c r="DH683" s="79"/>
      <c r="DI683" s="79"/>
      <c r="DJ683" s="79"/>
      <c r="DK683" s="79"/>
      <c r="DL683" s="79"/>
      <c r="DM683" s="79"/>
      <c r="DN683" s="79"/>
      <c r="DO683" s="79"/>
      <c r="DP683" s="79"/>
      <c r="DQ683" s="79"/>
      <c r="DR683" s="79"/>
      <c r="DS683" s="79"/>
      <c r="DT683" s="79"/>
      <c r="DU683" s="79"/>
      <c r="DV683" s="79"/>
      <c r="DW683" s="79"/>
      <c r="DX683" s="79"/>
      <c r="DY683" s="79"/>
      <c r="DZ683" s="79"/>
      <c r="EA683" s="79"/>
      <c r="EB683" s="79"/>
      <c r="EC683" s="79"/>
      <c r="ED683" s="79"/>
      <c r="EE683" s="79"/>
      <c r="EF683" s="79"/>
      <c r="EG683" s="79"/>
      <c r="EH683" s="79"/>
      <c r="EI683" s="79"/>
      <c r="EJ683" s="79"/>
      <c r="EK683" s="79"/>
      <c r="EL683" s="79"/>
      <c r="EM683" s="79"/>
      <c r="EN683" s="79"/>
      <c r="EO683" s="113"/>
      <c r="EP683" s="113"/>
      <c r="EQ683" s="113"/>
      <c r="ER683" s="113"/>
      <c r="ES683" s="113"/>
      <c r="ET683" s="113"/>
      <c r="EU683" s="113"/>
      <c r="EV683" s="113"/>
      <c r="EW683" s="113"/>
      <c r="EX683" s="113"/>
    </row>
    <row r="684" spans="1:154" x14ac:dyDescent="0.3">
      <c r="A684" s="79"/>
      <c r="B684" s="80"/>
      <c r="C684" s="80"/>
      <c r="D684" s="80"/>
      <c r="E684" s="80"/>
      <c r="F684" s="80"/>
      <c r="G684" s="44" t="e">
        <f>SUM(J684,L684,N684,O684,P684,T684,U684,V684,AB684,AD684,AO684,AQ684,CE684,CG684,CP684,CR684,#REF!,#REF!,CZ684,DB684,DE684,DG684,DN684,DP684,DW684,DY684,EF684,EH684)</f>
        <v>#REF!</v>
      </c>
      <c r="H684" s="44" t="e">
        <f>SUM(K684,M684,Q684,R684,S684,W684,X684,Y684,AC684,AE684,AF684,AG684,AH684,AI684,AL684,AP684,AR684,#REF!,AY684,AZ684,CF684,CH684,CI684,CJ684,CK684,CL684,CQ684,CS684,CT684,CU684,CV684,CW684,#REF!,#REF!,DA684,DC684,DF684,DH684,DO684,#REF!,#REF!,#REF!,#REF!,DQ684,DR684,DS684,DT684,DU684,DX684,DZ684,EA684,EB684,EC684,ED684,EG684,EI684,EJ684,EK684,EL684,EM684)</f>
        <v>#REF!</v>
      </c>
      <c r="I684" s="44" t="e">
        <f t="shared" si="22"/>
        <v>#REF!</v>
      </c>
      <c r="J684" s="72"/>
      <c r="K684" s="72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79"/>
      <c r="AF684" s="79"/>
      <c r="AG684" s="79"/>
      <c r="AH684" s="79"/>
      <c r="AI684" s="79"/>
      <c r="AJ684" s="79"/>
      <c r="AK684" s="79"/>
      <c r="AL684" s="79"/>
      <c r="AM684" s="79"/>
      <c r="AN684" s="79"/>
      <c r="AO684" s="79"/>
      <c r="AP684" s="79"/>
      <c r="AQ684" s="79"/>
      <c r="AR684" s="79"/>
      <c r="AS684" s="79"/>
      <c r="AT684" s="79"/>
      <c r="AU684" s="79"/>
      <c r="AV684" s="79"/>
      <c r="AW684" s="79"/>
      <c r="AX684" s="79"/>
      <c r="AY684" s="79"/>
      <c r="AZ684" s="79"/>
      <c r="BA684" s="79"/>
      <c r="BB684" s="79"/>
      <c r="BC684" s="79"/>
      <c r="BD684" s="79"/>
      <c r="BE684" s="79"/>
      <c r="BF684" s="79"/>
      <c r="BG684" s="79"/>
      <c r="BH684" s="79"/>
      <c r="BI684" s="79"/>
      <c r="BJ684" s="79"/>
      <c r="BK684" s="79"/>
      <c r="BL684" s="79"/>
      <c r="BM684" s="79"/>
      <c r="BN684" s="79"/>
      <c r="BO684" s="79"/>
      <c r="BP684" s="79"/>
      <c r="BQ684" s="79"/>
      <c r="BR684" s="79"/>
      <c r="BS684" s="79"/>
      <c r="BT684" s="79"/>
      <c r="BU684" s="79"/>
      <c r="BV684" s="79"/>
      <c r="BW684" s="79"/>
      <c r="BX684" s="79"/>
      <c r="BY684" s="79"/>
      <c r="BZ684" s="79"/>
      <c r="CA684" s="79"/>
      <c r="CB684" s="79"/>
      <c r="CC684" s="79"/>
      <c r="CD684" s="79"/>
      <c r="CE684" s="79"/>
      <c r="CF684" s="79"/>
      <c r="CG684" s="79"/>
      <c r="CH684" s="79"/>
      <c r="CI684" s="79"/>
      <c r="CJ684" s="79"/>
      <c r="CK684" s="79"/>
      <c r="CL684" s="79"/>
      <c r="CM684" s="79"/>
      <c r="CN684" s="79"/>
      <c r="CO684" s="79"/>
      <c r="CP684" s="79"/>
      <c r="CQ684" s="79"/>
      <c r="CR684" s="79"/>
      <c r="CS684" s="79"/>
      <c r="CT684" s="79"/>
      <c r="CU684" s="79"/>
      <c r="CV684" s="79"/>
      <c r="CW684" s="79"/>
      <c r="CX684" s="79"/>
      <c r="CY684" s="79"/>
      <c r="CZ684" s="79"/>
      <c r="DA684" s="79"/>
      <c r="DB684" s="79"/>
      <c r="DC684" s="79"/>
      <c r="DD684" s="79"/>
      <c r="DE684" s="79"/>
      <c r="DF684" s="79"/>
      <c r="DG684" s="79"/>
      <c r="DH684" s="79"/>
      <c r="DI684" s="79"/>
      <c r="DJ684" s="79"/>
      <c r="DK684" s="79"/>
      <c r="DL684" s="79"/>
      <c r="DM684" s="79"/>
      <c r="DN684" s="79"/>
      <c r="DO684" s="79"/>
      <c r="DP684" s="79"/>
      <c r="DQ684" s="79"/>
      <c r="DR684" s="79"/>
      <c r="DS684" s="79"/>
      <c r="DT684" s="79"/>
      <c r="DU684" s="79"/>
      <c r="DV684" s="79"/>
      <c r="DW684" s="79"/>
      <c r="DX684" s="79"/>
      <c r="DY684" s="79"/>
      <c r="DZ684" s="79"/>
      <c r="EA684" s="79"/>
      <c r="EB684" s="79"/>
      <c r="EC684" s="79"/>
      <c r="ED684" s="79"/>
      <c r="EE684" s="79"/>
      <c r="EF684" s="79"/>
      <c r="EG684" s="79"/>
      <c r="EH684" s="79"/>
      <c r="EI684" s="79"/>
      <c r="EJ684" s="79"/>
      <c r="EK684" s="79"/>
      <c r="EL684" s="79"/>
      <c r="EM684" s="79"/>
      <c r="EN684" s="79"/>
      <c r="EO684" s="113"/>
      <c r="EP684" s="113"/>
      <c r="EQ684" s="113"/>
      <c r="ER684" s="113"/>
      <c r="ES684" s="113"/>
      <c r="ET684" s="113"/>
      <c r="EU684" s="113"/>
      <c r="EV684" s="113"/>
      <c r="EW684" s="113"/>
      <c r="EX684" s="113"/>
    </row>
    <row r="685" spans="1:154" x14ac:dyDescent="0.3">
      <c r="A685" s="79"/>
      <c r="B685" s="80"/>
      <c r="C685" s="80"/>
      <c r="D685" s="80"/>
      <c r="E685" s="80"/>
      <c r="F685" s="80"/>
      <c r="G685" s="44" t="e">
        <f>SUM(J685,L685,N685,O685,P685,T685,U685,V685,AB685,AD685,AO685,AQ685,CE685,CG685,CP685,CR685,#REF!,#REF!,CZ685,DB685,DE685,DG685,DN685,DP685,DW685,DY685,EF685,EH685)</f>
        <v>#REF!</v>
      </c>
      <c r="H685" s="44" t="e">
        <f>SUM(K685,M685,Q685,R685,S685,W685,X685,Y685,AC685,AE685,AF685,AG685,AH685,AI685,AL685,AP685,AR685,#REF!,AY685,AZ685,CF685,CH685,CI685,CJ685,CK685,CL685,CQ685,CS685,CT685,CU685,CV685,CW685,#REF!,#REF!,DA685,DC685,DF685,DH685,DO685,#REF!,#REF!,#REF!,#REF!,DQ685,DR685,DS685,DT685,DU685,DX685,DZ685,EA685,EB685,EC685,ED685,EG685,EI685,EJ685,EK685,EL685,EM685)</f>
        <v>#REF!</v>
      </c>
      <c r="I685" s="44" t="e">
        <f t="shared" si="22"/>
        <v>#REF!</v>
      </c>
      <c r="J685" s="72"/>
      <c r="K685" s="72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79"/>
      <c r="AF685" s="79"/>
      <c r="AG685" s="79"/>
      <c r="AH685" s="79"/>
      <c r="AI685" s="79"/>
      <c r="AJ685" s="79"/>
      <c r="AK685" s="79"/>
      <c r="AL685" s="79"/>
      <c r="AM685" s="79"/>
      <c r="AN685" s="79"/>
      <c r="AO685" s="79"/>
      <c r="AP685" s="79"/>
      <c r="AQ685" s="79"/>
      <c r="AR685" s="79"/>
      <c r="AS685" s="79"/>
      <c r="AT685" s="79"/>
      <c r="AU685" s="79"/>
      <c r="AV685" s="79"/>
      <c r="AW685" s="79"/>
      <c r="AX685" s="79"/>
      <c r="AY685" s="79"/>
      <c r="AZ685" s="79"/>
      <c r="BA685" s="79"/>
      <c r="BB685" s="79"/>
      <c r="BC685" s="79"/>
      <c r="BD685" s="79"/>
      <c r="BE685" s="79"/>
      <c r="BF685" s="79"/>
      <c r="BG685" s="79"/>
      <c r="BH685" s="79"/>
      <c r="BI685" s="79"/>
      <c r="BJ685" s="79"/>
      <c r="BK685" s="79"/>
      <c r="BL685" s="79"/>
      <c r="BM685" s="79"/>
      <c r="BN685" s="79"/>
      <c r="BO685" s="79"/>
      <c r="BP685" s="79"/>
      <c r="BQ685" s="79"/>
      <c r="BR685" s="79"/>
      <c r="BS685" s="79"/>
      <c r="BT685" s="79"/>
      <c r="BU685" s="79"/>
      <c r="BV685" s="79"/>
      <c r="BW685" s="79"/>
      <c r="BX685" s="79"/>
      <c r="BY685" s="79"/>
      <c r="BZ685" s="79"/>
      <c r="CA685" s="79"/>
      <c r="CB685" s="79"/>
      <c r="CC685" s="79"/>
      <c r="CD685" s="79"/>
      <c r="CE685" s="79"/>
      <c r="CF685" s="79"/>
      <c r="CG685" s="79"/>
      <c r="CH685" s="79"/>
      <c r="CI685" s="79"/>
      <c r="CJ685" s="79"/>
      <c r="CK685" s="79"/>
      <c r="CL685" s="79"/>
      <c r="CM685" s="79"/>
      <c r="CN685" s="79"/>
      <c r="CO685" s="79"/>
      <c r="CP685" s="79"/>
      <c r="CQ685" s="79"/>
      <c r="CR685" s="79"/>
      <c r="CS685" s="79"/>
      <c r="CT685" s="79"/>
      <c r="CU685" s="79"/>
      <c r="CV685" s="79"/>
      <c r="CW685" s="79"/>
      <c r="CX685" s="79"/>
      <c r="CY685" s="79"/>
      <c r="CZ685" s="79"/>
      <c r="DA685" s="79"/>
      <c r="DB685" s="79"/>
      <c r="DC685" s="79"/>
      <c r="DD685" s="79"/>
      <c r="DE685" s="79"/>
      <c r="DF685" s="79"/>
      <c r="DG685" s="79"/>
      <c r="DH685" s="79"/>
      <c r="DI685" s="79"/>
      <c r="DJ685" s="79"/>
      <c r="DK685" s="79"/>
      <c r="DL685" s="79"/>
      <c r="DM685" s="79"/>
      <c r="DN685" s="79"/>
      <c r="DO685" s="79"/>
      <c r="DP685" s="79"/>
      <c r="DQ685" s="79"/>
      <c r="DR685" s="79"/>
      <c r="DS685" s="79"/>
      <c r="DT685" s="79"/>
      <c r="DU685" s="79"/>
      <c r="DV685" s="79"/>
      <c r="DW685" s="79"/>
      <c r="DX685" s="79"/>
      <c r="DY685" s="79"/>
      <c r="DZ685" s="79"/>
      <c r="EA685" s="79"/>
      <c r="EB685" s="79"/>
      <c r="EC685" s="79"/>
      <c r="ED685" s="79"/>
      <c r="EE685" s="79"/>
      <c r="EF685" s="79"/>
      <c r="EG685" s="79"/>
      <c r="EH685" s="79"/>
      <c r="EI685" s="79"/>
      <c r="EJ685" s="79"/>
      <c r="EK685" s="79"/>
      <c r="EL685" s="79"/>
      <c r="EM685" s="79"/>
      <c r="EN685" s="79"/>
      <c r="EO685" s="113"/>
      <c r="EP685" s="113"/>
      <c r="EQ685" s="113"/>
      <c r="ER685" s="113"/>
      <c r="ES685" s="113"/>
      <c r="ET685" s="113"/>
      <c r="EU685" s="113"/>
      <c r="EV685" s="113"/>
      <c r="EW685" s="113"/>
      <c r="EX685" s="113"/>
    </row>
    <row r="686" spans="1:154" x14ac:dyDescent="0.3">
      <c r="A686" s="79"/>
      <c r="B686" s="80"/>
      <c r="C686" s="80"/>
      <c r="D686" s="80"/>
      <c r="E686" s="80"/>
      <c r="F686" s="80"/>
      <c r="G686" s="44" t="e">
        <f>SUM(J686,L686,N686,O686,P686,T686,U686,V686,AB686,AD686,AO686,AQ686,CE686,CG686,CP686,CR686,#REF!,#REF!,CZ686,DB686,DE686,DG686,DN686,DP686,DW686,DY686,EF686,EH686)</f>
        <v>#REF!</v>
      </c>
      <c r="H686" s="44" t="e">
        <f>SUM(K686,M686,Q686,R686,S686,W686,X686,Y686,AC686,AE686,AF686,AG686,AH686,AI686,AL686,AP686,AR686,#REF!,AY686,AZ686,CF686,CH686,CI686,CJ686,CK686,CL686,CQ686,CS686,CT686,CU686,CV686,CW686,#REF!,#REF!,DA686,DC686,DF686,DH686,DO686,#REF!,#REF!,#REF!,#REF!,DQ686,DR686,DS686,DT686,DU686,DX686,DZ686,EA686,EB686,EC686,ED686,EG686,EI686,EJ686,EK686,EL686,EM686)</f>
        <v>#REF!</v>
      </c>
      <c r="I686" s="44" t="e">
        <f t="shared" si="22"/>
        <v>#REF!</v>
      </c>
      <c r="J686" s="72"/>
      <c r="K686" s="72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79"/>
      <c r="AF686" s="79"/>
      <c r="AG686" s="79"/>
      <c r="AH686" s="79"/>
      <c r="AI686" s="79"/>
      <c r="AJ686" s="79"/>
      <c r="AK686" s="79"/>
      <c r="AL686" s="79"/>
      <c r="AM686" s="79"/>
      <c r="AN686" s="79"/>
      <c r="AO686" s="79"/>
      <c r="AP686" s="79"/>
      <c r="AQ686" s="79"/>
      <c r="AR686" s="79"/>
      <c r="AS686" s="79"/>
      <c r="AT686" s="79"/>
      <c r="AU686" s="79"/>
      <c r="AV686" s="79"/>
      <c r="AW686" s="79"/>
      <c r="AX686" s="79"/>
      <c r="AY686" s="79"/>
      <c r="AZ686" s="79"/>
      <c r="BA686" s="79"/>
      <c r="BB686" s="79"/>
      <c r="BC686" s="79"/>
      <c r="BD686" s="79"/>
      <c r="BE686" s="79"/>
      <c r="BF686" s="79"/>
      <c r="BG686" s="79"/>
      <c r="BH686" s="79"/>
      <c r="BI686" s="79"/>
      <c r="BJ686" s="79"/>
      <c r="BK686" s="79"/>
      <c r="BL686" s="79"/>
      <c r="BM686" s="79"/>
      <c r="BN686" s="79"/>
      <c r="BO686" s="79"/>
      <c r="BP686" s="79"/>
      <c r="BQ686" s="79"/>
      <c r="BR686" s="79"/>
      <c r="BS686" s="79"/>
      <c r="BT686" s="79"/>
      <c r="BU686" s="79"/>
      <c r="BV686" s="79"/>
      <c r="BW686" s="79"/>
      <c r="BX686" s="79"/>
      <c r="BY686" s="79"/>
      <c r="BZ686" s="79"/>
      <c r="CA686" s="79"/>
      <c r="CB686" s="79"/>
      <c r="CC686" s="79"/>
      <c r="CD686" s="79"/>
      <c r="CE686" s="79"/>
      <c r="CF686" s="79"/>
      <c r="CG686" s="79"/>
      <c r="CH686" s="79"/>
      <c r="CI686" s="79"/>
      <c r="CJ686" s="79"/>
      <c r="CK686" s="79"/>
      <c r="CL686" s="79"/>
      <c r="CM686" s="79"/>
      <c r="CN686" s="79"/>
      <c r="CO686" s="79"/>
      <c r="CP686" s="79"/>
      <c r="CQ686" s="79"/>
      <c r="CR686" s="79"/>
      <c r="CS686" s="79"/>
      <c r="CT686" s="79"/>
      <c r="CU686" s="79"/>
      <c r="CV686" s="79"/>
      <c r="CW686" s="79"/>
      <c r="CX686" s="79"/>
      <c r="CY686" s="79"/>
      <c r="CZ686" s="79"/>
      <c r="DA686" s="79"/>
      <c r="DB686" s="79"/>
      <c r="DC686" s="79"/>
      <c r="DD686" s="79"/>
      <c r="DE686" s="79"/>
      <c r="DF686" s="79"/>
      <c r="DG686" s="79"/>
      <c r="DH686" s="79"/>
      <c r="DI686" s="79"/>
      <c r="DJ686" s="79"/>
      <c r="DK686" s="79"/>
      <c r="DL686" s="79"/>
      <c r="DM686" s="79"/>
      <c r="DN686" s="79"/>
      <c r="DO686" s="79"/>
      <c r="DP686" s="79"/>
      <c r="DQ686" s="79"/>
      <c r="DR686" s="79"/>
      <c r="DS686" s="79"/>
      <c r="DT686" s="79"/>
      <c r="DU686" s="79"/>
      <c r="DV686" s="79"/>
      <c r="DW686" s="79"/>
      <c r="DX686" s="79"/>
      <c r="DY686" s="79"/>
      <c r="DZ686" s="79"/>
      <c r="EA686" s="79"/>
      <c r="EB686" s="79"/>
      <c r="EC686" s="79"/>
      <c r="ED686" s="79"/>
      <c r="EE686" s="79"/>
      <c r="EF686" s="79"/>
      <c r="EG686" s="79"/>
      <c r="EH686" s="79"/>
      <c r="EI686" s="79"/>
      <c r="EJ686" s="79"/>
      <c r="EK686" s="79"/>
      <c r="EL686" s="79"/>
      <c r="EM686" s="79"/>
      <c r="EN686" s="79"/>
      <c r="EO686" s="113"/>
      <c r="EP686" s="113"/>
      <c r="EQ686" s="113"/>
      <c r="ER686" s="113"/>
      <c r="ES686" s="113"/>
      <c r="ET686" s="113"/>
      <c r="EU686" s="113"/>
      <c r="EV686" s="113"/>
      <c r="EW686" s="113"/>
      <c r="EX686" s="113"/>
    </row>
    <row r="687" spans="1:154" x14ac:dyDescent="0.3">
      <c r="A687" s="79"/>
      <c r="B687" s="80"/>
      <c r="C687" s="80"/>
      <c r="D687" s="80"/>
      <c r="E687" s="80"/>
      <c r="F687" s="80"/>
      <c r="G687" s="44" t="e">
        <f>SUM(J687,L687,N687,O687,P687,T687,U687,V687,AB687,AD687,AO687,AQ687,CE687,CG687,CP687,CR687,#REF!,#REF!,CZ687,DB687,DE687,DG687,DN687,DP687,DW687,DY687,EF687,EH687)</f>
        <v>#REF!</v>
      </c>
      <c r="H687" s="44" t="e">
        <f>SUM(K687,M687,Q687,R687,S687,W687,X687,Y687,AC687,AE687,AF687,AG687,AH687,AI687,AL687,AP687,AR687,#REF!,AY687,AZ687,CF687,CH687,CI687,CJ687,CK687,CL687,CQ687,CS687,CT687,CU687,CV687,CW687,#REF!,#REF!,DA687,DC687,DF687,DH687,DO687,#REF!,#REF!,#REF!,#REF!,DQ687,DR687,DS687,DT687,DU687,DX687,DZ687,EA687,EB687,EC687,ED687,EG687,EI687,EJ687,EK687,EL687,EM687)</f>
        <v>#REF!</v>
      </c>
      <c r="I687" s="44" t="e">
        <f t="shared" si="22"/>
        <v>#REF!</v>
      </c>
      <c r="J687" s="72"/>
      <c r="K687" s="72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79"/>
      <c r="AF687" s="79"/>
      <c r="AG687" s="79"/>
      <c r="AH687" s="79"/>
      <c r="AI687" s="79"/>
      <c r="AJ687" s="79"/>
      <c r="AK687" s="79"/>
      <c r="AL687" s="79"/>
      <c r="AM687" s="79"/>
      <c r="AN687" s="79"/>
      <c r="AO687" s="79"/>
      <c r="AP687" s="79"/>
      <c r="AQ687" s="79"/>
      <c r="AR687" s="79"/>
      <c r="AS687" s="79"/>
      <c r="AT687" s="79"/>
      <c r="AU687" s="79"/>
      <c r="AV687" s="79"/>
      <c r="AW687" s="79"/>
      <c r="AX687" s="79"/>
      <c r="AY687" s="79"/>
      <c r="AZ687" s="79"/>
      <c r="BA687" s="79"/>
      <c r="BB687" s="79"/>
      <c r="BC687" s="79"/>
      <c r="BD687" s="79"/>
      <c r="BE687" s="79"/>
      <c r="BF687" s="79"/>
      <c r="BG687" s="79"/>
      <c r="BH687" s="79"/>
      <c r="BI687" s="79"/>
      <c r="BJ687" s="79"/>
      <c r="BK687" s="79"/>
      <c r="BL687" s="79"/>
      <c r="BM687" s="79"/>
      <c r="BN687" s="79"/>
      <c r="BO687" s="79"/>
      <c r="BP687" s="79"/>
      <c r="BQ687" s="79"/>
      <c r="BR687" s="79"/>
      <c r="BS687" s="79"/>
      <c r="BT687" s="79"/>
      <c r="BU687" s="79"/>
      <c r="BV687" s="79"/>
      <c r="BW687" s="79"/>
      <c r="BX687" s="79"/>
      <c r="BY687" s="79"/>
      <c r="BZ687" s="79"/>
      <c r="CA687" s="79"/>
      <c r="CB687" s="79"/>
      <c r="CC687" s="79"/>
      <c r="CD687" s="79"/>
      <c r="CE687" s="79"/>
      <c r="CF687" s="79"/>
      <c r="CG687" s="79"/>
      <c r="CH687" s="79"/>
      <c r="CI687" s="79"/>
      <c r="CJ687" s="79"/>
      <c r="CK687" s="79"/>
      <c r="CL687" s="79"/>
      <c r="CM687" s="79"/>
      <c r="CN687" s="79"/>
      <c r="CO687" s="79"/>
      <c r="CP687" s="79"/>
      <c r="CQ687" s="79"/>
      <c r="CR687" s="79"/>
      <c r="CS687" s="79"/>
      <c r="CT687" s="79"/>
      <c r="CU687" s="79"/>
      <c r="CV687" s="79"/>
      <c r="CW687" s="79"/>
      <c r="CX687" s="79"/>
      <c r="CY687" s="79"/>
      <c r="CZ687" s="79"/>
      <c r="DA687" s="79"/>
      <c r="DB687" s="79"/>
      <c r="DC687" s="79"/>
      <c r="DD687" s="79"/>
      <c r="DE687" s="79"/>
      <c r="DF687" s="79"/>
      <c r="DG687" s="79"/>
      <c r="DH687" s="79"/>
      <c r="DI687" s="79"/>
      <c r="DJ687" s="79"/>
      <c r="DK687" s="79"/>
      <c r="DL687" s="79"/>
      <c r="DM687" s="79"/>
      <c r="DN687" s="79"/>
      <c r="DO687" s="79"/>
      <c r="DP687" s="79"/>
      <c r="DQ687" s="79"/>
      <c r="DR687" s="79"/>
      <c r="DS687" s="79"/>
      <c r="DT687" s="79"/>
      <c r="DU687" s="79"/>
      <c r="DV687" s="79"/>
      <c r="DW687" s="79"/>
      <c r="DX687" s="79"/>
      <c r="DY687" s="79"/>
      <c r="DZ687" s="79"/>
      <c r="EA687" s="79"/>
      <c r="EB687" s="79"/>
      <c r="EC687" s="79"/>
      <c r="ED687" s="79"/>
      <c r="EE687" s="79"/>
      <c r="EF687" s="79"/>
      <c r="EG687" s="79"/>
      <c r="EH687" s="79"/>
      <c r="EI687" s="79"/>
      <c r="EJ687" s="79"/>
      <c r="EK687" s="79"/>
      <c r="EL687" s="79"/>
      <c r="EM687" s="79"/>
      <c r="EN687" s="79"/>
      <c r="EO687" s="113"/>
      <c r="EP687" s="113"/>
      <c r="EQ687" s="113"/>
      <c r="ER687" s="113"/>
      <c r="ES687" s="113"/>
      <c r="ET687" s="113"/>
      <c r="EU687" s="113"/>
      <c r="EV687" s="113"/>
      <c r="EW687" s="113"/>
      <c r="EX687" s="113"/>
    </row>
    <row r="688" spans="1:154" x14ac:dyDescent="0.3">
      <c r="A688" s="79"/>
      <c r="B688" s="80"/>
      <c r="C688" s="80"/>
      <c r="D688" s="80"/>
      <c r="E688" s="80"/>
      <c r="F688" s="80"/>
      <c r="G688" s="44" t="e">
        <f>SUM(J688,L688,N688,O688,P688,T688,U688,V688,AB688,AD688,AO688,AQ688,CE688,CG688,CP688,CR688,#REF!,#REF!,CZ688,DB688,DE688,DG688,DN688,DP688,DW688,DY688,EF688,EH688)</f>
        <v>#REF!</v>
      </c>
      <c r="H688" s="44" t="e">
        <f>SUM(K688,M688,Q688,R688,S688,W688,X688,Y688,AC688,AE688,AF688,AG688,AH688,AI688,AL688,AP688,AR688,#REF!,AY688,AZ688,CF688,CH688,CI688,CJ688,CK688,CL688,CQ688,CS688,CT688,CU688,CV688,CW688,#REF!,#REF!,DA688,DC688,DF688,DH688,DO688,#REF!,#REF!,#REF!,#REF!,DQ688,DR688,DS688,DT688,DU688,DX688,DZ688,EA688,EB688,EC688,ED688,EG688,EI688,EJ688,EK688,EL688,EM688)</f>
        <v>#REF!</v>
      </c>
      <c r="I688" s="44" t="e">
        <f t="shared" si="22"/>
        <v>#REF!</v>
      </c>
      <c r="J688" s="72"/>
      <c r="K688" s="72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79"/>
      <c r="AF688" s="79"/>
      <c r="AG688" s="79"/>
      <c r="AH688" s="79"/>
      <c r="AI688" s="79"/>
      <c r="AJ688" s="79"/>
      <c r="AK688" s="79"/>
      <c r="AL688" s="79"/>
      <c r="AM688" s="79"/>
      <c r="AN688" s="79"/>
      <c r="AO688" s="79"/>
      <c r="AP688" s="79"/>
      <c r="AQ688" s="79"/>
      <c r="AR688" s="79"/>
      <c r="AS688" s="79"/>
      <c r="AT688" s="79"/>
      <c r="AU688" s="79"/>
      <c r="AV688" s="79"/>
      <c r="AW688" s="79"/>
      <c r="AX688" s="79"/>
      <c r="AY688" s="79"/>
      <c r="AZ688" s="79"/>
      <c r="BA688" s="79"/>
      <c r="BB688" s="79"/>
      <c r="BC688" s="79"/>
      <c r="BD688" s="79"/>
      <c r="BE688" s="79"/>
      <c r="BF688" s="79"/>
      <c r="BG688" s="79"/>
      <c r="BH688" s="79"/>
      <c r="BI688" s="79"/>
      <c r="BJ688" s="79"/>
      <c r="BK688" s="79"/>
      <c r="BL688" s="79"/>
      <c r="BM688" s="79"/>
      <c r="BN688" s="79"/>
      <c r="BO688" s="79"/>
      <c r="BP688" s="79"/>
      <c r="BQ688" s="79"/>
      <c r="BR688" s="79"/>
      <c r="BS688" s="79"/>
      <c r="BT688" s="79"/>
      <c r="BU688" s="79"/>
      <c r="BV688" s="79"/>
      <c r="BW688" s="79"/>
      <c r="BX688" s="79"/>
      <c r="BY688" s="79"/>
      <c r="BZ688" s="79"/>
      <c r="CA688" s="79"/>
      <c r="CB688" s="79"/>
      <c r="CC688" s="79"/>
      <c r="CD688" s="79"/>
      <c r="CE688" s="79"/>
      <c r="CF688" s="79"/>
      <c r="CG688" s="79"/>
      <c r="CH688" s="79"/>
      <c r="CI688" s="79"/>
      <c r="CJ688" s="79"/>
      <c r="CK688" s="79"/>
      <c r="CL688" s="79"/>
      <c r="CM688" s="79"/>
      <c r="CN688" s="79"/>
      <c r="CO688" s="79"/>
      <c r="CP688" s="79"/>
      <c r="CQ688" s="79"/>
      <c r="CR688" s="79"/>
      <c r="CS688" s="79"/>
      <c r="CT688" s="79"/>
      <c r="CU688" s="79"/>
      <c r="CV688" s="79"/>
      <c r="CW688" s="79"/>
      <c r="CX688" s="79"/>
      <c r="CY688" s="79"/>
      <c r="CZ688" s="79"/>
      <c r="DA688" s="79"/>
      <c r="DB688" s="79"/>
      <c r="DC688" s="79"/>
      <c r="DD688" s="79"/>
      <c r="DE688" s="79"/>
      <c r="DF688" s="79"/>
      <c r="DG688" s="79"/>
      <c r="DH688" s="79"/>
      <c r="DI688" s="79"/>
      <c r="DJ688" s="79"/>
      <c r="DK688" s="79"/>
      <c r="DL688" s="79"/>
      <c r="DM688" s="79"/>
      <c r="DN688" s="79"/>
      <c r="DO688" s="79"/>
      <c r="DP688" s="79"/>
      <c r="DQ688" s="79"/>
      <c r="DR688" s="79"/>
      <c r="DS688" s="79"/>
      <c r="DT688" s="79"/>
      <c r="DU688" s="79"/>
      <c r="DV688" s="79"/>
      <c r="DW688" s="79"/>
      <c r="DX688" s="79"/>
      <c r="DY688" s="79"/>
      <c r="DZ688" s="79"/>
      <c r="EA688" s="79"/>
      <c r="EB688" s="79"/>
      <c r="EC688" s="79"/>
      <c r="ED688" s="79"/>
      <c r="EE688" s="79"/>
      <c r="EF688" s="79"/>
      <c r="EG688" s="79"/>
      <c r="EH688" s="79"/>
      <c r="EI688" s="79"/>
      <c r="EJ688" s="79"/>
      <c r="EK688" s="79"/>
      <c r="EL688" s="79"/>
      <c r="EM688" s="79"/>
      <c r="EN688" s="79"/>
      <c r="EO688" s="113"/>
      <c r="EP688" s="113"/>
      <c r="EQ688" s="113"/>
      <c r="ER688" s="113"/>
      <c r="ES688" s="113"/>
      <c r="ET688" s="113"/>
      <c r="EU688" s="113"/>
      <c r="EV688" s="113"/>
      <c r="EW688" s="113"/>
      <c r="EX688" s="113"/>
    </row>
    <row r="689" spans="1:154" x14ac:dyDescent="0.3">
      <c r="A689" s="79"/>
      <c r="B689" s="80"/>
      <c r="C689" s="80"/>
      <c r="D689" s="80"/>
      <c r="E689" s="80"/>
      <c r="F689" s="80"/>
      <c r="G689" s="44" t="e">
        <f>SUM(J689,L689,N689,O689,P689,T689,U689,V689,AB689,AD689,AO689,AQ689,CE689,CG689,CP689,CR689,#REF!,#REF!,CZ689,DB689,DE689,DG689,DN689,DP689,DW689,DY689,EF689,EH689)</f>
        <v>#REF!</v>
      </c>
      <c r="H689" s="44" t="e">
        <f>SUM(K689,M689,Q689,R689,S689,W689,X689,Y689,AC689,AE689,AF689,AG689,AH689,AI689,AL689,AP689,AR689,#REF!,AY689,AZ689,CF689,CH689,CI689,CJ689,CK689,CL689,CQ689,CS689,CT689,CU689,CV689,CW689,#REF!,#REF!,DA689,DC689,DF689,DH689,DO689,#REF!,#REF!,#REF!,#REF!,DQ689,DR689,DS689,DT689,DU689,DX689,DZ689,EA689,EB689,EC689,ED689,EG689,EI689,EJ689,EK689,EL689,EM689)</f>
        <v>#REF!</v>
      </c>
      <c r="I689" s="44" t="e">
        <f t="shared" si="22"/>
        <v>#REF!</v>
      </c>
      <c r="J689" s="72"/>
      <c r="K689" s="72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79"/>
      <c r="AF689" s="79"/>
      <c r="AG689" s="79"/>
      <c r="AH689" s="79"/>
      <c r="AI689" s="79"/>
      <c r="AJ689" s="79"/>
      <c r="AK689" s="79"/>
      <c r="AL689" s="79"/>
      <c r="AM689" s="79"/>
      <c r="AN689" s="79"/>
      <c r="AO689" s="79"/>
      <c r="AP689" s="79"/>
      <c r="AQ689" s="79"/>
      <c r="AR689" s="79"/>
      <c r="AS689" s="79"/>
      <c r="AT689" s="79"/>
      <c r="AU689" s="79"/>
      <c r="AV689" s="79"/>
      <c r="AW689" s="79"/>
      <c r="AX689" s="79"/>
      <c r="AY689" s="79"/>
      <c r="AZ689" s="79"/>
      <c r="BA689" s="79"/>
      <c r="BB689" s="79"/>
      <c r="BC689" s="79"/>
      <c r="BD689" s="79"/>
      <c r="BE689" s="79"/>
      <c r="BF689" s="79"/>
      <c r="BG689" s="79"/>
      <c r="BH689" s="79"/>
      <c r="BI689" s="79"/>
      <c r="BJ689" s="79"/>
      <c r="BK689" s="79"/>
      <c r="BL689" s="79"/>
      <c r="BM689" s="79"/>
      <c r="BN689" s="79"/>
      <c r="BO689" s="79"/>
      <c r="BP689" s="79"/>
      <c r="BQ689" s="79"/>
      <c r="BR689" s="79"/>
      <c r="BS689" s="79"/>
      <c r="BT689" s="79"/>
      <c r="BU689" s="79"/>
      <c r="BV689" s="79"/>
      <c r="BW689" s="79"/>
      <c r="BX689" s="79"/>
      <c r="BY689" s="79"/>
      <c r="BZ689" s="79"/>
      <c r="CA689" s="79"/>
      <c r="CB689" s="79"/>
      <c r="CC689" s="79"/>
      <c r="CD689" s="79"/>
      <c r="CE689" s="79"/>
      <c r="CF689" s="79"/>
      <c r="CG689" s="79"/>
      <c r="CH689" s="79"/>
      <c r="CI689" s="79"/>
      <c r="CJ689" s="79"/>
      <c r="CK689" s="79"/>
      <c r="CL689" s="79"/>
      <c r="CM689" s="79"/>
      <c r="CN689" s="79"/>
      <c r="CO689" s="79"/>
      <c r="CP689" s="79"/>
      <c r="CQ689" s="79"/>
      <c r="CR689" s="79"/>
      <c r="CS689" s="79"/>
      <c r="CT689" s="79"/>
      <c r="CU689" s="79"/>
      <c r="CV689" s="79"/>
      <c r="CW689" s="79"/>
      <c r="CX689" s="79"/>
      <c r="CY689" s="79"/>
      <c r="CZ689" s="79"/>
      <c r="DA689" s="79"/>
      <c r="DB689" s="79"/>
      <c r="DC689" s="79"/>
      <c r="DD689" s="79"/>
      <c r="DE689" s="79"/>
      <c r="DF689" s="79"/>
      <c r="DG689" s="79"/>
      <c r="DH689" s="79"/>
      <c r="DI689" s="79"/>
      <c r="DJ689" s="79"/>
      <c r="DK689" s="79"/>
      <c r="DL689" s="79"/>
      <c r="DM689" s="79"/>
      <c r="DN689" s="79"/>
      <c r="DO689" s="79"/>
      <c r="DP689" s="79"/>
      <c r="DQ689" s="79"/>
      <c r="DR689" s="79"/>
      <c r="DS689" s="79"/>
      <c r="DT689" s="79"/>
      <c r="DU689" s="79"/>
      <c r="DV689" s="79"/>
      <c r="DW689" s="79"/>
      <c r="DX689" s="79"/>
      <c r="DY689" s="79"/>
      <c r="DZ689" s="79"/>
      <c r="EA689" s="79"/>
      <c r="EB689" s="79"/>
      <c r="EC689" s="79"/>
      <c r="ED689" s="79"/>
      <c r="EE689" s="79"/>
      <c r="EF689" s="79"/>
      <c r="EG689" s="79"/>
      <c r="EH689" s="79"/>
      <c r="EI689" s="79"/>
      <c r="EJ689" s="79"/>
      <c r="EK689" s="79"/>
      <c r="EL689" s="79"/>
      <c r="EM689" s="79"/>
      <c r="EN689" s="79"/>
      <c r="EO689" s="113"/>
      <c r="EP689" s="113"/>
      <c r="EQ689" s="113"/>
      <c r="ER689" s="113"/>
      <c r="ES689" s="113"/>
      <c r="ET689" s="113"/>
      <c r="EU689" s="113"/>
      <c r="EV689" s="113"/>
      <c r="EW689" s="113"/>
      <c r="EX689" s="113"/>
    </row>
    <row r="690" spans="1:154" x14ac:dyDescent="0.3">
      <c r="A690" s="79"/>
      <c r="B690" s="80"/>
      <c r="C690" s="80"/>
      <c r="D690" s="80"/>
      <c r="E690" s="80"/>
      <c r="F690" s="80"/>
      <c r="G690" s="44" t="e">
        <f>SUM(J690,L690,N690,O690,P690,T690,U690,V690,AB690,AD690,AO690,AQ690,CE690,CG690,CP690,CR690,#REF!,#REF!,CZ690,DB690,DE690,DG690,DN690,DP690,DW690,DY690,EF690,EH690)</f>
        <v>#REF!</v>
      </c>
      <c r="H690" s="44" t="e">
        <f>SUM(K690,M690,Q690,R690,S690,W690,X690,Y690,AC690,AE690,AF690,AG690,AH690,AI690,AL690,AP690,AR690,#REF!,AY690,AZ690,CF690,CH690,CI690,CJ690,CK690,CL690,CQ690,CS690,CT690,CU690,CV690,CW690,#REF!,#REF!,DA690,DC690,DF690,DH690,DO690,#REF!,#REF!,#REF!,#REF!,DQ690,DR690,DS690,DT690,DU690,DX690,DZ690,EA690,EB690,EC690,ED690,EG690,EI690,EJ690,EK690,EL690,EM690)</f>
        <v>#REF!</v>
      </c>
      <c r="I690" s="44" t="e">
        <f t="shared" si="22"/>
        <v>#REF!</v>
      </c>
      <c r="J690" s="72"/>
      <c r="K690" s="72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79"/>
      <c r="AF690" s="79"/>
      <c r="AG690" s="79"/>
      <c r="AH690" s="79"/>
      <c r="AI690" s="79"/>
      <c r="AJ690" s="79"/>
      <c r="AK690" s="79"/>
      <c r="AL690" s="79"/>
      <c r="AM690" s="79"/>
      <c r="AN690" s="79"/>
      <c r="AO690" s="79"/>
      <c r="AP690" s="79"/>
      <c r="AQ690" s="79"/>
      <c r="AR690" s="79"/>
      <c r="AS690" s="79"/>
      <c r="AT690" s="79"/>
      <c r="AU690" s="79"/>
      <c r="AV690" s="79"/>
      <c r="AW690" s="79"/>
      <c r="AX690" s="79"/>
      <c r="AY690" s="79"/>
      <c r="AZ690" s="79"/>
      <c r="BA690" s="79"/>
      <c r="BB690" s="79"/>
      <c r="BC690" s="79"/>
      <c r="BD690" s="79"/>
      <c r="BE690" s="79"/>
      <c r="BF690" s="79"/>
      <c r="BG690" s="79"/>
      <c r="BH690" s="79"/>
      <c r="BI690" s="79"/>
      <c r="BJ690" s="79"/>
      <c r="BK690" s="79"/>
      <c r="BL690" s="79"/>
      <c r="BM690" s="79"/>
      <c r="BN690" s="79"/>
      <c r="BO690" s="79"/>
      <c r="BP690" s="79"/>
      <c r="BQ690" s="79"/>
      <c r="BR690" s="79"/>
      <c r="BS690" s="79"/>
      <c r="BT690" s="79"/>
      <c r="BU690" s="79"/>
      <c r="BV690" s="79"/>
      <c r="BW690" s="79"/>
      <c r="BX690" s="79"/>
      <c r="BY690" s="79"/>
      <c r="BZ690" s="79"/>
      <c r="CA690" s="79"/>
      <c r="CB690" s="79"/>
      <c r="CC690" s="79"/>
      <c r="CD690" s="79"/>
      <c r="CE690" s="79"/>
      <c r="CF690" s="79"/>
      <c r="CG690" s="79"/>
      <c r="CH690" s="79"/>
      <c r="CI690" s="79"/>
      <c r="CJ690" s="79"/>
      <c r="CK690" s="79"/>
      <c r="CL690" s="79"/>
      <c r="CM690" s="79"/>
      <c r="CN690" s="79"/>
      <c r="CO690" s="79"/>
      <c r="CP690" s="79"/>
      <c r="CQ690" s="79"/>
      <c r="CR690" s="79"/>
      <c r="CS690" s="79"/>
      <c r="CT690" s="79"/>
      <c r="CU690" s="79"/>
      <c r="CV690" s="79"/>
      <c r="CW690" s="79"/>
      <c r="CX690" s="79"/>
      <c r="CY690" s="79"/>
      <c r="CZ690" s="79"/>
      <c r="DA690" s="79"/>
      <c r="DB690" s="79"/>
      <c r="DC690" s="79"/>
      <c r="DD690" s="79"/>
      <c r="DE690" s="79"/>
      <c r="DF690" s="79"/>
      <c r="DG690" s="79"/>
      <c r="DH690" s="79"/>
      <c r="DI690" s="79"/>
      <c r="DJ690" s="79"/>
      <c r="DK690" s="79"/>
      <c r="DL690" s="79"/>
      <c r="DM690" s="79"/>
      <c r="DN690" s="79"/>
      <c r="DO690" s="79"/>
      <c r="DP690" s="79"/>
      <c r="DQ690" s="79"/>
      <c r="DR690" s="79"/>
      <c r="DS690" s="79"/>
      <c r="DT690" s="79"/>
      <c r="DU690" s="79"/>
      <c r="DV690" s="79"/>
      <c r="DW690" s="79"/>
      <c r="DX690" s="79"/>
      <c r="DY690" s="79"/>
      <c r="DZ690" s="79"/>
      <c r="EA690" s="79"/>
      <c r="EB690" s="79"/>
      <c r="EC690" s="79"/>
      <c r="ED690" s="79"/>
      <c r="EE690" s="79"/>
      <c r="EF690" s="79"/>
      <c r="EG690" s="79"/>
      <c r="EH690" s="79"/>
      <c r="EI690" s="79"/>
      <c r="EJ690" s="79"/>
      <c r="EK690" s="79"/>
      <c r="EL690" s="79"/>
      <c r="EM690" s="79"/>
      <c r="EN690" s="79"/>
      <c r="EO690" s="113"/>
      <c r="EP690" s="113"/>
      <c r="EQ690" s="113"/>
      <c r="ER690" s="113"/>
      <c r="ES690" s="113"/>
      <c r="ET690" s="113"/>
      <c r="EU690" s="113"/>
      <c r="EV690" s="113"/>
      <c r="EW690" s="113"/>
      <c r="EX690" s="113"/>
    </row>
    <row r="691" spans="1:154" x14ac:dyDescent="0.3">
      <c r="A691" s="79"/>
      <c r="B691" s="80"/>
      <c r="C691" s="80"/>
      <c r="D691" s="80"/>
      <c r="E691" s="80"/>
      <c r="F691" s="80"/>
      <c r="G691" s="44" t="e">
        <f>SUM(J691,L691,N691,O691,P691,T691,U691,V691,AB691,AD691,AO691,AQ691,CE691,CG691,CP691,CR691,#REF!,#REF!,CZ691,DB691,DE691,DG691,DN691,DP691,DW691,DY691,EF691,EH691)</f>
        <v>#REF!</v>
      </c>
      <c r="H691" s="44" t="e">
        <f>SUM(K691,M691,Q691,R691,S691,W691,X691,Y691,AC691,AE691,AF691,AG691,AH691,AI691,AL691,AP691,AR691,#REF!,AY691,AZ691,CF691,CH691,CI691,CJ691,CK691,CL691,CQ691,CS691,CT691,CU691,CV691,CW691,#REF!,#REF!,DA691,DC691,DF691,DH691,DO691,#REF!,#REF!,#REF!,#REF!,DQ691,DR691,DS691,DT691,DU691,DX691,DZ691,EA691,EB691,EC691,ED691,EG691,EI691,EJ691,EK691,EL691,EM691)</f>
        <v>#REF!</v>
      </c>
      <c r="I691" s="44" t="e">
        <f t="shared" si="22"/>
        <v>#REF!</v>
      </c>
      <c r="J691" s="72"/>
      <c r="K691" s="72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79"/>
      <c r="AF691" s="79"/>
      <c r="AG691" s="79"/>
      <c r="AH691" s="79"/>
      <c r="AI691" s="79"/>
      <c r="AJ691" s="79"/>
      <c r="AK691" s="79"/>
      <c r="AL691" s="79"/>
      <c r="AM691" s="79"/>
      <c r="AN691" s="79"/>
      <c r="AO691" s="79"/>
      <c r="AP691" s="79"/>
      <c r="AQ691" s="79"/>
      <c r="AR691" s="79"/>
      <c r="AS691" s="79"/>
      <c r="AT691" s="79"/>
      <c r="AU691" s="79"/>
      <c r="AV691" s="79"/>
      <c r="AW691" s="79"/>
      <c r="AX691" s="79"/>
      <c r="AY691" s="79"/>
      <c r="AZ691" s="79"/>
      <c r="BA691" s="79"/>
      <c r="BB691" s="79"/>
      <c r="BC691" s="79"/>
      <c r="BD691" s="79"/>
      <c r="BE691" s="79"/>
      <c r="BF691" s="79"/>
      <c r="BG691" s="79"/>
      <c r="BH691" s="79"/>
      <c r="BI691" s="79"/>
      <c r="BJ691" s="79"/>
      <c r="BK691" s="79"/>
      <c r="BL691" s="79"/>
      <c r="BM691" s="79"/>
      <c r="BN691" s="79"/>
      <c r="BO691" s="79"/>
      <c r="BP691" s="79"/>
      <c r="BQ691" s="79"/>
      <c r="BR691" s="79"/>
      <c r="BS691" s="79"/>
      <c r="BT691" s="79"/>
      <c r="BU691" s="79"/>
      <c r="BV691" s="79"/>
      <c r="BW691" s="79"/>
      <c r="BX691" s="79"/>
      <c r="BY691" s="79"/>
      <c r="BZ691" s="79"/>
      <c r="CA691" s="79"/>
      <c r="CB691" s="79"/>
      <c r="CC691" s="79"/>
      <c r="CD691" s="79"/>
      <c r="CE691" s="79"/>
      <c r="CF691" s="79"/>
      <c r="CG691" s="79"/>
      <c r="CH691" s="79"/>
      <c r="CI691" s="79"/>
      <c r="CJ691" s="79"/>
      <c r="CK691" s="79"/>
      <c r="CL691" s="79"/>
      <c r="CM691" s="79"/>
      <c r="CN691" s="79"/>
      <c r="CO691" s="79"/>
      <c r="CP691" s="79"/>
      <c r="CQ691" s="79"/>
      <c r="CR691" s="79"/>
      <c r="CS691" s="79"/>
      <c r="CT691" s="79"/>
      <c r="CU691" s="79"/>
      <c r="CV691" s="79"/>
      <c r="CW691" s="79"/>
      <c r="CX691" s="79"/>
      <c r="CY691" s="79"/>
      <c r="CZ691" s="79"/>
      <c r="DA691" s="79"/>
      <c r="DB691" s="79"/>
      <c r="DC691" s="79"/>
      <c r="DD691" s="79"/>
      <c r="DE691" s="79"/>
      <c r="DF691" s="79"/>
      <c r="DG691" s="79"/>
      <c r="DH691" s="79"/>
      <c r="DI691" s="79"/>
      <c r="DJ691" s="79"/>
      <c r="DK691" s="79"/>
      <c r="DL691" s="79"/>
      <c r="DM691" s="79"/>
      <c r="DN691" s="79"/>
      <c r="DO691" s="79"/>
      <c r="DP691" s="79"/>
      <c r="DQ691" s="79"/>
      <c r="DR691" s="79"/>
      <c r="DS691" s="79"/>
      <c r="DT691" s="79"/>
      <c r="DU691" s="79"/>
      <c r="DV691" s="79"/>
      <c r="DW691" s="79"/>
      <c r="DX691" s="79"/>
      <c r="DY691" s="79"/>
      <c r="DZ691" s="79"/>
      <c r="EA691" s="79"/>
      <c r="EB691" s="79"/>
      <c r="EC691" s="79"/>
      <c r="ED691" s="79"/>
      <c r="EE691" s="79"/>
      <c r="EF691" s="79"/>
      <c r="EG691" s="79"/>
      <c r="EH691" s="79"/>
      <c r="EI691" s="79"/>
      <c r="EJ691" s="79"/>
      <c r="EK691" s="79"/>
      <c r="EL691" s="79"/>
      <c r="EM691" s="79"/>
      <c r="EN691" s="79"/>
      <c r="EO691" s="113"/>
      <c r="EP691" s="113"/>
      <c r="EQ691" s="113"/>
      <c r="ER691" s="113"/>
      <c r="ES691" s="113"/>
      <c r="ET691" s="113"/>
      <c r="EU691" s="113"/>
      <c r="EV691" s="113"/>
      <c r="EW691" s="113"/>
      <c r="EX691" s="113"/>
    </row>
    <row r="692" spans="1:154" x14ac:dyDescent="0.3">
      <c r="A692" s="79"/>
      <c r="B692" s="80"/>
      <c r="C692" s="80"/>
      <c r="D692" s="80"/>
      <c r="E692" s="80"/>
      <c r="F692" s="80"/>
      <c r="G692" s="44" t="e">
        <f>SUM(J692,L692,N692,O692,P692,T692,U692,V692,AB692,AD692,AO692,AQ692,CE692,CG692,CP692,CR692,#REF!,#REF!,CZ692,DB692,DE692,DG692,DN692,DP692,DW692,DY692,EF692,EH692)</f>
        <v>#REF!</v>
      </c>
      <c r="H692" s="44" t="e">
        <f>SUM(K692,M692,Q692,R692,S692,W692,X692,Y692,AC692,AE692,AF692,AG692,AH692,AI692,AL692,AP692,AR692,#REF!,AY692,AZ692,CF692,CH692,CI692,CJ692,CK692,CL692,CQ692,CS692,CT692,CU692,CV692,CW692,#REF!,#REF!,DA692,DC692,DF692,DH692,DO692,#REF!,#REF!,#REF!,#REF!,DQ692,DR692,DS692,DT692,DU692,DX692,DZ692,EA692,EB692,EC692,ED692,EG692,EI692,EJ692,EK692,EL692,EM692)</f>
        <v>#REF!</v>
      </c>
      <c r="I692" s="44" t="e">
        <f t="shared" si="22"/>
        <v>#REF!</v>
      </c>
      <c r="J692" s="72"/>
      <c r="K692" s="72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79"/>
      <c r="AF692" s="79"/>
      <c r="AG692" s="79"/>
      <c r="AH692" s="79"/>
      <c r="AI692" s="79"/>
      <c r="AJ692" s="79"/>
      <c r="AK692" s="79"/>
      <c r="AL692" s="79"/>
      <c r="AM692" s="79"/>
      <c r="AN692" s="79"/>
      <c r="AO692" s="79"/>
      <c r="AP692" s="79"/>
      <c r="AQ692" s="79"/>
      <c r="AR692" s="79"/>
      <c r="AS692" s="79"/>
      <c r="AT692" s="79"/>
      <c r="AU692" s="79"/>
      <c r="AV692" s="79"/>
      <c r="AW692" s="79"/>
      <c r="AX692" s="79"/>
      <c r="AY692" s="79"/>
      <c r="AZ692" s="79"/>
      <c r="BA692" s="79"/>
      <c r="BB692" s="79"/>
      <c r="BC692" s="79"/>
      <c r="BD692" s="79"/>
      <c r="BE692" s="79"/>
      <c r="BF692" s="79"/>
      <c r="BG692" s="79"/>
      <c r="BH692" s="79"/>
      <c r="BI692" s="79"/>
      <c r="BJ692" s="79"/>
      <c r="BK692" s="79"/>
      <c r="BL692" s="79"/>
      <c r="BM692" s="79"/>
      <c r="BN692" s="79"/>
      <c r="BO692" s="79"/>
      <c r="BP692" s="79"/>
      <c r="BQ692" s="79"/>
      <c r="BR692" s="79"/>
      <c r="BS692" s="79"/>
      <c r="BT692" s="79"/>
      <c r="BU692" s="79"/>
      <c r="BV692" s="79"/>
      <c r="BW692" s="79"/>
      <c r="BX692" s="79"/>
      <c r="BY692" s="79"/>
      <c r="BZ692" s="79"/>
      <c r="CA692" s="79"/>
      <c r="CB692" s="79"/>
      <c r="CC692" s="79"/>
      <c r="CD692" s="79"/>
      <c r="CE692" s="79"/>
      <c r="CF692" s="79"/>
      <c r="CG692" s="79"/>
      <c r="CH692" s="79"/>
      <c r="CI692" s="79"/>
      <c r="CJ692" s="79"/>
      <c r="CK692" s="79"/>
      <c r="CL692" s="79"/>
      <c r="CM692" s="79"/>
      <c r="CN692" s="79"/>
      <c r="CO692" s="79"/>
      <c r="CP692" s="79"/>
      <c r="CQ692" s="79"/>
      <c r="CR692" s="79"/>
      <c r="CS692" s="79"/>
      <c r="CT692" s="79"/>
      <c r="CU692" s="79"/>
      <c r="CV692" s="79"/>
      <c r="CW692" s="79"/>
      <c r="CX692" s="79"/>
      <c r="CY692" s="79"/>
      <c r="CZ692" s="79"/>
      <c r="DA692" s="79"/>
      <c r="DB692" s="79"/>
      <c r="DC692" s="79"/>
      <c r="DD692" s="79"/>
      <c r="DE692" s="79"/>
      <c r="DF692" s="79"/>
      <c r="DG692" s="79"/>
      <c r="DH692" s="79"/>
      <c r="DI692" s="79"/>
      <c r="DJ692" s="79"/>
      <c r="DK692" s="79"/>
      <c r="DL692" s="79"/>
      <c r="DM692" s="79"/>
      <c r="DN692" s="79"/>
      <c r="DO692" s="79"/>
      <c r="DP692" s="79"/>
      <c r="DQ692" s="79"/>
      <c r="DR692" s="79"/>
      <c r="DS692" s="79"/>
      <c r="DT692" s="79"/>
      <c r="DU692" s="79"/>
      <c r="DV692" s="79"/>
      <c r="DW692" s="79"/>
      <c r="DX692" s="79"/>
      <c r="DY692" s="79"/>
      <c r="DZ692" s="79"/>
      <c r="EA692" s="79"/>
      <c r="EB692" s="79"/>
      <c r="EC692" s="79"/>
      <c r="ED692" s="79"/>
      <c r="EE692" s="79"/>
      <c r="EF692" s="79"/>
      <c r="EG692" s="79"/>
      <c r="EH692" s="79"/>
      <c r="EI692" s="79"/>
      <c r="EJ692" s="79"/>
      <c r="EK692" s="79"/>
      <c r="EL692" s="79"/>
      <c r="EM692" s="79"/>
      <c r="EN692" s="79"/>
      <c r="EO692" s="113"/>
      <c r="EP692" s="113"/>
      <c r="EQ692" s="113"/>
      <c r="ER692" s="113"/>
      <c r="ES692" s="113"/>
      <c r="ET692" s="113"/>
      <c r="EU692" s="113"/>
      <c r="EV692" s="113"/>
      <c r="EW692" s="113"/>
      <c r="EX692" s="113"/>
    </row>
    <row r="693" spans="1:154" x14ac:dyDescent="0.3">
      <c r="A693" s="79"/>
      <c r="B693" s="80"/>
      <c r="C693" s="80"/>
      <c r="D693" s="80"/>
      <c r="E693" s="80"/>
      <c r="F693" s="80"/>
      <c r="G693" s="44" t="e">
        <f>SUM(J693,L693,N693,O693,P693,T693,U693,V693,AB693,AD693,AO693,AQ693,CE693,CG693,CP693,CR693,#REF!,#REF!,CZ693,DB693,DE693,DG693,DN693,DP693,DW693,DY693,EF693,EH693)</f>
        <v>#REF!</v>
      </c>
      <c r="H693" s="44" t="e">
        <f>SUM(K693,M693,Q693,R693,S693,W693,X693,Y693,AC693,AE693,AF693,AG693,AH693,AI693,AL693,AP693,AR693,#REF!,AY693,AZ693,CF693,CH693,CI693,CJ693,CK693,CL693,CQ693,CS693,CT693,CU693,CV693,CW693,#REF!,#REF!,DA693,DC693,DF693,DH693,DO693,#REF!,#REF!,#REF!,#REF!,DQ693,DR693,DS693,DT693,DU693,DX693,DZ693,EA693,EB693,EC693,ED693,EG693,EI693,EJ693,EK693,EL693,EM693)</f>
        <v>#REF!</v>
      </c>
      <c r="I693" s="44" t="e">
        <f t="shared" si="22"/>
        <v>#REF!</v>
      </c>
      <c r="J693" s="72"/>
      <c r="K693" s="72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79"/>
      <c r="AF693" s="79"/>
      <c r="AG693" s="79"/>
      <c r="AH693" s="79"/>
      <c r="AI693" s="79"/>
      <c r="AJ693" s="79"/>
      <c r="AK693" s="79"/>
      <c r="AL693" s="79"/>
      <c r="AM693" s="79"/>
      <c r="AN693" s="79"/>
      <c r="AO693" s="79"/>
      <c r="AP693" s="79"/>
      <c r="AQ693" s="79"/>
      <c r="AR693" s="79"/>
      <c r="AS693" s="79"/>
      <c r="AT693" s="79"/>
      <c r="AU693" s="79"/>
      <c r="AV693" s="79"/>
      <c r="AW693" s="79"/>
      <c r="AX693" s="79"/>
      <c r="AY693" s="79"/>
      <c r="AZ693" s="79"/>
      <c r="BA693" s="79"/>
      <c r="BB693" s="79"/>
      <c r="BC693" s="79"/>
      <c r="BD693" s="79"/>
      <c r="BE693" s="79"/>
      <c r="BF693" s="79"/>
      <c r="BG693" s="79"/>
      <c r="BH693" s="79"/>
      <c r="BI693" s="79"/>
      <c r="BJ693" s="79"/>
      <c r="BK693" s="79"/>
      <c r="BL693" s="79"/>
      <c r="BM693" s="79"/>
      <c r="BN693" s="79"/>
      <c r="BO693" s="79"/>
      <c r="BP693" s="79"/>
      <c r="BQ693" s="79"/>
      <c r="BR693" s="79"/>
      <c r="BS693" s="79"/>
      <c r="BT693" s="79"/>
      <c r="BU693" s="79"/>
      <c r="BV693" s="79"/>
      <c r="BW693" s="79"/>
      <c r="BX693" s="79"/>
      <c r="BY693" s="79"/>
      <c r="BZ693" s="79"/>
      <c r="CA693" s="79"/>
      <c r="CB693" s="79"/>
      <c r="CC693" s="79"/>
      <c r="CD693" s="79"/>
      <c r="CE693" s="79"/>
      <c r="CF693" s="79"/>
      <c r="CG693" s="79"/>
      <c r="CH693" s="79"/>
      <c r="CI693" s="79"/>
      <c r="CJ693" s="79"/>
      <c r="CK693" s="79"/>
      <c r="CL693" s="79"/>
      <c r="CM693" s="79"/>
      <c r="CN693" s="79"/>
      <c r="CO693" s="79"/>
      <c r="CP693" s="79"/>
      <c r="CQ693" s="79"/>
      <c r="CR693" s="79"/>
      <c r="CS693" s="79"/>
      <c r="CT693" s="79"/>
      <c r="CU693" s="79"/>
      <c r="CV693" s="79"/>
      <c r="CW693" s="79"/>
      <c r="CX693" s="79"/>
      <c r="CY693" s="79"/>
      <c r="CZ693" s="79"/>
      <c r="DA693" s="79"/>
      <c r="DB693" s="79"/>
      <c r="DC693" s="79"/>
      <c r="DD693" s="79"/>
      <c r="DE693" s="79"/>
      <c r="DF693" s="79"/>
      <c r="DG693" s="79"/>
      <c r="DH693" s="79"/>
      <c r="DI693" s="79"/>
      <c r="DJ693" s="79"/>
      <c r="DK693" s="79"/>
      <c r="DL693" s="79"/>
      <c r="DM693" s="79"/>
      <c r="DN693" s="79"/>
      <c r="DO693" s="79"/>
      <c r="DP693" s="79"/>
      <c r="DQ693" s="79"/>
      <c r="DR693" s="79"/>
      <c r="DS693" s="79"/>
      <c r="DT693" s="79"/>
      <c r="DU693" s="79"/>
      <c r="DV693" s="79"/>
      <c r="DW693" s="79"/>
      <c r="DX693" s="79"/>
      <c r="DY693" s="79"/>
      <c r="DZ693" s="79"/>
      <c r="EA693" s="79"/>
      <c r="EB693" s="79"/>
      <c r="EC693" s="79"/>
      <c r="ED693" s="79"/>
      <c r="EE693" s="79"/>
      <c r="EF693" s="79"/>
      <c r="EG693" s="79"/>
      <c r="EH693" s="79"/>
      <c r="EI693" s="79"/>
      <c r="EJ693" s="79"/>
      <c r="EK693" s="79"/>
      <c r="EL693" s="79"/>
      <c r="EM693" s="79"/>
      <c r="EN693" s="79"/>
      <c r="EO693" s="113"/>
      <c r="EP693" s="113"/>
      <c r="EQ693" s="113"/>
      <c r="ER693" s="113"/>
      <c r="ES693" s="113"/>
      <c r="ET693" s="113"/>
      <c r="EU693" s="113"/>
      <c r="EV693" s="113"/>
      <c r="EW693" s="113"/>
      <c r="EX693" s="113"/>
    </row>
    <row r="694" spans="1:154" x14ac:dyDescent="0.3">
      <c r="A694" s="79"/>
      <c r="B694" s="80"/>
      <c r="C694" s="80"/>
      <c r="D694" s="80"/>
      <c r="E694" s="80"/>
      <c r="F694" s="80"/>
      <c r="G694" s="44" t="e">
        <f>SUM(J694,L694,N694,O694,P694,T694,U694,V694,AB694,AD694,AO694,AQ694,CE694,CG694,CP694,CR694,#REF!,#REF!,CZ694,DB694,DE694,DG694,DN694,DP694,DW694,DY694,EF694,EH694)</f>
        <v>#REF!</v>
      </c>
      <c r="H694" s="44" t="e">
        <f>SUM(K694,M694,Q694,R694,S694,W694,X694,Y694,AC694,AE694,AF694,AG694,AH694,AI694,AL694,AP694,AR694,#REF!,AY694,AZ694,CF694,CH694,CI694,CJ694,CK694,CL694,CQ694,CS694,CT694,CU694,CV694,CW694,#REF!,#REF!,DA694,DC694,DF694,DH694,DO694,#REF!,#REF!,#REF!,#REF!,DQ694,DR694,DS694,DT694,DU694,DX694,DZ694,EA694,EB694,EC694,ED694,EG694,EI694,EJ694,EK694,EL694,EM694)</f>
        <v>#REF!</v>
      </c>
      <c r="I694" s="44" t="e">
        <f t="shared" si="22"/>
        <v>#REF!</v>
      </c>
      <c r="J694" s="72"/>
      <c r="K694" s="72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  <c r="BQ694" s="79"/>
      <c r="BR694" s="79"/>
      <c r="BS694" s="79"/>
      <c r="BT694" s="79"/>
      <c r="BU694" s="79"/>
      <c r="BV694" s="79"/>
      <c r="BW694" s="79"/>
      <c r="BX694" s="79"/>
      <c r="BY694" s="79"/>
      <c r="BZ694" s="79"/>
      <c r="CA694" s="79"/>
      <c r="CB694" s="79"/>
      <c r="CC694" s="79"/>
      <c r="CD694" s="79"/>
      <c r="CE694" s="79"/>
      <c r="CF694" s="79"/>
      <c r="CG694" s="79"/>
      <c r="CH694" s="79"/>
      <c r="CI694" s="79"/>
      <c r="CJ694" s="79"/>
      <c r="CK694" s="79"/>
      <c r="CL694" s="79"/>
      <c r="CM694" s="79"/>
      <c r="CN694" s="79"/>
      <c r="CO694" s="79"/>
      <c r="CP694" s="79"/>
      <c r="CQ694" s="79"/>
      <c r="CR694" s="79"/>
      <c r="CS694" s="79"/>
      <c r="CT694" s="79"/>
      <c r="CU694" s="79"/>
      <c r="CV694" s="79"/>
      <c r="CW694" s="79"/>
      <c r="CX694" s="79"/>
      <c r="CY694" s="79"/>
      <c r="CZ694" s="79"/>
      <c r="DA694" s="79"/>
      <c r="DB694" s="79"/>
      <c r="DC694" s="79"/>
      <c r="DD694" s="79"/>
      <c r="DE694" s="79"/>
      <c r="DF694" s="79"/>
      <c r="DG694" s="79"/>
      <c r="DH694" s="79"/>
      <c r="DI694" s="79"/>
      <c r="DJ694" s="79"/>
      <c r="DK694" s="79"/>
      <c r="DL694" s="79"/>
      <c r="DM694" s="79"/>
      <c r="DN694" s="79"/>
      <c r="DO694" s="79"/>
      <c r="DP694" s="79"/>
      <c r="DQ694" s="79"/>
      <c r="DR694" s="79"/>
      <c r="DS694" s="79"/>
      <c r="DT694" s="79"/>
      <c r="DU694" s="79"/>
      <c r="DV694" s="79"/>
      <c r="DW694" s="79"/>
      <c r="DX694" s="79"/>
      <c r="DY694" s="79"/>
      <c r="DZ694" s="79"/>
      <c r="EA694" s="79"/>
      <c r="EB694" s="79"/>
      <c r="EC694" s="79"/>
      <c r="ED694" s="79"/>
      <c r="EE694" s="79"/>
      <c r="EF694" s="79"/>
      <c r="EG694" s="79"/>
      <c r="EH694" s="79"/>
      <c r="EI694" s="79"/>
      <c r="EJ694" s="79"/>
      <c r="EK694" s="79"/>
      <c r="EL694" s="79"/>
      <c r="EM694" s="79"/>
      <c r="EN694" s="79"/>
      <c r="EO694" s="113"/>
      <c r="EP694" s="113"/>
      <c r="EQ694" s="113"/>
      <c r="ER694" s="113"/>
      <c r="ES694" s="113"/>
      <c r="ET694" s="113"/>
      <c r="EU694" s="113"/>
      <c r="EV694" s="113"/>
      <c r="EW694" s="113"/>
      <c r="EX694" s="113"/>
    </row>
    <row r="695" spans="1:154" x14ac:dyDescent="0.3">
      <c r="A695" s="79"/>
      <c r="B695" s="80"/>
      <c r="C695" s="80"/>
      <c r="D695" s="80"/>
      <c r="E695" s="80"/>
      <c r="F695" s="80"/>
      <c r="G695" s="44" t="e">
        <f>SUM(J695,L695,N695,O695,P695,T695,U695,V695,AB695,AD695,AO695,AQ695,CE695,CG695,CP695,CR695,#REF!,#REF!,CZ695,DB695,DE695,DG695,DN695,DP695,DW695,DY695,EF695,EH695)</f>
        <v>#REF!</v>
      </c>
      <c r="H695" s="44" t="e">
        <f>SUM(K695,M695,Q695,R695,S695,W695,X695,Y695,AC695,AE695,AF695,AG695,AH695,AI695,AL695,AP695,AR695,#REF!,AY695,AZ695,CF695,CH695,CI695,CJ695,CK695,CL695,CQ695,CS695,CT695,CU695,CV695,CW695,#REF!,#REF!,DA695,DC695,DF695,DH695,DO695,#REF!,#REF!,#REF!,#REF!,DQ695,DR695,DS695,DT695,DU695,DX695,DZ695,EA695,EB695,EC695,ED695,EG695,EI695,EJ695,EK695,EL695,EM695)</f>
        <v>#REF!</v>
      </c>
      <c r="I695" s="44" t="e">
        <f t="shared" si="22"/>
        <v>#REF!</v>
      </c>
      <c r="J695" s="72"/>
      <c r="K695" s="72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79"/>
      <c r="AF695" s="79"/>
      <c r="AG695" s="79"/>
      <c r="AH695" s="79"/>
      <c r="AI695" s="79"/>
      <c r="AJ695" s="79"/>
      <c r="AK695" s="79"/>
      <c r="AL695" s="79"/>
      <c r="AM695" s="79"/>
      <c r="AN695" s="79"/>
      <c r="AO695" s="79"/>
      <c r="AP695" s="79"/>
      <c r="AQ695" s="79"/>
      <c r="AR695" s="79"/>
      <c r="AS695" s="79"/>
      <c r="AT695" s="79"/>
      <c r="AU695" s="79"/>
      <c r="AV695" s="79"/>
      <c r="AW695" s="79"/>
      <c r="AX695" s="79"/>
      <c r="AY695" s="79"/>
      <c r="AZ695" s="79"/>
      <c r="BA695" s="79"/>
      <c r="BB695" s="79"/>
      <c r="BC695" s="79"/>
      <c r="BD695" s="79"/>
      <c r="BE695" s="79"/>
      <c r="BF695" s="79"/>
      <c r="BG695" s="79"/>
      <c r="BH695" s="79"/>
      <c r="BI695" s="79"/>
      <c r="BJ695" s="79"/>
      <c r="BK695" s="79"/>
      <c r="BL695" s="79"/>
      <c r="BM695" s="79"/>
      <c r="BN695" s="79"/>
      <c r="BO695" s="79"/>
      <c r="BP695" s="79"/>
      <c r="BQ695" s="79"/>
      <c r="BR695" s="79"/>
      <c r="BS695" s="79"/>
      <c r="BT695" s="79"/>
      <c r="BU695" s="79"/>
      <c r="BV695" s="79"/>
      <c r="BW695" s="79"/>
      <c r="BX695" s="79"/>
      <c r="BY695" s="79"/>
      <c r="BZ695" s="79"/>
      <c r="CA695" s="79"/>
      <c r="CB695" s="79"/>
      <c r="CC695" s="79"/>
      <c r="CD695" s="79"/>
      <c r="CE695" s="79"/>
      <c r="CF695" s="79"/>
      <c r="CG695" s="79"/>
      <c r="CH695" s="79"/>
      <c r="CI695" s="79"/>
      <c r="CJ695" s="79"/>
      <c r="CK695" s="79"/>
      <c r="CL695" s="79"/>
      <c r="CM695" s="79"/>
      <c r="CN695" s="79"/>
      <c r="CO695" s="79"/>
      <c r="CP695" s="79"/>
      <c r="CQ695" s="79"/>
      <c r="CR695" s="79"/>
      <c r="CS695" s="79"/>
      <c r="CT695" s="79"/>
      <c r="CU695" s="79"/>
      <c r="CV695" s="79"/>
      <c r="CW695" s="79"/>
      <c r="CX695" s="79"/>
      <c r="CY695" s="79"/>
      <c r="CZ695" s="79"/>
      <c r="DA695" s="79"/>
      <c r="DB695" s="79"/>
      <c r="DC695" s="79"/>
      <c r="DD695" s="79"/>
      <c r="DE695" s="79"/>
      <c r="DF695" s="79"/>
      <c r="DG695" s="79"/>
      <c r="DH695" s="79"/>
      <c r="DI695" s="79"/>
      <c r="DJ695" s="79"/>
      <c r="DK695" s="79"/>
      <c r="DL695" s="79"/>
      <c r="DM695" s="79"/>
      <c r="DN695" s="79"/>
      <c r="DO695" s="79"/>
      <c r="DP695" s="79"/>
      <c r="DQ695" s="79"/>
      <c r="DR695" s="79"/>
      <c r="DS695" s="79"/>
      <c r="DT695" s="79"/>
      <c r="DU695" s="79"/>
      <c r="DV695" s="79"/>
      <c r="DW695" s="79"/>
      <c r="DX695" s="79"/>
      <c r="DY695" s="79"/>
      <c r="DZ695" s="79"/>
      <c r="EA695" s="79"/>
      <c r="EB695" s="79"/>
      <c r="EC695" s="79"/>
      <c r="ED695" s="79"/>
      <c r="EE695" s="79"/>
      <c r="EF695" s="79"/>
      <c r="EG695" s="79"/>
      <c r="EH695" s="79"/>
      <c r="EI695" s="79"/>
      <c r="EJ695" s="79"/>
      <c r="EK695" s="79"/>
      <c r="EL695" s="79"/>
      <c r="EM695" s="79"/>
      <c r="EN695" s="79"/>
      <c r="EO695" s="113"/>
      <c r="EP695" s="113"/>
      <c r="EQ695" s="113"/>
      <c r="ER695" s="113"/>
      <c r="ES695" s="113"/>
      <c r="ET695" s="113"/>
      <c r="EU695" s="113"/>
      <c r="EV695" s="113"/>
      <c r="EW695" s="113"/>
      <c r="EX695" s="113"/>
    </row>
    <row r="696" spans="1:154" x14ac:dyDescent="0.3">
      <c r="A696" s="79"/>
      <c r="B696" s="80"/>
      <c r="C696" s="80"/>
      <c r="D696" s="80"/>
      <c r="E696" s="80"/>
      <c r="F696" s="80"/>
      <c r="G696" s="44" t="e">
        <f>SUM(J696,L696,N696,O696,P696,T696,U696,V696,AB696,AD696,AO696,AQ696,CE696,CG696,CP696,CR696,#REF!,#REF!,CZ696,DB696,DE696,DG696,DN696,DP696,DW696,DY696,EF696,EH696)</f>
        <v>#REF!</v>
      </c>
      <c r="H696" s="44" t="e">
        <f>SUM(K696,M696,Q696,R696,S696,W696,X696,Y696,AC696,AE696,AF696,AG696,AH696,AI696,AL696,AP696,AR696,#REF!,AY696,AZ696,CF696,CH696,CI696,CJ696,CK696,CL696,CQ696,CS696,CT696,CU696,CV696,CW696,#REF!,#REF!,DA696,DC696,DF696,DH696,DO696,#REF!,#REF!,#REF!,#REF!,DQ696,DR696,DS696,DT696,DU696,DX696,DZ696,EA696,EB696,EC696,ED696,EG696,EI696,EJ696,EK696,EL696,EM696)</f>
        <v>#REF!</v>
      </c>
      <c r="I696" s="44" t="e">
        <f t="shared" si="22"/>
        <v>#REF!</v>
      </c>
      <c r="J696" s="72"/>
      <c r="K696" s="72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79"/>
      <c r="AF696" s="79"/>
      <c r="AG696" s="79"/>
      <c r="AH696" s="79"/>
      <c r="AI696" s="79"/>
      <c r="AJ696" s="79"/>
      <c r="AK696" s="79"/>
      <c r="AL696" s="79"/>
      <c r="AM696" s="79"/>
      <c r="AN696" s="79"/>
      <c r="AO696" s="79"/>
      <c r="AP696" s="79"/>
      <c r="AQ696" s="79"/>
      <c r="AR696" s="79"/>
      <c r="AS696" s="79"/>
      <c r="AT696" s="79"/>
      <c r="AU696" s="79"/>
      <c r="AV696" s="79"/>
      <c r="AW696" s="79"/>
      <c r="AX696" s="79"/>
      <c r="AY696" s="79"/>
      <c r="AZ696" s="79"/>
      <c r="BA696" s="79"/>
      <c r="BB696" s="79"/>
      <c r="BC696" s="79"/>
      <c r="BD696" s="79"/>
      <c r="BE696" s="79"/>
      <c r="BF696" s="79"/>
      <c r="BG696" s="79"/>
      <c r="BH696" s="79"/>
      <c r="BI696" s="79"/>
      <c r="BJ696" s="79"/>
      <c r="BK696" s="79"/>
      <c r="BL696" s="79"/>
      <c r="BM696" s="79"/>
      <c r="BN696" s="79"/>
      <c r="BO696" s="79"/>
      <c r="BP696" s="79"/>
      <c r="BQ696" s="79"/>
      <c r="BR696" s="79"/>
      <c r="BS696" s="79"/>
      <c r="BT696" s="79"/>
      <c r="BU696" s="79"/>
      <c r="BV696" s="79"/>
      <c r="BW696" s="79"/>
      <c r="BX696" s="79"/>
      <c r="BY696" s="79"/>
      <c r="BZ696" s="79"/>
      <c r="CA696" s="79"/>
      <c r="CB696" s="79"/>
      <c r="CC696" s="79"/>
      <c r="CD696" s="79"/>
      <c r="CE696" s="79"/>
      <c r="CF696" s="79"/>
      <c r="CG696" s="79"/>
      <c r="CH696" s="79"/>
      <c r="CI696" s="79"/>
      <c r="CJ696" s="79"/>
      <c r="CK696" s="79"/>
      <c r="CL696" s="79"/>
      <c r="CM696" s="79"/>
      <c r="CN696" s="79"/>
      <c r="CO696" s="79"/>
      <c r="CP696" s="79"/>
      <c r="CQ696" s="79"/>
      <c r="CR696" s="79"/>
      <c r="CS696" s="79"/>
      <c r="CT696" s="79"/>
      <c r="CU696" s="79"/>
      <c r="CV696" s="79"/>
      <c r="CW696" s="79"/>
      <c r="CX696" s="79"/>
      <c r="CY696" s="79"/>
      <c r="CZ696" s="79"/>
      <c r="DA696" s="79"/>
      <c r="DB696" s="79"/>
      <c r="DC696" s="79"/>
      <c r="DD696" s="79"/>
      <c r="DE696" s="79"/>
      <c r="DF696" s="79"/>
      <c r="DG696" s="79"/>
      <c r="DH696" s="79"/>
      <c r="DI696" s="79"/>
      <c r="DJ696" s="79"/>
      <c r="DK696" s="79"/>
      <c r="DL696" s="79"/>
      <c r="DM696" s="79"/>
      <c r="DN696" s="79"/>
      <c r="DO696" s="79"/>
      <c r="DP696" s="79"/>
      <c r="DQ696" s="79"/>
      <c r="DR696" s="79"/>
      <c r="DS696" s="79"/>
      <c r="DT696" s="79"/>
      <c r="DU696" s="79"/>
      <c r="DV696" s="79"/>
      <c r="DW696" s="79"/>
      <c r="DX696" s="79"/>
      <c r="DY696" s="79"/>
      <c r="DZ696" s="79"/>
      <c r="EA696" s="79"/>
      <c r="EB696" s="79"/>
      <c r="EC696" s="79"/>
      <c r="ED696" s="79"/>
      <c r="EE696" s="79"/>
      <c r="EF696" s="79"/>
      <c r="EG696" s="79"/>
      <c r="EH696" s="79"/>
      <c r="EI696" s="79"/>
      <c r="EJ696" s="79"/>
      <c r="EK696" s="79"/>
      <c r="EL696" s="79"/>
      <c r="EM696" s="79"/>
      <c r="EN696" s="79"/>
      <c r="EO696" s="113"/>
      <c r="EP696" s="113"/>
      <c r="EQ696" s="113"/>
      <c r="ER696" s="113"/>
      <c r="ES696" s="113"/>
      <c r="ET696" s="113"/>
      <c r="EU696" s="113"/>
      <c r="EV696" s="113"/>
      <c r="EW696" s="113"/>
      <c r="EX696" s="113"/>
    </row>
    <row r="697" spans="1:154" x14ac:dyDescent="0.3">
      <c r="A697" s="79"/>
      <c r="B697" s="80"/>
      <c r="C697" s="80"/>
      <c r="D697" s="80"/>
      <c r="E697" s="80"/>
      <c r="F697" s="80"/>
      <c r="G697" s="44" t="e">
        <f>SUM(J697,L697,N697,O697,P697,T697,U697,V697,AB697,AD697,AO697,AQ697,CE697,CG697,CP697,CR697,#REF!,#REF!,CZ697,DB697,DE697,DG697,DN697,DP697,DW697,DY697,EF697,EH697)</f>
        <v>#REF!</v>
      </c>
      <c r="H697" s="44" t="e">
        <f>SUM(K697,M697,Q697,R697,S697,W697,X697,Y697,AC697,AE697,AF697,AG697,AH697,AI697,AL697,AP697,AR697,#REF!,AY697,AZ697,CF697,CH697,CI697,CJ697,CK697,CL697,CQ697,CS697,CT697,CU697,CV697,CW697,#REF!,#REF!,DA697,DC697,DF697,DH697,DO697,#REF!,#REF!,#REF!,#REF!,DQ697,DR697,DS697,DT697,DU697,DX697,DZ697,EA697,EB697,EC697,ED697,EG697,EI697,EJ697,EK697,EL697,EM697)</f>
        <v>#REF!</v>
      </c>
      <c r="I697" s="44" t="e">
        <f t="shared" si="22"/>
        <v>#REF!</v>
      </c>
      <c r="J697" s="72"/>
      <c r="K697" s="72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79"/>
      <c r="AF697" s="79"/>
      <c r="AG697" s="79"/>
      <c r="AH697" s="79"/>
      <c r="AI697" s="79"/>
      <c r="AJ697" s="79"/>
      <c r="AK697" s="79"/>
      <c r="AL697" s="79"/>
      <c r="AM697" s="79"/>
      <c r="AN697" s="79"/>
      <c r="AO697" s="79"/>
      <c r="AP697" s="79"/>
      <c r="AQ697" s="79"/>
      <c r="AR697" s="79"/>
      <c r="AS697" s="79"/>
      <c r="AT697" s="79"/>
      <c r="AU697" s="79"/>
      <c r="AV697" s="79"/>
      <c r="AW697" s="79"/>
      <c r="AX697" s="79"/>
      <c r="AY697" s="79"/>
      <c r="AZ697" s="79"/>
      <c r="BA697" s="79"/>
      <c r="BB697" s="79"/>
      <c r="BC697" s="79"/>
      <c r="BD697" s="79"/>
      <c r="BE697" s="79"/>
      <c r="BF697" s="79"/>
      <c r="BG697" s="79"/>
      <c r="BH697" s="79"/>
      <c r="BI697" s="79"/>
      <c r="BJ697" s="79"/>
      <c r="BK697" s="79"/>
      <c r="BL697" s="79"/>
      <c r="BM697" s="79"/>
      <c r="BN697" s="79"/>
      <c r="BO697" s="79"/>
      <c r="BP697" s="79"/>
      <c r="BQ697" s="79"/>
      <c r="BR697" s="79"/>
      <c r="BS697" s="79"/>
      <c r="BT697" s="79"/>
      <c r="BU697" s="79"/>
      <c r="BV697" s="79"/>
      <c r="BW697" s="79"/>
      <c r="BX697" s="79"/>
      <c r="BY697" s="79"/>
      <c r="BZ697" s="79"/>
      <c r="CA697" s="79"/>
      <c r="CB697" s="79"/>
      <c r="CC697" s="79"/>
      <c r="CD697" s="79"/>
      <c r="CE697" s="79"/>
      <c r="CF697" s="79"/>
      <c r="CG697" s="79"/>
      <c r="CH697" s="79"/>
      <c r="CI697" s="79"/>
      <c r="CJ697" s="79"/>
      <c r="CK697" s="79"/>
      <c r="CL697" s="79"/>
      <c r="CM697" s="79"/>
      <c r="CN697" s="79"/>
      <c r="CO697" s="79"/>
      <c r="CP697" s="79"/>
      <c r="CQ697" s="79"/>
      <c r="CR697" s="79"/>
      <c r="CS697" s="79"/>
      <c r="CT697" s="79"/>
      <c r="CU697" s="79"/>
      <c r="CV697" s="79"/>
      <c r="CW697" s="79"/>
      <c r="CX697" s="79"/>
      <c r="CY697" s="79"/>
      <c r="CZ697" s="79"/>
      <c r="DA697" s="79"/>
      <c r="DB697" s="79"/>
      <c r="DC697" s="79"/>
      <c r="DD697" s="79"/>
      <c r="DE697" s="79"/>
      <c r="DF697" s="79"/>
      <c r="DG697" s="79"/>
      <c r="DH697" s="79"/>
      <c r="DI697" s="79"/>
      <c r="DJ697" s="79"/>
      <c r="DK697" s="79"/>
      <c r="DL697" s="79"/>
      <c r="DM697" s="79"/>
      <c r="DN697" s="79"/>
      <c r="DO697" s="79"/>
      <c r="DP697" s="79"/>
      <c r="DQ697" s="79"/>
      <c r="DR697" s="79"/>
      <c r="DS697" s="79"/>
      <c r="DT697" s="79"/>
      <c r="DU697" s="79"/>
      <c r="DV697" s="79"/>
      <c r="DW697" s="79"/>
      <c r="DX697" s="79"/>
      <c r="DY697" s="79"/>
      <c r="DZ697" s="79"/>
      <c r="EA697" s="79"/>
      <c r="EB697" s="79"/>
      <c r="EC697" s="79"/>
      <c r="ED697" s="79"/>
      <c r="EE697" s="79"/>
      <c r="EF697" s="79"/>
      <c r="EG697" s="79"/>
      <c r="EH697" s="79"/>
      <c r="EI697" s="79"/>
      <c r="EJ697" s="79"/>
      <c r="EK697" s="79"/>
      <c r="EL697" s="79"/>
      <c r="EM697" s="79"/>
      <c r="EN697" s="79"/>
      <c r="EO697" s="113"/>
      <c r="EP697" s="113"/>
      <c r="EQ697" s="113"/>
      <c r="ER697" s="113"/>
      <c r="ES697" s="113"/>
      <c r="ET697" s="113"/>
      <c r="EU697" s="113"/>
      <c r="EV697" s="113"/>
      <c r="EW697" s="113"/>
      <c r="EX697" s="113"/>
    </row>
    <row r="698" spans="1:154" x14ac:dyDescent="0.3">
      <c r="A698" s="79"/>
      <c r="B698" s="80"/>
      <c r="C698" s="80"/>
      <c r="D698" s="80"/>
      <c r="E698" s="80"/>
      <c r="F698" s="80"/>
      <c r="G698" s="44" t="e">
        <f>SUM(J698,L698,N698,O698,P698,T698,U698,V698,AB698,AD698,AO698,AQ698,CE698,CG698,CP698,CR698,#REF!,#REF!,CZ698,DB698,DE698,DG698,DN698,DP698,DW698,DY698,EF698,EH698)</f>
        <v>#REF!</v>
      </c>
      <c r="H698" s="44" t="e">
        <f>SUM(K698,M698,Q698,R698,S698,W698,X698,Y698,AC698,AE698,AF698,AG698,AH698,AI698,AL698,AP698,AR698,#REF!,AY698,AZ698,CF698,CH698,CI698,CJ698,CK698,CL698,CQ698,CS698,CT698,CU698,CV698,CW698,#REF!,#REF!,DA698,DC698,DF698,DH698,DO698,#REF!,#REF!,#REF!,#REF!,DQ698,DR698,DS698,DT698,DU698,DX698,DZ698,EA698,EB698,EC698,ED698,EG698,EI698,EJ698,EK698,EL698,EM698)</f>
        <v>#REF!</v>
      </c>
      <c r="I698" s="44" t="e">
        <f t="shared" si="22"/>
        <v>#REF!</v>
      </c>
      <c r="J698" s="72"/>
      <c r="K698" s="72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79"/>
      <c r="AF698" s="79"/>
      <c r="AG698" s="79"/>
      <c r="AH698" s="79"/>
      <c r="AI698" s="79"/>
      <c r="AJ698" s="79"/>
      <c r="AK698" s="79"/>
      <c r="AL698" s="79"/>
      <c r="AM698" s="79"/>
      <c r="AN698" s="79"/>
      <c r="AO698" s="79"/>
      <c r="AP698" s="79"/>
      <c r="AQ698" s="79"/>
      <c r="AR698" s="79"/>
      <c r="AS698" s="79"/>
      <c r="AT698" s="79"/>
      <c r="AU698" s="79"/>
      <c r="AV698" s="79"/>
      <c r="AW698" s="79"/>
      <c r="AX698" s="79"/>
      <c r="AY698" s="79"/>
      <c r="AZ698" s="79"/>
      <c r="BA698" s="79"/>
      <c r="BB698" s="79"/>
      <c r="BC698" s="79"/>
      <c r="BD698" s="79"/>
      <c r="BE698" s="79"/>
      <c r="BF698" s="79"/>
      <c r="BG698" s="79"/>
      <c r="BH698" s="79"/>
      <c r="BI698" s="79"/>
      <c r="BJ698" s="79"/>
      <c r="BK698" s="79"/>
      <c r="BL698" s="79"/>
      <c r="BM698" s="79"/>
      <c r="BN698" s="79"/>
      <c r="BO698" s="79"/>
      <c r="BP698" s="79"/>
      <c r="BQ698" s="79"/>
      <c r="BR698" s="79"/>
      <c r="BS698" s="79"/>
      <c r="BT698" s="79"/>
      <c r="BU698" s="79"/>
      <c r="BV698" s="79"/>
      <c r="BW698" s="79"/>
      <c r="BX698" s="79"/>
      <c r="BY698" s="79"/>
      <c r="BZ698" s="79"/>
      <c r="CA698" s="79"/>
      <c r="CB698" s="79"/>
      <c r="CC698" s="79"/>
      <c r="CD698" s="79"/>
      <c r="CE698" s="79"/>
      <c r="CF698" s="79"/>
      <c r="CG698" s="79"/>
      <c r="CH698" s="79"/>
      <c r="CI698" s="79"/>
      <c r="CJ698" s="79"/>
      <c r="CK698" s="79"/>
      <c r="CL698" s="79"/>
      <c r="CM698" s="79"/>
      <c r="CN698" s="79"/>
      <c r="CO698" s="79"/>
      <c r="CP698" s="79"/>
      <c r="CQ698" s="79"/>
      <c r="CR698" s="79"/>
      <c r="CS698" s="79"/>
      <c r="CT698" s="79"/>
      <c r="CU698" s="79"/>
      <c r="CV698" s="79"/>
      <c r="CW698" s="79"/>
      <c r="CX698" s="79"/>
      <c r="CY698" s="79"/>
      <c r="CZ698" s="79"/>
      <c r="DA698" s="79"/>
      <c r="DB698" s="79"/>
      <c r="DC698" s="79"/>
      <c r="DD698" s="79"/>
      <c r="DE698" s="79"/>
      <c r="DF698" s="79"/>
      <c r="DG698" s="79"/>
      <c r="DH698" s="79"/>
      <c r="DI698" s="79"/>
      <c r="DJ698" s="79"/>
      <c r="DK698" s="79"/>
      <c r="DL698" s="79"/>
      <c r="DM698" s="79"/>
      <c r="DN698" s="79"/>
      <c r="DO698" s="79"/>
      <c r="DP698" s="79"/>
      <c r="DQ698" s="79"/>
      <c r="DR698" s="79"/>
      <c r="DS698" s="79"/>
      <c r="DT698" s="79"/>
      <c r="DU698" s="79"/>
      <c r="DV698" s="79"/>
      <c r="DW698" s="79"/>
      <c r="DX698" s="79"/>
      <c r="DY698" s="79"/>
      <c r="DZ698" s="79"/>
      <c r="EA698" s="79"/>
      <c r="EB698" s="79"/>
      <c r="EC698" s="79"/>
      <c r="ED698" s="79"/>
      <c r="EE698" s="79"/>
      <c r="EF698" s="79"/>
      <c r="EG698" s="79"/>
      <c r="EH698" s="79"/>
      <c r="EI698" s="79"/>
      <c r="EJ698" s="79"/>
      <c r="EK698" s="79"/>
      <c r="EL698" s="79"/>
      <c r="EM698" s="79"/>
      <c r="EN698" s="79"/>
      <c r="EO698" s="113"/>
      <c r="EP698" s="113"/>
      <c r="EQ698" s="113"/>
      <c r="ER698" s="113"/>
      <c r="ES698" s="113"/>
      <c r="ET698" s="113"/>
      <c r="EU698" s="113"/>
      <c r="EV698" s="113"/>
      <c r="EW698" s="113"/>
      <c r="EX698" s="113"/>
    </row>
    <row r="699" spans="1:154" x14ac:dyDescent="0.3">
      <c r="A699" s="79"/>
      <c r="B699" s="80"/>
      <c r="C699" s="80"/>
      <c r="D699" s="80"/>
      <c r="E699" s="80"/>
      <c r="F699" s="80"/>
      <c r="G699" s="44" t="e">
        <f>SUM(J699,L699,N699,O699,P699,T699,U699,V699,AB699,AD699,AO699,AQ699,CE699,CG699,CP699,CR699,#REF!,#REF!,CZ699,DB699,DE699,DG699,DN699,DP699,DW699,DY699,EF699,EH699)</f>
        <v>#REF!</v>
      </c>
      <c r="H699" s="44" t="e">
        <f>SUM(K699,M699,Q699,R699,S699,W699,X699,Y699,AC699,AE699,AF699,AG699,AH699,AI699,AL699,AP699,AR699,#REF!,AY699,AZ699,CF699,CH699,CI699,CJ699,CK699,CL699,CQ699,CS699,CT699,CU699,CV699,CW699,#REF!,#REF!,DA699,DC699,DF699,DH699,DO699,#REF!,#REF!,#REF!,#REF!,DQ699,DR699,DS699,DT699,DU699,DX699,DZ699,EA699,EB699,EC699,ED699,EG699,EI699,EJ699,EK699,EL699,EM699)</f>
        <v>#REF!</v>
      </c>
      <c r="I699" s="44" t="e">
        <f t="shared" si="22"/>
        <v>#REF!</v>
      </c>
      <c r="J699" s="72"/>
      <c r="K699" s="72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79"/>
      <c r="AF699" s="79"/>
      <c r="AG699" s="79"/>
      <c r="AH699" s="79"/>
      <c r="AI699" s="79"/>
      <c r="AJ699" s="79"/>
      <c r="AK699" s="79"/>
      <c r="AL699" s="79"/>
      <c r="AM699" s="79"/>
      <c r="AN699" s="79"/>
      <c r="AO699" s="79"/>
      <c r="AP699" s="79"/>
      <c r="AQ699" s="79"/>
      <c r="AR699" s="79"/>
      <c r="AS699" s="79"/>
      <c r="AT699" s="79"/>
      <c r="AU699" s="79"/>
      <c r="AV699" s="79"/>
      <c r="AW699" s="79"/>
      <c r="AX699" s="79"/>
      <c r="AY699" s="79"/>
      <c r="AZ699" s="79"/>
      <c r="BA699" s="79"/>
      <c r="BB699" s="79"/>
      <c r="BC699" s="79"/>
      <c r="BD699" s="79"/>
      <c r="BE699" s="79"/>
      <c r="BF699" s="79"/>
      <c r="BG699" s="79"/>
      <c r="BH699" s="79"/>
      <c r="BI699" s="79"/>
      <c r="BJ699" s="79"/>
      <c r="BK699" s="79"/>
      <c r="BL699" s="79"/>
      <c r="BM699" s="79"/>
      <c r="BN699" s="79"/>
      <c r="BO699" s="79"/>
      <c r="BP699" s="79"/>
      <c r="BQ699" s="79"/>
      <c r="BR699" s="79"/>
      <c r="BS699" s="79"/>
      <c r="BT699" s="79"/>
      <c r="BU699" s="79"/>
      <c r="BV699" s="79"/>
      <c r="BW699" s="79"/>
      <c r="BX699" s="79"/>
      <c r="BY699" s="79"/>
      <c r="BZ699" s="79"/>
      <c r="CA699" s="79"/>
      <c r="CB699" s="79"/>
      <c r="CC699" s="79"/>
      <c r="CD699" s="79"/>
      <c r="CE699" s="79"/>
      <c r="CF699" s="79"/>
      <c r="CG699" s="79"/>
      <c r="CH699" s="79"/>
      <c r="CI699" s="79"/>
      <c r="CJ699" s="79"/>
      <c r="CK699" s="79"/>
      <c r="CL699" s="79"/>
      <c r="CM699" s="79"/>
      <c r="CN699" s="79"/>
      <c r="CO699" s="79"/>
      <c r="CP699" s="79"/>
      <c r="CQ699" s="79"/>
      <c r="CR699" s="79"/>
      <c r="CS699" s="79"/>
      <c r="CT699" s="79"/>
      <c r="CU699" s="79"/>
      <c r="CV699" s="79"/>
      <c r="CW699" s="79"/>
      <c r="CX699" s="79"/>
      <c r="CY699" s="79"/>
      <c r="CZ699" s="79"/>
      <c r="DA699" s="79"/>
      <c r="DB699" s="79"/>
      <c r="DC699" s="79"/>
      <c r="DD699" s="79"/>
      <c r="DE699" s="79"/>
      <c r="DF699" s="79"/>
      <c r="DG699" s="79"/>
      <c r="DH699" s="79"/>
      <c r="DI699" s="79"/>
      <c r="DJ699" s="79"/>
      <c r="DK699" s="79"/>
      <c r="DL699" s="79"/>
      <c r="DM699" s="79"/>
      <c r="DN699" s="79"/>
      <c r="DO699" s="79"/>
      <c r="DP699" s="79"/>
      <c r="DQ699" s="79"/>
      <c r="DR699" s="79"/>
      <c r="DS699" s="79"/>
      <c r="DT699" s="79"/>
      <c r="DU699" s="79"/>
      <c r="DV699" s="79"/>
      <c r="DW699" s="79"/>
      <c r="DX699" s="79"/>
      <c r="DY699" s="79"/>
      <c r="DZ699" s="79"/>
      <c r="EA699" s="79"/>
      <c r="EB699" s="79"/>
      <c r="EC699" s="79"/>
      <c r="ED699" s="79"/>
      <c r="EE699" s="79"/>
      <c r="EF699" s="79"/>
      <c r="EG699" s="79"/>
      <c r="EH699" s="79"/>
      <c r="EI699" s="79"/>
      <c r="EJ699" s="79"/>
      <c r="EK699" s="79"/>
      <c r="EL699" s="79"/>
      <c r="EM699" s="79"/>
      <c r="EN699" s="79"/>
      <c r="EO699" s="113"/>
      <c r="EP699" s="113"/>
      <c r="EQ699" s="113"/>
      <c r="ER699" s="113"/>
      <c r="ES699" s="113"/>
      <c r="ET699" s="113"/>
      <c r="EU699" s="113"/>
      <c r="EV699" s="113"/>
      <c r="EW699" s="113"/>
      <c r="EX699" s="113"/>
    </row>
    <row r="700" spans="1:154" x14ac:dyDescent="0.3">
      <c r="A700" s="79"/>
      <c r="B700" s="80"/>
      <c r="C700" s="80"/>
      <c r="D700" s="80"/>
      <c r="E700" s="80"/>
      <c r="F700" s="80"/>
      <c r="G700" s="44" t="e">
        <f>SUM(J700,L700,N700,O700,P700,T700,U700,V700,AB700,AD700,AO700,AQ700,CE700,CG700,CP700,CR700,#REF!,#REF!,CZ700,DB700,DE700,DG700,DN700,DP700,DW700,DY700,EF700,EH700)</f>
        <v>#REF!</v>
      </c>
      <c r="H700" s="44" t="e">
        <f>SUM(K700,M700,Q700,R700,S700,W700,X700,Y700,AC700,AE700,AF700,AG700,AH700,AI700,AL700,AP700,AR700,#REF!,AY700,AZ700,CF700,CH700,CI700,CJ700,CK700,CL700,CQ700,CS700,CT700,CU700,CV700,CW700,#REF!,#REF!,DA700,DC700,DF700,DH700,DO700,#REF!,#REF!,#REF!,#REF!,DQ700,DR700,DS700,DT700,DU700,DX700,DZ700,EA700,EB700,EC700,ED700,EG700,EI700,EJ700,EK700,EL700,EM700)</f>
        <v>#REF!</v>
      </c>
      <c r="I700" s="44" t="e">
        <f t="shared" si="22"/>
        <v>#REF!</v>
      </c>
      <c r="J700" s="72"/>
      <c r="K700" s="72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79"/>
      <c r="AF700" s="79"/>
      <c r="AG700" s="79"/>
      <c r="AH700" s="79"/>
      <c r="AI700" s="79"/>
      <c r="AJ700" s="79"/>
      <c r="AK700" s="79"/>
      <c r="AL700" s="79"/>
      <c r="AM700" s="79"/>
      <c r="AN700" s="79"/>
      <c r="AO700" s="79"/>
      <c r="AP700" s="79"/>
      <c r="AQ700" s="79"/>
      <c r="AR700" s="79"/>
      <c r="AS700" s="79"/>
      <c r="AT700" s="79"/>
      <c r="AU700" s="79"/>
      <c r="AV700" s="79"/>
      <c r="AW700" s="79"/>
      <c r="AX700" s="79"/>
      <c r="AY700" s="79"/>
      <c r="AZ700" s="79"/>
      <c r="BA700" s="79"/>
      <c r="BB700" s="79"/>
      <c r="BC700" s="79"/>
      <c r="BD700" s="79"/>
      <c r="BE700" s="79"/>
      <c r="BF700" s="79"/>
      <c r="BG700" s="79"/>
      <c r="BH700" s="79"/>
      <c r="BI700" s="79"/>
      <c r="BJ700" s="79"/>
      <c r="BK700" s="79"/>
      <c r="BL700" s="79"/>
      <c r="BM700" s="79"/>
      <c r="BN700" s="79"/>
      <c r="BO700" s="79"/>
      <c r="BP700" s="79"/>
      <c r="BQ700" s="79"/>
      <c r="BR700" s="79"/>
      <c r="BS700" s="79"/>
      <c r="BT700" s="79"/>
      <c r="BU700" s="79"/>
      <c r="BV700" s="79"/>
      <c r="BW700" s="79"/>
      <c r="BX700" s="79"/>
      <c r="BY700" s="79"/>
      <c r="BZ700" s="79"/>
      <c r="CA700" s="79"/>
      <c r="CB700" s="79"/>
      <c r="CC700" s="79"/>
      <c r="CD700" s="79"/>
      <c r="CE700" s="79"/>
      <c r="CF700" s="79"/>
      <c r="CG700" s="79"/>
      <c r="CH700" s="79"/>
      <c r="CI700" s="79"/>
      <c r="CJ700" s="79"/>
      <c r="CK700" s="79"/>
      <c r="CL700" s="79"/>
      <c r="CM700" s="79"/>
      <c r="CN700" s="79"/>
      <c r="CO700" s="79"/>
      <c r="CP700" s="79"/>
      <c r="CQ700" s="79"/>
      <c r="CR700" s="79"/>
      <c r="CS700" s="79"/>
      <c r="CT700" s="79"/>
      <c r="CU700" s="79"/>
      <c r="CV700" s="79"/>
      <c r="CW700" s="79"/>
      <c r="CX700" s="79"/>
      <c r="CY700" s="79"/>
      <c r="CZ700" s="79"/>
      <c r="DA700" s="79"/>
      <c r="DB700" s="79"/>
      <c r="DC700" s="79"/>
      <c r="DD700" s="79"/>
      <c r="DE700" s="79"/>
      <c r="DF700" s="79"/>
      <c r="DG700" s="79"/>
      <c r="DH700" s="79"/>
      <c r="DI700" s="79"/>
      <c r="DJ700" s="79"/>
      <c r="DK700" s="79"/>
      <c r="DL700" s="79"/>
      <c r="DM700" s="79"/>
      <c r="DN700" s="79"/>
      <c r="DO700" s="79"/>
      <c r="DP700" s="79"/>
      <c r="DQ700" s="79"/>
      <c r="DR700" s="79"/>
      <c r="DS700" s="79"/>
      <c r="DT700" s="79"/>
      <c r="DU700" s="79"/>
      <c r="DV700" s="79"/>
      <c r="DW700" s="79"/>
      <c r="DX700" s="79"/>
      <c r="DY700" s="79"/>
      <c r="DZ700" s="79"/>
      <c r="EA700" s="79"/>
      <c r="EB700" s="79"/>
      <c r="EC700" s="79"/>
      <c r="ED700" s="79"/>
      <c r="EE700" s="79"/>
      <c r="EF700" s="79"/>
      <c r="EG700" s="79"/>
      <c r="EH700" s="79"/>
      <c r="EI700" s="79"/>
      <c r="EJ700" s="79"/>
      <c r="EK700" s="79"/>
      <c r="EL700" s="79"/>
      <c r="EM700" s="79"/>
      <c r="EN700" s="79"/>
      <c r="EO700" s="113"/>
      <c r="EP700" s="113"/>
      <c r="EQ700" s="113"/>
      <c r="ER700" s="113"/>
      <c r="ES700" s="113"/>
      <c r="ET700" s="113"/>
      <c r="EU700" s="113"/>
      <c r="EV700" s="113"/>
      <c r="EW700" s="113"/>
      <c r="EX700" s="113"/>
    </row>
    <row r="701" spans="1:154" x14ac:dyDescent="0.3">
      <c r="A701" s="79"/>
      <c r="B701" s="80"/>
      <c r="C701" s="80"/>
      <c r="D701" s="80"/>
      <c r="E701" s="80"/>
      <c r="F701" s="80"/>
      <c r="G701" s="44" t="e">
        <f>SUM(J701,L701,N701,O701,P701,T701,U701,V701,AB701,AD701,AO701,AQ701,CE701,CG701,CP701,CR701,#REF!,#REF!,CZ701,DB701,DE701,DG701,DN701,DP701,DW701,DY701,EF701,EH701)</f>
        <v>#REF!</v>
      </c>
      <c r="H701" s="44" t="e">
        <f>SUM(K701,M701,Q701,R701,S701,W701,X701,Y701,AC701,AE701,AF701,AG701,AH701,AI701,AL701,AP701,AR701,#REF!,AY701,AZ701,CF701,CH701,CI701,CJ701,CK701,CL701,CQ701,CS701,CT701,CU701,CV701,CW701,#REF!,#REF!,DA701,DC701,DF701,DH701,DO701,#REF!,#REF!,#REF!,#REF!,DQ701,DR701,DS701,DT701,DU701,DX701,DZ701,EA701,EB701,EC701,ED701,EG701,EI701,EJ701,EK701,EL701,EM701)</f>
        <v>#REF!</v>
      </c>
      <c r="I701" s="44" t="e">
        <f t="shared" si="22"/>
        <v>#REF!</v>
      </c>
      <c r="J701" s="72"/>
      <c r="K701" s="72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O701" s="79"/>
      <c r="AP701" s="79"/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  <c r="BI701" s="79"/>
      <c r="BJ701" s="79"/>
      <c r="BK701" s="79"/>
      <c r="BL701" s="79"/>
      <c r="BM701" s="79"/>
      <c r="BN701" s="79"/>
      <c r="BO701" s="79"/>
      <c r="BP701" s="79"/>
      <c r="BQ701" s="79"/>
      <c r="BR701" s="79"/>
      <c r="BS701" s="79"/>
      <c r="BT701" s="79"/>
      <c r="BU701" s="79"/>
      <c r="BV701" s="79"/>
      <c r="BW701" s="79"/>
      <c r="BX701" s="79"/>
      <c r="BY701" s="79"/>
      <c r="BZ701" s="79"/>
      <c r="CA701" s="79"/>
      <c r="CB701" s="79"/>
      <c r="CC701" s="79"/>
      <c r="CD701" s="79"/>
      <c r="CE701" s="79"/>
      <c r="CF701" s="79"/>
      <c r="CG701" s="79"/>
      <c r="CH701" s="79"/>
      <c r="CI701" s="79"/>
      <c r="CJ701" s="79"/>
      <c r="CK701" s="79"/>
      <c r="CL701" s="79"/>
      <c r="CM701" s="79"/>
      <c r="CN701" s="79"/>
      <c r="CO701" s="79"/>
      <c r="CP701" s="79"/>
      <c r="CQ701" s="79"/>
      <c r="CR701" s="79"/>
      <c r="CS701" s="79"/>
      <c r="CT701" s="79"/>
      <c r="CU701" s="79"/>
      <c r="CV701" s="79"/>
      <c r="CW701" s="79"/>
      <c r="CX701" s="79"/>
      <c r="CY701" s="79"/>
      <c r="CZ701" s="79"/>
      <c r="DA701" s="79"/>
      <c r="DB701" s="79"/>
      <c r="DC701" s="79"/>
      <c r="DD701" s="79"/>
      <c r="DE701" s="79"/>
      <c r="DF701" s="79"/>
      <c r="DG701" s="79"/>
      <c r="DH701" s="79"/>
      <c r="DI701" s="79"/>
      <c r="DJ701" s="79"/>
      <c r="DK701" s="79"/>
      <c r="DL701" s="79"/>
      <c r="DM701" s="79"/>
      <c r="DN701" s="79"/>
      <c r="DO701" s="79"/>
      <c r="DP701" s="79"/>
      <c r="DQ701" s="79"/>
      <c r="DR701" s="79"/>
      <c r="DS701" s="79"/>
      <c r="DT701" s="79"/>
      <c r="DU701" s="79"/>
      <c r="DV701" s="79"/>
      <c r="DW701" s="79"/>
      <c r="DX701" s="79"/>
      <c r="DY701" s="79"/>
      <c r="DZ701" s="79"/>
      <c r="EA701" s="79"/>
      <c r="EB701" s="79"/>
      <c r="EC701" s="79"/>
      <c r="ED701" s="79"/>
      <c r="EE701" s="79"/>
      <c r="EF701" s="79"/>
      <c r="EG701" s="79"/>
      <c r="EH701" s="79"/>
      <c r="EI701" s="79"/>
      <c r="EJ701" s="79"/>
      <c r="EK701" s="79"/>
      <c r="EL701" s="79"/>
      <c r="EM701" s="79"/>
      <c r="EN701" s="79"/>
      <c r="EO701" s="113"/>
      <c r="EP701" s="113"/>
      <c r="EQ701" s="113"/>
      <c r="ER701" s="113"/>
      <c r="ES701" s="113"/>
      <c r="ET701" s="113"/>
      <c r="EU701" s="113"/>
      <c r="EV701" s="113"/>
      <c r="EW701" s="113"/>
      <c r="EX701" s="113"/>
    </row>
    <row r="702" spans="1:154" x14ac:dyDescent="0.3">
      <c r="A702" s="79"/>
      <c r="B702" s="80"/>
      <c r="C702" s="80"/>
      <c r="D702" s="80"/>
      <c r="E702" s="80"/>
      <c r="F702" s="80"/>
      <c r="G702" s="44" t="e">
        <f>SUM(J702,L702,N702,O702,P702,T702,U702,V702,AB702,AD702,AO702,AQ702,CE702,CG702,CP702,CR702,#REF!,#REF!,CZ702,DB702,DE702,DG702,DN702,DP702,DW702,DY702,EF702,EH702)</f>
        <v>#REF!</v>
      </c>
      <c r="H702" s="44" t="e">
        <f>SUM(K702,M702,Q702,R702,S702,W702,X702,Y702,AC702,AE702,AF702,AG702,AH702,AI702,AL702,AP702,AR702,#REF!,AY702,AZ702,CF702,CH702,CI702,CJ702,CK702,CL702,CQ702,CS702,CT702,CU702,CV702,CW702,#REF!,#REF!,DA702,DC702,DF702,DH702,DO702,#REF!,#REF!,#REF!,#REF!,DQ702,DR702,DS702,DT702,DU702,DX702,DZ702,EA702,EB702,EC702,ED702,EG702,EI702,EJ702,EK702,EL702,EM702)</f>
        <v>#REF!</v>
      </c>
      <c r="I702" s="44" t="e">
        <f t="shared" si="22"/>
        <v>#REF!</v>
      </c>
      <c r="J702" s="72"/>
      <c r="K702" s="72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O702" s="79"/>
      <c r="AP702" s="79"/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  <c r="BI702" s="79"/>
      <c r="BJ702" s="79"/>
      <c r="BK702" s="79"/>
      <c r="BL702" s="79"/>
      <c r="BM702" s="79"/>
      <c r="BN702" s="79"/>
      <c r="BO702" s="79"/>
      <c r="BP702" s="79"/>
      <c r="BQ702" s="79"/>
      <c r="BR702" s="79"/>
      <c r="BS702" s="79"/>
      <c r="BT702" s="79"/>
      <c r="BU702" s="79"/>
      <c r="BV702" s="79"/>
      <c r="BW702" s="79"/>
      <c r="BX702" s="79"/>
      <c r="BY702" s="79"/>
      <c r="BZ702" s="79"/>
      <c r="CA702" s="79"/>
      <c r="CB702" s="79"/>
      <c r="CC702" s="79"/>
      <c r="CD702" s="79"/>
      <c r="CE702" s="79"/>
      <c r="CF702" s="79"/>
      <c r="CG702" s="79"/>
      <c r="CH702" s="79"/>
      <c r="CI702" s="79"/>
      <c r="CJ702" s="79"/>
      <c r="CK702" s="79"/>
      <c r="CL702" s="79"/>
      <c r="CM702" s="79"/>
      <c r="CN702" s="79"/>
      <c r="CO702" s="79"/>
      <c r="CP702" s="79"/>
      <c r="CQ702" s="79"/>
      <c r="CR702" s="79"/>
      <c r="CS702" s="79"/>
      <c r="CT702" s="79"/>
      <c r="CU702" s="79"/>
      <c r="CV702" s="79"/>
      <c r="CW702" s="79"/>
      <c r="CX702" s="79"/>
      <c r="CY702" s="79"/>
      <c r="CZ702" s="79"/>
      <c r="DA702" s="79"/>
      <c r="DB702" s="79"/>
      <c r="DC702" s="79"/>
      <c r="DD702" s="79"/>
      <c r="DE702" s="79"/>
      <c r="DF702" s="79"/>
      <c r="DG702" s="79"/>
      <c r="DH702" s="79"/>
      <c r="DI702" s="79"/>
      <c r="DJ702" s="79"/>
      <c r="DK702" s="79"/>
      <c r="DL702" s="79"/>
      <c r="DM702" s="79"/>
      <c r="DN702" s="79"/>
      <c r="DO702" s="79"/>
      <c r="DP702" s="79"/>
      <c r="DQ702" s="79"/>
      <c r="DR702" s="79"/>
      <c r="DS702" s="79"/>
      <c r="DT702" s="79"/>
      <c r="DU702" s="79"/>
      <c r="DV702" s="79"/>
      <c r="DW702" s="79"/>
      <c r="DX702" s="79"/>
      <c r="DY702" s="79"/>
      <c r="DZ702" s="79"/>
      <c r="EA702" s="79"/>
      <c r="EB702" s="79"/>
      <c r="EC702" s="79"/>
      <c r="ED702" s="79"/>
      <c r="EE702" s="79"/>
      <c r="EF702" s="79"/>
      <c r="EG702" s="79"/>
      <c r="EH702" s="79"/>
      <c r="EI702" s="79"/>
      <c r="EJ702" s="79"/>
      <c r="EK702" s="79"/>
      <c r="EL702" s="79"/>
      <c r="EM702" s="79"/>
      <c r="EN702" s="79"/>
      <c r="EO702" s="113"/>
      <c r="EP702" s="113"/>
      <c r="EQ702" s="113"/>
      <c r="ER702" s="113"/>
      <c r="ES702" s="113"/>
      <c r="ET702" s="113"/>
      <c r="EU702" s="113"/>
      <c r="EV702" s="113"/>
      <c r="EW702" s="113"/>
      <c r="EX702" s="113"/>
    </row>
    <row r="703" spans="1:154" x14ac:dyDescent="0.3">
      <c r="A703" s="79"/>
      <c r="B703" s="80"/>
      <c r="C703" s="80"/>
      <c r="D703" s="80"/>
      <c r="E703" s="80"/>
      <c r="F703" s="80"/>
      <c r="G703" s="44" t="e">
        <f>SUM(J703,L703,N703,O703,P703,T703,U703,V703,AB703,AD703,AO703,AQ703,CE703,CG703,CP703,CR703,#REF!,#REF!,CZ703,DB703,DE703,DG703,DN703,DP703,DW703,DY703,EF703,EH703)</f>
        <v>#REF!</v>
      </c>
      <c r="H703" s="44" t="e">
        <f>SUM(K703,M703,Q703,R703,S703,W703,X703,Y703,AC703,AE703,AF703,AG703,AH703,AI703,AL703,AP703,AR703,#REF!,AY703,AZ703,CF703,CH703,CI703,CJ703,CK703,CL703,CQ703,CS703,CT703,CU703,CV703,CW703,#REF!,#REF!,DA703,DC703,DF703,DH703,DO703,#REF!,#REF!,#REF!,#REF!,DQ703,DR703,DS703,DT703,DU703,DX703,DZ703,EA703,EB703,EC703,ED703,EG703,EI703,EJ703,EK703,EL703,EM703)</f>
        <v>#REF!</v>
      </c>
      <c r="I703" s="44" t="e">
        <f t="shared" si="22"/>
        <v>#REF!</v>
      </c>
      <c r="J703" s="72"/>
      <c r="K703" s="72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79"/>
      <c r="AF703" s="79"/>
      <c r="AG703" s="79"/>
      <c r="AH703" s="79"/>
      <c r="AI703" s="79"/>
      <c r="AJ703" s="79"/>
      <c r="AK703" s="79"/>
      <c r="AL703" s="79"/>
      <c r="AM703" s="79"/>
      <c r="AN703" s="79"/>
      <c r="AO703" s="79"/>
      <c r="AP703" s="79"/>
      <c r="AQ703" s="79"/>
      <c r="AR703" s="79"/>
      <c r="AS703" s="79"/>
      <c r="AT703" s="79"/>
      <c r="AU703" s="79"/>
      <c r="AV703" s="79"/>
      <c r="AW703" s="79"/>
      <c r="AX703" s="79"/>
      <c r="AY703" s="79"/>
      <c r="AZ703" s="79"/>
      <c r="BA703" s="79"/>
      <c r="BB703" s="79"/>
      <c r="BC703" s="79"/>
      <c r="BD703" s="79"/>
      <c r="BE703" s="79"/>
      <c r="BF703" s="79"/>
      <c r="BG703" s="79"/>
      <c r="BH703" s="79"/>
      <c r="BI703" s="79"/>
      <c r="BJ703" s="79"/>
      <c r="BK703" s="79"/>
      <c r="BL703" s="79"/>
      <c r="BM703" s="79"/>
      <c r="BN703" s="79"/>
      <c r="BO703" s="79"/>
      <c r="BP703" s="79"/>
      <c r="BQ703" s="79"/>
      <c r="BR703" s="79"/>
      <c r="BS703" s="79"/>
      <c r="BT703" s="79"/>
      <c r="BU703" s="79"/>
      <c r="BV703" s="79"/>
      <c r="BW703" s="79"/>
      <c r="BX703" s="79"/>
      <c r="BY703" s="79"/>
      <c r="BZ703" s="79"/>
      <c r="CA703" s="79"/>
      <c r="CB703" s="79"/>
      <c r="CC703" s="79"/>
      <c r="CD703" s="79"/>
      <c r="CE703" s="79"/>
      <c r="CF703" s="79"/>
      <c r="CG703" s="79"/>
      <c r="CH703" s="79"/>
      <c r="CI703" s="79"/>
      <c r="CJ703" s="79"/>
      <c r="CK703" s="79"/>
      <c r="CL703" s="79"/>
      <c r="CM703" s="79"/>
      <c r="CN703" s="79"/>
      <c r="CO703" s="79"/>
      <c r="CP703" s="79"/>
      <c r="CQ703" s="79"/>
      <c r="CR703" s="79"/>
      <c r="CS703" s="79"/>
      <c r="CT703" s="79"/>
      <c r="CU703" s="79"/>
      <c r="CV703" s="79"/>
      <c r="CW703" s="79"/>
      <c r="CX703" s="79"/>
      <c r="CY703" s="79"/>
      <c r="CZ703" s="79"/>
      <c r="DA703" s="79"/>
      <c r="DB703" s="79"/>
      <c r="DC703" s="79"/>
      <c r="DD703" s="79"/>
      <c r="DE703" s="79"/>
      <c r="DF703" s="79"/>
      <c r="DG703" s="79"/>
      <c r="DH703" s="79"/>
      <c r="DI703" s="79"/>
      <c r="DJ703" s="79"/>
      <c r="DK703" s="79"/>
      <c r="DL703" s="79"/>
      <c r="DM703" s="79"/>
      <c r="DN703" s="79"/>
      <c r="DO703" s="79"/>
      <c r="DP703" s="79"/>
      <c r="DQ703" s="79"/>
      <c r="DR703" s="79"/>
      <c r="DS703" s="79"/>
      <c r="DT703" s="79"/>
      <c r="DU703" s="79"/>
      <c r="DV703" s="79"/>
      <c r="DW703" s="79"/>
      <c r="DX703" s="79"/>
      <c r="DY703" s="79"/>
      <c r="DZ703" s="79"/>
      <c r="EA703" s="79"/>
      <c r="EB703" s="79"/>
      <c r="EC703" s="79"/>
      <c r="ED703" s="79"/>
      <c r="EE703" s="79"/>
      <c r="EF703" s="79"/>
      <c r="EG703" s="79"/>
      <c r="EH703" s="79"/>
      <c r="EI703" s="79"/>
      <c r="EJ703" s="79"/>
      <c r="EK703" s="79"/>
      <c r="EL703" s="79"/>
      <c r="EM703" s="79"/>
      <c r="EN703" s="79"/>
      <c r="EO703" s="113"/>
      <c r="EP703" s="113"/>
      <c r="EQ703" s="113"/>
      <c r="ER703" s="113"/>
      <c r="ES703" s="113"/>
      <c r="ET703" s="113"/>
      <c r="EU703" s="113"/>
      <c r="EV703" s="113"/>
      <c r="EW703" s="113"/>
      <c r="EX703" s="113"/>
    </row>
    <row r="704" spans="1:154" x14ac:dyDescent="0.3">
      <c r="A704" s="79"/>
      <c r="B704" s="80"/>
      <c r="C704" s="80"/>
      <c r="D704" s="80"/>
      <c r="E704" s="80"/>
      <c r="F704" s="80"/>
      <c r="G704" s="44" t="e">
        <f>SUM(J704,L704,N704,O704,P704,T704,U704,V704,AB704,AD704,AO704,AQ704,CE704,CG704,CP704,CR704,#REF!,#REF!,CZ704,DB704,DE704,DG704,DN704,DP704,DW704,DY704,EF704,EH704)</f>
        <v>#REF!</v>
      </c>
      <c r="H704" s="44" t="e">
        <f>SUM(K704,M704,Q704,R704,S704,W704,X704,Y704,AC704,AE704,AF704,AG704,AH704,AI704,AL704,AP704,AR704,#REF!,AY704,AZ704,CF704,CH704,CI704,CJ704,CK704,CL704,CQ704,CS704,CT704,CU704,CV704,CW704,#REF!,#REF!,DA704,DC704,DF704,DH704,DO704,#REF!,#REF!,#REF!,#REF!,DQ704,DR704,DS704,DT704,DU704,DX704,DZ704,EA704,EB704,EC704,ED704,EG704,EI704,EJ704,EK704,EL704,EM704)</f>
        <v>#REF!</v>
      </c>
      <c r="I704" s="44" t="e">
        <f t="shared" si="22"/>
        <v>#REF!</v>
      </c>
      <c r="J704" s="72"/>
      <c r="K704" s="72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79"/>
      <c r="AF704" s="79"/>
      <c r="AG704" s="79"/>
      <c r="AH704" s="79"/>
      <c r="AI704" s="79"/>
      <c r="AJ704" s="79"/>
      <c r="AK704" s="79"/>
      <c r="AL704" s="79"/>
      <c r="AM704" s="79"/>
      <c r="AN704" s="79"/>
      <c r="AO704" s="79"/>
      <c r="AP704" s="79"/>
      <c r="AQ704" s="79"/>
      <c r="AR704" s="79"/>
      <c r="AS704" s="79"/>
      <c r="AT704" s="79"/>
      <c r="AU704" s="79"/>
      <c r="AV704" s="79"/>
      <c r="AW704" s="79"/>
      <c r="AX704" s="79"/>
      <c r="AY704" s="79"/>
      <c r="AZ704" s="79"/>
      <c r="BA704" s="79"/>
      <c r="BB704" s="79"/>
      <c r="BC704" s="79"/>
      <c r="BD704" s="79"/>
      <c r="BE704" s="79"/>
      <c r="BF704" s="79"/>
      <c r="BG704" s="79"/>
      <c r="BH704" s="79"/>
      <c r="BI704" s="79"/>
      <c r="BJ704" s="79"/>
      <c r="BK704" s="79"/>
      <c r="BL704" s="79"/>
      <c r="BM704" s="79"/>
      <c r="BN704" s="79"/>
      <c r="BO704" s="79"/>
      <c r="BP704" s="79"/>
      <c r="BQ704" s="79"/>
      <c r="BR704" s="79"/>
      <c r="BS704" s="79"/>
      <c r="BT704" s="79"/>
      <c r="BU704" s="79"/>
      <c r="BV704" s="79"/>
      <c r="BW704" s="79"/>
      <c r="BX704" s="79"/>
      <c r="BY704" s="79"/>
      <c r="BZ704" s="79"/>
      <c r="CA704" s="79"/>
      <c r="CB704" s="79"/>
      <c r="CC704" s="79"/>
      <c r="CD704" s="79"/>
      <c r="CE704" s="79"/>
      <c r="CF704" s="79"/>
      <c r="CG704" s="79"/>
      <c r="CH704" s="79"/>
      <c r="CI704" s="79"/>
      <c r="CJ704" s="79"/>
      <c r="CK704" s="79"/>
      <c r="CL704" s="79"/>
      <c r="CM704" s="79"/>
      <c r="CN704" s="79"/>
      <c r="CO704" s="79"/>
      <c r="CP704" s="79"/>
      <c r="CQ704" s="79"/>
      <c r="CR704" s="79"/>
      <c r="CS704" s="79"/>
      <c r="CT704" s="79"/>
      <c r="CU704" s="79"/>
      <c r="CV704" s="79"/>
      <c r="CW704" s="79"/>
      <c r="CX704" s="79"/>
      <c r="CY704" s="79"/>
      <c r="CZ704" s="79"/>
      <c r="DA704" s="79"/>
      <c r="DB704" s="79"/>
      <c r="DC704" s="79"/>
      <c r="DD704" s="79"/>
      <c r="DE704" s="79"/>
      <c r="DF704" s="79"/>
      <c r="DG704" s="79"/>
      <c r="DH704" s="79"/>
      <c r="DI704" s="79"/>
      <c r="DJ704" s="79"/>
      <c r="DK704" s="79"/>
      <c r="DL704" s="79"/>
      <c r="DM704" s="79"/>
      <c r="DN704" s="79"/>
      <c r="DO704" s="79"/>
      <c r="DP704" s="79"/>
      <c r="DQ704" s="79"/>
      <c r="DR704" s="79"/>
      <c r="DS704" s="79"/>
      <c r="DT704" s="79"/>
      <c r="DU704" s="79"/>
      <c r="DV704" s="79"/>
      <c r="DW704" s="79"/>
      <c r="DX704" s="79"/>
      <c r="DY704" s="79"/>
      <c r="DZ704" s="79"/>
      <c r="EA704" s="79"/>
      <c r="EB704" s="79"/>
      <c r="EC704" s="79"/>
      <c r="ED704" s="79"/>
      <c r="EE704" s="79"/>
      <c r="EF704" s="79"/>
      <c r="EG704" s="79"/>
      <c r="EH704" s="79"/>
      <c r="EI704" s="79"/>
      <c r="EJ704" s="79"/>
      <c r="EK704" s="79"/>
      <c r="EL704" s="79"/>
      <c r="EM704" s="79"/>
      <c r="EN704" s="79"/>
      <c r="EO704" s="113"/>
      <c r="EP704" s="113"/>
      <c r="EQ704" s="113"/>
      <c r="ER704" s="113"/>
      <c r="ES704" s="113"/>
      <c r="ET704" s="113"/>
      <c r="EU704" s="113"/>
      <c r="EV704" s="113"/>
      <c r="EW704" s="113"/>
      <c r="EX704" s="113"/>
    </row>
    <row r="705" spans="1:154" x14ac:dyDescent="0.3">
      <c r="A705" s="79"/>
      <c r="B705" s="80"/>
      <c r="C705" s="80"/>
      <c r="D705" s="80"/>
      <c r="E705" s="80"/>
      <c r="F705" s="80"/>
      <c r="G705" s="44" t="e">
        <f>SUM(J705,L705,N705,O705,P705,T705,U705,V705,AB705,AD705,AO705,AQ705,CE705,CG705,CP705,CR705,#REF!,#REF!,CZ705,DB705,DE705,DG705,DN705,DP705,DW705,DY705,EF705,EH705)</f>
        <v>#REF!</v>
      </c>
      <c r="H705" s="44" t="e">
        <f>SUM(K705,M705,Q705,R705,S705,W705,X705,Y705,AC705,AE705,AF705,AG705,AH705,AI705,AL705,AP705,AR705,#REF!,AY705,AZ705,CF705,CH705,CI705,CJ705,CK705,CL705,CQ705,CS705,CT705,CU705,CV705,CW705,#REF!,#REF!,DA705,DC705,DF705,DH705,DO705,#REF!,#REF!,#REF!,#REF!,DQ705,DR705,DS705,DT705,DU705,DX705,DZ705,EA705,EB705,EC705,ED705,EG705,EI705,EJ705,EK705,EL705,EM705)</f>
        <v>#REF!</v>
      </c>
      <c r="I705" s="44" t="e">
        <f t="shared" si="22"/>
        <v>#REF!</v>
      </c>
      <c r="J705" s="72"/>
      <c r="K705" s="72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79"/>
      <c r="AF705" s="79"/>
      <c r="AG705" s="79"/>
      <c r="AH705" s="79"/>
      <c r="AI705" s="79"/>
      <c r="AJ705" s="79"/>
      <c r="AK705" s="79"/>
      <c r="AL705" s="79"/>
      <c r="AM705" s="79"/>
      <c r="AN705" s="79"/>
      <c r="AO705" s="79"/>
      <c r="AP705" s="79"/>
      <c r="AQ705" s="79"/>
      <c r="AR705" s="79"/>
      <c r="AS705" s="79"/>
      <c r="AT705" s="79"/>
      <c r="AU705" s="79"/>
      <c r="AV705" s="79"/>
      <c r="AW705" s="79"/>
      <c r="AX705" s="79"/>
      <c r="AY705" s="79"/>
      <c r="AZ705" s="79"/>
      <c r="BA705" s="79"/>
      <c r="BB705" s="79"/>
      <c r="BC705" s="79"/>
      <c r="BD705" s="79"/>
      <c r="BE705" s="79"/>
      <c r="BF705" s="79"/>
      <c r="BG705" s="79"/>
      <c r="BH705" s="79"/>
      <c r="BI705" s="79"/>
      <c r="BJ705" s="79"/>
      <c r="BK705" s="79"/>
      <c r="BL705" s="79"/>
      <c r="BM705" s="79"/>
      <c r="BN705" s="79"/>
      <c r="BO705" s="79"/>
      <c r="BP705" s="79"/>
      <c r="BQ705" s="79"/>
      <c r="BR705" s="79"/>
      <c r="BS705" s="79"/>
      <c r="BT705" s="79"/>
      <c r="BU705" s="79"/>
      <c r="BV705" s="79"/>
      <c r="BW705" s="79"/>
      <c r="BX705" s="79"/>
      <c r="BY705" s="79"/>
      <c r="BZ705" s="79"/>
      <c r="CA705" s="79"/>
      <c r="CB705" s="79"/>
      <c r="CC705" s="79"/>
      <c r="CD705" s="79"/>
      <c r="CE705" s="79"/>
      <c r="CF705" s="79"/>
      <c r="CG705" s="79"/>
      <c r="CH705" s="79"/>
      <c r="CI705" s="79"/>
      <c r="CJ705" s="79"/>
      <c r="CK705" s="79"/>
      <c r="CL705" s="79"/>
      <c r="CM705" s="79"/>
      <c r="CN705" s="79"/>
      <c r="CO705" s="79"/>
      <c r="CP705" s="79"/>
      <c r="CQ705" s="79"/>
      <c r="CR705" s="79"/>
      <c r="CS705" s="79"/>
      <c r="CT705" s="79"/>
      <c r="CU705" s="79"/>
      <c r="CV705" s="79"/>
      <c r="CW705" s="79"/>
      <c r="CX705" s="79"/>
      <c r="CY705" s="79"/>
      <c r="CZ705" s="79"/>
      <c r="DA705" s="79"/>
      <c r="DB705" s="79"/>
      <c r="DC705" s="79"/>
      <c r="DD705" s="79"/>
      <c r="DE705" s="79"/>
      <c r="DF705" s="79"/>
      <c r="DG705" s="79"/>
      <c r="DH705" s="79"/>
      <c r="DI705" s="79"/>
      <c r="DJ705" s="79"/>
      <c r="DK705" s="79"/>
      <c r="DL705" s="79"/>
      <c r="DM705" s="79"/>
      <c r="DN705" s="79"/>
      <c r="DO705" s="79"/>
      <c r="DP705" s="79"/>
      <c r="DQ705" s="79"/>
      <c r="DR705" s="79"/>
      <c r="DS705" s="79"/>
      <c r="DT705" s="79"/>
      <c r="DU705" s="79"/>
      <c r="DV705" s="79"/>
      <c r="DW705" s="79"/>
      <c r="DX705" s="79"/>
      <c r="DY705" s="79"/>
      <c r="DZ705" s="79"/>
      <c r="EA705" s="79"/>
      <c r="EB705" s="79"/>
      <c r="EC705" s="79"/>
      <c r="ED705" s="79"/>
      <c r="EE705" s="79"/>
      <c r="EF705" s="79"/>
      <c r="EG705" s="79"/>
      <c r="EH705" s="79"/>
      <c r="EI705" s="79"/>
      <c r="EJ705" s="79"/>
      <c r="EK705" s="79"/>
      <c r="EL705" s="79"/>
      <c r="EM705" s="79"/>
      <c r="EN705" s="79"/>
      <c r="EO705" s="113"/>
      <c r="EP705" s="113"/>
      <c r="EQ705" s="113"/>
      <c r="ER705" s="113"/>
      <c r="ES705" s="113"/>
      <c r="ET705" s="113"/>
      <c r="EU705" s="113"/>
      <c r="EV705" s="113"/>
      <c r="EW705" s="113"/>
      <c r="EX705" s="113"/>
    </row>
    <row r="706" spans="1:154" x14ac:dyDescent="0.3">
      <c r="A706" s="79"/>
      <c r="B706" s="80"/>
      <c r="C706" s="80"/>
      <c r="D706" s="80"/>
      <c r="E706" s="80"/>
      <c r="F706" s="80"/>
      <c r="G706" s="44" t="e">
        <f>SUM(J706,L706,N706,O706,P706,T706,U706,V706,AB706,AD706,AO706,AQ706,CE706,CG706,CP706,CR706,#REF!,#REF!,CZ706,DB706,DE706,DG706,DN706,DP706,DW706,DY706,EF706,EH706)</f>
        <v>#REF!</v>
      </c>
      <c r="H706" s="44" t="e">
        <f>SUM(K706,M706,Q706,R706,S706,W706,X706,Y706,AC706,AE706,AF706,AG706,AH706,AI706,AL706,AP706,AR706,#REF!,AY706,AZ706,CF706,CH706,CI706,CJ706,CK706,CL706,CQ706,CS706,CT706,CU706,CV706,CW706,#REF!,#REF!,DA706,DC706,DF706,DH706,DO706,#REF!,#REF!,#REF!,#REF!,DQ706,DR706,DS706,DT706,DU706,DX706,DZ706,EA706,EB706,EC706,ED706,EG706,EI706,EJ706,EK706,EL706,EM706)</f>
        <v>#REF!</v>
      </c>
      <c r="I706" s="44" t="e">
        <f t="shared" si="22"/>
        <v>#REF!</v>
      </c>
      <c r="J706" s="72"/>
      <c r="K706" s="72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79"/>
      <c r="AF706" s="79"/>
      <c r="AG706" s="79"/>
      <c r="AH706" s="79"/>
      <c r="AI706" s="79"/>
      <c r="AJ706" s="79"/>
      <c r="AK706" s="79"/>
      <c r="AL706" s="79"/>
      <c r="AM706" s="79"/>
      <c r="AN706" s="79"/>
      <c r="AO706" s="79"/>
      <c r="AP706" s="79"/>
      <c r="AQ706" s="79"/>
      <c r="AR706" s="79"/>
      <c r="AS706" s="79"/>
      <c r="AT706" s="79"/>
      <c r="AU706" s="79"/>
      <c r="AV706" s="79"/>
      <c r="AW706" s="79"/>
      <c r="AX706" s="79"/>
      <c r="AY706" s="79"/>
      <c r="AZ706" s="79"/>
      <c r="BA706" s="79"/>
      <c r="BB706" s="79"/>
      <c r="BC706" s="79"/>
      <c r="BD706" s="79"/>
      <c r="BE706" s="79"/>
      <c r="BF706" s="79"/>
      <c r="BG706" s="79"/>
      <c r="BH706" s="79"/>
      <c r="BI706" s="79"/>
      <c r="BJ706" s="79"/>
      <c r="BK706" s="79"/>
      <c r="BL706" s="79"/>
      <c r="BM706" s="79"/>
      <c r="BN706" s="79"/>
      <c r="BO706" s="79"/>
      <c r="BP706" s="79"/>
      <c r="BQ706" s="79"/>
      <c r="BR706" s="79"/>
      <c r="BS706" s="79"/>
      <c r="BT706" s="79"/>
      <c r="BU706" s="79"/>
      <c r="BV706" s="79"/>
      <c r="BW706" s="79"/>
      <c r="BX706" s="79"/>
      <c r="BY706" s="79"/>
      <c r="BZ706" s="79"/>
      <c r="CA706" s="79"/>
      <c r="CB706" s="79"/>
      <c r="CC706" s="79"/>
      <c r="CD706" s="79"/>
      <c r="CE706" s="79"/>
      <c r="CF706" s="79"/>
      <c r="CG706" s="79"/>
      <c r="CH706" s="79"/>
      <c r="CI706" s="79"/>
      <c r="CJ706" s="79"/>
      <c r="CK706" s="79"/>
      <c r="CL706" s="79"/>
      <c r="CM706" s="79"/>
      <c r="CN706" s="79"/>
      <c r="CO706" s="79"/>
      <c r="CP706" s="79"/>
      <c r="CQ706" s="79"/>
      <c r="CR706" s="79"/>
      <c r="CS706" s="79"/>
      <c r="CT706" s="79"/>
      <c r="CU706" s="79"/>
      <c r="CV706" s="79"/>
      <c r="CW706" s="79"/>
      <c r="CX706" s="79"/>
      <c r="CY706" s="79"/>
      <c r="CZ706" s="79"/>
      <c r="DA706" s="79"/>
      <c r="DB706" s="79"/>
      <c r="DC706" s="79"/>
      <c r="DD706" s="79"/>
      <c r="DE706" s="79"/>
      <c r="DF706" s="79"/>
      <c r="DG706" s="79"/>
      <c r="DH706" s="79"/>
      <c r="DI706" s="79"/>
      <c r="DJ706" s="79"/>
      <c r="DK706" s="79"/>
      <c r="DL706" s="79"/>
      <c r="DM706" s="79"/>
      <c r="DN706" s="79"/>
      <c r="DO706" s="79"/>
      <c r="DP706" s="79"/>
      <c r="DQ706" s="79"/>
      <c r="DR706" s="79"/>
      <c r="DS706" s="79"/>
      <c r="DT706" s="79"/>
      <c r="DU706" s="79"/>
      <c r="DV706" s="79"/>
      <c r="DW706" s="79"/>
      <c r="DX706" s="79"/>
      <c r="DY706" s="79"/>
      <c r="DZ706" s="79"/>
      <c r="EA706" s="79"/>
      <c r="EB706" s="79"/>
      <c r="EC706" s="79"/>
      <c r="ED706" s="79"/>
      <c r="EE706" s="79"/>
      <c r="EF706" s="79"/>
      <c r="EG706" s="79"/>
      <c r="EH706" s="79"/>
      <c r="EI706" s="79"/>
      <c r="EJ706" s="79"/>
      <c r="EK706" s="79"/>
      <c r="EL706" s="79"/>
      <c r="EM706" s="79"/>
      <c r="EN706" s="79"/>
      <c r="EO706" s="113"/>
      <c r="EP706" s="113"/>
      <c r="EQ706" s="113"/>
      <c r="ER706" s="113"/>
      <c r="ES706" s="113"/>
      <c r="ET706" s="113"/>
      <c r="EU706" s="113"/>
      <c r="EV706" s="113"/>
      <c r="EW706" s="113"/>
      <c r="EX706" s="113"/>
    </row>
    <row r="707" spans="1:154" x14ac:dyDescent="0.3">
      <c r="A707" s="79"/>
      <c r="B707" s="80"/>
      <c r="C707" s="80"/>
      <c r="D707" s="80"/>
      <c r="E707" s="80"/>
      <c r="F707" s="80"/>
      <c r="G707" s="44" t="e">
        <f>SUM(J707,L707,N707,O707,P707,T707,U707,V707,AB707,AD707,AO707,AQ707,CE707,CG707,CP707,CR707,#REF!,#REF!,CZ707,DB707,DE707,DG707,DN707,DP707,DW707,DY707,EF707,EH707)</f>
        <v>#REF!</v>
      </c>
      <c r="H707" s="44" t="e">
        <f>SUM(K707,M707,Q707,R707,S707,W707,X707,Y707,AC707,AE707,AF707,AG707,AH707,AI707,AL707,AP707,AR707,#REF!,AY707,AZ707,CF707,CH707,CI707,CJ707,CK707,CL707,CQ707,CS707,CT707,CU707,CV707,CW707,#REF!,#REF!,DA707,DC707,DF707,DH707,DO707,#REF!,#REF!,#REF!,#REF!,DQ707,DR707,DS707,DT707,DU707,DX707,DZ707,EA707,EB707,EC707,ED707,EG707,EI707,EJ707,EK707,EL707,EM707)</f>
        <v>#REF!</v>
      </c>
      <c r="I707" s="44" t="e">
        <f t="shared" si="22"/>
        <v>#REF!</v>
      </c>
      <c r="J707" s="72"/>
      <c r="K707" s="72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79"/>
      <c r="AF707" s="79"/>
      <c r="AG707" s="79"/>
      <c r="AH707" s="79"/>
      <c r="AI707" s="79"/>
      <c r="AJ707" s="79"/>
      <c r="AK707" s="79"/>
      <c r="AL707" s="79"/>
      <c r="AM707" s="79"/>
      <c r="AN707" s="79"/>
      <c r="AO707" s="79"/>
      <c r="AP707" s="79"/>
      <c r="AQ707" s="79"/>
      <c r="AR707" s="79"/>
      <c r="AS707" s="79"/>
      <c r="AT707" s="79"/>
      <c r="AU707" s="79"/>
      <c r="AV707" s="79"/>
      <c r="AW707" s="79"/>
      <c r="AX707" s="79"/>
      <c r="AY707" s="79"/>
      <c r="AZ707" s="79"/>
      <c r="BA707" s="79"/>
      <c r="BB707" s="79"/>
      <c r="BC707" s="79"/>
      <c r="BD707" s="79"/>
      <c r="BE707" s="79"/>
      <c r="BF707" s="79"/>
      <c r="BG707" s="79"/>
      <c r="BH707" s="79"/>
      <c r="BI707" s="79"/>
      <c r="BJ707" s="79"/>
      <c r="BK707" s="79"/>
      <c r="BL707" s="79"/>
      <c r="BM707" s="79"/>
      <c r="BN707" s="79"/>
      <c r="BO707" s="79"/>
      <c r="BP707" s="79"/>
      <c r="BQ707" s="79"/>
      <c r="BR707" s="79"/>
      <c r="BS707" s="79"/>
      <c r="BT707" s="79"/>
      <c r="BU707" s="79"/>
      <c r="BV707" s="79"/>
      <c r="BW707" s="79"/>
      <c r="BX707" s="79"/>
      <c r="BY707" s="79"/>
      <c r="BZ707" s="79"/>
      <c r="CA707" s="79"/>
      <c r="CB707" s="79"/>
      <c r="CC707" s="79"/>
      <c r="CD707" s="79"/>
      <c r="CE707" s="79"/>
      <c r="CF707" s="79"/>
      <c r="CG707" s="79"/>
      <c r="CH707" s="79"/>
      <c r="CI707" s="79"/>
      <c r="CJ707" s="79"/>
      <c r="CK707" s="79"/>
      <c r="CL707" s="79"/>
      <c r="CM707" s="79"/>
      <c r="CN707" s="79"/>
      <c r="CO707" s="79"/>
      <c r="CP707" s="79"/>
      <c r="CQ707" s="79"/>
      <c r="CR707" s="79"/>
      <c r="CS707" s="79"/>
      <c r="CT707" s="79"/>
      <c r="CU707" s="79"/>
      <c r="CV707" s="79"/>
      <c r="CW707" s="79"/>
      <c r="CX707" s="79"/>
      <c r="CY707" s="79"/>
      <c r="CZ707" s="79"/>
      <c r="DA707" s="79"/>
      <c r="DB707" s="79"/>
      <c r="DC707" s="79"/>
      <c r="DD707" s="79"/>
      <c r="DE707" s="79"/>
      <c r="DF707" s="79"/>
      <c r="DG707" s="79"/>
      <c r="DH707" s="79"/>
      <c r="DI707" s="79"/>
      <c r="DJ707" s="79"/>
      <c r="DK707" s="79"/>
      <c r="DL707" s="79"/>
      <c r="DM707" s="79"/>
      <c r="DN707" s="79"/>
      <c r="DO707" s="79"/>
      <c r="DP707" s="79"/>
      <c r="DQ707" s="79"/>
      <c r="DR707" s="79"/>
      <c r="DS707" s="79"/>
      <c r="DT707" s="79"/>
      <c r="DU707" s="79"/>
      <c r="DV707" s="79"/>
      <c r="DW707" s="79"/>
      <c r="DX707" s="79"/>
      <c r="DY707" s="79"/>
      <c r="DZ707" s="79"/>
      <c r="EA707" s="79"/>
      <c r="EB707" s="79"/>
      <c r="EC707" s="79"/>
      <c r="ED707" s="79"/>
      <c r="EE707" s="79"/>
      <c r="EF707" s="79"/>
      <c r="EG707" s="79"/>
      <c r="EH707" s="79"/>
      <c r="EI707" s="79"/>
      <c r="EJ707" s="79"/>
      <c r="EK707" s="79"/>
      <c r="EL707" s="79"/>
      <c r="EM707" s="79"/>
      <c r="EN707" s="79"/>
      <c r="EO707" s="113"/>
      <c r="EP707" s="113"/>
      <c r="EQ707" s="113"/>
      <c r="ER707" s="113"/>
      <c r="ES707" s="113"/>
      <c r="ET707" s="113"/>
      <c r="EU707" s="113"/>
      <c r="EV707" s="113"/>
      <c r="EW707" s="113"/>
      <c r="EX707" s="113"/>
    </row>
    <row r="708" spans="1:154" x14ac:dyDescent="0.3">
      <c r="A708" s="79"/>
      <c r="B708" s="80"/>
      <c r="C708" s="80"/>
      <c r="D708" s="80"/>
      <c r="E708" s="80"/>
      <c r="F708" s="80"/>
      <c r="G708" s="44" t="e">
        <f>SUM(J708,L708,N708,O708,P708,T708,U708,V708,AB708,AD708,AO708,AQ708,CE708,CG708,CP708,CR708,#REF!,#REF!,CZ708,DB708,DE708,DG708,DN708,DP708,DW708,DY708,EF708,EH708)</f>
        <v>#REF!</v>
      </c>
      <c r="H708" s="44" t="e">
        <f>SUM(K708,M708,Q708,R708,S708,W708,X708,Y708,AC708,AE708,AF708,AG708,AH708,AI708,AL708,AP708,AR708,#REF!,AY708,AZ708,CF708,CH708,CI708,CJ708,CK708,CL708,CQ708,CS708,CT708,CU708,CV708,CW708,#REF!,#REF!,DA708,DC708,DF708,DH708,DO708,#REF!,#REF!,#REF!,#REF!,DQ708,DR708,DS708,DT708,DU708,DX708,DZ708,EA708,EB708,EC708,ED708,EG708,EI708,EJ708,EK708,EL708,EM708)</f>
        <v>#REF!</v>
      </c>
      <c r="I708" s="44" t="e">
        <f t="shared" si="22"/>
        <v>#REF!</v>
      </c>
      <c r="J708" s="72"/>
      <c r="K708" s="72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79"/>
      <c r="AF708" s="79"/>
      <c r="AG708" s="79"/>
      <c r="AH708" s="79"/>
      <c r="AI708" s="79"/>
      <c r="AJ708" s="79"/>
      <c r="AK708" s="79"/>
      <c r="AL708" s="79"/>
      <c r="AM708" s="79"/>
      <c r="AN708" s="79"/>
      <c r="AO708" s="79"/>
      <c r="AP708" s="79"/>
      <c r="AQ708" s="79"/>
      <c r="AR708" s="79"/>
      <c r="AS708" s="79"/>
      <c r="AT708" s="79"/>
      <c r="AU708" s="79"/>
      <c r="AV708" s="79"/>
      <c r="AW708" s="79"/>
      <c r="AX708" s="79"/>
      <c r="AY708" s="79"/>
      <c r="AZ708" s="79"/>
      <c r="BA708" s="79"/>
      <c r="BB708" s="79"/>
      <c r="BC708" s="79"/>
      <c r="BD708" s="79"/>
      <c r="BE708" s="79"/>
      <c r="BF708" s="79"/>
      <c r="BG708" s="79"/>
      <c r="BH708" s="79"/>
      <c r="BI708" s="79"/>
      <c r="BJ708" s="79"/>
      <c r="BK708" s="79"/>
      <c r="BL708" s="79"/>
      <c r="BM708" s="79"/>
      <c r="BN708" s="79"/>
      <c r="BO708" s="79"/>
      <c r="BP708" s="79"/>
      <c r="BQ708" s="79"/>
      <c r="BR708" s="79"/>
      <c r="BS708" s="79"/>
      <c r="BT708" s="79"/>
      <c r="BU708" s="79"/>
      <c r="BV708" s="79"/>
      <c r="BW708" s="79"/>
      <c r="BX708" s="79"/>
      <c r="BY708" s="79"/>
      <c r="BZ708" s="79"/>
      <c r="CA708" s="79"/>
      <c r="CB708" s="79"/>
      <c r="CC708" s="79"/>
      <c r="CD708" s="79"/>
      <c r="CE708" s="79"/>
      <c r="CF708" s="79"/>
      <c r="CG708" s="79"/>
      <c r="CH708" s="79"/>
      <c r="CI708" s="79"/>
      <c r="CJ708" s="79"/>
      <c r="CK708" s="79"/>
      <c r="CL708" s="79"/>
      <c r="CM708" s="79"/>
      <c r="CN708" s="79"/>
      <c r="CO708" s="79"/>
      <c r="CP708" s="79"/>
      <c r="CQ708" s="79"/>
      <c r="CR708" s="79"/>
      <c r="CS708" s="79"/>
      <c r="CT708" s="79"/>
      <c r="CU708" s="79"/>
      <c r="CV708" s="79"/>
      <c r="CW708" s="79"/>
      <c r="CX708" s="79"/>
      <c r="CY708" s="79"/>
      <c r="CZ708" s="79"/>
      <c r="DA708" s="79"/>
      <c r="DB708" s="79"/>
      <c r="DC708" s="79"/>
      <c r="DD708" s="79"/>
      <c r="DE708" s="79"/>
      <c r="DF708" s="79"/>
      <c r="DG708" s="79"/>
      <c r="DH708" s="79"/>
      <c r="DI708" s="79"/>
      <c r="DJ708" s="79"/>
      <c r="DK708" s="79"/>
      <c r="DL708" s="79"/>
      <c r="DM708" s="79"/>
      <c r="DN708" s="79"/>
      <c r="DO708" s="79"/>
      <c r="DP708" s="79"/>
      <c r="DQ708" s="79"/>
      <c r="DR708" s="79"/>
      <c r="DS708" s="79"/>
      <c r="DT708" s="79"/>
      <c r="DU708" s="79"/>
      <c r="DV708" s="79"/>
      <c r="DW708" s="79"/>
      <c r="DX708" s="79"/>
      <c r="DY708" s="79"/>
      <c r="DZ708" s="79"/>
      <c r="EA708" s="79"/>
      <c r="EB708" s="79"/>
      <c r="EC708" s="79"/>
      <c r="ED708" s="79"/>
      <c r="EE708" s="79"/>
      <c r="EF708" s="79"/>
      <c r="EG708" s="79"/>
      <c r="EH708" s="79"/>
      <c r="EI708" s="79"/>
      <c r="EJ708" s="79"/>
      <c r="EK708" s="79"/>
      <c r="EL708" s="79"/>
      <c r="EM708" s="79"/>
      <c r="EN708" s="79"/>
      <c r="EO708" s="113"/>
      <c r="EP708" s="113"/>
      <c r="EQ708" s="113"/>
      <c r="ER708" s="113"/>
      <c r="ES708" s="113"/>
      <c r="ET708" s="113"/>
      <c r="EU708" s="113"/>
      <c r="EV708" s="113"/>
      <c r="EW708" s="113"/>
      <c r="EX708" s="113"/>
    </row>
    <row r="709" spans="1:154" x14ac:dyDescent="0.3">
      <c r="A709" s="79"/>
      <c r="B709" s="80"/>
      <c r="C709" s="80"/>
      <c r="D709" s="80"/>
      <c r="E709" s="80"/>
      <c r="F709" s="80"/>
      <c r="G709" s="44" t="e">
        <f>SUM(J709,L709,N709,O709,P709,T709,U709,V709,AB709,AD709,AO709,AQ709,CE709,CG709,CP709,CR709,#REF!,#REF!,CZ709,DB709,DE709,DG709,DN709,DP709,DW709,DY709,EF709,EH709)</f>
        <v>#REF!</v>
      </c>
      <c r="H709" s="44" t="e">
        <f>SUM(K709,M709,Q709,R709,S709,W709,X709,Y709,AC709,AE709,AF709,AG709,AH709,AI709,AL709,AP709,AR709,#REF!,AY709,AZ709,CF709,CH709,CI709,CJ709,CK709,CL709,CQ709,CS709,CT709,CU709,CV709,CW709,#REF!,#REF!,DA709,DC709,DF709,DH709,DO709,#REF!,#REF!,#REF!,#REF!,DQ709,DR709,DS709,DT709,DU709,DX709,DZ709,EA709,EB709,EC709,ED709,EG709,EI709,EJ709,EK709,EL709,EM709)</f>
        <v>#REF!</v>
      </c>
      <c r="I709" s="44" t="e">
        <f t="shared" si="22"/>
        <v>#REF!</v>
      </c>
      <c r="J709" s="72"/>
      <c r="K709" s="72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79"/>
      <c r="AF709" s="79"/>
      <c r="AG709" s="79"/>
      <c r="AH709" s="79"/>
      <c r="AI709" s="79"/>
      <c r="AJ709" s="79"/>
      <c r="AK709" s="79"/>
      <c r="AL709" s="79"/>
      <c r="AM709" s="79"/>
      <c r="AN709" s="79"/>
      <c r="AO709" s="79"/>
      <c r="AP709" s="79"/>
      <c r="AQ709" s="79"/>
      <c r="AR709" s="79"/>
      <c r="AS709" s="79"/>
      <c r="AT709" s="79"/>
      <c r="AU709" s="79"/>
      <c r="AV709" s="79"/>
      <c r="AW709" s="79"/>
      <c r="AX709" s="79"/>
      <c r="AY709" s="79"/>
      <c r="AZ709" s="79"/>
      <c r="BA709" s="79"/>
      <c r="BB709" s="79"/>
      <c r="BC709" s="79"/>
      <c r="BD709" s="79"/>
      <c r="BE709" s="79"/>
      <c r="BF709" s="79"/>
      <c r="BG709" s="79"/>
      <c r="BH709" s="79"/>
      <c r="BI709" s="79"/>
      <c r="BJ709" s="79"/>
      <c r="BK709" s="79"/>
      <c r="BL709" s="79"/>
      <c r="BM709" s="79"/>
      <c r="BN709" s="79"/>
      <c r="BO709" s="79"/>
      <c r="BP709" s="79"/>
      <c r="BQ709" s="79"/>
      <c r="BR709" s="79"/>
      <c r="BS709" s="79"/>
      <c r="BT709" s="79"/>
      <c r="BU709" s="79"/>
      <c r="BV709" s="79"/>
      <c r="BW709" s="79"/>
      <c r="BX709" s="79"/>
      <c r="BY709" s="79"/>
      <c r="BZ709" s="79"/>
      <c r="CA709" s="79"/>
      <c r="CB709" s="79"/>
      <c r="CC709" s="79"/>
      <c r="CD709" s="79"/>
      <c r="CE709" s="79"/>
      <c r="CF709" s="79"/>
      <c r="CG709" s="79"/>
      <c r="CH709" s="79"/>
      <c r="CI709" s="79"/>
      <c r="CJ709" s="79"/>
      <c r="CK709" s="79"/>
      <c r="CL709" s="79"/>
      <c r="CM709" s="79"/>
      <c r="CN709" s="79"/>
      <c r="CO709" s="79"/>
      <c r="CP709" s="79"/>
      <c r="CQ709" s="79"/>
      <c r="CR709" s="79"/>
      <c r="CS709" s="79"/>
      <c r="CT709" s="79"/>
      <c r="CU709" s="79"/>
      <c r="CV709" s="79"/>
      <c r="CW709" s="79"/>
      <c r="CX709" s="79"/>
      <c r="CY709" s="79"/>
      <c r="CZ709" s="79"/>
      <c r="DA709" s="79"/>
      <c r="DB709" s="79"/>
      <c r="DC709" s="79"/>
      <c r="DD709" s="79"/>
      <c r="DE709" s="79"/>
      <c r="DF709" s="79"/>
      <c r="DG709" s="79"/>
      <c r="DH709" s="79"/>
      <c r="DI709" s="79"/>
      <c r="DJ709" s="79"/>
      <c r="DK709" s="79"/>
      <c r="DL709" s="79"/>
      <c r="DM709" s="79"/>
      <c r="DN709" s="79"/>
      <c r="DO709" s="79"/>
      <c r="DP709" s="79"/>
      <c r="DQ709" s="79"/>
      <c r="DR709" s="79"/>
      <c r="DS709" s="79"/>
      <c r="DT709" s="79"/>
      <c r="DU709" s="79"/>
      <c r="DV709" s="79"/>
      <c r="DW709" s="79"/>
      <c r="DX709" s="79"/>
      <c r="DY709" s="79"/>
      <c r="DZ709" s="79"/>
      <c r="EA709" s="79"/>
      <c r="EB709" s="79"/>
      <c r="EC709" s="79"/>
      <c r="ED709" s="79"/>
      <c r="EE709" s="79"/>
      <c r="EF709" s="79"/>
      <c r="EG709" s="79"/>
      <c r="EH709" s="79"/>
      <c r="EI709" s="79"/>
      <c r="EJ709" s="79"/>
      <c r="EK709" s="79"/>
      <c r="EL709" s="79"/>
      <c r="EM709" s="79"/>
      <c r="EN709" s="79"/>
      <c r="EO709" s="113"/>
      <c r="EP709" s="113"/>
      <c r="EQ709" s="113"/>
      <c r="ER709" s="113"/>
      <c r="ES709" s="113"/>
      <c r="ET709" s="113"/>
      <c r="EU709" s="113"/>
      <c r="EV709" s="113"/>
      <c r="EW709" s="113"/>
      <c r="EX709" s="113"/>
    </row>
    <row r="710" spans="1:154" x14ac:dyDescent="0.3">
      <c r="A710" s="79"/>
      <c r="B710" s="80"/>
      <c r="C710" s="80"/>
      <c r="D710" s="80"/>
      <c r="E710" s="80"/>
      <c r="F710" s="80"/>
      <c r="G710" s="44" t="e">
        <f>SUM(J710,L710,N710,O710,P710,T710,U710,V710,AB710,AD710,AO710,AQ710,CE710,CG710,CP710,CR710,#REF!,#REF!,CZ710,DB710,DE710,DG710,DN710,DP710,DW710,DY710,EF710,EH710)</f>
        <v>#REF!</v>
      </c>
      <c r="H710" s="44" t="e">
        <f>SUM(K710,M710,Q710,R710,S710,W710,X710,Y710,AC710,AE710,AF710,AG710,AH710,AI710,AL710,AP710,AR710,#REF!,AY710,AZ710,CF710,CH710,CI710,CJ710,CK710,CL710,CQ710,CS710,CT710,CU710,CV710,CW710,#REF!,#REF!,DA710,DC710,DF710,DH710,DO710,#REF!,#REF!,#REF!,#REF!,DQ710,DR710,DS710,DT710,DU710,DX710,DZ710,EA710,EB710,EC710,ED710,EG710,EI710,EJ710,EK710,EL710,EM710)</f>
        <v>#REF!</v>
      </c>
      <c r="I710" s="44" t="e">
        <f t="shared" si="22"/>
        <v>#REF!</v>
      </c>
      <c r="J710" s="72"/>
      <c r="K710" s="72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79"/>
      <c r="AF710" s="79"/>
      <c r="AG710" s="79"/>
      <c r="AH710" s="79"/>
      <c r="AI710" s="79"/>
      <c r="AJ710" s="79"/>
      <c r="AK710" s="79"/>
      <c r="AL710" s="79"/>
      <c r="AM710" s="79"/>
      <c r="AN710" s="79"/>
      <c r="AO710" s="79"/>
      <c r="AP710" s="79"/>
      <c r="AQ710" s="79"/>
      <c r="AR710" s="79"/>
      <c r="AS710" s="79"/>
      <c r="AT710" s="79"/>
      <c r="AU710" s="79"/>
      <c r="AV710" s="79"/>
      <c r="AW710" s="79"/>
      <c r="AX710" s="79"/>
      <c r="AY710" s="79"/>
      <c r="AZ710" s="79"/>
      <c r="BA710" s="79"/>
      <c r="BB710" s="79"/>
      <c r="BC710" s="79"/>
      <c r="BD710" s="79"/>
      <c r="BE710" s="79"/>
      <c r="BF710" s="79"/>
      <c r="BG710" s="79"/>
      <c r="BH710" s="79"/>
      <c r="BI710" s="79"/>
      <c r="BJ710" s="79"/>
      <c r="BK710" s="79"/>
      <c r="BL710" s="79"/>
      <c r="BM710" s="79"/>
      <c r="BN710" s="79"/>
      <c r="BO710" s="79"/>
      <c r="BP710" s="79"/>
      <c r="BQ710" s="79"/>
      <c r="BR710" s="79"/>
      <c r="BS710" s="79"/>
      <c r="BT710" s="79"/>
      <c r="BU710" s="79"/>
      <c r="BV710" s="79"/>
      <c r="BW710" s="79"/>
      <c r="BX710" s="79"/>
      <c r="BY710" s="79"/>
      <c r="BZ710" s="79"/>
      <c r="CA710" s="79"/>
      <c r="CB710" s="79"/>
      <c r="CC710" s="79"/>
      <c r="CD710" s="79"/>
      <c r="CE710" s="79"/>
      <c r="CF710" s="79"/>
      <c r="CG710" s="79"/>
      <c r="CH710" s="79"/>
      <c r="CI710" s="79"/>
      <c r="CJ710" s="79"/>
      <c r="CK710" s="79"/>
      <c r="CL710" s="79"/>
      <c r="CM710" s="79"/>
      <c r="CN710" s="79"/>
      <c r="CO710" s="79"/>
      <c r="CP710" s="79"/>
      <c r="CQ710" s="79"/>
      <c r="CR710" s="79"/>
      <c r="CS710" s="79"/>
      <c r="CT710" s="79"/>
      <c r="CU710" s="79"/>
      <c r="CV710" s="79"/>
      <c r="CW710" s="79"/>
      <c r="CX710" s="79"/>
      <c r="CY710" s="79"/>
      <c r="CZ710" s="79"/>
      <c r="DA710" s="79"/>
      <c r="DB710" s="79"/>
      <c r="DC710" s="79"/>
      <c r="DD710" s="79"/>
      <c r="DE710" s="79"/>
      <c r="DF710" s="79"/>
      <c r="DG710" s="79"/>
      <c r="DH710" s="79"/>
      <c r="DI710" s="79"/>
      <c r="DJ710" s="79"/>
      <c r="DK710" s="79"/>
      <c r="DL710" s="79"/>
      <c r="DM710" s="79"/>
      <c r="DN710" s="79"/>
      <c r="DO710" s="79"/>
      <c r="DP710" s="79"/>
      <c r="DQ710" s="79"/>
      <c r="DR710" s="79"/>
      <c r="DS710" s="79"/>
      <c r="DT710" s="79"/>
      <c r="DU710" s="79"/>
      <c r="DV710" s="79"/>
      <c r="DW710" s="79"/>
      <c r="DX710" s="79"/>
      <c r="DY710" s="79"/>
      <c r="DZ710" s="79"/>
      <c r="EA710" s="79"/>
      <c r="EB710" s="79"/>
      <c r="EC710" s="79"/>
      <c r="ED710" s="79"/>
      <c r="EE710" s="79"/>
      <c r="EF710" s="79"/>
      <c r="EG710" s="79"/>
      <c r="EH710" s="79"/>
      <c r="EI710" s="79"/>
      <c r="EJ710" s="79"/>
      <c r="EK710" s="79"/>
      <c r="EL710" s="79"/>
      <c r="EM710" s="79"/>
      <c r="EN710" s="79"/>
      <c r="EO710" s="113"/>
      <c r="EP710" s="113"/>
      <c r="EQ710" s="113"/>
      <c r="ER710" s="113"/>
      <c r="ES710" s="113"/>
      <c r="ET710" s="113"/>
      <c r="EU710" s="113"/>
      <c r="EV710" s="113"/>
      <c r="EW710" s="113"/>
      <c r="EX710" s="113"/>
    </row>
    <row r="711" spans="1:154" x14ac:dyDescent="0.3">
      <c r="A711" s="79"/>
      <c r="B711" s="80"/>
      <c r="C711" s="80"/>
      <c r="D711" s="80"/>
      <c r="E711" s="80"/>
      <c r="F711" s="80"/>
      <c r="G711" s="44" t="e">
        <f>SUM(J711,L711,N711,O711,P711,T711,U711,V711,AB711,AD711,AO711,AQ711,CE711,CG711,CP711,CR711,#REF!,#REF!,CZ711,DB711,DE711,DG711,DN711,DP711,DW711,DY711,EF711,EH711)</f>
        <v>#REF!</v>
      </c>
      <c r="H711" s="44" t="e">
        <f>SUM(K711,M711,Q711,R711,S711,W711,X711,Y711,AC711,AE711,AF711,AG711,AH711,AI711,AL711,AP711,AR711,#REF!,AY711,AZ711,CF711,CH711,CI711,CJ711,CK711,CL711,CQ711,CS711,CT711,CU711,CV711,CW711,#REF!,#REF!,DA711,DC711,DF711,DH711,DO711,#REF!,#REF!,#REF!,#REF!,DQ711,DR711,DS711,DT711,DU711,DX711,DZ711,EA711,EB711,EC711,ED711,EG711,EI711,EJ711,EK711,EL711,EM711)</f>
        <v>#REF!</v>
      </c>
      <c r="I711" s="44" t="e">
        <f t="shared" si="22"/>
        <v>#REF!</v>
      </c>
      <c r="J711" s="72"/>
      <c r="K711" s="72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79"/>
      <c r="AF711" s="79"/>
      <c r="AG711" s="79"/>
      <c r="AH711" s="79"/>
      <c r="AI711" s="79"/>
      <c r="AJ711" s="79"/>
      <c r="AK711" s="79"/>
      <c r="AL711" s="79"/>
      <c r="AM711" s="79"/>
      <c r="AN711" s="79"/>
      <c r="AO711" s="79"/>
      <c r="AP711" s="79"/>
      <c r="AQ711" s="79"/>
      <c r="AR711" s="79"/>
      <c r="AS711" s="79"/>
      <c r="AT711" s="79"/>
      <c r="AU711" s="79"/>
      <c r="AV711" s="79"/>
      <c r="AW711" s="79"/>
      <c r="AX711" s="79"/>
      <c r="AY711" s="79"/>
      <c r="AZ711" s="79"/>
      <c r="BA711" s="79"/>
      <c r="BB711" s="79"/>
      <c r="BC711" s="79"/>
      <c r="BD711" s="79"/>
      <c r="BE711" s="79"/>
      <c r="BF711" s="79"/>
      <c r="BG711" s="79"/>
      <c r="BH711" s="79"/>
      <c r="BI711" s="79"/>
      <c r="BJ711" s="79"/>
      <c r="BK711" s="79"/>
      <c r="BL711" s="79"/>
      <c r="BM711" s="79"/>
      <c r="BN711" s="79"/>
      <c r="BO711" s="79"/>
      <c r="BP711" s="79"/>
      <c r="BQ711" s="79"/>
      <c r="BR711" s="79"/>
      <c r="BS711" s="79"/>
      <c r="BT711" s="79"/>
      <c r="BU711" s="79"/>
      <c r="BV711" s="79"/>
      <c r="BW711" s="79"/>
      <c r="BX711" s="79"/>
      <c r="BY711" s="79"/>
      <c r="BZ711" s="79"/>
      <c r="CA711" s="79"/>
      <c r="CB711" s="79"/>
      <c r="CC711" s="79"/>
      <c r="CD711" s="79"/>
      <c r="CE711" s="79"/>
      <c r="CF711" s="79"/>
      <c r="CG711" s="79"/>
      <c r="CH711" s="79"/>
      <c r="CI711" s="79"/>
      <c r="CJ711" s="79"/>
      <c r="CK711" s="79"/>
      <c r="CL711" s="79"/>
      <c r="CM711" s="79"/>
      <c r="CN711" s="79"/>
      <c r="CO711" s="79"/>
      <c r="CP711" s="79"/>
      <c r="CQ711" s="79"/>
      <c r="CR711" s="79"/>
      <c r="CS711" s="79"/>
      <c r="CT711" s="79"/>
      <c r="CU711" s="79"/>
      <c r="CV711" s="79"/>
      <c r="CW711" s="79"/>
      <c r="CX711" s="79"/>
      <c r="CY711" s="79"/>
      <c r="CZ711" s="79"/>
      <c r="DA711" s="79"/>
      <c r="DB711" s="79"/>
      <c r="DC711" s="79"/>
      <c r="DD711" s="79"/>
      <c r="DE711" s="79"/>
      <c r="DF711" s="79"/>
      <c r="DG711" s="79"/>
      <c r="DH711" s="79"/>
      <c r="DI711" s="79"/>
      <c r="DJ711" s="79"/>
      <c r="DK711" s="79"/>
      <c r="DL711" s="79"/>
      <c r="DM711" s="79"/>
      <c r="DN711" s="79"/>
      <c r="DO711" s="79"/>
      <c r="DP711" s="79"/>
      <c r="DQ711" s="79"/>
      <c r="DR711" s="79"/>
      <c r="DS711" s="79"/>
      <c r="DT711" s="79"/>
      <c r="DU711" s="79"/>
      <c r="DV711" s="79"/>
      <c r="DW711" s="79"/>
      <c r="DX711" s="79"/>
      <c r="DY711" s="79"/>
      <c r="DZ711" s="79"/>
      <c r="EA711" s="79"/>
      <c r="EB711" s="79"/>
      <c r="EC711" s="79"/>
      <c r="ED711" s="79"/>
      <c r="EE711" s="79"/>
      <c r="EF711" s="79"/>
      <c r="EG711" s="79"/>
      <c r="EH711" s="79"/>
      <c r="EI711" s="79"/>
      <c r="EJ711" s="79"/>
      <c r="EK711" s="79"/>
      <c r="EL711" s="79"/>
      <c r="EM711" s="79"/>
      <c r="EN711" s="79"/>
      <c r="EO711" s="113"/>
      <c r="EP711" s="113"/>
      <c r="EQ711" s="113"/>
      <c r="ER711" s="113"/>
      <c r="ES711" s="113"/>
      <c r="ET711" s="113"/>
      <c r="EU711" s="113"/>
      <c r="EV711" s="113"/>
      <c r="EW711" s="113"/>
      <c r="EX711" s="113"/>
    </row>
    <row r="712" spans="1:154" x14ac:dyDescent="0.3">
      <c r="A712" s="79"/>
      <c r="B712" s="80"/>
      <c r="C712" s="80"/>
      <c r="D712" s="80"/>
      <c r="E712" s="80"/>
      <c r="F712" s="80"/>
      <c r="G712" s="44" t="e">
        <f>SUM(J712,L712,N712,O712,P712,T712,U712,V712,AB712,AD712,AO712,AQ712,CE712,CG712,CP712,CR712,#REF!,#REF!,CZ712,DB712,DE712,DG712,DN712,DP712,DW712,DY712,EF712,EH712)</f>
        <v>#REF!</v>
      </c>
      <c r="H712" s="44" t="e">
        <f>SUM(K712,M712,Q712,R712,S712,W712,X712,Y712,AC712,AE712,AF712,AG712,AH712,AI712,AL712,AP712,AR712,#REF!,AY712,AZ712,CF712,CH712,CI712,CJ712,CK712,CL712,CQ712,CS712,CT712,CU712,CV712,CW712,#REF!,#REF!,DA712,DC712,DF712,DH712,DO712,#REF!,#REF!,#REF!,#REF!,DQ712,DR712,DS712,DT712,DU712,DX712,DZ712,EA712,EB712,EC712,ED712,EG712,EI712,EJ712,EK712,EL712,EM712)</f>
        <v>#REF!</v>
      </c>
      <c r="I712" s="44" t="e">
        <f t="shared" si="22"/>
        <v>#REF!</v>
      </c>
      <c r="J712" s="72"/>
      <c r="K712" s="72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79"/>
      <c r="AF712" s="79"/>
      <c r="AG712" s="79"/>
      <c r="AH712" s="79"/>
      <c r="AI712" s="79"/>
      <c r="AJ712" s="79"/>
      <c r="AK712" s="79"/>
      <c r="AL712" s="79"/>
      <c r="AM712" s="79"/>
      <c r="AN712" s="79"/>
      <c r="AO712" s="79"/>
      <c r="AP712" s="79"/>
      <c r="AQ712" s="79"/>
      <c r="AR712" s="79"/>
      <c r="AS712" s="79"/>
      <c r="AT712" s="79"/>
      <c r="AU712" s="79"/>
      <c r="AV712" s="79"/>
      <c r="AW712" s="79"/>
      <c r="AX712" s="79"/>
      <c r="AY712" s="79"/>
      <c r="AZ712" s="79"/>
      <c r="BA712" s="79"/>
      <c r="BB712" s="79"/>
      <c r="BC712" s="79"/>
      <c r="BD712" s="79"/>
      <c r="BE712" s="79"/>
      <c r="BF712" s="79"/>
      <c r="BG712" s="79"/>
      <c r="BH712" s="79"/>
      <c r="BI712" s="79"/>
      <c r="BJ712" s="79"/>
      <c r="BK712" s="79"/>
      <c r="BL712" s="79"/>
      <c r="BM712" s="79"/>
      <c r="BN712" s="79"/>
      <c r="BO712" s="79"/>
      <c r="BP712" s="79"/>
      <c r="BQ712" s="79"/>
      <c r="BR712" s="79"/>
      <c r="BS712" s="79"/>
      <c r="BT712" s="79"/>
      <c r="BU712" s="79"/>
      <c r="BV712" s="79"/>
      <c r="BW712" s="79"/>
      <c r="BX712" s="79"/>
      <c r="BY712" s="79"/>
      <c r="BZ712" s="79"/>
      <c r="CA712" s="79"/>
      <c r="CB712" s="79"/>
      <c r="CC712" s="79"/>
      <c r="CD712" s="79"/>
      <c r="CE712" s="79"/>
      <c r="CF712" s="79"/>
      <c r="CG712" s="79"/>
      <c r="CH712" s="79"/>
      <c r="CI712" s="79"/>
      <c r="CJ712" s="79"/>
      <c r="CK712" s="79"/>
      <c r="CL712" s="79"/>
      <c r="CM712" s="79"/>
      <c r="CN712" s="79"/>
      <c r="CO712" s="79"/>
      <c r="CP712" s="79"/>
      <c r="CQ712" s="79"/>
      <c r="CR712" s="79"/>
      <c r="CS712" s="79"/>
      <c r="CT712" s="79"/>
      <c r="CU712" s="79"/>
      <c r="CV712" s="79"/>
      <c r="CW712" s="79"/>
      <c r="CX712" s="79"/>
      <c r="CY712" s="79"/>
      <c r="CZ712" s="79"/>
      <c r="DA712" s="79"/>
      <c r="DB712" s="79"/>
      <c r="DC712" s="79"/>
      <c r="DD712" s="79"/>
      <c r="DE712" s="79"/>
      <c r="DF712" s="79"/>
      <c r="DG712" s="79"/>
      <c r="DH712" s="79"/>
      <c r="DI712" s="79"/>
      <c r="DJ712" s="79"/>
      <c r="DK712" s="79"/>
      <c r="DL712" s="79"/>
      <c r="DM712" s="79"/>
      <c r="DN712" s="79"/>
      <c r="DO712" s="79"/>
      <c r="DP712" s="79"/>
      <c r="DQ712" s="79"/>
      <c r="DR712" s="79"/>
      <c r="DS712" s="79"/>
      <c r="DT712" s="79"/>
      <c r="DU712" s="79"/>
      <c r="DV712" s="79"/>
      <c r="DW712" s="79"/>
      <c r="DX712" s="79"/>
      <c r="DY712" s="79"/>
      <c r="DZ712" s="79"/>
      <c r="EA712" s="79"/>
      <c r="EB712" s="79"/>
      <c r="EC712" s="79"/>
      <c r="ED712" s="79"/>
      <c r="EE712" s="79"/>
      <c r="EF712" s="79"/>
      <c r="EG712" s="79"/>
      <c r="EH712" s="79"/>
      <c r="EI712" s="79"/>
      <c r="EJ712" s="79"/>
      <c r="EK712" s="79"/>
      <c r="EL712" s="79"/>
      <c r="EM712" s="79"/>
      <c r="EN712" s="79"/>
      <c r="EO712" s="113"/>
      <c r="EP712" s="113"/>
      <c r="EQ712" s="113"/>
      <c r="ER712" s="113"/>
      <c r="ES712" s="113"/>
      <c r="ET712" s="113"/>
      <c r="EU712" s="113"/>
      <c r="EV712" s="113"/>
      <c r="EW712" s="113"/>
      <c r="EX712" s="113"/>
    </row>
    <row r="713" spans="1:154" x14ac:dyDescent="0.3">
      <c r="A713" s="79"/>
      <c r="B713" s="80"/>
      <c r="C713" s="80"/>
      <c r="D713" s="80"/>
      <c r="E713" s="80"/>
      <c r="F713" s="80"/>
      <c r="G713" s="44" t="e">
        <f>SUM(J713,L713,N713,O713,P713,T713,U713,V713,AB713,AD713,AO713,AQ713,CE713,CG713,CP713,CR713,#REF!,#REF!,CZ713,DB713,DE713,DG713,DN713,DP713,DW713,DY713,EF713,EH713)</f>
        <v>#REF!</v>
      </c>
      <c r="H713" s="44" t="e">
        <f>SUM(K713,M713,Q713,R713,S713,W713,X713,Y713,AC713,AE713,AF713,AG713,AH713,AI713,AL713,AP713,AR713,#REF!,AY713,AZ713,CF713,CH713,CI713,CJ713,CK713,CL713,CQ713,CS713,CT713,CU713,CV713,CW713,#REF!,#REF!,DA713,DC713,DF713,DH713,DO713,#REF!,#REF!,#REF!,#REF!,DQ713,DR713,DS713,DT713,DU713,DX713,DZ713,EA713,EB713,EC713,ED713,EG713,EI713,EJ713,EK713,EL713,EM713)</f>
        <v>#REF!</v>
      </c>
      <c r="I713" s="44" t="e">
        <f t="shared" si="22"/>
        <v>#REF!</v>
      </c>
      <c r="J713" s="72"/>
      <c r="K713" s="72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79"/>
      <c r="AF713" s="79"/>
      <c r="AG713" s="79"/>
      <c r="AH713" s="79"/>
      <c r="AI713" s="79"/>
      <c r="AJ713" s="79"/>
      <c r="AK713" s="79"/>
      <c r="AL713" s="79"/>
      <c r="AM713" s="79"/>
      <c r="AN713" s="79"/>
      <c r="AO713" s="79"/>
      <c r="AP713" s="79"/>
      <c r="AQ713" s="79"/>
      <c r="AR713" s="79"/>
      <c r="AS713" s="79"/>
      <c r="AT713" s="79"/>
      <c r="AU713" s="79"/>
      <c r="AV713" s="79"/>
      <c r="AW713" s="79"/>
      <c r="AX713" s="79"/>
      <c r="AY713" s="79"/>
      <c r="AZ713" s="79"/>
      <c r="BA713" s="79"/>
      <c r="BB713" s="79"/>
      <c r="BC713" s="79"/>
      <c r="BD713" s="79"/>
      <c r="BE713" s="79"/>
      <c r="BF713" s="79"/>
      <c r="BG713" s="79"/>
      <c r="BH713" s="79"/>
      <c r="BI713" s="79"/>
      <c r="BJ713" s="79"/>
      <c r="BK713" s="79"/>
      <c r="BL713" s="79"/>
      <c r="BM713" s="79"/>
      <c r="BN713" s="79"/>
      <c r="BO713" s="79"/>
      <c r="BP713" s="79"/>
      <c r="BQ713" s="79"/>
      <c r="BR713" s="79"/>
      <c r="BS713" s="79"/>
      <c r="BT713" s="79"/>
      <c r="BU713" s="79"/>
      <c r="BV713" s="79"/>
      <c r="BW713" s="79"/>
      <c r="BX713" s="79"/>
      <c r="BY713" s="79"/>
      <c r="BZ713" s="79"/>
      <c r="CA713" s="79"/>
      <c r="CB713" s="79"/>
      <c r="CC713" s="79"/>
      <c r="CD713" s="79"/>
      <c r="CE713" s="79"/>
      <c r="CF713" s="79"/>
      <c r="CG713" s="79"/>
      <c r="CH713" s="79"/>
      <c r="CI713" s="79"/>
      <c r="CJ713" s="79"/>
      <c r="CK713" s="79"/>
      <c r="CL713" s="79"/>
      <c r="CM713" s="79"/>
      <c r="CN713" s="79"/>
      <c r="CO713" s="79"/>
      <c r="CP713" s="79"/>
      <c r="CQ713" s="79"/>
      <c r="CR713" s="79"/>
      <c r="CS713" s="79"/>
      <c r="CT713" s="79"/>
      <c r="CU713" s="79"/>
      <c r="CV713" s="79"/>
      <c r="CW713" s="79"/>
      <c r="CX713" s="79"/>
      <c r="CY713" s="79"/>
      <c r="CZ713" s="79"/>
      <c r="DA713" s="79"/>
      <c r="DB713" s="79"/>
      <c r="DC713" s="79"/>
      <c r="DD713" s="79"/>
      <c r="DE713" s="79"/>
      <c r="DF713" s="79"/>
      <c r="DG713" s="79"/>
      <c r="DH713" s="79"/>
      <c r="DI713" s="79"/>
      <c r="DJ713" s="79"/>
      <c r="DK713" s="79"/>
      <c r="DL713" s="79"/>
      <c r="DM713" s="79"/>
      <c r="DN713" s="79"/>
      <c r="DO713" s="79"/>
      <c r="DP713" s="79"/>
      <c r="DQ713" s="79"/>
      <c r="DR713" s="79"/>
      <c r="DS713" s="79"/>
      <c r="DT713" s="79"/>
      <c r="DU713" s="79"/>
      <c r="DV713" s="79"/>
      <c r="DW713" s="79"/>
      <c r="DX713" s="79"/>
      <c r="DY713" s="79"/>
      <c r="DZ713" s="79"/>
      <c r="EA713" s="79"/>
      <c r="EB713" s="79"/>
      <c r="EC713" s="79"/>
      <c r="ED713" s="79"/>
      <c r="EE713" s="79"/>
      <c r="EF713" s="79"/>
      <c r="EG713" s="79"/>
      <c r="EH713" s="79"/>
      <c r="EI713" s="79"/>
      <c r="EJ713" s="79"/>
      <c r="EK713" s="79"/>
      <c r="EL713" s="79"/>
      <c r="EM713" s="79"/>
      <c r="EN713" s="79"/>
      <c r="EO713" s="113"/>
      <c r="EP713" s="113"/>
      <c r="EQ713" s="113"/>
      <c r="ER713" s="113"/>
      <c r="ES713" s="113"/>
      <c r="ET713" s="113"/>
      <c r="EU713" s="113"/>
      <c r="EV713" s="113"/>
      <c r="EW713" s="113"/>
      <c r="EX713" s="113"/>
    </row>
    <row r="714" spans="1:154" x14ac:dyDescent="0.3">
      <c r="A714" s="79"/>
      <c r="B714" s="80"/>
      <c r="C714" s="80"/>
      <c r="D714" s="80"/>
      <c r="E714" s="80"/>
      <c r="F714" s="80"/>
      <c r="G714" s="44" t="e">
        <f>SUM(J714,L714,N714,O714,P714,T714,U714,V714,AB714,AD714,AO714,AQ714,CE714,CG714,CP714,CR714,#REF!,#REF!,CZ714,DB714,DE714,DG714,DN714,DP714,DW714,DY714,EF714,EH714)</f>
        <v>#REF!</v>
      </c>
      <c r="H714" s="44" t="e">
        <f>SUM(K714,M714,Q714,R714,S714,W714,X714,Y714,AC714,AE714,AF714,AG714,AH714,AI714,AL714,AP714,AR714,#REF!,AY714,AZ714,CF714,CH714,CI714,CJ714,CK714,CL714,CQ714,CS714,CT714,CU714,CV714,CW714,#REF!,#REF!,DA714,DC714,DF714,DH714,DO714,#REF!,#REF!,#REF!,#REF!,DQ714,DR714,DS714,DT714,DU714,DX714,DZ714,EA714,EB714,EC714,ED714,EG714,EI714,EJ714,EK714,EL714,EM714)</f>
        <v>#REF!</v>
      </c>
      <c r="I714" s="44" t="e">
        <f t="shared" ref="I714:I777" si="23">G714+H714</f>
        <v>#REF!</v>
      </c>
      <c r="J714" s="72"/>
      <c r="K714" s="72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79"/>
      <c r="AF714" s="79"/>
      <c r="AG714" s="79"/>
      <c r="AH714" s="79"/>
      <c r="AI714" s="79"/>
      <c r="AJ714" s="79"/>
      <c r="AK714" s="79"/>
      <c r="AL714" s="79"/>
      <c r="AM714" s="79"/>
      <c r="AN714" s="79"/>
      <c r="AO714" s="79"/>
      <c r="AP714" s="79"/>
      <c r="AQ714" s="79"/>
      <c r="AR714" s="79"/>
      <c r="AS714" s="79"/>
      <c r="AT714" s="79"/>
      <c r="AU714" s="79"/>
      <c r="AV714" s="79"/>
      <c r="AW714" s="79"/>
      <c r="AX714" s="79"/>
      <c r="AY714" s="79"/>
      <c r="AZ714" s="79"/>
      <c r="BA714" s="79"/>
      <c r="BB714" s="79"/>
      <c r="BC714" s="79"/>
      <c r="BD714" s="79"/>
      <c r="BE714" s="79"/>
      <c r="BF714" s="79"/>
      <c r="BG714" s="79"/>
      <c r="BH714" s="79"/>
      <c r="BI714" s="79"/>
      <c r="BJ714" s="79"/>
      <c r="BK714" s="79"/>
      <c r="BL714" s="79"/>
      <c r="BM714" s="79"/>
      <c r="BN714" s="79"/>
      <c r="BO714" s="79"/>
      <c r="BP714" s="79"/>
      <c r="BQ714" s="79"/>
      <c r="BR714" s="79"/>
      <c r="BS714" s="79"/>
      <c r="BT714" s="79"/>
      <c r="BU714" s="79"/>
      <c r="BV714" s="79"/>
      <c r="BW714" s="79"/>
      <c r="BX714" s="79"/>
      <c r="BY714" s="79"/>
      <c r="BZ714" s="79"/>
      <c r="CA714" s="79"/>
      <c r="CB714" s="79"/>
      <c r="CC714" s="79"/>
      <c r="CD714" s="79"/>
      <c r="CE714" s="79"/>
      <c r="CF714" s="79"/>
      <c r="CG714" s="79"/>
      <c r="CH714" s="79"/>
      <c r="CI714" s="79"/>
      <c r="CJ714" s="79"/>
      <c r="CK714" s="79"/>
      <c r="CL714" s="79"/>
      <c r="CM714" s="79"/>
      <c r="CN714" s="79"/>
      <c r="CO714" s="79"/>
      <c r="CP714" s="79"/>
      <c r="CQ714" s="79"/>
      <c r="CR714" s="79"/>
      <c r="CS714" s="79"/>
      <c r="CT714" s="79"/>
      <c r="CU714" s="79"/>
      <c r="CV714" s="79"/>
      <c r="CW714" s="79"/>
      <c r="CX714" s="79"/>
      <c r="CY714" s="79"/>
      <c r="CZ714" s="79"/>
      <c r="DA714" s="79"/>
      <c r="DB714" s="79"/>
      <c r="DC714" s="79"/>
      <c r="DD714" s="79"/>
      <c r="DE714" s="79"/>
      <c r="DF714" s="79"/>
      <c r="DG714" s="79"/>
      <c r="DH714" s="79"/>
      <c r="DI714" s="79"/>
      <c r="DJ714" s="79"/>
      <c r="DK714" s="79"/>
      <c r="DL714" s="79"/>
      <c r="DM714" s="79"/>
      <c r="DN714" s="79"/>
      <c r="DO714" s="79"/>
      <c r="DP714" s="79"/>
      <c r="DQ714" s="79"/>
      <c r="DR714" s="79"/>
      <c r="DS714" s="79"/>
      <c r="DT714" s="79"/>
      <c r="DU714" s="79"/>
      <c r="DV714" s="79"/>
      <c r="DW714" s="79"/>
      <c r="DX714" s="79"/>
      <c r="DY714" s="79"/>
      <c r="DZ714" s="79"/>
      <c r="EA714" s="79"/>
      <c r="EB714" s="79"/>
      <c r="EC714" s="79"/>
      <c r="ED714" s="79"/>
      <c r="EE714" s="79"/>
      <c r="EF714" s="79"/>
      <c r="EG714" s="79"/>
      <c r="EH714" s="79"/>
      <c r="EI714" s="79"/>
      <c r="EJ714" s="79"/>
      <c r="EK714" s="79"/>
      <c r="EL714" s="79"/>
      <c r="EM714" s="79"/>
      <c r="EN714" s="79"/>
      <c r="EO714" s="113"/>
      <c r="EP714" s="113"/>
      <c r="EQ714" s="113"/>
      <c r="ER714" s="113"/>
      <c r="ES714" s="113"/>
      <c r="ET714" s="113"/>
      <c r="EU714" s="113"/>
      <c r="EV714" s="113"/>
      <c r="EW714" s="113"/>
      <c r="EX714" s="113"/>
    </row>
    <row r="715" spans="1:154" x14ac:dyDescent="0.3">
      <c r="A715" s="79"/>
      <c r="B715" s="80"/>
      <c r="C715" s="80"/>
      <c r="D715" s="80"/>
      <c r="E715" s="80"/>
      <c r="F715" s="80"/>
      <c r="G715" s="44" t="e">
        <f>SUM(J715,L715,N715,O715,P715,T715,U715,V715,AB715,AD715,AO715,AQ715,CE715,CG715,CP715,CR715,#REF!,#REF!,CZ715,DB715,DE715,DG715,DN715,DP715,DW715,DY715,EF715,EH715)</f>
        <v>#REF!</v>
      </c>
      <c r="H715" s="44" t="e">
        <f>SUM(K715,M715,Q715,R715,S715,W715,X715,Y715,AC715,AE715,AF715,AG715,AH715,AI715,AL715,AP715,AR715,#REF!,AY715,AZ715,CF715,CH715,CI715,CJ715,CK715,CL715,CQ715,CS715,CT715,CU715,CV715,CW715,#REF!,#REF!,DA715,DC715,DF715,DH715,DO715,#REF!,#REF!,#REF!,#REF!,DQ715,DR715,DS715,DT715,DU715,DX715,DZ715,EA715,EB715,EC715,ED715,EG715,EI715,EJ715,EK715,EL715,EM715)</f>
        <v>#REF!</v>
      </c>
      <c r="I715" s="44" t="e">
        <f t="shared" si="23"/>
        <v>#REF!</v>
      </c>
      <c r="J715" s="72"/>
      <c r="K715" s="72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79"/>
      <c r="AF715" s="79"/>
      <c r="AG715" s="79"/>
      <c r="AH715" s="79"/>
      <c r="AI715" s="79"/>
      <c r="AJ715" s="79"/>
      <c r="AK715" s="79"/>
      <c r="AL715" s="79"/>
      <c r="AM715" s="79"/>
      <c r="AN715" s="79"/>
      <c r="AO715" s="79"/>
      <c r="AP715" s="79"/>
      <c r="AQ715" s="79"/>
      <c r="AR715" s="79"/>
      <c r="AS715" s="79"/>
      <c r="AT715" s="79"/>
      <c r="AU715" s="79"/>
      <c r="AV715" s="79"/>
      <c r="AW715" s="79"/>
      <c r="AX715" s="79"/>
      <c r="AY715" s="79"/>
      <c r="AZ715" s="79"/>
      <c r="BA715" s="79"/>
      <c r="BB715" s="79"/>
      <c r="BC715" s="79"/>
      <c r="BD715" s="79"/>
      <c r="BE715" s="79"/>
      <c r="BF715" s="79"/>
      <c r="BG715" s="79"/>
      <c r="BH715" s="79"/>
      <c r="BI715" s="79"/>
      <c r="BJ715" s="79"/>
      <c r="BK715" s="79"/>
      <c r="BL715" s="79"/>
      <c r="BM715" s="79"/>
      <c r="BN715" s="79"/>
      <c r="BO715" s="79"/>
      <c r="BP715" s="79"/>
      <c r="BQ715" s="79"/>
      <c r="BR715" s="79"/>
      <c r="BS715" s="79"/>
      <c r="BT715" s="79"/>
      <c r="BU715" s="79"/>
      <c r="BV715" s="79"/>
      <c r="BW715" s="79"/>
      <c r="BX715" s="79"/>
      <c r="BY715" s="79"/>
      <c r="BZ715" s="79"/>
      <c r="CA715" s="79"/>
      <c r="CB715" s="79"/>
      <c r="CC715" s="79"/>
      <c r="CD715" s="79"/>
      <c r="CE715" s="79"/>
      <c r="CF715" s="79"/>
      <c r="CG715" s="79"/>
      <c r="CH715" s="79"/>
      <c r="CI715" s="79"/>
      <c r="CJ715" s="79"/>
      <c r="CK715" s="79"/>
      <c r="CL715" s="79"/>
      <c r="CM715" s="79"/>
      <c r="CN715" s="79"/>
      <c r="CO715" s="79"/>
      <c r="CP715" s="79"/>
      <c r="CQ715" s="79"/>
      <c r="CR715" s="79"/>
      <c r="CS715" s="79"/>
      <c r="CT715" s="79"/>
      <c r="CU715" s="79"/>
      <c r="CV715" s="79"/>
      <c r="CW715" s="79"/>
      <c r="CX715" s="79"/>
      <c r="CY715" s="79"/>
      <c r="CZ715" s="79"/>
      <c r="DA715" s="79"/>
      <c r="DB715" s="79"/>
      <c r="DC715" s="79"/>
      <c r="DD715" s="79"/>
      <c r="DE715" s="79"/>
      <c r="DF715" s="79"/>
      <c r="DG715" s="79"/>
      <c r="DH715" s="79"/>
      <c r="DI715" s="79"/>
      <c r="DJ715" s="79"/>
      <c r="DK715" s="79"/>
      <c r="DL715" s="79"/>
      <c r="DM715" s="79"/>
      <c r="DN715" s="79"/>
      <c r="DO715" s="79"/>
      <c r="DP715" s="79"/>
      <c r="DQ715" s="79"/>
      <c r="DR715" s="79"/>
      <c r="DS715" s="79"/>
      <c r="DT715" s="79"/>
      <c r="DU715" s="79"/>
      <c r="DV715" s="79"/>
      <c r="DW715" s="79"/>
      <c r="DX715" s="79"/>
      <c r="DY715" s="79"/>
      <c r="DZ715" s="79"/>
      <c r="EA715" s="79"/>
      <c r="EB715" s="79"/>
      <c r="EC715" s="79"/>
      <c r="ED715" s="79"/>
      <c r="EE715" s="79"/>
      <c r="EF715" s="79"/>
      <c r="EG715" s="79"/>
      <c r="EH715" s="79"/>
      <c r="EI715" s="79"/>
      <c r="EJ715" s="79"/>
      <c r="EK715" s="79"/>
      <c r="EL715" s="79"/>
      <c r="EM715" s="79"/>
      <c r="EN715" s="79"/>
      <c r="EO715" s="113"/>
      <c r="EP715" s="113"/>
      <c r="EQ715" s="113"/>
      <c r="ER715" s="113"/>
      <c r="ES715" s="113"/>
      <c r="ET715" s="113"/>
      <c r="EU715" s="113"/>
      <c r="EV715" s="113"/>
      <c r="EW715" s="113"/>
      <c r="EX715" s="113"/>
    </row>
    <row r="716" spans="1:154" x14ac:dyDescent="0.3">
      <c r="A716" s="79"/>
      <c r="B716" s="80"/>
      <c r="C716" s="80"/>
      <c r="D716" s="80"/>
      <c r="E716" s="80"/>
      <c r="F716" s="80"/>
      <c r="G716" s="44" t="e">
        <f>SUM(J716,L716,N716,O716,P716,T716,U716,V716,AB716,AD716,AO716,AQ716,CE716,CG716,CP716,CR716,#REF!,#REF!,CZ716,DB716,DE716,DG716,DN716,DP716,DW716,DY716,EF716,EH716)</f>
        <v>#REF!</v>
      </c>
      <c r="H716" s="44" t="e">
        <f>SUM(K716,M716,Q716,R716,S716,W716,X716,Y716,AC716,AE716,AF716,AG716,AH716,AI716,AL716,AP716,AR716,#REF!,AY716,AZ716,CF716,CH716,CI716,CJ716,CK716,CL716,CQ716,CS716,CT716,CU716,CV716,CW716,#REF!,#REF!,DA716,DC716,DF716,DH716,DO716,#REF!,#REF!,#REF!,#REF!,DQ716,DR716,DS716,DT716,DU716,DX716,DZ716,EA716,EB716,EC716,ED716,EG716,EI716,EJ716,EK716,EL716,EM716)</f>
        <v>#REF!</v>
      </c>
      <c r="I716" s="44" t="e">
        <f t="shared" si="23"/>
        <v>#REF!</v>
      </c>
      <c r="J716" s="72"/>
      <c r="K716" s="72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79"/>
      <c r="AF716" s="79"/>
      <c r="AG716" s="79"/>
      <c r="AH716" s="79"/>
      <c r="AI716" s="79"/>
      <c r="AJ716" s="79"/>
      <c r="AK716" s="79"/>
      <c r="AL716" s="79"/>
      <c r="AM716" s="79"/>
      <c r="AN716" s="79"/>
      <c r="AO716" s="79"/>
      <c r="AP716" s="79"/>
      <c r="AQ716" s="79"/>
      <c r="AR716" s="79"/>
      <c r="AS716" s="79"/>
      <c r="AT716" s="79"/>
      <c r="AU716" s="79"/>
      <c r="AV716" s="79"/>
      <c r="AW716" s="79"/>
      <c r="AX716" s="79"/>
      <c r="AY716" s="79"/>
      <c r="AZ716" s="79"/>
      <c r="BA716" s="79"/>
      <c r="BB716" s="79"/>
      <c r="BC716" s="79"/>
      <c r="BD716" s="79"/>
      <c r="BE716" s="79"/>
      <c r="BF716" s="79"/>
      <c r="BG716" s="79"/>
      <c r="BH716" s="79"/>
      <c r="BI716" s="79"/>
      <c r="BJ716" s="79"/>
      <c r="BK716" s="79"/>
      <c r="BL716" s="79"/>
      <c r="BM716" s="79"/>
      <c r="BN716" s="79"/>
      <c r="BO716" s="79"/>
      <c r="BP716" s="79"/>
      <c r="BQ716" s="79"/>
      <c r="BR716" s="79"/>
      <c r="BS716" s="79"/>
      <c r="BT716" s="79"/>
      <c r="BU716" s="79"/>
      <c r="BV716" s="79"/>
      <c r="BW716" s="79"/>
      <c r="BX716" s="79"/>
      <c r="BY716" s="79"/>
      <c r="BZ716" s="79"/>
      <c r="CA716" s="79"/>
      <c r="CB716" s="79"/>
      <c r="CC716" s="79"/>
      <c r="CD716" s="79"/>
      <c r="CE716" s="79"/>
      <c r="CF716" s="79"/>
      <c r="CG716" s="79"/>
      <c r="CH716" s="79"/>
      <c r="CI716" s="79"/>
      <c r="CJ716" s="79"/>
      <c r="CK716" s="79"/>
      <c r="CL716" s="79"/>
      <c r="CM716" s="79"/>
      <c r="CN716" s="79"/>
      <c r="CO716" s="79"/>
      <c r="CP716" s="79"/>
      <c r="CQ716" s="79"/>
      <c r="CR716" s="79"/>
      <c r="CS716" s="79"/>
      <c r="CT716" s="79"/>
      <c r="CU716" s="79"/>
      <c r="CV716" s="79"/>
      <c r="CW716" s="79"/>
      <c r="CX716" s="79"/>
      <c r="CY716" s="79"/>
      <c r="CZ716" s="79"/>
      <c r="DA716" s="79"/>
      <c r="DB716" s="79"/>
      <c r="DC716" s="79"/>
      <c r="DD716" s="79"/>
      <c r="DE716" s="79"/>
      <c r="DF716" s="79"/>
      <c r="DG716" s="79"/>
      <c r="DH716" s="79"/>
      <c r="DI716" s="79"/>
      <c r="DJ716" s="79"/>
      <c r="DK716" s="79"/>
      <c r="DL716" s="79"/>
      <c r="DM716" s="79"/>
      <c r="DN716" s="79"/>
      <c r="DO716" s="79"/>
      <c r="DP716" s="79"/>
      <c r="DQ716" s="79"/>
      <c r="DR716" s="79"/>
      <c r="DS716" s="79"/>
      <c r="DT716" s="79"/>
      <c r="DU716" s="79"/>
      <c r="DV716" s="79"/>
      <c r="DW716" s="79"/>
      <c r="DX716" s="79"/>
      <c r="DY716" s="79"/>
      <c r="DZ716" s="79"/>
      <c r="EA716" s="79"/>
      <c r="EB716" s="79"/>
      <c r="EC716" s="79"/>
      <c r="ED716" s="79"/>
      <c r="EE716" s="79"/>
      <c r="EF716" s="79"/>
      <c r="EG716" s="79"/>
      <c r="EH716" s="79"/>
      <c r="EI716" s="79"/>
      <c r="EJ716" s="79"/>
      <c r="EK716" s="79"/>
      <c r="EL716" s="79"/>
      <c r="EM716" s="79"/>
      <c r="EN716" s="79"/>
      <c r="EO716" s="113"/>
      <c r="EP716" s="113"/>
      <c r="EQ716" s="113"/>
      <c r="ER716" s="113"/>
      <c r="ES716" s="113"/>
      <c r="ET716" s="113"/>
      <c r="EU716" s="113"/>
      <c r="EV716" s="113"/>
      <c r="EW716" s="113"/>
      <c r="EX716" s="113"/>
    </row>
    <row r="717" spans="1:154" x14ac:dyDescent="0.3">
      <c r="A717" s="79"/>
      <c r="B717" s="80"/>
      <c r="C717" s="80"/>
      <c r="D717" s="80"/>
      <c r="E717" s="80"/>
      <c r="F717" s="80"/>
      <c r="G717" s="44" t="e">
        <f>SUM(J717,L717,N717,O717,P717,T717,U717,V717,AB717,AD717,AO717,AQ717,CE717,CG717,CP717,CR717,#REF!,#REF!,CZ717,DB717,DE717,DG717,DN717,DP717,DW717,DY717,EF717,EH717)</f>
        <v>#REF!</v>
      </c>
      <c r="H717" s="44" t="e">
        <f>SUM(K717,M717,Q717,R717,S717,W717,X717,Y717,AC717,AE717,AF717,AG717,AH717,AI717,AL717,AP717,AR717,#REF!,AY717,AZ717,CF717,CH717,CI717,CJ717,CK717,CL717,CQ717,CS717,CT717,CU717,CV717,CW717,#REF!,#REF!,DA717,DC717,DF717,DH717,DO717,#REF!,#REF!,#REF!,#REF!,DQ717,DR717,DS717,DT717,DU717,DX717,DZ717,EA717,EB717,EC717,ED717,EG717,EI717,EJ717,EK717,EL717,EM717)</f>
        <v>#REF!</v>
      </c>
      <c r="I717" s="44" t="e">
        <f t="shared" si="23"/>
        <v>#REF!</v>
      </c>
      <c r="J717" s="72"/>
      <c r="K717" s="72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79"/>
      <c r="AF717" s="79"/>
      <c r="AG717" s="79"/>
      <c r="AH717" s="79"/>
      <c r="AI717" s="79"/>
      <c r="AJ717" s="79"/>
      <c r="AK717" s="79"/>
      <c r="AL717" s="79"/>
      <c r="AM717" s="79"/>
      <c r="AN717" s="79"/>
      <c r="AO717" s="79"/>
      <c r="AP717" s="79"/>
      <c r="AQ717" s="79"/>
      <c r="AR717" s="79"/>
      <c r="AS717" s="79"/>
      <c r="AT717" s="79"/>
      <c r="AU717" s="79"/>
      <c r="AV717" s="79"/>
      <c r="AW717" s="79"/>
      <c r="AX717" s="79"/>
      <c r="AY717" s="79"/>
      <c r="AZ717" s="79"/>
      <c r="BA717" s="79"/>
      <c r="BB717" s="79"/>
      <c r="BC717" s="79"/>
      <c r="BD717" s="79"/>
      <c r="BE717" s="79"/>
      <c r="BF717" s="79"/>
      <c r="BG717" s="79"/>
      <c r="BH717" s="79"/>
      <c r="BI717" s="79"/>
      <c r="BJ717" s="79"/>
      <c r="BK717" s="79"/>
      <c r="BL717" s="79"/>
      <c r="BM717" s="79"/>
      <c r="BN717" s="79"/>
      <c r="BO717" s="79"/>
      <c r="BP717" s="79"/>
      <c r="BQ717" s="79"/>
      <c r="BR717" s="79"/>
      <c r="BS717" s="79"/>
      <c r="BT717" s="79"/>
      <c r="BU717" s="79"/>
      <c r="BV717" s="79"/>
      <c r="BW717" s="79"/>
      <c r="BX717" s="79"/>
      <c r="BY717" s="79"/>
      <c r="BZ717" s="79"/>
      <c r="CA717" s="79"/>
      <c r="CB717" s="79"/>
      <c r="CC717" s="79"/>
      <c r="CD717" s="79"/>
      <c r="CE717" s="79"/>
      <c r="CF717" s="79"/>
      <c r="CG717" s="79"/>
      <c r="CH717" s="79"/>
      <c r="CI717" s="79"/>
      <c r="CJ717" s="79"/>
      <c r="CK717" s="79"/>
      <c r="CL717" s="79"/>
      <c r="CM717" s="79"/>
      <c r="CN717" s="79"/>
      <c r="CO717" s="79"/>
      <c r="CP717" s="79"/>
      <c r="CQ717" s="79"/>
      <c r="CR717" s="79"/>
      <c r="CS717" s="79"/>
      <c r="CT717" s="79"/>
      <c r="CU717" s="79"/>
      <c r="CV717" s="79"/>
      <c r="CW717" s="79"/>
      <c r="CX717" s="79"/>
      <c r="CY717" s="79"/>
      <c r="CZ717" s="79"/>
      <c r="DA717" s="79"/>
      <c r="DB717" s="79"/>
      <c r="DC717" s="79"/>
      <c r="DD717" s="79"/>
      <c r="DE717" s="79"/>
      <c r="DF717" s="79"/>
      <c r="DG717" s="79"/>
      <c r="DH717" s="79"/>
      <c r="DI717" s="79"/>
      <c r="DJ717" s="79"/>
      <c r="DK717" s="79"/>
      <c r="DL717" s="79"/>
      <c r="DM717" s="79"/>
      <c r="DN717" s="79"/>
      <c r="DO717" s="79"/>
      <c r="DP717" s="79"/>
      <c r="DQ717" s="79"/>
      <c r="DR717" s="79"/>
      <c r="DS717" s="79"/>
      <c r="DT717" s="79"/>
      <c r="DU717" s="79"/>
      <c r="DV717" s="79"/>
      <c r="DW717" s="79"/>
      <c r="DX717" s="79"/>
      <c r="DY717" s="79"/>
      <c r="DZ717" s="79"/>
      <c r="EA717" s="79"/>
      <c r="EB717" s="79"/>
      <c r="EC717" s="79"/>
      <c r="ED717" s="79"/>
      <c r="EE717" s="79"/>
      <c r="EF717" s="79"/>
      <c r="EG717" s="79"/>
      <c r="EH717" s="79"/>
      <c r="EI717" s="79"/>
      <c r="EJ717" s="79"/>
      <c r="EK717" s="79"/>
      <c r="EL717" s="79"/>
      <c r="EM717" s="79"/>
      <c r="EN717" s="79"/>
      <c r="EO717" s="113"/>
      <c r="EP717" s="113"/>
      <c r="EQ717" s="113"/>
      <c r="ER717" s="113"/>
      <c r="ES717" s="113"/>
      <c r="ET717" s="113"/>
      <c r="EU717" s="113"/>
      <c r="EV717" s="113"/>
      <c r="EW717" s="113"/>
      <c r="EX717" s="113"/>
    </row>
    <row r="718" spans="1:154" x14ac:dyDescent="0.3">
      <c r="A718" s="79"/>
      <c r="B718" s="80"/>
      <c r="C718" s="80"/>
      <c r="D718" s="80"/>
      <c r="E718" s="80"/>
      <c r="F718" s="80"/>
      <c r="G718" s="44" t="e">
        <f>SUM(J718,L718,N718,O718,P718,T718,U718,V718,AB718,AD718,AO718,AQ718,CE718,CG718,CP718,CR718,#REF!,#REF!,CZ718,DB718,DE718,DG718,DN718,DP718,DW718,DY718,EF718,EH718)</f>
        <v>#REF!</v>
      </c>
      <c r="H718" s="44" t="e">
        <f>SUM(K718,M718,Q718,R718,S718,W718,X718,Y718,AC718,AE718,AF718,AG718,AH718,AI718,AL718,AP718,AR718,#REF!,AY718,AZ718,CF718,CH718,CI718,CJ718,CK718,CL718,CQ718,CS718,CT718,CU718,CV718,CW718,#REF!,#REF!,DA718,DC718,DF718,DH718,DO718,#REF!,#REF!,#REF!,#REF!,DQ718,DR718,DS718,DT718,DU718,DX718,DZ718,EA718,EB718,EC718,ED718,EG718,EI718,EJ718,EK718,EL718,EM718)</f>
        <v>#REF!</v>
      </c>
      <c r="I718" s="44" t="e">
        <f t="shared" si="23"/>
        <v>#REF!</v>
      </c>
      <c r="J718" s="72"/>
      <c r="K718" s="72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79"/>
      <c r="AF718" s="79"/>
      <c r="AG718" s="79"/>
      <c r="AH718" s="79"/>
      <c r="AI718" s="79"/>
      <c r="AJ718" s="79"/>
      <c r="AK718" s="79"/>
      <c r="AL718" s="79"/>
      <c r="AM718" s="79"/>
      <c r="AN718" s="79"/>
      <c r="AO718" s="79"/>
      <c r="AP718" s="79"/>
      <c r="AQ718" s="79"/>
      <c r="AR718" s="79"/>
      <c r="AS718" s="79"/>
      <c r="AT718" s="79"/>
      <c r="AU718" s="79"/>
      <c r="AV718" s="79"/>
      <c r="AW718" s="79"/>
      <c r="AX718" s="79"/>
      <c r="AY718" s="79"/>
      <c r="AZ718" s="79"/>
      <c r="BA718" s="79"/>
      <c r="BB718" s="79"/>
      <c r="BC718" s="79"/>
      <c r="BD718" s="79"/>
      <c r="BE718" s="79"/>
      <c r="BF718" s="79"/>
      <c r="BG718" s="79"/>
      <c r="BH718" s="79"/>
      <c r="BI718" s="79"/>
      <c r="BJ718" s="79"/>
      <c r="BK718" s="79"/>
      <c r="BL718" s="79"/>
      <c r="BM718" s="79"/>
      <c r="BN718" s="79"/>
      <c r="BO718" s="79"/>
      <c r="BP718" s="79"/>
      <c r="BQ718" s="79"/>
      <c r="BR718" s="79"/>
      <c r="BS718" s="79"/>
      <c r="BT718" s="79"/>
      <c r="BU718" s="79"/>
      <c r="BV718" s="79"/>
      <c r="BW718" s="79"/>
      <c r="BX718" s="79"/>
      <c r="BY718" s="79"/>
      <c r="BZ718" s="79"/>
      <c r="CA718" s="79"/>
      <c r="CB718" s="79"/>
      <c r="CC718" s="79"/>
      <c r="CD718" s="79"/>
      <c r="CE718" s="79"/>
      <c r="CF718" s="79"/>
      <c r="CG718" s="79"/>
      <c r="CH718" s="79"/>
      <c r="CI718" s="79"/>
      <c r="CJ718" s="79"/>
      <c r="CK718" s="79"/>
      <c r="CL718" s="79"/>
      <c r="CM718" s="79"/>
      <c r="CN718" s="79"/>
      <c r="CO718" s="79"/>
      <c r="CP718" s="79"/>
      <c r="CQ718" s="79"/>
      <c r="CR718" s="79"/>
      <c r="CS718" s="79"/>
      <c r="CT718" s="79"/>
      <c r="CU718" s="79"/>
      <c r="CV718" s="79"/>
      <c r="CW718" s="79"/>
      <c r="CX718" s="79"/>
      <c r="CY718" s="79"/>
      <c r="CZ718" s="79"/>
      <c r="DA718" s="79"/>
      <c r="DB718" s="79"/>
      <c r="DC718" s="79"/>
      <c r="DD718" s="79"/>
      <c r="DE718" s="79"/>
      <c r="DF718" s="79"/>
      <c r="DG718" s="79"/>
      <c r="DH718" s="79"/>
      <c r="DI718" s="79"/>
      <c r="DJ718" s="79"/>
      <c r="DK718" s="79"/>
      <c r="DL718" s="79"/>
      <c r="DM718" s="79"/>
      <c r="DN718" s="79"/>
      <c r="DO718" s="79"/>
      <c r="DP718" s="79"/>
      <c r="DQ718" s="79"/>
      <c r="DR718" s="79"/>
      <c r="DS718" s="79"/>
      <c r="DT718" s="79"/>
      <c r="DU718" s="79"/>
      <c r="DV718" s="79"/>
      <c r="DW718" s="79"/>
      <c r="DX718" s="79"/>
      <c r="DY718" s="79"/>
      <c r="DZ718" s="79"/>
      <c r="EA718" s="79"/>
      <c r="EB718" s="79"/>
      <c r="EC718" s="79"/>
      <c r="ED718" s="79"/>
      <c r="EE718" s="79"/>
      <c r="EF718" s="79"/>
      <c r="EG718" s="79"/>
      <c r="EH718" s="79"/>
      <c r="EI718" s="79"/>
      <c r="EJ718" s="79"/>
      <c r="EK718" s="79"/>
      <c r="EL718" s="79"/>
      <c r="EM718" s="79"/>
      <c r="EN718" s="79"/>
      <c r="EO718" s="113"/>
      <c r="EP718" s="113"/>
      <c r="EQ718" s="113"/>
      <c r="ER718" s="113"/>
      <c r="ES718" s="113"/>
      <c r="ET718" s="113"/>
      <c r="EU718" s="113"/>
      <c r="EV718" s="113"/>
      <c r="EW718" s="113"/>
      <c r="EX718" s="113"/>
    </row>
    <row r="719" spans="1:154" x14ac:dyDescent="0.3">
      <c r="A719" s="79"/>
      <c r="B719" s="80"/>
      <c r="C719" s="80"/>
      <c r="D719" s="80"/>
      <c r="E719" s="80"/>
      <c r="F719" s="80"/>
      <c r="G719" s="44" t="e">
        <f>SUM(J719,L719,N719,O719,P719,T719,U719,V719,AB719,AD719,AO719,AQ719,CE719,CG719,CP719,CR719,#REF!,#REF!,CZ719,DB719,DE719,DG719,DN719,DP719,DW719,DY719,EF719,EH719)</f>
        <v>#REF!</v>
      </c>
      <c r="H719" s="44" t="e">
        <f>SUM(K719,M719,Q719,R719,S719,W719,X719,Y719,AC719,AE719,AF719,AG719,AH719,AI719,AL719,AP719,AR719,#REF!,AY719,AZ719,CF719,CH719,CI719,CJ719,CK719,CL719,CQ719,CS719,CT719,CU719,CV719,CW719,#REF!,#REF!,DA719,DC719,DF719,DH719,DO719,#REF!,#REF!,#REF!,#REF!,DQ719,DR719,DS719,DT719,DU719,DX719,DZ719,EA719,EB719,EC719,ED719,EG719,EI719,EJ719,EK719,EL719,EM719)</f>
        <v>#REF!</v>
      </c>
      <c r="I719" s="44" t="e">
        <f t="shared" si="23"/>
        <v>#REF!</v>
      </c>
      <c r="J719" s="72"/>
      <c r="K719" s="72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79"/>
      <c r="AF719" s="79"/>
      <c r="AG719" s="79"/>
      <c r="AH719" s="79"/>
      <c r="AI719" s="79"/>
      <c r="AJ719" s="79"/>
      <c r="AK719" s="79"/>
      <c r="AL719" s="79"/>
      <c r="AM719" s="79"/>
      <c r="AN719" s="79"/>
      <c r="AO719" s="79"/>
      <c r="AP719" s="79"/>
      <c r="AQ719" s="79"/>
      <c r="AR719" s="79"/>
      <c r="AS719" s="79"/>
      <c r="AT719" s="79"/>
      <c r="AU719" s="79"/>
      <c r="AV719" s="79"/>
      <c r="AW719" s="79"/>
      <c r="AX719" s="79"/>
      <c r="AY719" s="79"/>
      <c r="AZ719" s="79"/>
      <c r="BA719" s="79"/>
      <c r="BB719" s="79"/>
      <c r="BC719" s="79"/>
      <c r="BD719" s="79"/>
      <c r="BE719" s="79"/>
      <c r="BF719" s="79"/>
      <c r="BG719" s="79"/>
      <c r="BH719" s="79"/>
      <c r="BI719" s="79"/>
      <c r="BJ719" s="79"/>
      <c r="BK719" s="79"/>
      <c r="BL719" s="79"/>
      <c r="BM719" s="79"/>
      <c r="BN719" s="79"/>
      <c r="BO719" s="79"/>
      <c r="BP719" s="79"/>
      <c r="BQ719" s="79"/>
      <c r="BR719" s="79"/>
      <c r="BS719" s="79"/>
      <c r="BT719" s="79"/>
      <c r="BU719" s="79"/>
      <c r="BV719" s="79"/>
      <c r="BW719" s="79"/>
      <c r="BX719" s="79"/>
      <c r="BY719" s="79"/>
      <c r="BZ719" s="79"/>
      <c r="CA719" s="79"/>
      <c r="CB719" s="79"/>
      <c r="CC719" s="79"/>
      <c r="CD719" s="79"/>
      <c r="CE719" s="79"/>
      <c r="CF719" s="79"/>
      <c r="CG719" s="79"/>
      <c r="CH719" s="79"/>
      <c r="CI719" s="79"/>
      <c r="CJ719" s="79"/>
      <c r="CK719" s="79"/>
      <c r="CL719" s="79"/>
      <c r="CM719" s="79"/>
      <c r="CN719" s="79"/>
      <c r="CO719" s="79"/>
      <c r="CP719" s="79"/>
      <c r="CQ719" s="79"/>
      <c r="CR719" s="79"/>
      <c r="CS719" s="79"/>
      <c r="CT719" s="79"/>
      <c r="CU719" s="79"/>
      <c r="CV719" s="79"/>
      <c r="CW719" s="79"/>
      <c r="CX719" s="79"/>
      <c r="CY719" s="79"/>
      <c r="CZ719" s="79"/>
      <c r="DA719" s="79"/>
      <c r="DB719" s="79"/>
      <c r="DC719" s="79"/>
      <c r="DD719" s="79"/>
      <c r="DE719" s="79"/>
      <c r="DF719" s="79"/>
      <c r="DG719" s="79"/>
      <c r="DH719" s="79"/>
      <c r="DI719" s="79"/>
      <c r="DJ719" s="79"/>
      <c r="DK719" s="79"/>
      <c r="DL719" s="79"/>
      <c r="DM719" s="79"/>
      <c r="DN719" s="79"/>
      <c r="DO719" s="79"/>
      <c r="DP719" s="79"/>
      <c r="DQ719" s="79"/>
      <c r="DR719" s="79"/>
      <c r="DS719" s="79"/>
      <c r="DT719" s="79"/>
      <c r="DU719" s="79"/>
      <c r="DV719" s="79"/>
      <c r="DW719" s="79"/>
      <c r="DX719" s="79"/>
      <c r="DY719" s="79"/>
      <c r="DZ719" s="79"/>
      <c r="EA719" s="79"/>
      <c r="EB719" s="79"/>
      <c r="EC719" s="79"/>
      <c r="ED719" s="79"/>
      <c r="EE719" s="79"/>
      <c r="EF719" s="79"/>
      <c r="EG719" s="79"/>
      <c r="EH719" s="79"/>
      <c r="EI719" s="79"/>
      <c r="EJ719" s="79"/>
      <c r="EK719" s="79"/>
      <c r="EL719" s="79"/>
      <c r="EM719" s="79"/>
      <c r="EN719" s="79"/>
      <c r="EO719" s="113"/>
      <c r="EP719" s="113"/>
      <c r="EQ719" s="113"/>
      <c r="ER719" s="113"/>
      <c r="ES719" s="113"/>
      <c r="ET719" s="113"/>
      <c r="EU719" s="113"/>
      <c r="EV719" s="113"/>
      <c r="EW719" s="113"/>
      <c r="EX719" s="113"/>
    </row>
    <row r="720" spans="1:154" x14ac:dyDescent="0.3">
      <c r="A720" s="79"/>
      <c r="B720" s="80"/>
      <c r="C720" s="80"/>
      <c r="D720" s="80"/>
      <c r="E720" s="80"/>
      <c r="F720" s="80"/>
      <c r="G720" s="44" t="e">
        <f>SUM(J720,L720,N720,O720,P720,T720,U720,V720,AB720,AD720,AO720,AQ720,CE720,CG720,CP720,CR720,#REF!,#REF!,CZ720,DB720,DE720,DG720,DN720,DP720,DW720,DY720,EF720,EH720)</f>
        <v>#REF!</v>
      </c>
      <c r="H720" s="44" t="e">
        <f>SUM(K720,M720,Q720,R720,S720,W720,X720,Y720,AC720,AE720,AF720,AG720,AH720,AI720,AL720,AP720,AR720,#REF!,AY720,AZ720,CF720,CH720,CI720,CJ720,CK720,CL720,CQ720,CS720,CT720,CU720,CV720,CW720,#REF!,#REF!,DA720,DC720,DF720,DH720,DO720,#REF!,#REF!,#REF!,#REF!,DQ720,DR720,DS720,DT720,DU720,DX720,DZ720,EA720,EB720,EC720,ED720,EG720,EI720,EJ720,EK720,EL720,EM720)</f>
        <v>#REF!</v>
      </c>
      <c r="I720" s="44" t="e">
        <f t="shared" si="23"/>
        <v>#REF!</v>
      </c>
      <c r="J720" s="72"/>
      <c r="K720" s="72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79"/>
      <c r="AF720" s="79"/>
      <c r="AG720" s="79"/>
      <c r="AH720" s="79"/>
      <c r="AI720" s="79"/>
      <c r="AJ720" s="79"/>
      <c r="AK720" s="79"/>
      <c r="AL720" s="79"/>
      <c r="AM720" s="79"/>
      <c r="AN720" s="79"/>
      <c r="AO720" s="79"/>
      <c r="AP720" s="79"/>
      <c r="AQ720" s="79"/>
      <c r="AR720" s="79"/>
      <c r="AS720" s="79"/>
      <c r="AT720" s="79"/>
      <c r="AU720" s="79"/>
      <c r="AV720" s="79"/>
      <c r="AW720" s="79"/>
      <c r="AX720" s="79"/>
      <c r="AY720" s="79"/>
      <c r="AZ720" s="79"/>
      <c r="BA720" s="79"/>
      <c r="BB720" s="79"/>
      <c r="BC720" s="79"/>
      <c r="BD720" s="79"/>
      <c r="BE720" s="79"/>
      <c r="BF720" s="79"/>
      <c r="BG720" s="79"/>
      <c r="BH720" s="79"/>
      <c r="BI720" s="79"/>
      <c r="BJ720" s="79"/>
      <c r="BK720" s="79"/>
      <c r="BL720" s="79"/>
      <c r="BM720" s="79"/>
      <c r="BN720" s="79"/>
      <c r="BO720" s="79"/>
      <c r="BP720" s="79"/>
      <c r="BQ720" s="79"/>
      <c r="BR720" s="79"/>
      <c r="BS720" s="79"/>
      <c r="BT720" s="79"/>
      <c r="BU720" s="79"/>
      <c r="BV720" s="79"/>
      <c r="BW720" s="79"/>
      <c r="BX720" s="79"/>
      <c r="BY720" s="79"/>
      <c r="BZ720" s="79"/>
      <c r="CA720" s="79"/>
      <c r="CB720" s="79"/>
      <c r="CC720" s="79"/>
      <c r="CD720" s="79"/>
      <c r="CE720" s="79"/>
      <c r="CF720" s="79"/>
      <c r="CG720" s="79"/>
      <c r="CH720" s="79"/>
      <c r="CI720" s="79"/>
      <c r="CJ720" s="79"/>
      <c r="CK720" s="79"/>
      <c r="CL720" s="79"/>
      <c r="CM720" s="79"/>
      <c r="CN720" s="79"/>
      <c r="CO720" s="79"/>
      <c r="CP720" s="79"/>
      <c r="CQ720" s="79"/>
      <c r="CR720" s="79"/>
      <c r="CS720" s="79"/>
      <c r="CT720" s="79"/>
      <c r="CU720" s="79"/>
      <c r="CV720" s="79"/>
      <c r="CW720" s="79"/>
      <c r="CX720" s="79"/>
      <c r="CY720" s="79"/>
      <c r="CZ720" s="79"/>
      <c r="DA720" s="79"/>
      <c r="DB720" s="79"/>
      <c r="DC720" s="79"/>
      <c r="DD720" s="79"/>
      <c r="DE720" s="79"/>
      <c r="DF720" s="79"/>
      <c r="DG720" s="79"/>
      <c r="DH720" s="79"/>
      <c r="DI720" s="79"/>
      <c r="DJ720" s="79"/>
      <c r="DK720" s="79"/>
      <c r="DL720" s="79"/>
      <c r="DM720" s="79"/>
      <c r="DN720" s="79"/>
      <c r="DO720" s="79"/>
      <c r="DP720" s="79"/>
      <c r="DQ720" s="79"/>
      <c r="DR720" s="79"/>
      <c r="DS720" s="79"/>
      <c r="DT720" s="79"/>
      <c r="DU720" s="79"/>
      <c r="DV720" s="79"/>
      <c r="DW720" s="79"/>
      <c r="DX720" s="79"/>
      <c r="DY720" s="79"/>
      <c r="DZ720" s="79"/>
      <c r="EA720" s="79"/>
      <c r="EB720" s="79"/>
      <c r="EC720" s="79"/>
      <c r="ED720" s="79"/>
      <c r="EE720" s="79"/>
      <c r="EF720" s="79"/>
      <c r="EG720" s="79"/>
      <c r="EH720" s="79"/>
      <c r="EI720" s="79"/>
      <c r="EJ720" s="79"/>
      <c r="EK720" s="79"/>
      <c r="EL720" s="79"/>
      <c r="EM720" s="79"/>
      <c r="EN720" s="79"/>
      <c r="EO720" s="113"/>
      <c r="EP720" s="113"/>
      <c r="EQ720" s="113"/>
      <c r="ER720" s="113"/>
      <c r="ES720" s="113"/>
      <c r="ET720" s="113"/>
      <c r="EU720" s="113"/>
      <c r="EV720" s="113"/>
      <c r="EW720" s="113"/>
      <c r="EX720" s="113"/>
    </row>
    <row r="721" spans="1:154" x14ac:dyDescent="0.3">
      <c r="A721" s="79"/>
      <c r="B721" s="80"/>
      <c r="C721" s="80"/>
      <c r="D721" s="80"/>
      <c r="E721" s="80"/>
      <c r="F721" s="80"/>
      <c r="G721" s="44" t="e">
        <f>SUM(J721,L721,N721,O721,P721,T721,U721,V721,AB721,AD721,AO721,AQ721,CE721,CG721,CP721,CR721,#REF!,#REF!,CZ721,DB721,DE721,DG721,DN721,DP721,DW721,DY721,EF721,EH721)</f>
        <v>#REF!</v>
      </c>
      <c r="H721" s="44" t="e">
        <f>SUM(K721,M721,Q721,R721,S721,W721,X721,Y721,AC721,AE721,AF721,AG721,AH721,AI721,AL721,AP721,AR721,#REF!,AY721,AZ721,CF721,CH721,CI721,CJ721,CK721,CL721,CQ721,CS721,CT721,CU721,CV721,CW721,#REF!,#REF!,DA721,DC721,DF721,DH721,DO721,#REF!,#REF!,#REF!,#REF!,DQ721,DR721,DS721,DT721,DU721,DX721,DZ721,EA721,EB721,EC721,ED721,EG721,EI721,EJ721,EK721,EL721,EM721)</f>
        <v>#REF!</v>
      </c>
      <c r="I721" s="44" t="e">
        <f t="shared" si="23"/>
        <v>#REF!</v>
      </c>
      <c r="J721" s="72"/>
      <c r="K721" s="72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79"/>
      <c r="AF721" s="79"/>
      <c r="AG721" s="79"/>
      <c r="AH721" s="79"/>
      <c r="AI721" s="79"/>
      <c r="AJ721" s="79"/>
      <c r="AK721" s="79"/>
      <c r="AL721" s="79"/>
      <c r="AM721" s="79"/>
      <c r="AN721" s="79"/>
      <c r="AO721" s="79"/>
      <c r="AP721" s="79"/>
      <c r="AQ721" s="79"/>
      <c r="AR721" s="79"/>
      <c r="AS721" s="79"/>
      <c r="AT721" s="79"/>
      <c r="AU721" s="79"/>
      <c r="AV721" s="79"/>
      <c r="AW721" s="79"/>
      <c r="AX721" s="79"/>
      <c r="AY721" s="79"/>
      <c r="AZ721" s="79"/>
      <c r="BA721" s="79"/>
      <c r="BB721" s="79"/>
      <c r="BC721" s="79"/>
      <c r="BD721" s="79"/>
      <c r="BE721" s="79"/>
      <c r="BF721" s="79"/>
      <c r="BG721" s="79"/>
      <c r="BH721" s="79"/>
      <c r="BI721" s="79"/>
      <c r="BJ721" s="79"/>
      <c r="BK721" s="79"/>
      <c r="BL721" s="79"/>
      <c r="BM721" s="79"/>
      <c r="BN721" s="79"/>
      <c r="BO721" s="79"/>
      <c r="BP721" s="79"/>
      <c r="BQ721" s="79"/>
      <c r="BR721" s="79"/>
      <c r="BS721" s="79"/>
      <c r="BT721" s="79"/>
      <c r="BU721" s="79"/>
      <c r="BV721" s="79"/>
      <c r="BW721" s="79"/>
      <c r="BX721" s="79"/>
      <c r="BY721" s="79"/>
      <c r="BZ721" s="79"/>
      <c r="CA721" s="79"/>
      <c r="CB721" s="79"/>
      <c r="CC721" s="79"/>
      <c r="CD721" s="79"/>
      <c r="CE721" s="79"/>
      <c r="CF721" s="79"/>
      <c r="CG721" s="79"/>
      <c r="CH721" s="79"/>
      <c r="CI721" s="79"/>
      <c r="CJ721" s="79"/>
      <c r="CK721" s="79"/>
      <c r="CL721" s="79"/>
      <c r="CM721" s="79"/>
      <c r="CN721" s="79"/>
      <c r="CO721" s="79"/>
      <c r="CP721" s="79"/>
      <c r="CQ721" s="79"/>
      <c r="CR721" s="79"/>
      <c r="CS721" s="79"/>
      <c r="CT721" s="79"/>
      <c r="CU721" s="79"/>
      <c r="CV721" s="79"/>
      <c r="CW721" s="79"/>
      <c r="CX721" s="79"/>
      <c r="CY721" s="79"/>
      <c r="CZ721" s="79"/>
      <c r="DA721" s="79"/>
      <c r="DB721" s="79"/>
      <c r="DC721" s="79"/>
      <c r="DD721" s="79"/>
      <c r="DE721" s="79"/>
      <c r="DF721" s="79"/>
      <c r="DG721" s="79"/>
      <c r="DH721" s="79"/>
      <c r="DI721" s="79"/>
      <c r="DJ721" s="79"/>
      <c r="DK721" s="79"/>
      <c r="DL721" s="79"/>
      <c r="DM721" s="79"/>
      <c r="DN721" s="79"/>
      <c r="DO721" s="79"/>
      <c r="DP721" s="79"/>
      <c r="DQ721" s="79"/>
      <c r="DR721" s="79"/>
      <c r="DS721" s="79"/>
      <c r="DT721" s="79"/>
      <c r="DU721" s="79"/>
      <c r="DV721" s="79"/>
      <c r="DW721" s="79"/>
      <c r="DX721" s="79"/>
      <c r="DY721" s="79"/>
      <c r="DZ721" s="79"/>
      <c r="EA721" s="79"/>
      <c r="EB721" s="79"/>
      <c r="EC721" s="79"/>
      <c r="ED721" s="79"/>
      <c r="EE721" s="79"/>
      <c r="EF721" s="79"/>
      <c r="EG721" s="79"/>
      <c r="EH721" s="79"/>
      <c r="EI721" s="79"/>
      <c r="EJ721" s="79"/>
      <c r="EK721" s="79"/>
      <c r="EL721" s="79"/>
      <c r="EM721" s="79"/>
      <c r="EN721" s="79"/>
      <c r="EO721" s="113"/>
      <c r="EP721" s="113"/>
      <c r="EQ721" s="113"/>
      <c r="ER721" s="113"/>
      <c r="ES721" s="113"/>
      <c r="ET721" s="113"/>
      <c r="EU721" s="113"/>
      <c r="EV721" s="113"/>
      <c r="EW721" s="113"/>
      <c r="EX721" s="113"/>
    </row>
    <row r="722" spans="1:154" x14ac:dyDescent="0.3">
      <c r="A722" s="79"/>
      <c r="B722" s="80"/>
      <c r="C722" s="80"/>
      <c r="D722" s="80"/>
      <c r="E722" s="80"/>
      <c r="F722" s="80"/>
      <c r="G722" s="44" t="e">
        <f>SUM(J722,L722,N722,O722,P722,T722,U722,V722,AB722,AD722,AO722,AQ722,CE722,CG722,CP722,CR722,#REF!,#REF!,CZ722,DB722,DE722,DG722,DN722,DP722,DW722,DY722,EF722,EH722)</f>
        <v>#REF!</v>
      </c>
      <c r="H722" s="44" t="e">
        <f>SUM(K722,M722,Q722,R722,S722,W722,X722,Y722,AC722,AE722,AF722,AG722,AH722,AI722,AL722,AP722,AR722,#REF!,AY722,AZ722,CF722,CH722,CI722,CJ722,CK722,CL722,CQ722,CS722,CT722,CU722,CV722,CW722,#REF!,#REF!,DA722,DC722,DF722,DH722,DO722,#REF!,#REF!,#REF!,#REF!,DQ722,DR722,DS722,DT722,DU722,DX722,DZ722,EA722,EB722,EC722,ED722,EG722,EI722,EJ722,EK722,EL722,EM722)</f>
        <v>#REF!</v>
      </c>
      <c r="I722" s="44" t="e">
        <f t="shared" si="23"/>
        <v>#REF!</v>
      </c>
      <c r="J722" s="72"/>
      <c r="K722" s="72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79"/>
      <c r="AF722" s="79"/>
      <c r="AG722" s="79"/>
      <c r="AH722" s="79"/>
      <c r="AI722" s="79"/>
      <c r="AJ722" s="79"/>
      <c r="AK722" s="79"/>
      <c r="AL722" s="79"/>
      <c r="AM722" s="79"/>
      <c r="AN722" s="79"/>
      <c r="AO722" s="79"/>
      <c r="AP722" s="79"/>
      <c r="AQ722" s="79"/>
      <c r="AR722" s="79"/>
      <c r="AS722" s="79"/>
      <c r="AT722" s="79"/>
      <c r="AU722" s="79"/>
      <c r="AV722" s="79"/>
      <c r="AW722" s="79"/>
      <c r="AX722" s="79"/>
      <c r="AY722" s="79"/>
      <c r="AZ722" s="79"/>
      <c r="BA722" s="79"/>
      <c r="BB722" s="79"/>
      <c r="BC722" s="79"/>
      <c r="BD722" s="79"/>
      <c r="BE722" s="79"/>
      <c r="BF722" s="79"/>
      <c r="BG722" s="79"/>
      <c r="BH722" s="79"/>
      <c r="BI722" s="79"/>
      <c r="BJ722" s="79"/>
      <c r="BK722" s="79"/>
      <c r="BL722" s="79"/>
      <c r="BM722" s="79"/>
      <c r="BN722" s="79"/>
      <c r="BO722" s="79"/>
      <c r="BP722" s="79"/>
      <c r="BQ722" s="79"/>
      <c r="BR722" s="79"/>
      <c r="BS722" s="79"/>
      <c r="BT722" s="79"/>
      <c r="BU722" s="79"/>
      <c r="BV722" s="79"/>
      <c r="BW722" s="79"/>
      <c r="BX722" s="79"/>
      <c r="BY722" s="79"/>
      <c r="BZ722" s="79"/>
      <c r="CA722" s="79"/>
      <c r="CB722" s="79"/>
      <c r="CC722" s="79"/>
      <c r="CD722" s="79"/>
      <c r="CE722" s="79"/>
      <c r="CF722" s="79"/>
      <c r="CG722" s="79"/>
      <c r="CH722" s="79"/>
      <c r="CI722" s="79"/>
      <c r="CJ722" s="79"/>
      <c r="CK722" s="79"/>
      <c r="CL722" s="79"/>
      <c r="CM722" s="79"/>
      <c r="CN722" s="79"/>
      <c r="CO722" s="79"/>
      <c r="CP722" s="79"/>
      <c r="CQ722" s="79"/>
      <c r="CR722" s="79"/>
      <c r="CS722" s="79"/>
      <c r="CT722" s="79"/>
      <c r="CU722" s="79"/>
      <c r="CV722" s="79"/>
      <c r="CW722" s="79"/>
      <c r="CX722" s="79"/>
      <c r="CY722" s="79"/>
      <c r="CZ722" s="79"/>
      <c r="DA722" s="79"/>
      <c r="DB722" s="79"/>
      <c r="DC722" s="79"/>
      <c r="DD722" s="79"/>
      <c r="DE722" s="79"/>
      <c r="DF722" s="79"/>
      <c r="DG722" s="79"/>
      <c r="DH722" s="79"/>
      <c r="DI722" s="79"/>
      <c r="DJ722" s="79"/>
      <c r="DK722" s="79"/>
      <c r="DL722" s="79"/>
      <c r="DM722" s="79"/>
      <c r="DN722" s="79"/>
      <c r="DO722" s="79"/>
      <c r="DP722" s="79"/>
      <c r="DQ722" s="79"/>
      <c r="DR722" s="79"/>
      <c r="DS722" s="79"/>
      <c r="DT722" s="79"/>
      <c r="DU722" s="79"/>
      <c r="DV722" s="79"/>
      <c r="DW722" s="79"/>
      <c r="DX722" s="79"/>
      <c r="DY722" s="79"/>
      <c r="DZ722" s="79"/>
      <c r="EA722" s="79"/>
      <c r="EB722" s="79"/>
      <c r="EC722" s="79"/>
      <c r="ED722" s="79"/>
      <c r="EE722" s="79"/>
      <c r="EF722" s="79"/>
      <c r="EG722" s="79"/>
      <c r="EH722" s="79"/>
      <c r="EI722" s="79"/>
      <c r="EJ722" s="79"/>
      <c r="EK722" s="79"/>
      <c r="EL722" s="79"/>
      <c r="EM722" s="79"/>
      <c r="EN722" s="79"/>
      <c r="EO722" s="113"/>
      <c r="EP722" s="113"/>
      <c r="EQ722" s="113"/>
      <c r="ER722" s="113"/>
      <c r="ES722" s="113"/>
      <c r="ET722" s="113"/>
      <c r="EU722" s="113"/>
      <c r="EV722" s="113"/>
      <c r="EW722" s="113"/>
      <c r="EX722" s="113"/>
    </row>
    <row r="723" spans="1:154" x14ac:dyDescent="0.3">
      <c r="A723" s="79"/>
      <c r="B723" s="80"/>
      <c r="C723" s="80"/>
      <c r="D723" s="80"/>
      <c r="E723" s="80"/>
      <c r="F723" s="80"/>
      <c r="G723" s="44" t="e">
        <f>SUM(J723,L723,N723,O723,P723,T723,U723,V723,AB723,AD723,AO723,AQ723,CE723,CG723,CP723,CR723,#REF!,#REF!,CZ723,DB723,DE723,DG723,DN723,DP723,DW723,DY723,EF723,EH723)</f>
        <v>#REF!</v>
      </c>
      <c r="H723" s="44" t="e">
        <f>SUM(K723,M723,Q723,R723,S723,W723,X723,Y723,AC723,AE723,AF723,AG723,AH723,AI723,AL723,AP723,AR723,#REF!,AY723,AZ723,CF723,CH723,CI723,CJ723,CK723,CL723,CQ723,CS723,CT723,CU723,CV723,CW723,#REF!,#REF!,DA723,DC723,DF723,DH723,DO723,#REF!,#REF!,#REF!,#REF!,DQ723,DR723,DS723,DT723,DU723,DX723,DZ723,EA723,EB723,EC723,ED723,EG723,EI723,EJ723,EK723,EL723,EM723)</f>
        <v>#REF!</v>
      </c>
      <c r="I723" s="44" t="e">
        <f t="shared" si="23"/>
        <v>#REF!</v>
      </c>
      <c r="J723" s="72"/>
      <c r="K723" s="72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79"/>
      <c r="AF723" s="79"/>
      <c r="AG723" s="79"/>
      <c r="AH723" s="79"/>
      <c r="AI723" s="79"/>
      <c r="AJ723" s="79"/>
      <c r="AK723" s="79"/>
      <c r="AL723" s="79"/>
      <c r="AM723" s="79"/>
      <c r="AN723" s="79"/>
      <c r="AO723" s="79"/>
      <c r="AP723" s="79"/>
      <c r="AQ723" s="79"/>
      <c r="AR723" s="79"/>
      <c r="AS723" s="79"/>
      <c r="AT723" s="79"/>
      <c r="AU723" s="79"/>
      <c r="AV723" s="79"/>
      <c r="AW723" s="79"/>
      <c r="AX723" s="79"/>
      <c r="AY723" s="79"/>
      <c r="AZ723" s="79"/>
      <c r="BA723" s="79"/>
      <c r="BB723" s="79"/>
      <c r="BC723" s="79"/>
      <c r="BD723" s="79"/>
      <c r="BE723" s="79"/>
      <c r="BF723" s="79"/>
      <c r="BG723" s="79"/>
      <c r="BH723" s="79"/>
      <c r="BI723" s="79"/>
      <c r="BJ723" s="79"/>
      <c r="BK723" s="79"/>
      <c r="BL723" s="79"/>
      <c r="BM723" s="79"/>
      <c r="BN723" s="79"/>
      <c r="BO723" s="79"/>
      <c r="BP723" s="79"/>
      <c r="BQ723" s="79"/>
      <c r="BR723" s="79"/>
      <c r="BS723" s="79"/>
      <c r="BT723" s="79"/>
      <c r="BU723" s="79"/>
      <c r="BV723" s="79"/>
      <c r="BW723" s="79"/>
      <c r="BX723" s="79"/>
      <c r="BY723" s="79"/>
      <c r="BZ723" s="79"/>
      <c r="CA723" s="79"/>
      <c r="CB723" s="79"/>
      <c r="CC723" s="79"/>
      <c r="CD723" s="79"/>
      <c r="CE723" s="79"/>
      <c r="CF723" s="79"/>
      <c r="CG723" s="79"/>
      <c r="CH723" s="79"/>
      <c r="CI723" s="79"/>
      <c r="CJ723" s="79"/>
      <c r="CK723" s="79"/>
      <c r="CL723" s="79"/>
      <c r="CM723" s="79"/>
      <c r="CN723" s="79"/>
      <c r="CO723" s="79"/>
      <c r="CP723" s="79"/>
      <c r="CQ723" s="79"/>
      <c r="CR723" s="79"/>
      <c r="CS723" s="79"/>
      <c r="CT723" s="79"/>
      <c r="CU723" s="79"/>
      <c r="CV723" s="79"/>
      <c r="CW723" s="79"/>
      <c r="CX723" s="79"/>
      <c r="CY723" s="79"/>
      <c r="CZ723" s="79"/>
      <c r="DA723" s="79"/>
      <c r="DB723" s="79"/>
      <c r="DC723" s="79"/>
      <c r="DD723" s="79"/>
      <c r="DE723" s="79"/>
      <c r="DF723" s="79"/>
      <c r="DG723" s="79"/>
      <c r="DH723" s="79"/>
      <c r="DI723" s="79"/>
      <c r="DJ723" s="79"/>
      <c r="DK723" s="79"/>
      <c r="DL723" s="79"/>
      <c r="DM723" s="79"/>
      <c r="DN723" s="79"/>
      <c r="DO723" s="79"/>
      <c r="DP723" s="79"/>
      <c r="DQ723" s="79"/>
      <c r="DR723" s="79"/>
      <c r="DS723" s="79"/>
      <c r="DT723" s="79"/>
      <c r="DU723" s="79"/>
      <c r="DV723" s="79"/>
      <c r="DW723" s="79"/>
      <c r="DX723" s="79"/>
      <c r="DY723" s="79"/>
      <c r="DZ723" s="79"/>
      <c r="EA723" s="79"/>
      <c r="EB723" s="79"/>
      <c r="EC723" s="79"/>
      <c r="ED723" s="79"/>
      <c r="EE723" s="79"/>
      <c r="EF723" s="79"/>
      <c r="EG723" s="79"/>
      <c r="EH723" s="79"/>
      <c r="EI723" s="79"/>
      <c r="EJ723" s="79"/>
      <c r="EK723" s="79"/>
      <c r="EL723" s="79"/>
      <c r="EM723" s="79"/>
      <c r="EN723" s="79"/>
      <c r="EO723" s="113"/>
      <c r="EP723" s="113"/>
      <c r="EQ723" s="113"/>
      <c r="ER723" s="113"/>
      <c r="ES723" s="113"/>
      <c r="ET723" s="113"/>
      <c r="EU723" s="113"/>
      <c r="EV723" s="113"/>
      <c r="EW723" s="113"/>
      <c r="EX723" s="113"/>
    </row>
    <row r="724" spans="1:154" x14ac:dyDescent="0.3">
      <c r="A724" s="79"/>
      <c r="B724" s="80"/>
      <c r="C724" s="80"/>
      <c r="D724" s="80"/>
      <c r="E724" s="80"/>
      <c r="F724" s="80"/>
      <c r="G724" s="44" t="e">
        <f>SUM(J724,L724,N724,O724,P724,T724,U724,V724,AB724,AD724,AO724,AQ724,CE724,CG724,CP724,CR724,#REF!,#REF!,CZ724,DB724,DE724,DG724,DN724,DP724,DW724,DY724,EF724,EH724)</f>
        <v>#REF!</v>
      </c>
      <c r="H724" s="44" t="e">
        <f>SUM(K724,M724,Q724,R724,S724,W724,X724,Y724,AC724,AE724,AF724,AG724,AH724,AI724,AL724,AP724,AR724,#REF!,AY724,AZ724,CF724,CH724,CI724,CJ724,CK724,CL724,CQ724,CS724,CT724,CU724,CV724,CW724,#REF!,#REF!,DA724,DC724,DF724,DH724,DO724,#REF!,#REF!,#REF!,#REF!,DQ724,DR724,DS724,DT724,DU724,DX724,DZ724,EA724,EB724,EC724,ED724,EG724,EI724,EJ724,EK724,EL724,EM724)</f>
        <v>#REF!</v>
      </c>
      <c r="I724" s="44" t="e">
        <f t="shared" si="23"/>
        <v>#REF!</v>
      </c>
      <c r="J724" s="72"/>
      <c r="K724" s="72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79"/>
      <c r="AF724" s="79"/>
      <c r="AG724" s="79"/>
      <c r="AH724" s="79"/>
      <c r="AI724" s="79"/>
      <c r="AJ724" s="79"/>
      <c r="AK724" s="79"/>
      <c r="AL724" s="79"/>
      <c r="AM724" s="79"/>
      <c r="AN724" s="79"/>
      <c r="AO724" s="79"/>
      <c r="AP724" s="79"/>
      <c r="AQ724" s="79"/>
      <c r="AR724" s="79"/>
      <c r="AS724" s="79"/>
      <c r="AT724" s="79"/>
      <c r="AU724" s="79"/>
      <c r="AV724" s="79"/>
      <c r="AW724" s="79"/>
      <c r="AX724" s="79"/>
      <c r="AY724" s="79"/>
      <c r="AZ724" s="79"/>
      <c r="BA724" s="79"/>
      <c r="BB724" s="79"/>
      <c r="BC724" s="79"/>
      <c r="BD724" s="79"/>
      <c r="BE724" s="79"/>
      <c r="BF724" s="79"/>
      <c r="BG724" s="79"/>
      <c r="BH724" s="79"/>
      <c r="BI724" s="79"/>
      <c r="BJ724" s="79"/>
      <c r="BK724" s="79"/>
      <c r="BL724" s="79"/>
      <c r="BM724" s="79"/>
      <c r="BN724" s="79"/>
      <c r="BO724" s="79"/>
      <c r="BP724" s="79"/>
      <c r="BQ724" s="79"/>
      <c r="BR724" s="79"/>
      <c r="BS724" s="79"/>
      <c r="BT724" s="79"/>
      <c r="BU724" s="79"/>
      <c r="BV724" s="79"/>
      <c r="BW724" s="79"/>
      <c r="BX724" s="79"/>
      <c r="BY724" s="79"/>
      <c r="BZ724" s="79"/>
      <c r="CA724" s="79"/>
      <c r="CB724" s="79"/>
      <c r="CC724" s="79"/>
      <c r="CD724" s="79"/>
      <c r="CE724" s="79"/>
      <c r="CF724" s="79"/>
      <c r="CG724" s="79"/>
      <c r="CH724" s="79"/>
      <c r="CI724" s="79"/>
      <c r="CJ724" s="79"/>
      <c r="CK724" s="79"/>
      <c r="CL724" s="79"/>
      <c r="CM724" s="79"/>
      <c r="CN724" s="79"/>
      <c r="CO724" s="79"/>
      <c r="CP724" s="79"/>
      <c r="CQ724" s="79"/>
      <c r="CR724" s="79"/>
      <c r="CS724" s="79"/>
      <c r="CT724" s="79"/>
      <c r="CU724" s="79"/>
      <c r="CV724" s="79"/>
      <c r="CW724" s="79"/>
      <c r="CX724" s="79"/>
      <c r="CY724" s="79"/>
      <c r="CZ724" s="79"/>
      <c r="DA724" s="79"/>
      <c r="DB724" s="79"/>
      <c r="DC724" s="79"/>
      <c r="DD724" s="79"/>
      <c r="DE724" s="79"/>
      <c r="DF724" s="79"/>
      <c r="DG724" s="79"/>
      <c r="DH724" s="79"/>
      <c r="DI724" s="79"/>
      <c r="DJ724" s="79"/>
      <c r="DK724" s="79"/>
      <c r="DL724" s="79"/>
      <c r="DM724" s="79"/>
      <c r="DN724" s="79"/>
      <c r="DO724" s="79"/>
      <c r="DP724" s="79"/>
      <c r="DQ724" s="79"/>
      <c r="DR724" s="79"/>
      <c r="DS724" s="79"/>
      <c r="DT724" s="79"/>
      <c r="DU724" s="79"/>
      <c r="DV724" s="79"/>
      <c r="DW724" s="79"/>
      <c r="DX724" s="79"/>
      <c r="DY724" s="79"/>
      <c r="DZ724" s="79"/>
      <c r="EA724" s="79"/>
      <c r="EB724" s="79"/>
      <c r="EC724" s="79"/>
      <c r="ED724" s="79"/>
      <c r="EE724" s="79"/>
      <c r="EF724" s="79"/>
      <c r="EG724" s="79"/>
      <c r="EH724" s="79"/>
      <c r="EI724" s="79"/>
      <c r="EJ724" s="79"/>
      <c r="EK724" s="79"/>
      <c r="EL724" s="79"/>
      <c r="EM724" s="79"/>
      <c r="EN724" s="79"/>
      <c r="EO724" s="113"/>
      <c r="EP724" s="113"/>
      <c r="EQ724" s="113"/>
      <c r="ER724" s="113"/>
      <c r="ES724" s="113"/>
      <c r="ET724" s="113"/>
      <c r="EU724" s="113"/>
      <c r="EV724" s="113"/>
      <c r="EW724" s="113"/>
      <c r="EX724" s="113"/>
    </row>
    <row r="725" spans="1:154" x14ac:dyDescent="0.3">
      <c r="A725" s="79"/>
      <c r="B725" s="80"/>
      <c r="C725" s="80"/>
      <c r="D725" s="80"/>
      <c r="E725" s="80"/>
      <c r="F725" s="80"/>
      <c r="G725" s="44" t="e">
        <f>SUM(J725,L725,N725,O725,P725,T725,U725,V725,AB725,AD725,AO725,AQ725,CE725,CG725,CP725,CR725,#REF!,#REF!,CZ725,DB725,DE725,DG725,DN725,DP725,DW725,DY725,EF725,EH725)</f>
        <v>#REF!</v>
      </c>
      <c r="H725" s="44" t="e">
        <f>SUM(K725,M725,Q725,R725,S725,W725,X725,Y725,AC725,AE725,AF725,AG725,AH725,AI725,AL725,AP725,AR725,#REF!,AY725,AZ725,CF725,CH725,CI725,CJ725,CK725,CL725,CQ725,CS725,CT725,CU725,CV725,CW725,#REF!,#REF!,DA725,DC725,DF725,DH725,DO725,#REF!,#REF!,#REF!,#REF!,DQ725,DR725,DS725,DT725,DU725,DX725,DZ725,EA725,EB725,EC725,ED725,EG725,EI725,EJ725,EK725,EL725,EM725)</f>
        <v>#REF!</v>
      </c>
      <c r="I725" s="44" t="e">
        <f t="shared" si="23"/>
        <v>#REF!</v>
      </c>
      <c r="J725" s="72"/>
      <c r="K725" s="72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79"/>
      <c r="AF725" s="79"/>
      <c r="AG725" s="79"/>
      <c r="AH725" s="79"/>
      <c r="AI725" s="79"/>
      <c r="AJ725" s="79"/>
      <c r="AK725" s="79"/>
      <c r="AL725" s="79"/>
      <c r="AM725" s="79"/>
      <c r="AN725" s="79"/>
      <c r="AO725" s="79"/>
      <c r="AP725" s="79"/>
      <c r="AQ725" s="79"/>
      <c r="AR725" s="79"/>
      <c r="AS725" s="79"/>
      <c r="AT725" s="79"/>
      <c r="AU725" s="79"/>
      <c r="AV725" s="79"/>
      <c r="AW725" s="79"/>
      <c r="AX725" s="79"/>
      <c r="AY725" s="79"/>
      <c r="AZ725" s="79"/>
      <c r="BA725" s="79"/>
      <c r="BB725" s="79"/>
      <c r="BC725" s="79"/>
      <c r="BD725" s="79"/>
      <c r="BE725" s="79"/>
      <c r="BF725" s="79"/>
      <c r="BG725" s="79"/>
      <c r="BH725" s="79"/>
      <c r="BI725" s="79"/>
      <c r="BJ725" s="79"/>
      <c r="BK725" s="79"/>
      <c r="BL725" s="79"/>
      <c r="BM725" s="79"/>
      <c r="BN725" s="79"/>
      <c r="BO725" s="79"/>
      <c r="BP725" s="79"/>
      <c r="BQ725" s="79"/>
      <c r="BR725" s="79"/>
      <c r="BS725" s="79"/>
      <c r="BT725" s="79"/>
      <c r="BU725" s="79"/>
      <c r="BV725" s="79"/>
      <c r="BW725" s="79"/>
      <c r="BX725" s="79"/>
      <c r="BY725" s="79"/>
      <c r="BZ725" s="79"/>
      <c r="CA725" s="79"/>
      <c r="CB725" s="79"/>
      <c r="CC725" s="79"/>
      <c r="CD725" s="79"/>
      <c r="CE725" s="79"/>
      <c r="CF725" s="79"/>
      <c r="CG725" s="79"/>
      <c r="CH725" s="79"/>
      <c r="CI725" s="79"/>
      <c r="CJ725" s="79"/>
      <c r="CK725" s="79"/>
      <c r="CL725" s="79"/>
      <c r="CM725" s="79"/>
      <c r="CN725" s="79"/>
      <c r="CO725" s="79"/>
      <c r="CP725" s="79"/>
      <c r="CQ725" s="79"/>
      <c r="CR725" s="79"/>
      <c r="CS725" s="79"/>
      <c r="CT725" s="79"/>
      <c r="CU725" s="79"/>
      <c r="CV725" s="79"/>
      <c r="CW725" s="79"/>
      <c r="CX725" s="79"/>
      <c r="CY725" s="79"/>
      <c r="CZ725" s="79"/>
      <c r="DA725" s="79"/>
      <c r="DB725" s="79"/>
      <c r="DC725" s="79"/>
      <c r="DD725" s="79"/>
      <c r="DE725" s="79"/>
      <c r="DF725" s="79"/>
      <c r="DG725" s="79"/>
      <c r="DH725" s="79"/>
      <c r="DI725" s="79"/>
      <c r="DJ725" s="79"/>
      <c r="DK725" s="79"/>
      <c r="DL725" s="79"/>
      <c r="DM725" s="79"/>
      <c r="DN725" s="79"/>
      <c r="DO725" s="79"/>
      <c r="DP725" s="79"/>
      <c r="DQ725" s="79"/>
      <c r="DR725" s="79"/>
      <c r="DS725" s="79"/>
      <c r="DT725" s="79"/>
      <c r="DU725" s="79"/>
      <c r="DV725" s="79"/>
      <c r="DW725" s="79"/>
      <c r="DX725" s="79"/>
      <c r="DY725" s="79"/>
      <c r="DZ725" s="79"/>
      <c r="EA725" s="79"/>
      <c r="EB725" s="79"/>
      <c r="EC725" s="79"/>
      <c r="ED725" s="79"/>
      <c r="EE725" s="79"/>
      <c r="EF725" s="79"/>
      <c r="EG725" s="79"/>
      <c r="EH725" s="79"/>
      <c r="EI725" s="79"/>
      <c r="EJ725" s="79"/>
      <c r="EK725" s="79"/>
      <c r="EL725" s="79"/>
      <c r="EM725" s="79"/>
      <c r="EN725" s="79"/>
      <c r="EO725" s="113"/>
      <c r="EP725" s="113"/>
      <c r="EQ725" s="113"/>
      <c r="ER725" s="113"/>
      <c r="ES725" s="113"/>
      <c r="ET725" s="113"/>
      <c r="EU725" s="113"/>
      <c r="EV725" s="113"/>
      <c r="EW725" s="113"/>
      <c r="EX725" s="113"/>
    </row>
    <row r="726" spans="1:154" x14ac:dyDescent="0.3">
      <c r="A726" s="79"/>
      <c r="B726" s="80"/>
      <c r="C726" s="80"/>
      <c r="D726" s="80"/>
      <c r="E726" s="80"/>
      <c r="F726" s="80"/>
      <c r="G726" s="44" t="e">
        <f>SUM(J726,L726,N726,O726,P726,T726,U726,V726,AB726,AD726,AO726,AQ726,CE726,CG726,CP726,CR726,#REF!,#REF!,CZ726,DB726,DE726,DG726,DN726,DP726,DW726,DY726,EF726,EH726)</f>
        <v>#REF!</v>
      </c>
      <c r="H726" s="44" t="e">
        <f>SUM(K726,M726,Q726,R726,S726,W726,X726,Y726,AC726,AE726,AF726,AG726,AH726,AI726,AL726,AP726,AR726,#REF!,AY726,AZ726,CF726,CH726,CI726,CJ726,CK726,CL726,CQ726,CS726,CT726,CU726,CV726,CW726,#REF!,#REF!,DA726,DC726,DF726,DH726,DO726,#REF!,#REF!,#REF!,#REF!,DQ726,DR726,DS726,DT726,DU726,DX726,DZ726,EA726,EB726,EC726,ED726,EG726,EI726,EJ726,EK726,EL726,EM726)</f>
        <v>#REF!</v>
      </c>
      <c r="I726" s="44" t="e">
        <f t="shared" si="23"/>
        <v>#REF!</v>
      </c>
      <c r="J726" s="72"/>
      <c r="K726" s="72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79"/>
      <c r="AF726" s="79"/>
      <c r="AG726" s="79"/>
      <c r="AH726" s="79"/>
      <c r="AI726" s="79"/>
      <c r="AJ726" s="79"/>
      <c r="AK726" s="79"/>
      <c r="AL726" s="79"/>
      <c r="AM726" s="79"/>
      <c r="AN726" s="79"/>
      <c r="AO726" s="79"/>
      <c r="AP726" s="79"/>
      <c r="AQ726" s="79"/>
      <c r="AR726" s="79"/>
      <c r="AS726" s="79"/>
      <c r="AT726" s="79"/>
      <c r="AU726" s="79"/>
      <c r="AV726" s="79"/>
      <c r="AW726" s="79"/>
      <c r="AX726" s="79"/>
      <c r="AY726" s="79"/>
      <c r="AZ726" s="79"/>
      <c r="BA726" s="79"/>
      <c r="BB726" s="79"/>
      <c r="BC726" s="79"/>
      <c r="BD726" s="79"/>
      <c r="BE726" s="79"/>
      <c r="BF726" s="79"/>
      <c r="BG726" s="79"/>
      <c r="BH726" s="79"/>
      <c r="BI726" s="79"/>
      <c r="BJ726" s="79"/>
      <c r="BK726" s="79"/>
      <c r="BL726" s="79"/>
      <c r="BM726" s="79"/>
      <c r="BN726" s="79"/>
      <c r="BO726" s="79"/>
      <c r="BP726" s="79"/>
      <c r="BQ726" s="79"/>
      <c r="BR726" s="79"/>
      <c r="BS726" s="79"/>
      <c r="BT726" s="79"/>
      <c r="BU726" s="79"/>
      <c r="BV726" s="79"/>
      <c r="BW726" s="79"/>
      <c r="BX726" s="79"/>
      <c r="BY726" s="79"/>
      <c r="BZ726" s="79"/>
      <c r="CA726" s="79"/>
      <c r="CB726" s="79"/>
      <c r="CC726" s="79"/>
      <c r="CD726" s="79"/>
      <c r="CE726" s="79"/>
      <c r="CF726" s="79"/>
      <c r="CG726" s="79"/>
      <c r="CH726" s="79"/>
      <c r="CI726" s="79"/>
      <c r="CJ726" s="79"/>
      <c r="CK726" s="79"/>
      <c r="CL726" s="79"/>
      <c r="CM726" s="79"/>
      <c r="CN726" s="79"/>
      <c r="CO726" s="79"/>
      <c r="CP726" s="79"/>
      <c r="CQ726" s="79"/>
      <c r="CR726" s="79"/>
      <c r="CS726" s="79"/>
      <c r="CT726" s="79"/>
      <c r="CU726" s="79"/>
      <c r="CV726" s="79"/>
      <c r="CW726" s="79"/>
      <c r="CX726" s="79"/>
      <c r="CY726" s="79"/>
      <c r="CZ726" s="79"/>
      <c r="DA726" s="79"/>
      <c r="DB726" s="79"/>
      <c r="DC726" s="79"/>
      <c r="DD726" s="79"/>
      <c r="DE726" s="79"/>
      <c r="DF726" s="79"/>
      <c r="DG726" s="79"/>
      <c r="DH726" s="79"/>
      <c r="DI726" s="79"/>
      <c r="DJ726" s="79"/>
      <c r="DK726" s="79"/>
      <c r="DL726" s="79"/>
      <c r="DM726" s="79"/>
      <c r="DN726" s="79"/>
      <c r="DO726" s="79"/>
      <c r="DP726" s="79"/>
      <c r="DQ726" s="79"/>
      <c r="DR726" s="79"/>
      <c r="DS726" s="79"/>
      <c r="DT726" s="79"/>
      <c r="DU726" s="79"/>
      <c r="DV726" s="79"/>
      <c r="DW726" s="79"/>
      <c r="DX726" s="79"/>
      <c r="DY726" s="79"/>
      <c r="DZ726" s="79"/>
      <c r="EA726" s="79"/>
      <c r="EB726" s="79"/>
      <c r="EC726" s="79"/>
      <c r="ED726" s="79"/>
      <c r="EE726" s="79"/>
      <c r="EF726" s="79"/>
      <c r="EG726" s="79"/>
      <c r="EH726" s="79"/>
      <c r="EI726" s="79"/>
      <c r="EJ726" s="79"/>
      <c r="EK726" s="79"/>
      <c r="EL726" s="79"/>
      <c r="EM726" s="79"/>
      <c r="EN726" s="79"/>
      <c r="EO726" s="113"/>
      <c r="EP726" s="113"/>
      <c r="EQ726" s="113"/>
      <c r="ER726" s="113"/>
      <c r="ES726" s="113"/>
      <c r="ET726" s="113"/>
      <c r="EU726" s="113"/>
      <c r="EV726" s="113"/>
      <c r="EW726" s="113"/>
      <c r="EX726" s="113"/>
    </row>
    <row r="727" spans="1:154" x14ac:dyDescent="0.3">
      <c r="A727" s="79"/>
      <c r="B727" s="80"/>
      <c r="C727" s="80"/>
      <c r="D727" s="80"/>
      <c r="E727" s="80"/>
      <c r="F727" s="80"/>
      <c r="G727" s="44" t="e">
        <f>SUM(J727,L727,N727,O727,P727,T727,U727,V727,AB727,AD727,AO727,AQ727,CE727,CG727,CP727,CR727,#REF!,#REF!,CZ727,DB727,DE727,DG727,DN727,DP727,DW727,DY727,EF727,EH727)</f>
        <v>#REF!</v>
      </c>
      <c r="H727" s="44" t="e">
        <f>SUM(K727,M727,Q727,R727,S727,W727,X727,Y727,AC727,AE727,AF727,AG727,AH727,AI727,AL727,AP727,AR727,#REF!,AY727,AZ727,CF727,CH727,CI727,CJ727,CK727,CL727,CQ727,CS727,CT727,CU727,CV727,CW727,#REF!,#REF!,DA727,DC727,DF727,DH727,DO727,#REF!,#REF!,#REF!,#REF!,DQ727,DR727,DS727,DT727,DU727,DX727,DZ727,EA727,EB727,EC727,ED727,EG727,EI727,EJ727,EK727,EL727,EM727)</f>
        <v>#REF!</v>
      </c>
      <c r="I727" s="44" t="e">
        <f t="shared" si="23"/>
        <v>#REF!</v>
      </c>
      <c r="J727" s="72"/>
      <c r="K727" s="72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79"/>
      <c r="AF727" s="79"/>
      <c r="AG727" s="79"/>
      <c r="AH727" s="79"/>
      <c r="AI727" s="79"/>
      <c r="AJ727" s="79"/>
      <c r="AK727" s="79"/>
      <c r="AL727" s="79"/>
      <c r="AM727" s="79"/>
      <c r="AN727" s="79"/>
      <c r="AO727" s="79"/>
      <c r="AP727" s="79"/>
      <c r="AQ727" s="79"/>
      <c r="AR727" s="79"/>
      <c r="AS727" s="79"/>
      <c r="AT727" s="79"/>
      <c r="AU727" s="79"/>
      <c r="AV727" s="79"/>
      <c r="AW727" s="79"/>
      <c r="AX727" s="79"/>
      <c r="AY727" s="79"/>
      <c r="AZ727" s="79"/>
      <c r="BA727" s="79"/>
      <c r="BB727" s="79"/>
      <c r="BC727" s="79"/>
      <c r="BD727" s="79"/>
      <c r="BE727" s="79"/>
      <c r="BF727" s="79"/>
      <c r="BG727" s="79"/>
      <c r="BH727" s="79"/>
      <c r="BI727" s="79"/>
      <c r="BJ727" s="79"/>
      <c r="BK727" s="79"/>
      <c r="BL727" s="79"/>
      <c r="BM727" s="79"/>
      <c r="BN727" s="79"/>
      <c r="BO727" s="79"/>
      <c r="BP727" s="79"/>
      <c r="BQ727" s="79"/>
      <c r="BR727" s="79"/>
      <c r="BS727" s="79"/>
      <c r="BT727" s="79"/>
      <c r="BU727" s="79"/>
      <c r="BV727" s="79"/>
      <c r="BW727" s="79"/>
      <c r="BX727" s="79"/>
      <c r="BY727" s="79"/>
      <c r="BZ727" s="79"/>
      <c r="CA727" s="79"/>
      <c r="CB727" s="79"/>
      <c r="CC727" s="79"/>
      <c r="CD727" s="79"/>
      <c r="CE727" s="79"/>
      <c r="CF727" s="79"/>
      <c r="CG727" s="79"/>
      <c r="CH727" s="79"/>
      <c r="CI727" s="79"/>
      <c r="CJ727" s="79"/>
      <c r="CK727" s="79"/>
      <c r="CL727" s="79"/>
      <c r="CM727" s="79"/>
      <c r="CN727" s="79"/>
      <c r="CO727" s="79"/>
      <c r="CP727" s="79"/>
      <c r="CQ727" s="79"/>
      <c r="CR727" s="79"/>
      <c r="CS727" s="79"/>
      <c r="CT727" s="79"/>
      <c r="CU727" s="79"/>
      <c r="CV727" s="79"/>
      <c r="CW727" s="79"/>
      <c r="CX727" s="79"/>
      <c r="CY727" s="79"/>
      <c r="CZ727" s="79"/>
      <c r="DA727" s="79"/>
      <c r="DB727" s="79"/>
      <c r="DC727" s="79"/>
      <c r="DD727" s="79"/>
      <c r="DE727" s="79"/>
      <c r="DF727" s="79"/>
      <c r="DG727" s="79"/>
      <c r="DH727" s="79"/>
      <c r="DI727" s="79"/>
      <c r="DJ727" s="79"/>
      <c r="DK727" s="79"/>
      <c r="DL727" s="79"/>
      <c r="DM727" s="79"/>
      <c r="DN727" s="79"/>
      <c r="DO727" s="79"/>
      <c r="DP727" s="79"/>
      <c r="DQ727" s="79"/>
      <c r="DR727" s="79"/>
      <c r="DS727" s="79"/>
      <c r="DT727" s="79"/>
      <c r="DU727" s="79"/>
      <c r="DV727" s="79"/>
      <c r="DW727" s="79"/>
      <c r="DX727" s="79"/>
      <c r="DY727" s="79"/>
      <c r="DZ727" s="79"/>
      <c r="EA727" s="79"/>
      <c r="EB727" s="79"/>
      <c r="EC727" s="79"/>
      <c r="ED727" s="79"/>
      <c r="EE727" s="79"/>
      <c r="EF727" s="79"/>
      <c r="EG727" s="79"/>
      <c r="EH727" s="79"/>
      <c r="EI727" s="79"/>
      <c r="EJ727" s="79"/>
      <c r="EK727" s="79"/>
      <c r="EL727" s="79"/>
      <c r="EM727" s="79"/>
      <c r="EN727" s="79"/>
      <c r="EO727" s="113"/>
      <c r="EP727" s="113"/>
      <c r="EQ727" s="113"/>
      <c r="ER727" s="113"/>
      <c r="ES727" s="113"/>
      <c r="ET727" s="113"/>
      <c r="EU727" s="113"/>
      <c r="EV727" s="113"/>
      <c r="EW727" s="113"/>
      <c r="EX727" s="113"/>
    </row>
    <row r="728" spans="1:154" x14ac:dyDescent="0.3">
      <c r="A728" s="79"/>
      <c r="B728" s="80"/>
      <c r="C728" s="80"/>
      <c r="D728" s="80"/>
      <c r="E728" s="80"/>
      <c r="F728" s="80"/>
      <c r="G728" s="44" t="e">
        <f>SUM(J728,L728,N728,O728,P728,T728,U728,V728,AB728,AD728,AO728,AQ728,CE728,CG728,CP728,CR728,#REF!,#REF!,CZ728,DB728,DE728,DG728,DN728,DP728,DW728,DY728,EF728,EH728)</f>
        <v>#REF!</v>
      </c>
      <c r="H728" s="44" t="e">
        <f>SUM(K728,M728,Q728,R728,S728,W728,X728,Y728,AC728,AE728,AF728,AG728,AH728,AI728,AL728,AP728,AR728,#REF!,AY728,AZ728,CF728,CH728,CI728,CJ728,CK728,CL728,CQ728,CS728,CT728,CU728,CV728,CW728,#REF!,#REF!,DA728,DC728,DF728,DH728,DO728,#REF!,#REF!,#REF!,#REF!,DQ728,DR728,DS728,DT728,DU728,DX728,DZ728,EA728,EB728,EC728,ED728,EG728,EI728,EJ728,EK728,EL728,EM728)</f>
        <v>#REF!</v>
      </c>
      <c r="I728" s="44" t="e">
        <f t="shared" si="23"/>
        <v>#REF!</v>
      </c>
      <c r="J728" s="72"/>
      <c r="K728" s="72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79"/>
      <c r="AF728" s="79"/>
      <c r="AG728" s="79"/>
      <c r="AH728" s="79"/>
      <c r="AI728" s="79"/>
      <c r="AJ728" s="79"/>
      <c r="AK728" s="79"/>
      <c r="AL728" s="79"/>
      <c r="AM728" s="79"/>
      <c r="AN728" s="79"/>
      <c r="AO728" s="79"/>
      <c r="AP728" s="79"/>
      <c r="AQ728" s="79"/>
      <c r="AR728" s="79"/>
      <c r="AS728" s="79"/>
      <c r="AT728" s="79"/>
      <c r="AU728" s="79"/>
      <c r="AV728" s="79"/>
      <c r="AW728" s="79"/>
      <c r="AX728" s="79"/>
      <c r="AY728" s="79"/>
      <c r="AZ728" s="79"/>
      <c r="BA728" s="79"/>
      <c r="BB728" s="79"/>
      <c r="BC728" s="79"/>
      <c r="BD728" s="79"/>
      <c r="BE728" s="79"/>
      <c r="BF728" s="79"/>
      <c r="BG728" s="79"/>
      <c r="BH728" s="79"/>
      <c r="BI728" s="79"/>
      <c r="BJ728" s="79"/>
      <c r="BK728" s="79"/>
      <c r="BL728" s="79"/>
      <c r="BM728" s="79"/>
      <c r="BN728" s="79"/>
      <c r="BO728" s="79"/>
      <c r="BP728" s="79"/>
      <c r="BQ728" s="79"/>
      <c r="BR728" s="79"/>
      <c r="BS728" s="79"/>
      <c r="BT728" s="79"/>
      <c r="BU728" s="79"/>
      <c r="BV728" s="79"/>
      <c r="BW728" s="79"/>
      <c r="BX728" s="79"/>
      <c r="BY728" s="79"/>
      <c r="BZ728" s="79"/>
      <c r="CA728" s="79"/>
      <c r="CB728" s="79"/>
      <c r="CC728" s="79"/>
      <c r="CD728" s="79"/>
      <c r="CE728" s="79"/>
      <c r="CF728" s="79"/>
      <c r="CG728" s="79"/>
      <c r="CH728" s="79"/>
      <c r="CI728" s="79"/>
      <c r="CJ728" s="79"/>
      <c r="CK728" s="79"/>
      <c r="CL728" s="79"/>
      <c r="CM728" s="79"/>
      <c r="CN728" s="79"/>
      <c r="CO728" s="79"/>
      <c r="CP728" s="79"/>
      <c r="CQ728" s="79"/>
      <c r="CR728" s="79"/>
      <c r="CS728" s="79"/>
      <c r="CT728" s="79"/>
      <c r="CU728" s="79"/>
      <c r="CV728" s="79"/>
      <c r="CW728" s="79"/>
      <c r="CX728" s="79"/>
      <c r="CY728" s="79"/>
      <c r="CZ728" s="79"/>
      <c r="DA728" s="79"/>
      <c r="DB728" s="79"/>
      <c r="DC728" s="79"/>
      <c r="DD728" s="79"/>
      <c r="DE728" s="79"/>
      <c r="DF728" s="79"/>
      <c r="DG728" s="79"/>
      <c r="DH728" s="79"/>
      <c r="DI728" s="79"/>
      <c r="DJ728" s="79"/>
      <c r="DK728" s="79"/>
      <c r="DL728" s="79"/>
      <c r="DM728" s="79"/>
      <c r="DN728" s="79"/>
      <c r="DO728" s="79"/>
      <c r="DP728" s="79"/>
      <c r="DQ728" s="79"/>
      <c r="DR728" s="79"/>
      <c r="DS728" s="79"/>
      <c r="DT728" s="79"/>
      <c r="DU728" s="79"/>
      <c r="DV728" s="79"/>
      <c r="DW728" s="79"/>
      <c r="DX728" s="79"/>
      <c r="DY728" s="79"/>
      <c r="DZ728" s="79"/>
      <c r="EA728" s="79"/>
      <c r="EB728" s="79"/>
      <c r="EC728" s="79"/>
      <c r="ED728" s="79"/>
      <c r="EE728" s="79"/>
      <c r="EF728" s="79"/>
      <c r="EG728" s="79"/>
      <c r="EH728" s="79"/>
      <c r="EI728" s="79"/>
      <c r="EJ728" s="79"/>
      <c r="EK728" s="79"/>
      <c r="EL728" s="79"/>
      <c r="EM728" s="79"/>
      <c r="EN728" s="79"/>
      <c r="EO728" s="113"/>
      <c r="EP728" s="113"/>
      <c r="EQ728" s="113"/>
      <c r="ER728" s="113"/>
      <c r="ES728" s="113"/>
      <c r="ET728" s="113"/>
      <c r="EU728" s="113"/>
      <c r="EV728" s="113"/>
      <c r="EW728" s="113"/>
      <c r="EX728" s="113"/>
    </row>
    <row r="729" spans="1:154" x14ac:dyDescent="0.3">
      <c r="A729" s="79"/>
      <c r="B729" s="80"/>
      <c r="C729" s="80"/>
      <c r="D729" s="80"/>
      <c r="E729" s="80"/>
      <c r="F729" s="80"/>
      <c r="G729" s="44" t="e">
        <f>SUM(J729,L729,N729,O729,P729,T729,U729,V729,AB729,AD729,AO729,AQ729,CE729,CG729,CP729,CR729,#REF!,#REF!,CZ729,DB729,DE729,DG729,DN729,DP729,DW729,DY729,EF729,EH729)</f>
        <v>#REF!</v>
      </c>
      <c r="H729" s="44" t="e">
        <f>SUM(K729,M729,Q729,R729,S729,W729,X729,Y729,AC729,AE729,AF729,AG729,AH729,AI729,AL729,AP729,AR729,#REF!,AY729,AZ729,CF729,CH729,CI729,CJ729,CK729,CL729,CQ729,CS729,CT729,CU729,CV729,CW729,#REF!,#REF!,DA729,DC729,DF729,DH729,DO729,#REF!,#REF!,#REF!,#REF!,DQ729,DR729,DS729,DT729,DU729,DX729,DZ729,EA729,EB729,EC729,ED729,EG729,EI729,EJ729,EK729,EL729,EM729)</f>
        <v>#REF!</v>
      </c>
      <c r="I729" s="44" t="e">
        <f t="shared" si="23"/>
        <v>#REF!</v>
      </c>
      <c r="J729" s="72"/>
      <c r="K729" s="72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79"/>
      <c r="AF729" s="79"/>
      <c r="AG729" s="79"/>
      <c r="AH729" s="79"/>
      <c r="AI729" s="79"/>
      <c r="AJ729" s="79"/>
      <c r="AK729" s="79"/>
      <c r="AL729" s="79"/>
      <c r="AM729" s="79"/>
      <c r="AN729" s="79"/>
      <c r="AO729" s="79"/>
      <c r="AP729" s="79"/>
      <c r="AQ729" s="79"/>
      <c r="AR729" s="79"/>
      <c r="AS729" s="79"/>
      <c r="AT729" s="79"/>
      <c r="AU729" s="79"/>
      <c r="AV729" s="79"/>
      <c r="AW729" s="79"/>
      <c r="AX729" s="79"/>
      <c r="AY729" s="79"/>
      <c r="AZ729" s="79"/>
      <c r="BA729" s="79"/>
      <c r="BB729" s="79"/>
      <c r="BC729" s="79"/>
      <c r="BD729" s="79"/>
      <c r="BE729" s="79"/>
      <c r="BF729" s="79"/>
      <c r="BG729" s="79"/>
      <c r="BH729" s="79"/>
      <c r="BI729" s="79"/>
      <c r="BJ729" s="79"/>
      <c r="BK729" s="79"/>
      <c r="BL729" s="79"/>
      <c r="BM729" s="79"/>
      <c r="BN729" s="79"/>
      <c r="BO729" s="79"/>
      <c r="BP729" s="79"/>
      <c r="BQ729" s="79"/>
      <c r="BR729" s="79"/>
      <c r="BS729" s="79"/>
      <c r="BT729" s="79"/>
      <c r="BU729" s="79"/>
      <c r="BV729" s="79"/>
      <c r="BW729" s="79"/>
      <c r="BX729" s="79"/>
      <c r="BY729" s="79"/>
      <c r="BZ729" s="79"/>
      <c r="CA729" s="79"/>
      <c r="CB729" s="79"/>
      <c r="CC729" s="79"/>
      <c r="CD729" s="79"/>
      <c r="CE729" s="79"/>
      <c r="CF729" s="79"/>
      <c r="CG729" s="79"/>
      <c r="CH729" s="79"/>
      <c r="CI729" s="79"/>
      <c r="CJ729" s="79"/>
      <c r="CK729" s="79"/>
      <c r="CL729" s="79"/>
      <c r="CM729" s="79"/>
      <c r="CN729" s="79"/>
      <c r="CO729" s="79"/>
      <c r="CP729" s="79"/>
      <c r="CQ729" s="79"/>
      <c r="CR729" s="79"/>
      <c r="CS729" s="79"/>
      <c r="CT729" s="79"/>
      <c r="CU729" s="79"/>
      <c r="CV729" s="79"/>
      <c r="CW729" s="79"/>
      <c r="CX729" s="79"/>
      <c r="CY729" s="79"/>
      <c r="CZ729" s="79"/>
      <c r="DA729" s="79"/>
      <c r="DB729" s="79"/>
      <c r="DC729" s="79"/>
      <c r="DD729" s="79"/>
      <c r="DE729" s="79"/>
      <c r="DF729" s="79"/>
      <c r="DG729" s="79"/>
      <c r="DH729" s="79"/>
      <c r="DI729" s="79"/>
      <c r="DJ729" s="79"/>
      <c r="DK729" s="79"/>
      <c r="DL729" s="79"/>
      <c r="DM729" s="79"/>
      <c r="DN729" s="79"/>
      <c r="DO729" s="79"/>
      <c r="DP729" s="79"/>
      <c r="DQ729" s="79"/>
      <c r="DR729" s="79"/>
      <c r="DS729" s="79"/>
      <c r="DT729" s="79"/>
      <c r="DU729" s="79"/>
      <c r="DV729" s="79"/>
      <c r="DW729" s="79"/>
      <c r="DX729" s="79"/>
      <c r="DY729" s="79"/>
      <c r="DZ729" s="79"/>
      <c r="EA729" s="79"/>
      <c r="EB729" s="79"/>
      <c r="EC729" s="79"/>
      <c r="ED729" s="79"/>
      <c r="EE729" s="79"/>
      <c r="EF729" s="79"/>
      <c r="EG729" s="79"/>
      <c r="EH729" s="79"/>
      <c r="EI729" s="79"/>
      <c r="EJ729" s="79"/>
      <c r="EK729" s="79"/>
      <c r="EL729" s="79"/>
      <c r="EM729" s="79"/>
      <c r="EN729" s="79"/>
      <c r="EO729" s="113"/>
      <c r="EP729" s="113"/>
      <c r="EQ729" s="113"/>
      <c r="ER729" s="113"/>
      <c r="ES729" s="113"/>
      <c r="ET729" s="113"/>
      <c r="EU729" s="113"/>
      <c r="EV729" s="113"/>
      <c r="EW729" s="113"/>
      <c r="EX729" s="113"/>
    </row>
    <row r="730" spans="1:154" x14ac:dyDescent="0.3">
      <c r="A730" s="79"/>
      <c r="B730" s="80"/>
      <c r="C730" s="80"/>
      <c r="D730" s="80"/>
      <c r="E730" s="80"/>
      <c r="F730" s="80"/>
      <c r="G730" s="44" t="e">
        <f>SUM(J730,L730,N730,O730,P730,T730,U730,V730,AB730,AD730,AO730,AQ730,CE730,CG730,CP730,CR730,#REF!,#REF!,CZ730,DB730,DE730,DG730,DN730,DP730,DW730,DY730,EF730,EH730)</f>
        <v>#REF!</v>
      </c>
      <c r="H730" s="44" t="e">
        <f>SUM(K730,M730,Q730,R730,S730,W730,X730,Y730,AC730,AE730,AF730,AG730,AH730,AI730,AL730,AP730,AR730,#REF!,AY730,AZ730,CF730,CH730,CI730,CJ730,CK730,CL730,CQ730,CS730,CT730,CU730,CV730,CW730,#REF!,#REF!,DA730,DC730,DF730,DH730,DO730,#REF!,#REF!,#REF!,#REF!,DQ730,DR730,DS730,DT730,DU730,DX730,DZ730,EA730,EB730,EC730,ED730,EG730,EI730,EJ730,EK730,EL730,EM730)</f>
        <v>#REF!</v>
      </c>
      <c r="I730" s="44" t="e">
        <f t="shared" si="23"/>
        <v>#REF!</v>
      </c>
      <c r="J730" s="72"/>
      <c r="K730" s="72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79"/>
      <c r="AF730" s="79"/>
      <c r="AG730" s="79"/>
      <c r="AH730" s="79"/>
      <c r="AI730" s="79"/>
      <c r="AJ730" s="79"/>
      <c r="AK730" s="79"/>
      <c r="AL730" s="79"/>
      <c r="AM730" s="79"/>
      <c r="AN730" s="79"/>
      <c r="AO730" s="79"/>
      <c r="AP730" s="79"/>
      <c r="AQ730" s="79"/>
      <c r="AR730" s="79"/>
      <c r="AS730" s="79"/>
      <c r="AT730" s="79"/>
      <c r="AU730" s="79"/>
      <c r="AV730" s="79"/>
      <c r="AW730" s="79"/>
      <c r="AX730" s="79"/>
      <c r="AY730" s="79"/>
      <c r="AZ730" s="79"/>
      <c r="BA730" s="79"/>
      <c r="BB730" s="79"/>
      <c r="BC730" s="79"/>
      <c r="BD730" s="79"/>
      <c r="BE730" s="79"/>
      <c r="BF730" s="79"/>
      <c r="BG730" s="79"/>
      <c r="BH730" s="79"/>
      <c r="BI730" s="79"/>
      <c r="BJ730" s="79"/>
      <c r="BK730" s="79"/>
      <c r="BL730" s="79"/>
      <c r="BM730" s="79"/>
      <c r="BN730" s="79"/>
      <c r="BO730" s="79"/>
      <c r="BP730" s="79"/>
      <c r="BQ730" s="79"/>
      <c r="BR730" s="79"/>
      <c r="BS730" s="79"/>
      <c r="BT730" s="79"/>
      <c r="BU730" s="79"/>
      <c r="BV730" s="79"/>
      <c r="BW730" s="79"/>
      <c r="BX730" s="79"/>
      <c r="BY730" s="79"/>
      <c r="BZ730" s="79"/>
      <c r="CA730" s="79"/>
      <c r="CB730" s="79"/>
      <c r="CC730" s="79"/>
      <c r="CD730" s="79"/>
      <c r="CE730" s="79"/>
      <c r="CF730" s="79"/>
      <c r="CG730" s="79"/>
      <c r="CH730" s="79"/>
      <c r="CI730" s="79"/>
      <c r="CJ730" s="79"/>
      <c r="CK730" s="79"/>
      <c r="CL730" s="79"/>
      <c r="CM730" s="79"/>
      <c r="CN730" s="79"/>
      <c r="CO730" s="79"/>
      <c r="CP730" s="79"/>
      <c r="CQ730" s="79"/>
      <c r="CR730" s="79"/>
      <c r="CS730" s="79"/>
      <c r="CT730" s="79"/>
      <c r="CU730" s="79"/>
      <c r="CV730" s="79"/>
      <c r="CW730" s="79"/>
      <c r="CX730" s="79"/>
      <c r="CY730" s="79"/>
      <c r="CZ730" s="79"/>
      <c r="DA730" s="79"/>
      <c r="DB730" s="79"/>
      <c r="DC730" s="79"/>
      <c r="DD730" s="79"/>
      <c r="DE730" s="79"/>
      <c r="DF730" s="79"/>
      <c r="DG730" s="79"/>
      <c r="DH730" s="79"/>
      <c r="DI730" s="79"/>
      <c r="DJ730" s="79"/>
      <c r="DK730" s="79"/>
      <c r="DL730" s="79"/>
      <c r="DM730" s="79"/>
      <c r="DN730" s="79"/>
      <c r="DO730" s="79"/>
      <c r="DP730" s="79"/>
      <c r="DQ730" s="79"/>
      <c r="DR730" s="79"/>
      <c r="DS730" s="79"/>
      <c r="DT730" s="79"/>
      <c r="DU730" s="79"/>
      <c r="DV730" s="79"/>
      <c r="DW730" s="79"/>
      <c r="DX730" s="79"/>
      <c r="DY730" s="79"/>
      <c r="DZ730" s="79"/>
      <c r="EA730" s="79"/>
      <c r="EB730" s="79"/>
      <c r="EC730" s="79"/>
      <c r="ED730" s="79"/>
      <c r="EE730" s="79"/>
      <c r="EF730" s="79"/>
      <c r="EG730" s="79"/>
      <c r="EH730" s="79"/>
      <c r="EI730" s="79"/>
      <c r="EJ730" s="79"/>
      <c r="EK730" s="79"/>
      <c r="EL730" s="79"/>
      <c r="EM730" s="79"/>
      <c r="EN730" s="79"/>
      <c r="EO730" s="113"/>
      <c r="EP730" s="113"/>
      <c r="EQ730" s="113"/>
      <c r="ER730" s="113"/>
      <c r="ES730" s="113"/>
      <c r="ET730" s="113"/>
      <c r="EU730" s="113"/>
      <c r="EV730" s="113"/>
      <c r="EW730" s="113"/>
      <c r="EX730" s="113"/>
    </row>
    <row r="731" spans="1:154" x14ac:dyDescent="0.3">
      <c r="A731" s="79"/>
      <c r="B731" s="80"/>
      <c r="C731" s="80"/>
      <c r="D731" s="80"/>
      <c r="E731" s="80"/>
      <c r="F731" s="80"/>
      <c r="G731" s="44" t="e">
        <f>SUM(J731,L731,N731,O731,P731,T731,U731,V731,AB731,AD731,AO731,AQ731,CE731,CG731,CP731,CR731,#REF!,#REF!,CZ731,DB731,DE731,DG731,DN731,DP731,DW731,DY731,EF731,EH731)</f>
        <v>#REF!</v>
      </c>
      <c r="H731" s="44" t="e">
        <f>SUM(K731,M731,Q731,R731,S731,W731,X731,Y731,AC731,AE731,AF731,AG731,AH731,AI731,AL731,AP731,AR731,#REF!,AY731,AZ731,CF731,CH731,CI731,CJ731,CK731,CL731,CQ731,CS731,CT731,CU731,CV731,CW731,#REF!,#REF!,DA731,DC731,DF731,DH731,DO731,#REF!,#REF!,#REF!,#REF!,DQ731,DR731,DS731,DT731,DU731,DX731,DZ731,EA731,EB731,EC731,ED731,EG731,EI731,EJ731,EK731,EL731,EM731)</f>
        <v>#REF!</v>
      </c>
      <c r="I731" s="44" t="e">
        <f t="shared" si="23"/>
        <v>#REF!</v>
      </c>
      <c r="J731" s="72"/>
      <c r="K731" s="72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79"/>
      <c r="AF731" s="79"/>
      <c r="AG731" s="79"/>
      <c r="AH731" s="79"/>
      <c r="AI731" s="79"/>
      <c r="AJ731" s="79"/>
      <c r="AK731" s="79"/>
      <c r="AL731" s="79"/>
      <c r="AM731" s="79"/>
      <c r="AN731" s="79"/>
      <c r="AO731" s="79"/>
      <c r="AP731" s="79"/>
      <c r="AQ731" s="79"/>
      <c r="AR731" s="79"/>
      <c r="AS731" s="79"/>
      <c r="AT731" s="79"/>
      <c r="AU731" s="79"/>
      <c r="AV731" s="79"/>
      <c r="AW731" s="79"/>
      <c r="AX731" s="79"/>
      <c r="AY731" s="79"/>
      <c r="AZ731" s="79"/>
      <c r="BA731" s="79"/>
      <c r="BB731" s="79"/>
      <c r="BC731" s="79"/>
      <c r="BD731" s="79"/>
      <c r="BE731" s="79"/>
      <c r="BF731" s="79"/>
      <c r="BG731" s="79"/>
      <c r="BH731" s="79"/>
      <c r="BI731" s="79"/>
      <c r="BJ731" s="79"/>
      <c r="BK731" s="79"/>
      <c r="BL731" s="79"/>
      <c r="BM731" s="79"/>
      <c r="BN731" s="79"/>
      <c r="BO731" s="79"/>
      <c r="BP731" s="79"/>
      <c r="BQ731" s="79"/>
      <c r="BR731" s="79"/>
      <c r="BS731" s="79"/>
      <c r="BT731" s="79"/>
      <c r="BU731" s="79"/>
      <c r="BV731" s="79"/>
      <c r="BW731" s="79"/>
      <c r="BX731" s="79"/>
      <c r="BY731" s="79"/>
      <c r="BZ731" s="79"/>
      <c r="CA731" s="79"/>
      <c r="CB731" s="79"/>
      <c r="CC731" s="79"/>
      <c r="CD731" s="79"/>
      <c r="CE731" s="79"/>
      <c r="CF731" s="79"/>
      <c r="CG731" s="79"/>
      <c r="CH731" s="79"/>
      <c r="CI731" s="79"/>
      <c r="CJ731" s="79"/>
      <c r="CK731" s="79"/>
      <c r="CL731" s="79"/>
      <c r="CM731" s="79"/>
      <c r="CN731" s="79"/>
      <c r="CO731" s="79"/>
      <c r="CP731" s="79"/>
      <c r="CQ731" s="79"/>
      <c r="CR731" s="79"/>
      <c r="CS731" s="79"/>
      <c r="CT731" s="79"/>
      <c r="CU731" s="79"/>
      <c r="CV731" s="79"/>
      <c r="CW731" s="79"/>
      <c r="CX731" s="79"/>
      <c r="CY731" s="79"/>
      <c r="CZ731" s="79"/>
      <c r="DA731" s="79"/>
      <c r="DB731" s="79"/>
      <c r="DC731" s="79"/>
      <c r="DD731" s="79"/>
      <c r="DE731" s="79"/>
      <c r="DF731" s="79"/>
      <c r="DG731" s="79"/>
      <c r="DH731" s="79"/>
      <c r="DI731" s="79"/>
      <c r="DJ731" s="79"/>
      <c r="DK731" s="79"/>
      <c r="DL731" s="79"/>
      <c r="DM731" s="79"/>
      <c r="DN731" s="79"/>
      <c r="DO731" s="79"/>
      <c r="DP731" s="79"/>
      <c r="DQ731" s="79"/>
      <c r="DR731" s="79"/>
      <c r="DS731" s="79"/>
      <c r="DT731" s="79"/>
      <c r="DU731" s="79"/>
      <c r="DV731" s="79"/>
      <c r="DW731" s="79"/>
      <c r="DX731" s="79"/>
      <c r="DY731" s="79"/>
      <c r="DZ731" s="79"/>
      <c r="EA731" s="79"/>
      <c r="EB731" s="79"/>
      <c r="EC731" s="79"/>
      <c r="ED731" s="79"/>
      <c r="EE731" s="79"/>
      <c r="EF731" s="79"/>
      <c r="EG731" s="79"/>
      <c r="EH731" s="79"/>
      <c r="EI731" s="79"/>
      <c r="EJ731" s="79"/>
      <c r="EK731" s="79"/>
      <c r="EL731" s="79"/>
      <c r="EM731" s="79"/>
      <c r="EN731" s="79"/>
      <c r="EO731" s="113"/>
      <c r="EP731" s="113"/>
      <c r="EQ731" s="113"/>
      <c r="ER731" s="113"/>
      <c r="ES731" s="113"/>
      <c r="ET731" s="113"/>
      <c r="EU731" s="113"/>
      <c r="EV731" s="113"/>
      <c r="EW731" s="113"/>
      <c r="EX731" s="113"/>
    </row>
    <row r="732" spans="1:154" x14ac:dyDescent="0.3">
      <c r="A732" s="79"/>
      <c r="B732" s="80"/>
      <c r="C732" s="80"/>
      <c r="D732" s="80"/>
      <c r="E732" s="80"/>
      <c r="F732" s="80"/>
      <c r="G732" s="44" t="e">
        <f>SUM(J732,L732,N732,O732,P732,T732,U732,V732,AB732,AD732,AO732,AQ732,CE732,CG732,CP732,CR732,#REF!,#REF!,CZ732,DB732,DE732,DG732,DN732,DP732,DW732,DY732,EF732,EH732)</f>
        <v>#REF!</v>
      </c>
      <c r="H732" s="44" t="e">
        <f>SUM(K732,M732,Q732,R732,S732,W732,X732,Y732,AC732,AE732,AF732,AG732,AH732,AI732,AL732,AP732,AR732,#REF!,AY732,AZ732,CF732,CH732,CI732,CJ732,CK732,CL732,CQ732,CS732,CT732,CU732,CV732,CW732,#REF!,#REF!,DA732,DC732,DF732,DH732,DO732,#REF!,#REF!,#REF!,#REF!,DQ732,DR732,DS732,DT732,DU732,DX732,DZ732,EA732,EB732,EC732,ED732,EG732,EI732,EJ732,EK732,EL732,EM732)</f>
        <v>#REF!</v>
      </c>
      <c r="I732" s="44" t="e">
        <f t="shared" si="23"/>
        <v>#REF!</v>
      </c>
      <c r="J732" s="72"/>
      <c r="K732" s="72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79"/>
      <c r="AF732" s="79"/>
      <c r="AG732" s="79"/>
      <c r="AH732" s="79"/>
      <c r="AI732" s="79"/>
      <c r="AJ732" s="79"/>
      <c r="AK732" s="79"/>
      <c r="AL732" s="79"/>
      <c r="AM732" s="79"/>
      <c r="AN732" s="79"/>
      <c r="AO732" s="79"/>
      <c r="AP732" s="79"/>
      <c r="AQ732" s="79"/>
      <c r="AR732" s="79"/>
      <c r="AS732" s="79"/>
      <c r="AT732" s="79"/>
      <c r="AU732" s="79"/>
      <c r="AV732" s="79"/>
      <c r="AW732" s="79"/>
      <c r="AX732" s="79"/>
      <c r="AY732" s="79"/>
      <c r="AZ732" s="79"/>
      <c r="BA732" s="79"/>
      <c r="BB732" s="79"/>
      <c r="BC732" s="79"/>
      <c r="BD732" s="79"/>
      <c r="BE732" s="79"/>
      <c r="BF732" s="79"/>
      <c r="BG732" s="79"/>
      <c r="BH732" s="79"/>
      <c r="BI732" s="79"/>
      <c r="BJ732" s="79"/>
      <c r="BK732" s="79"/>
      <c r="BL732" s="79"/>
      <c r="BM732" s="79"/>
      <c r="BN732" s="79"/>
      <c r="BO732" s="79"/>
      <c r="BP732" s="79"/>
      <c r="BQ732" s="79"/>
      <c r="BR732" s="79"/>
      <c r="BS732" s="79"/>
      <c r="BT732" s="79"/>
      <c r="BU732" s="79"/>
      <c r="BV732" s="79"/>
      <c r="BW732" s="79"/>
      <c r="BX732" s="79"/>
      <c r="BY732" s="79"/>
      <c r="BZ732" s="79"/>
      <c r="CA732" s="79"/>
      <c r="CB732" s="79"/>
      <c r="CC732" s="79"/>
      <c r="CD732" s="79"/>
      <c r="CE732" s="79"/>
      <c r="CF732" s="79"/>
      <c r="CG732" s="79"/>
      <c r="CH732" s="79"/>
      <c r="CI732" s="79"/>
      <c r="CJ732" s="79"/>
      <c r="CK732" s="79"/>
      <c r="CL732" s="79"/>
      <c r="CM732" s="79"/>
      <c r="CN732" s="79"/>
      <c r="CO732" s="79"/>
      <c r="CP732" s="79"/>
      <c r="CQ732" s="79"/>
      <c r="CR732" s="79"/>
      <c r="CS732" s="79"/>
      <c r="CT732" s="79"/>
      <c r="CU732" s="79"/>
      <c r="CV732" s="79"/>
      <c r="CW732" s="79"/>
      <c r="CX732" s="79"/>
      <c r="CY732" s="79"/>
      <c r="CZ732" s="79"/>
      <c r="DA732" s="79"/>
      <c r="DB732" s="79"/>
      <c r="DC732" s="79"/>
      <c r="DD732" s="79"/>
      <c r="DE732" s="79"/>
      <c r="DF732" s="79"/>
      <c r="DG732" s="79"/>
      <c r="DH732" s="79"/>
      <c r="DI732" s="79"/>
      <c r="DJ732" s="79"/>
      <c r="DK732" s="79"/>
      <c r="DL732" s="79"/>
      <c r="DM732" s="79"/>
      <c r="DN732" s="79"/>
      <c r="DO732" s="79"/>
      <c r="DP732" s="79"/>
      <c r="DQ732" s="79"/>
      <c r="DR732" s="79"/>
      <c r="DS732" s="79"/>
      <c r="DT732" s="79"/>
      <c r="DU732" s="79"/>
      <c r="DV732" s="79"/>
      <c r="DW732" s="79"/>
      <c r="DX732" s="79"/>
      <c r="DY732" s="79"/>
      <c r="DZ732" s="79"/>
      <c r="EA732" s="79"/>
      <c r="EB732" s="79"/>
      <c r="EC732" s="79"/>
      <c r="ED732" s="79"/>
      <c r="EE732" s="79"/>
      <c r="EF732" s="79"/>
      <c r="EG732" s="79"/>
      <c r="EH732" s="79"/>
      <c r="EI732" s="79"/>
      <c r="EJ732" s="79"/>
      <c r="EK732" s="79"/>
      <c r="EL732" s="79"/>
      <c r="EM732" s="79"/>
      <c r="EN732" s="79"/>
      <c r="EO732" s="113"/>
      <c r="EP732" s="113"/>
      <c r="EQ732" s="113"/>
      <c r="ER732" s="113"/>
      <c r="ES732" s="113"/>
      <c r="ET732" s="113"/>
      <c r="EU732" s="113"/>
      <c r="EV732" s="113"/>
      <c r="EW732" s="113"/>
      <c r="EX732" s="113"/>
    </row>
    <row r="733" spans="1:154" x14ac:dyDescent="0.3">
      <c r="A733" s="79"/>
      <c r="B733" s="80"/>
      <c r="C733" s="80"/>
      <c r="D733" s="80"/>
      <c r="E733" s="80"/>
      <c r="F733" s="80"/>
      <c r="G733" s="44" t="e">
        <f>SUM(J733,L733,N733,O733,P733,T733,U733,V733,AB733,AD733,AO733,AQ733,CE733,CG733,CP733,CR733,#REF!,#REF!,CZ733,DB733,DE733,DG733,DN733,DP733,DW733,DY733,EF733,EH733)</f>
        <v>#REF!</v>
      </c>
      <c r="H733" s="44" t="e">
        <f>SUM(K733,M733,Q733,R733,S733,W733,X733,Y733,AC733,AE733,AF733,AG733,AH733,AI733,AL733,AP733,AR733,#REF!,AY733,AZ733,CF733,CH733,CI733,CJ733,CK733,CL733,CQ733,CS733,CT733,CU733,CV733,CW733,#REF!,#REF!,DA733,DC733,DF733,DH733,DO733,#REF!,#REF!,#REF!,#REF!,DQ733,DR733,DS733,DT733,DU733,DX733,DZ733,EA733,EB733,EC733,ED733,EG733,EI733,EJ733,EK733,EL733,EM733)</f>
        <v>#REF!</v>
      </c>
      <c r="I733" s="44" t="e">
        <f t="shared" si="23"/>
        <v>#REF!</v>
      </c>
      <c r="J733" s="72"/>
      <c r="K733" s="72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79"/>
      <c r="AF733" s="79"/>
      <c r="AG733" s="79"/>
      <c r="AH733" s="79"/>
      <c r="AI733" s="79"/>
      <c r="AJ733" s="79"/>
      <c r="AK733" s="79"/>
      <c r="AL733" s="79"/>
      <c r="AM733" s="79"/>
      <c r="AN733" s="79"/>
      <c r="AO733" s="79"/>
      <c r="AP733" s="79"/>
      <c r="AQ733" s="79"/>
      <c r="AR733" s="79"/>
      <c r="AS733" s="79"/>
      <c r="AT733" s="79"/>
      <c r="AU733" s="79"/>
      <c r="AV733" s="79"/>
      <c r="AW733" s="79"/>
      <c r="AX733" s="79"/>
      <c r="AY733" s="79"/>
      <c r="AZ733" s="79"/>
      <c r="BA733" s="79"/>
      <c r="BB733" s="79"/>
      <c r="BC733" s="79"/>
      <c r="BD733" s="79"/>
      <c r="BE733" s="79"/>
      <c r="BF733" s="79"/>
      <c r="BG733" s="79"/>
      <c r="BH733" s="79"/>
      <c r="BI733" s="79"/>
      <c r="BJ733" s="79"/>
      <c r="BK733" s="79"/>
      <c r="BL733" s="79"/>
      <c r="BM733" s="79"/>
      <c r="BN733" s="79"/>
      <c r="BO733" s="79"/>
      <c r="BP733" s="79"/>
      <c r="BQ733" s="79"/>
      <c r="BR733" s="79"/>
      <c r="BS733" s="79"/>
      <c r="BT733" s="79"/>
      <c r="BU733" s="79"/>
      <c r="BV733" s="79"/>
      <c r="BW733" s="79"/>
      <c r="BX733" s="79"/>
      <c r="BY733" s="79"/>
      <c r="BZ733" s="79"/>
      <c r="CA733" s="79"/>
      <c r="CB733" s="79"/>
      <c r="CC733" s="79"/>
      <c r="CD733" s="79"/>
      <c r="CE733" s="79"/>
      <c r="CF733" s="79"/>
      <c r="CG733" s="79"/>
      <c r="CH733" s="79"/>
      <c r="CI733" s="79"/>
      <c r="CJ733" s="79"/>
      <c r="CK733" s="79"/>
      <c r="CL733" s="79"/>
      <c r="CM733" s="79"/>
      <c r="CN733" s="79"/>
      <c r="CO733" s="79"/>
      <c r="CP733" s="79"/>
      <c r="CQ733" s="79"/>
      <c r="CR733" s="79"/>
      <c r="CS733" s="79"/>
      <c r="CT733" s="79"/>
      <c r="CU733" s="79"/>
      <c r="CV733" s="79"/>
      <c r="CW733" s="79"/>
      <c r="CX733" s="79"/>
      <c r="CY733" s="79"/>
      <c r="CZ733" s="79"/>
      <c r="DA733" s="79"/>
      <c r="DB733" s="79"/>
      <c r="DC733" s="79"/>
      <c r="DD733" s="79"/>
      <c r="DE733" s="79"/>
      <c r="DF733" s="79"/>
      <c r="DG733" s="79"/>
      <c r="DH733" s="79"/>
      <c r="DI733" s="79"/>
      <c r="DJ733" s="79"/>
      <c r="DK733" s="79"/>
      <c r="DL733" s="79"/>
      <c r="DM733" s="79"/>
      <c r="DN733" s="79"/>
      <c r="DO733" s="79"/>
      <c r="DP733" s="79"/>
      <c r="DQ733" s="79"/>
      <c r="DR733" s="79"/>
      <c r="DS733" s="79"/>
      <c r="DT733" s="79"/>
      <c r="DU733" s="79"/>
      <c r="DV733" s="79"/>
      <c r="DW733" s="79"/>
      <c r="DX733" s="79"/>
      <c r="DY733" s="79"/>
      <c r="DZ733" s="79"/>
      <c r="EA733" s="79"/>
      <c r="EB733" s="79"/>
      <c r="EC733" s="79"/>
      <c r="ED733" s="79"/>
      <c r="EE733" s="79"/>
      <c r="EF733" s="79"/>
      <c r="EG733" s="79"/>
      <c r="EH733" s="79"/>
      <c r="EI733" s="79"/>
      <c r="EJ733" s="79"/>
      <c r="EK733" s="79"/>
      <c r="EL733" s="79"/>
      <c r="EM733" s="79"/>
      <c r="EN733" s="79"/>
      <c r="EO733" s="113"/>
      <c r="EP733" s="113"/>
      <c r="EQ733" s="113"/>
      <c r="ER733" s="113"/>
      <c r="ES733" s="113"/>
      <c r="ET733" s="113"/>
      <c r="EU733" s="113"/>
      <c r="EV733" s="113"/>
      <c r="EW733" s="113"/>
      <c r="EX733" s="113"/>
    </row>
    <row r="734" spans="1:154" x14ac:dyDescent="0.3">
      <c r="A734" s="79"/>
      <c r="B734" s="80"/>
      <c r="C734" s="80"/>
      <c r="D734" s="80"/>
      <c r="E734" s="80"/>
      <c r="F734" s="80"/>
      <c r="G734" s="44" t="e">
        <f>SUM(J734,L734,N734,O734,P734,T734,U734,V734,AB734,AD734,AO734,AQ734,CE734,CG734,CP734,CR734,#REF!,#REF!,CZ734,DB734,DE734,DG734,DN734,DP734,DW734,DY734,EF734,EH734)</f>
        <v>#REF!</v>
      </c>
      <c r="H734" s="44" t="e">
        <f>SUM(K734,M734,Q734,R734,S734,W734,X734,Y734,AC734,AE734,AF734,AG734,AH734,AI734,AL734,AP734,AR734,#REF!,AY734,AZ734,CF734,CH734,CI734,CJ734,CK734,CL734,CQ734,CS734,CT734,CU734,CV734,CW734,#REF!,#REF!,DA734,DC734,DF734,DH734,DO734,#REF!,#REF!,#REF!,#REF!,DQ734,DR734,DS734,DT734,DU734,DX734,DZ734,EA734,EB734,EC734,ED734,EG734,EI734,EJ734,EK734,EL734,EM734)</f>
        <v>#REF!</v>
      </c>
      <c r="I734" s="44" t="e">
        <f t="shared" si="23"/>
        <v>#REF!</v>
      </c>
      <c r="J734" s="72"/>
      <c r="K734" s="72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79"/>
      <c r="AF734" s="79"/>
      <c r="AG734" s="79"/>
      <c r="AH734" s="79"/>
      <c r="AI734" s="79"/>
      <c r="AJ734" s="79"/>
      <c r="AK734" s="79"/>
      <c r="AL734" s="79"/>
      <c r="AM734" s="79"/>
      <c r="AN734" s="79"/>
      <c r="AO734" s="79"/>
      <c r="AP734" s="79"/>
      <c r="AQ734" s="79"/>
      <c r="AR734" s="79"/>
      <c r="AS734" s="79"/>
      <c r="AT734" s="79"/>
      <c r="AU734" s="79"/>
      <c r="AV734" s="79"/>
      <c r="AW734" s="79"/>
      <c r="AX734" s="79"/>
      <c r="AY734" s="79"/>
      <c r="AZ734" s="79"/>
      <c r="BA734" s="79"/>
      <c r="BB734" s="79"/>
      <c r="BC734" s="79"/>
      <c r="BD734" s="79"/>
      <c r="BE734" s="79"/>
      <c r="BF734" s="79"/>
      <c r="BG734" s="79"/>
      <c r="BH734" s="79"/>
      <c r="BI734" s="79"/>
      <c r="BJ734" s="79"/>
      <c r="BK734" s="79"/>
      <c r="BL734" s="79"/>
      <c r="BM734" s="79"/>
      <c r="BN734" s="79"/>
      <c r="BO734" s="79"/>
      <c r="BP734" s="79"/>
      <c r="BQ734" s="79"/>
      <c r="BR734" s="79"/>
      <c r="BS734" s="79"/>
      <c r="BT734" s="79"/>
      <c r="BU734" s="79"/>
      <c r="BV734" s="79"/>
      <c r="BW734" s="79"/>
      <c r="BX734" s="79"/>
      <c r="BY734" s="79"/>
      <c r="BZ734" s="79"/>
      <c r="CA734" s="79"/>
      <c r="CB734" s="79"/>
      <c r="CC734" s="79"/>
      <c r="CD734" s="79"/>
      <c r="CE734" s="79"/>
      <c r="CF734" s="79"/>
      <c r="CG734" s="79"/>
      <c r="CH734" s="79"/>
      <c r="CI734" s="79"/>
      <c r="CJ734" s="79"/>
      <c r="CK734" s="79"/>
      <c r="CL734" s="79"/>
      <c r="CM734" s="79"/>
      <c r="CN734" s="79"/>
      <c r="CO734" s="79"/>
      <c r="CP734" s="79"/>
      <c r="CQ734" s="79"/>
      <c r="CR734" s="79"/>
      <c r="CS734" s="79"/>
      <c r="CT734" s="79"/>
      <c r="CU734" s="79"/>
      <c r="CV734" s="79"/>
      <c r="CW734" s="79"/>
      <c r="CX734" s="79"/>
      <c r="CY734" s="79"/>
      <c r="CZ734" s="79"/>
      <c r="DA734" s="79"/>
      <c r="DB734" s="79"/>
      <c r="DC734" s="79"/>
      <c r="DD734" s="79"/>
      <c r="DE734" s="79"/>
      <c r="DF734" s="79"/>
      <c r="DG734" s="79"/>
      <c r="DH734" s="79"/>
      <c r="DI734" s="79"/>
      <c r="DJ734" s="79"/>
      <c r="DK734" s="79"/>
      <c r="DL734" s="79"/>
      <c r="DM734" s="79"/>
      <c r="DN734" s="79"/>
      <c r="DO734" s="79"/>
      <c r="DP734" s="79"/>
      <c r="DQ734" s="79"/>
      <c r="DR734" s="79"/>
      <c r="DS734" s="79"/>
      <c r="DT734" s="79"/>
      <c r="DU734" s="79"/>
      <c r="DV734" s="79"/>
      <c r="DW734" s="79"/>
      <c r="DX734" s="79"/>
      <c r="DY734" s="79"/>
      <c r="DZ734" s="79"/>
      <c r="EA734" s="79"/>
      <c r="EB734" s="79"/>
      <c r="EC734" s="79"/>
      <c r="ED734" s="79"/>
      <c r="EE734" s="79"/>
      <c r="EF734" s="79"/>
      <c r="EG734" s="79"/>
      <c r="EH734" s="79"/>
      <c r="EI734" s="79"/>
      <c r="EJ734" s="79"/>
      <c r="EK734" s="79"/>
      <c r="EL734" s="79"/>
      <c r="EM734" s="79"/>
      <c r="EN734" s="79"/>
      <c r="EO734" s="113"/>
      <c r="EP734" s="113"/>
      <c r="EQ734" s="113"/>
      <c r="ER734" s="113"/>
      <c r="ES734" s="113"/>
      <c r="ET734" s="113"/>
      <c r="EU734" s="113"/>
      <c r="EV734" s="113"/>
      <c r="EW734" s="113"/>
      <c r="EX734" s="113"/>
    </row>
    <row r="735" spans="1:154" x14ac:dyDescent="0.3">
      <c r="A735" s="79"/>
      <c r="B735" s="80"/>
      <c r="C735" s="80"/>
      <c r="D735" s="80"/>
      <c r="E735" s="80"/>
      <c r="F735" s="80"/>
      <c r="G735" s="44" t="e">
        <f>SUM(J735,L735,N735,O735,P735,T735,U735,V735,AB735,AD735,AO735,AQ735,CE735,CG735,CP735,CR735,#REF!,#REF!,CZ735,DB735,DE735,DG735,DN735,DP735,DW735,DY735,EF735,EH735)</f>
        <v>#REF!</v>
      </c>
      <c r="H735" s="44" t="e">
        <f>SUM(K735,M735,Q735,R735,S735,W735,X735,Y735,AC735,AE735,AF735,AG735,AH735,AI735,AL735,AP735,AR735,#REF!,AY735,AZ735,CF735,CH735,CI735,CJ735,CK735,CL735,CQ735,CS735,CT735,CU735,CV735,CW735,#REF!,#REF!,DA735,DC735,DF735,DH735,DO735,#REF!,#REF!,#REF!,#REF!,DQ735,DR735,DS735,DT735,DU735,DX735,DZ735,EA735,EB735,EC735,ED735,EG735,EI735,EJ735,EK735,EL735,EM735)</f>
        <v>#REF!</v>
      </c>
      <c r="I735" s="44" t="e">
        <f t="shared" si="23"/>
        <v>#REF!</v>
      </c>
      <c r="J735" s="72"/>
      <c r="K735" s="72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79"/>
      <c r="AF735" s="79"/>
      <c r="AG735" s="79"/>
      <c r="AH735" s="79"/>
      <c r="AI735" s="79"/>
      <c r="AJ735" s="79"/>
      <c r="AK735" s="79"/>
      <c r="AL735" s="79"/>
      <c r="AM735" s="79"/>
      <c r="AN735" s="79"/>
      <c r="AO735" s="79"/>
      <c r="AP735" s="79"/>
      <c r="AQ735" s="79"/>
      <c r="AR735" s="79"/>
      <c r="AS735" s="79"/>
      <c r="AT735" s="79"/>
      <c r="AU735" s="79"/>
      <c r="AV735" s="79"/>
      <c r="AW735" s="79"/>
      <c r="AX735" s="79"/>
      <c r="AY735" s="79"/>
      <c r="AZ735" s="79"/>
      <c r="BA735" s="79"/>
      <c r="BB735" s="79"/>
      <c r="BC735" s="79"/>
      <c r="BD735" s="79"/>
      <c r="BE735" s="79"/>
      <c r="BF735" s="79"/>
      <c r="BG735" s="79"/>
      <c r="BH735" s="79"/>
      <c r="BI735" s="79"/>
      <c r="BJ735" s="79"/>
      <c r="BK735" s="79"/>
      <c r="BL735" s="79"/>
      <c r="BM735" s="79"/>
      <c r="BN735" s="79"/>
      <c r="BO735" s="79"/>
      <c r="BP735" s="79"/>
      <c r="BQ735" s="79"/>
      <c r="BR735" s="79"/>
      <c r="BS735" s="79"/>
      <c r="BT735" s="79"/>
      <c r="BU735" s="79"/>
      <c r="BV735" s="79"/>
      <c r="BW735" s="79"/>
      <c r="BX735" s="79"/>
      <c r="BY735" s="79"/>
      <c r="BZ735" s="79"/>
      <c r="CA735" s="79"/>
      <c r="CB735" s="79"/>
      <c r="CC735" s="79"/>
      <c r="CD735" s="79"/>
      <c r="CE735" s="79"/>
      <c r="CF735" s="79"/>
      <c r="CG735" s="79"/>
      <c r="CH735" s="79"/>
      <c r="CI735" s="79"/>
      <c r="CJ735" s="79"/>
      <c r="CK735" s="79"/>
      <c r="CL735" s="79"/>
      <c r="CM735" s="79"/>
      <c r="CN735" s="79"/>
      <c r="CO735" s="79"/>
      <c r="CP735" s="79"/>
      <c r="CQ735" s="79"/>
      <c r="CR735" s="79"/>
      <c r="CS735" s="79"/>
      <c r="CT735" s="79"/>
      <c r="CU735" s="79"/>
      <c r="CV735" s="79"/>
      <c r="CW735" s="79"/>
      <c r="CX735" s="79"/>
      <c r="CY735" s="79"/>
      <c r="CZ735" s="79"/>
      <c r="DA735" s="79"/>
      <c r="DB735" s="79"/>
      <c r="DC735" s="79"/>
      <c r="DD735" s="79"/>
      <c r="DE735" s="79"/>
      <c r="DF735" s="79"/>
      <c r="DG735" s="79"/>
      <c r="DH735" s="79"/>
      <c r="DI735" s="79"/>
      <c r="DJ735" s="79"/>
      <c r="DK735" s="79"/>
      <c r="DL735" s="79"/>
      <c r="DM735" s="79"/>
      <c r="DN735" s="79"/>
      <c r="DO735" s="79"/>
      <c r="DP735" s="79"/>
      <c r="DQ735" s="79"/>
      <c r="DR735" s="79"/>
      <c r="DS735" s="79"/>
      <c r="DT735" s="79"/>
      <c r="DU735" s="79"/>
      <c r="DV735" s="79"/>
      <c r="DW735" s="79"/>
      <c r="DX735" s="79"/>
      <c r="DY735" s="79"/>
      <c r="DZ735" s="79"/>
      <c r="EA735" s="79"/>
      <c r="EB735" s="79"/>
      <c r="EC735" s="79"/>
      <c r="ED735" s="79"/>
      <c r="EE735" s="79"/>
      <c r="EF735" s="79"/>
      <c r="EG735" s="79"/>
      <c r="EH735" s="79"/>
      <c r="EI735" s="79"/>
      <c r="EJ735" s="79"/>
      <c r="EK735" s="79"/>
      <c r="EL735" s="79"/>
      <c r="EM735" s="79"/>
      <c r="EN735" s="79"/>
      <c r="EO735" s="113"/>
      <c r="EP735" s="113"/>
      <c r="EQ735" s="113"/>
      <c r="ER735" s="113"/>
      <c r="ES735" s="113"/>
      <c r="ET735" s="113"/>
      <c r="EU735" s="113"/>
      <c r="EV735" s="113"/>
      <c r="EW735" s="113"/>
      <c r="EX735" s="113"/>
    </row>
    <row r="736" spans="1:154" x14ac:dyDescent="0.3">
      <c r="A736" s="79"/>
      <c r="B736" s="80"/>
      <c r="C736" s="80"/>
      <c r="D736" s="80"/>
      <c r="E736" s="80"/>
      <c r="F736" s="80"/>
      <c r="G736" s="44" t="e">
        <f>SUM(J736,L736,N736,O736,P736,T736,U736,V736,AB736,AD736,AO736,AQ736,CE736,CG736,CP736,CR736,#REF!,#REF!,CZ736,DB736,DE736,DG736,DN736,DP736,DW736,DY736,EF736,EH736)</f>
        <v>#REF!</v>
      </c>
      <c r="H736" s="44" t="e">
        <f>SUM(K736,M736,Q736,R736,S736,W736,X736,Y736,AC736,AE736,AF736,AG736,AH736,AI736,AL736,AP736,AR736,#REF!,AY736,AZ736,CF736,CH736,CI736,CJ736,CK736,CL736,CQ736,CS736,CT736,CU736,CV736,CW736,#REF!,#REF!,DA736,DC736,DF736,DH736,DO736,#REF!,#REF!,#REF!,#REF!,DQ736,DR736,DS736,DT736,DU736,DX736,DZ736,EA736,EB736,EC736,ED736,EG736,EI736,EJ736,EK736,EL736,EM736)</f>
        <v>#REF!</v>
      </c>
      <c r="I736" s="44" t="e">
        <f t="shared" si="23"/>
        <v>#REF!</v>
      </c>
      <c r="J736" s="72"/>
      <c r="K736" s="72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79"/>
      <c r="AF736" s="79"/>
      <c r="AG736" s="79"/>
      <c r="AH736" s="79"/>
      <c r="AI736" s="79"/>
      <c r="AJ736" s="79"/>
      <c r="AK736" s="79"/>
      <c r="AL736" s="79"/>
      <c r="AM736" s="79"/>
      <c r="AN736" s="79"/>
      <c r="AO736" s="79"/>
      <c r="AP736" s="79"/>
      <c r="AQ736" s="79"/>
      <c r="AR736" s="79"/>
      <c r="AS736" s="79"/>
      <c r="AT736" s="79"/>
      <c r="AU736" s="79"/>
      <c r="AV736" s="79"/>
      <c r="AW736" s="79"/>
      <c r="AX736" s="79"/>
      <c r="AY736" s="79"/>
      <c r="AZ736" s="79"/>
      <c r="BA736" s="79"/>
      <c r="BB736" s="79"/>
      <c r="BC736" s="79"/>
      <c r="BD736" s="79"/>
      <c r="BE736" s="79"/>
      <c r="BF736" s="79"/>
      <c r="BG736" s="79"/>
      <c r="BH736" s="79"/>
      <c r="BI736" s="79"/>
      <c r="BJ736" s="79"/>
      <c r="BK736" s="79"/>
      <c r="BL736" s="79"/>
      <c r="BM736" s="79"/>
      <c r="BN736" s="79"/>
      <c r="BO736" s="79"/>
      <c r="BP736" s="79"/>
      <c r="BQ736" s="79"/>
      <c r="BR736" s="79"/>
      <c r="BS736" s="79"/>
      <c r="BT736" s="79"/>
      <c r="BU736" s="79"/>
      <c r="BV736" s="79"/>
      <c r="BW736" s="79"/>
      <c r="BX736" s="79"/>
      <c r="BY736" s="79"/>
      <c r="BZ736" s="79"/>
      <c r="CA736" s="79"/>
      <c r="CB736" s="79"/>
      <c r="CC736" s="79"/>
      <c r="CD736" s="79"/>
      <c r="CE736" s="79"/>
      <c r="CF736" s="79"/>
      <c r="CG736" s="79"/>
      <c r="CH736" s="79"/>
      <c r="CI736" s="79"/>
      <c r="CJ736" s="79"/>
      <c r="CK736" s="79"/>
      <c r="CL736" s="79"/>
      <c r="CM736" s="79"/>
      <c r="CN736" s="79"/>
      <c r="CO736" s="79"/>
      <c r="CP736" s="79"/>
      <c r="CQ736" s="79"/>
      <c r="CR736" s="79"/>
      <c r="CS736" s="79"/>
      <c r="CT736" s="79"/>
      <c r="CU736" s="79"/>
      <c r="CV736" s="79"/>
      <c r="CW736" s="79"/>
      <c r="CX736" s="79"/>
      <c r="CY736" s="79"/>
      <c r="CZ736" s="79"/>
      <c r="DA736" s="79"/>
      <c r="DB736" s="79"/>
      <c r="DC736" s="79"/>
      <c r="DD736" s="79"/>
      <c r="DE736" s="79"/>
      <c r="DF736" s="79"/>
      <c r="DG736" s="79"/>
      <c r="DH736" s="79"/>
      <c r="DI736" s="79"/>
      <c r="DJ736" s="79"/>
      <c r="DK736" s="79"/>
      <c r="DL736" s="79"/>
      <c r="DM736" s="79"/>
      <c r="DN736" s="79"/>
      <c r="DO736" s="79"/>
      <c r="DP736" s="79"/>
      <c r="DQ736" s="79"/>
      <c r="DR736" s="79"/>
      <c r="DS736" s="79"/>
      <c r="DT736" s="79"/>
      <c r="DU736" s="79"/>
      <c r="DV736" s="79"/>
      <c r="DW736" s="79"/>
      <c r="DX736" s="79"/>
      <c r="DY736" s="79"/>
      <c r="DZ736" s="79"/>
      <c r="EA736" s="79"/>
      <c r="EB736" s="79"/>
      <c r="EC736" s="79"/>
      <c r="ED736" s="79"/>
      <c r="EE736" s="79"/>
      <c r="EF736" s="79"/>
      <c r="EG736" s="79"/>
      <c r="EH736" s="79"/>
      <c r="EI736" s="79"/>
      <c r="EJ736" s="79"/>
      <c r="EK736" s="79"/>
      <c r="EL736" s="79"/>
      <c r="EM736" s="79"/>
      <c r="EN736" s="79"/>
      <c r="EO736" s="113"/>
      <c r="EP736" s="113"/>
      <c r="EQ736" s="113"/>
      <c r="ER736" s="113"/>
      <c r="ES736" s="113"/>
      <c r="ET736" s="113"/>
      <c r="EU736" s="113"/>
      <c r="EV736" s="113"/>
      <c r="EW736" s="113"/>
      <c r="EX736" s="113"/>
    </row>
    <row r="737" spans="1:154" x14ac:dyDescent="0.3">
      <c r="A737" s="79"/>
      <c r="B737" s="80"/>
      <c r="C737" s="80"/>
      <c r="D737" s="80"/>
      <c r="E737" s="80"/>
      <c r="F737" s="80"/>
      <c r="G737" s="44" t="e">
        <f>SUM(J737,L737,N737,O737,P737,T737,U737,V737,AB737,AD737,AO737,AQ737,CE737,CG737,CP737,CR737,#REF!,#REF!,CZ737,DB737,DE737,DG737,DN737,DP737,DW737,DY737,EF737,EH737)</f>
        <v>#REF!</v>
      </c>
      <c r="H737" s="44" t="e">
        <f>SUM(K737,M737,Q737,R737,S737,W737,X737,Y737,AC737,AE737,AF737,AG737,AH737,AI737,AL737,AP737,AR737,#REF!,AY737,AZ737,CF737,CH737,CI737,CJ737,CK737,CL737,CQ737,CS737,CT737,CU737,CV737,CW737,#REF!,#REF!,DA737,DC737,DF737,DH737,DO737,#REF!,#REF!,#REF!,#REF!,DQ737,DR737,DS737,DT737,DU737,DX737,DZ737,EA737,EB737,EC737,ED737,EG737,EI737,EJ737,EK737,EL737,EM737)</f>
        <v>#REF!</v>
      </c>
      <c r="I737" s="44" t="e">
        <f t="shared" si="23"/>
        <v>#REF!</v>
      </c>
      <c r="J737" s="72"/>
      <c r="K737" s="72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79"/>
      <c r="AF737" s="79"/>
      <c r="AG737" s="79"/>
      <c r="AH737" s="79"/>
      <c r="AI737" s="79"/>
      <c r="AJ737" s="79"/>
      <c r="AK737" s="79"/>
      <c r="AL737" s="79"/>
      <c r="AM737" s="79"/>
      <c r="AN737" s="79"/>
      <c r="AO737" s="79"/>
      <c r="AP737" s="79"/>
      <c r="AQ737" s="79"/>
      <c r="AR737" s="79"/>
      <c r="AS737" s="79"/>
      <c r="AT737" s="79"/>
      <c r="AU737" s="79"/>
      <c r="AV737" s="79"/>
      <c r="AW737" s="79"/>
      <c r="AX737" s="79"/>
      <c r="AY737" s="79"/>
      <c r="AZ737" s="79"/>
      <c r="BA737" s="79"/>
      <c r="BB737" s="79"/>
      <c r="BC737" s="79"/>
      <c r="BD737" s="79"/>
      <c r="BE737" s="79"/>
      <c r="BF737" s="79"/>
      <c r="BG737" s="79"/>
      <c r="BH737" s="79"/>
      <c r="BI737" s="79"/>
      <c r="BJ737" s="79"/>
      <c r="BK737" s="79"/>
      <c r="BL737" s="79"/>
      <c r="BM737" s="79"/>
      <c r="BN737" s="79"/>
      <c r="BO737" s="79"/>
      <c r="BP737" s="79"/>
      <c r="BQ737" s="79"/>
      <c r="BR737" s="79"/>
      <c r="BS737" s="79"/>
      <c r="BT737" s="79"/>
      <c r="BU737" s="79"/>
      <c r="BV737" s="79"/>
      <c r="BW737" s="79"/>
      <c r="BX737" s="79"/>
      <c r="BY737" s="79"/>
      <c r="BZ737" s="79"/>
      <c r="CA737" s="79"/>
      <c r="CB737" s="79"/>
      <c r="CC737" s="79"/>
      <c r="CD737" s="79"/>
      <c r="CE737" s="79"/>
      <c r="CF737" s="79"/>
      <c r="CG737" s="79"/>
      <c r="CH737" s="79"/>
      <c r="CI737" s="79"/>
      <c r="CJ737" s="79"/>
      <c r="CK737" s="79"/>
      <c r="CL737" s="79"/>
      <c r="CM737" s="79"/>
      <c r="CN737" s="79"/>
      <c r="CO737" s="79"/>
      <c r="CP737" s="79"/>
      <c r="CQ737" s="79"/>
      <c r="CR737" s="79"/>
      <c r="CS737" s="79"/>
      <c r="CT737" s="79"/>
      <c r="CU737" s="79"/>
      <c r="CV737" s="79"/>
      <c r="CW737" s="79"/>
      <c r="CX737" s="79"/>
      <c r="CY737" s="79"/>
      <c r="CZ737" s="79"/>
      <c r="DA737" s="79"/>
      <c r="DB737" s="79"/>
      <c r="DC737" s="79"/>
      <c r="DD737" s="79"/>
      <c r="DE737" s="79"/>
      <c r="DF737" s="79"/>
      <c r="DG737" s="79"/>
      <c r="DH737" s="79"/>
      <c r="DI737" s="79"/>
      <c r="DJ737" s="79"/>
      <c r="DK737" s="79"/>
      <c r="DL737" s="79"/>
      <c r="DM737" s="79"/>
      <c r="DN737" s="79"/>
      <c r="DO737" s="79"/>
      <c r="DP737" s="79"/>
      <c r="DQ737" s="79"/>
      <c r="DR737" s="79"/>
      <c r="DS737" s="79"/>
      <c r="DT737" s="79"/>
      <c r="DU737" s="79"/>
      <c r="DV737" s="79"/>
      <c r="DW737" s="79"/>
      <c r="DX737" s="79"/>
      <c r="DY737" s="79"/>
      <c r="DZ737" s="79"/>
      <c r="EA737" s="79"/>
      <c r="EB737" s="79"/>
      <c r="EC737" s="79"/>
      <c r="ED737" s="79"/>
      <c r="EE737" s="79"/>
      <c r="EF737" s="79"/>
      <c r="EG737" s="79"/>
      <c r="EH737" s="79"/>
      <c r="EI737" s="79"/>
      <c r="EJ737" s="79"/>
      <c r="EK737" s="79"/>
      <c r="EL737" s="79"/>
      <c r="EM737" s="79"/>
      <c r="EN737" s="79"/>
      <c r="EO737" s="113"/>
      <c r="EP737" s="113"/>
      <c r="EQ737" s="113"/>
      <c r="ER737" s="113"/>
      <c r="ES737" s="113"/>
      <c r="ET737" s="113"/>
      <c r="EU737" s="113"/>
      <c r="EV737" s="113"/>
      <c r="EW737" s="113"/>
      <c r="EX737" s="113"/>
    </row>
    <row r="738" spans="1:154" x14ac:dyDescent="0.3">
      <c r="A738" s="79"/>
      <c r="B738" s="80"/>
      <c r="C738" s="80"/>
      <c r="D738" s="80"/>
      <c r="E738" s="80"/>
      <c r="F738" s="80"/>
      <c r="G738" s="44" t="e">
        <f>SUM(J738,L738,N738,O738,P738,T738,U738,V738,AB738,AD738,AO738,AQ738,CE738,CG738,CP738,CR738,#REF!,#REF!,CZ738,DB738,DE738,DG738,DN738,DP738,DW738,DY738,EF738,EH738)</f>
        <v>#REF!</v>
      </c>
      <c r="H738" s="44" t="e">
        <f>SUM(K738,M738,Q738,R738,S738,W738,X738,Y738,AC738,AE738,AF738,AG738,AH738,AI738,AL738,AP738,AR738,#REF!,AY738,AZ738,CF738,CH738,CI738,CJ738,CK738,CL738,CQ738,CS738,CT738,CU738,CV738,CW738,#REF!,#REF!,DA738,DC738,DF738,DH738,DO738,#REF!,#REF!,#REF!,#REF!,DQ738,DR738,DS738,DT738,DU738,DX738,DZ738,EA738,EB738,EC738,ED738,EG738,EI738,EJ738,EK738,EL738,EM738)</f>
        <v>#REF!</v>
      </c>
      <c r="I738" s="44" t="e">
        <f t="shared" si="23"/>
        <v>#REF!</v>
      </c>
      <c r="J738" s="72"/>
      <c r="K738" s="72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79"/>
      <c r="AF738" s="79"/>
      <c r="AG738" s="79"/>
      <c r="AH738" s="79"/>
      <c r="AI738" s="79"/>
      <c r="AJ738" s="79"/>
      <c r="AK738" s="79"/>
      <c r="AL738" s="79"/>
      <c r="AM738" s="79"/>
      <c r="AN738" s="79"/>
      <c r="AO738" s="79"/>
      <c r="AP738" s="79"/>
      <c r="AQ738" s="79"/>
      <c r="AR738" s="79"/>
      <c r="AS738" s="79"/>
      <c r="AT738" s="79"/>
      <c r="AU738" s="79"/>
      <c r="AV738" s="79"/>
      <c r="AW738" s="79"/>
      <c r="AX738" s="79"/>
      <c r="AY738" s="79"/>
      <c r="AZ738" s="79"/>
      <c r="BA738" s="79"/>
      <c r="BB738" s="79"/>
      <c r="BC738" s="79"/>
      <c r="BD738" s="79"/>
      <c r="BE738" s="79"/>
      <c r="BF738" s="79"/>
      <c r="BG738" s="79"/>
      <c r="BH738" s="79"/>
      <c r="BI738" s="79"/>
      <c r="BJ738" s="79"/>
      <c r="BK738" s="79"/>
      <c r="BL738" s="79"/>
      <c r="BM738" s="79"/>
      <c r="BN738" s="79"/>
      <c r="BO738" s="79"/>
      <c r="BP738" s="79"/>
      <c r="BQ738" s="79"/>
      <c r="BR738" s="79"/>
      <c r="BS738" s="79"/>
      <c r="BT738" s="79"/>
      <c r="BU738" s="79"/>
      <c r="BV738" s="79"/>
      <c r="BW738" s="79"/>
      <c r="BX738" s="79"/>
      <c r="BY738" s="79"/>
      <c r="BZ738" s="79"/>
      <c r="CA738" s="79"/>
      <c r="CB738" s="79"/>
      <c r="CC738" s="79"/>
      <c r="CD738" s="79"/>
      <c r="CE738" s="79"/>
      <c r="CF738" s="79"/>
      <c r="CG738" s="79"/>
      <c r="CH738" s="79"/>
      <c r="CI738" s="79"/>
      <c r="CJ738" s="79"/>
      <c r="CK738" s="79"/>
      <c r="CL738" s="79"/>
      <c r="CM738" s="79"/>
      <c r="CN738" s="79"/>
      <c r="CO738" s="79"/>
      <c r="CP738" s="79"/>
      <c r="CQ738" s="79"/>
      <c r="CR738" s="79"/>
      <c r="CS738" s="79"/>
      <c r="CT738" s="79"/>
      <c r="CU738" s="79"/>
      <c r="CV738" s="79"/>
      <c r="CW738" s="79"/>
      <c r="CX738" s="79"/>
      <c r="CY738" s="79"/>
      <c r="CZ738" s="79"/>
      <c r="DA738" s="79"/>
      <c r="DB738" s="79"/>
      <c r="DC738" s="79"/>
      <c r="DD738" s="79"/>
      <c r="DE738" s="79"/>
      <c r="DF738" s="79"/>
      <c r="DG738" s="79"/>
      <c r="DH738" s="79"/>
      <c r="DI738" s="79"/>
      <c r="DJ738" s="79"/>
      <c r="DK738" s="79"/>
      <c r="DL738" s="79"/>
      <c r="DM738" s="79"/>
      <c r="DN738" s="79"/>
      <c r="DO738" s="79"/>
      <c r="DP738" s="79"/>
      <c r="DQ738" s="79"/>
      <c r="DR738" s="79"/>
      <c r="DS738" s="79"/>
      <c r="DT738" s="79"/>
      <c r="DU738" s="79"/>
      <c r="DV738" s="79"/>
      <c r="DW738" s="79"/>
      <c r="DX738" s="79"/>
      <c r="DY738" s="79"/>
      <c r="DZ738" s="79"/>
      <c r="EA738" s="79"/>
      <c r="EB738" s="79"/>
      <c r="EC738" s="79"/>
      <c r="ED738" s="79"/>
      <c r="EE738" s="79"/>
      <c r="EF738" s="79"/>
      <c r="EG738" s="79"/>
      <c r="EH738" s="79"/>
      <c r="EI738" s="79"/>
      <c r="EJ738" s="79"/>
      <c r="EK738" s="79"/>
      <c r="EL738" s="79"/>
      <c r="EM738" s="79"/>
      <c r="EN738" s="79"/>
      <c r="EO738" s="113"/>
      <c r="EP738" s="113"/>
      <c r="EQ738" s="113"/>
      <c r="ER738" s="113"/>
      <c r="ES738" s="113"/>
      <c r="ET738" s="113"/>
      <c r="EU738" s="113"/>
      <c r="EV738" s="113"/>
      <c r="EW738" s="113"/>
      <c r="EX738" s="113"/>
    </row>
    <row r="739" spans="1:154" x14ac:dyDescent="0.3">
      <c r="A739" s="79"/>
      <c r="B739" s="80"/>
      <c r="C739" s="80"/>
      <c r="D739" s="80"/>
      <c r="E739" s="80"/>
      <c r="F739" s="80"/>
      <c r="G739" s="44" t="e">
        <f>SUM(J739,L739,N739,O739,P739,T739,U739,V739,AB739,AD739,AO739,AQ739,CE739,CG739,CP739,CR739,#REF!,#REF!,CZ739,DB739,DE739,DG739,DN739,DP739,DW739,DY739,EF739,EH739)</f>
        <v>#REF!</v>
      </c>
      <c r="H739" s="44" t="e">
        <f>SUM(K739,M739,Q739,R739,S739,W739,X739,Y739,AC739,AE739,AF739,AG739,AH739,AI739,AL739,AP739,AR739,#REF!,AY739,AZ739,CF739,CH739,CI739,CJ739,CK739,CL739,CQ739,CS739,CT739,CU739,CV739,CW739,#REF!,#REF!,DA739,DC739,DF739,DH739,DO739,#REF!,#REF!,#REF!,#REF!,DQ739,DR739,DS739,DT739,DU739,DX739,DZ739,EA739,EB739,EC739,ED739,EG739,EI739,EJ739,EK739,EL739,EM739)</f>
        <v>#REF!</v>
      </c>
      <c r="I739" s="44" t="e">
        <f t="shared" si="23"/>
        <v>#REF!</v>
      </c>
      <c r="J739" s="72"/>
      <c r="K739" s="72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79"/>
      <c r="AF739" s="79"/>
      <c r="AG739" s="79"/>
      <c r="AH739" s="79"/>
      <c r="AI739" s="79"/>
      <c r="AJ739" s="79"/>
      <c r="AK739" s="79"/>
      <c r="AL739" s="79"/>
      <c r="AM739" s="79"/>
      <c r="AN739" s="79"/>
      <c r="AO739" s="79"/>
      <c r="AP739" s="79"/>
      <c r="AQ739" s="79"/>
      <c r="AR739" s="79"/>
      <c r="AS739" s="79"/>
      <c r="AT739" s="79"/>
      <c r="AU739" s="79"/>
      <c r="AV739" s="79"/>
      <c r="AW739" s="79"/>
      <c r="AX739" s="79"/>
      <c r="AY739" s="79"/>
      <c r="AZ739" s="79"/>
      <c r="BA739" s="79"/>
      <c r="BB739" s="79"/>
      <c r="BC739" s="79"/>
      <c r="BD739" s="79"/>
      <c r="BE739" s="79"/>
      <c r="BF739" s="79"/>
      <c r="BG739" s="79"/>
      <c r="BH739" s="79"/>
      <c r="BI739" s="79"/>
      <c r="BJ739" s="79"/>
      <c r="BK739" s="79"/>
      <c r="BL739" s="79"/>
      <c r="BM739" s="79"/>
      <c r="BN739" s="79"/>
      <c r="BO739" s="79"/>
      <c r="BP739" s="79"/>
      <c r="BQ739" s="79"/>
      <c r="BR739" s="79"/>
      <c r="BS739" s="79"/>
      <c r="BT739" s="79"/>
      <c r="BU739" s="79"/>
      <c r="BV739" s="79"/>
      <c r="BW739" s="79"/>
      <c r="BX739" s="79"/>
      <c r="BY739" s="79"/>
      <c r="BZ739" s="79"/>
      <c r="CA739" s="79"/>
      <c r="CB739" s="79"/>
      <c r="CC739" s="79"/>
      <c r="CD739" s="79"/>
      <c r="CE739" s="79"/>
      <c r="CF739" s="79"/>
      <c r="CG739" s="79"/>
      <c r="CH739" s="79"/>
      <c r="CI739" s="79"/>
      <c r="CJ739" s="79"/>
      <c r="CK739" s="79"/>
      <c r="CL739" s="79"/>
      <c r="CM739" s="79"/>
      <c r="CN739" s="79"/>
      <c r="CO739" s="79"/>
      <c r="CP739" s="79"/>
      <c r="CQ739" s="79"/>
      <c r="CR739" s="79"/>
      <c r="CS739" s="79"/>
      <c r="CT739" s="79"/>
      <c r="CU739" s="79"/>
      <c r="CV739" s="79"/>
      <c r="CW739" s="79"/>
      <c r="CX739" s="79"/>
      <c r="CY739" s="79"/>
      <c r="CZ739" s="79"/>
      <c r="DA739" s="79"/>
      <c r="DB739" s="79"/>
      <c r="DC739" s="79"/>
      <c r="DD739" s="79"/>
      <c r="DE739" s="79"/>
      <c r="DF739" s="79"/>
      <c r="DG739" s="79"/>
      <c r="DH739" s="79"/>
      <c r="DI739" s="79"/>
      <c r="DJ739" s="79"/>
      <c r="DK739" s="79"/>
      <c r="DL739" s="79"/>
      <c r="DM739" s="79"/>
      <c r="DN739" s="79"/>
      <c r="DO739" s="79"/>
      <c r="DP739" s="79"/>
      <c r="DQ739" s="79"/>
      <c r="DR739" s="79"/>
      <c r="DS739" s="79"/>
      <c r="DT739" s="79"/>
      <c r="DU739" s="79"/>
      <c r="DV739" s="79"/>
      <c r="DW739" s="79"/>
      <c r="DX739" s="79"/>
      <c r="DY739" s="79"/>
      <c r="DZ739" s="79"/>
      <c r="EA739" s="79"/>
      <c r="EB739" s="79"/>
      <c r="EC739" s="79"/>
      <c r="ED739" s="79"/>
      <c r="EE739" s="79"/>
      <c r="EF739" s="79"/>
      <c r="EG739" s="79"/>
      <c r="EH739" s="79"/>
      <c r="EI739" s="79"/>
      <c r="EJ739" s="79"/>
      <c r="EK739" s="79"/>
      <c r="EL739" s="79"/>
      <c r="EM739" s="79"/>
      <c r="EN739" s="79"/>
      <c r="EO739" s="113"/>
      <c r="EP739" s="113"/>
      <c r="EQ739" s="113"/>
      <c r="ER739" s="113"/>
      <c r="ES739" s="113"/>
      <c r="ET739" s="113"/>
      <c r="EU739" s="113"/>
      <c r="EV739" s="113"/>
      <c r="EW739" s="113"/>
      <c r="EX739" s="113"/>
    </row>
    <row r="740" spans="1:154" x14ac:dyDescent="0.3">
      <c r="A740" s="79"/>
      <c r="B740" s="80"/>
      <c r="C740" s="80"/>
      <c r="D740" s="80"/>
      <c r="E740" s="80"/>
      <c r="F740" s="80"/>
      <c r="G740" s="44" t="e">
        <f>SUM(J740,L740,N740,O740,P740,T740,U740,V740,AB740,AD740,AO740,AQ740,CE740,CG740,CP740,CR740,#REF!,#REF!,CZ740,DB740,DE740,DG740,DN740,DP740,DW740,DY740,EF740,EH740)</f>
        <v>#REF!</v>
      </c>
      <c r="H740" s="44" t="e">
        <f>SUM(K740,M740,Q740,R740,S740,W740,X740,Y740,AC740,AE740,AF740,AG740,AH740,AI740,AL740,AP740,AR740,#REF!,AY740,AZ740,CF740,CH740,CI740,CJ740,CK740,CL740,CQ740,CS740,CT740,CU740,CV740,CW740,#REF!,#REF!,DA740,DC740,DF740,DH740,DO740,#REF!,#REF!,#REF!,#REF!,DQ740,DR740,DS740,DT740,DU740,DX740,DZ740,EA740,EB740,EC740,ED740,EG740,EI740,EJ740,EK740,EL740,EM740)</f>
        <v>#REF!</v>
      </c>
      <c r="I740" s="44" t="e">
        <f t="shared" si="23"/>
        <v>#REF!</v>
      </c>
      <c r="J740" s="72"/>
      <c r="K740" s="72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79"/>
      <c r="AF740" s="79"/>
      <c r="AG740" s="79"/>
      <c r="AH740" s="79"/>
      <c r="AI740" s="79"/>
      <c r="AJ740" s="79"/>
      <c r="AK740" s="79"/>
      <c r="AL740" s="79"/>
      <c r="AM740" s="79"/>
      <c r="AN740" s="79"/>
      <c r="AO740" s="79"/>
      <c r="AP740" s="79"/>
      <c r="AQ740" s="79"/>
      <c r="AR740" s="79"/>
      <c r="AS740" s="79"/>
      <c r="AT740" s="79"/>
      <c r="AU740" s="79"/>
      <c r="AV740" s="79"/>
      <c r="AW740" s="79"/>
      <c r="AX740" s="79"/>
      <c r="AY740" s="79"/>
      <c r="AZ740" s="79"/>
      <c r="BA740" s="79"/>
      <c r="BB740" s="79"/>
      <c r="BC740" s="79"/>
      <c r="BD740" s="79"/>
      <c r="BE740" s="79"/>
      <c r="BF740" s="79"/>
      <c r="BG740" s="79"/>
      <c r="BH740" s="79"/>
      <c r="BI740" s="79"/>
      <c r="BJ740" s="79"/>
      <c r="BK740" s="79"/>
      <c r="BL740" s="79"/>
      <c r="BM740" s="79"/>
      <c r="BN740" s="79"/>
      <c r="BO740" s="79"/>
      <c r="BP740" s="79"/>
      <c r="BQ740" s="79"/>
      <c r="BR740" s="79"/>
      <c r="BS740" s="79"/>
      <c r="BT740" s="79"/>
      <c r="BU740" s="79"/>
      <c r="BV740" s="79"/>
      <c r="BW740" s="79"/>
      <c r="BX740" s="79"/>
      <c r="BY740" s="79"/>
      <c r="BZ740" s="79"/>
      <c r="CA740" s="79"/>
      <c r="CB740" s="79"/>
      <c r="CC740" s="79"/>
      <c r="CD740" s="79"/>
      <c r="CE740" s="79"/>
      <c r="CF740" s="79"/>
      <c r="CG740" s="79"/>
      <c r="CH740" s="79"/>
      <c r="CI740" s="79"/>
      <c r="CJ740" s="79"/>
      <c r="CK740" s="79"/>
      <c r="CL740" s="79"/>
      <c r="CM740" s="79"/>
      <c r="CN740" s="79"/>
      <c r="CO740" s="79"/>
      <c r="CP740" s="79"/>
      <c r="CQ740" s="79"/>
      <c r="CR740" s="79"/>
      <c r="CS740" s="79"/>
      <c r="CT740" s="79"/>
      <c r="CU740" s="79"/>
      <c r="CV740" s="79"/>
      <c r="CW740" s="79"/>
      <c r="CX740" s="79"/>
      <c r="CY740" s="79"/>
      <c r="CZ740" s="79"/>
      <c r="DA740" s="79"/>
      <c r="DB740" s="79"/>
      <c r="DC740" s="79"/>
      <c r="DD740" s="79"/>
      <c r="DE740" s="79"/>
      <c r="DF740" s="79"/>
      <c r="DG740" s="79"/>
      <c r="DH740" s="79"/>
      <c r="DI740" s="79"/>
      <c r="DJ740" s="79"/>
      <c r="DK740" s="79"/>
      <c r="DL740" s="79"/>
      <c r="DM740" s="79"/>
      <c r="DN740" s="79"/>
      <c r="DO740" s="79"/>
      <c r="DP740" s="79"/>
      <c r="DQ740" s="79"/>
      <c r="DR740" s="79"/>
      <c r="DS740" s="79"/>
      <c r="DT740" s="79"/>
      <c r="DU740" s="79"/>
      <c r="DV740" s="79"/>
      <c r="DW740" s="79"/>
      <c r="DX740" s="79"/>
      <c r="DY740" s="79"/>
      <c r="DZ740" s="79"/>
      <c r="EA740" s="79"/>
      <c r="EB740" s="79"/>
      <c r="EC740" s="79"/>
      <c r="ED740" s="79"/>
      <c r="EE740" s="79"/>
      <c r="EF740" s="79"/>
      <c r="EG740" s="79"/>
      <c r="EH740" s="79"/>
      <c r="EI740" s="79"/>
      <c r="EJ740" s="79"/>
      <c r="EK740" s="79"/>
      <c r="EL740" s="79"/>
      <c r="EM740" s="79"/>
      <c r="EN740" s="79"/>
      <c r="EO740" s="113"/>
      <c r="EP740" s="113"/>
      <c r="EQ740" s="113"/>
      <c r="ER740" s="113"/>
      <c r="ES740" s="113"/>
      <c r="ET740" s="113"/>
      <c r="EU740" s="113"/>
      <c r="EV740" s="113"/>
      <c r="EW740" s="113"/>
      <c r="EX740" s="113"/>
    </row>
    <row r="741" spans="1:154" x14ac:dyDescent="0.3">
      <c r="A741" s="79"/>
      <c r="B741" s="80"/>
      <c r="C741" s="80"/>
      <c r="D741" s="80"/>
      <c r="E741" s="80"/>
      <c r="F741" s="80"/>
      <c r="G741" s="44" t="e">
        <f>SUM(J741,L741,N741,O741,P741,T741,U741,V741,AB741,AD741,AO741,AQ741,CE741,CG741,CP741,CR741,#REF!,#REF!,CZ741,DB741,DE741,DG741,DN741,DP741,DW741,DY741,EF741,EH741)</f>
        <v>#REF!</v>
      </c>
      <c r="H741" s="44" t="e">
        <f>SUM(K741,M741,Q741,R741,S741,W741,X741,Y741,AC741,AE741,AF741,AG741,AH741,AI741,AL741,AP741,AR741,#REF!,AY741,AZ741,CF741,CH741,CI741,CJ741,CK741,CL741,CQ741,CS741,CT741,CU741,CV741,CW741,#REF!,#REF!,DA741,DC741,DF741,DH741,DO741,#REF!,#REF!,#REF!,#REF!,DQ741,DR741,DS741,DT741,DU741,DX741,DZ741,EA741,EB741,EC741,ED741,EG741,EI741,EJ741,EK741,EL741,EM741)</f>
        <v>#REF!</v>
      </c>
      <c r="I741" s="44" t="e">
        <f t="shared" si="23"/>
        <v>#REF!</v>
      </c>
      <c r="J741" s="72"/>
      <c r="K741" s="72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79"/>
      <c r="AF741" s="79"/>
      <c r="AG741" s="79"/>
      <c r="AH741" s="79"/>
      <c r="AI741" s="79"/>
      <c r="AJ741" s="79"/>
      <c r="AK741" s="79"/>
      <c r="AL741" s="79"/>
      <c r="AM741" s="79"/>
      <c r="AN741" s="79"/>
      <c r="AO741" s="79"/>
      <c r="AP741" s="79"/>
      <c r="AQ741" s="79"/>
      <c r="AR741" s="79"/>
      <c r="AS741" s="79"/>
      <c r="AT741" s="79"/>
      <c r="AU741" s="79"/>
      <c r="AV741" s="79"/>
      <c r="AW741" s="79"/>
      <c r="AX741" s="79"/>
      <c r="AY741" s="79"/>
      <c r="AZ741" s="79"/>
      <c r="BA741" s="79"/>
      <c r="BB741" s="79"/>
      <c r="BC741" s="79"/>
      <c r="BD741" s="79"/>
      <c r="BE741" s="79"/>
      <c r="BF741" s="79"/>
      <c r="BG741" s="79"/>
      <c r="BH741" s="79"/>
      <c r="BI741" s="79"/>
      <c r="BJ741" s="79"/>
      <c r="BK741" s="79"/>
      <c r="BL741" s="79"/>
      <c r="BM741" s="79"/>
      <c r="BN741" s="79"/>
      <c r="BO741" s="79"/>
      <c r="BP741" s="79"/>
      <c r="BQ741" s="79"/>
      <c r="BR741" s="79"/>
      <c r="BS741" s="79"/>
      <c r="BT741" s="79"/>
      <c r="BU741" s="79"/>
      <c r="BV741" s="79"/>
      <c r="BW741" s="79"/>
      <c r="BX741" s="79"/>
      <c r="BY741" s="79"/>
      <c r="BZ741" s="79"/>
      <c r="CA741" s="79"/>
      <c r="CB741" s="79"/>
      <c r="CC741" s="79"/>
      <c r="CD741" s="79"/>
      <c r="CE741" s="79"/>
      <c r="CF741" s="79"/>
      <c r="CG741" s="79"/>
      <c r="CH741" s="79"/>
      <c r="CI741" s="79"/>
      <c r="CJ741" s="79"/>
      <c r="CK741" s="79"/>
      <c r="CL741" s="79"/>
      <c r="CM741" s="79"/>
      <c r="CN741" s="79"/>
      <c r="CO741" s="79"/>
      <c r="CP741" s="79"/>
      <c r="CQ741" s="79"/>
      <c r="CR741" s="79"/>
      <c r="CS741" s="79"/>
      <c r="CT741" s="79"/>
      <c r="CU741" s="79"/>
      <c r="CV741" s="79"/>
      <c r="CW741" s="79"/>
      <c r="CX741" s="79"/>
      <c r="CY741" s="79"/>
      <c r="CZ741" s="79"/>
      <c r="DA741" s="79"/>
      <c r="DB741" s="79"/>
      <c r="DC741" s="79"/>
      <c r="DD741" s="79"/>
      <c r="DE741" s="79"/>
      <c r="DF741" s="79"/>
      <c r="DG741" s="79"/>
      <c r="DH741" s="79"/>
      <c r="DI741" s="79"/>
      <c r="DJ741" s="79"/>
      <c r="DK741" s="79"/>
      <c r="DL741" s="79"/>
      <c r="DM741" s="79"/>
      <c r="DN741" s="79"/>
      <c r="DO741" s="79"/>
      <c r="DP741" s="79"/>
      <c r="DQ741" s="79"/>
      <c r="DR741" s="79"/>
      <c r="DS741" s="79"/>
      <c r="DT741" s="79"/>
      <c r="DU741" s="79"/>
      <c r="DV741" s="79"/>
      <c r="DW741" s="79"/>
      <c r="DX741" s="79"/>
      <c r="DY741" s="79"/>
      <c r="DZ741" s="79"/>
      <c r="EA741" s="79"/>
      <c r="EB741" s="79"/>
      <c r="EC741" s="79"/>
      <c r="ED741" s="79"/>
      <c r="EE741" s="79"/>
      <c r="EF741" s="79"/>
      <c r="EG741" s="79"/>
      <c r="EH741" s="79"/>
      <c r="EI741" s="79"/>
      <c r="EJ741" s="79"/>
      <c r="EK741" s="79"/>
      <c r="EL741" s="79"/>
      <c r="EM741" s="79"/>
      <c r="EN741" s="79"/>
      <c r="EO741" s="113"/>
      <c r="EP741" s="113"/>
      <c r="EQ741" s="113"/>
      <c r="ER741" s="113"/>
      <c r="ES741" s="113"/>
      <c r="ET741" s="113"/>
      <c r="EU741" s="113"/>
      <c r="EV741" s="113"/>
      <c r="EW741" s="113"/>
      <c r="EX741" s="113"/>
    </row>
    <row r="742" spans="1:154" x14ac:dyDescent="0.3">
      <c r="A742" s="79"/>
      <c r="B742" s="80"/>
      <c r="C742" s="80"/>
      <c r="D742" s="80"/>
      <c r="E742" s="80"/>
      <c r="F742" s="80"/>
      <c r="G742" s="44" t="e">
        <f>SUM(J742,L742,N742,O742,P742,T742,U742,V742,AB742,AD742,AO742,AQ742,CE742,CG742,CP742,CR742,#REF!,#REF!,CZ742,DB742,DE742,DG742,DN742,DP742,DW742,DY742,EF742,EH742)</f>
        <v>#REF!</v>
      </c>
      <c r="H742" s="44" t="e">
        <f>SUM(K742,M742,Q742,R742,S742,W742,X742,Y742,AC742,AE742,AF742,AG742,AH742,AI742,AL742,AP742,AR742,#REF!,AY742,AZ742,CF742,CH742,CI742,CJ742,CK742,CL742,CQ742,CS742,CT742,CU742,CV742,CW742,#REF!,#REF!,DA742,DC742,DF742,DH742,DO742,#REF!,#REF!,#REF!,#REF!,DQ742,DR742,DS742,DT742,DU742,DX742,DZ742,EA742,EB742,EC742,ED742,EG742,EI742,EJ742,EK742,EL742,EM742)</f>
        <v>#REF!</v>
      </c>
      <c r="I742" s="44" t="e">
        <f t="shared" si="23"/>
        <v>#REF!</v>
      </c>
      <c r="J742" s="72"/>
      <c r="K742" s="72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79"/>
      <c r="AF742" s="79"/>
      <c r="AG742" s="79"/>
      <c r="AH742" s="79"/>
      <c r="AI742" s="79"/>
      <c r="AJ742" s="79"/>
      <c r="AK742" s="79"/>
      <c r="AL742" s="79"/>
      <c r="AM742" s="79"/>
      <c r="AN742" s="79"/>
      <c r="AO742" s="79"/>
      <c r="AP742" s="79"/>
      <c r="AQ742" s="79"/>
      <c r="AR742" s="79"/>
      <c r="AS742" s="79"/>
      <c r="AT742" s="79"/>
      <c r="AU742" s="79"/>
      <c r="AV742" s="79"/>
      <c r="AW742" s="79"/>
      <c r="AX742" s="79"/>
      <c r="AY742" s="79"/>
      <c r="AZ742" s="79"/>
      <c r="BA742" s="79"/>
      <c r="BB742" s="79"/>
      <c r="BC742" s="79"/>
      <c r="BD742" s="79"/>
      <c r="BE742" s="79"/>
      <c r="BF742" s="79"/>
      <c r="BG742" s="79"/>
      <c r="BH742" s="79"/>
      <c r="BI742" s="79"/>
      <c r="BJ742" s="79"/>
      <c r="BK742" s="79"/>
      <c r="BL742" s="79"/>
      <c r="BM742" s="79"/>
      <c r="BN742" s="79"/>
      <c r="BO742" s="79"/>
      <c r="BP742" s="79"/>
      <c r="BQ742" s="79"/>
      <c r="BR742" s="79"/>
      <c r="BS742" s="79"/>
      <c r="BT742" s="79"/>
      <c r="BU742" s="79"/>
      <c r="BV742" s="79"/>
      <c r="BW742" s="79"/>
      <c r="BX742" s="79"/>
      <c r="BY742" s="79"/>
      <c r="BZ742" s="79"/>
      <c r="CA742" s="79"/>
      <c r="CB742" s="79"/>
      <c r="CC742" s="79"/>
      <c r="CD742" s="79"/>
      <c r="CE742" s="79"/>
      <c r="CF742" s="79"/>
      <c r="CG742" s="79"/>
      <c r="CH742" s="79"/>
      <c r="CI742" s="79"/>
      <c r="CJ742" s="79"/>
      <c r="CK742" s="79"/>
      <c r="CL742" s="79"/>
      <c r="CM742" s="79"/>
      <c r="CN742" s="79"/>
      <c r="CO742" s="79"/>
      <c r="CP742" s="79"/>
      <c r="CQ742" s="79"/>
      <c r="CR742" s="79"/>
      <c r="CS742" s="79"/>
      <c r="CT742" s="79"/>
      <c r="CU742" s="79"/>
      <c r="CV742" s="79"/>
      <c r="CW742" s="79"/>
      <c r="CX742" s="79"/>
      <c r="CY742" s="79"/>
      <c r="CZ742" s="79"/>
      <c r="DA742" s="79"/>
      <c r="DB742" s="79"/>
      <c r="DC742" s="79"/>
      <c r="DD742" s="79"/>
      <c r="DE742" s="79"/>
      <c r="DF742" s="79"/>
      <c r="DG742" s="79"/>
      <c r="DH742" s="79"/>
      <c r="DI742" s="79"/>
      <c r="DJ742" s="79"/>
      <c r="DK742" s="79"/>
      <c r="DL742" s="79"/>
      <c r="DM742" s="79"/>
      <c r="DN742" s="79"/>
      <c r="DO742" s="79"/>
      <c r="DP742" s="79"/>
      <c r="DQ742" s="79"/>
      <c r="DR742" s="79"/>
      <c r="DS742" s="79"/>
      <c r="DT742" s="79"/>
      <c r="DU742" s="79"/>
      <c r="DV742" s="79"/>
      <c r="DW742" s="79"/>
      <c r="DX742" s="79"/>
      <c r="DY742" s="79"/>
      <c r="DZ742" s="79"/>
      <c r="EA742" s="79"/>
      <c r="EB742" s="79"/>
      <c r="EC742" s="79"/>
      <c r="ED742" s="79"/>
      <c r="EE742" s="79"/>
      <c r="EF742" s="79"/>
      <c r="EG742" s="79"/>
      <c r="EH742" s="79"/>
      <c r="EI742" s="79"/>
      <c r="EJ742" s="79"/>
      <c r="EK742" s="79"/>
      <c r="EL742" s="79"/>
      <c r="EM742" s="79"/>
      <c r="EN742" s="79"/>
      <c r="EO742" s="113"/>
      <c r="EP742" s="113"/>
      <c r="EQ742" s="113"/>
      <c r="ER742" s="113"/>
      <c r="ES742" s="113"/>
      <c r="ET742" s="113"/>
      <c r="EU742" s="113"/>
      <c r="EV742" s="113"/>
      <c r="EW742" s="113"/>
      <c r="EX742" s="113"/>
    </row>
    <row r="743" spans="1:154" x14ac:dyDescent="0.3">
      <c r="A743" s="79"/>
      <c r="B743" s="80"/>
      <c r="C743" s="80"/>
      <c r="D743" s="80"/>
      <c r="E743" s="80"/>
      <c r="F743" s="80"/>
      <c r="G743" s="44" t="e">
        <f>SUM(J743,L743,N743,O743,P743,T743,U743,V743,AB743,AD743,AO743,AQ743,CE743,CG743,CP743,CR743,#REF!,#REF!,CZ743,DB743,DE743,DG743,DN743,DP743,DW743,DY743,EF743,EH743)</f>
        <v>#REF!</v>
      </c>
      <c r="H743" s="44" t="e">
        <f>SUM(K743,M743,Q743,R743,S743,W743,X743,Y743,AC743,AE743,AF743,AG743,AH743,AI743,AL743,AP743,AR743,#REF!,AY743,AZ743,CF743,CH743,CI743,CJ743,CK743,CL743,CQ743,CS743,CT743,CU743,CV743,CW743,#REF!,#REF!,DA743,DC743,DF743,DH743,DO743,#REF!,#REF!,#REF!,#REF!,DQ743,DR743,DS743,DT743,DU743,DX743,DZ743,EA743,EB743,EC743,ED743,EG743,EI743,EJ743,EK743,EL743,EM743)</f>
        <v>#REF!</v>
      </c>
      <c r="I743" s="44" t="e">
        <f t="shared" si="23"/>
        <v>#REF!</v>
      </c>
      <c r="J743" s="72"/>
      <c r="K743" s="72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79"/>
      <c r="AF743" s="79"/>
      <c r="AG743" s="79"/>
      <c r="AH743" s="79"/>
      <c r="AI743" s="79"/>
      <c r="AJ743" s="79"/>
      <c r="AK743" s="79"/>
      <c r="AL743" s="79"/>
      <c r="AM743" s="79"/>
      <c r="AN743" s="79"/>
      <c r="AO743" s="79"/>
      <c r="AP743" s="79"/>
      <c r="AQ743" s="79"/>
      <c r="AR743" s="79"/>
      <c r="AS743" s="79"/>
      <c r="AT743" s="79"/>
      <c r="AU743" s="79"/>
      <c r="AV743" s="79"/>
      <c r="AW743" s="79"/>
      <c r="AX743" s="79"/>
      <c r="AY743" s="79"/>
      <c r="AZ743" s="79"/>
      <c r="BA743" s="79"/>
      <c r="BB743" s="79"/>
      <c r="BC743" s="79"/>
      <c r="BD743" s="79"/>
      <c r="BE743" s="79"/>
      <c r="BF743" s="79"/>
      <c r="BG743" s="79"/>
      <c r="BH743" s="79"/>
      <c r="BI743" s="79"/>
      <c r="BJ743" s="79"/>
      <c r="BK743" s="79"/>
      <c r="BL743" s="79"/>
      <c r="BM743" s="79"/>
      <c r="BN743" s="79"/>
      <c r="BO743" s="79"/>
      <c r="BP743" s="79"/>
      <c r="BQ743" s="79"/>
      <c r="BR743" s="79"/>
      <c r="BS743" s="79"/>
      <c r="BT743" s="79"/>
      <c r="BU743" s="79"/>
      <c r="BV743" s="79"/>
      <c r="BW743" s="79"/>
      <c r="BX743" s="79"/>
      <c r="BY743" s="79"/>
      <c r="BZ743" s="79"/>
      <c r="CA743" s="79"/>
      <c r="CB743" s="79"/>
      <c r="CC743" s="79"/>
      <c r="CD743" s="79"/>
      <c r="CE743" s="79"/>
      <c r="CF743" s="79"/>
      <c r="CG743" s="79"/>
      <c r="CH743" s="79"/>
      <c r="CI743" s="79"/>
      <c r="CJ743" s="79"/>
      <c r="CK743" s="79"/>
      <c r="CL743" s="79"/>
      <c r="CM743" s="79"/>
      <c r="CN743" s="79"/>
      <c r="CO743" s="79"/>
      <c r="CP743" s="79"/>
      <c r="CQ743" s="79"/>
      <c r="CR743" s="79"/>
      <c r="CS743" s="79"/>
      <c r="CT743" s="79"/>
      <c r="CU743" s="79"/>
      <c r="CV743" s="79"/>
      <c r="CW743" s="79"/>
      <c r="CX743" s="79"/>
      <c r="CY743" s="79"/>
      <c r="CZ743" s="79"/>
      <c r="DA743" s="79"/>
      <c r="DB743" s="79"/>
      <c r="DC743" s="79"/>
      <c r="DD743" s="79"/>
      <c r="DE743" s="79"/>
      <c r="DF743" s="79"/>
      <c r="DG743" s="79"/>
      <c r="DH743" s="79"/>
      <c r="DI743" s="79"/>
      <c r="DJ743" s="79"/>
      <c r="DK743" s="79"/>
      <c r="DL743" s="79"/>
      <c r="DM743" s="79"/>
      <c r="DN743" s="79"/>
      <c r="DO743" s="79"/>
      <c r="DP743" s="79"/>
      <c r="DQ743" s="79"/>
      <c r="DR743" s="79"/>
      <c r="DS743" s="79"/>
      <c r="DT743" s="79"/>
      <c r="DU743" s="79"/>
      <c r="DV743" s="79"/>
      <c r="DW743" s="79"/>
      <c r="DX743" s="79"/>
      <c r="DY743" s="79"/>
      <c r="DZ743" s="79"/>
      <c r="EA743" s="79"/>
      <c r="EB743" s="79"/>
      <c r="EC743" s="79"/>
      <c r="ED743" s="79"/>
      <c r="EE743" s="79"/>
      <c r="EF743" s="79"/>
      <c r="EG743" s="79"/>
      <c r="EH743" s="79"/>
      <c r="EI743" s="79"/>
      <c r="EJ743" s="79"/>
      <c r="EK743" s="79"/>
      <c r="EL743" s="79"/>
      <c r="EM743" s="79"/>
      <c r="EN743" s="79"/>
      <c r="EO743" s="113"/>
      <c r="EP743" s="113"/>
      <c r="EQ743" s="113"/>
      <c r="ER743" s="113"/>
      <c r="ES743" s="113"/>
      <c r="ET743" s="113"/>
      <c r="EU743" s="113"/>
      <c r="EV743" s="113"/>
      <c r="EW743" s="113"/>
      <c r="EX743" s="113"/>
    </row>
    <row r="744" spans="1:154" x14ac:dyDescent="0.3">
      <c r="A744" s="79"/>
      <c r="B744" s="80"/>
      <c r="C744" s="80"/>
      <c r="D744" s="80"/>
      <c r="E744" s="80"/>
      <c r="F744" s="80"/>
      <c r="G744" s="44" t="e">
        <f>SUM(J744,L744,N744,O744,P744,T744,U744,V744,AB744,AD744,AO744,AQ744,CE744,CG744,CP744,CR744,#REF!,#REF!,CZ744,DB744,DE744,DG744,DN744,DP744,DW744,DY744,EF744,EH744)</f>
        <v>#REF!</v>
      </c>
      <c r="H744" s="44" t="e">
        <f>SUM(K744,M744,Q744,R744,S744,W744,X744,Y744,AC744,AE744,AF744,AG744,AH744,AI744,AL744,AP744,AR744,#REF!,AY744,AZ744,CF744,CH744,CI744,CJ744,CK744,CL744,CQ744,CS744,CT744,CU744,CV744,CW744,#REF!,#REF!,DA744,DC744,DF744,DH744,DO744,#REF!,#REF!,#REF!,#REF!,DQ744,DR744,DS744,DT744,DU744,DX744,DZ744,EA744,EB744,EC744,ED744,EG744,EI744,EJ744,EK744,EL744,EM744)</f>
        <v>#REF!</v>
      </c>
      <c r="I744" s="44" t="e">
        <f t="shared" si="23"/>
        <v>#REF!</v>
      </c>
      <c r="J744" s="72"/>
      <c r="K744" s="72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79"/>
      <c r="AF744" s="79"/>
      <c r="AG744" s="79"/>
      <c r="AH744" s="79"/>
      <c r="AI744" s="79"/>
      <c r="AJ744" s="79"/>
      <c r="AK744" s="79"/>
      <c r="AL744" s="79"/>
      <c r="AM744" s="79"/>
      <c r="AN744" s="79"/>
      <c r="AO744" s="79"/>
      <c r="AP744" s="79"/>
      <c r="AQ744" s="79"/>
      <c r="AR744" s="79"/>
      <c r="AS744" s="79"/>
      <c r="AT744" s="79"/>
      <c r="AU744" s="79"/>
      <c r="AV744" s="79"/>
      <c r="AW744" s="79"/>
      <c r="AX744" s="79"/>
      <c r="AY744" s="79"/>
      <c r="AZ744" s="79"/>
      <c r="BA744" s="79"/>
      <c r="BB744" s="79"/>
      <c r="BC744" s="79"/>
      <c r="BD744" s="79"/>
      <c r="BE744" s="79"/>
      <c r="BF744" s="79"/>
      <c r="BG744" s="79"/>
      <c r="BH744" s="79"/>
      <c r="BI744" s="79"/>
      <c r="BJ744" s="79"/>
      <c r="BK744" s="79"/>
      <c r="BL744" s="79"/>
      <c r="BM744" s="79"/>
      <c r="BN744" s="79"/>
      <c r="BO744" s="79"/>
      <c r="BP744" s="79"/>
      <c r="BQ744" s="79"/>
      <c r="BR744" s="79"/>
      <c r="BS744" s="79"/>
      <c r="BT744" s="79"/>
      <c r="BU744" s="79"/>
      <c r="BV744" s="79"/>
      <c r="BW744" s="79"/>
      <c r="BX744" s="79"/>
      <c r="BY744" s="79"/>
      <c r="BZ744" s="79"/>
      <c r="CA744" s="79"/>
      <c r="CB744" s="79"/>
      <c r="CC744" s="79"/>
      <c r="CD744" s="79"/>
      <c r="CE744" s="79"/>
      <c r="CF744" s="79"/>
      <c r="CG744" s="79"/>
      <c r="CH744" s="79"/>
      <c r="CI744" s="79"/>
      <c r="CJ744" s="79"/>
      <c r="CK744" s="79"/>
      <c r="CL744" s="79"/>
      <c r="CM744" s="79"/>
      <c r="CN744" s="79"/>
      <c r="CO744" s="79"/>
      <c r="CP744" s="79"/>
      <c r="CQ744" s="79"/>
      <c r="CR744" s="79"/>
      <c r="CS744" s="79"/>
      <c r="CT744" s="79"/>
      <c r="CU744" s="79"/>
      <c r="CV744" s="79"/>
      <c r="CW744" s="79"/>
      <c r="CX744" s="79"/>
      <c r="CY744" s="79"/>
      <c r="CZ744" s="79"/>
      <c r="DA744" s="79"/>
      <c r="DB744" s="79"/>
      <c r="DC744" s="79"/>
      <c r="DD744" s="79"/>
      <c r="DE744" s="79"/>
      <c r="DF744" s="79"/>
      <c r="DG744" s="79"/>
      <c r="DH744" s="79"/>
      <c r="DI744" s="79"/>
      <c r="DJ744" s="79"/>
      <c r="DK744" s="79"/>
      <c r="DL744" s="79"/>
      <c r="DM744" s="79"/>
      <c r="DN744" s="79"/>
      <c r="DO744" s="79"/>
      <c r="DP744" s="79"/>
      <c r="DQ744" s="79"/>
      <c r="DR744" s="79"/>
      <c r="DS744" s="79"/>
      <c r="DT744" s="79"/>
      <c r="DU744" s="79"/>
      <c r="DV744" s="79"/>
      <c r="DW744" s="79"/>
      <c r="DX744" s="79"/>
      <c r="DY744" s="79"/>
      <c r="DZ744" s="79"/>
      <c r="EA744" s="79"/>
      <c r="EB744" s="79"/>
      <c r="EC744" s="79"/>
      <c r="ED744" s="79"/>
      <c r="EE744" s="79"/>
      <c r="EF744" s="79"/>
      <c r="EG744" s="79"/>
      <c r="EH744" s="79"/>
      <c r="EI744" s="79"/>
      <c r="EJ744" s="79"/>
      <c r="EK744" s="79"/>
      <c r="EL744" s="79"/>
      <c r="EM744" s="79"/>
      <c r="EN744" s="79"/>
      <c r="EO744" s="113"/>
      <c r="EP744" s="113"/>
      <c r="EQ744" s="113"/>
      <c r="ER744" s="113"/>
      <c r="ES744" s="113"/>
      <c r="ET744" s="113"/>
      <c r="EU744" s="113"/>
      <c r="EV744" s="113"/>
      <c r="EW744" s="113"/>
      <c r="EX744" s="113"/>
    </row>
    <row r="745" spans="1:154" x14ac:dyDescent="0.3">
      <c r="A745" s="79"/>
      <c r="B745" s="80"/>
      <c r="C745" s="80"/>
      <c r="D745" s="80"/>
      <c r="E745" s="80"/>
      <c r="F745" s="80"/>
      <c r="G745" s="44" t="e">
        <f>SUM(J745,L745,N745,O745,P745,T745,U745,V745,AB745,AD745,AO745,AQ745,CE745,CG745,CP745,CR745,#REF!,#REF!,CZ745,DB745,DE745,DG745,DN745,DP745,DW745,DY745,EF745,EH745)</f>
        <v>#REF!</v>
      </c>
      <c r="H745" s="44" t="e">
        <f>SUM(K745,M745,Q745,R745,S745,W745,X745,Y745,AC745,AE745,AF745,AG745,AH745,AI745,AL745,AP745,AR745,#REF!,AY745,AZ745,CF745,CH745,CI745,CJ745,CK745,CL745,CQ745,CS745,CT745,CU745,CV745,CW745,#REF!,#REF!,DA745,DC745,DF745,DH745,DO745,#REF!,#REF!,#REF!,#REF!,DQ745,DR745,DS745,DT745,DU745,DX745,DZ745,EA745,EB745,EC745,ED745,EG745,EI745,EJ745,EK745,EL745,EM745)</f>
        <v>#REF!</v>
      </c>
      <c r="I745" s="44" t="e">
        <f t="shared" si="23"/>
        <v>#REF!</v>
      </c>
      <c r="J745" s="72"/>
      <c r="K745" s="72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79"/>
      <c r="AF745" s="79"/>
      <c r="AG745" s="79"/>
      <c r="AH745" s="79"/>
      <c r="AI745" s="79"/>
      <c r="AJ745" s="79"/>
      <c r="AK745" s="79"/>
      <c r="AL745" s="79"/>
      <c r="AM745" s="79"/>
      <c r="AN745" s="79"/>
      <c r="AO745" s="79"/>
      <c r="AP745" s="79"/>
      <c r="AQ745" s="79"/>
      <c r="AR745" s="79"/>
      <c r="AS745" s="79"/>
      <c r="AT745" s="79"/>
      <c r="AU745" s="79"/>
      <c r="AV745" s="79"/>
      <c r="AW745" s="79"/>
      <c r="AX745" s="79"/>
      <c r="AY745" s="79"/>
      <c r="AZ745" s="79"/>
      <c r="BA745" s="79"/>
      <c r="BB745" s="79"/>
      <c r="BC745" s="79"/>
      <c r="BD745" s="79"/>
      <c r="BE745" s="79"/>
      <c r="BF745" s="79"/>
      <c r="BG745" s="79"/>
      <c r="BH745" s="79"/>
      <c r="BI745" s="79"/>
      <c r="BJ745" s="79"/>
      <c r="BK745" s="79"/>
      <c r="BL745" s="79"/>
      <c r="BM745" s="79"/>
      <c r="BN745" s="79"/>
      <c r="BO745" s="79"/>
      <c r="BP745" s="79"/>
      <c r="BQ745" s="79"/>
      <c r="BR745" s="79"/>
      <c r="BS745" s="79"/>
      <c r="BT745" s="79"/>
      <c r="BU745" s="79"/>
      <c r="BV745" s="79"/>
      <c r="BW745" s="79"/>
      <c r="BX745" s="79"/>
      <c r="BY745" s="79"/>
      <c r="BZ745" s="79"/>
      <c r="CA745" s="79"/>
      <c r="CB745" s="79"/>
      <c r="CC745" s="79"/>
      <c r="CD745" s="79"/>
      <c r="CE745" s="79"/>
      <c r="CF745" s="79"/>
      <c r="CG745" s="79"/>
      <c r="CH745" s="79"/>
      <c r="CI745" s="79"/>
      <c r="CJ745" s="79"/>
      <c r="CK745" s="79"/>
      <c r="CL745" s="79"/>
      <c r="CM745" s="79"/>
      <c r="CN745" s="79"/>
      <c r="CO745" s="79"/>
      <c r="CP745" s="79"/>
      <c r="CQ745" s="79"/>
      <c r="CR745" s="79"/>
      <c r="CS745" s="79"/>
      <c r="CT745" s="79"/>
      <c r="CU745" s="79"/>
      <c r="CV745" s="79"/>
      <c r="CW745" s="79"/>
      <c r="CX745" s="79"/>
      <c r="CY745" s="79"/>
      <c r="CZ745" s="79"/>
      <c r="DA745" s="79"/>
      <c r="DB745" s="79"/>
      <c r="DC745" s="79"/>
      <c r="DD745" s="79"/>
      <c r="DE745" s="79"/>
      <c r="DF745" s="79"/>
      <c r="DG745" s="79"/>
      <c r="DH745" s="79"/>
      <c r="DI745" s="79"/>
      <c r="DJ745" s="79"/>
      <c r="DK745" s="79"/>
      <c r="DL745" s="79"/>
      <c r="DM745" s="79"/>
      <c r="DN745" s="79"/>
      <c r="DO745" s="79"/>
      <c r="DP745" s="79"/>
      <c r="DQ745" s="79"/>
      <c r="DR745" s="79"/>
      <c r="DS745" s="79"/>
      <c r="DT745" s="79"/>
      <c r="DU745" s="79"/>
      <c r="DV745" s="79"/>
      <c r="DW745" s="79"/>
      <c r="DX745" s="79"/>
      <c r="DY745" s="79"/>
      <c r="DZ745" s="79"/>
      <c r="EA745" s="79"/>
      <c r="EB745" s="79"/>
      <c r="EC745" s="79"/>
      <c r="ED745" s="79"/>
      <c r="EE745" s="79"/>
      <c r="EF745" s="79"/>
      <c r="EG745" s="79"/>
      <c r="EH745" s="79"/>
      <c r="EI745" s="79"/>
      <c r="EJ745" s="79"/>
      <c r="EK745" s="79"/>
      <c r="EL745" s="79"/>
      <c r="EM745" s="79"/>
      <c r="EN745" s="79"/>
      <c r="EO745" s="113"/>
      <c r="EP745" s="113"/>
      <c r="EQ745" s="113"/>
      <c r="ER745" s="113"/>
      <c r="ES745" s="113"/>
      <c r="ET745" s="113"/>
      <c r="EU745" s="113"/>
      <c r="EV745" s="113"/>
      <c r="EW745" s="113"/>
      <c r="EX745" s="113"/>
    </row>
    <row r="746" spans="1:154" x14ac:dyDescent="0.3">
      <c r="A746" s="79"/>
      <c r="B746" s="80"/>
      <c r="C746" s="80"/>
      <c r="D746" s="80"/>
      <c r="E746" s="80"/>
      <c r="F746" s="80"/>
      <c r="G746" s="44" t="e">
        <f>SUM(J746,L746,N746,O746,P746,T746,U746,V746,AB746,AD746,AO746,AQ746,CE746,CG746,CP746,CR746,#REF!,#REF!,CZ746,DB746,DE746,DG746,DN746,DP746,DW746,DY746,EF746,EH746)</f>
        <v>#REF!</v>
      </c>
      <c r="H746" s="44" t="e">
        <f>SUM(K746,M746,Q746,R746,S746,W746,X746,Y746,AC746,AE746,AF746,AG746,AH746,AI746,AL746,AP746,AR746,#REF!,AY746,AZ746,CF746,CH746,CI746,CJ746,CK746,CL746,CQ746,CS746,CT746,CU746,CV746,CW746,#REF!,#REF!,DA746,DC746,DF746,DH746,DO746,#REF!,#REF!,#REF!,#REF!,DQ746,DR746,DS746,DT746,DU746,DX746,DZ746,EA746,EB746,EC746,ED746,EG746,EI746,EJ746,EK746,EL746,EM746)</f>
        <v>#REF!</v>
      </c>
      <c r="I746" s="44" t="e">
        <f t="shared" si="23"/>
        <v>#REF!</v>
      </c>
      <c r="J746" s="72"/>
      <c r="K746" s="72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79"/>
      <c r="AF746" s="79"/>
      <c r="AG746" s="79"/>
      <c r="AH746" s="79"/>
      <c r="AI746" s="79"/>
      <c r="AJ746" s="79"/>
      <c r="AK746" s="79"/>
      <c r="AL746" s="79"/>
      <c r="AM746" s="79"/>
      <c r="AN746" s="79"/>
      <c r="AO746" s="79"/>
      <c r="AP746" s="79"/>
      <c r="AQ746" s="79"/>
      <c r="AR746" s="79"/>
      <c r="AS746" s="79"/>
      <c r="AT746" s="79"/>
      <c r="AU746" s="79"/>
      <c r="AV746" s="79"/>
      <c r="AW746" s="79"/>
      <c r="AX746" s="79"/>
      <c r="AY746" s="79"/>
      <c r="AZ746" s="79"/>
      <c r="BA746" s="79"/>
      <c r="BB746" s="79"/>
      <c r="BC746" s="79"/>
      <c r="BD746" s="79"/>
      <c r="BE746" s="79"/>
      <c r="BF746" s="79"/>
      <c r="BG746" s="79"/>
      <c r="BH746" s="79"/>
      <c r="BI746" s="79"/>
      <c r="BJ746" s="79"/>
      <c r="BK746" s="79"/>
      <c r="BL746" s="79"/>
      <c r="BM746" s="79"/>
      <c r="BN746" s="79"/>
      <c r="BO746" s="79"/>
      <c r="BP746" s="79"/>
      <c r="BQ746" s="79"/>
      <c r="BR746" s="79"/>
      <c r="BS746" s="79"/>
      <c r="BT746" s="79"/>
      <c r="BU746" s="79"/>
      <c r="BV746" s="79"/>
      <c r="BW746" s="79"/>
      <c r="BX746" s="79"/>
      <c r="BY746" s="79"/>
      <c r="BZ746" s="79"/>
      <c r="CA746" s="79"/>
      <c r="CB746" s="79"/>
      <c r="CC746" s="79"/>
      <c r="CD746" s="79"/>
      <c r="CE746" s="79"/>
      <c r="CF746" s="79"/>
      <c r="CG746" s="79"/>
      <c r="CH746" s="79"/>
      <c r="CI746" s="79"/>
      <c r="CJ746" s="79"/>
      <c r="CK746" s="79"/>
      <c r="CL746" s="79"/>
      <c r="CM746" s="79"/>
      <c r="CN746" s="79"/>
      <c r="CO746" s="79"/>
      <c r="CP746" s="79"/>
      <c r="CQ746" s="79"/>
      <c r="CR746" s="79"/>
      <c r="CS746" s="79"/>
      <c r="CT746" s="79"/>
      <c r="CU746" s="79"/>
      <c r="CV746" s="79"/>
      <c r="CW746" s="79"/>
      <c r="CX746" s="79"/>
      <c r="CY746" s="79"/>
      <c r="CZ746" s="79"/>
      <c r="DA746" s="79"/>
      <c r="DB746" s="79"/>
      <c r="DC746" s="79"/>
      <c r="DD746" s="79"/>
      <c r="DE746" s="79"/>
      <c r="DF746" s="79"/>
      <c r="DG746" s="79"/>
      <c r="DH746" s="79"/>
      <c r="DI746" s="79"/>
      <c r="DJ746" s="79"/>
      <c r="DK746" s="79"/>
      <c r="DL746" s="79"/>
      <c r="DM746" s="79"/>
      <c r="DN746" s="79"/>
      <c r="DO746" s="79"/>
      <c r="DP746" s="79"/>
      <c r="DQ746" s="79"/>
      <c r="DR746" s="79"/>
      <c r="DS746" s="79"/>
      <c r="DT746" s="79"/>
      <c r="DU746" s="79"/>
      <c r="DV746" s="79"/>
      <c r="DW746" s="79"/>
      <c r="DX746" s="79"/>
      <c r="DY746" s="79"/>
      <c r="DZ746" s="79"/>
      <c r="EA746" s="79"/>
      <c r="EB746" s="79"/>
      <c r="EC746" s="79"/>
      <c r="ED746" s="79"/>
      <c r="EE746" s="79"/>
      <c r="EF746" s="79"/>
      <c r="EG746" s="79"/>
      <c r="EH746" s="79"/>
      <c r="EI746" s="79"/>
      <c r="EJ746" s="79"/>
      <c r="EK746" s="79"/>
      <c r="EL746" s="79"/>
      <c r="EM746" s="79"/>
      <c r="EN746" s="79"/>
      <c r="EO746" s="113"/>
      <c r="EP746" s="113"/>
      <c r="EQ746" s="113"/>
      <c r="ER746" s="113"/>
      <c r="ES746" s="113"/>
      <c r="ET746" s="113"/>
      <c r="EU746" s="113"/>
      <c r="EV746" s="113"/>
      <c r="EW746" s="113"/>
      <c r="EX746" s="113"/>
    </row>
    <row r="747" spans="1:154" x14ac:dyDescent="0.3">
      <c r="A747" s="79"/>
      <c r="B747" s="80"/>
      <c r="C747" s="80"/>
      <c r="D747" s="80"/>
      <c r="E747" s="80"/>
      <c r="F747" s="80"/>
      <c r="G747" s="44" t="e">
        <f>SUM(J747,L747,N747,O747,P747,T747,U747,V747,AB747,AD747,AO747,AQ747,CE747,CG747,CP747,CR747,#REF!,#REF!,CZ747,DB747,DE747,DG747,DN747,DP747,DW747,DY747,EF747,EH747)</f>
        <v>#REF!</v>
      </c>
      <c r="H747" s="44" t="e">
        <f>SUM(K747,M747,Q747,R747,S747,W747,X747,Y747,AC747,AE747,AF747,AG747,AH747,AI747,AL747,AP747,AR747,#REF!,AY747,AZ747,CF747,CH747,CI747,CJ747,CK747,CL747,CQ747,CS747,CT747,CU747,CV747,CW747,#REF!,#REF!,DA747,DC747,DF747,DH747,DO747,#REF!,#REF!,#REF!,#REF!,DQ747,DR747,DS747,DT747,DU747,DX747,DZ747,EA747,EB747,EC747,ED747,EG747,EI747,EJ747,EK747,EL747,EM747)</f>
        <v>#REF!</v>
      </c>
      <c r="I747" s="44" t="e">
        <f t="shared" si="23"/>
        <v>#REF!</v>
      </c>
      <c r="J747" s="72"/>
      <c r="K747" s="72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79"/>
      <c r="AF747" s="79"/>
      <c r="AG747" s="79"/>
      <c r="AH747" s="79"/>
      <c r="AI747" s="79"/>
      <c r="AJ747" s="79"/>
      <c r="AK747" s="79"/>
      <c r="AL747" s="79"/>
      <c r="AM747" s="79"/>
      <c r="AN747" s="79"/>
      <c r="AO747" s="79"/>
      <c r="AP747" s="79"/>
      <c r="AQ747" s="79"/>
      <c r="AR747" s="79"/>
      <c r="AS747" s="79"/>
      <c r="AT747" s="79"/>
      <c r="AU747" s="79"/>
      <c r="AV747" s="79"/>
      <c r="AW747" s="79"/>
      <c r="AX747" s="79"/>
      <c r="AY747" s="79"/>
      <c r="AZ747" s="79"/>
      <c r="BA747" s="79"/>
      <c r="BB747" s="79"/>
      <c r="BC747" s="79"/>
      <c r="BD747" s="79"/>
      <c r="BE747" s="79"/>
      <c r="BF747" s="79"/>
      <c r="BG747" s="79"/>
      <c r="BH747" s="79"/>
      <c r="BI747" s="79"/>
      <c r="BJ747" s="79"/>
      <c r="BK747" s="79"/>
      <c r="BL747" s="79"/>
      <c r="BM747" s="79"/>
      <c r="BN747" s="79"/>
      <c r="BO747" s="79"/>
      <c r="BP747" s="79"/>
      <c r="BQ747" s="79"/>
      <c r="BR747" s="79"/>
      <c r="BS747" s="79"/>
      <c r="BT747" s="79"/>
      <c r="BU747" s="79"/>
      <c r="BV747" s="79"/>
      <c r="BW747" s="79"/>
      <c r="BX747" s="79"/>
      <c r="BY747" s="79"/>
      <c r="BZ747" s="79"/>
      <c r="CA747" s="79"/>
      <c r="CB747" s="79"/>
      <c r="CC747" s="79"/>
      <c r="CD747" s="79"/>
      <c r="CE747" s="79"/>
      <c r="CF747" s="79"/>
      <c r="CG747" s="79"/>
      <c r="CH747" s="79"/>
      <c r="CI747" s="79"/>
      <c r="CJ747" s="79"/>
      <c r="CK747" s="79"/>
      <c r="CL747" s="79"/>
      <c r="CM747" s="79"/>
      <c r="CN747" s="79"/>
      <c r="CO747" s="79"/>
      <c r="CP747" s="79"/>
      <c r="CQ747" s="79"/>
      <c r="CR747" s="79"/>
      <c r="CS747" s="79"/>
      <c r="CT747" s="79"/>
      <c r="CU747" s="79"/>
      <c r="CV747" s="79"/>
      <c r="CW747" s="79"/>
      <c r="CX747" s="79"/>
      <c r="CY747" s="79"/>
      <c r="CZ747" s="79"/>
      <c r="DA747" s="79"/>
      <c r="DB747" s="79"/>
      <c r="DC747" s="79"/>
      <c r="DD747" s="79"/>
      <c r="DE747" s="79"/>
      <c r="DF747" s="79"/>
      <c r="DG747" s="79"/>
      <c r="DH747" s="79"/>
      <c r="DI747" s="79"/>
      <c r="DJ747" s="79"/>
      <c r="DK747" s="79"/>
      <c r="DL747" s="79"/>
      <c r="DM747" s="79"/>
      <c r="DN747" s="79"/>
      <c r="DO747" s="79"/>
      <c r="DP747" s="79"/>
      <c r="DQ747" s="79"/>
      <c r="DR747" s="79"/>
      <c r="DS747" s="79"/>
      <c r="DT747" s="79"/>
      <c r="DU747" s="79"/>
      <c r="DV747" s="79"/>
      <c r="DW747" s="79"/>
      <c r="DX747" s="79"/>
      <c r="DY747" s="79"/>
      <c r="DZ747" s="79"/>
      <c r="EA747" s="79"/>
      <c r="EB747" s="79"/>
      <c r="EC747" s="79"/>
      <c r="ED747" s="79"/>
      <c r="EE747" s="79"/>
      <c r="EF747" s="79"/>
      <c r="EG747" s="79"/>
      <c r="EH747" s="79"/>
      <c r="EI747" s="79"/>
      <c r="EJ747" s="79"/>
      <c r="EK747" s="79"/>
      <c r="EL747" s="79"/>
      <c r="EM747" s="79"/>
      <c r="EN747" s="79"/>
      <c r="EO747" s="113"/>
      <c r="EP747" s="113"/>
      <c r="EQ747" s="113"/>
      <c r="ER747" s="113"/>
      <c r="ES747" s="113"/>
      <c r="ET747" s="113"/>
      <c r="EU747" s="113"/>
      <c r="EV747" s="113"/>
      <c r="EW747" s="113"/>
      <c r="EX747" s="113"/>
    </row>
    <row r="748" spans="1:154" x14ac:dyDescent="0.3">
      <c r="A748" s="79"/>
      <c r="B748" s="80"/>
      <c r="C748" s="80"/>
      <c r="D748" s="80"/>
      <c r="E748" s="80"/>
      <c r="F748" s="80"/>
      <c r="G748" s="44" t="e">
        <f>SUM(J748,L748,N748,O748,P748,T748,U748,V748,AB748,AD748,AO748,AQ748,CE748,CG748,CP748,CR748,#REF!,#REF!,CZ748,DB748,DE748,DG748,DN748,DP748,DW748,DY748,EF748,EH748)</f>
        <v>#REF!</v>
      </c>
      <c r="H748" s="44" t="e">
        <f>SUM(K748,M748,Q748,R748,S748,W748,X748,Y748,AC748,AE748,AF748,AG748,AH748,AI748,AL748,AP748,AR748,#REF!,AY748,AZ748,CF748,CH748,CI748,CJ748,CK748,CL748,CQ748,CS748,CT748,CU748,CV748,CW748,#REF!,#REF!,DA748,DC748,DF748,DH748,DO748,#REF!,#REF!,#REF!,#REF!,DQ748,DR748,DS748,DT748,DU748,DX748,DZ748,EA748,EB748,EC748,ED748,EG748,EI748,EJ748,EK748,EL748,EM748)</f>
        <v>#REF!</v>
      </c>
      <c r="I748" s="44" t="e">
        <f t="shared" si="23"/>
        <v>#REF!</v>
      </c>
      <c r="J748" s="72"/>
      <c r="K748" s="72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79"/>
      <c r="AF748" s="79"/>
      <c r="AG748" s="79"/>
      <c r="AH748" s="79"/>
      <c r="AI748" s="79"/>
      <c r="AJ748" s="79"/>
      <c r="AK748" s="79"/>
      <c r="AL748" s="79"/>
      <c r="AM748" s="79"/>
      <c r="AN748" s="79"/>
      <c r="AO748" s="79"/>
      <c r="AP748" s="79"/>
      <c r="AQ748" s="79"/>
      <c r="AR748" s="79"/>
      <c r="AS748" s="79"/>
      <c r="AT748" s="79"/>
      <c r="AU748" s="79"/>
      <c r="AV748" s="79"/>
      <c r="AW748" s="79"/>
      <c r="AX748" s="79"/>
      <c r="AY748" s="79"/>
      <c r="AZ748" s="79"/>
      <c r="BA748" s="79"/>
      <c r="BB748" s="79"/>
      <c r="BC748" s="79"/>
      <c r="BD748" s="79"/>
      <c r="BE748" s="79"/>
      <c r="BF748" s="79"/>
      <c r="BG748" s="79"/>
      <c r="BH748" s="79"/>
      <c r="BI748" s="79"/>
      <c r="BJ748" s="79"/>
      <c r="BK748" s="79"/>
      <c r="BL748" s="79"/>
      <c r="BM748" s="79"/>
      <c r="BN748" s="79"/>
      <c r="BO748" s="79"/>
      <c r="BP748" s="79"/>
      <c r="BQ748" s="79"/>
      <c r="BR748" s="79"/>
      <c r="BS748" s="79"/>
      <c r="BT748" s="79"/>
      <c r="BU748" s="79"/>
      <c r="BV748" s="79"/>
      <c r="BW748" s="79"/>
      <c r="BX748" s="79"/>
      <c r="BY748" s="79"/>
      <c r="BZ748" s="79"/>
      <c r="CA748" s="79"/>
      <c r="CB748" s="79"/>
      <c r="CC748" s="79"/>
      <c r="CD748" s="79"/>
      <c r="CE748" s="79"/>
      <c r="CF748" s="79"/>
      <c r="CG748" s="79"/>
      <c r="CH748" s="79"/>
      <c r="CI748" s="79"/>
      <c r="CJ748" s="79"/>
      <c r="CK748" s="79"/>
      <c r="CL748" s="79"/>
      <c r="CM748" s="79"/>
      <c r="CN748" s="79"/>
      <c r="CO748" s="79"/>
      <c r="CP748" s="79"/>
      <c r="CQ748" s="79"/>
      <c r="CR748" s="79"/>
      <c r="CS748" s="79"/>
      <c r="CT748" s="79"/>
      <c r="CU748" s="79"/>
      <c r="CV748" s="79"/>
      <c r="CW748" s="79"/>
      <c r="CX748" s="79"/>
      <c r="CY748" s="79"/>
      <c r="CZ748" s="79"/>
      <c r="DA748" s="79"/>
      <c r="DB748" s="79"/>
      <c r="DC748" s="79"/>
      <c r="DD748" s="79"/>
      <c r="DE748" s="79"/>
      <c r="DF748" s="79"/>
      <c r="DG748" s="79"/>
      <c r="DH748" s="79"/>
      <c r="DI748" s="79"/>
      <c r="DJ748" s="79"/>
      <c r="DK748" s="79"/>
      <c r="DL748" s="79"/>
      <c r="DM748" s="79"/>
      <c r="DN748" s="79"/>
      <c r="DO748" s="79"/>
      <c r="DP748" s="79"/>
      <c r="DQ748" s="79"/>
      <c r="DR748" s="79"/>
      <c r="DS748" s="79"/>
      <c r="DT748" s="79"/>
      <c r="DU748" s="79"/>
      <c r="DV748" s="79"/>
      <c r="DW748" s="79"/>
      <c r="DX748" s="79"/>
      <c r="DY748" s="79"/>
      <c r="DZ748" s="79"/>
      <c r="EA748" s="79"/>
      <c r="EB748" s="79"/>
      <c r="EC748" s="79"/>
      <c r="ED748" s="79"/>
      <c r="EE748" s="79"/>
      <c r="EF748" s="79"/>
      <c r="EG748" s="79"/>
      <c r="EH748" s="79"/>
      <c r="EI748" s="79"/>
      <c r="EJ748" s="79"/>
      <c r="EK748" s="79"/>
      <c r="EL748" s="79"/>
      <c r="EM748" s="79"/>
      <c r="EN748" s="79"/>
      <c r="EO748" s="113"/>
      <c r="EP748" s="113"/>
      <c r="EQ748" s="113"/>
      <c r="ER748" s="113"/>
      <c r="ES748" s="113"/>
      <c r="ET748" s="113"/>
      <c r="EU748" s="113"/>
      <c r="EV748" s="113"/>
      <c r="EW748" s="113"/>
      <c r="EX748" s="113"/>
    </row>
    <row r="749" spans="1:154" x14ac:dyDescent="0.3">
      <c r="A749" s="79"/>
      <c r="B749" s="80"/>
      <c r="C749" s="80"/>
      <c r="D749" s="80"/>
      <c r="E749" s="80"/>
      <c r="F749" s="80"/>
      <c r="G749" s="44" t="e">
        <f>SUM(J749,L749,N749,O749,P749,T749,U749,V749,AB749,AD749,AO749,AQ749,CE749,CG749,CP749,CR749,#REF!,#REF!,CZ749,DB749,DE749,DG749,DN749,DP749,DW749,DY749,EF749,EH749)</f>
        <v>#REF!</v>
      </c>
      <c r="H749" s="44" t="e">
        <f>SUM(K749,M749,Q749,R749,S749,W749,X749,Y749,AC749,AE749,AF749,AG749,AH749,AI749,AL749,AP749,AR749,#REF!,AY749,AZ749,CF749,CH749,CI749,CJ749,CK749,CL749,CQ749,CS749,CT749,CU749,CV749,CW749,#REF!,#REF!,DA749,DC749,DF749,DH749,DO749,#REF!,#REF!,#REF!,#REF!,DQ749,DR749,DS749,DT749,DU749,DX749,DZ749,EA749,EB749,EC749,ED749,EG749,EI749,EJ749,EK749,EL749,EM749)</f>
        <v>#REF!</v>
      </c>
      <c r="I749" s="44" t="e">
        <f t="shared" si="23"/>
        <v>#REF!</v>
      </c>
      <c r="J749" s="72"/>
      <c r="K749" s="72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79"/>
      <c r="AF749" s="79"/>
      <c r="AG749" s="79"/>
      <c r="AH749" s="79"/>
      <c r="AI749" s="79"/>
      <c r="AJ749" s="79"/>
      <c r="AK749" s="79"/>
      <c r="AL749" s="79"/>
      <c r="AM749" s="79"/>
      <c r="AN749" s="79"/>
      <c r="AO749" s="79"/>
      <c r="AP749" s="79"/>
      <c r="AQ749" s="79"/>
      <c r="AR749" s="79"/>
      <c r="AS749" s="79"/>
      <c r="AT749" s="79"/>
      <c r="AU749" s="79"/>
      <c r="AV749" s="79"/>
      <c r="AW749" s="79"/>
      <c r="AX749" s="79"/>
      <c r="AY749" s="79"/>
      <c r="AZ749" s="79"/>
      <c r="BA749" s="79"/>
      <c r="BB749" s="79"/>
      <c r="BC749" s="79"/>
      <c r="BD749" s="79"/>
      <c r="BE749" s="79"/>
      <c r="BF749" s="79"/>
      <c r="BG749" s="79"/>
      <c r="BH749" s="79"/>
      <c r="BI749" s="79"/>
      <c r="BJ749" s="79"/>
      <c r="BK749" s="79"/>
      <c r="BL749" s="79"/>
      <c r="BM749" s="79"/>
      <c r="BN749" s="79"/>
      <c r="BO749" s="79"/>
      <c r="BP749" s="79"/>
      <c r="BQ749" s="79"/>
      <c r="BR749" s="79"/>
      <c r="BS749" s="79"/>
      <c r="BT749" s="79"/>
      <c r="BU749" s="79"/>
      <c r="BV749" s="79"/>
      <c r="BW749" s="79"/>
      <c r="BX749" s="79"/>
      <c r="BY749" s="79"/>
      <c r="BZ749" s="79"/>
      <c r="CA749" s="79"/>
      <c r="CB749" s="79"/>
      <c r="CC749" s="79"/>
      <c r="CD749" s="79"/>
      <c r="CE749" s="79"/>
      <c r="CF749" s="79"/>
      <c r="CG749" s="79"/>
      <c r="CH749" s="79"/>
      <c r="CI749" s="79"/>
      <c r="CJ749" s="79"/>
      <c r="CK749" s="79"/>
      <c r="CL749" s="79"/>
      <c r="CM749" s="79"/>
      <c r="CN749" s="79"/>
      <c r="CO749" s="79"/>
      <c r="CP749" s="79"/>
      <c r="CQ749" s="79"/>
      <c r="CR749" s="79"/>
      <c r="CS749" s="79"/>
      <c r="CT749" s="79"/>
      <c r="CU749" s="79"/>
      <c r="CV749" s="79"/>
      <c r="CW749" s="79"/>
      <c r="CX749" s="79"/>
      <c r="CY749" s="79"/>
      <c r="CZ749" s="79"/>
      <c r="DA749" s="79"/>
      <c r="DB749" s="79"/>
      <c r="DC749" s="79"/>
      <c r="DD749" s="79"/>
      <c r="DE749" s="79"/>
      <c r="DF749" s="79"/>
      <c r="DG749" s="79"/>
      <c r="DH749" s="79"/>
      <c r="DI749" s="79"/>
      <c r="DJ749" s="79"/>
      <c r="DK749" s="79"/>
      <c r="DL749" s="79"/>
      <c r="DM749" s="79"/>
      <c r="DN749" s="79"/>
      <c r="DO749" s="79"/>
      <c r="DP749" s="79"/>
      <c r="DQ749" s="79"/>
      <c r="DR749" s="79"/>
      <c r="DS749" s="79"/>
      <c r="DT749" s="79"/>
      <c r="DU749" s="79"/>
      <c r="DV749" s="79"/>
      <c r="DW749" s="79"/>
      <c r="DX749" s="79"/>
      <c r="DY749" s="79"/>
      <c r="DZ749" s="79"/>
      <c r="EA749" s="79"/>
      <c r="EB749" s="79"/>
      <c r="EC749" s="79"/>
      <c r="ED749" s="79"/>
      <c r="EE749" s="79"/>
      <c r="EF749" s="79"/>
      <c r="EG749" s="79"/>
      <c r="EH749" s="79"/>
      <c r="EI749" s="79"/>
      <c r="EJ749" s="79"/>
      <c r="EK749" s="79"/>
      <c r="EL749" s="79"/>
      <c r="EM749" s="79"/>
      <c r="EN749" s="79"/>
      <c r="EO749" s="113"/>
      <c r="EP749" s="113"/>
      <c r="EQ749" s="113"/>
      <c r="ER749" s="113"/>
      <c r="ES749" s="113"/>
      <c r="ET749" s="113"/>
      <c r="EU749" s="113"/>
      <c r="EV749" s="113"/>
      <c r="EW749" s="113"/>
      <c r="EX749" s="113"/>
    </row>
    <row r="750" spans="1:154" x14ac:dyDescent="0.3">
      <c r="A750" s="79"/>
      <c r="B750" s="80"/>
      <c r="C750" s="80"/>
      <c r="D750" s="80"/>
      <c r="E750" s="80"/>
      <c r="F750" s="80"/>
      <c r="G750" s="44" t="e">
        <f>SUM(J750,L750,N750,O750,P750,T750,U750,V750,AB750,AD750,AO750,AQ750,CE750,CG750,CP750,CR750,#REF!,#REF!,CZ750,DB750,DE750,DG750,DN750,DP750,DW750,DY750,EF750,EH750)</f>
        <v>#REF!</v>
      </c>
      <c r="H750" s="44" t="e">
        <f>SUM(K750,M750,Q750,R750,S750,W750,X750,Y750,AC750,AE750,AF750,AG750,AH750,AI750,AL750,AP750,AR750,#REF!,AY750,AZ750,CF750,CH750,CI750,CJ750,CK750,CL750,CQ750,CS750,CT750,CU750,CV750,CW750,#REF!,#REF!,DA750,DC750,DF750,DH750,DO750,#REF!,#REF!,#REF!,#REF!,DQ750,DR750,DS750,DT750,DU750,DX750,DZ750,EA750,EB750,EC750,ED750,EG750,EI750,EJ750,EK750,EL750,EM750)</f>
        <v>#REF!</v>
      </c>
      <c r="I750" s="44" t="e">
        <f t="shared" si="23"/>
        <v>#REF!</v>
      </c>
      <c r="J750" s="72"/>
      <c r="K750" s="72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79"/>
      <c r="AF750" s="79"/>
      <c r="AG750" s="79"/>
      <c r="AH750" s="79"/>
      <c r="AI750" s="79"/>
      <c r="AJ750" s="79"/>
      <c r="AK750" s="79"/>
      <c r="AL750" s="79"/>
      <c r="AM750" s="79"/>
      <c r="AN750" s="79"/>
      <c r="AO750" s="79"/>
      <c r="AP750" s="79"/>
      <c r="AQ750" s="79"/>
      <c r="AR750" s="79"/>
      <c r="AS750" s="79"/>
      <c r="AT750" s="79"/>
      <c r="AU750" s="79"/>
      <c r="AV750" s="79"/>
      <c r="AW750" s="79"/>
      <c r="AX750" s="79"/>
      <c r="AY750" s="79"/>
      <c r="AZ750" s="79"/>
      <c r="BA750" s="79"/>
      <c r="BB750" s="79"/>
      <c r="BC750" s="79"/>
      <c r="BD750" s="79"/>
      <c r="BE750" s="79"/>
      <c r="BF750" s="79"/>
      <c r="BG750" s="79"/>
      <c r="BH750" s="79"/>
      <c r="BI750" s="79"/>
      <c r="BJ750" s="79"/>
      <c r="BK750" s="79"/>
      <c r="BL750" s="79"/>
      <c r="BM750" s="79"/>
      <c r="BN750" s="79"/>
      <c r="BO750" s="79"/>
      <c r="BP750" s="79"/>
      <c r="BQ750" s="79"/>
      <c r="BR750" s="79"/>
      <c r="BS750" s="79"/>
      <c r="BT750" s="79"/>
      <c r="BU750" s="79"/>
      <c r="BV750" s="79"/>
      <c r="BW750" s="79"/>
      <c r="BX750" s="79"/>
      <c r="BY750" s="79"/>
      <c r="BZ750" s="79"/>
      <c r="CA750" s="79"/>
      <c r="CB750" s="79"/>
      <c r="CC750" s="79"/>
      <c r="CD750" s="79"/>
      <c r="CE750" s="79"/>
      <c r="CF750" s="79"/>
      <c r="CG750" s="79"/>
      <c r="CH750" s="79"/>
      <c r="CI750" s="79"/>
      <c r="CJ750" s="79"/>
      <c r="CK750" s="79"/>
      <c r="CL750" s="79"/>
      <c r="CM750" s="79"/>
      <c r="CN750" s="79"/>
      <c r="CO750" s="79"/>
      <c r="CP750" s="79"/>
      <c r="CQ750" s="79"/>
      <c r="CR750" s="79"/>
      <c r="CS750" s="79"/>
      <c r="CT750" s="79"/>
      <c r="CU750" s="79"/>
      <c r="CV750" s="79"/>
      <c r="CW750" s="79"/>
      <c r="CX750" s="79"/>
      <c r="CY750" s="79"/>
      <c r="CZ750" s="79"/>
      <c r="DA750" s="79"/>
      <c r="DB750" s="79"/>
      <c r="DC750" s="79"/>
      <c r="DD750" s="79"/>
      <c r="DE750" s="79"/>
      <c r="DF750" s="79"/>
      <c r="DG750" s="79"/>
      <c r="DH750" s="79"/>
      <c r="DI750" s="79"/>
      <c r="DJ750" s="79"/>
      <c r="DK750" s="79"/>
      <c r="DL750" s="79"/>
      <c r="DM750" s="79"/>
      <c r="DN750" s="79"/>
      <c r="DO750" s="79"/>
      <c r="DP750" s="79"/>
      <c r="DQ750" s="79"/>
      <c r="DR750" s="79"/>
      <c r="DS750" s="79"/>
      <c r="DT750" s="79"/>
      <c r="DU750" s="79"/>
      <c r="DV750" s="79"/>
      <c r="DW750" s="79"/>
      <c r="DX750" s="79"/>
      <c r="DY750" s="79"/>
      <c r="DZ750" s="79"/>
      <c r="EA750" s="79"/>
      <c r="EB750" s="79"/>
      <c r="EC750" s="79"/>
      <c r="ED750" s="79"/>
      <c r="EE750" s="79"/>
      <c r="EF750" s="79"/>
      <c r="EG750" s="79"/>
      <c r="EH750" s="79"/>
      <c r="EI750" s="79"/>
      <c r="EJ750" s="79"/>
      <c r="EK750" s="79"/>
      <c r="EL750" s="79"/>
      <c r="EM750" s="79"/>
      <c r="EN750" s="79"/>
      <c r="EO750" s="113"/>
      <c r="EP750" s="113"/>
      <c r="EQ750" s="113"/>
      <c r="ER750" s="113"/>
      <c r="ES750" s="113"/>
      <c r="ET750" s="113"/>
      <c r="EU750" s="113"/>
      <c r="EV750" s="113"/>
      <c r="EW750" s="113"/>
      <c r="EX750" s="113"/>
    </row>
    <row r="751" spans="1:154" x14ac:dyDescent="0.3">
      <c r="A751" s="79"/>
      <c r="B751" s="80"/>
      <c r="C751" s="80"/>
      <c r="D751" s="80"/>
      <c r="E751" s="80"/>
      <c r="F751" s="80"/>
      <c r="G751" s="44" t="e">
        <f>SUM(J751,L751,N751,O751,P751,T751,U751,V751,AB751,AD751,AO751,AQ751,CE751,CG751,CP751,CR751,#REF!,#REF!,CZ751,DB751,DE751,DG751,DN751,DP751,DW751,DY751,EF751,EH751)</f>
        <v>#REF!</v>
      </c>
      <c r="H751" s="44" t="e">
        <f>SUM(K751,M751,Q751,R751,S751,W751,X751,Y751,AC751,AE751,AF751,AG751,AH751,AI751,AL751,AP751,AR751,#REF!,AY751,AZ751,CF751,CH751,CI751,CJ751,CK751,CL751,CQ751,CS751,CT751,CU751,CV751,CW751,#REF!,#REF!,DA751,DC751,DF751,DH751,DO751,#REF!,#REF!,#REF!,#REF!,DQ751,DR751,DS751,DT751,DU751,DX751,DZ751,EA751,EB751,EC751,ED751,EG751,EI751,EJ751,EK751,EL751,EM751)</f>
        <v>#REF!</v>
      </c>
      <c r="I751" s="44" t="e">
        <f t="shared" si="23"/>
        <v>#REF!</v>
      </c>
      <c r="J751" s="72"/>
      <c r="K751" s="72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79"/>
      <c r="AF751" s="79"/>
      <c r="AG751" s="79"/>
      <c r="AH751" s="79"/>
      <c r="AI751" s="79"/>
      <c r="AJ751" s="79"/>
      <c r="AK751" s="79"/>
      <c r="AL751" s="79"/>
      <c r="AM751" s="79"/>
      <c r="AN751" s="79"/>
      <c r="AO751" s="79"/>
      <c r="AP751" s="79"/>
      <c r="AQ751" s="79"/>
      <c r="AR751" s="79"/>
      <c r="AS751" s="79"/>
      <c r="AT751" s="79"/>
      <c r="AU751" s="79"/>
      <c r="AV751" s="79"/>
      <c r="AW751" s="79"/>
      <c r="AX751" s="79"/>
      <c r="AY751" s="79"/>
      <c r="AZ751" s="79"/>
      <c r="BA751" s="79"/>
      <c r="BB751" s="79"/>
      <c r="BC751" s="79"/>
      <c r="BD751" s="79"/>
      <c r="BE751" s="79"/>
      <c r="BF751" s="79"/>
      <c r="BG751" s="79"/>
      <c r="BH751" s="79"/>
      <c r="BI751" s="79"/>
      <c r="BJ751" s="79"/>
      <c r="BK751" s="79"/>
      <c r="BL751" s="79"/>
      <c r="BM751" s="79"/>
      <c r="BN751" s="79"/>
      <c r="BO751" s="79"/>
      <c r="BP751" s="79"/>
      <c r="BQ751" s="79"/>
      <c r="BR751" s="79"/>
      <c r="BS751" s="79"/>
      <c r="BT751" s="79"/>
      <c r="BU751" s="79"/>
      <c r="BV751" s="79"/>
      <c r="BW751" s="79"/>
      <c r="BX751" s="79"/>
      <c r="BY751" s="79"/>
      <c r="BZ751" s="79"/>
      <c r="CA751" s="79"/>
      <c r="CB751" s="79"/>
      <c r="CC751" s="79"/>
      <c r="CD751" s="79"/>
      <c r="CE751" s="79"/>
      <c r="CF751" s="79"/>
      <c r="CG751" s="79"/>
      <c r="CH751" s="79"/>
      <c r="CI751" s="79"/>
      <c r="CJ751" s="79"/>
      <c r="CK751" s="79"/>
      <c r="CL751" s="79"/>
      <c r="CM751" s="79"/>
      <c r="CN751" s="79"/>
      <c r="CO751" s="79"/>
      <c r="CP751" s="79"/>
      <c r="CQ751" s="79"/>
      <c r="CR751" s="79"/>
      <c r="CS751" s="79"/>
      <c r="CT751" s="79"/>
      <c r="CU751" s="79"/>
      <c r="CV751" s="79"/>
      <c r="CW751" s="79"/>
      <c r="CX751" s="79"/>
      <c r="CY751" s="79"/>
      <c r="CZ751" s="79"/>
      <c r="DA751" s="79"/>
      <c r="DB751" s="79"/>
      <c r="DC751" s="79"/>
      <c r="DD751" s="79"/>
      <c r="DE751" s="79"/>
      <c r="DF751" s="79"/>
      <c r="DG751" s="79"/>
      <c r="DH751" s="79"/>
      <c r="DI751" s="79"/>
      <c r="DJ751" s="79"/>
      <c r="DK751" s="79"/>
      <c r="DL751" s="79"/>
      <c r="DM751" s="79"/>
      <c r="DN751" s="79"/>
      <c r="DO751" s="79"/>
      <c r="DP751" s="79"/>
      <c r="DQ751" s="79"/>
      <c r="DR751" s="79"/>
      <c r="DS751" s="79"/>
      <c r="DT751" s="79"/>
      <c r="DU751" s="79"/>
      <c r="DV751" s="79"/>
      <c r="DW751" s="79"/>
      <c r="DX751" s="79"/>
      <c r="DY751" s="79"/>
      <c r="DZ751" s="79"/>
      <c r="EA751" s="79"/>
      <c r="EB751" s="79"/>
      <c r="EC751" s="79"/>
      <c r="ED751" s="79"/>
      <c r="EE751" s="79"/>
      <c r="EF751" s="79"/>
      <c r="EG751" s="79"/>
      <c r="EH751" s="79"/>
      <c r="EI751" s="79"/>
      <c r="EJ751" s="79"/>
      <c r="EK751" s="79"/>
      <c r="EL751" s="79"/>
      <c r="EM751" s="79"/>
      <c r="EN751" s="79"/>
      <c r="EO751" s="113"/>
      <c r="EP751" s="113"/>
      <c r="EQ751" s="113"/>
      <c r="ER751" s="113"/>
      <c r="ES751" s="113"/>
      <c r="ET751" s="113"/>
      <c r="EU751" s="113"/>
      <c r="EV751" s="113"/>
      <c r="EW751" s="113"/>
      <c r="EX751" s="113"/>
    </row>
    <row r="752" spans="1:154" x14ac:dyDescent="0.3">
      <c r="A752" s="79"/>
      <c r="B752" s="80"/>
      <c r="C752" s="80"/>
      <c r="D752" s="80"/>
      <c r="E752" s="80"/>
      <c r="F752" s="80"/>
      <c r="G752" s="44" t="e">
        <f>SUM(J752,L752,N752,O752,P752,T752,U752,V752,AB752,AD752,AO752,AQ752,CE752,CG752,CP752,CR752,#REF!,#REF!,CZ752,DB752,DE752,DG752,DN752,DP752,DW752,DY752,EF752,EH752)</f>
        <v>#REF!</v>
      </c>
      <c r="H752" s="44" t="e">
        <f>SUM(K752,M752,Q752,R752,S752,W752,X752,Y752,AC752,AE752,AF752,AG752,AH752,AI752,AL752,AP752,AR752,#REF!,AY752,AZ752,CF752,CH752,CI752,CJ752,CK752,CL752,CQ752,CS752,CT752,CU752,CV752,CW752,#REF!,#REF!,DA752,DC752,DF752,DH752,DO752,#REF!,#REF!,#REF!,#REF!,DQ752,DR752,DS752,DT752,DU752,DX752,DZ752,EA752,EB752,EC752,ED752,EG752,EI752,EJ752,EK752,EL752,EM752)</f>
        <v>#REF!</v>
      </c>
      <c r="I752" s="44" t="e">
        <f t="shared" si="23"/>
        <v>#REF!</v>
      </c>
      <c r="J752" s="72"/>
      <c r="K752" s="72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79"/>
      <c r="AF752" s="79"/>
      <c r="AG752" s="79"/>
      <c r="AH752" s="79"/>
      <c r="AI752" s="79"/>
      <c r="AJ752" s="79"/>
      <c r="AK752" s="79"/>
      <c r="AL752" s="79"/>
      <c r="AM752" s="79"/>
      <c r="AN752" s="79"/>
      <c r="AO752" s="79"/>
      <c r="AP752" s="79"/>
      <c r="AQ752" s="79"/>
      <c r="AR752" s="79"/>
      <c r="AS752" s="79"/>
      <c r="AT752" s="79"/>
      <c r="AU752" s="79"/>
      <c r="AV752" s="79"/>
      <c r="AW752" s="79"/>
      <c r="AX752" s="79"/>
      <c r="AY752" s="79"/>
      <c r="AZ752" s="79"/>
      <c r="BA752" s="79"/>
      <c r="BB752" s="79"/>
      <c r="BC752" s="79"/>
      <c r="BD752" s="79"/>
      <c r="BE752" s="79"/>
      <c r="BF752" s="79"/>
      <c r="BG752" s="79"/>
      <c r="BH752" s="79"/>
      <c r="BI752" s="79"/>
      <c r="BJ752" s="79"/>
      <c r="BK752" s="79"/>
      <c r="BL752" s="79"/>
      <c r="BM752" s="79"/>
      <c r="BN752" s="79"/>
      <c r="BO752" s="79"/>
      <c r="BP752" s="79"/>
      <c r="BQ752" s="79"/>
      <c r="BR752" s="79"/>
      <c r="BS752" s="79"/>
      <c r="BT752" s="79"/>
      <c r="BU752" s="79"/>
      <c r="BV752" s="79"/>
      <c r="BW752" s="79"/>
      <c r="BX752" s="79"/>
      <c r="BY752" s="79"/>
      <c r="BZ752" s="79"/>
      <c r="CA752" s="79"/>
      <c r="CB752" s="79"/>
      <c r="CC752" s="79"/>
      <c r="CD752" s="79"/>
      <c r="CE752" s="79"/>
      <c r="CF752" s="79"/>
      <c r="CG752" s="79"/>
      <c r="CH752" s="79"/>
      <c r="CI752" s="79"/>
      <c r="CJ752" s="79"/>
      <c r="CK752" s="79"/>
      <c r="CL752" s="79"/>
      <c r="CM752" s="79"/>
      <c r="CN752" s="79"/>
      <c r="CO752" s="79"/>
      <c r="CP752" s="79"/>
      <c r="CQ752" s="79"/>
      <c r="CR752" s="79"/>
      <c r="CS752" s="79"/>
      <c r="CT752" s="79"/>
      <c r="CU752" s="79"/>
      <c r="CV752" s="79"/>
      <c r="CW752" s="79"/>
      <c r="CX752" s="79"/>
      <c r="CY752" s="79"/>
      <c r="CZ752" s="79"/>
      <c r="DA752" s="79"/>
      <c r="DB752" s="79"/>
      <c r="DC752" s="79"/>
      <c r="DD752" s="79"/>
      <c r="DE752" s="79"/>
      <c r="DF752" s="79"/>
      <c r="DG752" s="79"/>
      <c r="DH752" s="79"/>
      <c r="DI752" s="79"/>
      <c r="DJ752" s="79"/>
      <c r="DK752" s="79"/>
      <c r="DL752" s="79"/>
      <c r="DM752" s="79"/>
      <c r="DN752" s="79"/>
      <c r="DO752" s="79"/>
      <c r="DP752" s="79"/>
      <c r="DQ752" s="79"/>
      <c r="DR752" s="79"/>
      <c r="DS752" s="79"/>
      <c r="DT752" s="79"/>
      <c r="DU752" s="79"/>
      <c r="DV752" s="79"/>
      <c r="DW752" s="79"/>
      <c r="DX752" s="79"/>
      <c r="DY752" s="79"/>
      <c r="DZ752" s="79"/>
      <c r="EA752" s="79"/>
      <c r="EB752" s="79"/>
      <c r="EC752" s="79"/>
      <c r="ED752" s="79"/>
      <c r="EE752" s="79"/>
      <c r="EF752" s="79"/>
      <c r="EG752" s="79"/>
      <c r="EH752" s="79"/>
      <c r="EI752" s="79"/>
      <c r="EJ752" s="79"/>
      <c r="EK752" s="79"/>
      <c r="EL752" s="79"/>
      <c r="EM752" s="79"/>
      <c r="EN752" s="79"/>
      <c r="EO752" s="113"/>
      <c r="EP752" s="113"/>
      <c r="EQ752" s="113"/>
      <c r="ER752" s="113"/>
      <c r="ES752" s="113"/>
      <c r="ET752" s="113"/>
      <c r="EU752" s="113"/>
      <c r="EV752" s="113"/>
      <c r="EW752" s="113"/>
      <c r="EX752" s="113"/>
    </row>
    <row r="753" spans="1:154" x14ac:dyDescent="0.3">
      <c r="A753" s="79"/>
      <c r="B753" s="80"/>
      <c r="C753" s="80"/>
      <c r="D753" s="80"/>
      <c r="E753" s="80"/>
      <c r="F753" s="80"/>
      <c r="G753" s="44" t="e">
        <f>SUM(J753,L753,N753,O753,P753,T753,U753,V753,AB753,AD753,AO753,AQ753,CE753,CG753,CP753,CR753,#REF!,#REF!,CZ753,DB753,DE753,DG753,DN753,DP753,DW753,DY753,EF753,EH753)</f>
        <v>#REF!</v>
      </c>
      <c r="H753" s="44" t="e">
        <f>SUM(K753,M753,Q753,R753,S753,W753,X753,Y753,AC753,AE753,AF753,AG753,AH753,AI753,AL753,AP753,AR753,#REF!,AY753,AZ753,CF753,CH753,CI753,CJ753,CK753,CL753,CQ753,CS753,CT753,CU753,CV753,CW753,#REF!,#REF!,DA753,DC753,DF753,DH753,DO753,#REF!,#REF!,#REF!,#REF!,DQ753,DR753,DS753,DT753,DU753,DX753,DZ753,EA753,EB753,EC753,ED753,EG753,EI753,EJ753,EK753,EL753,EM753)</f>
        <v>#REF!</v>
      </c>
      <c r="I753" s="44" t="e">
        <f t="shared" si="23"/>
        <v>#REF!</v>
      </c>
      <c r="J753" s="72"/>
      <c r="K753" s="72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79"/>
      <c r="AF753" s="79"/>
      <c r="AG753" s="79"/>
      <c r="AH753" s="79"/>
      <c r="AI753" s="79"/>
      <c r="AJ753" s="79"/>
      <c r="AK753" s="79"/>
      <c r="AL753" s="79"/>
      <c r="AM753" s="79"/>
      <c r="AN753" s="79"/>
      <c r="AO753" s="79"/>
      <c r="AP753" s="79"/>
      <c r="AQ753" s="79"/>
      <c r="AR753" s="79"/>
      <c r="AS753" s="79"/>
      <c r="AT753" s="79"/>
      <c r="AU753" s="79"/>
      <c r="AV753" s="79"/>
      <c r="AW753" s="79"/>
      <c r="AX753" s="79"/>
      <c r="AY753" s="79"/>
      <c r="AZ753" s="79"/>
      <c r="BA753" s="79"/>
      <c r="BB753" s="79"/>
      <c r="BC753" s="79"/>
      <c r="BD753" s="79"/>
      <c r="BE753" s="79"/>
      <c r="BF753" s="79"/>
      <c r="BG753" s="79"/>
      <c r="BH753" s="79"/>
      <c r="BI753" s="79"/>
      <c r="BJ753" s="79"/>
      <c r="BK753" s="79"/>
      <c r="BL753" s="79"/>
      <c r="BM753" s="79"/>
      <c r="BN753" s="79"/>
      <c r="BO753" s="79"/>
      <c r="BP753" s="79"/>
      <c r="BQ753" s="79"/>
      <c r="BR753" s="79"/>
      <c r="BS753" s="79"/>
      <c r="BT753" s="79"/>
      <c r="BU753" s="79"/>
      <c r="BV753" s="79"/>
      <c r="BW753" s="79"/>
      <c r="BX753" s="79"/>
      <c r="BY753" s="79"/>
      <c r="BZ753" s="79"/>
      <c r="CA753" s="79"/>
      <c r="CB753" s="79"/>
      <c r="CC753" s="79"/>
      <c r="CD753" s="79"/>
      <c r="CE753" s="79"/>
      <c r="CF753" s="79"/>
      <c r="CG753" s="79"/>
      <c r="CH753" s="79"/>
      <c r="CI753" s="79"/>
      <c r="CJ753" s="79"/>
      <c r="CK753" s="79"/>
      <c r="CL753" s="79"/>
      <c r="CM753" s="79"/>
      <c r="CN753" s="79"/>
      <c r="CO753" s="79"/>
      <c r="CP753" s="79"/>
      <c r="CQ753" s="79"/>
      <c r="CR753" s="79"/>
      <c r="CS753" s="79"/>
      <c r="CT753" s="79"/>
      <c r="CU753" s="79"/>
      <c r="CV753" s="79"/>
      <c r="CW753" s="79"/>
      <c r="CX753" s="79"/>
      <c r="CY753" s="79"/>
      <c r="CZ753" s="79"/>
      <c r="DA753" s="79"/>
      <c r="DB753" s="79"/>
      <c r="DC753" s="79"/>
      <c r="DD753" s="79"/>
      <c r="DE753" s="79"/>
      <c r="DF753" s="79"/>
      <c r="DG753" s="79"/>
      <c r="DH753" s="79"/>
      <c r="DI753" s="79"/>
      <c r="DJ753" s="79"/>
      <c r="DK753" s="79"/>
      <c r="DL753" s="79"/>
      <c r="DM753" s="79"/>
      <c r="DN753" s="79"/>
      <c r="DO753" s="79"/>
      <c r="DP753" s="79"/>
      <c r="DQ753" s="79"/>
      <c r="DR753" s="79"/>
      <c r="DS753" s="79"/>
      <c r="DT753" s="79"/>
      <c r="DU753" s="79"/>
      <c r="DV753" s="79"/>
      <c r="DW753" s="79"/>
      <c r="DX753" s="79"/>
      <c r="DY753" s="79"/>
      <c r="DZ753" s="79"/>
      <c r="EA753" s="79"/>
      <c r="EB753" s="79"/>
      <c r="EC753" s="79"/>
      <c r="ED753" s="79"/>
      <c r="EE753" s="79"/>
      <c r="EF753" s="79"/>
      <c r="EG753" s="79"/>
      <c r="EH753" s="79"/>
      <c r="EI753" s="79"/>
      <c r="EJ753" s="79"/>
      <c r="EK753" s="79"/>
      <c r="EL753" s="79"/>
      <c r="EM753" s="79"/>
      <c r="EN753" s="79"/>
      <c r="EO753" s="113"/>
      <c r="EP753" s="113"/>
      <c r="EQ753" s="113"/>
      <c r="ER753" s="113"/>
      <c r="ES753" s="113"/>
      <c r="ET753" s="113"/>
      <c r="EU753" s="113"/>
      <c r="EV753" s="113"/>
      <c r="EW753" s="113"/>
      <c r="EX753" s="113"/>
    </row>
    <row r="754" spans="1:154" x14ac:dyDescent="0.3">
      <c r="A754" s="79"/>
      <c r="B754" s="80"/>
      <c r="C754" s="80"/>
      <c r="D754" s="80"/>
      <c r="E754" s="80"/>
      <c r="F754" s="80"/>
      <c r="G754" s="44" t="e">
        <f>SUM(J754,L754,N754,O754,P754,T754,U754,V754,AB754,AD754,AO754,AQ754,CE754,CG754,CP754,CR754,#REF!,#REF!,CZ754,DB754,DE754,DG754,DN754,DP754,DW754,DY754,EF754,EH754)</f>
        <v>#REF!</v>
      </c>
      <c r="H754" s="44" t="e">
        <f>SUM(K754,M754,Q754,R754,S754,W754,X754,Y754,AC754,AE754,AF754,AG754,AH754,AI754,AL754,AP754,AR754,#REF!,AY754,AZ754,CF754,CH754,CI754,CJ754,CK754,CL754,CQ754,CS754,CT754,CU754,CV754,CW754,#REF!,#REF!,DA754,DC754,DF754,DH754,DO754,#REF!,#REF!,#REF!,#REF!,DQ754,DR754,DS754,DT754,DU754,DX754,DZ754,EA754,EB754,EC754,ED754,EG754,EI754,EJ754,EK754,EL754,EM754)</f>
        <v>#REF!</v>
      </c>
      <c r="I754" s="44" t="e">
        <f t="shared" si="23"/>
        <v>#REF!</v>
      </c>
      <c r="J754" s="72"/>
      <c r="K754" s="72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79"/>
      <c r="AF754" s="79"/>
      <c r="AG754" s="79"/>
      <c r="AH754" s="79"/>
      <c r="AI754" s="79"/>
      <c r="AJ754" s="79"/>
      <c r="AK754" s="79"/>
      <c r="AL754" s="79"/>
      <c r="AM754" s="79"/>
      <c r="AN754" s="79"/>
      <c r="AO754" s="79"/>
      <c r="AP754" s="79"/>
      <c r="AQ754" s="79"/>
      <c r="AR754" s="79"/>
      <c r="AS754" s="79"/>
      <c r="AT754" s="79"/>
      <c r="AU754" s="79"/>
      <c r="AV754" s="79"/>
      <c r="AW754" s="79"/>
      <c r="AX754" s="79"/>
      <c r="AY754" s="79"/>
      <c r="AZ754" s="79"/>
      <c r="BA754" s="79"/>
      <c r="BB754" s="79"/>
      <c r="BC754" s="79"/>
      <c r="BD754" s="79"/>
      <c r="BE754" s="79"/>
      <c r="BF754" s="79"/>
      <c r="BG754" s="79"/>
      <c r="BH754" s="79"/>
      <c r="BI754" s="79"/>
      <c r="BJ754" s="79"/>
      <c r="BK754" s="79"/>
      <c r="BL754" s="79"/>
      <c r="BM754" s="79"/>
      <c r="BN754" s="79"/>
      <c r="BO754" s="79"/>
      <c r="BP754" s="79"/>
      <c r="BQ754" s="79"/>
      <c r="BR754" s="79"/>
      <c r="BS754" s="79"/>
      <c r="BT754" s="79"/>
      <c r="BU754" s="79"/>
      <c r="BV754" s="79"/>
      <c r="BW754" s="79"/>
      <c r="BX754" s="79"/>
      <c r="BY754" s="79"/>
      <c r="BZ754" s="79"/>
      <c r="CA754" s="79"/>
      <c r="CB754" s="79"/>
      <c r="CC754" s="79"/>
      <c r="CD754" s="79"/>
      <c r="CE754" s="79"/>
      <c r="CF754" s="79"/>
      <c r="CG754" s="79"/>
      <c r="CH754" s="79"/>
      <c r="CI754" s="79"/>
      <c r="CJ754" s="79"/>
      <c r="CK754" s="79"/>
      <c r="CL754" s="79"/>
      <c r="CM754" s="79"/>
      <c r="CN754" s="79"/>
      <c r="CO754" s="79"/>
      <c r="CP754" s="79"/>
      <c r="CQ754" s="79"/>
      <c r="CR754" s="79"/>
      <c r="CS754" s="79"/>
      <c r="CT754" s="79"/>
      <c r="CU754" s="79"/>
      <c r="CV754" s="79"/>
      <c r="CW754" s="79"/>
      <c r="CX754" s="79"/>
      <c r="CY754" s="79"/>
      <c r="CZ754" s="79"/>
      <c r="DA754" s="79"/>
      <c r="DB754" s="79"/>
      <c r="DC754" s="79"/>
      <c r="DD754" s="79"/>
      <c r="DE754" s="79"/>
      <c r="DF754" s="79"/>
      <c r="DG754" s="79"/>
      <c r="DH754" s="79"/>
      <c r="DI754" s="79"/>
      <c r="DJ754" s="79"/>
      <c r="DK754" s="79"/>
      <c r="DL754" s="79"/>
      <c r="DM754" s="79"/>
      <c r="DN754" s="79"/>
      <c r="DO754" s="79"/>
      <c r="DP754" s="79"/>
      <c r="DQ754" s="79"/>
      <c r="DR754" s="79"/>
      <c r="DS754" s="79"/>
      <c r="DT754" s="79"/>
      <c r="DU754" s="79"/>
      <c r="DV754" s="79"/>
      <c r="DW754" s="79"/>
      <c r="DX754" s="79"/>
      <c r="DY754" s="79"/>
      <c r="DZ754" s="79"/>
      <c r="EA754" s="79"/>
      <c r="EB754" s="79"/>
      <c r="EC754" s="79"/>
      <c r="ED754" s="79"/>
      <c r="EE754" s="79"/>
      <c r="EF754" s="79"/>
      <c r="EG754" s="79"/>
      <c r="EH754" s="79"/>
      <c r="EI754" s="79"/>
      <c r="EJ754" s="79"/>
      <c r="EK754" s="79"/>
      <c r="EL754" s="79"/>
      <c r="EM754" s="79"/>
      <c r="EN754" s="79"/>
      <c r="EO754" s="113"/>
      <c r="EP754" s="113"/>
      <c r="EQ754" s="113"/>
      <c r="ER754" s="113"/>
      <c r="ES754" s="113"/>
      <c r="ET754" s="113"/>
      <c r="EU754" s="113"/>
      <c r="EV754" s="113"/>
      <c r="EW754" s="113"/>
      <c r="EX754" s="113"/>
    </row>
    <row r="755" spans="1:154" x14ac:dyDescent="0.3">
      <c r="A755" s="79"/>
      <c r="B755" s="80"/>
      <c r="C755" s="80"/>
      <c r="D755" s="80"/>
      <c r="E755" s="80"/>
      <c r="F755" s="80"/>
      <c r="G755" s="44" t="e">
        <f>SUM(J755,L755,N755,O755,P755,T755,U755,V755,AB755,AD755,AO755,AQ755,CE755,CG755,CP755,CR755,#REF!,#REF!,CZ755,DB755,DE755,DG755,DN755,DP755,DW755,DY755,EF755,EH755)</f>
        <v>#REF!</v>
      </c>
      <c r="H755" s="44" t="e">
        <f>SUM(K755,M755,Q755,R755,S755,W755,X755,Y755,AC755,AE755,AF755,AG755,AH755,AI755,AL755,AP755,AR755,#REF!,AY755,AZ755,CF755,CH755,CI755,CJ755,CK755,CL755,CQ755,CS755,CT755,CU755,CV755,CW755,#REF!,#REF!,DA755,DC755,DF755,DH755,DO755,#REF!,#REF!,#REF!,#REF!,DQ755,DR755,DS755,DT755,DU755,DX755,DZ755,EA755,EB755,EC755,ED755,EG755,EI755,EJ755,EK755,EL755,EM755)</f>
        <v>#REF!</v>
      </c>
      <c r="I755" s="44" t="e">
        <f t="shared" si="23"/>
        <v>#REF!</v>
      </c>
      <c r="J755" s="72"/>
      <c r="K755" s="72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79"/>
      <c r="AF755" s="79"/>
      <c r="AG755" s="79"/>
      <c r="AH755" s="79"/>
      <c r="AI755" s="79"/>
      <c r="AJ755" s="79"/>
      <c r="AK755" s="79"/>
      <c r="AL755" s="79"/>
      <c r="AM755" s="79"/>
      <c r="AN755" s="79"/>
      <c r="AO755" s="79"/>
      <c r="AP755" s="79"/>
      <c r="AQ755" s="79"/>
      <c r="AR755" s="79"/>
      <c r="AS755" s="79"/>
      <c r="AT755" s="79"/>
      <c r="AU755" s="79"/>
      <c r="AV755" s="79"/>
      <c r="AW755" s="79"/>
      <c r="AX755" s="79"/>
      <c r="AY755" s="79"/>
      <c r="AZ755" s="79"/>
      <c r="BA755" s="79"/>
      <c r="BB755" s="79"/>
      <c r="BC755" s="79"/>
      <c r="BD755" s="79"/>
      <c r="BE755" s="79"/>
      <c r="BF755" s="79"/>
      <c r="BG755" s="79"/>
      <c r="BH755" s="79"/>
      <c r="BI755" s="79"/>
      <c r="BJ755" s="79"/>
      <c r="BK755" s="79"/>
      <c r="BL755" s="79"/>
      <c r="BM755" s="79"/>
      <c r="BN755" s="79"/>
      <c r="BO755" s="79"/>
      <c r="BP755" s="79"/>
      <c r="BQ755" s="79"/>
      <c r="BR755" s="79"/>
      <c r="BS755" s="79"/>
      <c r="BT755" s="79"/>
      <c r="BU755" s="79"/>
      <c r="BV755" s="79"/>
      <c r="BW755" s="79"/>
      <c r="BX755" s="79"/>
      <c r="BY755" s="79"/>
      <c r="BZ755" s="79"/>
      <c r="CA755" s="79"/>
      <c r="CB755" s="79"/>
      <c r="CC755" s="79"/>
      <c r="CD755" s="79"/>
      <c r="CE755" s="79"/>
      <c r="CF755" s="79"/>
      <c r="CG755" s="79"/>
      <c r="CH755" s="79"/>
      <c r="CI755" s="79"/>
      <c r="CJ755" s="79"/>
      <c r="CK755" s="79"/>
      <c r="CL755" s="79"/>
      <c r="CM755" s="79"/>
      <c r="CN755" s="79"/>
      <c r="CO755" s="79"/>
      <c r="CP755" s="79"/>
      <c r="CQ755" s="79"/>
      <c r="CR755" s="79"/>
      <c r="CS755" s="79"/>
      <c r="CT755" s="79"/>
      <c r="CU755" s="79"/>
      <c r="CV755" s="79"/>
      <c r="CW755" s="79"/>
      <c r="CX755" s="79"/>
      <c r="CY755" s="79"/>
      <c r="CZ755" s="79"/>
      <c r="DA755" s="79"/>
      <c r="DB755" s="79"/>
      <c r="DC755" s="79"/>
      <c r="DD755" s="79"/>
      <c r="DE755" s="79"/>
      <c r="DF755" s="79"/>
      <c r="DG755" s="79"/>
      <c r="DH755" s="79"/>
      <c r="DI755" s="79"/>
      <c r="DJ755" s="79"/>
      <c r="DK755" s="79"/>
      <c r="DL755" s="79"/>
      <c r="DM755" s="79"/>
      <c r="DN755" s="79"/>
      <c r="DO755" s="79"/>
      <c r="DP755" s="79"/>
      <c r="DQ755" s="79"/>
      <c r="DR755" s="79"/>
      <c r="DS755" s="79"/>
      <c r="DT755" s="79"/>
      <c r="DU755" s="79"/>
      <c r="DV755" s="79"/>
      <c r="DW755" s="79"/>
      <c r="DX755" s="79"/>
      <c r="DY755" s="79"/>
      <c r="DZ755" s="79"/>
      <c r="EA755" s="79"/>
      <c r="EB755" s="79"/>
      <c r="EC755" s="79"/>
      <c r="ED755" s="79"/>
      <c r="EE755" s="79"/>
      <c r="EF755" s="79"/>
      <c r="EG755" s="79"/>
      <c r="EH755" s="79"/>
      <c r="EI755" s="79"/>
      <c r="EJ755" s="79"/>
      <c r="EK755" s="79"/>
      <c r="EL755" s="79"/>
      <c r="EM755" s="79"/>
      <c r="EN755" s="79"/>
      <c r="EO755" s="113"/>
      <c r="EP755" s="113"/>
      <c r="EQ755" s="113"/>
      <c r="ER755" s="113"/>
      <c r="ES755" s="113"/>
      <c r="ET755" s="113"/>
      <c r="EU755" s="113"/>
      <c r="EV755" s="113"/>
      <c r="EW755" s="113"/>
      <c r="EX755" s="113"/>
    </row>
    <row r="756" spans="1:154" x14ac:dyDescent="0.3">
      <c r="A756" s="79"/>
      <c r="B756" s="80"/>
      <c r="C756" s="80"/>
      <c r="D756" s="80"/>
      <c r="E756" s="80"/>
      <c r="F756" s="80"/>
      <c r="G756" s="44" t="e">
        <f>SUM(J756,L756,N756,O756,P756,T756,U756,V756,AB756,AD756,AO756,AQ756,CE756,CG756,CP756,CR756,#REF!,#REF!,CZ756,DB756,DE756,DG756,DN756,DP756,DW756,DY756,EF756,EH756)</f>
        <v>#REF!</v>
      </c>
      <c r="H756" s="44" t="e">
        <f>SUM(K756,M756,Q756,R756,S756,W756,X756,Y756,AC756,AE756,AF756,AG756,AH756,AI756,AL756,AP756,AR756,#REF!,AY756,AZ756,CF756,CH756,CI756,CJ756,CK756,CL756,CQ756,CS756,CT756,CU756,CV756,CW756,#REF!,#REF!,DA756,DC756,DF756,DH756,DO756,#REF!,#REF!,#REF!,#REF!,DQ756,DR756,DS756,DT756,DU756,DX756,DZ756,EA756,EB756,EC756,ED756,EG756,EI756,EJ756,EK756,EL756,EM756)</f>
        <v>#REF!</v>
      </c>
      <c r="I756" s="44" t="e">
        <f t="shared" si="23"/>
        <v>#REF!</v>
      </c>
      <c r="J756" s="72"/>
      <c r="K756" s="72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79"/>
      <c r="AF756" s="79"/>
      <c r="AG756" s="79"/>
      <c r="AH756" s="79"/>
      <c r="AI756" s="79"/>
      <c r="AJ756" s="79"/>
      <c r="AK756" s="79"/>
      <c r="AL756" s="79"/>
      <c r="AM756" s="79"/>
      <c r="AN756" s="79"/>
      <c r="AO756" s="79"/>
      <c r="AP756" s="79"/>
      <c r="AQ756" s="79"/>
      <c r="AR756" s="79"/>
      <c r="AS756" s="79"/>
      <c r="AT756" s="79"/>
      <c r="AU756" s="79"/>
      <c r="AV756" s="79"/>
      <c r="AW756" s="79"/>
      <c r="AX756" s="79"/>
      <c r="AY756" s="79"/>
      <c r="AZ756" s="79"/>
      <c r="BA756" s="79"/>
      <c r="BB756" s="79"/>
      <c r="BC756" s="79"/>
      <c r="BD756" s="79"/>
      <c r="BE756" s="79"/>
      <c r="BF756" s="79"/>
      <c r="BG756" s="79"/>
      <c r="BH756" s="79"/>
      <c r="BI756" s="79"/>
      <c r="BJ756" s="79"/>
      <c r="BK756" s="79"/>
      <c r="BL756" s="79"/>
      <c r="BM756" s="79"/>
      <c r="BN756" s="79"/>
      <c r="BO756" s="79"/>
      <c r="BP756" s="79"/>
      <c r="BQ756" s="79"/>
      <c r="BR756" s="79"/>
      <c r="BS756" s="79"/>
      <c r="BT756" s="79"/>
      <c r="BU756" s="79"/>
      <c r="BV756" s="79"/>
      <c r="BW756" s="79"/>
      <c r="BX756" s="79"/>
      <c r="BY756" s="79"/>
      <c r="BZ756" s="79"/>
      <c r="CA756" s="79"/>
      <c r="CB756" s="79"/>
      <c r="CC756" s="79"/>
      <c r="CD756" s="79"/>
      <c r="CE756" s="79"/>
      <c r="CF756" s="79"/>
      <c r="CG756" s="79"/>
      <c r="CH756" s="79"/>
      <c r="CI756" s="79"/>
      <c r="CJ756" s="79"/>
      <c r="CK756" s="79"/>
      <c r="CL756" s="79"/>
      <c r="CM756" s="79"/>
      <c r="CN756" s="79"/>
      <c r="CO756" s="79"/>
      <c r="CP756" s="79"/>
      <c r="CQ756" s="79"/>
      <c r="CR756" s="79"/>
      <c r="CS756" s="79"/>
      <c r="CT756" s="79"/>
      <c r="CU756" s="79"/>
      <c r="CV756" s="79"/>
      <c r="CW756" s="79"/>
      <c r="CX756" s="79"/>
      <c r="CY756" s="79"/>
      <c r="CZ756" s="79"/>
      <c r="DA756" s="79"/>
      <c r="DB756" s="79"/>
      <c r="DC756" s="79"/>
      <c r="DD756" s="79"/>
      <c r="DE756" s="79"/>
      <c r="DF756" s="79"/>
      <c r="DG756" s="79"/>
      <c r="DH756" s="79"/>
      <c r="DI756" s="79"/>
      <c r="DJ756" s="79"/>
      <c r="DK756" s="79"/>
      <c r="DL756" s="79"/>
      <c r="DM756" s="79"/>
      <c r="DN756" s="79"/>
      <c r="DO756" s="79"/>
      <c r="DP756" s="79"/>
      <c r="DQ756" s="79"/>
      <c r="DR756" s="79"/>
      <c r="DS756" s="79"/>
      <c r="DT756" s="79"/>
      <c r="DU756" s="79"/>
      <c r="DV756" s="79"/>
      <c r="DW756" s="79"/>
      <c r="DX756" s="79"/>
      <c r="DY756" s="79"/>
      <c r="DZ756" s="79"/>
      <c r="EA756" s="79"/>
      <c r="EB756" s="79"/>
      <c r="EC756" s="79"/>
      <c r="ED756" s="79"/>
      <c r="EE756" s="79"/>
      <c r="EF756" s="79"/>
      <c r="EG756" s="79"/>
      <c r="EH756" s="79"/>
      <c r="EI756" s="79"/>
      <c r="EJ756" s="79"/>
      <c r="EK756" s="79"/>
      <c r="EL756" s="79"/>
      <c r="EM756" s="79"/>
      <c r="EN756" s="79"/>
      <c r="EO756" s="113"/>
      <c r="EP756" s="113"/>
      <c r="EQ756" s="113"/>
      <c r="ER756" s="113"/>
      <c r="ES756" s="113"/>
      <c r="ET756" s="113"/>
      <c r="EU756" s="113"/>
      <c r="EV756" s="113"/>
      <c r="EW756" s="113"/>
      <c r="EX756" s="113"/>
    </row>
    <row r="757" spans="1:154" x14ac:dyDescent="0.3">
      <c r="A757" s="79"/>
      <c r="B757" s="80"/>
      <c r="C757" s="80"/>
      <c r="D757" s="80"/>
      <c r="E757" s="80"/>
      <c r="F757" s="80"/>
      <c r="G757" s="44" t="e">
        <f>SUM(J757,L757,N757,O757,P757,T757,U757,V757,AB757,AD757,AO757,AQ757,CE757,CG757,CP757,CR757,#REF!,#REF!,CZ757,DB757,DE757,DG757,DN757,DP757,DW757,DY757,EF757,EH757)</f>
        <v>#REF!</v>
      </c>
      <c r="H757" s="44" t="e">
        <f>SUM(K757,M757,Q757,R757,S757,W757,X757,Y757,AC757,AE757,AF757,AG757,AH757,AI757,AL757,AP757,AR757,#REF!,AY757,AZ757,CF757,CH757,CI757,CJ757,CK757,CL757,CQ757,CS757,CT757,CU757,CV757,CW757,#REF!,#REF!,DA757,DC757,DF757,DH757,DO757,#REF!,#REF!,#REF!,#REF!,DQ757,DR757,DS757,DT757,DU757,DX757,DZ757,EA757,EB757,EC757,ED757,EG757,EI757,EJ757,EK757,EL757,EM757)</f>
        <v>#REF!</v>
      </c>
      <c r="I757" s="44" t="e">
        <f t="shared" si="23"/>
        <v>#REF!</v>
      </c>
      <c r="J757" s="72"/>
      <c r="K757" s="72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79"/>
      <c r="AF757" s="79"/>
      <c r="AG757" s="79"/>
      <c r="AH757" s="79"/>
      <c r="AI757" s="79"/>
      <c r="AJ757" s="79"/>
      <c r="AK757" s="79"/>
      <c r="AL757" s="79"/>
      <c r="AM757" s="79"/>
      <c r="AN757" s="79"/>
      <c r="AO757" s="79"/>
      <c r="AP757" s="79"/>
      <c r="AQ757" s="79"/>
      <c r="AR757" s="79"/>
      <c r="AS757" s="79"/>
      <c r="AT757" s="79"/>
      <c r="AU757" s="79"/>
      <c r="AV757" s="79"/>
      <c r="AW757" s="79"/>
      <c r="AX757" s="79"/>
      <c r="AY757" s="79"/>
      <c r="AZ757" s="79"/>
      <c r="BA757" s="79"/>
      <c r="BB757" s="79"/>
      <c r="BC757" s="79"/>
      <c r="BD757" s="79"/>
      <c r="BE757" s="79"/>
      <c r="BF757" s="79"/>
      <c r="BG757" s="79"/>
      <c r="BH757" s="79"/>
      <c r="BI757" s="79"/>
      <c r="BJ757" s="79"/>
      <c r="BK757" s="79"/>
      <c r="BL757" s="79"/>
      <c r="BM757" s="79"/>
      <c r="BN757" s="79"/>
      <c r="BO757" s="79"/>
      <c r="BP757" s="79"/>
      <c r="BQ757" s="79"/>
      <c r="BR757" s="79"/>
      <c r="BS757" s="79"/>
      <c r="BT757" s="79"/>
      <c r="BU757" s="79"/>
      <c r="BV757" s="79"/>
      <c r="BW757" s="79"/>
      <c r="BX757" s="79"/>
      <c r="BY757" s="79"/>
      <c r="BZ757" s="79"/>
      <c r="CA757" s="79"/>
      <c r="CB757" s="79"/>
      <c r="CC757" s="79"/>
      <c r="CD757" s="79"/>
      <c r="CE757" s="79"/>
      <c r="CF757" s="79"/>
      <c r="CG757" s="79"/>
      <c r="CH757" s="79"/>
      <c r="CI757" s="79"/>
      <c r="CJ757" s="79"/>
      <c r="CK757" s="79"/>
      <c r="CL757" s="79"/>
      <c r="CM757" s="79"/>
      <c r="CN757" s="79"/>
      <c r="CO757" s="79"/>
      <c r="CP757" s="79"/>
      <c r="CQ757" s="79"/>
      <c r="CR757" s="79"/>
      <c r="CS757" s="79"/>
      <c r="CT757" s="79"/>
      <c r="CU757" s="79"/>
      <c r="CV757" s="79"/>
      <c r="CW757" s="79"/>
      <c r="CX757" s="79"/>
      <c r="CY757" s="79"/>
      <c r="CZ757" s="79"/>
      <c r="DA757" s="79"/>
      <c r="DB757" s="79"/>
      <c r="DC757" s="79"/>
      <c r="DD757" s="79"/>
      <c r="DE757" s="79"/>
      <c r="DF757" s="79"/>
      <c r="DG757" s="79"/>
      <c r="DH757" s="79"/>
      <c r="DI757" s="79"/>
      <c r="DJ757" s="79"/>
      <c r="DK757" s="79"/>
      <c r="DL757" s="79"/>
      <c r="DM757" s="79"/>
      <c r="DN757" s="79"/>
      <c r="DO757" s="79"/>
      <c r="DP757" s="79"/>
      <c r="DQ757" s="79"/>
      <c r="DR757" s="79"/>
      <c r="DS757" s="79"/>
      <c r="DT757" s="79"/>
      <c r="DU757" s="79"/>
      <c r="DV757" s="79"/>
      <c r="DW757" s="79"/>
      <c r="DX757" s="79"/>
      <c r="DY757" s="79"/>
      <c r="DZ757" s="79"/>
      <c r="EA757" s="79"/>
      <c r="EB757" s="79"/>
      <c r="EC757" s="79"/>
      <c r="ED757" s="79"/>
      <c r="EE757" s="79"/>
      <c r="EF757" s="79"/>
      <c r="EG757" s="79"/>
      <c r="EH757" s="79"/>
      <c r="EI757" s="79"/>
      <c r="EJ757" s="79"/>
      <c r="EK757" s="79"/>
      <c r="EL757" s="79"/>
      <c r="EM757" s="79"/>
      <c r="EN757" s="79"/>
      <c r="EO757" s="113"/>
      <c r="EP757" s="113"/>
      <c r="EQ757" s="113"/>
      <c r="ER757" s="113"/>
      <c r="ES757" s="113"/>
      <c r="ET757" s="113"/>
      <c r="EU757" s="113"/>
      <c r="EV757" s="113"/>
      <c r="EW757" s="113"/>
      <c r="EX757" s="113"/>
    </row>
    <row r="758" spans="1:154" x14ac:dyDescent="0.3">
      <c r="A758" s="79"/>
      <c r="B758" s="80"/>
      <c r="C758" s="80"/>
      <c r="D758" s="80"/>
      <c r="E758" s="80"/>
      <c r="F758" s="80"/>
      <c r="G758" s="44" t="e">
        <f>SUM(J758,L758,N758,O758,P758,T758,U758,V758,AB758,AD758,AO758,AQ758,CE758,CG758,CP758,CR758,#REF!,#REF!,CZ758,DB758,DE758,DG758,DN758,DP758,DW758,DY758,EF758,EH758)</f>
        <v>#REF!</v>
      </c>
      <c r="H758" s="44" t="e">
        <f>SUM(K758,M758,Q758,R758,S758,W758,X758,Y758,AC758,AE758,AF758,AG758,AH758,AI758,AL758,AP758,AR758,#REF!,AY758,AZ758,CF758,CH758,CI758,CJ758,CK758,CL758,CQ758,CS758,CT758,CU758,CV758,CW758,#REF!,#REF!,DA758,DC758,DF758,DH758,DO758,#REF!,#REF!,#REF!,#REF!,DQ758,DR758,DS758,DT758,DU758,DX758,DZ758,EA758,EB758,EC758,ED758,EG758,EI758,EJ758,EK758,EL758,EM758)</f>
        <v>#REF!</v>
      </c>
      <c r="I758" s="44" t="e">
        <f t="shared" si="23"/>
        <v>#REF!</v>
      </c>
      <c r="J758" s="72"/>
      <c r="K758" s="72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79"/>
      <c r="AF758" s="79"/>
      <c r="AG758" s="79"/>
      <c r="AH758" s="79"/>
      <c r="AI758" s="79"/>
      <c r="AJ758" s="79"/>
      <c r="AK758" s="79"/>
      <c r="AL758" s="79"/>
      <c r="AM758" s="79"/>
      <c r="AN758" s="79"/>
      <c r="AO758" s="79"/>
      <c r="AP758" s="79"/>
      <c r="AQ758" s="79"/>
      <c r="AR758" s="79"/>
      <c r="AS758" s="79"/>
      <c r="AT758" s="79"/>
      <c r="AU758" s="79"/>
      <c r="AV758" s="79"/>
      <c r="AW758" s="79"/>
      <c r="AX758" s="79"/>
      <c r="AY758" s="79"/>
      <c r="AZ758" s="79"/>
      <c r="BA758" s="79"/>
      <c r="BB758" s="79"/>
      <c r="BC758" s="79"/>
      <c r="BD758" s="79"/>
      <c r="BE758" s="79"/>
      <c r="BF758" s="79"/>
      <c r="BG758" s="79"/>
      <c r="BH758" s="79"/>
      <c r="BI758" s="79"/>
      <c r="BJ758" s="79"/>
      <c r="BK758" s="79"/>
      <c r="BL758" s="79"/>
      <c r="BM758" s="79"/>
      <c r="BN758" s="79"/>
      <c r="BO758" s="79"/>
      <c r="BP758" s="79"/>
      <c r="BQ758" s="79"/>
      <c r="BR758" s="79"/>
      <c r="BS758" s="79"/>
      <c r="BT758" s="79"/>
      <c r="BU758" s="79"/>
      <c r="BV758" s="79"/>
      <c r="BW758" s="79"/>
      <c r="BX758" s="79"/>
      <c r="BY758" s="79"/>
      <c r="BZ758" s="79"/>
      <c r="CA758" s="79"/>
      <c r="CB758" s="79"/>
      <c r="CC758" s="79"/>
      <c r="CD758" s="79"/>
      <c r="CE758" s="79"/>
      <c r="CF758" s="79"/>
      <c r="CG758" s="79"/>
      <c r="CH758" s="79"/>
      <c r="CI758" s="79"/>
      <c r="CJ758" s="79"/>
      <c r="CK758" s="79"/>
      <c r="CL758" s="79"/>
      <c r="CM758" s="79"/>
      <c r="CN758" s="79"/>
      <c r="CO758" s="79"/>
      <c r="CP758" s="79"/>
      <c r="CQ758" s="79"/>
      <c r="CR758" s="79"/>
      <c r="CS758" s="79"/>
      <c r="CT758" s="79"/>
      <c r="CU758" s="79"/>
      <c r="CV758" s="79"/>
      <c r="CW758" s="79"/>
      <c r="CX758" s="79"/>
      <c r="CY758" s="79"/>
      <c r="CZ758" s="79"/>
      <c r="DA758" s="79"/>
      <c r="DB758" s="79"/>
      <c r="DC758" s="79"/>
      <c r="DD758" s="79"/>
      <c r="DE758" s="79"/>
      <c r="DF758" s="79"/>
      <c r="DG758" s="79"/>
      <c r="DH758" s="79"/>
      <c r="DI758" s="79"/>
      <c r="DJ758" s="79"/>
      <c r="DK758" s="79"/>
      <c r="DL758" s="79"/>
      <c r="DM758" s="79"/>
      <c r="DN758" s="79"/>
      <c r="DO758" s="79"/>
      <c r="DP758" s="79"/>
      <c r="DQ758" s="79"/>
      <c r="DR758" s="79"/>
      <c r="DS758" s="79"/>
      <c r="DT758" s="79"/>
      <c r="DU758" s="79"/>
      <c r="DV758" s="79"/>
      <c r="DW758" s="79"/>
      <c r="DX758" s="79"/>
      <c r="DY758" s="79"/>
      <c r="DZ758" s="79"/>
      <c r="EA758" s="79"/>
      <c r="EB758" s="79"/>
      <c r="EC758" s="79"/>
      <c r="ED758" s="79"/>
      <c r="EE758" s="79"/>
      <c r="EF758" s="79"/>
      <c r="EG758" s="79"/>
      <c r="EH758" s="79"/>
      <c r="EI758" s="79"/>
      <c r="EJ758" s="79"/>
      <c r="EK758" s="79"/>
      <c r="EL758" s="79"/>
      <c r="EM758" s="79"/>
      <c r="EN758" s="79"/>
      <c r="EO758" s="113"/>
      <c r="EP758" s="113"/>
      <c r="EQ758" s="113"/>
      <c r="ER758" s="113"/>
      <c r="ES758" s="113"/>
      <c r="ET758" s="113"/>
      <c r="EU758" s="113"/>
      <c r="EV758" s="113"/>
      <c r="EW758" s="113"/>
      <c r="EX758" s="113"/>
    </row>
    <row r="759" spans="1:154" x14ac:dyDescent="0.3">
      <c r="A759" s="79"/>
      <c r="B759" s="80"/>
      <c r="C759" s="80"/>
      <c r="D759" s="80"/>
      <c r="E759" s="80"/>
      <c r="F759" s="80"/>
      <c r="G759" s="44" t="e">
        <f>SUM(J759,L759,N759,O759,P759,T759,U759,V759,AB759,AD759,AO759,AQ759,CE759,CG759,CP759,CR759,#REF!,#REF!,CZ759,DB759,DE759,DG759,DN759,DP759,DW759,DY759,EF759,EH759)</f>
        <v>#REF!</v>
      </c>
      <c r="H759" s="44" t="e">
        <f>SUM(K759,M759,Q759,R759,S759,W759,X759,Y759,AC759,AE759,AF759,AG759,AH759,AI759,AL759,AP759,AR759,#REF!,AY759,AZ759,CF759,CH759,CI759,CJ759,CK759,CL759,CQ759,CS759,CT759,CU759,CV759,CW759,#REF!,#REF!,DA759,DC759,DF759,DH759,DO759,#REF!,#REF!,#REF!,#REF!,DQ759,DR759,DS759,DT759,DU759,DX759,DZ759,EA759,EB759,EC759,ED759,EG759,EI759,EJ759,EK759,EL759,EM759)</f>
        <v>#REF!</v>
      </c>
      <c r="I759" s="44" t="e">
        <f t="shared" si="23"/>
        <v>#REF!</v>
      </c>
      <c r="J759" s="72"/>
      <c r="K759" s="72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79"/>
      <c r="AF759" s="79"/>
      <c r="AG759" s="79"/>
      <c r="AH759" s="79"/>
      <c r="AI759" s="79"/>
      <c r="AJ759" s="79"/>
      <c r="AK759" s="79"/>
      <c r="AL759" s="79"/>
      <c r="AM759" s="79"/>
      <c r="AN759" s="79"/>
      <c r="AO759" s="79"/>
      <c r="AP759" s="79"/>
      <c r="AQ759" s="79"/>
      <c r="AR759" s="79"/>
      <c r="AS759" s="79"/>
      <c r="AT759" s="79"/>
      <c r="AU759" s="79"/>
      <c r="AV759" s="79"/>
      <c r="AW759" s="79"/>
      <c r="AX759" s="79"/>
      <c r="AY759" s="79"/>
      <c r="AZ759" s="79"/>
      <c r="BA759" s="79"/>
      <c r="BB759" s="79"/>
      <c r="BC759" s="79"/>
      <c r="BD759" s="79"/>
      <c r="BE759" s="79"/>
      <c r="BF759" s="79"/>
      <c r="BG759" s="79"/>
      <c r="BH759" s="79"/>
      <c r="BI759" s="79"/>
      <c r="BJ759" s="79"/>
      <c r="BK759" s="79"/>
      <c r="BL759" s="79"/>
      <c r="BM759" s="79"/>
      <c r="BN759" s="79"/>
      <c r="BO759" s="79"/>
      <c r="BP759" s="79"/>
      <c r="BQ759" s="79"/>
      <c r="BR759" s="79"/>
      <c r="BS759" s="79"/>
      <c r="BT759" s="79"/>
      <c r="BU759" s="79"/>
      <c r="BV759" s="79"/>
      <c r="BW759" s="79"/>
      <c r="BX759" s="79"/>
      <c r="BY759" s="79"/>
      <c r="BZ759" s="79"/>
      <c r="CA759" s="79"/>
      <c r="CB759" s="79"/>
      <c r="CC759" s="79"/>
      <c r="CD759" s="79"/>
      <c r="CE759" s="79"/>
      <c r="CF759" s="79"/>
      <c r="CG759" s="79"/>
      <c r="CH759" s="79"/>
      <c r="CI759" s="79"/>
      <c r="CJ759" s="79"/>
      <c r="CK759" s="79"/>
      <c r="CL759" s="79"/>
      <c r="CM759" s="79"/>
      <c r="CN759" s="79"/>
      <c r="CO759" s="79"/>
      <c r="CP759" s="79"/>
      <c r="CQ759" s="79"/>
      <c r="CR759" s="79"/>
      <c r="CS759" s="79"/>
      <c r="CT759" s="79"/>
      <c r="CU759" s="79"/>
      <c r="CV759" s="79"/>
      <c r="CW759" s="79"/>
      <c r="CX759" s="79"/>
      <c r="CY759" s="79"/>
      <c r="CZ759" s="79"/>
      <c r="DA759" s="79"/>
      <c r="DB759" s="79"/>
      <c r="DC759" s="79"/>
      <c r="DD759" s="79"/>
      <c r="DE759" s="79"/>
      <c r="DF759" s="79"/>
      <c r="DG759" s="79"/>
      <c r="DH759" s="79"/>
      <c r="DI759" s="79"/>
      <c r="DJ759" s="79"/>
      <c r="DK759" s="79"/>
      <c r="DL759" s="79"/>
      <c r="DM759" s="79"/>
      <c r="DN759" s="79"/>
      <c r="DO759" s="79"/>
      <c r="DP759" s="79"/>
      <c r="DQ759" s="79"/>
      <c r="DR759" s="79"/>
      <c r="DS759" s="79"/>
      <c r="DT759" s="79"/>
      <c r="DU759" s="79"/>
      <c r="DV759" s="79"/>
      <c r="DW759" s="79"/>
      <c r="DX759" s="79"/>
      <c r="DY759" s="79"/>
      <c r="DZ759" s="79"/>
      <c r="EA759" s="79"/>
      <c r="EB759" s="79"/>
      <c r="EC759" s="79"/>
      <c r="ED759" s="79"/>
      <c r="EE759" s="79"/>
      <c r="EF759" s="79"/>
      <c r="EG759" s="79"/>
      <c r="EH759" s="79"/>
      <c r="EI759" s="79"/>
      <c r="EJ759" s="79"/>
      <c r="EK759" s="79"/>
      <c r="EL759" s="79"/>
      <c r="EM759" s="79"/>
      <c r="EN759" s="79"/>
      <c r="EO759" s="113"/>
      <c r="EP759" s="113"/>
      <c r="EQ759" s="113"/>
      <c r="ER759" s="113"/>
      <c r="ES759" s="113"/>
      <c r="ET759" s="113"/>
      <c r="EU759" s="113"/>
      <c r="EV759" s="113"/>
      <c r="EW759" s="113"/>
      <c r="EX759" s="113"/>
    </row>
    <row r="760" spans="1:154" x14ac:dyDescent="0.3">
      <c r="A760" s="79"/>
      <c r="B760" s="80"/>
      <c r="C760" s="80"/>
      <c r="D760" s="80"/>
      <c r="E760" s="80"/>
      <c r="F760" s="80"/>
      <c r="G760" s="44" t="e">
        <f>SUM(J760,L760,N760,O760,P760,T760,U760,V760,AB760,AD760,AO760,AQ760,CE760,CG760,CP760,CR760,#REF!,#REF!,CZ760,DB760,DE760,DG760,DN760,DP760,DW760,DY760,EF760,EH760)</f>
        <v>#REF!</v>
      </c>
      <c r="H760" s="44" t="e">
        <f>SUM(K760,M760,Q760,R760,S760,W760,X760,Y760,AC760,AE760,AF760,AG760,AH760,AI760,AL760,AP760,AR760,#REF!,AY760,AZ760,CF760,CH760,CI760,CJ760,CK760,CL760,CQ760,CS760,CT760,CU760,CV760,CW760,#REF!,#REF!,DA760,DC760,DF760,DH760,DO760,#REF!,#REF!,#REF!,#REF!,DQ760,DR760,DS760,DT760,DU760,DX760,DZ760,EA760,EB760,EC760,ED760,EG760,EI760,EJ760,EK760,EL760,EM760)</f>
        <v>#REF!</v>
      </c>
      <c r="I760" s="44" t="e">
        <f t="shared" si="23"/>
        <v>#REF!</v>
      </c>
      <c r="J760" s="72"/>
      <c r="K760" s="72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79"/>
      <c r="AF760" s="79"/>
      <c r="AG760" s="79"/>
      <c r="AH760" s="79"/>
      <c r="AI760" s="79"/>
      <c r="AJ760" s="79"/>
      <c r="AK760" s="79"/>
      <c r="AL760" s="79"/>
      <c r="AM760" s="79"/>
      <c r="AN760" s="79"/>
      <c r="AO760" s="79"/>
      <c r="AP760" s="79"/>
      <c r="AQ760" s="79"/>
      <c r="AR760" s="79"/>
      <c r="AS760" s="79"/>
      <c r="AT760" s="79"/>
      <c r="AU760" s="79"/>
      <c r="AV760" s="79"/>
      <c r="AW760" s="79"/>
      <c r="AX760" s="79"/>
      <c r="AY760" s="79"/>
      <c r="AZ760" s="79"/>
      <c r="BA760" s="79"/>
      <c r="BB760" s="79"/>
      <c r="BC760" s="79"/>
      <c r="BD760" s="79"/>
      <c r="BE760" s="79"/>
      <c r="BF760" s="79"/>
      <c r="BG760" s="79"/>
      <c r="BH760" s="79"/>
      <c r="BI760" s="79"/>
      <c r="BJ760" s="79"/>
      <c r="BK760" s="79"/>
      <c r="BL760" s="79"/>
      <c r="BM760" s="79"/>
      <c r="BN760" s="79"/>
      <c r="BO760" s="79"/>
      <c r="BP760" s="79"/>
      <c r="BQ760" s="79"/>
      <c r="BR760" s="79"/>
      <c r="BS760" s="79"/>
      <c r="BT760" s="79"/>
      <c r="BU760" s="79"/>
      <c r="BV760" s="79"/>
      <c r="BW760" s="79"/>
      <c r="BX760" s="79"/>
      <c r="BY760" s="79"/>
      <c r="BZ760" s="79"/>
      <c r="CA760" s="79"/>
      <c r="CB760" s="79"/>
      <c r="CC760" s="79"/>
      <c r="CD760" s="79"/>
      <c r="CE760" s="79"/>
      <c r="CF760" s="79"/>
      <c r="CG760" s="79"/>
      <c r="CH760" s="79"/>
      <c r="CI760" s="79"/>
      <c r="CJ760" s="79"/>
      <c r="CK760" s="79"/>
      <c r="CL760" s="79"/>
      <c r="CM760" s="79"/>
      <c r="CN760" s="79"/>
      <c r="CO760" s="79"/>
      <c r="CP760" s="79"/>
      <c r="CQ760" s="79"/>
      <c r="CR760" s="79"/>
      <c r="CS760" s="79"/>
      <c r="CT760" s="79"/>
      <c r="CU760" s="79"/>
      <c r="CV760" s="79"/>
      <c r="CW760" s="79"/>
      <c r="CX760" s="79"/>
      <c r="CY760" s="79"/>
      <c r="CZ760" s="79"/>
      <c r="DA760" s="79"/>
      <c r="DB760" s="79"/>
      <c r="DC760" s="79"/>
      <c r="DD760" s="79"/>
      <c r="DE760" s="79"/>
      <c r="DF760" s="79"/>
      <c r="DG760" s="79"/>
      <c r="DH760" s="79"/>
      <c r="DI760" s="79"/>
      <c r="DJ760" s="79"/>
      <c r="DK760" s="79"/>
      <c r="DL760" s="79"/>
      <c r="DM760" s="79"/>
      <c r="DN760" s="79"/>
      <c r="DO760" s="79"/>
      <c r="DP760" s="79"/>
      <c r="DQ760" s="79"/>
      <c r="DR760" s="79"/>
      <c r="DS760" s="79"/>
      <c r="DT760" s="79"/>
      <c r="DU760" s="79"/>
      <c r="DV760" s="79"/>
      <c r="DW760" s="79"/>
      <c r="DX760" s="79"/>
      <c r="DY760" s="79"/>
      <c r="DZ760" s="79"/>
      <c r="EA760" s="79"/>
      <c r="EB760" s="79"/>
      <c r="EC760" s="79"/>
      <c r="ED760" s="79"/>
      <c r="EE760" s="79"/>
      <c r="EF760" s="79"/>
      <c r="EG760" s="79"/>
      <c r="EH760" s="79"/>
      <c r="EI760" s="79"/>
      <c r="EJ760" s="79"/>
      <c r="EK760" s="79"/>
      <c r="EL760" s="79"/>
      <c r="EM760" s="79"/>
      <c r="EN760" s="79"/>
      <c r="EO760" s="113"/>
      <c r="EP760" s="113"/>
      <c r="EQ760" s="113"/>
      <c r="ER760" s="113"/>
      <c r="ES760" s="113"/>
      <c r="ET760" s="113"/>
      <c r="EU760" s="113"/>
      <c r="EV760" s="113"/>
      <c r="EW760" s="113"/>
      <c r="EX760" s="113"/>
    </row>
    <row r="761" spans="1:154" x14ac:dyDescent="0.3">
      <c r="A761" s="79"/>
      <c r="B761" s="80"/>
      <c r="C761" s="80"/>
      <c r="D761" s="80"/>
      <c r="E761" s="80"/>
      <c r="F761" s="80"/>
      <c r="G761" s="44" t="e">
        <f>SUM(J761,L761,N761,O761,P761,T761,U761,V761,AB761,AD761,AO761,AQ761,CE761,CG761,CP761,CR761,#REF!,#REF!,CZ761,DB761,DE761,DG761,DN761,DP761,DW761,DY761,EF761,EH761)</f>
        <v>#REF!</v>
      </c>
      <c r="H761" s="44" t="e">
        <f>SUM(K761,M761,Q761,R761,S761,W761,X761,Y761,AC761,AE761,AF761,AG761,AH761,AI761,AL761,AP761,AR761,#REF!,AY761,AZ761,CF761,CH761,CI761,CJ761,CK761,CL761,CQ761,CS761,CT761,CU761,CV761,CW761,#REF!,#REF!,DA761,DC761,DF761,DH761,DO761,#REF!,#REF!,#REF!,#REF!,DQ761,DR761,DS761,DT761,DU761,DX761,DZ761,EA761,EB761,EC761,ED761,EG761,EI761,EJ761,EK761,EL761,EM761)</f>
        <v>#REF!</v>
      </c>
      <c r="I761" s="44" t="e">
        <f t="shared" si="23"/>
        <v>#REF!</v>
      </c>
      <c r="J761" s="72"/>
      <c r="K761" s="72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79"/>
      <c r="AF761" s="79"/>
      <c r="AG761" s="79"/>
      <c r="AH761" s="79"/>
      <c r="AI761" s="79"/>
      <c r="AJ761" s="79"/>
      <c r="AK761" s="79"/>
      <c r="AL761" s="79"/>
      <c r="AM761" s="79"/>
      <c r="AN761" s="79"/>
      <c r="AO761" s="79"/>
      <c r="AP761" s="79"/>
      <c r="AQ761" s="79"/>
      <c r="AR761" s="79"/>
      <c r="AS761" s="79"/>
      <c r="AT761" s="79"/>
      <c r="AU761" s="79"/>
      <c r="AV761" s="79"/>
      <c r="AW761" s="79"/>
      <c r="AX761" s="79"/>
      <c r="AY761" s="79"/>
      <c r="AZ761" s="79"/>
      <c r="BA761" s="79"/>
      <c r="BB761" s="79"/>
      <c r="BC761" s="79"/>
      <c r="BD761" s="79"/>
      <c r="BE761" s="79"/>
      <c r="BF761" s="79"/>
      <c r="BG761" s="79"/>
      <c r="BH761" s="79"/>
      <c r="BI761" s="79"/>
      <c r="BJ761" s="79"/>
      <c r="BK761" s="79"/>
      <c r="BL761" s="79"/>
      <c r="BM761" s="79"/>
      <c r="BN761" s="79"/>
      <c r="BO761" s="79"/>
      <c r="BP761" s="79"/>
      <c r="BQ761" s="79"/>
      <c r="BR761" s="79"/>
      <c r="BS761" s="79"/>
      <c r="BT761" s="79"/>
      <c r="BU761" s="79"/>
      <c r="BV761" s="79"/>
      <c r="BW761" s="79"/>
      <c r="BX761" s="79"/>
      <c r="BY761" s="79"/>
      <c r="BZ761" s="79"/>
      <c r="CA761" s="79"/>
      <c r="CB761" s="79"/>
      <c r="CC761" s="79"/>
      <c r="CD761" s="79"/>
      <c r="CE761" s="79"/>
      <c r="CF761" s="79"/>
      <c r="CG761" s="79"/>
      <c r="CH761" s="79"/>
      <c r="CI761" s="79"/>
      <c r="CJ761" s="79"/>
      <c r="CK761" s="79"/>
      <c r="CL761" s="79"/>
      <c r="CM761" s="79"/>
      <c r="CN761" s="79"/>
      <c r="CO761" s="79"/>
      <c r="CP761" s="79"/>
      <c r="CQ761" s="79"/>
      <c r="CR761" s="79"/>
      <c r="CS761" s="79"/>
      <c r="CT761" s="79"/>
      <c r="CU761" s="79"/>
      <c r="CV761" s="79"/>
      <c r="CW761" s="79"/>
      <c r="CX761" s="79"/>
      <c r="CY761" s="79"/>
      <c r="CZ761" s="79"/>
      <c r="DA761" s="79"/>
      <c r="DB761" s="79"/>
      <c r="DC761" s="79"/>
      <c r="DD761" s="79"/>
      <c r="DE761" s="79"/>
      <c r="DF761" s="79"/>
      <c r="DG761" s="79"/>
      <c r="DH761" s="79"/>
      <c r="DI761" s="79"/>
      <c r="DJ761" s="79"/>
      <c r="DK761" s="79"/>
      <c r="DL761" s="79"/>
      <c r="DM761" s="79"/>
      <c r="DN761" s="79"/>
      <c r="DO761" s="79"/>
      <c r="DP761" s="79"/>
      <c r="DQ761" s="79"/>
      <c r="DR761" s="79"/>
      <c r="DS761" s="79"/>
      <c r="DT761" s="79"/>
      <c r="DU761" s="79"/>
      <c r="DV761" s="79"/>
      <c r="DW761" s="79"/>
      <c r="DX761" s="79"/>
      <c r="DY761" s="79"/>
      <c r="DZ761" s="79"/>
      <c r="EA761" s="79"/>
      <c r="EB761" s="79"/>
      <c r="EC761" s="79"/>
      <c r="ED761" s="79"/>
      <c r="EE761" s="79"/>
      <c r="EF761" s="79"/>
      <c r="EG761" s="79"/>
      <c r="EH761" s="79"/>
      <c r="EI761" s="79"/>
      <c r="EJ761" s="79"/>
      <c r="EK761" s="79"/>
      <c r="EL761" s="79"/>
      <c r="EM761" s="79"/>
      <c r="EN761" s="79"/>
      <c r="EO761" s="113"/>
      <c r="EP761" s="113"/>
      <c r="EQ761" s="113"/>
      <c r="ER761" s="113"/>
      <c r="ES761" s="113"/>
      <c r="ET761" s="113"/>
      <c r="EU761" s="113"/>
      <c r="EV761" s="113"/>
      <c r="EW761" s="113"/>
      <c r="EX761" s="113"/>
    </row>
    <row r="762" spans="1:154" x14ac:dyDescent="0.3">
      <c r="A762" s="79"/>
      <c r="B762" s="80"/>
      <c r="C762" s="80"/>
      <c r="D762" s="80"/>
      <c r="E762" s="80"/>
      <c r="F762" s="80"/>
      <c r="G762" s="44" t="e">
        <f>SUM(J762,L762,N762,O762,P762,T762,U762,V762,AB762,AD762,AO762,AQ762,CE762,CG762,CP762,CR762,#REF!,#REF!,CZ762,DB762,DE762,DG762,DN762,DP762,DW762,DY762,EF762,EH762)</f>
        <v>#REF!</v>
      </c>
      <c r="H762" s="44" t="e">
        <f>SUM(K762,M762,Q762,R762,S762,W762,X762,Y762,AC762,AE762,AF762,AG762,AH762,AI762,AL762,AP762,AR762,#REF!,AY762,AZ762,CF762,CH762,CI762,CJ762,CK762,CL762,CQ762,CS762,CT762,CU762,CV762,CW762,#REF!,#REF!,DA762,DC762,DF762,DH762,DO762,#REF!,#REF!,#REF!,#REF!,DQ762,DR762,DS762,DT762,DU762,DX762,DZ762,EA762,EB762,EC762,ED762,EG762,EI762,EJ762,EK762,EL762,EM762)</f>
        <v>#REF!</v>
      </c>
      <c r="I762" s="44" t="e">
        <f t="shared" si="23"/>
        <v>#REF!</v>
      </c>
      <c r="J762" s="72"/>
      <c r="K762" s="72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79"/>
      <c r="AF762" s="79"/>
      <c r="AG762" s="79"/>
      <c r="AH762" s="79"/>
      <c r="AI762" s="79"/>
      <c r="AJ762" s="79"/>
      <c r="AK762" s="79"/>
      <c r="AL762" s="79"/>
      <c r="AM762" s="79"/>
      <c r="AN762" s="79"/>
      <c r="AO762" s="79"/>
      <c r="AP762" s="79"/>
      <c r="AQ762" s="79"/>
      <c r="AR762" s="79"/>
      <c r="AS762" s="79"/>
      <c r="AT762" s="79"/>
      <c r="AU762" s="79"/>
      <c r="AV762" s="79"/>
      <c r="AW762" s="79"/>
      <c r="AX762" s="79"/>
      <c r="AY762" s="79"/>
      <c r="AZ762" s="79"/>
      <c r="BA762" s="79"/>
      <c r="BB762" s="79"/>
      <c r="BC762" s="79"/>
      <c r="BD762" s="79"/>
      <c r="BE762" s="79"/>
      <c r="BF762" s="79"/>
      <c r="BG762" s="79"/>
      <c r="BH762" s="79"/>
      <c r="BI762" s="79"/>
      <c r="BJ762" s="79"/>
      <c r="BK762" s="79"/>
      <c r="BL762" s="79"/>
      <c r="BM762" s="79"/>
      <c r="BN762" s="79"/>
      <c r="BO762" s="79"/>
      <c r="BP762" s="79"/>
      <c r="BQ762" s="79"/>
      <c r="BR762" s="79"/>
      <c r="BS762" s="79"/>
      <c r="BT762" s="79"/>
      <c r="BU762" s="79"/>
      <c r="BV762" s="79"/>
      <c r="BW762" s="79"/>
      <c r="BX762" s="79"/>
      <c r="BY762" s="79"/>
      <c r="BZ762" s="79"/>
      <c r="CA762" s="79"/>
      <c r="CB762" s="79"/>
      <c r="CC762" s="79"/>
      <c r="CD762" s="79"/>
      <c r="CE762" s="79"/>
      <c r="CF762" s="79"/>
      <c r="CG762" s="79"/>
      <c r="CH762" s="79"/>
      <c r="CI762" s="79"/>
      <c r="CJ762" s="79"/>
      <c r="CK762" s="79"/>
      <c r="CL762" s="79"/>
      <c r="CM762" s="79"/>
      <c r="CN762" s="79"/>
      <c r="CO762" s="79"/>
      <c r="CP762" s="79"/>
      <c r="CQ762" s="79"/>
      <c r="CR762" s="79"/>
      <c r="CS762" s="79"/>
      <c r="CT762" s="79"/>
      <c r="CU762" s="79"/>
      <c r="CV762" s="79"/>
      <c r="CW762" s="79"/>
      <c r="CX762" s="79"/>
      <c r="CY762" s="79"/>
      <c r="CZ762" s="79"/>
      <c r="DA762" s="79"/>
      <c r="DB762" s="79"/>
      <c r="DC762" s="79"/>
      <c r="DD762" s="79"/>
      <c r="DE762" s="79"/>
      <c r="DF762" s="79"/>
      <c r="DG762" s="79"/>
      <c r="DH762" s="79"/>
      <c r="DI762" s="79"/>
      <c r="DJ762" s="79"/>
      <c r="DK762" s="79"/>
      <c r="DL762" s="79"/>
      <c r="DM762" s="79"/>
      <c r="DN762" s="79"/>
      <c r="DO762" s="79"/>
      <c r="DP762" s="79"/>
      <c r="DQ762" s="79"/>
      <c r="DR762" s="79"/>
      <c r="DS762" s="79"/>
      <c r="DT762" s="79"/>
      <c r="DU762" s="79"/>
      <c r="DV762" s="79"/>
      <c r="DW762" s="79"/>
      <c r="DX762" s="79"/>
      <c r="DY762" s="79"/>
      <c r="DZ762" s="79"/>
      <c r="EA762" s="79"/>
      <c r="EB762" s="79"/>
      <c r="EC762" s="79"/>
      <c r="ED762" s="79"/>
      <c r="EE762" s="79"/>
      <c r="EF762" s="79"/>
      <c r="EG762" s="79"/>
      <c r="EH762" s="79"/>
      <c r="EI762" s="79"/>
      <c r="EJ762" s="79"/>
      <c r="EK762" s="79"/>
      <c r="EL762" s="79"/>
      <c r="EM762" s="79"/>
      <c r="EN762" s="79"/>
      <c r="EO762" s="113"/>
      <c r="EP762" s="113"/>
      <c r="EQ762" s="113"/>
      <c r="ER762" s="113"/>
      <c r="ES762" s="113"/>
      <c r="ET762" s="113"/>
      <c r="EU762" s="113"/>
      <c r="EV762" s="113"/>
      <c r="EW762" s="113"/>
      <c r="EX762" s="113"/>
    </row>
    <row r="763" spans="1:154" x14ac:dyDescent="0.3">
      <c r="A763" s="79"/>
      <c r="B763" s="80"/>
      <c r="C763" s="80"/>
      <c r="D763" s="80"/>
      <c r="E763" s="80"/>
      <c r="F763" s="80"/>
      <c r="G763" s="44" t="e">
        <f>SUM(J763,L763,N763,O763,P763,T763,U763,V763,AB763,AD763,AO763,AQ763,CE763,CG763,CP763,CR763,#REF!,#REF!,CZ763,DB763,DE763,DG763,DN763,DP763,DW763,DY763,EF763,EH763)</f>
        <v>#REF!</v>
      </c>
      <c r="H763" s="44" t="e">
        <f>SUM(K763,M763,Q763,R763,S763,W763,X763,Y763,AC763,AE763,AF763,AG763,AH763,AI763,AL763,AP763,AR763,#REF!,AY763,AZ763,CF763,CH763,CI763,CJ763,CK763,CL763,CQ763,CS763,CT763,CU763,CV763,CW763,#REF!,#REF!,DA763,DC763,DF763,DH763,DO763,#REF!,#REF!,#REF!,#REF!,DQ763,DR763,DS763,DT763,DU763,DX763,DZ763,EA763,EB763,EC763,ED763,EG763,EI763,EJ763,EK763,EL763,EM763)</f>
        <v>#REF!</v>
      </c>
      <c r="I763" s="44" t="e">
        <f t="shared" si="23"/>
        <v>#REF!</v>
      </c>
      <c r="J763" s="72"/>
      <c r="K763" s="72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79"/>
      <c r="AF763" s="79"/>
      <c r="AG763" s="79"/>
      <c r="AH763" s="79"/>
      <c r="AI763" s="79"/>
      <c r="AJ763" s="79"/>
      <c r="AK763" s="79"/>
      <c r="AL763" s="79"/>
      <c r="AM763" s="79"/>
      <c r="AN763" s="79"/>
      <c r="AO763" s="79"/>
      <c r="AP763" s="79"/>
      <c r="AQ763" s="79"/>
      <c r="AR763" s="79"/>
      <c r="AS763" s="79"/>
      <c r="AT763" s="79"/>
      <c r="AU763" s="79"/>
      <c r="AV763" s="79"/>
      <c r="AW763" s="79"/>
      <c r="AX763" s="79"/>
      <c r="AY763" s="79"/>
      <c r="AZ763" s="79"/>
      <c r="BA763" s="79"/>
      <c r="BB763" s="79"/>
      <c r="BC763" s="79"/>
      <c r="BD763" s="79"/>
      <c r="BE763" s="79"/>
      <c r="BF763" s="79"/>
      <c r="BG763" s="79"/>
      <c r="BH763" s="79"/>
      <c r="BI763" s="79"/>
      <c r="BJ763" s="79"/>
      <c r="BK763" s="79"/>
      <c r="BL763" s="79"/>
      <c r="BM763" s="79"/>
      <c r="BN763" s="79"/>
      <c r="BO763" s="79"/>
      <c r="BP763" s="79"/>
      <c r="BQ763" s="79"/>
      <c r="BR763" s="79"/>
      <c r="BS763" s="79"/>
      <c r="BT763" s="79"/>
      <c r="BU763" s="79"/>
      <c r="BV763" s="79"/>
      <c r="BW763" s="79"/>
      <c r="BX763" s="79"/>
      <c r="BY763" s="79"/>
      <c r="BZ763" s="79"/>
      <c r="CA763" s="79"/>
      <c r="CB763" s="79"/>
      <c r="CC763" s="79"/>
      <c r="CD763" s="79"/>
      <c r="CE763" s="79"/>
      <c r="CF763" s="79"/>
      <c r="CG763" s="79"/>
      <c r="CH763" s="79"/>
      <c r="CI763" s="79"/>
      <c r="CJ763" s="79"/>
      <c r="CK763" s="79"/>
      <c r="CL763" s="79"/>
      <c r="CM763" s="79"/>
      <c r="CN763" s="79"/>
      <c r="CO763" s="79"/>
      <c r="CP763" s="79"/>
      <c r="CQ763" s="79"/>
      <c r="CR763" s="79"/>
      <c r="CS763" s="79"/>
      <c r="CT763" s="79"/>
      <c r="CU763" s="79"/>
      <c r="CV763" s="79"/>
      <c r="CW763" s="79"/>
      <c r="CX763" s="79"/>
      <c r="CY763" s="79"/>
      <c r="CZ763" s="79"/>
      <c r="DA763" s="79"/>
      <c r="DB763" s="79"/>
      <c r="DC763" s="79"/>
      <c r="DD763" s="79"/>
      <c r="DE763" s="79"/>
      <c r="DF763" s="79"/>
      <c r="DG763" s="79"/>
      <c r="DH763" s="79"/>
      <c r="DI763" s="79"/>
      <c r="DJ763" s="79"/>
      <c r="DK763" s="79"/>
      <c r="DL763" s="79"/>
      <c r="DM763" s="79"/>
      <c r="DN763" s="79"/>
      <c r="DO763" s="79"/>
      <c r="DP763" s="79"/>
      <c r="DQ763" s="79"/>
      <c r="DR763" s="79"/>
      <c r="DS763" s="79"/>
      <c r="DT763" s="79"/>
      <c r="DU763" s="79"/>
      <c r="DV763" s="79"/>
      <c r="DW763" s="79"/>
      <c r="DX763" s="79"/>
      <c r="DY763" s="79"/>
      <c r="DZ763" s="79"/>
      <c r="EA763" s="79"/>
      <c r="EB763" s="79"/>
      <c r="EC763" s="79"/>
      <c r="ED763" s="79"/>
      <c r="EE763" s="79"/>
      <c r="EF763" s="79"/>
      <c r="EG763" s="79"/>
      <c r="EH763" s="79"/>
      <c r="EI763" s="79"/>
      <c r="EJ763" s="79"/>
      <c r="EK763" s="79"/>
      <c r="EL763" s="79"/>
      <c r="EM763" s="79"/>
      <c r="EN763" s="79"/>
      <c r="EO763" s="113"/>
      <c r="EP763" s="113"/>
      <c r="EQ763" s="113"/>
      <c r="ER763" s="113"/>
      <c r="ES763" s="113"/>
      <c r="ET763" s="113"/>
      <c r="EU763" s="113"/>
      <c r="EV763" s="113"/>
      <c r="EW763" s="113"/>
      <c r="EX763" s="113"/>
    </row>
    <row r="764" spans="1:154" x14ac:dyDescent="0.3">
      <c r="A764" s="79"/>
      <c r="B764" s="80"/>
      <c r="C764" s="80"/>
      <c r="D764" s="80"/>
      <c r="E764" s="80"/>
      <c r="F764" s="80"/>
      <c r="G764" s="44" t="e">
        <f>SUM(J764,L764,N764,O764,P764,T764,U764,V764,AB764,AD764,AO764,AQ764,CE764,CG764,CP764,CR764,#REF!,#REF!,CZ764,DB764,DE764,DG764,DN764,DP764,DW764,DY764,EF764,EH764)</f>
        <v>#REF!</v>
      </c>
      <c r="H764" s="44" t="e">
        <f>SUM(K764,M764,Q764,R764,S764,W764,X764,Y764,AC764,AE764,AF764,AG764,AH764,AI764,AL764,AP764,AR764,#REF!,AY764,AZ764,CF764,CH764,CI764,CJ764,CK764,CL764,CQ764,CS764,CT764,CU764,CV764,CW764,#REF!,#REF!,DA764,DC764,DF764,DH764,DO764,#REF!,#REF!,#REF!,#REF!,DQ764,DR764,DS764,DT764,DU764,DX764,DZ764,EA764,EB764,EC764,ED764,EG764,EI764,EJ764,EK764,EL764,EM764)</f>
        <v>#REF!</v>
      </c>
      <c r="I764" s="44" t="e">
        <f t="shared" si="23"/>
        <v>#REF!</v>
      </c>
      <c r="J764" s="72"/>
      <c r="K764" s="72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79"/>
      <c r="AF764" s="79"/>
      <c r="AG764" s="79"/>
      <c r="AH764" s="79"/>
      <c r="AI764" s="79"/>
      <c r="AJ764" s="79"/>
      <c r="AK764" s="79"/>
      <c r="AL764" s="79"/>
      <c r="AM764" s="79"/>
      <c r="AN764" s="79"/>
      <c r="AO764" s="79"/>
      <c r="AP764" s="79"/>
      <c r="AQ764" s="79"/>
      <c r="AR764" s="79"/>
      <c r="AS764" s="79"/>
      <c r="AT764" s="79"/>
      <c r="AU764" s="79"/>
      <c r="AV764" s="79"/>
      <c r="AW764" s="79"/>
      <c r="AX764" s="79"/>
      <c r="AY764" s="79"/>
      <c r="AZ764" s="79"/>
      <c r="BA764" s="79"/>
      <c r="BB764" s="79"/>
      <c r="BC764" s="79"/>
      <c r="BD764" s="79"/>
      <c r="BE764" s="79"/>
      <c r="BF764" s="79"/>
      <c r="BG764" s="79"/>
      <c r="BH764" s="79"/>
      <c r="BI764" s="79"/>
      <c r="BJ764" s="79"/>
      <c r="BK764" s="79"/>
      <c r="BL764" s="79"/>
      <c r="BM764" s="79"/>
      <c r="BN764" s="79"/>
      <c r="BO764" s="79"/>
      <c r="BP764" s="79"/>
      <c r="BQ764" s="79"/>
      <c r="BR764" s="79"/>
      <c r="BS764" s="79"/>
      <c r="BT764" s="79"/>
      <c r="BU764" s="79"/>
      <c r="BV764" s="79"/>
      <c r="BW764" s="79"/>
      <c r="BX764" s="79"/>
      <c r="BY764" s="79"/>
      <c r="BZ764" s="79"/>
      <c r="CA764" s="79"/>
      <c r="CB764" s="79"/>
      <c r="CC764" s="79"/>
      <c r="CD764" s="79"/>
      <c r="CE764" s="79"/>
      <c r="CF764" s="79"/>
      <c r="CG764" s="79"/>
      <c r="CH764" s="79"/>
      <c r="CI764" s="79"/>
      <c r="CJ764" s="79"/>
      <c r="CK764" s="79"/>
      <c r="CL764" s="79"/>
      <c r="CM764" s="79"/>
      <c r="CN764" s="79"/>
      <c r="CO764" s="79"/>
      <c r="CP764" s="79"/>
      <c r="CQ764" s="79"/>
      <c r="CR764" s="79"/>
      <c r="CS764" s="79"/>
      <c r="CT764" s="79"/>
      <c r="CU764" s="79"/>
      <c r="CV764" s="79"/>
      <c r="CW764" s="79"/>
      <c r="CX764" s="79"/>
      <c r="CY764" s="79"/>
      <c r="CZ764" s="79"/>
      <c r="DA764" s="79"/>
      <c r="DB764" s="79"/>
      <c r="DC764" s="79"/>
      <c r="DD764" s="79"/>
      <c r="DE764" s="79"/>
      <c r="DF764" s="79"/>
      <c r="DG764" s="79"/>
      <c r="DH764" s="79"/>
      <c r="DI764" s="79"/>
      <c r="DJ764" s="79"/>
      <c r="DK764" s="79"/>
      <c r="DL764" s="79"/>
      <c r="DM764" s="79"/>
      <c r="DN764" s="79"/>
      <c r="DO764" s="79"/>
      <c r="DP764" s="79"/>
      <c r="DQ764" s="79"/>
      <c r="DR764" s="79"/>
      <c r="DS764" s="79"/>
      <c r="DT764" s="79"/>
      <c r="DU764" s="79"/>
      <c r="DV764" s="79"/>
      <c r="DW764" s="79"/>
      <c r="DX764" s="79"/>
      <c r="DY764" s="79"/>
      <c r="DZ764" s="79"/>
      <c r="EA764" s="79"/>
      <c r="EB764" s="79"/>
      <c r="EC764" s="79"/>
      <c r="ED764" s="79"/>
      <c r="EE764" s="79"/>
      <c r="EF764" s="79"/>
      <c r="EG764" s="79"/>
      <c r="EH764" s="79"/>
      <c r="EI764" s="79"/>
      <c r="EJ764" s="79"/>
      <c r="EK764" s="79"/>
      <c r="EL764" s="79"/>
      <c r="EM764" s="79"/>
      <c r="EN764" s="79"/>
      <c r="EO764" s="113"/>
      <c r="EP764" s="113"/>
      <c r="EQ764" s="113"/>
      <c r="ER764" s="113"/>
      <c r="ES764" s="113"/>
      <c r="ET764" s="113"/>
      <c r="EU764" s="113"/>
      <c r="EV764" s="113"/>
      <c r="EW764" s="113"/>
      <c r="EX764" s="113"/>
    </row>
    <row r="765" spans="1:154" x14ac:dyDescent="0.3">
      <c r="A765" s="79"/>
      <c r="B765" s="80"/>
      <c r="C765" s="80"/>
      <c r="D765" s="80"/>
      <c r="E765" s="80"/>
      <c r="F765" s="80"/>
      <c r="G765" s="44" t="e">
        <f>SUM(J765,L765,N765,O765,P765,T765,U765,V765,AB765,AD765,AO765,AQ765,CE765,CG765,CP765,CR765,#REF!,#REF!,CZ765,DB765,DE765,DG765,DN765,DP765,DW765,DY765,EF765,EH765)</f>
        <v>#REF!</v>
      </c>
      <c r="H765" s="44" t="e">
        <f>SUM(K765,M765,Q765,R765,S765,W765,X765,Y765,AC765,AE765,AF765,AG765,AH765,AI765,AL765,AP765,AR765,#REF!,AY765,AZ765,CF765,CH765,CI765,CJ765,CK765,CL765,CQ765,CS765,CT765,CU765,CV765,CW765,#REF!,#REF!,DA765,DC765,DF765,DH765,DO765,#REF!,#REF!,#REF!,#REF!,DQ765,DR765,DS765,DT765,DU765,DX765,DZ765,EA765,EB765,EC765,ED765,EG765,EI765,EJ765,EK765,EL765,EM765)</f>
        <v>#REF!</v>
      </c>
      <c r="I765" s="44" t="e">
        <f t="shared" si="23"/>
        <v>#REF!</v>
      </c>
      <c r="J765" s="72"/>
      <c r="K765" s="72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79"/>
      <c r="AF765" s="79"/>
      <c r="AG765" s="79"/>
      <c r="AH765" s="79"/>
      <c r="AI765" s="79"/>
      <c r="AJ765" s="79"/>
      <c r="AK765" s="79"/>
      <c r="AL765" s="79"/>
      <c r="AM765" s="79"/>
      <c r="AN765" s="79"/>
      <c r="AO765" s="79"/>
      <c r="AP765" s="79"/>
      <c r="AQ765" s="79"/>
      <c r="AR765" s="79"/>
      <c r="AS765" s="79"/>
      <c r="AT765" s="79"/>
      <c r="AU765" s="79"/>
      <c r="AV765" s="79"/>
      <c r="AW765" s="79"/>
      <c r="AX765" s="79"/>
      <c r="AY765" s="79"/>
      <c r="AZ765" s="79"/>
      <c r="BA765" s="79"/>
      <c r="BB765" s="79"/>
      <c r="BC765" s="79"/>
      <c r="BD765" s="79"/>
      <c r="BE765" s="79"/>
      <c r="BF765" s="79"/>
      <c r="BG765" s="79"/>
      <c r="BH765" s="79"/>
      <c r="BI765" s="79"/>
      <c r="BJ765" s="79"/>
      <c r="BK765" s="79"/>
      <c r="BL765" s="79"/>
      <c r="BM765" s="79"/>
      <c r="BN765" s="79"/>
      <c r="BO765" s="79"/>
      <c r="BP765" s="79"/>
      <c r="BQ765" s="79"/>
      <c r="BR765" s="79"/>
      <c r="BS765" s="79"/>
      <c r="BT765" s="79"/>
      <c r="BU765" s="79"/>
      <c r="BV765" s="79"/>
      <c r="BW765" s="79"/>
      <c r="BX765" s="79"/>
      <c r="BY765" s="79"/>
      <c r="BZ765" s="79"/>
      <c r="CA765" s="79"/>
      <c r="CB765" s="79"/>
      <c r="CC765" s="79"/>
      <c r="CD765" s="79"/>
      <c r="CE765" s="79"/>
      <c r="CF765" s="79"/>
      <c r="CG765" s="79"/>
      <c r="CH765" s="79"/>
      <c r="CI765" s="79"/>
      <c r="CJ765" s="79"/>
      <c r="CK765" s="79"/>
      <c r="CL765" s="79"/>
      <c r="CM765" s="79"/>
      <c r="CN765" s="79"/>
      <c r="CO765" s="79"/>
      <c r="CP765" s="79"/>
      <c r="CQ765" s="79"/>
      <c r="CR765" s="79"/>
      <c r="CS765" s="79"/>
      <c r="CT765" s="79"/>
      <c r="CU765" s="79"/>
      <c r="CV765" s="79"/>
      <c r="CW765" s="79"/>
      <c r="CX765" s="79"/>
      <c r="CY765" s="79"/>
      <c r="CZ765" s="79"/>
      <c r="DA765" s="79"/>
      <c r="DB765" s="79"/>
      <c r="DC765" s="79"/>
      <c r="DD765" s="79"/>
      <c r="DE765" s="79"/>
      <c r="DF765" s="79"/>
      <c r="DG765" s="79"/>
      <c r="DH765" s="79"/>
      <c r="DI765" s="79"/>
      <c r="DJ765" s="79"/>
      <c r="DK765" s="79"/>
      <c r="DL765" s="79"/>
      <c r="DM765" s="79"/>
      <c r="DN765" s="79"/>
      <c r="DO765" s="79"/>
      <c r="DP765" s="79"/>
      <c r="DQ765" s="79"/>
      <c r="DR765" s="79"/>
      <c r="DS765" s="79"/>
      <c r="DT765" s="79"/>
      <c r="DU765" s="79"/>
      <c r="DV765" s="79"/>
      <c r="DW765" s="79"/>
      <c r="DX765" s="79"/>
      <c r="DY765" s="79"/>
      <c r="DZ765" s="79"/>
      <c r="EA765" s="79"/>
      <c r="EB765" s="79"/>
      <c r="EC765" s="79"/>
      <c r="ED765" s="79"/>
      <c r="EE765" s="79"/>
      <c r="EF765" s="79"/>
      <c r="EG765" s="79"/>
      <c r="EH765" s="79"/>
      <c r="EI765" s="79"/>
      <c r="EJ765" s="79"/>
      <c r="EK765" s="79"/>
      <c r="EL765" s="79"/>
      <c r="EM765" s="79"/>
      <c r="EN765" s="79"/>
      <c r="EO765" s="113"/>
      <c r="EP765" s="113"/>
      <c r="EQ765" s="113"/>
      <c r="ER765" s="113"/>
      <c r="ES765" s="113"/>
      <c r="ET765" s="113"/>
      <c r="EU765" s="113"/>
      <c r="EV765" s="113"/>
      <c r="EW765" s="113"/>
      <c r="EX765" s="113"/>
    </row>
    <row r="766" spans="1:154" x14ac:dyDescent="0.3">
      <c r="A766" s="79"/>
      <c r="B766" s="80"/>
      <c r="C766" s="80"/>
      <c r="D766" s="80"/>
      <c r="E766" s="80"/>
      <c r="F766" s="80"/>
      <c r="G766" s="44" t="e">
        <f>SUM(J766,L766,N766,O766,P766,T766,U766,V766,AB766,AD766,AO766,AQ766,CE766,CG766,CP766,CR766,#REF!,#REF!,CZ766,DB766,DE766,DG766,DN766,DP766,DW766,DY766,EF766,EH766)</f>
        <v>#REF!</v>
      </c>
      <c r="H766" s="44" t="e">
        <f>SUM(K766,M766,Q766,R766,S766,W766,X766,Y766,AC766,AE766,AF766,AG766,AH766,AI766,AL766,AP766,AR766,#REF!,AY766,AZ766,CF766,CH766,CI766,CJ766,CK766,CL766,CQ766,CS766,CT766,CU766,CV766,CW766,#REF!,#REF!,DA766,DC766,DF766,DH766,DO766,#REF!,#REF!,#REF!,#REF!,DQ766,DR766,DS766,DT766,DU766,DX766,DZ766,EA766,EB766,EC766,ED766,EG766,EI766,EJ766,EK766,EL766,EM766)</f>
        <v>#REF!</v>
      </c>
      <c r="I766" s="44" t="e">
        <f t="shared" si="23"/>
        <v>#REF!</v>
      </c>
      <c r="J766" s="72"/>
      <c r="K766" s="72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79"/>
      <c r="AF766" s="79"/>
      <c r="AG766" s="79"/>
      <c r="AH766" s="79"/>
      <c r="AI766" s="79"/>
      <c r="AJ766" s="79"/>
      <c r="AK766" s="79"/>
      <c r="AL766" s="79"/>
      <c r="AM766" s="79"/>
      <c r="AN766" s="79"/>
      <c r="AO766" s="79"/>
      <c r="AP766" s="79"/>
      <c r="AQ766" s="79"/>
      <c r="AR766" s="79"/>
      <c r="AS766" s="79"/>
      <c r="AT766" s="79"/>
      <c r="AU766" s="79"/>
      <c r="AV766" s="79"/>
      <c r="AW766" s="79"/>
      <c r="AX766" s="79"/>
      <c r="AY766" s="79"/>
      <c r="AZ766" s="79"/>
      <c r="BA766" s="79"/>
      <c r="BB766" s="79"/>
      <c r="BC766" s="79"/>
      <c r="BD766" s="79"/>
      <c r="BE766" s="79"/>
      <c r="BF766" s="79"/>
      <c r="BG766" s="79"/>
      <c r="BH766" s="79"/>
      <c r="BI766" s="79"/>
      <c r="BJ766" s="79"/>
      <c r="BK766" s="79"/>
      <c r="BL766" s="79"/>
      <c r="BM766" s="79"/>
      <c r="BN766" s="79"/>
      <c r="BO766" s="79"/>
      <c r="BP766" s="79"/>
      <c r="BQ766" s="79"/>
      <c r="BR766" s="79"/>
      <c r="BS766" s="79"/>
      <c r="BT766" s="79"/>
      <c r="BU766" s="79"/>
      <c r="BV766" s="79"/>
      <c r="BW766" s="79"/>
      <c r="BX766" s="79"/>
      <c r="BY766" s="79"/>
      <c r="BZ766" s="79"/>
      <c r="CA766" s="79"/>
      <c r="CB766" s="79"/>
      <c r="CC766" s="79"/>
      <c r="CD766" s="79"/>
      <c r="CE766" s="79"/>
      <c r="CF766" s="79"/>
      <c r="CG766" s="79"/>
      <c r="CH766" s="79"/>
      <c r="CI766" s="79"/>
      <c r="CJ766" s="79"/>
      <c r="CK766" s="79"/>
      <c r="CL766" s="79"/>
      <c r="CM766" s="79"/>
      <c r="CN766" s="79"/>
      <c r="CO766" s="79"/>
      <c r="CP766" s="79"/>
      <c r="CQ766" s="79"/>
      <c r="CR766" s="79"/>
      <c r="CS766" s="79"/>
      <c r="CT766" s="79"/>
      <c r="CU766" s="79"/>
      <c r="CV766" s="79"/>
      <c r="CW766" s="79"/>
      <c r="CX766" s="79"/>
      <c r="CY766" s="79"/>
      <c r="CZ766" s="79"/>
      <c r="DA766" s="79"/>
      <c r="DB766" s="79"/>
      <c r="DC766" s="79"/>
      <c r="DD766" s="79"/>
      <c r="DE766" s="79"/>
      <c r="DF766" s="79"/>
      <c r="DG766" s="79"/>
      <c r="DH766" s="79"/>
      <c r="DI766" s="79"/>
      <c r="DJ766" s="79"/>
      <c r="DK766" s="79"/>
      <c r="DL766" s="79"/>
      <c r="DM766" s="79"/>
      <c r="DN766" s="79"/>
      <c r="DO766" s="79"/>
      <c r="DP766" s="79"/>
      <c r="DQ766" s="79"/>
      <c r="DR766" s="79"/>
      <c r="DS766" s="79"/>
      <c r="DT766" s="79"/>
      <c r="DU766" s="79"/>
      <c r="DV766" s="79"/>
      <c r="DW766" s="79"/>
      <c r="DX766" s="79"/>
      <c r="DY766" s="79"/>
      <c r="DZ766" s="79"/>
      <c r="EA766" s="79"/>
      <c r="EB766" s="79"/>
      <c r="EC766" s="79"/>
      <c r="ED766" s="79"/>
      <c r="EE766" s="79"/>
      <c r="EF766" s="79"/>
      <c r="EG766" s="79"/>
      <c r="EH766" s="79"/>
      <c r="EI766" s="79"/>
      <c r="EJ766" s="79"/>
      <c r="EK766" s="79"/>
      <c r="EL766" s="79"/>
      <c r="EM766" s="79"/>
      <c r="EN766" s="79"/>
      <c r="EO766" s="113"/>
      <c r="EP766" s="113"/>
      <c r="EQ766" s="113"/>
      <c r="ER766" s="113"/>
      <c r="ES766" s="113"/>
      <c r="ET766" s="113"/>
      <c r="EU766" s="113"/>
      <c r="EV766" s="113"/>
      <c r="EW766" s="113"/>
      <c r="EX766" s="113"/>
    </row>
    <row r="767" spans="1:154" x14ac:dyDescent="0.3">
      <c r="A767" s="79"/>
      <c r="B767" s="80"/>
      <c r="C767" s="80"/>
      <c r="D767" s="80"/>
      <c r="E767" s="80"/>
      <c r="F767" s="80"/>
      <c r="G767" s="44" t="e">
        <f>SUM(J767,L767,N767,O767,P767,T767,U767,V767,AB767,AD767,AO767,AQ767,CE767,CG767,CP767,CR767,#REF!,#REF!,CZ767,DB767,DE767,DG767,DN767,DP767,DW767,DY767,EF767,EH767)</f>
        <v>#REF!</v>
      </c>
      <c r="H767" s="44" t="e">
        <f>SUM(K767,M767,Q767,R767,S767,W767,X767,Y767,AC767,AE767,AF767,AG767,AH767,AI767,AL767,AP767,AR767,#REF!,AY767,AZ767,CF767,CH767,CI767,CJ767,CK767,CL767,CQ767,CS767,CT767,CU767,CV767,CW767,#REF!,#REF!,DA767,DC767,DF767,DH767,DO767,#REF!,#REF!,#REF!,#REF!,DQ767,DR767,DS767,DT767,DU767,DX767,DZ767,EA767,EB767,EC767,ED767,EG767,EI767,EJ767,EK767,EL767,EM767)</f>
        <v>#REF!</v>
      </c>
      <c r="I767" s="44" t="e">
        <f t="shared" si="23"/>
        <v>#REF!</v>
      </c>
      <c r="J767" s="72"/>
      <c r="K767" s="72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79"/>
      <c r="AF767" s="79"/>
      <c r="AG767" s="79"/>
      <c r="AH767" s="79"/>
      <c r="AI767" s="79"/>
      <c r="AJ767" s="79"/>
      <c r="AK767" s="79"/>
      <c r="AL767" s="79"/>
      <c r="AM767" s="79"/>
      <c r="AN767" s="79"/>
      <c r="AO767" s="79"/>
      <c r="AP767" s="79"/>
      <c r="AQ767" s="79"/>
      <c r="AR767" s="79"/>
      <c r="AS767" s="79"/>
      <c r="AT767" s="79"/>
      <c r="AU767" s="79"/>
      <c r="AV767" s="79"/>
      <c r="AW767" s="79"/>
      <c r="AX767" s="79"/>
      <c r="AY767" s="79"/>
      <c r="AZ767" s="79"/>
      <c r="BA767" s="79"/>
      <c r="BB767" s="79"/>
      <c r="BC767" s="79"/>
      <c r="BD767" s="79"/>
      <c r="BE767" s="79"/>
      <c r="BF767" s="79"/>
      <c r="BG767" s="79"/>
      <c r="BH767" s="79"/>
      <c r="BI767" s="79"/>
      <c r="BJ767" s="79"/>
      <c r="BK767" s="79"/>
      <c r="BL767" s="79"/>
      <c r="BM767" s="79"/>
      <c r="BN767" s="79"/>
      <c r="BO767" s="79"/>
      <c r="BP767" s="79"/>
      <c r="BQ767" s="79"/>
      <c r="BR767" s="79"/>
      <c r="BS767" s="79"/>
      <c r="BT767" s="79"/>
      <c r="BU767" s="79"/>
      <c r="BV767" s="79"/>
      <c r="BW767" s="79"/>
      <c r="BX767" s="79"/>
      <c r="BY767" s="79"/>
      <c r="BZ767" s="79"/>
      <c r="CA767" s="79"/>
      <c r="CB767" s="79"/>
      <c r="CC767" s="79"/>
      <c r="CD767" s="79"/>
      <c r="CE767" s="79"/>
      <c r="CF767" s="79"/>
      <c r="CG767" s="79"/>
      <c r="CH767" s="79"/>
      <c r="CI767" s="79"/>
      <c r="CJ767" s="79"/>
      <c r="CK767" s="79"/>
      <c r="CL767" s="79"/>
      <c r="CM767" s="79"/>
      <c r="CN767" s="79"/>
      <c r="CO767" s="79"/>
      <c r="CP767" s="79"/>
      <c r="CQ767" s="79"/>
      <c r="CR767" s="79"/>
      <c r="CS767" s="79"/>
      <c r="CT767" s="79"/>
      <c r="CU767" s="79"/>
      <c r="CV767" s="79"/>
      <c r="CW767" s="79"/>
      <c r="CX767" s="79"/>
      <c r="CY767" s="79"/>
      <c r="CZ767" s="79"/>
      <c r="DA767" s="79"/>
      <c r="DB767" s="79"/>
      <c r="DC767" s="79"/>
      <c r="DD767" s="79"/>
      <c r="DE767" s="79"/>
      <c r="DF767" s="79"/>
      <c r="DG767" s="79"/>
      <c r="DH767" s="79"/>
      <c r="DI767" s="79"/>
      <c r="DJ767" s="79"/>
      <c r="DK767" s="79"/>
      <c r="DL767" s="79"/>
      <c r="DM767" s="79"/>
      <c r="DN767" s="79"/>
      <c r="DO767" s="79"/>
      <c r="DP767" s="79"/>
      <c r="DQ767" s="79"/>
      <c r="DR767" s="79"/>
      <c r="DS767" s="79"/>
      <c r="DT767" s="79"/>
      <c r="DU767" s="79"/>
      <c r="DV767" s="79"/>
      <c r="DW767" s="79"/>
      <c r="DX767" s="79"/>
      <c r="DY767" s="79"/>
      <c r="DZ767" s="79"/>
      <c r="EA767" s="79"/>
      <c r="EB767" s="79"/>
      <c r="EC767" s="79"/>
      <c r="ED767" s="79"/>
      <c r="EE767" s="79"/>
      <c r="EF767" s="79"/>
      <c r="EG767" s="79"/>
      <c r="EH767" s="79"/>
      <c r="EI767" s="79"/>
      <c r="EJ767" s="79"/>
      <c r="EK767" s="79"/>
      <c r="EL767" s="79"/>
      <c r="EM767" s="79"/>
      <c r="EN767" s="79"/>
      <c r="EO767" s="113"/>
      <c r="EP767" s="113"/>
      <c r="EQ767" s="113"/>
      <c r="ER767" s="113"/>
      <c r="ES767" s="113"/>
      <c r="ET767" s="113"/>
      <c r="EU767" s="113"/>
      <c r="EV767" s="113"/>
      <c r="EW767" s="113"/>
      <c r="EX767" s="113"/>
    </row>
    <row r="768" spans="1:154" x14ac:dyDescent="0.3">
      <c r="A768" s="79"/>
      <c r="B768" s="80"/>
      <c r="C768" s="80"/>
      <c r="D768" s="80"/>
      <c r="E768" s="80"/>
      <c r="F768" s="80"/>
      <c r="G768" s="44" t="e">
        <f>SUM(J768,L768,N768,O768,P768,T768,U768,V768,AB768,AD768,AO768,AQ768,CE768,CG768,CP768,CR768,#REF!,#REF!,CZ768,DB768,DE768,DG768,DN768,DP768,DW768,DY768,EF768,EH768)</f>
        <v>#REF!</v>
      </c>
      <c r="H768" s="44" t="e">
        <f>SUM(K768,M768,Q768,R768,S768,W768,X768,Y768,AC768,AE768,AF768,AG768,AH768,AI768,AL768,AP768,AR768,#REF!,AY768,AZ768,CF768,CH768,CI768,CJ768,CK768,CL768,CQ768,CS768,CT768,CU768,CV768,CW768,#REF!,#REF!,DA768,DC768,DF768,DH768,DO768,#REF!,#REF!,#REF!,#REF!,DQ768,DR768,DS768,DT768,DU768,DX768,DZ768,EA768,EB768,EC768,ED768,EG768,EI768,EJ768,EK768,EL768,EM768)</f>
        <v>#REF!</v>
      </c>
      <c r="I768" s="44" t="e">
        <f t="shared" si="23"/>
        <v>#REF!</v>
      </c>
      <c r="J768" s="72"/>
      <c r="K768" s="72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79"/>
      <c r="AF768" s="79"/>
      <c r="AG768" s="79"/>
      <c r="AH768" s="79"/>
      <c r="AI768" s="79"/>
      <c r="AJ768" s="79"/>
      <c r="AK768" s="79"/>
      <c r="AL768" s="79"/>
      <c r="AM768" s="79"/>
      <c r="AN768" s="79"/>
      <c r="AO768" s="79"/>
      <c r="AP768" s="79"/>
      <c r="AQ768" s="79"/>
      <c r="AR768" s="79"/>
      <c r="AS768" s="79"/>
      <c r="AT768" s="79"/>
      <c r="AU768" s="79"/>
      <c r="AV768" s="79"/>
      <c r="AW768" s="79"/>
      <c r="AX768" s="79"/>
      <c r="AY768" s="79"/>
      <c r="AZ768" s="79"/>
      <c r="BA768" s="79"/>
      <c r="BB768" s="79"/>
      <c r="BC768" s="79"/>
      <c r="BD768" s="79"/>
      <c r="BE768" s="79"/>
      <c r="BF768" s="79"/>
      <c r="BG768" s="79"/>
      <c r="BH768" s="79"/>
      <c r="BI768" s="79"/>
      <c r="BJ768" s="79"/>
      <c r="BK768" s="79"/>
      <c r="BL768" s="79"/>
      <c r="BM768" s="79"/>
      <c r="BN768" s="79"/>
      <c r="BO768" s="79"/>
      <c r="BP768" s="79"/>
      <c r="BQ768" s="79"/>
      <c r="BR768" s="79"/>
      <c r="BS768" s="79"/>
      <c r="BT768" s="79"/>
      <c r="BU768" s="79"/>
      <c r="BV768" s="79"/>
      <c r="BW768" s="79"/>
      <c r="BX768" s="79"/>
      <c r="BY768" s="79"/>
      <c r="BZ768" s="79"/>
      <c r="CA768" s="79"/>
      <c r="CB768" s="79"/>
      <c r="CC768" s="79"/>
      <c r="CD768" s="79"/>
      <c r="CE768" s="79"/>
      <c r="CF768" s="79"/>
      <c r="CG768" s="79"/>
      <c r="CH768" s="79"/>
      <c r="CI768" s="79"/>
      <c r="CJ768" s="79"/>
      <c r="CK768" s="79"/>
      <c r="CL768" s="79"/>
      <c r="CM768" s="79"/>
      <c r="CN768" s="79"/>
      <c r="CO768" s="79"/>
      <c r="CP768" s="79"/>
      <c r="CQ768" s="79"/>
      <c r="CR768" s="79"/>
      <c r="CS768" s="79"/>
      <c r="CT768" s="79"/>
      <c r="CU768" s="79"/>
      <c r="CV768" s="79"/>
      <c r="CW768" s="79"/>
      <c r="CX768" s="79"/>
      <c r="CY768" s="79"/>
      <c r="CZ768" s="79"/>
      <c r="DA768" s="79"/>
      <c r="DB768" s="79"/>
      <c r="DC768" s="79"/>
      <c r="DD768" s="79"/>
      <c r="DE768" s="79"/>
      <c r="DF768" s="79"/>
      <c r="DG768" s="79"/>
      <c r="DH768" s="79"/>
      <c r="DI768" s="79"/>
      <c r="DJ768" s="79"/>
      <c r="DK768" s="79"/>
      <c r="DL768" s="79"/>
      <c r="DM768" s="79"/>
      <c r="DN768" s="79"/>
      <c r="DO768" s="79"/>
      <c r="DP768" s="79"/>
      <c r="DQ768" s="79"/>
      <c r="DR768" s="79"/>
      <c r="DS768" s="79"/>
      <c r="DT768" s="79"/>
      <c r="DU768" s="79"/>
      <c r="DV768" s="79"/>
      <c r="DW768" s="79"/>
      <c r="DX768" s="79"/>
      <c r="DY768" s="79"/>
      <c r="DZ768" s="79"/>
      <c r="EA768" s="79"/>
      <c r="EB768" s="79"/>
      <c r="EC768" s="79"/>
      <c r="ED768" s="79"/>
      <c r="EE768" s="79"/>
      <c r="EF768" s="79"/>
      <c r="EG768" s="79"/>
      <c r="EH768" s="79"/>
      <c r="EI768" s="79"/>
      <c r="EJ768" s="79"/>
      <c r="EK768" s="79"/>
      <c r="EL768" s="79"/>
      <c r="EM768" s="79"/>
      <c r="EN768" s="79"/>
      <c r="EO768" s="113"/>
      <c r="EP768" s="113"/>
      <c r="EQ768" s="113"/>
      <c r="ER768" s="113"/>
      <c r="ES768" s="113"/>
      <c r="ET768" s="113"/>
      <c r="EU768" s="113"/>
      <c r="EV768" s="113"/>
      <c r="EW768" s="113"/>
      <c r="EX768" s="113"/>
    </row>
    <row r="769" spans="1:154" x14ac:dyDescent="0.3">
      <c r="A769" s="79"/>
      <c r="B769" s="80"/>
      <c r="C769" s="80"/>
      <c r="D769" s="80"/>
      <c r="E769" s="80"/>
      <c r="F769" s="80"/>
      <c r="G769" s="44" t="e">
        <f>SUM(J769,L769,N769,O769,P769,T769,U769,V769,AB769,AD769,AO769,AQ769,CE769,CG769,CP769,CR769,#REF!,#REF!,CZ769,DB769,DE769,DG769,DN769,DP769,DW769,DY769,EF769,EH769)</f>
        <v>#REF!</v>
      </c>
      <c r="H769" s="44" t="e">
        <f>SUM(K769,M769,Q769,R769,S769,W769,X769,Y769,AC769,AE769,AF769,AG769,AH769,AI769,AL769,AP769,AR769,#REF!,AY769,AZ769,CF769,CH769,CI769,CJ769,CK769,CL769,CQ769,CS769,CT769,CU769,CV769,CW769,#REF!,#REF!,DA769,DC769,DF769,DH769,DO769,#REF!,#REF!,#REF!,#REF!,DQ769,DR769,DS769,DT769,DU769,DX769,DZ769,EA769,EB769,EC769,ED769,EG769,EI769,EJ769,EK769,EL769,EM769)</f>
        <v>#REF!</v>
      </c>
      <c r="I769" s="44" t="e">
        <f t="shared" si="23"/>
        <v>#REF!</v>
      </c>
      <c r="J769" s="72"/>
      <c r="K769" s="72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79"/>
      <c r="AF769" s="79"/>
      <c r="AG769" s="79"/>
      <c r="AH769" s="79"/>
      <c r="AI769" s="79"/>
      <c r="AJ769" s="79"/>
      <c r="AK769" s="79"/>
      <c r="AL769" s="79"/>
      <c r="AM769" s="79"/>
      <c r="AN769" s="79"/>
      <c r="AO769" s="79"/>
      <c r="AP769" s="79"/>
      <c r="AQ769" s="79"/>
      <c r="AR769" s="79"/>
      <c r="AS769" s="79"/>
      <c r="AT769" s="79"/>
      <c r="AU769" s="79"/>
      <c r="AV769" s="79"/>
      <c r="AW769" s="79"/>
      <c r="AX769" s="79"/>
      <c r="AY769" s="79"/>
      <c r="AZ769" s="79"/>
      <c r="BA769" s="79"/>
      <c r="BB769" s="79"/>
      <c r="BC769" s="79"/>
      <c r="BD769" s="79"/>
      <c r="BE769" s="79"/>
      <c r="BF769" s="79"/>
      <c r="BG769" s="79"/>
      <c r="BH769" s="79"/>
      <c r="BI769" s="79"/>
      <c r="BJ769" s="79"/>
      <c r="BK769" s="79"/>
      <c r="BL769" s="79"/>
      <c r="BM769" s="79"/>
      <c r="BN769" s="79"/>
      <c r="BO769" s="79"/>
      <c r="BP769" s="79"/>
      <c r="BQ769" s="79"/>
      <c r="BR769" s="79"/>
      <c r="BS769" s="79"/>
      <c r="BT769" s="79"/>
      <c r="BU769" s="79"/>
      <c r="BV769" s="79"/>
      <c r="BW769" s="79"/>
      <c r="BX769" s="79"/>
      <c r="BY769" s="79"/>
      <c r="BZ769" s="79"/>
      <c r="CA769" s="79"/>
      <c r="CB769" s="79"/>
      <c r="CC769" s="79"/>
      <c r="CD769" s="79"/>
      <c r="CE769" s="79"/>
      <c r="CF769" s="79"/>
      <c r="CG769" s="79"/>
      <c r="CH769" s="79"/>
      <c r="CI769" s="79"/>
      <c r="CJ769" s="79"/>
      <c r="CK769" s="79"/>
      <c r="CL769" s="79"/>
      <c r="CM769" s="79"/>
      <c r="CN769" s="79"/>
      <c r="CO769" s="79"/>
      <c r="CP769" s="79"/>
      <c r="CQ769" s="79"/>
      <c r="CR769" s="79"/>
      <c r="CS769" s="79"/>
      <c r="CT769" s="79"/>
      <c r="CU769" s="79"/>
      <c r="CV769" s="79"/>
      <c r="CW769" s="79"/>
      <c r="CX769" s="79"/>
      <c r="CY769" s="79"/>
      <c r="CZ769" s="79"/>
      <c r="DA769" s="79"/>
      <c r="DB769" s="79"/>
      <c r="DC769" s="79"/>
      <c r="DD769" s="79"/>
      <c r="DE769" s="79"/>
      <c r="DF769" s="79"/>
      <c r="DG769" s="79"/>
      <c r="DH769" s="79"/>
      <c r="DI769" s="79"/>
      <c r="DJ769" s="79"/>
      <c r="DK769" s="79"/>
      <c r="DL769" s="79"/>
      <c r="DM769" s="79"/>
      <c r="DN769" s="79"/>
      <c r="DO769" s="79"/>
      <c r="DP769" s="79"/>
      <c r="DQ769" s="79"/>
      <c r="DR769" s="79"/>
      <c r="DS769" s="79"/>
      <c r="DT769" s="79"/>
      <c r="DU769" s="79"/>
      <c r="DV769" s="79"/>
      <c r="DW769" s="79"/>
      <c r="DX769" s="79"/>
      <c r="DY769" s="79"/>
      <c r="DZ769" s="79"/>
      <c r="EA769" s="79"/>
      <c r="EB769" s="79"/>
      <c r="EC769" s="79"/>
      <c r="ED769" s="79"/>
      <c r="EE769" s="79"/>
      <c r="EF769" s="79"/>
      <c r="EG769" s="79"/>
      <c r="EH769" s="79"/>
      <c r="EI769" s="79"/>
      <c r="EJ769" s="79"/>
      <c r="EK769" s="79"/>
      <c r="EL769" s="79"/>
      <c r="EM769" s="79"/>
      <c r="EN769" s="79"/>
      <c r="EO769" s="113"/>
      <c r="EP769" s="113"/>
      <c r="EQ769" s="113"/>
      <c r="ER769" s="113"/>
      <c r="ES769" s="113"/>
      <c r="ET769" s="113"/>
      <c r="EU769" s="113"/>
      <c r="EV769" s="113"/>
      <c r="EW769" s="113"/>
      <c r="EX769" s="113"/>
    </row>
    <row r="770" spans="1:154" x14ac:dyDescent="0.3">
      <c r="A770" s="79"/>
      <c r="B770" s="80"/>
      <c r="C770" s="80"/>
      <c r="D770" s="80"/>
      <c r="E770" s="80"/>
      <c r="F770" s="80"/>
      <c r="G770" s="44" t="e">
        <f>SUM(J770,L770,N770,O770,P770,T770,U770,V770,AB770,AD770,AO770,AQ770,CE770,CG770,CP770,CR770,#REF!,#REF!,CZ770,DB770,DE770,DG770,DN770,DP770,DW770,DY770,EF770,EH770)</f>
        <v>#REF!</v>
      </c>
      <c r="H770" s="44" t="e">
        <f>SUM(K770,M770,Q770,R770,S770,W770,X770,Y770,AC770,AE770,AF770,AG770,AH770,AI770,AL770,AP770,AR770,#REF!,AY770,AZ770,CF770,CH770,CI770,CJ770,CK770,CL770,CQ770,CS770,CT770,CU770,CV770,CW770,#REF!,#REF!,DA770,DC770,DF770,DH770,DO770,#REF!,#REF!,#REF!,#REF!,DQ770,DR770,DS770,DT770,DU770,DX770,DZ770,EA770,EB770,EC770,ED770,EG770,EI770,EJ770,EK770,EL770,EM770)</f>
        <v>#REF!</v>
      </c>
      <c r="I770" s="44" t="e">
        <f t="shared" si="23"/>
        <v>#REF!</v>
      </c>
      <c r="J770" s="72"/>
      <c r="K770" s="72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79"/>
      <c r="AF770" s="79"/>
      <c r="AG770" s="79"/>
      <c r="AH770" s="79"/>
      <c r="AI770" s="79"/>
      <c r="AJ770" s="79"/>
      <c r="AK770" s="79"/>
      <c r="AL770" s="79"/>
      <c r="AM770" s="79"/>
      <c r="AN770" s="79"/>
      <c r="AO770" s="79"/>
      <c r="AP770" s="79"/>
      <c r="AQ770" s="79"/>
      <c r="AR770" s="79"/>
      <c r="AS770" s="79"/>
      <c r="AT770" s="79"/>
      <c r="AU770" s="79"/>
      <c r="AV770" s="79"/>
      <c r="AW770" s="79"/>
      <c r="AX770" s="79"/>
      <c r="AY770" s="79"/>
      <c r="AZ770" s="79"/>
      <c r="BA770" s="79"/>
      <c r="BB770" s="79"/>
      <c r="BC770" s="79"/>
      <c r="BD770" s="79"/>
      <c r="BE770" s="79"/>
      <c r="BF770" s="79"/>
      <c r="BG770" s="79"/>
      <c r="BH770" s="79"/>
      <c r="BI770" s="79"/>
      <c r="BJ770" s="79"/>
      <c r="BK770" s="79"/>
      <c r="BL770" s="79"/>
      <c r="BM770" s="79"/>
      <c r="BN770" s="79"/>
      <c r="BO770" s="79"/>
      <c r="BP770" s="79"/>
      <c r="BQ770" s="79"/>
      <c r="BR770" s="79"/>
      <c r="BS770" s="79"/>
      <c r="BT770" s="79"/>
      <c r="BU770" s="79"/>
      <c r="BV770" s="79"/>
      <c r="BW770" s="79"/>
      <c r="BX770" s="79"/>
      <c r="BY770" s="79"/>
      <c r="BZ770" s="79"/>
      <c r="CA770" s="79"/>
      <c r="CB770" s="79"/>
      <c r="CC770" s="79"/>
      <c r="CD770" s="79"/>
      <c r="CE770" s="79"/>
      <c r="CF770" s="79"/>
      <c r="CG770" s="79"/>
      <c r="CH770" s="79"/>
      <c r="CI770" s="79"/>
      <c r="CJ770" s="79"/>
      <c r="CK770" s="79"/>
      <c r="CL770" s="79"/>
      <c r="CM770" s="79"/>
      <c r="CN770" s="79"/>
      <c r="CO770" s="79"/>
      <c r="CP770" s="79"/>
      <c r="CQ770" s="79"/>
      <c r="CR770" s="79"/>
      <c r="CS770" s="79"/>
      <c r="CT770" s="79"/>
      <c r="CU770" s="79"/>
      <c r="CV770" s="79"/>
      <c r="CW770" s="79"/>
      <c r="CX770" s="79"/>
      <c r="CY770" s="79"/>
      <c r="CZ770" s="79"/>
      <c r="DA770" s="79"/>
      <c r="DB770" s="79"/>
      <c r="DC770" s="79"/>
      <c r="DD770" s="79"/>
      <c r="DE770" s="79"/>
      <c r="DF770" s="79"/>
      <c r="DG770" s="79"/>
      <c r="DH770" s="79"/>
      <c r="DI770" s="79"/>
      <c r="DJ770" s="79"/>
      <c r="DK770" s="79"/>
      <c r="DL770" s="79"/>
      <c r="DM770" s="79"/>
      <c r="DN770" s="79"/>
      <c r="DO770" s="79"/>
      <c r="DP770" s="79"/>
      <c r="DQ770" s="79"/>
      <c r="DR770" s="79"/>
      <c r="DS770" s="79"/>
      <c r="DT770" s="79"/>
      <c r="DU770" s="79"/>
      <c r="DV770" s="79"/>
      <c r="DW770" s="79"/>
      <c r="DX770" s="79"/>
      <c r="DY770" s="79"/>
      <c r="DZ770" s="79"/>
      <c r="EA770" s="79"/>
      <c r="EB770" s="79"/>
      <c r="EC770" s="79"/>
      <c r="ED770" s="79"/>
      <c r="EE770" s="79"/>
      <c r="EF770" s="79"/>
      <c r="EG770" s="79"/>
      <c r="EH770" s="79"/>
      <c r="EI770" s="79"/>
      <c r="EJ770" s="79"/>
      <c r="EK770" s="79"/>
      <c r="EL770" s="79"/>
      <c r="EM770" s="79"/>
      <c r="EN770" s="79"/>
      <c r="EO770" s="113"/>
      <c r="EP770" s="113"/>
      <c r="EQ770" s="113"/>
      <c r="ER770" s="113"/>
      <c r="ES770" s="113"/>
      <c r="ET770" s="113"/>
      <c r="EU770" s="113"/>
      <c r="EV770" s="113"/>
      <c r="EW770" s="113"/>
      <c r="EX770" s="113"/>
    </row>
    <row r="771" spans="1:154" x14ac:dyDescent="0.3">
      <c r="A771" s="79"/>
      <c r="B771" s="80"/>
      <c r="C771" s="80"/>
      <c r="D771" s="80"/>
      <c r="E771" s="80"/>
      <c r="F771" s="80"/>
      <c r="G771" s="44" t="e">
        <f>SUM(J771,L771,N771,O771,P771,T771,U771,V771,AB771,AD771,AO771,AQ771,CE771,CG771,CP771,CR771,#REF!,#REF!,CZ771,DB771,DE771,DG771,DN771,DP771,DW771,DY771,EF771,EH771)</f>
        <v>#REF!</v>
      </c>
      <c r="H771" s="44" t="e">
        <f>SUM(K771,M771,Q771,R771,S771,W771,X771,Y771,AC771,AE771,AF771,AG771,AH771,AI771,AL771,AP771,AR771,#REF!,AY771,AZ771,CF771,CH771,CI771,CJ771,CK771,CL771,CQ771,CS771,CT771,CU771,CV771,CW771,#REF!,#REF!,DA771,DC771,DF771,DH771,DO771,#REF!,#REF!,#REF!,#REF!,DQ771,DR771,DS771,DT771,DU771,DX771,DZ771,EA771,EB771,EC771,ED771,EG771,EI771,EJ771,EK771,EL771,EM771)</f>
        <v>#REF!</v>
      </c>
      <c r="I771" s="44" t="e">
        <f t="shared" si="23"/>
        <v>#REF!</v>
      </c>
      <c r="J771" s="72"/>
      <c r="K771" s="72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79"/>
      <c r="AF771" s="79"/>
      <c r="AG771" s="79"/>
      <c r="AH771" s="79"/>
      <c r="AI771" s="79"/>
      <c r="AJ771" s="79"/>
      <c r="AK771" s="79"/>
      <c r="AL771" s="79"/>
      <c r="AM771" s="79"/>
      <c r="AN771" s="79"/>
      <c r="AO771" s="79"/>
      <c r="AP771" s="79"/>
      <c r="AQ771" s="79"/>
      <c r="AR771" s="79"/>
      <c r="AS771" s="79"/>
      <c r="AT771" s="79"/>
      <c r="AU771" s="79"/>
      <c r="AV771" s="79"/>
      <c r="AW771" s="79"/>
      <c r="AX771" s="79"/>
      <c r="AY771" s="79"/>
      <c r="AZ771" s="79"/>
      <c r="BA771" s="79"/>
      <c r="BB771" s="79"/>
      <c r="BC771" s="79"/>
      <c r="BD771" s="79"/>
      <c r="BE771" s="79"/>
      <c r="BF771" s="79"/>
      <c r="BG771" s="79"/>
      <c r="BH771" s="79"/>
      <c r="BI771" s="79"/>
      <c r="BJ771" s="79"/>
      <c r="BK771" s="79"/>
      <c r="BL771" s="79"/>
      <c r="BM771" s="79"/>
      <c r="BN771" s="79"/>
      <c r="BO771" s="79"/>
      <c r="BP771" s="79"/>
      <c r="BQ771" s="79"/>
      <c r="BR771" s="79"/>
      <c r="BS771" s="79"/>
      <c r="BT771" s="79"/>
      <c r="BU771" s="79"/>
      <c r="BV771" s="79"/>
      <c r="BW771" s="79"/>
      <c r="BX771" s="79"/>
      <c r="BY771" s="79"/>
      <c r="BZ771" s="79"/>
      <c r="CA771" s="79"/>
      <c r="CB771" s="79"/>
      <c r="CC771" s="79"/>
      <c r="CD771" s="79"/>
      <c r="CE771" s="79"/>
      <c r="CF771" s="79"/>
      <c r="CG771" s="79"/>
      <c r="CH771" s="79"/>
      <c r="CI771" s="79"/>
      <c r="CJ771" s="79"/>
      <c r="CK771" s="79"/>
      <c r="CL771" s="79"/>
      <c r="CM771" s="79"/>
      <c r="CN771" s="79"/>
      <c r="CO771" s="79"/>
      <c r="CP771" s="79"/>
      <c r="CQ771" s="79"/>
      <c r="CR771" s="79"/>
      <c r="CS771" s="79"/>
      <c r="CT771" s="79"/>
      <c r="CU771" s="79"/>
      <c r="CV771" s="79"/>
      <c r="CW771" s="79"/>
      <c r="CX771" s="79"/>
      <c r="CY771" s="79"/>
      <c r="CZ771" s="79"/>
      <c r="DA771" s="79"/>
      <c r="DB771" s="79"/>
      <c r="DC771" s="79"/>
      <c r="DD771" s="79"/>
      <c r="DE771" s="79"/>
      <c r="DF771" s="79"/>
      <c r="DG771" s="79"/>
      <c r="DH771" s="79"/>
      <c r="DI771" s="79"/>
      <c r="DJ771" s="79"/>
      <c r="DK771" s="79"/>
      <c r="DL771" s="79"/>
      <c r="DM771" s="79"/>
      <c r="DN771" s="79"/>
      <c r="DO771" s="79"/>
      <c r="DP771" s="79"/>
      <c r="DQ771" s="79"/>
      <c r="DR771" s="79"/>
      <c r="DS771" s="79"/>
      <c r="DT771" s="79"/>
      <c r="DU771" s="79"/>
      <c r="DV771" s="79"/>
      <c r="DW771" s="79"/>
      <c r="DX771" s="79"/>
      <c r="DY771" s="79"/>
      <c r="DZ771" s="79"/>
      <c r="EA771" s="79"/>
      <c r="EB771" s="79"/>
      <c r="EC771" s="79"/>
      <c r="ED771" s="79"/>
      <c r="EE771" s="79"/>
      <c r="EF771" s="79"/>
      <c r="EG771" s="79"/>
      <c r="EH771" s="79"/>
      <c r="EI771" s="79"/>
      <c r="EJ771" s="79"/>
      <c r="EK771" s="79"/>
      <c r="EL771" s="79"/>
      <c r="EM771" s="79"/>
      <c r="EN771" s="79"/>
      <c r="EO771" s="113"/>
      <c r="EP771" s="113"/>
      <c r="EQ771" s="113"/>
      <c r="ER771" s="113"/>
      <c r="ES771" s="113"/>
      <c r="ET771" s="113"/>
      <c r="EU771" s="113"/>
      <c r="EV771" s="113"/>
      <c r="EW771" s="113"/>
      <c r="EX771" s="113"/>
    </row>
    <row r="772" spans="1:154" x14ac:dyDescent="0.3">
      <c r="A772" s="79"/>
      <c r="B772" s="80"/>
      <c r="C772" s="80"/>
      <c r="D772" s="80"/>
      <c r="E772" s="80"/>
      <c r="F772" s="80"/>
      <c r="G772" s="44" t="e">
        <f>SUM(J772,L772,N772,O772,P772,T772,U772,V772,AB772,AD772,AO772,AQ772,CE772,CG772,CP772,CR772,#REF!,#REF!,CZ772,DB772,DE772,DG772,DN772,DP772,DW772,DY772,EF772,EH772)</f>
        <v>#REF!</v>
      </c>
      <c r="H772" s="44" t="e">
        <f>SUM(K772,M772,Q772,R772,S772,W772,X772,Y772,AC772,AE772,AF772,AG772,AH772,AI772,AL772,AP772,AR772,#REF!,AY772,AZ772,CF772,CH772,CI772,CJ772,CK772,CL772,CQ772,CS772,CT772,CU772,CV772,CW772,#REF!,#REF!,DA772,DC772,DF772,DH772,DO772,#REF!,#REF!,#REF!,#REF!,DQ772,DR772,DS772,DT772,DU772,DX772,DZ772,EA772,EB772,EC772,ED772,EG772,EI772,EJ772,EK772,EL772,EM772)</f>
        <v>#REF!</v>
      </c>
      <c r="I772" s="44" t="e">
        <f t="shared" si="23"/>
        <v>#REF!</v>
      </c>
      <c r="J772" s="72"/>
      <c r="K772" s="72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79"/>
      <c r="AF772" s="79"/>
      <c r="AG772" s="79"/>
      <c r="AH772" s="79"/>
      <c r="AI772" s="79"/>
      <c r="AJ772" s="79"/>
      <c r="AK772" s="79"/>
      <c r="AL772" s="79"/>
      <c r="AM772" s="79"/>
      <c r="AN772" s="79"/>
      <c r="AO772" s="79"/>
      <c r="AP772" s="79"/>
      <c r="AQ772" s="79"/>
      <c r="AR772" s="79"/>
      <c r="AS772" s="79"/>
      <c r="AT772" s="79"/>
      <c r="AU772" s="79"/>
      <c r="AV772" s="79"/>
      <c r="AW772" s="79"/>
      <c r="AX772" s="79"/>
      <c r="AY772" s="79"/>
      <c r="AZ772" s="79"/>
      <c r="BA772" s="79"/>
      <c r="BB772" s="79"/>
      <c r="BC772" s="79"/>
      <c r="BD772" s="79"/>
      <c r="BE772" s="79"/>
      <c r="BF772" s="79"/>
      <c r="BG772" s="79"/>
      <c r="BH772" s="79"/>
      <c r="BI772" s="79"/>
      <c r="BJ772" s="79"/>
      <c r="BK772" s="79"/>
      <c r="BL772" s="79"/>
      <c r="BM772" s="79"/>
      <c r="BN772" s="79"/>
      <c r="BO772" s="79"/>
      <c r="BP772" s="79"/>
      <c r="BQ772" s="79"/>
      <c r="BR772" s="79"/>
      <c r="BS772" s="79"/>
      <c r="BT772" s="79"/>
      <c r="BU772" s="79"/>
      <c r="BV772" s="79"/>
      <c r="BW772" s="79"/>
      <c r="BX772" s="79"/>
      <c r="BY772" s="79"/>
      <c r="BZ772" s="79"/>
      <c r="CA772" s="79"/>
      <c r="CB772" s="79"/>
      <c r="CC772" s="79"/>
      <c r="CD772" s="79"/>
      <c r="CE772" s="79"/>
      <c r="CF772" s="79"/>
      <c r="CG772" s="79"/>
      <c r="CH772" s="79"/>
      <c r="CI772" s="79"/>
      <c r="CJ772" s="79"/>
      <c r="CK772" s="79"/>
      <c r="CL772" s="79"/>
      <c r="CM772" s="79"/>
      <c r="CN772" s="79"/>
      <c r="CO772" s="79"/>
      <c r="CP772" s="79"/>
      <c r="CQ772" s="79"/>
      <c r="CR772" s="79"/>
      <c r="CS772" s="79"/>
      <c r="CT772" s="79"/>
      <c r="CU772" s="79"/>
      <c r="CV772" s="79"/>
      <c r="CW772" s="79"/>
      <c r="CX772" s="79"/>
      <c r="CY772" s="79"/>
      <c r="CZ772" s="79"/>
      <c r="DA772" s="79"/>
      <c r="DB772" s="79"/>
      <c r="DC772" s="79"/>
      <c r="DD772" s="79"/>
      <c r="DE772" s="79"/>
      <c r="DF772" s="79"/>
      <c r="DG772" s="79"/>
      <c r="DH772" s="79"/>
      <c r="DI772" s="79"/>
      <c r="DJ772" s="79"/>
      <c r="DK772" s="79"/>
      <c r="DL772" s="79"/>
      <c r="DM772" s="79"/>
      <c r="DN772" s="79"/>
      <c r="DO772" s="79"/>
      <c r="DP772" s="79"/>
      <c r="DQ772" s="79"/>
      <c r="DR772" s="79"/>
      <c r="DS772" s="79"/>
      <c r="DT772" s="79"/>
      <c r="DU772" s="79"/>
      <c r="DV772" s="79"/>
      <c r="DW772" s="79"/>
      <c r="DX772" s="79"/>
      <c r="DY772" s="79"/>
      <c r="DZ772" s="79"/>
      <c r="EA772" s="79"/>
      <c r="EB772" s="79"/>
      <c r="EC772" s="79"/>
      <c r="ED772" s="79"/>
      <c r="EE772" s="79"/>
      <c r="EF772" s="79"/>
      <c r="EG772" s="79"/>
      <c r="EH772" s="79"/>
      <c r="EI772" s="79"/>
      <c r="EJ772" s="79"/>
      <c r="EK772" s="79"/>
      <c r="EL772" s="79"/>
      <c r="EM772" s="79"/>
      <c r="EN772" s="79"/>
      <c r="EO772" s="113"/>
      <c r="EP772" s="113"/>
      <c r="EQ772" s="113"/>
      <c r="ER772" s="113"/>
      <c r="ES772" s="113"/>
      <c r="ET772" s="113"/>
      <c r="EU772" s="113"/>
      <c r="EV772" s="113"/>
      <c r="EW772" s="113"/>
      <c r="EX772" s="113"/>
    </row>
    <row r="773" spans="1:154" x14ac:dyDescent="0.3">
      <c r="A773" s="79"/>
      <c r="B773" s="80"/>
      <c r="C773" s="80"/>
      <c r="D773" s="80"/>
      <c r="E773" s="80"/>
      <c r="F773" s="80"/>
      <c r="G773" s="44" t="e">
        <f>SUM(J773,L773,N773,O773,P773,T773,U773,V773,AB773,AD773,AO773,AQ773,CE773,CG773,CP773,CR773,#REF!,#REF!,CZ773,DB773,DE773,DG773,DN773,DP773,DW773,DY773,EF773,EH773)</f>
        <v>#REF!</v>
      </c>
      <c r="H773" s="44" t="e">
        <f>SUM(K773,M773,Q773,R773,S773,W773,X773,Y773,AC773,AE773,AF773,AG773,AH773,AI773,AL773,AP773,AR773,#REF!,AY773,AZ773,CF773,CH773,CI773,CJ773,CK773,CL773,CQ773,CS773,CT773,CU773,CV773,CW773,#REF!,#REF!,DA773,DC773,DF773,DH773,DO773,#REF!,#REF!,#REF!,#REF!,DQ773,DR773,DS773,DT773,DU773,DX773,DZ773,EA773,EB773,EC773,ED773,EG773,EI773,EJ773,EK773,EL773,EM773)</f>
        <v>#REF!</v>
      </c>
      <c r="I773" s="44" t="e">
        <f t="shared" si="23"/>
        <v>#REF!</v>
      </c>
      <c r="J773" s="72"/>
      <c r="K773" s="72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79"/>
      <c r="AF773" s="79"/>
      <c r="AG773" s="79"/>
      <c r="AH773" s="79"/>
      <c r="AI773" s="79"/>
      <c r="AJ773" s="79"/>
      <c r="AK773" s="79"/>
      <c r="AL773" s="79"/>
      <c r="AM773" s="79"/>
      <c r="AN773" s="79"/>
      <c r="AO773" s="79"/>
      <c r="AP773" s="79"/>
      <c r="AQ773" s="79"/>
      <c r="AR773" s="79"/>
      <c r="AS773" s="79"/>
      <c r="AT773" s="79"/>
      <c r="AU773" s="79"/>
      <c r="AV773" s="79"/>
      <c r="AW773" s="79"/>
      <c r="AX773" s="79"/>
      <c r="AY773" s="79"/>
      <c r="AZ773" s="79"/>
      <c r="BA773" s="79"/>
      <c r="BB773" s="79"/>
      <c r="BC773" s="79"/>
      <c r="BD773" s="79"/>
      <c r="BE773" s="79"/>
      <c r="BF773" s="79"/>
      <c r="BG773" s="79"/>
      <c r="BH773" s="79"/>
      <c r="BI773" s="79"/>
      <c r="BJ773" s="79"/>
      <c r="BK773" s="79"/>
      <c r="BL773" s="79"/>
      <c r="BM773" s="79"/>
      <c r="BN773" s="79"/>
      <c r="BO773" s="79"/>
      <c r="BP773" s="79"/>
      <c r="BQ773" s="79"/>
      <c r="BR773" s="79"/>
      <c r="BS773" s="79"/>
      <c r="BT773" s="79"/>
      <c r="BU773" s="79"/>
      <c r="BV773" s="79"/>
      <c r="BW773" s="79"/>
      <c r="BX773" s="79"/>
      <c r="BY773" s="79"/>
      <c r="BZ773" s="79"/>
      <c r="CA773" s="79"/>
      <c r="CB773" s="79"/>
      <c r="CC773" s="79"/>
      <c r="CD773" s="79"/>
      <c r="CE773" s="79"/>
      <c r="CF773" s="79"/>
      <c r="CG773" s="79"/>
      <c r="CH773" s="79"/>
      <c r="CI773" s="79"/>
      <c r="CJ773" s="79"/>
      <c r="CK773" s="79"/>
      <c r="CL773" s="79"/>
      <c r="CM773" s="79"/>
      <c r="CN773" s="79"/>
      <c r="CO773" s="79"/>
      <c r="CP773" s="79"/>
      <c r="CQ773" s="79"/>
      <c r="CR773" s="79"/>
      <c r="CS773" s="79"/>
      <c r="CT773" s="79"/>
      <c r="CU773" s="79"/>
      <c r="CV773" s="79"/>
      <c r="CW773" s="79"/>
      <c r="CX773" s="79"/>
      <c r="CY773" s="79"/>
      <c r="CZ773" s="79"/>
      <c r="DA773" s="79"/>
      <c r="DB773" s="79"/>
      <c r="DC773" s="79"/>
      <c r="DD773" s="79"/>
      <c r="DE773" s="79"/>
      <c r="DF773" s="79"/>
      <c r="DG773" s="79"/>
      <c r="DH773" s="79"/>
      <c r="DI773" s="79"/>
      <c r="DJ773" s="79"/>
      <c r="DK773" s="79"/>
      <c r="DL773" s="79"/>
      <c r="DM773" s="79"/>
      <c r="DN773" s="79"/>
      <c r="DO773" s="79"/>
      <c r="DP773" s="79"/>
      <c r="DQ773" s="79"/>
      <c r="DR773" s="79"/>
      <c r="DS773" s="79"/>
      <c r="DT773" s="79"/>
      <c r="DU773" s="79"/>
      <c r="DV773" s="79"/>
      <c r="DW773" s="79"/>
      <c r="DX773" s="79"/>
      <c r="DY773" s="79"/>
      <c r="DZ773" s="79"/>
      <c r="EA773" s="79"/>
      <c r="EB773" s="79"/>
      <c r="EC773" s="79"/>
      <c r="ED773" s="79"/>
      <c r="EE773" s="79"/>
      <c r="EF773" s="79"/>
      <c r="EG773" s="79"/>
      <c r="EH773" s="79"/>
      <c r="EI773" s="79"/>
      <c r="EJ773" s="79"/>
      <c r="EK773" s="79"/>
      <c r="EL773" s="79"/>
      <c r="EM773" s="79"/>
      <c r="EN773" s="79"/>
      <c r="EO773" s="113"/>
      <c r="EP773" s="113"/>
      <c r="EQ773" s="113"/>
      <c r="ER773" s="113"/>
      <c r="ES773" s="113"/>
      <c r="ET773" s="113"/>
      <c r="EU773" s="113"/>
      <c r="EV773" s="113"/>
      <c r="EW773" s="113"/>
      <c r="EX773" s="113"/>
    </row>
    <row r="774" spans="1:154" x14ac:dyDescent="0.3">
      <c r="A774" s="79"/>
      <c r="B774" s="80"/>
      <c r="C774" s="80"/>
      <c r="D774" s="80"/>
      <c r="E774" s="80"/>
      <c r="F774" s="80"/>
      <c r="G774" s="44" t="e">
        <f>SUM(J774,L774,N774,O774,P774,T774,U774,V774,AB774,AD774,AO774,AQ774,CE774,CG774,CP774,CR774,#REF!,#REF!,CZ774,DB774,DE774,DG774,DN774,DP774,DW774,DY774,EF774,EH774)</f>
        <v>#REF!</v>
      </c>
      <c r="H774" s="44" t="e">
        <f>SUM(K774,M774,Q774,R774,S774,W774,X774,Y774,AC774,AE774,AF774,AG774,AH774,AI774,AL774,AP774,AR774,#REF!,AY774,AZ774,CF774,CH774,CI774,CJ774,CK774,CL774,CQ774,CS774,CT774,CU774,CV774,CW774,#REF!,#REF!,DA774,DC774,DF774,DH774,DO774,#REF!,#REF!,#REF!,#REF!,DQ774,DR774,DS774,DT774,DU774,DX774,DZ774,EA774,EB774,EC774,ED774,EG774,EI774,EJ774,EK774,EL774,EM774)</f>
        <v>#REF!</v>
      </c>
      <c r="I774" s="44" t="e">
        <f t="shared" si="23"/>
        <v>#REF!</v>
      </c>
      <c r="J774" s="72"/>
      <c r="K774" s="72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79"/>
      <c r="AF774" s="79"/>
      <c r="AG774" s="79"/>
      <c r="AH774" s="79"/>
      <c r="AI774" s="79"/>
      <c r="AJ774" s="79"/>
      <c r="AK774" s="79"/>
      <c r="AL774" s="79"/>
      <c r="AM774" s="79"/>
      <c r="AN774" s="79"/>
      <c r="AO774" s="79"/>
      <c r="AP774" s="79"/>
      <c r="AQ774" s="79"/>
      <c r="AR774" s="79"/>
      <c r="AS774" s="79"/>
      <c r="AT774" s="79"/>
      <c r="AU774" s="79"/>
      <c r="AV774" s="79"/>
      <c r="AW774" s="79"/>
      <c r="AX774" s="79"/>
      <c r="AY774" s="79"/>
      <c r="AZ774" s="79"/>
      <c r="BA774" s="79"/>
      <c r="BB774" s="79"/>
      <c r="BC774" s="79"/>
      <c r="BD774" s="79"/>
      <c r="BE774" s="79"/>
      <c r="BF774" s="79"/>
      <c r="BG774" s="79"/>
      <c r="BH774" s="79"/>
      <c r="BI774" s="79"/>
      <c r="BJ774" s="79"/>
      <c r="BK774" s="79"/>
      <c r="BL774" s="79"/>
      <c r="BM774" s="79"/>
      <c r="BN774" s="79"/>
      <c r="BO774" s="79"/>
      <c r="BP774" s="79"/>
      <c r="BQ774" s="79"/>
      <c r="BR774" s="79"/>
      <c r="BS774" s="79"/>
      <c r="BT774" s="79"/>
      <c r="BU774" s="79"/>
      <c r="BV774" s="79"/>
      <c r="BW774" s="79"/>
      <c r="BX774" s="79"/>
      <c r="BY774" s="79"/>
      <c r="BZ774" s="79"/>
      <c r="CA774" s="79"/>
      <c r="CB774" s="79"/>
      <c r="CC774" s="79"/>
      <c r="CD774" s="79"/>
      <c r="CE774" s="79"/>
      <c r="CF774" s="79"/>
      <c r="CG774" s="79"/>
      <c r="CH774" s="79"/>
      <c r="CI774" s="79"/>
      <c r="CJ774" s="79"/>
      <c r="CK774" s="79"/>
      <c r="CL774" s="79"/>
      <c r="CM774" s="79"/>
      <c r="CN774" s="79"/>
      <c r="CO774" s="79"/>
      <c r="CP774" s="79"/>
      <c r="CQ774" s="79"/>
      <c r="CR774" s="79"/>
      <c r="CS774" s="79"/>
      <c r="CT774" s="79"/>
      <c r="CU774" s="79"/>
      <c r="CV774" s="79"/>
      <c r="CW774" s="79"/>
      <c r="CX774" s="79"/>
      <c r="CY774" s="79"/>
      <c r="CZ774" s="79"/>
      <c r="DA774" s="79"/>
      <c r="DB774" s="79"/>
      <c r="DC774" s="79"/>
      <c r="DD774" s="79"/>
      <c r="DE774" s="79"/>
      <c r="DF774" s="79"/>
      <c r="DG774" s="79"/>
      <c r="DH774" s="79"/>
      <c r="DI774" s="79"/>
      <c r="DJ774" s="79"/>
      <c r="DK774" s="79"/>
      <c r="DL774" s="79"/>
      <c r="DM774" s="79"/>
      <c r="DN774" s="79"/>
      <c r="DO774" s="79"/>
      <c r="DP774" s="79"/>
      <c r="DQ774" s="79"/>
      <c r="DR774" s="79"/>
      <c r="DS774" s="79"/>
      <c r="DT774" s="79"/>
      <c r="DU774" s="79"/>
      <c r="DV774" s="79"/>
      <c r="DW774" s="79"/>
      <c r="DX774" s="79"/>
      <c r="DY774" s="79"/>
      <c r="DZ774" s="79"/>
      <c r="EA774" s="79"/>
      <c r="EB774" s="79"/>
      <c r="EC774" s="79"/>
      <c r="ED774" s="79"/>
      <c r="EE774" s="79"/>
      <c r="EF774" s="79"/>
      <c r="EG774" s="79"/>
      <c r="EH774" s="79"/>
      <c r="EI774" s="79"/>
      <c r="EJ774" s="79"/>
      <c r="EK774" s="79"/>
      <c r="EL774" s="79"/>
      <c r="EM774" s="79"/>
      <c r="EN774" s="79"/>
      <c r="EO774" s="113"/>
      <c r="EP774" s="113"/>
      <c r="EQ774" s="113"/>
      <c r="ER774" s="113"/>
      <c r="ES774" s="113"/>
      <c r="ET774" s="113"/>
      <c r="EU774" s="113"/>
      <c r="EV774" s="113"/>
      <c r="EW774" s="113"/>
      <c r="EX774" s="113"/>
    </row>
    <row r="775" spans="1:154" x14ac:dyDescent="0.3">
      <c r="A775" s="79"/>
      <c r="B775" s="80"/>
      <c r="C775" s="80"/>
      <c r="D775" s="80"/>
      <c r="E775" s="80"/>
      <c r="F775" s="80"/>
      <c r="G775" s="44" t="e">
        <f>SUM(J775,L775,N775,O775,P775,T775,U775,V775,AB775,AD775,AO775,AQ775,CE775,CG775,CP775,CR775,#REF!,#REF!,CZ775,DB775,DE775,DG775,DN775,DP775,DW775,DY775,EF775,EH775)</f>
        <v>#REF!</v>
      </c>
      <c r="H775" s="44" t="e">
        <f>SUM(K775,M775,Q775,R775,S775,W775,X775,Y775,AC775,AE775,AF775,AG775,AH775,AI775,AL775,AP775,AR775,#REF!,AY775,AZ775,CF775,CH775,CI775,CJ775,CK775,CL775,CQ775,CS775,CT775,CU775,CV775,CW775,#REF!,#REF!,DA775,DC775,DF775,DH775,DO775,#REF!,#REF!,#REF!,#REF!,DQ775,DR775,DS775,DT775,DU775,DX775,DZ775,EA775,EB775,EC775,ED775,EG775,EI775,EJ775,EK775,EL775,EM775)</f>
        <v>#REF!</v>
      </c>
      <c r="I775" s="44" t="e">
        <f t="shared" si="23"/>
        <v>#REF!</v>
      </c>
      <c r="J775" s="72"/>
      <c r="K775" s="72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79"/>
      <c r="AF775" s="79"/>
      <c r="AG775" s="79"/>
      <c r="AH775" s="79"/>
      <c r="AI775" s="79"/>
      <c r="AJ775" s="79"/>
      <c r="AK775" s="79"/>
      <c r="AL775" s="79"/>
      <c r="AM775" s="79"/>
      <c r="AN775" s="79"/>
      <c r="AO775" s="79"/>
      <c r="AP775" s="79"/>
      <c r="AQ775" s="79"/>
      <c r="AR775" s="79"/>
      <c r="AS775" s="79"/>
      <c r="AT775" s="79"/>
      <c r="AU775" s="79"/>
      <c r="AV775" s="79"/>
      <c r="AW775" s="79"/>
      <c r="AX775" s="79"/>
      <c r="AY775" s="79"/>
      <c r="AZ775" s="79"/>
      <c r="BA775" s="79"/>
      <c r="BB775" s="79"/>
      <c r="BC775" s="79"/>
      <c r="BD775" s="79"/>
      <c r="BE775" s="79"/>
      <c r="BF775" s="79"/>
      <c r="BG775" s="79"/>
      <c r="BH775" s="79"/>
      <c r="BI775" s="79"/>
      <c r="BJ775" s="79"/>
      <c r="BK775" s="79"/>
      <c r="BL775" s="79"/>
      <c r="BM775" s="79"/>
      <c r="BN775" s="79"/>
      <c r="BO775" s="79"/>
      <c r="BP775" s="79"/>
      <c r="BQ775" s="79"/>
      <c r="BR775" s="79"/>
      <c r="BS775" s="79"/>
      <c r="BT775" s="79"/>
      <c r="BU775" s="79"/>
      <c r="BV775" s="79"/>
      <c r="BW775" s="79"/>
      <c r="BX775" s="79"/>
      <c r="BY775" s="79"/>
      <c r="BZ775" s="79"/>
      <c r="CA775" s="79"/>
      <c r="CB775" s="79"/>
      <c r="CC775" s="79"/>
      <c r="CD775" s="79"/>
      <c r="CE775" s="79"/>
      <c r="CF775" s="79"/>
      <c r="CG775" s="79"/>
      <c r="CH775" s="79"/>
      <c r="CI775" s="79"/>
      <c r="CJ775" s="79"/>
      <c r="CK775" s="79"/>
      <c r="CL775" s="79"/>
      <c r="CM775" s="79"/>
      <c r="CN775" s="79"/>
      <c r="CO775" s="79"/>
      <c r="CP775" s="79"/>
      <c r="CQ775" s="79"/>
      <c r="CR775" s="79"/>
      <c r="CS775" s="79"/>
      <c r="CT775" s="79"/>
      <c r="CU775" s="79"/>
      <c r="CV775" s="79"/>
      <c r="CW775" s="79"/>
      <c r="CX775" s="79"/>
      <c r="CY775" s="79"/>
      <c r="CZ775" s="79"/>
      <c r="DA775" s="79"/>
      <c r="DB775" s="79"/>
      <c r="DC775" s="79"/>
      <c r="DD775" s="79"/>
      <c r="DE775" s="79"/>
      <c r="DF775" s="79"/>
      <c r="DG775" s="79"/>
      <c r="DH775" s="79"/>
      <c r="DI775" s="79"/>
      <c r="DJ775" s="79"/>
      <c r="DK775" s="79"/>
      <c r="DL775" s="79"/>
      <c r="DM775" s="79"/>
      <c r="DN775" s="79"/>
      <c r="DO775" s="79"/>
      <c r="DP775" s="79"/>
      <c r="DQ775" s="79"/>
      <c r="DR775" s="79"/>
      <c r="DS775" s="79"/>
      <c r="DT775" s="79"/>
      <c r="DU775" s="79"/>
      <c r="DV775" s="79"/>
      <c r="DW775" s="79"/>
      <c r="DX775" s="79"/>
      <c r="DY775" s="79"/>
      <c r="DZ775" s="79"/>
      <c r="EA775" s="79"/>
      <c r="EB775" s="79"/>
      <c r="EC775" s="79"/>
      <c r="ED775" s="79"/>
      <c r="EE775" s="79"/>
      <c r="EF775" s="79"/>
      <c r="EG775" s="79"/>
      <c r="EH775" s="79"/>
      <c r="EI775" s="79"/>
      <c r="EJ775" s="79"/>
      <c r="EK775" s="79"/>
      <c r="EL775" s="79"/>
      <c r="EM775" s="79"/>
      <c r="EN775" s="79"/>
      <c r="EO775" s="113"/>
      <c r="EP775" s="113"/>
      <c r="EQ775" s="113"/>
      <c r="ER775" s="113"/>
      <c r="ES775" s="113"/>
      <c r="ET775" s="113"/>
      <c r="EU775" s="113"/>
      <c r="EV775" s="113"/>
      <c r="EW775" s="113"/>
      <c r="EX775" s="113"/>
    </row>
    <row r="776" spans="1:154" x14ac:dyDescent="0.3">
      <c r="A776" s="79"/>
      <c r="B776" s="80"/>
      <c r="C776" s="80"/>
      <c r="D776" s="80"/>
      <c r="E776" s="80"/>
      <c r="F776" s="80"/>
      <c r="G776" s="44" t="e">
        <f>SUM(J776,L776,N776,O776,P776,T776,U776,V776,AB776,AD776,AO776,AQ776,CE776,CG776,CP776,CR776,#REF!,#REF!,CZ776,DB776,DE776,DG776,DN776,DP776,DW776,DY776,EF776,EH776)</f>
        <v>#REF!</v>
      </c>
      <c r="H776" s="44" t="e">
        <f>SUM(K776,M776,Q776,R776,S776,W776,X776,Y776,AC776,AE776,AF776,AG776,AH776,AI776,AL776,AP776,AR776,#REF!,AY776,AZ776,CF776,CH776,CI776,CJ776,CK776,CL776,CQ776,CS776,CT776,CU776,CV776,CW776,#REF!,#REF!,DA776,DC776,DF776,DH776,DO776,#REF!,#REF!,#REF!,#REF!,DQ776,DR776,DS776,DT776,DU776,DX776,DZ776,EA776,EB776,EC776,ED776,EG776,EI776,EJ776,EK776,EL776,EM776)</f>
        <v>#REF!</v>
      </c>
      <c r="I776" s="44" t="e">
        <f t="shared" si="23"/>
        <v>#REF!</v>
      </c>
      <c r="J776" s="72"/>
      <c r="K776" s="72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79"/>
      <c r="AF776" s="79"/>
      <c r="AG776" s="79"/>
      <c r="AH776" s="79"/>
      <c r="AI776" s="79"/>
      <c r="AJ776" s="79"/>
      <c r="AK776" s="79"/>
      <c r="AL776" s="79"/>
      <c r="AM776" s="79"/>
      <c r="AN776" s="79"/>
      <c r="AO776" s="79"/>
      <c r="AP776" s="79"/>
      <c r="AQ776" s="79"/>
      <c r="AR776" s="79"/>
      <c r="AS776" s="79"/>
      <c r="AT776" s="79"/>
      <c r="AU776" s="79"/>
      <c r="AV776" s="79"/>
      <c r="AW776" s="79"/>
      <c r="AX776" s="79"/>
      <c r="AY776" s="79"/>
      <c r="AZ776" s="79"/>
      <c r="BA776" s="79"/>
      <c r="BB776" s="79"/>
      <c r="BC776" s="79"/>
      <c r="BD776" s="79"/>
      <c r="BE776" s="79"/>
      <c r="BF776" s="79"/>
      <c r="BG776" s="79"/>
      <c r="BH776" s="79"/>
      <c r="BI776" s="79"/>
      <c r="BJ776" s="79"/>
      <c r="BK776" s="79"/>
      <c r="BL776" s="79"/>
      <c r="BM776" s="79"/>
      <c r="BN776" s="79"/>
      <c r="BO776" s="79"/>
      <c r="BP776" s="79"/>
      <c r="BQ776" s="79"/>
      <c r="BR776" s="79"/>
      <c r="BS776" s="79"/>
      <c r="BT776" s="79"/>
      <c r="BU776" s="79"/>
      <c r="BV776" s="79"/>
      <c r="BW776" s="79"/>
      <c r="BX776" s="79"/>
      <c r="BY776" s="79"/>
      <c r="BZ776" s="79"/>
      <c r="CA776" s="79"/>
      <c r="CB776" s="79"/>
      <c r="CC776" s="79"/>
      <c r="CD776" s="79"/>
      <c r="CE776" s="79"/>
      <c r="CF776" s="79"/>
      <c r="CG776" s="79"/>
      <c r="CH776" s="79"/>
      <c r="CI776" s="79"/>
      <c r="CJ776" s="79"/>
      <c r="CK776" s="79"/>
      <c r="CL776" s="79"/>
      <c r="CM776" s="79"/>
      <c r="CN776" s="79"/>
      <c r="CO776" s="79"/>
      <c r="CP776" s="79"/>
      <c r="CQ776" s="79"/>
      <c r="CR776" s="79"/>
      <c r="CS776" s="79"/>
      <c r="CT776" s="79"/>
      <c r="CU776" s="79"/>
      <c r="CV776" s="79"/>
      <c r="CW776" s="79"/>
      <c r="CX776" s="79"/>
      <c r="CY776" s="79"/>
      <c r="CZ776" s="79"/>
      <c r="DA776" s="79"/>
      <c r="DB776" s="79"/>
      <c r="DC776" s="79"/>
      <c r="DD776" s="79"/>
      <c r="DE776" s="79"/>
      <c r="DF776" s="79"/>
      <c r="DG776" s="79"/>
      <c r="DH776" s="79"/>
      <c r="DI776" s="79"/>
      <c r="DJ776" s="79"/>
      <c r="DK776" s="79"/>
      <c r="DL776" s="79"/>
      <c r="DM776" s="79"/>
      <c r="DN776" s="79"/>
      <c r="DO776" s="79"/>
      <c r="DP776" s="79"/>
      <c r="DQ776" s="79"/>
      <c r="DR776" s="79"/>
      <c r="DS776" s="79"/>
      <c r="DT776" s="79"/>
      <c r="DU776" s="79"/>
      <c r="DV776" s="79"/>
      <c r="DW776" s="79"/>
      <c r="DX776" s="79"/>
      <c r="DY776" s="79"/>
      <c r="DZ776" s="79"/>
      <c r="EA776" s="79"/>
      <c r="EB776" s="79"/>
      <c r="EC776" s="79"/>
      <c r="ED776" s="79"/>
      <c r="EE776" s="79"/>
      <c r="EF776" s="79"/>
      <c r="EG776" s="79"/>
      <c r="EH776" s="79"/>
      <c r="EI776" s="79"/>
      <c r="EJ776" s="79"/>
      <c r="EK776" s="79"/>
      <c r="EL776" s="79"/>
      <c r="EM776" s="79"/>
      <c r="EN776" s="79"/>
      <c r="EO776" s="113"/>
      <c r="EP776" s="113"/>
      <c r="EQ776" s="113"/>
      <c r="ER776" s="113"/>
      <c r="ES776" s="113"/>
      <c r="ET776" s="113"/>
      <c r="EU776" s="113"/>
      <c r="EV776" s="113"/>
      <c r="EW776" s="113"/>
      <c r="EX776" s="113"/>
    </row>
    <row r="777" spans="1:154" x14ac:dyDescent="0.3">
      <c r="A777" s="79"/>
      <c r="B777" s="80"/>
      <c r="C777" s="80"/>
      <c r="D777" s="80"/>
      <c r="E777" s="80"/>
      <c r="F777" s="80"/>
      <c r="G777" s="44" t="e">
        <f>SUM(J777,L777,N777,O777,P777,T777,U777,V777,AB777,AD777,AO777,AQ777,CE777,CG777,CP777,CR777,#REF!,#REF!,CZ777,DB777,DE777,DG777,DN777,DP777,DW777,DY777,EF777,EH777)</f>
        <v>#REF!</v>
      </c>
      <c r="H777" s="44" t="e">
        <f>SUM(K777,M777,Q777,R777,S777,W777,X777,Y777,AC777,AE777,AF777,AG777,AH777,AI777,AL777,AP777,AR777,#REF!,AY777,AZ777,CF777,CH777,CI777,CJ777,CK777,CL777,CQ777,CS777,CT777,CU777,CV777,CW777,#REF!,#REF!,DA777,DC777,DF777,DH777,DO777,#REF!,#REF!,#REF!,#REF!,DQ777,DR777,DS777,DT777,DU777,DX777,DZ777,EA777,EB777,EC777,ED777,EG777,EI777,EJ777,EK777,EL777,EM777)</f>
        <v>#REF!</v>
      </c>
      <c r="I777" s="44" t="e">
        <f t="shared" si="23"/>
        <v>#REF!</v>
      </c>
      <c r="J777" s="72"/>
      <c r="K777" s="72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79"/>
      <c r="AF777" s="79"/>
      <c r="AG777" s="79"/>
      <c r="AH777" s="79"/>
      <c r="AI777" s="79"/>
      <c r="AJ777" s="79"/>
      <c r="AK777" s="79"/>
      <c r="AL777" s="79"/>
      <c r="AM777" s="79"/>
      <c r="AN777" s="79"/>
      <c r="AO777" s="79"/>
      <c r="AP777" s="79"/>
      <c r="AQ777" s="79"/>
      <c r="AR777" s="79"/>
      <c r="AS777" s="79"/>
      <c r="AT777" s="79"/>
      <c r="AU777" s="79"/>
      <c r="AV777" s="79"/>
      <c r="AW777" s="79"/>
      <c r="AX777" s="79"/>
      <c r="AY777" s="79"/>
      <c r="AZ777" s="79"/>
      <c r="BA777" s="79"/>
      <c r="BB777" s="79"/>
      <c r="BC777" s="79"/>
      <c r="BD777" s="79"/>
      <c r="BE777" s="79"/>
      <c r="BF777" s="79"/>
      <c r="BG777" s="79"/>
      <c r="BH777" s="79"/>
      <c r="BI777" s="79"/>
      <c r="BJ777" s="79"/>
      <c r="BK777" s="79"/>
      <c r="BL777" s="79"/>
      <c r="BM777" s="79"/>
      <c r="BN777" s="79"/>
      <c r="BO777" s="79"/>
      <c r="BP777" s="79"/>
      <c r="BQ777" s="79"/>
      <c r="BR777" s="79"/>
      <c r="BS777" s="79"/>
      <c r="BT777" s="79"/>
      <c r="BU777" s="79"/>
      <c r="BV777" s="79"/>
      <c r="BW777" s="79"/>
      <c r="BX777" s="79"/>
      <c r="BY777" s="79"/>
      <c r="BZ777" s="79"/>
      <c r="CA777" s="79"/>
      <c r="CB777" s="79"/>
      <c r="CC777" s="79"/>
      <c r="CD777" s="79"/>
      <c r="CE777" s="79"/>
      <c r="CF777" s="79"/>
      <c r="CG777" s="79"/>
      <c r="CH777" s="79"/>
      <c r="CI777" s="79"/>
      <c r="CJ777" s="79"/>
      <c r="CK777" s="79"/>
      <c r="CL777" s="79"/>
      <c r="CM777" s="79"/>
      <c r="CN777" s="79"/>
      <c r="CO777" s="79"/>
      <c r="CP777" s="79"/>
      <c r="CQ777" s="79"/>
      <c r="CR777" s="79"/>
      <c r="CS777" s="79"/>
      <c r="CT777" s="79"/>
      <c r="CU777" s="79"/>
      <c r="CV777" s="79"/>
      <c r="CW777" s="79"/>
      <c r="CX777" s="79"/>
      <c r="CY777" s="79"/>
      <c r="CZ777" s="79"/>
      <c r="DA777" s="79"/>
      <c r="DB777" s="79"/>
      <c r="DC777" s="79"/>
      <c r="DD777" s="79"/>
      <c r="DE777" s="79"/>
      <c r="DF777" s="79"/>
      <c r="DG777" s="79"/>
      <c r="DH777" s="79"/>
      <c r="DI777" s="79"/>
      <c r="DJ777" s="79"/>
      <c r="DK777" s="79"/>
      <c r="DL777" s="79"/>
      <c r="DM777" s="79"/>
      <c r="DN777" s="79"/>
      <c r="DO777" s="79"/>
      <c r="DP777" s="79"/>
      <c r="DQ777" s="79"/>
      <c r="DR777" s="79"/>
      <c r="DS777" s="79"/>
      <c r="DT777" s="79"/>
      <c r="DU777" s="79"/>
      <c r="DV777" s="79"/>
      <c r="DW777" s="79"/>
      <c r="DX777" s="79"/>
      <c r="DY777" s="79"/>
      <c r="DZ777" s="79"/>
      <c r="EA777" s="79"/>
      <c r="EB777" s="79"/>
      <c r="EC777" s="79"/>
      <c r="ED777" s="79"/>
      <c r="EE777" s="79"/>
      <c r="EF777" s="79"/>
      <c r="EG777" s="79"/>
      <c r="EH777" s="79"/>
      <c r="EI777" s="79"/>
      <c r="EJ777" s="79"/>
      <c r="EK777" s="79"/>
      <c r="EL777" s="79"/>
      <c r="EM777" s="79"/>
      <c r="EN777" s="79"/>
      <c r="EO777" s="113"/>
      <c r="EP777" s="113"/>
      <c r="EQ777" s="113"/>
      <c r="ER777" s="113"/>
      <c r="ES777" s="113"/>
      <c r="ET777" s="113"/>
      <c r="EU777" s="113"/>
      <c r="EV777" s="113"/>
      <c r="EW777" s="113"/>
      <c r="EX777" s="113"/>
    </row>
    <row r="778" spans="1:154" x14ac:dyDescent="0.3">
      <c r="A778" s="79"/>
      <c r="B778" s="80"/>
      <c r="C778" s="80"/>
      <c r="D778" s="80"/>
      <c r="E778" s="80"/>
      <c r="F778" s="80"/>
      <c r="G778" s="44" t="e">
        <f>SUM(J778,L778,N778,O778,P778,T778,U778,V778,AB778,AD778,AO778,AQ778,CE778,CG778,CP778,CR778,#REF!,#REF!,CZ778,DB778,DE778,DG778,DN778,DP778,DW778,DY778,EF778,EH778)</f>
        <v>#REF!</v>
      </c>
      <c r="H778" s="44" t="e">
        <f>SUM(K778,M778,Q778,R778,S778,W778,X778,Y778,AC778,AE778,AF778,AG778,AH778,AI778,AL778,AP778,AR778,#REF!,AY778,AZ778,CF778,CH778,CI778,CJ778,CK778,CL778,CQ778,CS778,CT778,CU778,CV778,CW778,#REF!,#REF!,DA778,DC778,DF778,DH778,DO778,#REF!,#REF!,#REF!,#REF!,DQ778,DR778,DS778,DT778,DU778,DX778,DZ778,EA778,EB778,EC778,ED778,EG778,EI778,EJ778,EK778,EL778,EM778)</f>
        <v>#REF!</v>
      </c>
      <c r="I778" s="44" t="e">
        <f t="shared" ref="I778:I841" si="24">G778+H778</f>
        <v>#REF!</v>
      </c>
      <c r="J778" s="72"/>
      <c r="K778" s="72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79"/>
      <c r="AF778" s="79"/>
      <c r="AG778" s="79"/>
      <c r="AH778" s="79"/>
      <c r="AI778" s="79"/>
      <c r="AJ778" s="79"/>
      <c r="AK778" s="79"/>
      <c r="AL778" s="79"/>
      <c r="AM778" s="79"/>
      <c r="AN778" s="79"/>
      <c r="AO778" s="79"/>
      <c r="AP778" s="79"/>
      <c r="AQ778" s="79"/>
      <c r="AR778" s="79"/>
      <c r="AS778" s="79"/>
      <c r="AT778" s="79"/>
      <c r="AU778" s="79"/>
      <c r="AV778" s="79"/>
      <c r="AW778" s="79"/>
      <c r="AX778" s="79"/>
      <c r="AY778" s="79"/>
      <c r="AZ778" s="79"/>
      <c r="BA778" s="79"/>
      <c r="BB778" s="79"/>
      <c r="BC778" s="79"/>
      <c r="BD778" s="79"/>
      <c r="BE778" s="79"/>
      <c r="BF778" s="79"/>
      <c r="BG778" s="79"/>
      <c r="BH778" s="79"/>
      <c r="BI778" s="79"/>
      <c r="BJ778" s="79"/>
      <c r="BK778" s="79"/>
      <c r="BL778" s="79"/>
      <c r="BM778" s="79"/>
      <c r="BN778" s="79"/>
      <c r="BO778" s="79"/>
      <c r="BP778" s="79"/>
      <c r="BQ778" s="79"/>
      <c r="BR778" s="79"/>
      <c r="BS778" s="79"/>
      <c r="BT778" s="79"/>
      <c r="BU778" s="79"/>
      <c r="BV778" s="79"/>
      <c r="BW778" s="79"/>
      <c r="BX778" s="79"/>
      <c r="BY778" s="79"/>
      <c r="BZ778" s="79"/>
      <c r="CA778" s="79"/>
      <c r="CB778" s="79"/>
      <c r="CC778" s="79"/>
      <c r="CD778" s="79"/>
      <c r="CE778" s="79"/>
      <c r="CF778" s="79"/>
      <c r="CG778" s="79"/>
      <c r="CH778" s="79"/>
      <c r="CI778" s="79"/>
      <c r="CJ778" s="79"/>
      <c r="CK778" s="79"/>
      <c r="CL778" s="79"/>
      <c r="CM778" s="79"/>
      <c r="CN778" s="79"/>
      <c r="CO778" s="79"/>
      <c r="CP778" s="79"/>
      <c r="CQ778" s="79"/>
      <c r="CR778" s="79"/>
      <c r="CS778" s="79"/>
      <c r="CT778" s="79"/>
      <c r="CU778" s="79"/>
      <c r="CV778" s="79"/>
      <c r="CW778" s="79"/>
      <c r="CX778" s="79"/>
      <c r="CY778" s="79"/>
      <c r="CZ778" s="79"/>
      <c r="DA778" s="79"/>
      <c r="DB778" s="79"/>
      <c r="DC778" s="79"/>
      <c r="DD778" s="79"/>
      <c r="DE778" s="79"/>
      <c r="DF778" s="79"/>
      <c r="DG778" s="79"/>
      <c r="DH778" s="79"/>
      <c r="DI778" s="79"/>
      <c r="DJ778" s="79"/>
      <c r="DK778" s="79"/>
      <c r="DL778" s="79"/>
      <c r="DM778" s="79"/>
      <c r="DN778" s="79"/>
      <c r="DO778" s="79"/>
      <c r="DP778" s="79"/>
      <c r="DQ778" s="79"/>
      <c r="DR778" s="79"/>
      <c r="DS778" s="79"/>
      <c r="DT778" s="79"/>
      <c r="DU778" s="79"/>
      <c r="DV778" s="79"/>
      <c r="DW778" s="79"/>
      <c r="DX778" s="79"/>
      <c r="DY778" s="79"/>
      <c r="DZ778" s="79"/>
      <c r="EA778" s="79"/>
      <c r="EB778" s="79"/>
      <c r="EC778" s="79"/>
      <c r="ED778" s="79"/>
      <c r="EE778" s="79"/>
      <c r="EF778" s="79"/>
      <c r="EG778" s="79"/>
      <c r="EH778" s="79"/>
      <c r="EI778" s="79"/>
      <c r="EJ778" s="79"/>
      <c r="EK778" s="79"/>
      <c r="EL778" s="79"/>
      <c r="EM778" s="79"/>
      <c r="EN778" s="79"/>
      <c r="EO778" s="113"/>
      <c r="EP778" s="113"/>
      <c r="EQ778" s="113"/>
      <c r="ER778" s="113"/>
      <c r="ES778" s="113"/>
      <c r="ET778" s="113"/>
      <c r="EU778" s="113"/>
      <c r="EV778" s="113"/>
      <c r="EW778" s="113"/>
      <c r="EX778" s="113"/>
    </row>
    <row r="779" spans="1:154" x14ac:dyDescent="0.3">
      <c r="A779" s="79"/>
      <c r="B779" s="80"/>
      <c r="C779" s="80"/>
      <c r="D779" s="80"/>
      <c r="E779" s="80"/>
      <c r="F779" s="80"/>
      <c r="G779" s="44" t="e">
        <f>SUM(J779,L779,N779,O779,P779,T779,U779,V779,AB779,AD779,AO779,AQ779,CE779,CG779,CP779,CR779,#REF!,#REF!,CZ779,DB779,DE779,DG779,DN779,DP779,DW779,DY779,EF779,EH779)</f>
        <v>#REF!</v>
      </c>
      <c r="H779" s="44" t="e">
        <f>SUM(K779,M779,Q779,R779,S779,W779,X779,Y779,AC779,AE779,AF779,AG779,AH779,AI779,AL779,AP779,AR779,#REF!,AY779,AZ779,CF779,CH779,CI779,CJ779,CK779,CL779,CQ779,CS779,CT779,CU779,CV779,CW779,#REF!,#REF!,DA779,DC779,DF779,DH779,DO779,#REF!,#REF!,#REF!,#REF!,DQ779,DR779,DS779,DT779,DU779,DX779,DZ779,EA779,EB779,EC779,ED779,EG779,EI779,EJ779,EK779,EL779,EM779)</f>
        <v>#REF!</v>
      </c>
      <c r="I779" s="44" t="e">
        <f t="shared" si="24"/>
        <v>#REF!</v>
      </c>
      <c r="J779" s="72"/>
      <c r="K779" s="72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79"/>
      <c r="AF779" s="79"/>
      <c r="AG779" s="79"/>
      <c r="AH779" s="79"/>
      <c r="AI779" s="79"/>
      <c r="AJ779" s="79"/>
      <c r="AK779" s="79"/>
      <c r="AL779" s="79"/>
      <c r="AM779" s="79"/>
      <c r="AN779" s="79"/>
      <c r="AO779" s="79"/>
      <c r="AP779" s="79"/>
      <c r="AQ779" s="79"/>
      <c r="AR779" s="79"/>
      <c r="AS779" s="79"/>
      <c r="AT779" s="79"/>
      <c r="AU779" s="79"/>
      <c r="AV779" s="79"/>
      <c r="AW779" s="79"/>
      <c r="AX779" s="79"/>
      <c r="AY779" s="79"/>
      <c r="AZ779" s="79"/>
      <c r="BA779" s="79"/>
      <c r="BB779" s="79"/>
      <c r="BC779" s="79"/>
      <c r="BD779" s="79"/>
      <c r="BE779" s="79"/>
      <c r="BF779" s="79"/>
      <c r="BG779" s="79"/>
      <c r="BH779" s="79"/>
      <c r="BI779" s="79"/>
      <c r="BJ779" s="79"/>
      <c r="BK779" s="79"/>
      <c r="BL779" s="79"/>
      <c r="BM779" s="79"/>
      <c r="BN779" s="79"/>
      <c r="BO779" s="79"/>
      <c r="BP779" s="79"/>
      <c r="BQ779" s="79"/>
      <c r="BR779" s="79"/>
      <c r="BS779" s="79"/>
      <c r="BT779" s="79"/>
      <c r="BU779" s="79"/>
      <c r="BV779" s="79"/>
      <c r="BW779" s="79"/>
      <c r="BX779" s="79"/>
      <c r="BY779" s="79"/>
      <c r="BZ779" s="79"/>
      <c r="CA779" s="79"/>
      <c r="CB779" s="79"/>
      <c r="CC779" s="79"/>
      <c r="CD779" s="79"/>
      <c r="CE779" s="79"/>
      <c r="CF779" s="79"/>
      <c r="CG779" s="79"/>
      <c r="CH779" s="79"/>
      <c r="CI779" s="79"/>
      <c r="CJ779" s="79"/>
      <c r="CK779" s="79"/>
      <c r="CL779" s="79"/>
      <c r="CM779" s="79"/>
      <c r="CN779" s="79"/>
      <c r="CO779" s="79"/>
      <c r="CP779" s="79"/>
      <c r="CQ779" s="79"/>
      <c r="CR779" s="79"/>
      <c r="CS779" s="79"/>
      <c r="CT779" s="79"/>
      <c r="CU779" s="79"/>
      <c r="CV779" s="79"/>
      <c r="CW779" s="79"/>
      <c r="CX779" s="79"/>
      <c r="CY779" s="79"/>
      <c r="CZ779" s="79"/>
      <c r="DA779" s="79"/>
      <c r="DB779" s="79"/>
      <c r="DC779" s="79"/>
      <c r="DD779" s="79"/>
      <c r="DE779" s="79"/>
      <c r="DF779" s="79"/>
      <c r="DG779" s="79"/>
      <c r="DH779" s="79"/>
      <c r="DI779" s="79"/>
      <c r="DJ779" s="79"/>
      <c r="DK779" s="79"/>
      <c r="DL779" s="79"/>
      <c r="DM779" s="79"/>
      <c r="DN779" s="79"/>
      <c r="DO779" s="79"/>
      <c r="DP779" s="79"/>
      <c r="DQ779" s="79"/>
      <c r="DR779" s="79"/>
      <c r="DS779" s="79"/>
      <c r="DT779" s="79"/>
      <c r="DU779" s="79"/>
      <c r="DV779" s="79"/>
      <c r="DW779" s="79"/>
      <c r="DX779" s="79"/>
      <c r="DY779" s="79"/>
      <c r="DZ779" s="79"/>
      <c r="EA779" s="79"/>
      <c r="EB779" s="79"/>
      <c r="EC779" s="79"/>
      <c r="ED779" s="79"/>
      <c r="EE779" s="79"/>
      <c r="EF779" s="79"/>
      <c r="EG779" s="79"/>
      <c r="EH779" s="79"/>
      <c r="EI779" s="79"/>
      <c r="EJ779" s="79"/>
      <c r="EK779" s="79"/>
      <c r="EL779" s="79"/>
      <c r="EM779" s="79"/>
      <c r="EN779" s="79"/>
      <c r="EO779" s="113"/>
      <c r="EP779" s="113"/>
      <c r="EQ779" s="113"/>
      <c r="ER779" s="113"/>
      <c r="ES779" s="113"/>
      <c r="ET779" s="113"/>
      <c r="EU779" s="113"/>
      <c r="EV779" s="113"/>
      <c r="EW779" s="113"/>
      <c r="EX779" s="113"/>
    </row>
    <row r="780" spans="1:154" x14ac:dyDescent="0.3">
      <c r="A780" s="79"/>
      <c r="B780" s="80"/>
      <c r="C780" s="80"/>
      <c r="D780" s="80"/>
      <c r="E780" s="80"/>
      <c r="F780" s="80"/>
      <c r="G780" s="44" t="e">
        <f>SUM(J780,L780,N780,O780,P780,T780,U780,V780,AB780,AD780,AO780,AQ780,CE780,CG780,CP780,CR780,#REF!,#REF!,CZ780,DB780,DE780,DG780,DN780,DP780,DW780,DY780,EF780,EH780)</f>
        <v>#REF!</v>
      </c>
      <c r="H780" s="44" t="e">
        <f>SUM(K780,M780,Q780,R780,S780,W780,X780,Y780,AC780,AE780,AF780,AG780,AH780,AI780,AL780,AP780,AR780,#REF!,AY780,AZ780,CF780,CH780,CI780,CJ780,CK780,CL780,CQ780,CS780,CT780,CU780,CV780,CW780,#REF!,#REF!,DA780,DC780,DF780,DH780,DO780,#REF!,#REF!,#REF!,#REF!,DQ780,DR780,DS780,DT780,DU780,DX780,DZ780,EA780,EB780,EC780,ED780,EG780,EI780,EJ780,EK780,EL780,EM780)</f>
        <v>#REF!</v>
      </c>
      <c r="I780" s="44" t="e">
        <f t="shared" si="24"/>
        <v>#REF!</v>
      </c>
      <c r="J780" s="72"/>
      <c r="K780" s="72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79"/>
      <c r="AF780" s="79"/>
      <c r="AG780" s="79"/>
      <c r="AH780" s="79"/>
      <c r="AI780" s="79"/>
      <c r="AJ780" s="79"/>
      <c r="AK780" s="79"/>
      <c r="AL780" s="79"/>
      <c r="AM780" s="79"/>
      <c r="AN780" s="79"/>
      <c r="AO780" s="79"/>
      <c r="AP780" s="79"/>
      <c r="AQ780" s="79"/>
      <c r="AR780" s="79"/>
      <c r="AS780" s="79"/>
      <c r="AT780" s="79"/>
      <c r="AU780" s="79"/>
      <c r="AV780" s="79"/>
      <c r="AW780" s="79"/>
      <c r="AX780" s="79"/>
      <c r="AY780" s="79"/>
      <c r="AZ780" s="79"/>
      <c r="BA780" s="79"/>
      <c r="BB780" s="79"/>
      <c r="BC780" s="79"/>
      <c r="BD780" s="79"/>
      <c r="BE780" s="79"/>
      <c r="BF780" s="79"/>
      <c r="BG780" s="79"/>
      <c r="BH780" s="79"/>
      <c r="BI780" s="79"/>
      <c r="BJ780" s="79"/>
      <c r="BK780" s="79"/>
      <c r="BL780" s="79"/>
      <c r="BM780" s="79"/>
      <c r="BN780" s="79"/>
      <c r="BO780" s="79"/>
      <c r="BP780" s="79"/>
      <c r="BQ780" s="79"/>
      <c r="BR780" s="79"/>
      <c r="BS780" s="79"/>
      <c r="BT780" s="79"/>
      <c r="BU780" s="79"/>
      <c r="BV780" s="79"/>
      <c r="BW780" s="79"/>
      <c r="BX780" s="79"/>
      <c r="BY780" s="79"/>
      <c r="BZ780" s="79"/>
      <c r="CA780" s="79"/>
      <c r="CB780" s="79"/>
      <c r="CC780" s="79"/>
      <c r="CD780" s="79"/>
      <c r="CE780" s="79"/>
      <c r="CF780" s="79"/>
      <c r="CG780" s="79"/>
      <c r="CH780" s="79"/>
      <c r="CI780" s="79"/>
      <c r="CJ780" s="79"/>
      <c r="CK780" s="79"/>
      <c r="CL780" s="79"/>
      <c r="CM780" s="79"/>
      <c r="CN780" s="79"/>
      <c r="CO780" s="79"/>
      <c r="CP780" s="79"/>
      <c r="CQ780" s="79"/>
      <c r="CR780" s="79"/>
      <c r="CS780" s="79"/>
      <c r="CT780" s="79"/>
      <c r="CU780" s="79"/>
      <c r="CV780" s="79"/>
      <c r="CW780" s="79"/>
      <c r="CX780" s="79"/>
      <c r="CY780" s="79"/>
      <c r="CZ780" s="79"/>
      <c r="DA780" s="79"/>
      <c r="DB780" s="79"/>
      <c r="DC780" s="79"/>
      <c r="DD780" s="79"/>
      <c r="DE780" s="79"/>
      <c r="DF780" s="79"/>
      <c r="DG780" s="79"/>
      <c r="DH780" s="79"/>
      <c r="DI780" s="79"/>
      <c r="DJ780" s="79"/>
      <c r="DK780" s="79"/>
      <c r="DL780" s="79"/>
      <c r="DM780" s="79"/>
      <c r="DN780" s="79"/>
      <c r="DO780" s="79"/>
      <c r="DP780" s="79"/>
      <c r="DQ780" s="79"/>
      <c r="DR780" s="79"/>
      <c r="DS780" s="79"/>
      <c r="DT780" s="79"/>
      <c r="DU780" s="79"/>
      <c r="DV780" s="79"/>
      <c r="DW780" s="79"/>
      <c r="DX780" s="79"/>
      <c r="DY780" s="79"/>
      <c r="DZ780" s="79"/>
      <c r="EA780" s="79"/>
      <c r="EB780" s="79"/>
      <c r="EC780" s="79"/>
      <c r="ED780" s="79"/>
      <c r="EE780" s="79"/>
      <c r="EF780" s="79"/>
      <c r="EG780" s="79"/>
      <c r="EH780" s="79"/>
      <c r="EI780" s="79"/>
      <c r="EJ780" s="79"/>
      <c r="EK780" s="79"/>
      <c r="EL780" s="79"/>
      <c r="EM780" s="79"/>
      <c r="EN780" s="79"/>
      <c r="EO780" s="113"/>
      <c r="EP780" s="113"/>
      <c r="EQ780" s="113"/>
      <c r="ER780" s="113"/>
      <c r="ES780" s="113"/>
      <c r="ET780" s="113"/>
      <c r="EU780" s="113"/>
      <c r="EV780" s="113"/>
      <c r="EW780" s="113"/>
      <c r="EX780" s="113"/>
    </row>
    <row r="781" spans="1:154" x14ac:dyDescent="0.3">
      <c r="A781" s="79"/>
      <c r="B781" s="80"/>
      <c r="C781" s="80"/>
      <c r="D781" s="80"/>
      <c r="E781" s="80"/>
      <c r="F781" s="80"/>
      <c r="G781" s="44" t="e">
        <f>SUM(J781,L781,N781,O781,P781,T781,U781,V781,AB781,AD781,AO781,AQ781,CE781,CG781,CP781,CR781,#REF!,#REF!,CZ781,DB781,DE781,DG781,DN781,DP781,DW781,DY781,EF781,EH781)</f>
        <v>#REF!</v>
      </c>
      <c r="H781" s="44" t="e">
        <f>SUM(K781,M781,Q781,R781,S781,W781,X781,Y781,AC781,AE781,AF781,AG781,AH781,AI781,AL781,AP781,AR781,#REF!,AY781,AZ781,CF781,CH781,CI781,CJ781,CK781,CL781,CQ781,CS781,CT781,CU781,CV781,CW781,#REF!,#REF!,DA781,DC781,DF781,DH781,DO781,#REF!,#REF!,#REF!,#REF!,DQ781,DR781,DS781,DT781,DU781,DX781,DZ781,EA781,EB781,EC781,ED781,EG781,EI781,EJ781,EK781,EL781,EM781)</f>
        <v>#REF!</v>
      </c>
      <c r="I781" s="44" t="e">
        <f t="shared" si="24"/>
        <v>#REF!</v>
      </c>
      <c r="J781" s="72"/>
      <c r="K781" s="72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79"/>
      <c r="AF781" s="79"/>
      <c r="AG781" s="79"/>
      <c r="AH781" s="79"/>
      <c r="AI781" s="79"/>
      <c r="AJ781" s="79"/>
      <c r="AK781" s="79"/>
      <c r="AL781" s="79"/>
      <c r="AM781" s="79"/>
      <c r="AN781" s="79"/>
      <c r="AO781" s="79"/>
      <c r="AP781" s="79"/>
      <c r="AQ781" s="79"/>
      <c r="AR781" s="79"/>
      <c r="AS781" s="79"/>
      <c r="AT781" s="79"/>
      <c r="AU781" s="79"/>
      <c r="AV781" s="79"/>
      <c r="AW781" s="79"/>
      <c r="AX781" s="79"/>
      <c r="AY781" s="79"/>
      <c r="AZ781" s="79"/>
      <c r="BA781" s="79"/>
      <c r="BB781" s="79"/>
      <c r="BC781" s="79"/>
      <c r="BD781" s="79"/>
      <c r="BE781" s="79"/>
      <c r="BF781" s="79"/>
      <c r="BG781" s="79"/>
      <c r="BH781" s="79"/>
      <c r="BI781" s="79"/>
      <c r="BJ781" s="79"/>
      <c r="BK781" s="79"/>
      <c r="BL781" s="79"/>
      <c r="BM781" s="79"/>
      <c r="BN781" s="79"/>
      <c r="BO781" s="79"/>
      <c r="BP781" s="79"/>
      <c r="BQ781" s="79"/>
      <c r="BR781" s="79"/>
      <c r="BS781" s="79"/>
      <c r="BT781" s="79"/>
      <c r="BU781" s="79"/>
      <c r="BV781" s="79"/>
      <c r="BW781" s="79"/>
      <c r="BX781" s="79"/>
      <c r="BY781" s="79"/>
      <c r="BZ781" s="79"/>
      <c r="CA781" s="79"/>
      <c r="CB781" s="79"/>
      <c r="CC781" s="79"/>
      <c r="CD781" s="79"/>
      <c r="CE781" s="79"/>
      <c r="CF781" s="79"/>
      <c r="CG781" s="79"/>
      <c r="CH781" s="79"/>
      <c r="CI781" s="79"/>
      <c r="CJ781" s="79"/>
      <c r="CK781" s="79"/>
      <c r="CL781" s="79"/>
      <c r="CM781" s="79"/>
      <c r="CN781" s="79"/>
      <c r="CO781" s="79"/>
      <c r="CP781" s="79"/>
      <c r="CQ781" s="79"/>
      <c r="CR781" s="79"/>
      <c r="CS781" s="79"/>
      <c r="CT781" s="79"/>
      <c r="CU781" s="79"/>
      <c r="CV781" s="79"/>
      <c r="CW781" s="79"/>
      <c r="CX781" s="79"/>
      <c r="CY781" s="79"/>
      <c r="CZ781" s="79"/>
      <c r="DA781" s="79"/>
      <c r="DB781" s="79"/>
      <c r="DC781" s="79"/>
      <c r="DD781" s="79"/>
      <c r="DE781" s="79"/>
      <c r="DF781" s="79"/>
      <c r="DG781" s="79"/>
      <c r="DH781" s="79"/>
      <c r="DI781" s="79"/>
      <c r="DJ781" s="79"/>
      <c r="DK781" s="79"/>
      <c r="DL781" s="79"/>
      <c r="DM781" s="79"/>
      <c r="DN781" s="79"/>
      <c r="DO781" s="79"/>
      <c r="DP781" s="79"/>
      <c r="DQ781" s="79"/>
      <c r="DR781" s="79"/>
      <c r="DS781" s="79"/>
      <c r="DT781" s="79"/>
      <c r="DU781" s="79"/>
      <c r="DV781" s="79"/>
      <c r="DW781" s="79"/>
      <c r="DX781" s="79"/>
      <c r="DY781" s="79"/>
      <c r="DZ781" s="79"/>
      <c r="EA781" s="79"/>
      <c r="EB781" s="79"/>
      <c r="EC781" s="79"/>
      <c r="ED781" s="79"/>
      <c r="EE781" s="79"/>
      <c r="EF781" s="79"/>
      <c r="EG781" s="79"/>
      <c r="EH781" s="79"/>
      <c r="EI781" s="79"/>
      <c r="EJ781" s="79"/>
      <c r="EK781" s="79"/>
      <c r="EL781" s="79"/>
      <c r="EM781" s="79"/>
      <c r="EN781" s="79"/>
      <c r="EO781" s="113"/>
      <c r="EP781" s="113"/>
      <c r="EQ781" s="113"/>
      <c r="ER781" s="113"/>
      <c r="ES781" s="113"/>
      <c r="ET781" s="113"/>
      <c r="EU781" s="113"/>
      <c r="EV781" s="113"/>
      <c r="EW781" s="113"/>
      <c r="EX781" s="113"/>
    </row>
    <row r="782" spans="1:154" x14ac:dyDescent="0.3">
      <c r="A782" s="79"/>
      <c r="B782" s="80"/>
      <c r="C782" s="80"/>
      <c r="D782" s="80"/>
      <c r="E782" s="80"/>
      <c r="F782" s="80"/>
      <c r="G782" s="44" t="e">
        <f>SUM(J782,L782,N782,O782,P782,T782,U782,V782,AB782,AD782,AO782,AQ782,CE782,CG782,CP782,CR782,#REF!,#REF!,CZ782,DB782,DE782,DG782,DN782,DP782,DW782,DY782,EF782,EH782)</f>
        <v>#REF!</v>
      </c>
      <c r="H782" s="44" t="e">
        <f>SUM(K782,M782,Q782,R782,S782,W782,X782,Y782,AC782,AE782,AF782,AG782,AH782,AI782,AL782,AP782,AR782,#REF!,AY782,AZ782,CF782,CH782,CI782,CJ782,CK782,CL782,CQ782,CS782,CT782,CU782,CV782,CW782,#REF!,#REF!,DA782,DC782,DF782,DH782,DO782,#REF!,#REF!,#REF!,#REF!,DQ782,DR782,DS782,DT782,DU782,DX782,DZ782,EA782,EB782,EC782,ED782,EG782,EI782,EJ782,EK782,EL782,EM782)</f>
        <v>#REF!</v>
      </c>
      <c r="I782" s="44" t="e">
        <f t="shared" si="24"/>
        <v>#REF!</v>
      </c>
      <c r="J782" s="72"/>
      <c r="K782" s="72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79"/>
      <c r="AF782" s="79"/>
      <c r="AG782" s="79"/>
      <c r="AH782" s="79"/>
      <c r="AI782" s="79"/>
      <c r="AJ782" s="79"/>
      <c r="AK782" s="79"/>
      <c r="AL782" s="79"/>
      <c r="AM782" s="79"/>
      <c r="AN782" s="79"/>
      <c r="AO782" s="79"/>
      <c r="AP782" s="79"/>
      <c r="AQ782" s="79"/>
      <c r="AR782" s="79"/>
      <c r="AS782" s="79"/>
      <c r="AT782" s="79"/>
      <c r="AU782" s="79"/>
      <c r="AV782" s="79"/>
      <c r="AW782" s="79"/>
      <c r="AX782" s="79"/>
      <c r="AY782" s="79"/>
      <c r="AZ782" s="79"/>
      <c r="BA782" s="79"/>
      <c r="BB782" s="79"/>
      <c r="BC782" s="79"/>
      <c r="BD782" s="79"/>
      <c r="BE782" s="79"/>
      <c r="BF782" s="79"/>
      <c r="BG782" s="79"/>
      <c r="BH782" s="79"/>
      <c r="BI782" s="79"/>
      <c r="BJ782" s="79"/>
      <c r="BK782" s="79"/>
      <c r="BL782" s="79"/>
      <c r="BM782" s="79"/>
      <c r="BN782" s="79"/>
      <c r="BO782" s="79"/>
      <c r="BP782" s="79"/>
      <c r="BQ782" s="79"/>
      <c r="BR782" s="79"/>
      <c r="BS782" s="79"/>
      <c r="BT782" s="79"/>
      <c r="BU782" s="79"/>
      <c r="BV782" s="79"/>
      <c r="BW782" s="79"/>
      <c r="BX782" s="79"/>
      <c r="BY782" s="79"/>
      <c r="BZ782" s="79"/>
      <c r="CA782" s="79"/>
      <c r="CB782" s="79"/>
      <c r="CC782" s="79"/>
      <c r="CD782" s="79"/>
      <c r="CE782" s="79"/>
      <c r="CF782" s="79"/>
      <c r="CG782" s="79"/>
      <c r="CH782" s="79"/>
      <c r="CI782" s="79"/>
      <c r="CJ782" s="79"/>
      <c r="CK782" s="79"/>
      <c r="CL782" s="79"/>
      <c r="CM782" s="79"/>
      <c r="CN782" s="79"/>
      <c r="CO782" s="79"/>
      <c r="CP782" s="79"/>
      <c r="CQ782" s="79"/>
      <c r="CR782" s="79"/>
      <c r="CS782" s="79"/>
      <c r="CT782" s="79"/>
      <c r="CU782" s="79"/>
      <c r="CV782" s="79"/>
      <c r="CW782" s="79"/>
      <c r="CX782" s="79"/>
      <c r="CY782" s="79"/>
      <c r="CZ782" s="79"/>
      <c r="DA782" s="79"/>
      <c r="DB782" s="79"/>
      <c r="DC782" s="79"/>
      <c r="DD782" s="79"/>
      <c r="DE782" s="79"/>
      <c r="DF782" s="79"/>
      <c r="DG782" s="79"/>
      <c r="DH782" s="79"/>
      <c r="DI782" s="79"/>
      <c r="DJ782" s="79"/>
      <c r="DK782" s="79"/>
      <c r="DL782" s="79"/>
      <c r="DM782" s="79"/>
      <c r="DN782" s="79"/>
      <c r="DO782" s="79"/>
      <c r="DP782" s="79"/>
      <c r="DQ782" s="79"/>
      <c r="DR782" s="79"/>
      <c r="DS782" s="79"/>
      <c r="DT782" s="79"/>
      <c r="DU782" s="79"/>
      <c r="DV782" s="79"/>
      <c r="DW782" s="79"/>
      <c r="DX782" s="79"/>
      <c r="DY782" s="79"/>
      <c r="DZ782" s="79"/>
      <c r="EA782" s="79"/>
      <c r="EB782" s="79"/>
      <c r="EC782" s="79"/>
      <c r="ED782" s="79"/>
      <c r="EE782" s="79"/>
      <c r="EF782" s="79"/>
      <c r="EG782" s="79"/>
      <c r="EH782" s="79"/>
      <c r="EI782" s="79"/>
      <c r="EJ782" s="79"/>
      <c r="EK782" s="79"/>
      <c r="EL782" s="79"/>
      <c r="EM782" s="79"/>
      <c r="EN782" s="79"/>
      <c r="EO782" s="113"/>
      <c r="EP782" s="113"/>
      <c r="EQ782" s="113"/>
      <c r="ER782" s="113"/>
      <c r="ES782" s="113"/>
      <c r="ET782" s="113"/>
      <c r="EU782" s="113"/>
      <c r="EV782" s="113"/>
      <c r="EW782" s="113"/>
      <c r="EX782" s="113"/>
    </row>
    <row r="783" spans="1:154" x14ac:dyDescent="0.3">
      <c r="A783" s="79"/>
      <c r="B783" s="80"/>
      <c r="C783" s="80"/>
      <c r="D783" s="80"/>
      <c r="E783" s="80"/>
      <c r="F783" s="80"/>
      <c r="G783" s="44" t="e">
        <f>SUM(J783,L783,N783,O783,P783,T783,U783,V783,AB783,AD783,AO783,AQ783,CE783,CG783,CP783,CR783,#REF!,#REF!,CZ783,DB783,DE783,DG783,DN783,DP783,DW783,DY783,EF783,EH783)</f>
        <v>#REF!</v>
      </c>
      <c r="H783" s="44" t="e">
        <f>SUM(K783,M783,Q783,R783,S783,W783,X783,Y783,AC783,AE783,AF783,AG783,AH783,AI783,AL783,AP783,AR783,#REF!,AY783,AZ783,CF783,CH783,CI783,CJ783,CK783,CL783,CQ783,CS783,CT783,CU783,CV783,CW783,#REF!,#REF!,DA783,DC783,DF783,DH783,DO783,#REF!,#REF!,#REF!,#REF!,DQ783,DR783,DS783,DT783,DU783,DX783,DZ783,EA783,EB783,EC783,ED783,EG783,EI783,EJ783,EK783,EL783,EM783)</f>
        <v>#REF!</v>
      </c>
      <c r="I783" s="44" t="e">
        <f t="shared" si="24"/>
        <v>#REF!</v>
      </c>
      <c r="J783" s="72"/>
      <c r="K783" s="72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79"/>
      <c r="AF783" s="79"/>
      <c r="AG783" s="79"/>
      <c r="AH783" s="79"/>
      <c r="AI783" s="79"/>
      <c r="AJ783" s="79"/>
      <c r="AK783" s="79"/>
      <c r="AL783" s="79"/>
      <c r="AM783" s="79"/>
      <c r="AN783" s="79"/>
      <c r="AO783" s="79"/>
      <c r="AP783" s="79"/>
      <c r="AQ783" s="79"/>
      <c r="AR783" s="79"/>
      <c r="AS783" s="79"/>
      <c r="AT783" s="79"/>
      <c r="AU783" s="79"/>
      <c r="AV783" s="79"/>
      <c r="AW783" s="79"/>
      <c r="AX783" s="79"/>
      <c r="AY783" s="79"/>
      <c r="AZ783" s="79"/>
      <c r="BA783" s="79"/>
      <c r="BB783" s="79"/>
      <c r="BC783" s="79"/>
      <c r="BD783" s="79"/>
      <c r="BE783" s="79"/>
      <c r="BF783" s="79"/>
      <c r="BG783" s="79"/>
      <c r="BH783" s="79"/>
      <c r="BI783" s="79"/>
      <c r="BJ783" s="79"/>
      <c r="BK783" s="79"/>
      <c r="BL783" s="79"/>
      <c r="BM783" s="79"/>
      <c r="BN783" s="79"/>
      <c r="BO783" s="79"/>
      <c r="BP783" s="79"/>
      <c r="BQ783" s="79"/>
      <c r="BR783" s="79"/>
      <c r="BS783" s="79"/>
      <c r="BT783" s="79"/>
      <c r="BU783" s="79"/>
      <c r="BV783" s="79"/>
      <c r="BW783" s="79"/>
      <c r="BX783" s="79"/>
      <c r="BY783" s="79"/>
      <c r="BZ783" s="79"/>
      <c r="CA783" s="79"/>
      <c r="CB783" s="79"/>
      <c r="CC783" s="79"/>
      <c r="CD783" s="79"/>
      <c r="CE783" s="79"/>
      <c r="CF783" s="79"/>
      <c r="CG783" s="79"/>
      <c r="CH783" s="79"/>
      <c r="CI783" s="79"/>
      <c r="CJ783" s="79"/>
      <c r="CK783" s="79"/>
      <c r="CL783" s="79"/>
      <c r="CM783" s="79"/>
      <c r="CN783" s="79"/>
      <c r="CO783" s="79"/>
      <c r="CP783" s="79"/>
      <c r="CQ783" s="79"/>
      <c r="CR783" s="79"/>
      <c r="CS783" s="79"/>
      <c r="CT783" s="79"/>
      <c r="CU783" s="79"/>
      <c r="CV783" s="79"/>
      <c r="CW783" s="79"/>
      <c r="CX783" s="79"/>
      <c r="CY783" s="79"/>
      <c r="CZ783" s="79"/>
      <c r="DA783" s="79"/>
      <c r="DB783" s="79"/>
      <c r="DC783" s="79"/>
      <c r="DD783" s="79"/>
      <c r="DE783" s="79"/>
      <c r="DF783" s="79"/>
      <c r="DG783" s="79"/>
      <c r="DH783" s="79"/>
      <c r="DI783" s="79"/>
      <c r="DJ783" s="79"/>
      <c r="DK783" s="79"/>
      <c r="DL783" s="79"/>
      <c r="DM783" s="79"/>
      <c r="DN783" s="79"/>
      <c r="DO783" s="79"/>
      <c r="DP783" s="79"/>
      <c r="DQ783" s="79"/>
      <c r="DR783" s="79"/>
      <c r="DS783" s="79"/>
      <c r="DT783" s="79"/>
      <c r="DU783" s="79"/>
      <c r="DV783" s="79"/>
      <c r="DW783" s="79"/>
      <c r="DX783" s="79"/>
      <c r="DY783" s="79"/>
      <c r="DZ783" s="79"/>
      <c r="EA783" s="79"/>
      <c r="EB783" s="79"/>
      <c r="EC783" s="79"/>
      <c r="ED783" s="79"/>
      <c r="EE783" s="79"/>
      <c r="EF783" s="79"/>
      <c r="EG783" s="79"/>
      <c r="EH783" s="79"/>
      <c r="EI783" s="79"/>
      <c r="EJ783" s="79"/>
      <c r="EK783" s="79"/>
      <c r="EL783" s="79"/>
      <c r="EM783" s="79"/>
      <c r="EN783" s="79"/>
      <c r="EO783" s="113"/>
      <c r="EP783" s="113"/>
      <c r="EQ783" s="113"/>
      <c r="ER783" s="113"/>
      <c r="ES783" s="113"/>
      <c r="ET783" s="113"/>
      <c r="EU783" s="113"/>
      <c r="EV783" s="113"/>
      <c r="EW783" s="113"/>
      <c r="EX783" s="113"/>
    </row>
    <row r="784" spans="1:154" x14ac:dyDescent="0.3">
      <c r="A784" s="79"/>
      <c r="B784" s="80"/>
      <c r="C784" s="80"/>
      <c r="D784" s="80"/>
      <c r="E784" s="80"/>
      <c r="F784" s="80"/>
      <c r="G784" s="44" t="e">
        <f>SUM(J784,L784,N784,O784,P784,T784,U784,V784,AB784,AD784,AO784,AQ784,CE784,CG784,CP784,CR784,#REF!,#REF!,CZ784,DB784,DE784,DG784,DN784,DP784,DW784,DY784,EF784,EH784)</f>
        <v>#REF!</v>
      </c>
      <c r="H784" s="44" t="e">
        <f>SUM(K784,M784,Q784,R784,S784,W784,X784,Y784,AC784,AE784,AF784,AG784,AH784,AI784,AL784,AP784,AR784,#REF!,AY784,AZ784,CF784,CH784,CI784,CJ784,CK784,CL784,CQ784,CS784,CT784,CU784,CV784,CW784,#REF!,#REF!,DA784,DC784,DF784,DH784,DO784,#REF!,#REF!,#REF!,#REF!,DQ784,DR784,DS784,DT784,DU784,DX784,DZ784,EA784,EB784,EC784,ED784,EG784,EI784,EJ784,EK784,EL784,EM784)</f>
        <v>#REF!</v>
      </c>
      <c r="I784" s="44" t="e">
        <f t="shared" si="24"/>
        <v>#REF!</v>
      </c>
      <c r="J784" s="72"/>
      <c r="K784" s="72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79"/>
      <c r="AF784" s="79"/>
      <c r="AG784" s="79"/>
      <c r="AH784" s="79"/>
      <c r="AI784" s="79"/>
      <c r="AJ784" s="79"/>
      <c r="AK784" s="79"/>
      <c r="AL784" s="79"/>
      <c r="AM784" s="79"/>
      <c r="AN784" s="79"/>
      <c r="AO784" s="79"/>
      <c r="AP784" s="79"/>
      <c r="AQ784" s="79"/>
      <c r="AR784" s="79"/>
      <c r="AS784" s="79"/>
      <c r="AT784" s="79"/>
      <c r="AU784" s="79"/>
      <c r="AV784" s="79"/>
      <c r="AW784" s="79"/>
      <c r="AX784" s="79"/>
      <c r="AY784" s="79"/>
      <c r="AZ784" s="79"/>
      <c r="BA784" s="79"/>
      <c r="BB784" s="79"/>
      <c r="BC784" s="79"/>
      <c r="BD784" s="79"/>
      <c r="BE784" s="79"/>
      <c r="BF784" s="79"/>
      <c r="BG784" s="79"/>
      <c r="BH784" s="79"/>
      <c r="BI784" s="79"/>
      <c r="BJ784" s="79"/>
      <c r="BK784" s="79"/>
      <c r="BL784" s="79"/>
      <c r="BM784" s="79"/>
      <c r="BN784" s="79"/>
      <c r="BO784" s="79"/>
      <c r="BP784" s="79"/>
      <c r="BQ784" s="79"/>
      <c r="BR784" s="79"/>
      <c r="BS784" s="79"/>
      <c r="BT784" s="79"/>
      <c r="BU784" s="79"/>
      <c r="BV784" s="79"/>
      <c r="BW784" s="79"/>
      <c r="BX784" s="79"/>
      <c r="BY784" s="79"/>
      <c r="BZ784" s="79"/>
      <c r="CA784" s="79"/>
      <c r="CB784" s="79"/>
      <c r="CC784" s="79"/>
      <c r="CD784" s="79"/>
      <c r="CE784" s="79"/>
      <c r="CF784" s="79"/>
      <c r="CG784" s="79"/>
      <c r="CH784" s="79"/>
      <c r="CI784" s="79"/>
      <c r="CJ784" s="79"/>
      <c r="CK784" s="79"/>
      <c r="CL784" s="79"/>
      <c r="CM784" s="79"/>
      <c r="CN784" s="79"/>
      <c r="CO784" s="79"/>
      <c r="CP784" s="79"/>
      <c r="CQ784" s="79"/>
      <c r="CR784" s="79"/>
      <c r="CS784" s="79"/>
      <c r="CT784" s="79"/>
      <c r="CU784" s="79"/>
      <c r="CV784" s="79"/>
      <c r="CW784" s="79"/>
      <c r="CX784" s="79"/>
      <c r="CY784" s="79"/>
      <c r="CZ784" s="79"/>
      <c r="DA784" s="79"/>
      <c r="DB784" s="79"/>
      <c r="DC784" s="79"/>
      <c r="DD784" s="79"/>
      <c r="DE784" s="79"/>
      <c r="DF784" s="79"/>
      <c r="DG784" s="79"/>
      <c r="DH784" s="79"/>
      <c r="DI784" s="79"/>
      <c r="DJ784" s="79"/>
      <c r="DK784" s="79"/>
      <c r="DL784" s="79"/>
      <c r="DM784" s="79"/>
      <c r="DN784" s="79"/>
      <c r="DO784" s="79"/>
      <c r="DP784" s="79"/>
      <c r="DQ784" s="79"/>
      <c r="DR784" s="79"/>
      <c r="DS784" s="79"/>
      <c r="DT784" s="79"/>
      <c r="DU784" s="79"/>
      <c r="DV784" s="79"/>
      <c r="DW784" s="79"/>
      <c r="DX784" s="79"/>
      <c r="DY784" s="79"/>
      <c r="DZ784" s="79"/>
      <c r="EA784" s="79"/>
      <c r="EB784" s="79"/>
      <c r="EC784" s="79"/>
      <c r="ED784" s="79"/>
      <c r="EE784" s="79"/>
      <c r="EF784" s="79"/>
      <c r="EG784" s="79"/>
      <c r="EH784" s="79"/>
      <c r="EI784" s="79"/>
      <c r="EJ784" s="79"/>
      <c r="EK784" s="79"/>
      <c r="EL784" s="79"/>
      <c r="EM784" s="79"/>
      <c r="EN784" s="79"/>
      <c r="EO784" s="113"/>
      <c r="EP784" s="113"/>
      <c r="EQ784" s="113"/>
      <c r="ER784" s="113"/>
      <c r="ES784" s="113"/>
      <c r="ET784" s="113"/>
      <c r="EU784" s="113"/>
      <c r="EV784" s="113"/>
      <c r="EW784" s="113"/>
      <c r="EX784" s="113"/>
    </row>
    <row r="785" spans="1:154" x14ac:dyDescent="0.3">
      <c r="A785" s="79"/>
      <c r="B785" s="80"/>
      <c r="C785" s="80"/>
      <c r="D785" s="80"/>
      <c r="E785" s="80"/>
      <c r="F785" s="80"/>
      <c r="G785" s="44" t="e">
        <f>SUM(J785,L785,N785,O785,P785,T785,U785,V785,AB785,AD785,AO785,AQ785,CE785,CG785,CP785,CR785,#REF!,#REF!,CZ785,DB785,DE785,DG785,DN785,DP785,DW785,DY785,EF785,EH785)</f>
        <v>#REF!</v>
      </c>
      <c r="H785" s="44" t="e">
        <f>SUM(K785,M785,Q785,R785,S785,W785,X785,Y785,AC785,AE785,AF785,AG785,AH785,AI785,AL785,AP785,AR785,#REF!,AY785,AZ785,CF785,CH785,CI785,CJ785,CK785,CL785,CQ785,CS785,CT785,CU785,CV785,CW785,#REF!,#REF!,DA785,DC785,DF785,DH785,DO785,#REF!,#REF!,#REF!,#REF!,DQ785,DR785,DS785,DT785,DU785,DX785,DZ785,EA785,EB785,EC785,ED785,EG785,EI785,EJ785,EK785,EL785,EM785)</f>
        <v>#REF!</v>
      </c>
      <c r="I785" s="44" t="e">
        <f t="shared" si="24"/>
        <v>#REF!</v>
      </c>
      <c r="J785" s="72"/>
      <c r="K785" s="72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79"/>
      <c r="AF785" s="79"/>
      <c r="AG785" s="79"/>
      <c r="AH785" s="79"/>
      <c r="AI785" s="79"/>
      <c r="AJ785" s="79"/>
      <c r="AK785" s="79"/>
      <c r="AL785" s="79"/>
      <c r="AM785" s="79"/>
      <c r="AN785" s="79"/>
      <c r="AO785" s="79"/>
      <c r="AP785" s="79"/>
      <c r="AQ785" s="79"/>
      <c r="AR785" s="79"/>
      <c r="AS785" s="79"/>
      <c r="AT785" s="79"/>
      <c r="AU785" s="79"/>
      <c r="AV785" s="79"/>
      <c r="AW785" s="79"/>
      <c r="AX785" s="79"/>
      <c r="AY785" s="79"/>
      <c r="AZ785" s="79"/>
      <c r="BA785" s="79"/>
      <c r="BB785" s="79"/>
      <c r="BC785" s="79"/>
      <c r="BD785" s="79"/>
      <c r="BE785" s="79"/>
      <c r="BF785" s="79"/>
      <c r="BG785" s="79"/>
      <c r="BH785" s="79"/>
      <c r="BI785" s="79"/>
      <c r="BJ785" s="79"/>
      <c r="BK785" s="79"/>
      <c r="BL785" s="79"/>
      <c r="BM785" s="79"/>
      <c r="BN785" s="79"/>
      <c r="BO785" s="79"/>
      <c r="BP785" s="79"/>
      <c r="BQ785" s="79"/>
      <c r="BR785" s="79"/>
      <c r="BS785" s="79"/>
      <c r="BT785" s="79"/>
      <c r="BU785" s="79"/>
      <c r="BV785" s="79"/>
      <c r="BW785" s="79"/>
      <c r="BX785" s="79"/>
      <c r="BY785" s="79"/>
      <c r="BZ785" s="79"/>
      <c r="CA785" s="79"/>
      <c r="CB785" s="79"/>
      <c r="CC785" s="79"/>
      <c r="CD785" s="79"/>
      <c r="CE785" s="79"/>
      <c r="CF785" s="79"/>
      <c r="CG785" s="79"/>
      <c r="CH785" s="79"/>
      <c r="CI785" s="79"/>
      <c r="CJ785" s="79"/>
      <c r="CK785" s="79"/>
      <c r="CL785" s="79"/>
      <c r="CM785" s="79"/>
      <c r="CN785" s="79"/>
      <c r="CO785" s="79"/>
      <c r="CP785" s="79"/>
      <c r="CQ785" s="79"/>
      <c r="CR785" s="79"/>
      <c r="CS785" s="79"/>
      <c r="CT785" s="79"/>
      <c r="CU785" s="79"/>
      <c r="CV785" s="79"/>
      <c r="CW785" s="79"/>
      <c r="CX785" s="79"/>
      <c r="CY785" s="79"/>
      <c r="CZ785" s="79"/>
      <c r="DA785" s="79"/>
      <c r="DB785" s="79"/>
      <c r="DC785" s="79"/>
      <c r="DD785" s="79"/>
      <c r="DE785" s="79"/>
      <c r="DF785" s="79"/>
      <c r="DG785" s="79"/>
      <c r="DH785" s="79"/>
      <c r="DI785" s="79"/>
      <c r="DJ785" s="79"/>
      <c r="DK785" s="79"/>
      <c r="DL785" s="79"/>
      <c r="DM785" s="79"/>
      <c r="DN785" s="79"/>
      <c r="DO785" s="79"/>
      <c r="DP785" s="79"/>
      <c r="DQ785" s="79"/>
      <c r="DR785" s="79"/>
      <c r="DS785" s="79"/>
      <c r="DT785" s="79"/>
      <c r="DU785" s="79"/>
      <c r="DV785" s="79"/>
      <c r="DW785" s="79"/>
      <c r="DX785" s="79"/>
      <c r="DY785" s="79"/>
      <c r="DZ785" s="79"/>
      <c r="EA785" s="79"/>
      <c r="EB785" s="79"/>
      <c r="EC785" s="79"/>
      <c r="ED785" s="79"/>
      <c r="EE785" s="79"/>
      <c r="EF785" s="79"/>
      <c r="EG785" s="79"/>
      <c r="EH785" s="79"/>
      <c r="EI785" s="79"/>
      <c r="EJ785" s="79"/>
      <c r="EK785" s="79"/>
      <c r="EL785" s="79"/>
      <c r="EM785" s="79"/>
      <c r="EN785" s="79"/>
      <c r="EO785" s="113"/>
      <c r="EP785" s="113"/>
      <c r="EQ785" s="113"/>
      <c r="ER785" s="113"/>
      <c r="ES785" s="113"/>
      <c r="ET785" s="113"/>
      <c r="EU785" s="113"/>
      <c r="EV785" s="113"/>
      <c r="EW785" s="113"/>
      <c r="EX785" s="113"/>
    </row>
    <row r="786" spans="1:154" x14ac:dyDescent="0.3">
      <c r="A786" s="79"/>
      <c r="B786" s="80"/>
      <c r="C786" s="80"/>
      <c r="D786" s="80"/>
      <c r="E786" s="80"/>
      <c r="F786" s="80"/>
      <c r="G786" s="44" t="e">
        <f>SUM(J786,L786,N786,O786,P786,T786,U786,V786,AB786,AD786,AO786,AQ786,CE786,CG786,CP786,CR786,#REF!,#REF!,CZ786,DB786,DE786,DG786,DN786,DP786,DW786,DY786,EF786,EH786)</f>
        <v>#REF!</v>
      </c>
      <c r="H786" s="44" t="e">
        <f>SUM(K786,M786,Q786,R786,S786,W786,X786,Y786,AC786,AE786,AF786,AG786,AH786,AI786,AL786,AP786,AR786,#REF!,AY786,AZ786,CF786,CH786,CI786,CJ786,CK786,CL786,CQ786,CS786,CT786,CU786,CV786,CW786,#REF!,#REF!,DA786,DC786,DF786,DH786,DO786,#REF!,#REF!,#REF!,#REF!,DQ786,DR786,DS786,DT786,DU786,DX786,DZ786,EA786,EB786,EC786,ED786,EG786,EI786,EJ786,EK786,EL786,EM786)</f>
        <v>#REF!</v>
      </c>
      <c r="I786" s="44" t="e">
        <f t="shared" si="24"/>
        <v>#REF!</v>
      </c>
      <c r="J786" s="72"/>
      <c r="K786" s="72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79"/>
      <c r="AF786" s="79"/>
      <c r="AG786" s="79"/>
      <c r="AH786" s="79"/>
      <c r="AI786" s="79"/>
      <c r="AJ786" s="79"/>
      <c r="AK786" s="79"/>
      <c r="AL786" s="79"/>
      <c r="AM786" s="79"/>
      <c r="AN786" s="79"/>
      <c r="AO786" s="79"/>
      <c r="AP786" s="79"/>
      <c r="AQ786" s="79"/>
      <c r="AR786" s="79"/>
      <c r="AS786" s="79"/>
      <c r="AT786" s="79"/>
      <c r="AU786" s="79"/>
      <c r="AV786" s="79"/>
      <c r="AW786" s="79"/>
      <c r="AX786" s="79"/>
      <c r="AY786" s="79"/>
      <c r="AZ786" s="79"/>
      <c r="BA786" s="79"/>
      <c r="BB786" s="79"/>
      <c r="BC786" s="79"/>
      <c r="BD786" s="79"/>
      <c r="BE786" s="79"/>
      <c r="BF786" s="79"/>
      <c r="BG786" s="79"/>
      <c r="BH786" s="79"/>
      <c r="BI786" s="79"/>
      <c r="BJ786" s="79"/>
      <c r="BK786" s="79"/>
      <c r="BL786" s="79"/>
      <c r="BM786" s="79"/>
      <c r="BN786" s="79"/>
      <c r="BO786" s="79"/>
      <c r="BP786" s="79"/>
      <c r="BQ786" s="79"/>
      <c r="BR786" s="79"/>
      <c r="BS786" s="79"/>
      <c r="BT786" s="79"/>
      <c r="BU786" s="79"/>
      <c r="BV786" s="79"/>
      <c r="BW786" s="79"/>
      <c r="BX786" s="79"/>
      <c r="BY786" s="79"/>
      <c r="BZ786" s="79"/>
      <c r="CA786" s="79"/>
      <c r="CB786" s="79"/>
      <c r="CC786" s="79"/>
      <c r="CD786" s="79"/>
      <c r="CE786" s="79"/>
      <c r="CF786" s="79"/>
      <c r="CG786" s="79"/>
      <c r="CH786" s="79"/>
      <c r="CI786" s="79"/>
      <c r="CJ786" s="79"/>
      <c r="CK786" s="79"/>
      <c r="CL786" s="79"/>
      <c r="CM786" s="79"/>
      <c r="CN786" s="79"/>
      <c r="CO786" s="79"/>
      <c r="CP786" s="79"/>
      <c r="CQ786" s="79"/>
      <c r="CR786" s="79"/>
      <c r="CS786" s="79"/>
      <c r="CT786" s="79"/>
      <c r="CU786" s="79"/>
      <c r="CV786" s="79"/>
      <c r="CW786" s="79"/>
      <c r="CX786" s="79"/>
      <c r="CY786" s="79"/>
      <c r="CZ786" s="79"/>
      <c r="DA786" s="79"/>
      <c r="DB786" s="79"/>
      <c r="DC786" s="79"/>
      <c r="DD786" s="79"/>
      <c r="DE786" s="79"/>
      <c r="DF786" s="79"/>
      <c r="DG786" s="79"/>
      <c r="DH786" s="79"/>
      <c r="DI786" s="79"/>
      <c r="DJ786" s="79"/>
      <c r="DK786" s="79"/>
      <c r="DL786" s="79"/>
      <c r="DM786" s="79"/>
      <c r="DN786" s="79"/>
      <c r="DO786" s="79"/>
      <c r="DP786" s="79"/>
      <c r="DQ786" s="79"/>
      <c r="DR786" s="79"/>
      <c r="DS786" s="79"/>
      <c r="DT786" s="79"/>
      <c r="DU786" s="79"/>
      <c r="DV786" s="79"/>
      <c r="DW786" s="79"/>
      <c r="DX786" s="79"/>
      <c r="DY786" s="79"/>
      <c r="DZ786" s="79"/>
      <c r="EA786" s="79"/>
      <c r="EB786" s="79"/>
      <c r="EC786" s="79"/>
      <c r="ED786" s="79"/>
      <c r="EE786" s="79"/>
      <c r="EF786" s="79"/>
      <c r="EG786" s="79"/>
      <c r="EH786" s="79"/>
      <c r="EI786" s="79"/>
      <c r="EJ786" s="79"/>
      <c r="EK786" s="79"/>
      <c r="EL786" s="79"/>
      <c r="EM786" s="79"/>
      <c r="EN786" s="79"/>
      <c r="EO786" s="113"/>
      <c r="EP786" s="113"/>
      <c r="EQ786" s="113"/>
      <c r="ER786" s="113"/>
      <c r="ES786" s="113"/>
      <c r="ET786" s="113"/>
      <c r="EU786" s="113"/>
      <c r="EV786" s="113"/>
      <c r="EW786" s="113"/>
      <c r="EX786" s="113"/>
    </row>
    <row r="787" spans="1:154" x14ac:dyDescent="0.3">
      <c r="A787" s="79"/>
      <c r="B787" s="80"/>
      <c r="C787" s="80"/>
      <c r="D787" s="80"/>
      <c r="E787" s="80"/>
      <c r="F787" s="80"/>
      <c r="G787" s="44" t="e">
        <f>SUM(J787,L787,N787,O787,P787,T787,U787,V787,AB787,AD787,AO787,AQ787,CE787,CG787,CP787,CR787,#REF!,#REF!,CZ787,DB787,DE787,DG787,DN787,DP787,DW787,DY787,EF787,EH787)</f>
        <v>#REF!</v>
      </c>
      <c r="H787" s="44" t="e">
        <f>SUM(K787,M787,Q787,R787,S787,W787,X787,Y787,AC787,AE787,AF787,AG787,AH787,AI787,AL787,AP787,AR787,#REF!,AY787,AZ787,CF787,CH787,CI787,CJ787,CK787,CL787,CQ787,CS787,CT787,CU787,CV787,CW787,#REF!,#REF!,DA787,DC787,DF787,DH787,DO787,#REF!,#REF!,#REF!,#REF!,DQ787,DR787,DS787,DT787,DU787,DX787,DZ787,EA787,EB787,EC787,ED787,EG787,EI787,EJ787,EK787,EL787,EM787)</f>
        <v>#REF!</v>
      </c>
      <c r="I787" s="44" t="e">
        <f t="shared" si="24"/>
        <v>#REF!</v>
      </c>
      <c r="J787" s="72"/>
      <c r="K787" s="72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79"/>
      <c r="AF787" s="79"/>
      <c r="AG787" s="79"/>
      <c r="AH787" s="79"/>
      <c r="AI787" s="79"/>
      <c r="AJ787" s="79"/>
      <c r="AK787" s="79"/>
      <c r="AL787" s="79"/>
      <c r="AM787" s="79"/>
      <c r="AN787" s="79"/>
      <c r="AO787" s="79"/>
      <c r="AP787" s="79"/>
      <c r="AQ787" s="79"/>
      <c r="AR787" s="79"/>
      <c r="AS787" s="79"/>
      <c r="AT787" s="79"/>
      <c r="AU787" s="79"/>
      <c r="AV787" s="79"/>
      <c r="AW787" s="79"/>
      <c r="AX787" s="79"/>
      <c r="AY787" s="79"/>
      <c r="AZ787" s="79"/>
      <c r="BA787" s="79"/>
      <c r="BB787" s="79"/>
      <c r="BC787" s="79"/>
      <c r="BD787" s="79"/>
      <c r="BE787" s="79"/>
      <c r="BF787" s="79"/>
      <c r="BG787" s="79"/>
      <c r="BH787" s="79"/>
      <c r="BI787" s="79"/>
      <c r="BJ787" s="79"/>
      <c r="BK787" s="79"/>
      <c r="BL787" s="79"/>
      <c r="BM787" s="79"/>
      <c r="BN787" s="79"/>
      <c r="BO787" s="79"/>
      <c r="BP787" s="79"/>
      <c r="BQ787" s="79"/>
      <c r="BR787" s="79"/>
      <c r="BS787" s="79"/>
      <c r="BT787" s="79"/>
      <c r="BU787" s="79"/>
      <c r="BV787" s="79"/>
      <c r="BW787" s="79"/>
      <c r="BX787" s="79"/>
      <c r="BY787" s="79"/>
      <c r="BZ787" s="79"/>
      <c r="CA787" s="79"/>
      <c r="CB787" s="79"/>
      <c r="CC787" s="79"/>
      <c r="CD787" s="79"/>
      <c r="CE787" s="79"/>
      <c r="CF787" s="79"/>
      <c r="CG787" s="79"/>
      <c r="CH787" s="79"/>
      <c r="CI787" s="79"/>
      <c r="CJ787" s="79"/>
      <c r="CK787" s="79"/>
      <c r="CL787" s="79"/>
      <c r="CM787" s="79"/>
      <c r="CN787" s="79"/>
      <c r="CO787" s="79"/>
      <c r="CP787" s="79"/>
      <c r="CQ787" s="79"/>
      <c r="CR787" s="79"/>
      <c r="CS787" s="79"/>
      <c r="CT787" s="79"/>
      <c r="CU787" s="79"/>
      <c r="CV787" s="79"/>
      <c r="CW787" s="79"/>
      <c r="CX787" s="79"/>
      <c r="CY787" s="79"/>
      <c r="CZ787" s="79"/>
      <c r="DA787" s="79"/>
      <c r="DB787" s="79"/>
      <c r="DC787" s="79"/>
      <c r="DD787" s="79"/>
      <c r="DE787" s="79"/>
      <c r="DF787" s="79"/>
      <c r="DG787" s="79"/>
      <c r="DH787" s="79"/>
      <c r="DI787" s="79"/>
      <c r="DJ787" s="79"/>
      <c r="DK787" s="79"/>
      <c r="DL787" s="79"/>
      <c r="DM787" s="79"/>
      <c r="DN787" s="79"/>
      <c r="DO787" s="79"/>
      <c r="DP787" s="79"/>
      <c r="DQ787" s="79"/>
      <c r="DR787" s="79"/>
      <c r="DS787" s="79"/>
      <c r="DT787" s="79"/>
      <c r="DU787" s="79"/>
      <c r="DV787" s="79"/>
      <c r="DW787" s="79"/>
      <c r="DX787" s="79"/>
      <c r="DY787" s="79"/>
      <c r="DZ787" s="79"/>
      <c r="EA787" s="79"/>
      <c r="EB787" s="79"/>
      <c r="EC787" s="79"/>
      <c r="ED787" s="79"/>
      <c r="EE787" s="79"/>
      <c r="EF787" s="79"/>
      <c r="EG787" s="79"/>
      <c r="EH787" s="79"/>
      <c r="EI787" s="79"/>
      <c r="EJ787" s="79"/>
      <c r="EK787" s="79"/>
      <c r="EL787" s="79"/>
      <c r="EM787" s="79"/>
      <c r="EN787" s="79"/>
      <c r="EO787" s="113"/>
      <c r="EP787" s="113"/>
      <c r="EQ787" s="113"/>
      <c r="ER787" s="113"/>
      <c r="ES787" s="113"/>
      <c r="ET787" s="113"/>
      <c r="EU787" s="113"/>
      <c r="EV787" s="113"/>
      <c r="EW787" s="113"/>
      <c r="EX787" s="113"/>
    </row>
    <row r="788" spans="1:154" x14ac:dyDescent="0.3">
      <c r="A788" s="79"/>
      <c r="B788" s="80"/>
      <c r="C788" s="80"/>
      <c r="D788" s="80"/>
      <c r="E788" s="80"/>
      <c r="F788" s="80"/>
      <c r="G788" s="44" t="e">
        <f>SUM(J788,L788,N788,O788,P788,T788,U788,V788,AB788,AD788,AO788,AQ788,CE788,CG788,CP788,CR788,#REF!,#REF!,CZ788,DB788,DE788,DG788,DN788,DP788,DW788,DY788,EF788,EH788)</f>
        <v>#REF!</v>
      </c>
      <c r="H788" s="44" t="e">
        <f>SUM(K788,M788,Q788,R788,S788,W788,X788,Y788,AC788,AE788,AF788,AG788,AH788,AI788,AL788,AP788,AR788,#REF!,AY788,AZ788,CF788,CH788,CI788,CJ788,CK788,CL788,CQ788,CS788,CT788,CU788,CV788,CW788,#REF!,#REF!,DA788,DC788,DF788,DH788,DO788,#REF!,#REF!,#REF!,#REF!,DQ788,DR788,DS788,DT788,DU788,DX788,DZ788,EA788,EB788,EC788,ED788,EG788,EI788,EJ788,EK788,EL788,EM788)</f>
        <v>#REF!</v>
      </c>
      <c r="I788" s="44" t="e">
        <f t="shared" si="24"/>
        <v>#REF!</v>
      </c>
      <c r="J788" s="72"/>
      <c r="K788" s="72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79"/>
      <c r="AF788" s="79"/>
      <c r="AG788" s="79"/>
      <c r="AH788" s="79"/>
      <c r="AI788" s="79"/>
      <c r="AJ788" s="79"/>
      <c r="AK788" s="79"/>
      <c r="AL788" s="79"/>
      <c r="AM788" s="79"/>
      <c r="AN788" s="79"/>
      <c r="AO788" s="79"/>
      <c r="AP788" s="79"/>
      <c r="AQ788" s="79"/>
      <c r="AR788" s="79"/>
      <c r="AS788" s="79"/>
      <c r="AT788" s="79"/>
      <c r="AU788" s="79"/>
      <c r="AV788" s="79"/>
      <c r="AW788" s="79"/>
      <c r="AX788" s="79"/>
      <c r="AY788" s="79"/>
      <c r="AZ788" s="79"/>
      <c r="BA788" s="79"/>
      <c r="BB788" s="79"/>
      <c r="BC788" s="79"/>
      <c r="BD788" s="79"/>
      <c r="BE788" s="79"/>
      <c r="BF788" s="79"/>
      <c r="BG788" s="79"/>
      <c r="BH788" s="79"/>
      <c r="BI788" s="79"/>
      <c r="BJ788" s="79"/>
      <c r="BK788" s="79"/>
      <c r="BL788" s="79"/>
      <c r="BM788" s="79"/>
      <c r="BN788" s="79"/>
      <c r="BO788" s="79"/>
      <c r="BP788" s="79"/>
      <c r="BQ788" s="79"/>
      <c r="BR788" s="79"/>
      <c r="BS788" s="79"/>
      <c r="BT788" s="79"/>
      <c r="BU788" s="79"/>
      <c r="BV788" s="79"/>
      <c r="BW788" s="79"/>
      <c r="BX788" s="79"/>
      <c r="BY788" s="79"/>
      <c r="BZ788" s="79"/>
      <c r="CA788" s="79"/>
      <c r="CB788" s="79"/>
      <c r="CC788" s="79"/>
      <c r="CD788" s="79"/>
      <c r="CE788" s="79"/>
      <c r="CF788" s="79"/>
      <c r="CG788" s="79"/>
      <c r="CH788" s="79"/>
      <c r="CI788" s="79"/>
      <c r="CJ788" s="79"/>
      <c r="CK788" s="79"/>
      <c r="CL788" s="79"/>
      <c r="CM788" s="79"/>
      <c r="CN788" s="79"/>
      <c r="CO788" s="79"/>
      <c r="CP788" s="79"/>
      <c r="CQ788" s="79"/>
      <c r="CR788" s="79"/>
      <c r="CS788" s="79"/>
      <c r="CT788" s="79"/>
      <c r="CU788" s="79"/>
      <c r="CV788" s="79"/>
      <c r="CW788" s="79"/>
      <c r="CX788" s="79"/>
      <c r="CY788" s="79"/>
      <c r="CZ788" s="79"/>
      <c r="DA788" s="79"/>
      <c r="DB788" s="79"/>
      <c r="DC788" s="79"/>
      <c r="DD788" s="79"/>
      <c r="DE788" s="79"/>
      <c r="DF788" s="79"/>
      <c r="DG788" s="79"/>
      <c r="DH788" s="79"/>
      <c r="DI788" s="79"/>
      <c r="DJ788" s="79"/>
      <c r="DK788" s="79"/>
      <c r="DL788" s="79"/>
      <c r="DM788" s="79"/>
      <c r="DN788" s="79"/>
      <c r="DO788" s="79"/>
      <c r="DP788" s="79"/>
      <c r="DQ788" s="79"/>
      <c r="DR788" s="79"/>
      <c r="DS788" s="79"/>
      <c r="DT788" s="79"/>
      <c r="DU788" s="79"/>
      <c r="DV788" s="79"/>
      <c r="DW788" s="79"/>
      <c r="DX788" s="79"/>
      <c r="DY788" s="79"/>
      <c r="DZ788" s="79"/>
      <c r="EA788" s="79"/>
      <c r="EB788" s="79"/>
      <c r="EC788" s="79"/>
      <c r="ED788" s="79"/>
      <c r="EE788" s="79"/>
      <c r="EF788" s="79"/>
      <c r="EG788" s="79"/>
      <c r="EH788" s="79"/>
      <c r="EI788" s="79"/>
      <c r="EJ788" s="79"/>
      <c r="EK788" s="79"/>
      <c r="EL788" s="79"/>
      <c r="EM788" s="79"/>
      <c r="EN788" s="79"/>
      <c r="EO788" s="113"/>
      <c r="EP788" s="113"/>
      <c r="EQ788" s="113"/>
      <c r="ER788" s="113"/>
      <c r="ES788" s="113"/>
      <c r="ET788" s="113"/>
      <c r="EU788" s="113"/>
      <c r="EV788" s="113"/>
      <c r="EW788" s="113"/>
      <c r="EX788" s="113"/>
    </row>
    <row r="789" spans="1:154" x14ac:dyDescent="0.3">
      <c r="A789" s="79"/>
      <c r="B789" s="80"/>
      <c r="C789" s="80"/>
      <c r="D789" s="80"/>
      <c r="E789" s="80"/>
      <c r="F789" s="80"/>
      <c r="G789" s="44" t="e">
        <f>SUM(J789,L789,N789,O789,P789,T789,U789,V789,AB789,AD789,AO789,AQ789,CE789,CG789,CP789,CR789,#REF!,#REF!,CZ789,DB789,DE789,DG789,DN789,DP789,DW789,DY789,EF789,EH789)</f>
        <v>#REF!</v>
      </c>
      <c r="H789" s="44" t="e">
        <f>SUM(K789,M789,Q789,R789,S789,W789,X789,Y789,AC789,AE789,AF789,AG789,AH789,AI789,AL789,AP789,AR789,#REF!,AY789,AZ789,CF789,CH789,CI789,CJ789,CK789,CL789,CQ789,CS789,CT789,CU789,CV789,CW789,#REF!,#REF!,DA789,DC789,DF789,DH789,DO789,#REF!,#REF!,#REF!,#REF!,DQ789,DR789,DS789,DT789,DU789,DX789,DZ789,EA789,EB789,EC789,ED789,EG789,EI789,EJ789,EK789,EL789,EM789)</f>
        <v>#REF!</v>
      </c>
      <c r="I789" s="44" t="e">
        <f t="shared" si="24"/>
        <v>#REF!</v>
      </c>
      <c r="J789" s="72"/>
      <c r="K789" s="72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79"/>
      <c r="AF789" s="79"/>
      <c r="AG789" s="79"/>
      <c r="AH789" s="79"/>
      <c r="AI789" s="79"/>
      <c r="AJ789" s="79"/>
      <c r="AK789" s="79"/>
      <c r="AL789" s="79"/>
      <c r="AM789" s="79"/>
      <c r="AN789" s="79"/>
      <c r="AO789" s="79"/>
      <c r="AP789" s="79"/>
      <c r="AQ789" s="79"/>
      <c r="AR789" s="79"/>
      <c r="AS789" s="79"/>
      <c r="AT789" s="79"/>
      <c r="AU789" s="79"/>
      <c r="AV789" s="79"/>
      <c r="AW789" s="79"/>
      <c r="AX789" s="79"/>
      <c r="AY789" s="79"/>
      <c r="AZ789" s="79"/>
      <c r="BA789" s="79"/>
      <c r="BB789" s="79"/>
      <c r="BC789" s="79"/>
      <c r="BD789" s="79"/>
      <c r="BE789" s="79"/>
      <c r="BF789" s="79"/>
      <c r="BG789" s="79"/>
      <c r="BH789" s="79"/>
      <c r="BI789" s="79"/>
      <c r="BJ789" s="79"/>
      <c r="BK789" s="79"/>
      <c r="BL789" s="79"/>
      <c r="BM789" s="79"/>
      <c r="BN789" s="79"/>
      <c r="BO789" s="79"/>
      <c r="BP789" s="79"/>
      <c r="BQ789" s="79"/>
      <c r="BR789" s="79"/>
      <c r="BS789" s="79"/>
      <c r="BT789" s="79"/>
      <c r="BU789" s="79"/>
      <c r="BV789" s="79"/>
      <c r="BW789" s="79"/>
      <c r="BX789" s="79"/>
      <c r="BY789" s="79"/>
      <c r="BZ789" s="79"/>
      <c r="CA789" s="79"/>
      <c r="CB789" s="79"/>
      <c r="CC789" s="79"/>
      <c r="CD789" s="79"/>
      <c r="CE789" s="79"/>
      <c r="CF789" s="79"/>
      <c r="CG789" s="79"/>
      <c r="CH789" s="79"/>
      <c r="CI789" s="79"/>
      <c r="CJ789" s="79"/>
      <c r="CK789" s="79"/>
      <c r="CL789" s="79"/>
      <c r="CM789" s="79"/>
      <c r="CN789" s="79"/>
      <c r="CO789" s="79"/>
      <c r="CP789" s="79"/>
      <c r="CQ789" s="79"/>
      <c r="CR789" s="79"/>
      <c r="CS789" s="79"/>
      <c r="CT789" s="79"/>
      <c r="CU789" s="79"/>
      <c r="CV789" s="79"/>
      <c r="CW789" s="79"/>
      <c r="CX789" s="79"/>
      <c r="CY789" s="79"/>
      <c r="CZ789" s="79"/>
      <c r="DA789" s="79"/>
      <c r="DB789" s="79"/>
      <c r="DC789" s="79"/>
      <c r="DD789" s="79"/>
      <c r="DE789" s="79"/>
      <c r="DF789" s="79"/>
      <c r="DG789" s="79"/>
      <c r="DH789" s="79"/>
      <c r="DI789" s="79"/>
      <c r="DJ789" s="79"/>
      <c r="DK789" s="79"/>
      <c r="DL789" s="79"/>
      <c r="DM789" s="79"/>
      <c r="DN789" s="79"/>
      <c r="DO789" s="79"/>
      <c r="DP789" s="79"/>
      <c r="DQ789" s="79"/>
      <c r="DR789" s="79"/>
      <c r="DS789" s="79"/>
      <c r="DT789" s="79"/>
      <c r="DU789" s="79"/>
      <c r="DV789" s="79"/>
      <c r="DW789" s="79"/>
      <c r="DX789" s="79"/>
      <c r="DY789" s="79"/>
      <c r="DZ789" s="79"/>
      <c r="EA789" s="79"/>
      <c r="EB789" s="79"/>
      <c r="EC789" s="79"/>
      <c r="ED789" s="79"/>
      <c r="EE789" s="79"/>
      <c r="EF789" s="79"/>
      <c r="EG789" s="79"/>
      <c r="EH789" s="79"/>
      <c r="EI789" s="79"/>
      <c r="EJ789" s="79"/>
      <c r="EK789" s="79"/>
      <c r="EL789" s="79"/>
      <c r="EM789" s="79"/>
      <c r="EN789" s="79"/>
      <c r="EO789" s="113"/>
      <c r="EP789" s="113"/>
      <c r="EQ789" s="113"/>
      <c r="ER789" s="113"/>
      <c r="ES789" s="113"/>
      <c r="ET789" s="113"/>
      <c r="EU789" s="113"/>
      <c r="EV789" s="113"/>
      <c r="EW789" s="113"/>
      <c r="EX789" s="113"/>
    </row>
    <row r="790" spans="1:154" x14ac:dyDescent="0.3">
      <c r="A790" s="79"/>
      <c r="B790" s="80"/>
      <c r="C790" s="80"/>
      <c r="D790" s="80"/>
      <c r="E790" s="80"/>
      <c r="F790" s="80"/>
      <c r="G790" s="44" t="e">
        <f>SUM(J790,L790,N790,O790,P790,T790,U790,V790,AB790,AD790,AO790,AQ790,CE790,CG790,CP790,CR790,#REF!,#REF!,CZ790,DB790,DE790,DG790,DN790,DP790,DW790,DY790,EF790,EH790)</f>
        <v>#REF!</v>
      </c>
      <c r="H790" s="44" t="e">
        <f>SUM(K790,M790,Q790,R790,S790,W790,X790,Y790,AC790,AE790,AF790,AG790,AH790,AI790,AL790,AP790,AR790,#REF!,AY790,AZ790,CF790,CH790,CI790,CJ790,CK790,CL790,CQ790,CS790,CT790,CU790,CV790,CW790,#REF!,#REF!,DA790,DC790,DF790,DH790,DO790,#REF!,#REF!,#REF!,#REF!,DQ790,DR790,DS790,DT790,DU790,DX790,DZ790,EA790,EB790,EC790,ED790,EG790,EI790,EJ790,EK790,EL790,EM790)</f>
        <v>#REF!</v>
      </c>
      <c r="I790" s="44" t="e">
        <f t="shared" si="24"/>
        <v>#REF!</v>
      </c>
      <c r="J790" s="72"/>
      <c r="K790" s="72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79"/>
      <c r="AF790" s="79"/>
      <c r="AG790" s="79"/>
      <c r="AH790" s="79"/>
      <c r="AI790" s="79"/>
      <c r="AJ790" s="79"/>
      <c r="AK790" s="79"/>
      <c r="AL790" s="79"/>
      <c r="AM790" s="79"/>
      <c r="AN790" s="79"/>
      <c r="AO790" s="79"/>
      <c r="AP790" s="79"/>
      <c r="AQ790" s="79"/>
      <c r="AR790" s="79"/>
      <c r="AS790" s="79"/>
      <c r="AT790" s="79"/>
      <c r="AU790" s="79"/>
      <c r="AV790" s="79"/>
      <c r="AW790" s="79"/>
      <c r="AX790" s="79"/>
      <c r="AY790" s="79"/>
      <c r="AZ790" s="79"/>
      <c r="BA790" s="79"/>
      <c r="BB790" s="79"/>
      <c r="BC790" s="79"/>
      <c r="BD790" s="79"/>
      <c r="BE790" s="79"/>
      <c r="BF790" s="79"/>
      <c r="BG790" s="79"/>
      <c r="BH790" s="79"/>
      <c r="BI790" s="79"/>
      <c r="BJ790" s="79"/>
      <c r="BK790" s="79"/>
      <c r="BL790" s="79"/>
      <c r="BM790" s="79"/>
      <c r="BN790" s="79"/>
      <c r="BO790" s="79"/>
      <c r="BP790" s="79"/>
      <c r="BQ790" s="79"/>
      <c r="BR790" s="79"/>
      <c r="BS790" s="79"/>
      <c r="BT790" s="79"/>
      <c r="BU790" s="79"/>
      <c r="BV790" s="79"/>
      <c r="BW790" s="79"/>
      <c r="BX790" s="79"/>
      <c r="BY790" s="79"/>
      <c r="BZ790" s="79"/>
      <c r="CA790" s="79"/>
      <c r="CB790" s="79"/>
      <c r="CC790" s="79"/>
      <c r="CD790" s="79"/>
      <c r="CE790" s="79"/>
      <c r="CF790" s="79"/>
      <c r="CG790" s="79"/>
      <c r="CH790" s="79"/>
      <c r="CI790" s="79"/>
      <c r="CJ790" s="79"/>
      <c r="CK790" s="79"/>
      <c r="CL790" s="79"/>
      <c r="CM790" s="79"/>
      <c r="CN790" s="79"/>
      <c r="CO790" s="79"/>
      <c r="CP790" s="79"/>
      <c r="CQ790" s="79"/>
      <c r="CR790" s="79"/>
      <c r="CS790" s="79"/>
      <c r="CT790" s="79"/>
      <c r="CU790" s="79"/>
      <c r="CV790" s="79"/>
      <c r="CW790" s="79"/>
      <c r="CX790" s="79"/>
      <c r="CY790" s="79"/>
      <c r="CZ790" s="79"/>
      <c r="DA790" s="79"/>
      <c r="DB790" s="79"/>
      <c r="DC790" s="79"/>
      <c r="DD790" s="79"/>
      <c r="DE790" s="79"/>
      <c r="DF790" s="79"/>
      <c r="DG790" s="79"/>
      <c r="DH790" s="79"/>
      <c r="DI790" s="79"/>
      <c r="DJ790" s="79"/>
      <c r="DK790" s="79"/>
      <c r="DL790" s="79"/>
      <c r="DM790" s="79"/>
      <c r="DN790" s="79"/>
      <c r="DO790" s="79"/>
      <c r="DP790" s="79"/>
      <c r="DQ790" s="79"/>
      <c r="DR790" s="79"/>
      <c r="DS790" s="79"/>
      <c r="DT790" s="79"/>
      <c r="DU790" s="79"/>
      <c r="DV790" s="79"/>
      <c r="DW790" s="79"/>
      <c r="DX790" s="79"/>
      <c r="DY790" s="79"/>
      <c r="DZ790" s="79"/>
      <c r="EA790" s="79"/>
      <c r="EB790" s="79"/>
      <c r="EC790" s="79"/>
      <c r="ED790" s="79"/>
      <c r="EE790" s="79"/>
      <c r="EF790" s="79"/>
      <c r="EG790" s="79"/>
      <c r="EH790" s="79"/>
      <c r="EI790" s="79"/>
      <c r="EJ790" s="79"/>
      <c r="EK790" s="79"/>
      <c r="EL790" s="79"/>
      <c r="EM790" s="79"/>
      <c r="EN790" s="79"/>
      <c r="EO790" s="113"/>
      <c r="EP790" s="113"/>
      <c r="EQ790" s="113"/>
      <c r="ER790" s="113"/>
      <c r="ES790" s="113"/>
      <c r="ET790" s="113"/>
      <c r="EU790" s="113"/>
      <c r="EV790" s="113"/>
      <c r="EW790" s="113"/>
      <c r="EX790" s="113"/>
    </row>
    <row r="791" spans="1:154" x14ac:dyDescent="0.3">
      <c r="A791" s="79"/>
      <c r="B791" s="80"/>
      <c r="C791" s="80"/>
      <c r="D791" s="80"/>
      <c r="E791" s="80"/>
      <c r="F791" s="80"/>
      <c r="G791" s="44" t="e">
        <f>SUM(J791,L791,N791,O791,P791,T791,U791,V791,AB791,AD791,AO791,AQ791,CE791,CG791,CP791,CR791,#REF!,#REF!,CZ791,DB791,DE791,DG791,DN791,DP791,DW791,DY791,EF791,EH791)</f>
        <v>#REF!</v>
      </c>
      <c r="H791" s="44" t="e">
        <f>SUM(K791,M791,Q791,R791,S791,W791,X791,Y791,AC791,AE791,AF791,AG791,AH791,AI791,AL791,AP791,AR791,#REF!,AY791,AZ791,CF791,CH791,CI791,CJ791,CK791,CL791,CQ791,CS791,CT791,CU791,CV791,CW791,#REF!,#REF!,DA791,DC791,DF791,DH791,DO791,#REF!,#REF!,#REF!,#REF!,DQ791,DR791,DS791,DT791,DU791,DX791,DZ791,EA791,EB791,EC791,ED791,EG791,EI791,EJ791,EK791,EL791,EM791)</f>
        <v>#REF!</v>
      </c>
      <c r="I791" s="44" t="e">
        <f t="shared" si="24"/>
        <v>#REF!</v>
      </c>
      <c r="J791" s="72"/>
      <c r="K791" s="72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79"/>
      <c r="AF791" s="79"/>
      <c r="AG791" s="79"/>
      <c r="AH791" s="79"/>
      <c r="AI791" s="79"/>
      <c r="AJ791" s="79"/>
      <c r="AK791" s="79"/>
      <c r="AL791" s="79"/>
      <c r="AM791" s="79"/>
      <c r="AN791" s="79"/>
      <c r="AO791" s="79"/>
      <c r="AP791" s="79"/>
      <c r="AQ791" s="79"/>
      <c r="AR791" s="79"/>
      <c r="AS791" s="79"/>
      <c r="AT791" s="79"/>
      <c r="AU791" s="79"/>
      <c r="AV791" s="79"/>
      <c r="AW791" s="79"/>
      <c r="AX791" s="79"/>
      <c r="AY791" s="79"/>
      <c r="AZ791" s="79"/>
      <c r="BA791" s="79"/>
      <c r="BB791" s="79"/>
      <c r="BC791" s="79"/>
      <c r="BD791" s="79"/>
      <c r="BE791" s="79"/>
      <c r="BF791" s="79"/>
      <c r="BG791" s="79"/>
      <c r="BH791" s="79"/>
      <c r="BI791" s="79"/>
      <c r="BJ791" s="79"/>
      <c r="BK791" s="79"/>
      <c r="BL791" s="79"/>
      <c r="BM791" s="79"/>
      <c r="BN791" s="79"/>
      <c r="BO791" s="79"/>
      <c r="BP791" s="79"/>
      <c r="BQ791" s="79"/>
      <c r="BR791" s="79"/>
      <c r="BS791" s="79"/>
      <c r="BT791" s="79"/>
      <c r="BU791" s="79"/>
      <c r="BV791" s="79"/>
      <c r="BW791" s="79"/>
      <c r="BX791" s="79"/>
      <c r="BY791" s="79"/>
      <c r="BZ791" s="79"/>
      <c r="CA791" s="79"/>
      <c r="CB791" s="79"/>
      <c r="CC791" s="79"/>
      <c r="CD791" s="79"/>
      <c r="CE791" s="79"/>
      <c r="CF791" s="79"/>
      <c r="CG791" s="79"/>
      <c r="CH791" s="79"/>
      <c r="CI791" s="79"/>
      <c r="CJ791" s="79"/>
      <c r="CK791" s="79"/>
      <c r="CL791" s="79"/>
      <c r="CM791" s="79"/>
      <c r="CN791" s="79"/>
      <c r="CO791" s="79"/>
      <c r="CP791" s="79"/>
      <c r="CQ791" s="79"/>
      <c r="CR791" s="79"/>
      <c r="CS791" s="79"/>
      <c r="CT791" s="79"/>
      <c r="CU791" s="79"/>
      <c r="CV791" s="79"/>
      <c r="CW791" s="79"/>
      <c r="CX791" s="79"/>
      <c r="CY791" s="79"/>
      <c r="CZ791" s="79"/>
      <c r="DA791" s="79"/>
      <c r="DB791" s="79"/>
      <c r="DC791" s="79"/>
      <c r="DD791" s="79"/>
      <c r="DE791" s="79"/>
      <c r="DF791" s="79"/>
      <c r="DG791" s="79"/>
      <c r="DH791" s="79"/>
      <c r="DI791" s="79"/>
      <c r="DJ791" s="79"/>
      <c r="DK791" s="79"/>
      <c r="DL791" s="79"/>
      <c r="DM791" s="79"/>
      <c r="DN791" s="79"/>
      <c r="DO791" s="79"/>
      <c r="DP791" s="79"/>
      <c r="DQ791" s="79"/>
      <c r="DR791" s="79"/>
      <c r="DS791" s="79"/>
      <c r="DT791" s="79"/>
      <c r="DU791" s="79"/>
      <c r="DV791" s="79"/>
      <c r="DW791" s="79"/>
      <c r="DX791" s="79"/>
      <c r="DY791" s="79"/>
      <c r="DZ791" s="79"/>
      <c r="EA791" s="79"/>
      <c r="EB791" s="79"/>
      <c r="EC791" s="79"/>
      <c r="ED791" s="79"/>
      <c r="EE791" s="79"/>
      <c r="EF791" s="79"/>
      <c r="EG791" s="79"/>
      <c r="EH791" s="79"/>
      <c r="EI791" s="79"/>
      <c r="EJ791" s="79"/>
      <c r="EK791" s="79"/>
      <c r="EL791" s="79"/>
      <c r="EM791" s="79"/>
      <c r="EN791" s="79"/>
      <c r="EO791" s="113"/>
      <c r="EP791" s="113"/>
      <c r="EQ791" s="113"/>
      <c r="ER791" s="113"/>
      <c r="ES791" s="113"/>
      <c r="ET791" s="113"/>
      <c r="EU791" s="113"/>
      <c r="EV791" s="113"/>
      <c r="EW791" s="113"/>
      <c r="EX791" s="113"/>
    </row>
    <row r="792" spans="1:154" x14ac:dyDescent="0.3">
      <c r="A792" s="79"/>
      <c r="B792" s="80"/>
      <c r="C792" s="80"/>
      <c r="D792" s="80"/>
      <c r="E792" s="80"/>
      <c r="F792" s="80"/>
      <c r="G792" s="44" t="e">
        <f>SUM(J792,L792,N792,O792,P792,T792,U792,V792,AB792,AD792,AO792,AQ792,CE792,CG792,CP792,CR792,#REF!,#REF!,CZ792,DB792,DE792,DG792,DN792,DP792,DW792,DY792,EF792,EH792)</f>
        <v>#REF!</v>
      </c>
      <c r="H792" s="44" t="e">
        <f>SUM(K792,M792,Q792,R792,S792,W792,X792,Y792,AC792,AE792,AF792,AG792,AH792,AI792,AL792,AP792,AR792,#REF!,AY792,AZ792,CF792,CH792,CI792,CJ792,CK792,CL792,CQ792,CS792,CT792,CU792,CV792,CW792,#REF!,#REF!,DA792,DC792,DF792,DH792,DO792,#REF!,#REF!,#REF!,#REF!,DQ792,DR792,DS792,DT792,DU792,DX792,DZ792,EA792,EB792,EC792,ED792,EG792,EI792,EJ792,EK792,EL792,EM792)</f>
        <v>#REF!</v>
      </c>
      <c r="I792" s="44" t="e">
        <f t="shared" si="24"/>
        <v>#REF!</v>
      </c>
      <c r="J792" s="72"/>
      <c r="K792" s="72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79"/>
      <c r="AF792" s="79"/>
      <c r="AG792" s="79"/>
      <c r="AH792" s="79"/>
      <c r="AI792" s="79"/>
      <c r="AJ792" s="79"/>
      <c r="AK792" s="79"/>
      <c r="AL792" s="79"/>
      <c r="AM792" s="79"/>
      <c r="AN792" s="79"/>
      <c r="AO792" s="79"/>
      <c r="AP792" s="79"/>
      <c r="AQ792" s="79"/>
      <c r="AR792" s="79"/>
      <c r="AS792" s="79"/>
      <c r="AT792" s="79"/>
      <c r="AU792" s="79"/>
      <c r="AV792" s="79"/>
      <c r="AW792" s="79"/>
      <c r="AX792" s="79"/>
      <c r="AY792" s="79"/>
      <c r="AZ792" s="79"/>
      <c r="BA792" s="79"/>
      <c r="BB792" s="79"/>
      <c r="BC792" s="79"/>
      <c r="BD792" s="79"/>
      <c r="BE792" s="79"/>
      <c r="BF792" s="79"/>
      <c r="BG792" s="79"/>
      <c r="BH792" s="79"/>
      <c r="BI792" s="79"/>
      <c r="BJ792" s="79"/>
      <c r="BK792" s="79"/>
      <c r="BL792" s="79"/>
      <c r="BM792" s="79"/>
      <c r="BN792" s="79"/>
      <c r="BO792" s="79"/>
      <c r="BP792" s="79"/>
      <c r="BQ792" s="79"/>
      <c r="BR792" s="79"/>
      <c r="BS792" s="79"/>
      <c r="BT792" s="79"/>
      <c r="BU792" s="79"/>
      <c r="BV792" s="79"/>
      <c r="BW792" s="79"/>
      <c r="BX792" s="79"/>
      <c r="BY792" s="79"/>
      <c r="BZ792" s="79"/>
      <c r="CA792" s="79"/>
      <c r="CB792" s="79"/>
      <c r="CC792" s="79"/>
      <c r="CD792" s="79"/>
      <c r="CE792" s="79"/>
      <c r="CF792" s="79"/>
      <c r="CG792" s="79"/>
      <c r="CH792" s="79"/>
      <c r="CI792" s="79"/>
      <c r="CJ792" s="79"/>
      <c r="CK792" s="79"/>
      <c r="CL792" s="79"/>
      <c r="CM792" s="79"/>
      <c r="CN792" s="79"/>
      <c r="CO792" s="79"/>
      <c r="CP792" s="79"/>
      <c r="CQ792" s="79"/>
      <c r="CR792" s="79"/>
      <c r="CS792" s="79"/>
      <c r="CT792" s="79"/>
      <c r="CU792" s="79"/>
      <c r="CV792" s="79"/>
      <c r="CW792" s="79"/>
      <c r="CX792" s="79"/>
      <c r="CY792" s="79"/>
      <c r="CZ792" s="79"/>
      <c r="DA792" s="79"/>
      <c r="DB792" s="79"/>
      <c r="DC792" s="79"/>
      <c r="DD792" s="79"/>
      <c r="DE792" s="79"/>
      <c r="DF792" s="79"/>
      <c r="DG792" s="79"/>
      <c r="DH792" s="79"/>
      <c r="DI792" s="79"/>
      <c r="DJ792" s="79"/>
      <c r="DK792" s="79"/>
      <c r="DL792" s="79"/>
      <c r="DM792" s="79"/>
      <c r="DN792" s="79"/>
      <c r="DO792" s="79"/>
      <c r="DP792" s="79"/>
      <c r="DQ792" s="79"/>
      <c r="DR792" s="79"/>
      <c r="DS792" s="79"/>
      <c r="DT792" s="79"/>
      <c r="DU792" s="79"/>
      <c r="DV792" s="79"/>
      <c r="DW792" s="79"/>
      <c r="DX792" s="79"/>
      <c r="DY792" s="79"/>
      <c r="DZ792" s="79"/>
      <c r="EA792" s="79"/>
      <c r="EB792" s="79"/>
      <c r="EC792" s="79"/>
      <c r="ED792" s="79"/>
      <c r="EE792" s="79"/>
      <c r="EF792" s="79"/>
      <c r="EG792" s="79"/>
      <c r="EH792" s="79"/>
      <c r="EI792" s="79"/>
      <c r="EJ792" s="79"/>
      <c r="EK792" s="79"/>
      <c r="EL792" s="79"/>
      <c r="EM792" s="79"/>
      <c r="EN792" s="79"/>
      <c r="EO792" s="113"/>
      <c r="EP792" s="113"/>
      <c r="EQ792" s="113"/>
      <c r="ER792" s="113"/>
      <c r="ES792" s="113"/>
      <c r="ET792" s="113"/>
      <c r="EU792" s="113"/>
      <c r="EV792" s="113"/>
      <c r="EW792" s="113"/>
      <c r="EX792" s="113"/>
    </row>
    <row r="793" spans="1:154" x14ac:dyDescent="0.3">
      <c r="A793" s="79"/>
      <c r="B793" s="80"/>
      <c r="C793" s="80"/>
      <c r="D793" s="80"/>
      <c r="E793" s="80"/>
      <c r="F793" s="80"/>
      <c r="G793" s="44" t="e">
        <f>SUM(J793,L793,N793,O793,P793,T793,U793,V793,AB793,AD793,AO793,AQ793,CE793,CG793,CP793,CR793,#REF!,#REF!,CZ793,DB793,DE793,DG793,DN793,DP793,DW793,DY793,EF793,EH793)</f>
        <v>#REF!</v>
      </c>
      <c r="H793" s="44" t="e">
        <f>SUM(K793,M793,Q793,R793,S793,W793,X793,Y793,AC793,AE793,AF793,AG793,AH793,AI793,AL793,AP793,AR793,#REF!,AY793,AZ793,CF793,CH793,CI793,CJ793,CK793,CL793,CQ793,CS793,CT793,CU793,CV793,CW793,#REF!,#REF!,DA793,DC793,DF793,DH793,DO793,#REF!,#REF!,#REF!,#REF!,DQ793,DR793,DS793,DT793,DU793,DX793,DZ793,EA793,EB793,EC793,ED793,EG793,EI793,EJ793,EK793,EL793,EM793)</f>
        <v>#REF!</v>
      </c>
      <c r="I793" s="44" t="e">
        <f t="shared" si="24"/>
        <v>#REF!</v>
      </c>
      <c r="J793" s="72"/>
      <c r="K793" s="72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79"/>
      <c r="AF793" s="79"/>
      <c r="AG793" s="79"/>
      <c r="AH793" s="79"/>
      <c r="AI793" s="79"/>
      <c r="AJ793" s="79"/>
      <c r="AK793" s="79"/>
      <c r="AL793" s="79"/>
      <c r="AM793" s="79"/>
      <c r="AN793" s="79"/>
      <c r="AO793" s="79"/>
      <c r="AP793" s="79"/>
      <c r="AQ793" s="79"/>
      <c r="AR793" s="79"/>
      <c r="AS793" s="79"/>
      <c r="AT793" s="79"/>
      <c r="AU793" s="79"/>
      <c r="AV793" s="79"/>
      <c r="AW793" s="79"/>
      <c r="AX793" s="79"/>
      <c r="AY793" s="79"/>
      <c r="AZ793" s="79"/>
      <c r="BA793" s="79"/>
      <c r="BB793" s="79"/>
      <c r="BC793" s="79"/>
      <c r="BD793" s="79"/>
      <c r="BE793" s="79"/>
      <c r="BF793" s="79"/>
      <c r="BG793" s="79"/>
      <c r="BH793" s="79"/>
      <c r="BI793" s="79"/>
      <c r="BJ793" s="79"/>
      <c r="BK793" s="79"/>
      <c r="BL793" s="79"/>
      <c r="BM793" s="79"/>
      <c r="BN793" s="79"/>
      <c r="BO793" s="79"/>
      <c r="BP793" s="79"/>
      <c r="BQ793" s="79"/>
      <c r="BR793" s="79"/>
      <c r="BS793" s="79"/>
      <c r="BT793" s="79"/>
      <c r="BU793" s="79"/>
      <c r="BV793" s="79"/>
      <c r="BW793" s="79"/>
      <c r="BX793" s="79"/>
      <c r="BY793" s="79"/>
      <c r="BZ793" s="79"/>
      <c r="CA793" s="79"/>
      <c r="CB793" s="79"/>
      <c r="CC793" s="79"/>
      <c r="CD793" s="79"/>
      <c r="CE793" s="79"/>
      <c r="CF793" s="79"/>
      <c r="CG793" s="79"/>
      <c r="CH793" s="79"/>
      <c r="CI793" s="79"/>
      <c r="CJ793" s="79"/>
      <c r="CK793" s="79"/>
      <c r="CL793" s="79"/>
      <c r="CM793" s="79"/>
      <c r="CN793" s="79"/>
      <c r="CO793" s="79"/>
      <c r="CP793" s="79"/>
      <c r="CQ793" s="79"/>
      <c r="CR793" s="79"/>
      <c r="CS793" s="79"/>
      <c r="CT793" s="79"/>
      <c r="CU793" s="79"/>
      <c r="CV793" s="79"/>
      <c r="CW793" s="79"/>
      <c r="CX793" s="79"/>
      <c r="CY793" s="79"/>
      <c r="CZ793" s="79"/>
      <c r="DA793" s="79"/>
      <c r="DB793" s="79"/>
      <c r="DC793" s="79"/>
      <c r="DD793" s="79"/>
      <c r="DE793" s="79"/>
      <c r="DF793" s="79"/>
      <c r="DG793" s="79"/>
      <c r="DH793" s="79"/>
      <c r="DI793" s="79"/>
      <c r="DJ793" s="79"/>
      <c r="DK793" s="79"/>
      <c r="DL793" s="79"/>
      <c r="DM793" s="79"/>
      <c r="DN793" s="79"/>
      <c r="DO793" s="79"/>
      <c r="DP793" s="79"/>
      <c r="DQ793" s="79"/>
      <c r="DR793" s="79"/>
      <c r="DS793" s="79"/>
      <c r="DT793" s="79"/>
      <c r="DU793" s="79"/>
      <c r="DV793" s="79"/>
      <c r="DW793" s="79"/>
      <c r="DX793" s="79"/>
      <c r="DY793" s="79"/>
      <c r="DZ793" s="79"/>
      <c r="EA793" s="79"/>
      <c r="EB793" s="79"/>
      <c r="EC793" s="79"/>
      <c r="ED793" s="79"/>
      <c r="EE793" s="79"/>
      <c r="EF793" s="79"/>
      <c r="EG793" s="79"/>
      <c r="EH793" s="79"/>
      <c r="EI793" s="79"/>
      <c r="EJ793" s="79"/>
      <c r="EK793" s="79"/>
      <c r="EL793" s="79"/>
      <c r="EM793" s="79"/>
      <c r="EN793" s="79"/>
      <c r="EO793" s="113"/>
      <c r="EP793" s="113"/>
      <c r="EQ793" s="113"/>
      <c r="ER793" s="113"/>
      <c r="ES793" s="113"/>
      <c r="ET793" s="113"/>
      <c r="EU793" s="113"/>
      <c r="EV793" s="113"/>
      <c r="EW793" s="113"/>
      <c r="EX793" s="113"/>
    </row>
    <row r="794" spans="1:154" x14ac:dyDescent="0.3">
      <c r="A794" s="79"/>
      <c r="B794" s="80"/>
      <c r="C794" s="80"/>
      <c r="D794" s="80"/>
      <c r="E794" s="80"/>
      <c r="F794" s="80"/>
      <c r="G794" s="44" t="e">
        <f>SUM(J794,L794,N794,O794,P794,T794,U794,V794,AB794,AD794,AO794,AQ794,CE794,CG794,CP794,CR794,#REF!,#REF!,CZ794,DB794,DE794,DG794,DN794,DP794,DW794,DY794,EF794,EH794)</f>
        <v>#REF!</v>
      </c>
      <c r="H794" s="44" t="e">
        <f>SUM(K794,M794,Q794,R794,S794,W794,X794,Y794,AC794,AE794,AF794,AG794,AH794,AI794,AL794,AP794,AR794,#REF!,AY794,AZ794,CF794,CH794,CI794,CJ794,CK794,CL794,CQ794,CS794,CT794,CU794,CV794,CW794,#REF!,#REF!,DA794,DC794,DF794,DH794,DO794,#REF!,#REF!,#REF!,#REF!,DQ794,DR794,DS794,DT794,DU794,DX794,DZ794,EA794,EB794,EC794,ED794,EG794,EI794,EJ794,EK794,EL794,EM794)</f>
        <v>#REF!</v>
      </c>
      <c r="I794" s="44" t="e">
        <f t="shared" si="24"/>
        <v>#REF!</v>
      </c>
      <c r="J794" s="72"/>
      <c r="K794" s="72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79"/>
      <c r="AF794" s="79"/>
      <c r="AG794" s="79"/>
      <c r="AH794" s="79"/>
      <c r="AI794" s="79"/>
      <c r="AJ794" s="79"/>
      <c r="AK794" s="79"/>
      <c r="AL794" s="79"/>
      <c r="AM794" s="79"/>
      <c r="AN794" s="79"/>
      <c r="AO794" s="79"/>
      <c r="AP794" s="79"/>
      <c r="AQ794" s="79"/>
      <c r="AR794" s="79"/>
      <c r="AS794" s="79"/>
      <c r="AT794" s="79"/>
      <c r="AU794" s="79"/>
      <c r="AV794" s="79"/>
      <c r="AW794" s="79"/>
      <c r="AX794" s="79"/>
      <c r="AY794" s="79"/>
      <c r="AZ794" s="79"/>
      <c r="BA794" s="79"/>
      <c r="BB794" s="79"/>
      <c r="BC794" s="79"/>
      <c r="BD794" s="79"/>
      <c r="BE794" s="79"/>
      <c r="BF794" s="79"/>
      <c r="BG794" s="79"/>
      <c r="BH794" s="79"/>
      <c r="BI794" s="79"/>
      <c r="BJ794" s="79"/>
      <c r="BK794" s="79"/>
      <c r="BL794" s="79"/>
      <c r="BM794" s="79"/>
      <c r="BN794" s="79"/>
      <c r="BO794" s="79"/>
      <c r="BP794" s="79"/>
      <c r="BQ794" s="79"/>
      <c r="BR794" s="79"/>
      <c r="BS794" s="79"/>
      <c r="BT794" s="79"/>
      <c r="BU794" s="79"/>
      <c r="BV794" s="79"/>
      <c r="BW794" s="79"/>
      <c r="BX794" s="79"/>
      <c r="BY794" s="79"/>
      <c r="BZ794" s="79"/>
      <c r="CA794" s="79"/>
      <c r="CB794" s="79"/>
      <c r="CC794" s="79"/>
      <c r="CD794" s="79"/>
      <c r="CE794" s="79"/>
      <c r="CF794" s="79"/>
      <c r="CG794" s="79"/>
      <c r="CH794" s="79"/>
      <c r="CI794" s="79"/>
      <c r="CJ794" s="79"/>
      <c r="CK794" s="79"/>
      <c r="CL794" s="79"/>
      <c r="CM794" s="79"/>
      <c r="CN794" s="79"/>
      <c r="CO794" s="79"/>
      <c r="CP794" s="79"/>
      <c r="CQ794" s="79"/>
      <c r="CR794" s="79"/>
      <c r="CS794" s="79"/>
      <c r="CT794" s="79"/>
      <c r="CU794" s="79"/>
      <c r="CV794" s="79"/>
      <c r="CW794" s="79"/>
      <c r="CX794" s="79"/>
      <c r="CY794" s="79"/>
      <c r="CZ794" s="79"/>
      <c r="DA794" s="79"/>
      <c r="DB794" s="79"/>
      <c r="DC794" s="79"/>
      <c r="DD794" s="79"/>
      <c r="DE794" s="79"/>
      <c r="DF794" s="79"/>
      <c r="DG794" s="79"/>
      <c r="DH794" s="79"/>
      <c r="DI794" s="79"/>
      <c r="DJ794" s="79"/>
      <c r="DK794" s="79"/>
      <c r="DL794" s="79"/>
      <c r="DM794" s="79"/>
      <c r="DN794" s="79"/>
      <c r="DO794" s="79"/>
      <c r="DP794" s="79"/>
      <c r="DQ794" s="79"/>
      <c r="DR794" s="79"/>
      <c r="DS794" s="79"/>
      <c r="DT794" s="79"/>
      <c r="DU794" s="79"/>
      <c r="DV794" s="79"/>
      <c r="DW794" s="79"/>
      <c r="DX794" s="79"/>
      <c r="DY794" s="79"/>
      <c r="DZ794" s="79"/>
      <c r="EA794" s="79"/>
      <c r="EB794" s="79"/>
      <c r="EC794" s="79"/>
      <c r="ED794" s="79"/>
      <c r="EE794" s="79"/>
      <c r="EF794" s="79"/>
      <c r="EG794" s="79"/>
      <c r="EH794" s="79"/>
      <c r="EI794" s="79"/>
      <c r="EJ794" s="79"/>
      <c r="EK794" s="79"/>
      <c r="EL794" s="79"/>
      <c r="EM794" s="79"/>
      <c r="EN794" s="79"/>
      <c r="EO794" s="113"/>
      <c r="EP794" s="113"/>
      <c r="EQ794" s="113"/>
      <c r="ER794" s="113"/>
      <c r="ES794" s="113"/>
      <c r="ET794" s="113"/>
      <c r="EU794" s="113"/>
      <c r="EV794" s="113"/>
      <c r="EW794" s="113"/>
      <c r="EX794" s="113"/>
    </row>
    <row r="795" spans="1:154" x14ac:dyDescent="0.3">
      <c r="A795" s="79"/>
      <c r="B795" s="80"/>
      <c r="C795" s="80"/>
      <c r="D795" s="80"/>
      <c r="E795" s="80"/>
      <c r="F795" s="80"/>
      <c r="G795" s="44" t="e">
        <f>SUM(J795,L795,N795,O795,P795,T795,U795,V795,AB795,AD795,AO795,AQ795,CE795,CG795,CP795,CR795,#REF!,#REF!,CZ795,DB795,DE795,DG795,DN795,DP795,DW795,DY795,EF795,EH795)</f>
        <v>#REF!</v>
      </c>
      <c r="H795" s="44" t="e">
        <f>SUM(K795,M795,Q795,R795,S795,W795,X795,Y795,AC795,AE795,AF795,AG795,AH795,AI795,AL795,AP795,AR795,#REF!,AY795,AZ795,CF795,CH795,CI795,CJ795,CK795,CL795,CQ795,CS795,CT795,CU795,CV795,CW795,#REF!,#REF!,DA795,DC795,DF795,DH795,DO795,#REF!,#REF!,#REF!,#REF!,DQ795,DR795,DS795,DT795,DU795,DX795,DZ795,EA795,EB795,EC795,ED795,EG795,EI795,EJ795,EK795,EL795,EM795)</f>
        <v>#REF!</v>
      </c>
      <c r="I795" s="44" t="e">
        <f t="shared" si="24"/>
        <v>#REF!</v>
      </c>
      <c r="J795" s="72"/>
      <c r="K795" s="72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79"/>
      <c r="AF795" s="79"/>
      <c r="AG795" s="79"/>
      <c r="AH795" s="79"/>
      <c r="AI795" s="79"/>
      <c r="AJ795" s="79"/>
      <c r="AK795" s="79"/>
      <c r="AL795" s="79"/>
      <c r="AM795" s="79"/>
      <c r="AN795" s="79"/>
      <c r="AO795" s="79"/>
      <c r="AP795" s="79"/>
      <c r="AQ795" s="79"/>
      <c r="AR795" s="79"/>
      <c r="AS795" s="79"/>
      <c r="AT795" s="79"/>
      <c r="AU795" s="79"/>
      <c r="AV795" s="79"/>
      <c r="AW795" s="79"/>
      <c r="AX795" s="79"/>
      <c r="AY795" s="79"/>
      <c r="AZ795" s="79"/>
      <c r="BA795" s="79"/>
      <c r="BB795" s="79"/>
      <c r="BC795" s="79"/>
      <c r="BD795" s="79"/>
      <c r="BE795" s="79"/>
      <c r="BF795" s="79"/>
      <c r="BG795" s="79"/>
      <c r="BH795" s="79"/>
      <c r="BI795" s="79"/>
      <c r="BJ795" s="79"/>
      <c r="BK795" s="79"/>
      <c r="BL795" s="79"/>
      <c r="BM795" s="79"/>
      <c r="BN795" s="79"/>
      <c r="BO795" s="79"/>
      <c r="BP795" s="79"/>
      <c r="BQ795" s="79"/>
      <c r="BR795" s="79"/>
      <c r="BS795" s="79"/>
      <c r="BT795" s="79"/>
      <c r="BU795" s="79"/>
      <c r="BV795" s="79"/>
      <c r="BW795" s="79"/>
      <c r="BX795" s="79"/>
      <c r="BY795" s="79"/>
      <c r="BZ795" s="79"/>
      <c r="CA795" s="79"/>
      <c r="CB795" s="79"/>
      <c r="CC795" s="79"/>
      <c r="CD795" s="79"/>
      <c r="CE795" s="79"/>
      <c r="CF795" s="79"/>
      <c r="CG795" s="79"/>
      <c r="CH795" s="79"/>
      <c r="CI795" s="79"/>
      <c r="CJ795" s="79"/>
      <c r="CK795" s="79"/>
      <c r="CL795" s="79"/>
      <c r="CM795" s="79"/>
      <c r="CN795" s="79"/>
      <c r="CO795" s="79"/>
      <c r="CP795" s="79"/>
      <c r="CQ795" s="79"/>
      <c r="CR795" s="79"/>
      <c r="CS795" s="79"/>
      <c r="CT795" s="79"/>
      <c r="CU795" s="79"/>
      <c r="CV795" s="79"/>
      <c r="CW795" s="79"/>
      <c r="CX795" s="79"/>
      <c r="CY795" s="79"/>
      <c r="CZ795" s="79"/>
      <c r="DA795" s="79"/>
      <c r="DB795" s="79"/>
      <c r="DC795" s="79"/>
      <c r="DD795" s="79"/>
      <c r="DE795" s="79"/>
      <c r="DF795" s="79"/>
      <c r="DG795" s="79"/>
      <c r="DH795" s="79"/>
      <c r="DI795" s="79"/>
      <c r="DJ795" s="79"/>
      <c r="DK795" s="79"/>
      <c r="DL795" s="79"/>
      <c r="DM795" s="79"/>
      <c r="DN795" s="79"/>
      <c r="DO795" s="79"/>
      <c r="DP795" s="79"/>
      <c r="DQ795" s="79"/>
      <c r="DR795" s="79"/>
      <c r="DS795" s="79"/>
      <c r="DT795" s="79"/>
      <c r="DU795" s="79"/>
      <c r="DV795" s="79"/>
      <c r="DW795" s="79"/>
      <c r="DX795" s="79"/>
      <c r="DY795" s="79"/>
      <c r="DZ795" s="79"/>
      <c r="EA795" s="79"/>
      <c r="EB795" s="79"/>
      <c r="EC795" s="79"/>
      <c r="ED795" s="79"/>
      <c r="EE795" s="79"/>
      <c r="EF795" s="79"/>
      <c r="EG795" s="79"/>
      <c r="EH795" s="79"/>
      <c r="EI795" s="79"/>
      <c r="EJ795" s="79"/>
      <c r="EK795" s="79"/>
      <c r="EL795" s="79"/>
      <c r="EM795" s="79"/>
      <c r="EN795" s="79"/>
      <c r="EO795" s="113"/>
      <c r="EP795" s="113"/>
      <c r="EQ795" s="113"/>
      <c r="ER795" s="113"/>
      <c r="ES795" s="113"/>
      <c r="ET795" s="113"/>
      <c r="EU795" s="113"/>
      <c r="EV795" s="113"/>
      <c r="EW795" s="113"/>
      <c r="EX795" s="113"/>
    </row>
    <row r="796" spans="1:154" x14ac:dyDescent="0.3">
      <c r="A796" s="79"/>
      <c r="B796" s="80"/>
      <c r="C796" s="80"/>
      <c r="D796" s="80"/>
      <c r="E796" s="80"/>
      <c r="F796" s="80"/>
      <c r="G796" s="44" t="e">
        <f>SUM(J796,L796,N796,O796,P796,T796,U796,V796,AB796,AD796,AO796,AQ796,CE796,CG796,CP796,CR796,#REF!,#REF!,CZ796,DB796,DE796,DG796,DN796,DP796,DW796,DY796,EF796,EH796)</f>
        <v>#REF!</v>
      </c>
      <c r="H796" s="44" t="e">
        <f>SUM(K796,M796,Q796,R796,S796,W796,X796,Y796,AC796,AE796,AF796,AG796,AH796,AI796,AL796,AP796,AR796,#REF!,AY796,AZ796,CF796,CH796,CI796,CJ796,CK796,CL796,CQ796,CS796,CT796,CU796,CV796,CW796,#REF!,#REF!,DA796,DC796,DF796,DH796,DO796,#REF!,#REF!,#REF!,#REF!,DQ796,DR796,DS796,DT796,DU796,DX796,DZ796,EA796,EB796,EC796,ED796,EG796,EI796,EJ796,EK796,EL796,EM796)</f>
        <v>#REF!</v>
      </c>
      <c r="I796" s="44" t="e">
        <f t="shared" si="24"/>
        <v>#REF!</v>
      </c>
      <c r="J796" s="72"/>
      <c r="K796" s="72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79"/>
      <c r="AF796" s="79"/>
      <c r="AG796" s="79"/>
      <c r="AH796" s="79"/>
      <c r="AI796" s="79"/>
      <c r="AJ796" s="79"/>
      <c r="AK796" s="79"/>
      <c r="AL796" s="79"/>
      <c r="AM796" s="79"/>
      <c r="AN796" s="79"/>
      <c r="AO796" s="79"/>
      <c r="AP796" s="79"/>
      <c r="AQ796" s="79"/>
      <c r="AR796" s="79"/>
      <c r="AS796" s="79"/>
      <c r="AT796" s="79"/>
      <c r="AU796" s="79"/>
      <c r="AV796" s="79"/>
      <c r="AW796" s="79"/>
      <c r="AX796" s="79"/>
      <c r="AY796" s="79"/>
      <c r="AZ796" s="79"/>
      <c r="BA796" s="79"/>
      <c r="BB796" s="79"/>
      <c r="BC796" s="79"/>
      <c r="BD796" s="79"/>
      <c r="BE796" s="79"/>
      <c r="BF796" s="79"/>
      <c r="BG796" s="79"/>
      <c r="BH796" s="79"/>
      <c r="BI796" s="79"/>
      <c r="BJ796" s="79"/>
      <c r="BK796" s="79"/>
      <c r="BL796" s="79"/>
      <c r="BM796" s="79"/>
      <c r="BN796" s="79"/>
      <c r="BO796" s="79"/>
      <c r="BP796" s="79"/>
      <c r="BQ796" s="79"/>
      <c r="BR796" s="79"/>
      <c r="BS796" s="79"/>
      <c r="BT796" s="79"/>
      <c r="BU796" s="79"/>
      <c r="BV796" s="79"/>
      <c r="BW796" s="79"/>
      <c r="BX796" s="79"/>
      <c r="BY796" s="79"/>
      <c r="BZ796" s="79"/>
      <c r="CA796" s="79"/>
      <c r="CB796" s="79"/>
      <c r="CC796" s="79"/>
      <c r="CD796" s="79"/>
      <c r="CE796" s="79"/>
      <c r="CF796" s="79"/>
      <c r="CG796" s="79"/>
      <c r="CH796" s="79"/>
      <c r="CI796" s="79"/>
      <c r="CJ796" s="79"/>
      <c r="CK796" s="79"/>
      <c r="CL796" s="79"/>
      <c r="CM796" s="79"/>
      <c r="CN796" s="79"/>
      <c r="CO796" s="79"/>
      <c r="CP796" s="79"/>
      <c r="CQ796" s="79"/>
      <c r="CR796" s="79"/>
      <c r="CS796" s="79"/>
      <c r="CT796" s="79"/>
      <c r="CU796" s="79"/>
      <c r="CV796" s="79"/>
      <c r="CW796" s="79"/>
      <c r="CX796" s="79"/>
      <c r="CY796" s="79"/>
      <c r="CZ796" s="79"/>
      <c r="DA796" s="79"/>
      <c r="DB796" s="79"/>
      <c r="DC796" s="79"/>
      <c r="DD796" s="79"/>
      <c r="DE796" s="79"/>
      <c r="DF796" s="79"/>
      <c r="DG796" s="79"/>
      <c r="DH796" s="79"/>
      <c r="DI796" s="79"/>
      <c r="DJ796" s="79"/>
      <c r="DK796" s="79"/>
      <c r="DL796" s="79"/>
      <c r="DM796" s="79"/>
      <c r="DN796" s="79"/>
      <c r="DO796" s="79"/>
      <c r="DP796" s="79"/>
      <c r="DQ796" s="79"/>
      <c r="DR796" s="79"/>
      <c r="DS796" s="79"/>
      <c r="DT796" s="79"/>
      <c r="DU796" s="79"/>
      <c r="DV796" s="79"/>
      <c r="DW796" s="79"/>
      <c r="DX796" s="79"/>
      <c r="DY796" s="79"/>
      <c r="DZ796" s="79"/>
      <c r="EA796" s="79"/>
      <c r="EB796" s="79"/>
      <c r="EC796" s="79"/>
      <c r="ED796" s="79"/>
      <c r="EE796" s="79"/>
      <c r="EF796" s="79"/>
      <c r="EG796" s="79"/>
      <c r="EH796" s="79"/>
      <c r="EI796" s="79"/>
      <c r="EJ796" s="79"/>
      <c r="EK796" s="79"/>
      <c r="EL796" s="79"/>
      <c r="EM796" s="79"/>
      <c r="EN796" s="79"/>
      <c r="EO796" s="113"/>
      <c r="EP796" s="113"/>
      <c r="EQ796" s="113"/>
      <c r="ER796" s="113"/>
      <c r="ES796" s="113"/>
      <c r="ET796" s="113"/>
      <c r="EU796" s="113"/>
      <c r="EV796" s="113"/>
      <c r="EW796" s="113"/>
      <c r="EX796" s="113"/>
    </row>
    <row r="797" spans="1:154" x14ac:dyDescent="0.3">
      <c r="A797" s="79"/>
      <c r="B797" s="80"/>
      <c r="C797" s="80"/>
      <c r="D797" s="80"/>
      <c r="E797" s="80"/>
      <c r="F797" s="80"/>
      <c r="G797" s="44" t="e">
        <f>SUM(J797,L797,N797,O797,P797,T797,U797,V797,AB797,AD797,AO797,AQ797,CE797,CG797,CP797,CR797,#REF!,#REF!,CZ797,DB797,DE797,DG797,DN797,DP797,DW797,DY797,EF797,EH797)</f>
        <v>#REF!</v>
      </c>
      <c r="H797" s="44" t="e">
        <f>SUM(K797,M797,Q797,R797,S797,W797,X797,Y797,AC797,AE797,AF797,AG797,AH797,AI797,AL797,AP797,AR797,#REF!,AY797,AZ797,CF797,CH797,CI797,CJ797,CK797,CL797,CQ797,CS797,CT797,CU797,CV797,CW797,#REF!,#REF!,DA797,DC797,DF797,DH797,DO797,#REF!,#REF!,#REF!,#REF!,DQ797,DR797,DS797,DT797,DU797,DX797,DZ797,EA797,EB797,EC797,ED797,EG797,EI797,EJ797,EK797,EL797,EM797)</f>
        <v>#REF!</v>
      </c>
      <c r="I797" s="44" t="e">
        <f t="shared" si="24"/>
        <v>#REF!</v>
      </c>
      <c r="J797" s="72"/>
      <c r="K797" s="72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79"/>
      <c r="AF797" s="79"/>
      <c r="AG797" s="79"/>
      <c r="AH797" s="79"/>
      <c r="AI797" s="79"/>
      <c r="AJ797" s="79"/>
      <c r="AK797" s="79"/>
      <c r="AL797" s="79"/>
      <c r="AM797" s="79"/>
      <c r="AN797" s="79"/>
      <c r="AO797" s="79"/>
      <c r="AP797" s="79"/>
      <c r="AQ797" s="79"/>
      <c r="AR797" s="79"/>
      <c r="AS797" s="79"/>
      <c r="AT797" s="79"/>
      <c r="AU797" s="79"/>
      <c r="AV797" s="79"/>
      <c r="AW797" s="79"/>
      <c r="AX797" s="79"/>
      <c r="AY797" s="79"/>
      <c r="AZ797" s="79"/>
      <c r="BA797" s="79"/>
      <c r="BB797" s="79"/>
      <c r="BC797" s="79"/>
      <c r="BD797" s="79"/>
      <c r="BE797" s="79"/>
      <c r="BF797" s="79"/>
      <c r="BG797" s="79"/>
      <c r="BH797" s="79"/>
      <c r="BI797" s="79"/>
      <c r="BJ797" s="79"/>
      <c r="BK797" s="79"/>
      <c r="BL797" s="79"/>
      <c r="BM797" s="79"/>
      <c r="BN797" s="79"/>
      <c r="BO797" s="79"/>
      <c r="BP797" s="79"/>
      <c r="BQ797" s="79"/>
      <c r="BR797" s="79"/>
      <c r="BS797" s="79"/>
      <c r="BT797" s="79"/>
      <c r="BU797" s="79"/>
      <c r="BV797" s="79"/>
      <c r="BW797" s="79"/>
      <c r="BX797" s="79"/>
      <c r="BY797" s="79"/>
      <c r="BZ797" s="79"/>
      <c r="CA797" s="79"/>
      <c r="CB797" s="79"/>
      <c r="CC797" s="79"/>
      <c r="CD797" s="79"/>
      <c r="CE797" s="79"/>
      <c r="CF797" s="79"/>
      <c r="CG797" s="79"/>
      <c r="CH797" s="79"/>
      <c r="CI797" s="79"/>
      <c r="CJ797" s="79"/>
      <c r="CK797" s="79"/>
      <c r="CL797" s="79"/>
      <c r="CM797" s="79"/>
      <c r="CN797" s="79"/>
      <c r="CO797" s="79"/>
      <c r="CP797" s="79"/>
      <c r="CQ797" s="79"/>
      <c r="CR797" s="79"/>
      <c r="CS797" s="79"/>
      <c r="CT797" s="79"/>
      <c r="CU797" s="79"/>
      <c r="CV797" s="79"/>
      <c r="CW797" s="79"/>
      <c r="CX797" s="79"/>
      <c r="CY797" s="79"/>
      <c r="CZ797" s="79"/>
      <c r="DA797" s="79"/>
      <c r="DB797" s="79"/>
      <c r="DC797" s="79"/>
      <c r="DD797" s="79"/>
      <c r="DE797" s="79"/>
      <c r="DF797" s="79"/>
      <c r="DG797" s="79"/>
      <c r="DH797" s="79"/>
      <c r="DI797" s="79"/>
      <c r="DJ797" s="79"/>
      <c r="DK797" s="79"/>
      <c r="DL797" s="79"/>
      <c r="DM797" s="79"/>
      <c r="DN797" s="79"/>
      <c r="DO797" s="79"/>
      <c r="DP797" s="79"/>
      <c r="DQ797" s="79"/>
      <c r="DR797" s="79"/>
      <c r="DS797" s="79"/>
      <c r="DT797" s="79"/>
      <c r="DU797" s="79"/>
      <c r="DV797" s="79"/>
      <c r="DW797" s="79"/>
      <c r="DX797" s="79"/>
      <c r="DY797" s="79"/>
      <c r="DZ797" s="79"/>
      <c r="EA797" s="79"/>
      <c r="EB797" s="79"/>
      <c r="EC797" s="79"/>
      <c r="ED797" s="79"/>
      <c r="EE797" s="79"/>
      <c r="EF797" s="79"/>
      <c r="EG797" s="79"/>
      <c r="EH797" s="79"/>
      <c r="EI797" s="79"/>
      <c r="EJ797" s="79"/>
      <c r="EK797" s="79"/>
      <c r="EL797" s="79"/>
      <c r="EM797" s="79"/>
      <c r="EN797" s="79"/>
      <c r="EO797" s="113"/>
      <c r="EP797" s="113"/>
      <c r="EQ797" s="113"/>
      <c r="ER797" s="113"/>
      <c r="ES797" s="113"/>
      <c r="ET797" s="113"/>
      <c r="EU797" s="113"/>
      <c r="EV797" s="113"/>
      <c r="EW797" s="113"/>
      <c r="EX797" s="113"/>
    </row>
    <row r="798" spans="1:154" x14ac:dyDescent="0.3">
      <c r="A798" s="79"/>
      <c r="B798" s="80"/>
      <c r="C798" s="80"/>
      <c r="D798" s="80"/>
      <c r="E798" s="80"/>
      <c r="F798" s="80"/>
      <c r="G798" s="44" t="e">
        <f>SUM(J798,L798,N798,O798,P798,T798,U798,V798,AB798,AD798,AO798,AQ798,CE798,CG798,CP798,CR798,#REF!,#REF!,CZ798,DB798,DE798,DG798,DN798,DP798,DW798,DY798,EF798,EH798)</f>
        <v>#REF!</v>
      </c>
      <c r="H798" s="44" t="e">
        <f>SUM(K798,M798,Q798,R798,S798,W798,X798,Y798,AC798,AE798,AF798,AG798,AH798,AI798,AL798,AP798,AR798,#REF!,AY798,AZ798,CF798,CH798,CI798,CJ798,CK798,CL798,CQ798,CS798,CT798,CU798,CV798,CW798,#REF!,#REF!,DA798,DC798,DF798,DH798,DO798,#REF!,#REF!,#REF!,#REF!,DQ798,DR798,DS798,DT798,DU798,DX798,DZ798,EA798,EB798,EC798,ED798,EG798,EI798,EJ798,EK798,EL798,EM798)</f>
        <v>#REF!</v>
      </c>
      <c r="I798" s="44" t="e">
        <f t="shared" si="24"/>
        <v>#REF!</v>
      </c>
      <c r="J798" s="72"/>
      <c r="K798" s="72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79"/>
      <c r="AF798" s="79"/>
      <c r="AG798" s="79"/>
      <c r="AH798" s="79"/>
      <c r="AI798" s="79"/>
      <c r="AJ798" s="79"/>
      <c r="AK798" s="79"/>
      <c r="AL798" s="79"/>
      <c r="AM798" s="79"/>
      <c r="AN798" s="79"/>
      <c r="AO798" s="79"/>
      <c r="AP798" s="79"/>
      <c r="AQ798" s="79"/>
      <c r="AR798" s="79"/>
      <c r="AS798" s="79"/>
      <c r="AT798" s="79"/>
      <c r="AU798" s="79"/>
      <c r="AV798" s="79"/>
      <c r="AW798" s="79"/>
      <c r="AX798" s="79"/>
      <c r="AY798" s="79"/>
      <c r="AZ798" s="79"/>
      <c r="BA798" s="79"/>
      <c r="BB798" s="79"/>
      <c r="BC798" s="79"/>
      <c r="BD798" s="79"/>
      <c r="BE798" s="79"/>
      <c r="BF798" s="79"/>
      <c r="BG798" s="79"/>
      <c r="BH798" s="79"/>
      <c r="BI798" s="79"/>
      <c r="BJ798" s="79"/>
      <c r="BK798" s="79"/>
      <c r="BL798" s="79"/>
      <c r="BM798" s="79"/>
      <c r="BN798" s="79"/>
      <c r="BO798" s="79"/>
      <c r="BP798" s="79"/>
      <c r="BQ798" s="79"/>
      <c r="BR798" s="79"/>
      <c r="BS798" s="79"/>
      <c r="BT798" s="79"/>
      <c r="BU798" s="79"/>
      <c r="BV798" s="79"/>
      <c r="BW798" s="79"/>
      <c r="BX798" s="79"/>
      <c r="BY798" s="79"/>
      <c r="BZ798" s="79"/>
      <c r="CA798" s="79"/>
      <c r="CB798" s="79"/>
      <c r="CC798" s="79"/>
      <c r="CD798" s="79"/>
      <c r="CE798" s="79"/>
      <c r="CF798" s="79"/>
      <c r="CG798" s="79"/>
      <c r="CH798" s="79"/>
      <c r="CI798" s="79"/>
      <c r="CJ798" s="79"/>
      <c r="CK798" s="79"/>
      <c r="CL798" s="79"/>
      <c r="CM798" s="79"/>
      <c r="CN798" s="79"/>
      <c r="CO798" s="79"/>
      <c r="CP798" s="79"/>
      <c r="CQ798" s="79"/>
      <c r="CR798" s="79"/>
      <c r="CS798" s="79"/>
      <c r="CT798" s="79"/>
      <c r="CU798" s="79"/>
      <c r="CV798" s="79"/>
      <c r="CW798" s="79"/>
      <c r="CX798" s="79"/>
      <c r="CY798" s="79"/>
      <c r="CZ798" s="79"/>
      <c r="DA798" s="79"/>
      <c r="DB798" s="79"/>
      <c r="DC798" s="79"/>
      <c r="DD798" s="79"/>
      <c r="DE798" s="79"/>
      <c r="DF798" s="79"/>
      <c r="DG798" s="79"/>
      <c r="DH798" s="79"/>
      <c r="DI798" s="79"/>
      <c r="DJ798" s="79"/>
      <c r="DK798" s="79"/>
      <c r="DL798" s="79"/>
      <c r="DM798" s="79"/>
      <c r="DN798" s="79"/>
      <c r="DO798" s="79"/>
      <c r="DP798" s="79"/>
      <c r="DQ798" s="79"/>
      <c r="DR798" s="79"/>
      <c r="DS798" s="79"/>
      <c r="DT798" s="79"/>
      <c r="DU798" s="79"/>
      <c r="DV798" s="79"/>
      <c r="DW798" s="79"/>
      <c r="DX798" s="79"/>
      <c r="DY798" s="79"/>
      <c r="DZ798" s="79"/>
      <c r="EA798" s="79"/>
      <c r="EB798" s="79"/>
      <c r="EC798" s="79"/>
      <c r="ED798" s="79"/>
      <c r="EE798" s="79"/>
      <c r="EF798" s="79"/>
      <c r="EG798" s="79"/>
      <c r="EH798" s="79"/>
      <c r="EI798" s="79"/>
      <c r="EJ798" s="79"/>
      <c r="EK798" s="79"/>
      <c r="EL798" s="79"/>
      <c r="EM798" s="79"/>
      <c r="EN798" s="79"/>
      <c r="EO798" s="113"/>
      <c r="EP798" s="113"/>
      <c r="EQ798" s="113"/>
      <c r="ER798" s="113"/>
      <c r="ES798" s="113"/>
      <c r="ET798" s="113"/>
      <c r="EU798" s="113"/>
      <c r="EV798" s="113"/>
      <c r="EW798" s="113"/>
      <c r="EX798" s="113"/>
    </row>
    <row r="799" spans="1:154" x14ac:dyDescent="0.3">
      <c r="A799" s="79"/>
      <c r="B799" s="80"/>
      <c r="C799" s="80"/>
      <c r="D799" s="80"/>
      <c r="E799" s="80"/>
      <c r="F799" s="80"/>
      <c r="G799" s="44" t="e">
        <f>SUM(J799,L799,N799,O799,P799,T799,U799,V799,AB799,AD799,AO799,AQ799,CE799,CG799,CP799,CR799,#REF!,#REF!,CZ799,DB799,DE799,DG799,DN799,DP799,DW799,DY799,EF799,EH799)</f>
        <v>#REF!</v>
      </c>
      <c r="H799" s="44" t="e">
        <f>SUM(K799,M799,Q799,R799,S799,W799,X799,Y799,AC799,AE799,AF799,AG799,AH799,AI799,AL799,AP799,AR799,#REF!,AY799,AZ799,CF799,CH799,CI799,CJ799,CK799,CL799,CQ799,CS799,CT799,CU799,CV799,CW799,#REF!,#REF!,DA799,DC799,DF799,DH799,DO799,#REF!,#REF!,#REF!,#REF!,DQ799,DR799,DS799,DT799,DU799,DX799,DZ799,EA799,EB799,EC799,ED799,EG799,EI799,EJ799,EK799,EL799,EM799)</f>
        <v>#REF!</v>
      </c>
      <c r="I799" s="44" t="e">
        <f t="shared" si="24"/>
        <v>#REF!</v>
      </c>
      <c r="J799" s="72"/>
      <c r="K799" s="72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79"/>
      <c r="AF799" s="79"/>
      <c r="AG799" s="79"/>
      <c r="AH799" s="79"/>
      <c r="AI799" s="79"/>
      <c r="AJ799" s="79"/>
      <c r="AK799" s="79"/>
      <c r="AL799" s="79"/>
      <c r="AM799" s="79"/>
      <c r="AN799" s="79"/>
      <c r="AO799" s="79"/>
      <c r="AP799" s="79"/>
      <c r="AQ799" s="79"/>
      <c r="AR799" s="79"/>
      <c r="AS799" s="79"/>
      <c r="AT799" s="79"/>
      <c r="AU799" s="79"/>
      <c r="AV799" s="79"/>
      <c r="AW799" s="79"/>
      <c r="AX799" s="79"/>
      <c r="AY799" s="79"/>
      <c r="AZ799" s="79"/>
      <c r="BA799" s="79"/>
      <c r="BB799" s="79"/>
      <c r="BC799" s="79"/>
      <c r="BD799" s="79"/>
      <c r="BE799" s="79"/>
      <c r="BF799" s="79"/>
      <c r="BG799" s="79"/>
      <c r="BH799" s="79"/>
      <c r="BI799" s="79"/>
      <c r="BJ799" s="79"/>
      <c r="BK799" s="79"/>
      <c r="BL799" s="79"/>
      <c r="BM799" s="79"/>
      <c r="BN799" s="79"/>
      <c r="BO799" s="79"/>
      <c r="BP799" s="79"/>
      <c r="BQ799" s="79"/>
      <c r="BR799" s="79"/>
      <c r="BS799" s="79"/>
      <c r="BT799" s="79"/>
      <c r="BU799" s="79"/>
      <c r="BV799" s="79"/>
      <c r="BW799" s="79"/>
      <c r="BX799" s="79"/>
      <c r="BY799" s="79"/>
      <c r="BZ799" s="79"/>
      <c r="CA799" s="79"/>
      <c r="CB799" s="79"/>
      <c r="CC799" s="79"/>
      <c r="CD799" s="79"/>
      <c r="CE799" s="79"/>
      <c r="CF799" s="79"/>
      <c r="CG799" s="79"/>
      <c r="CH799" s="79"/>
      <c r="CI799" s="79"/>
      <c r="CJ799" s="79"/>
      <c r="CK799" s="79"/>
      <c r="CL799" s="79"/>
      <c r="CM799" s="79"/>
      <c r="CN799" s="79"/>
      <c r="CO799" s="79"/>
      <c r="CP799" s="79"/>
      <c r="CQ799" s="79"/>
      <c r="CR799" s="79"/>
      <c r="CS799" s="79"/>
      <c r="CT799" s="79"/>
      <c r="CU799" s="79"/>
      <c r="CV799" s="79"/>
      <c r="CW799" s="79"/>
      <c r="CX799" s="79"/>
      <c r="CY799" s="79"/>
      <c r="CZ799" s="79"/>
      <c r="DA799" s="79"/>
      <c r="DB799" s="79"/>
      <c r="DC799" s="79"/>
      <c r="DD799" s="79"/>
      <c r="DE799" s="79"/>
      <c r="DF799" s="79"/>
      <c r="DG799" s="79"/>
      <c r="DH799" s="79"/>
      <c r="DI799" s="79"/>
      <c r="DJ799" s="79"/>
      <c r="DK799" s="79"/>
      <c r="DL799" s="79"/>
      <c r="DM799" s="79"/>
      <c r="DN799" s="79"/>
      <c r="DO799" s="79"/>
      <c r="DP799" s="79"/>
      <c r="DQ799" s="79"/>
      <c r="DR799" s="79"/>
      <c r="DS799" s="79"/>
      <c r="DT799" s="79"/>
      <c r="DU799" s="79"/>
      <c r="DV799" s="79"/>
      <c r="DW799" s="79"/>
      <c r="DX799" s="79"/>
      <c r="DY799" s="79"/>
      <c r="DZ799" s="79"/>
      <c r="EA799" s="79"/>
      <c r="EB799" s="79"/>
      <c r="EC799" s="79"/>
      <c r="ED799" s="79"/>
      <c r="EE799" s="79"/>
      <c r="EF799" s="79"/>
      <c r="EG799" s="79"/>
      <c r="EH799" s="79"/>
      <c r="EI799" s="79"/>
      <c r="EJ799" s="79"/>
      <c r="EK799" s="79"/>
      <c r="EL799" s="79"/>
      <c r="EM799" s="79"/>
      <c r="EN799" s="79"/>
      <c r="EO799" s="113"/>
      <c r="EP799" s="113"/>
      <c r="EQ799" s="113"/>
      <c r="ER799" s="113"/>
      <c r="ES799" s="113"/>
      <c r="ET799" s="113"/>
      <c r="EU799" s="113"/>
      <c r="EV799" s="113"/>
      <c r="EW799" s="113"/>
      <c r="EX799" s="113"/>
    </row>
    <row r="800" spans="1:154" x14ac:dyDescent="0.3">
      <c r="A800" s="79"/>
      <c r="B800" s="80"/>
      <c r="C800" s="80"/>
      <c r="D800" s="80"/>
      <c r="E800" s="80"/>
      <c r="F800" s="80"/>
      <c r="G800" s="44" t="e">
        <f>SUM(J800,L800,N800,O800,P800,T800,U800,V800,AB800,AD800,AO800,AQ800,CE800,CG800,CP800,CR800,#REF!,#REF!,CZ800,DB800,DE800,DG800,DN800,DP800,DW800,DY800,EF800,EH800)</f>
        <v>#REF!</v>
      </c>
      <c r="H800" s="44" t="e">
        <f>SUM(K800,M800,Q800,R800,S800,W800,X800,Y800,AC800,AE800,AF800,AG800,AH800,AI800,AL800,AP800,AR800,#REF!,AY800,AZ800,CF800,CH800,CI800,CJ800,CK800,CL800,CQ800,CS800,CT800,CU800,CV800,CW800,#REF!,#REF!,DA800,DC800,DF800,DH800,DO800,#REF!,#REF!,#REF!,#REF!,DQ800,DR800,DS800,DT800,DU800,DX800,DZ800,EA800,EB800,EC800,ED800,EG800,EI800,EJ800,EK800,EL800,EM800)</f>
        <v>#REF!</v>
      </c>
      <c r="I800" s="44" t="e">
        <f t="shared" si="24"/>
        <v>#REF!</v>
      </c>
      <c r="J800" s="72"/>
      <c r="K800" s="72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79"/>
      <c r="AF800" s="79"/>
      <c r="AG800" s="79"/>
      <c r="AH800" s="79"/>
      <c r="AI800" s="79"/>
      <c r="AJ800" s="79"/>
      <c r="AK800" s="79"/>
      <c r="AL800" s="79"/>
      <c r="AM800" s="79"/>
      <c r="AN800" s="79"/>
      <c r="AO800" s="79"/>
      <c r="AP800" s="79"/>
      <c r="AQ800" s="79"/>
      <c r="AR800" s="79"/>
      <c r="AS800" s="79"/>
      <c r="AT800" s="79"/>
      <c r="AU800" s="79"/>
      <c r="AV800" s="79"/>
      <c r="AW800" s="79"/>
      <c r="AX800" s="79"/>
      <c r="AY800" s="79"/>
      <c r="AZ800" s="79"/>
      <c r="BA800" s="79"/>
      <c r="BB800" s="79"/>
      <c r="BC800" s="79"/>
      <c r="BD800" s="79"/>
      <c r="BE800" s="79"/>
      <c r="BF800" s="79"/>
      <c r="BG800" s="79"/>
      <c r="BH800" s="79"/>
      <c r="BI800" s="79"/>
      <c r="BJ800" s="79"/>
      <c r="BK800" s="79"/>
      <c r="BL800" s="79"/>
      <c r="BM800" s="79"/>
      <c r="BN800" s="79"/>
      <c r="BO800" s="79"/>
      <c r="BP800" s="79"/>
      <c r="BQ800" s="79"/>
      <c r="BR800" s="79"/>
      <c r="BS800" s="79"/>
      <c r="BT800" s="79"/>
      <c r="BU800" s="79"/>
      <c r="BV800" s="79"/>
      <c r="BW800" s="79"/>
      <c r="BX800" s="79"/>
      <c r="BY800" s="79"/>
      <c r="BZ800" s="79"/>
      <c r="CA800" s="79"/>
      <c r="CB800" s="79"/>
      <c r="CC800" s="79"/>
      <c r="CD800" s="79"/>
      <c r="CE800" s="79"/>
      <c r="CF800" s="79"/>
      <c r="CG800" s="79"/>
      <c r="CH800" s="79"/>
      <c r="CI800" s="79"/>
      <c r="CJ800" s="79"/>
      <c r="CK800" s="79"/>
      <c r="CL800" s="79"/>
      <c r="CM800" s="79"/>
      <c r="CN800" s="79"/>
      <c r="CO800" s="79"/>
      <c r="CP800" s="79"/>
      <c r="CQ800" s="79"/>
      <c r="CR800" s="79"/>
      <c r="CS800" s="79"/>
      <c r="CT800" s="79"/>
      <c r="CU800" s="79"/>
      <c r="CV800" s="79"/>
      <c r="CW800" s="79"/>
      <c r="CX800" s="79"/>
      <c r="CY800" s="79"/>
      <c r="CZ800" s="79"/>
      <c r="DA800" s="79"/>
      <c r="DB800" s="79"/>
      <c r="DC800" s="79"/>
      <c r="DD800" s="79"/>
      <c r="DE800" s="79"/>
      <c r="DF800" s="79"/>
      <c r="DG800" s="79"/>
      <c r="DH800" s="79"/>
      <c r="DI800" s="79"/>
      <c r="DJ800" s="79"/>
      <c r="DK800" s="79"/>
      <c r="DL800" s="79"/>
      <c r="DM800" s="79"/>
      <c r="DN800" s="79"/>
      <c r="DO800" s="79"/>
      <c r="DP800" s="79"/>
      <c r="DQ800" s="79"/>
      <c r="DR800" s="79"/>
      <c r="DS800" s="79"/>
      <c r="DT800" s="79"/>
      <c r="DU800" s="79"/>
      <c r="DV800" s="79"/>
      <c r="DW800" s="79"/>
      <c r="DX800" s="79"/>
      <c r="DY800" s="79"/>
      <c r="DZ800" s="79"/>
      <c r="EA800" s="79"/>
      <c r="EB800" s="79"/>
      <c r="EC800" s="79"/>
      <c r="ED800" s="79"/>
      <c r="EE800" s="79"/>
      <c r="EF800" s="79"/>
      <c r="EG800" s="79"/>
      <c r="EH800" s="79"/>
      <c r="EI800" s="79"/>
      <c r="EJ800" s="79"/>
      <c r="EK800" s="79"/>
      <c r="EL800" s="79"/>
      <c r="EM800" s="79"/>
      <c r="EN800" s="79"/>
      <c r="EO800" s="113"/>
      <c r="EP800" s="113"/>
      <c r="EQ800" s="113"/>
      <c r="ER800" s="113"/>
      <c r="ES800" s="113"/>
      <c r="ET800" s="113"/>
      <c r="EU800" s="113"/>
      <c r="EV800" s="113"/>
      <c r="EW800" s="113"/>
      <c r="EX800" s="113"/>
    </row>
    <row r="801" spans="1:154" x14ac:dyDescent="0.3">
      <c r="A801" s="79"/>
      <c r="B801" s="80"/>
      <c r="C801" s="80"/>
      <c r="D801" s="80"/>
      <c r="E801" s="80"/>
      <c r="F801" s="80"/>
      <c r="G801" s="44" t="e">
        <f>SUM(J801,L801,N801,O801,P801,T801,U801,V801,AB801,AD801,AO801,AQ801,CE801,CG801,CP801,CR801,#REF!,#REF!,CZ801,DB801,DE801,DG801,DN801,DP801,DW801,DY801,EF801,EH801)</f>
        <v>#REF!</v>
      </c>
      <c r="H801" s="44" t="e">
        <f>SUM(K801,M801,Q801,R801,S801,W801,X801,Y801,AC801,AE801,AF801,AG801,AH801,AI801,AL801,AP801,AR801,#REF!,AY801,AZ801,CF801,CH801,CI801,CJ801,CK801,CL801,CQ801,CS801,CT801,CU801,CV801,CW801,#REF!,#REF!,DA801,DC801,DF801,DH801,DO801,#REF!,#REF!,#REF!,#REF!,DQ801,DR801,DS801,DT801,DU801,DX801,DZ801,EA801,EB801,EC801,ED801,EG801,EI801,EJ801,EK801,EL801,EM801)</f>
        <v>#REF!</v>
      </c>
      <c r="I801" s="44" t="e">
        <f t="shared" si="24"/>
        <v>#REF!</v>
      </c>
      <c r="J801" s="72"/>
      <c r="K801" s="72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79"/>
      <c r="AF801" s="79"/>
      <c r="AG801" s="79"/>
      <c r="AH801" s="79"/>
      <c r="AI801" s="79"/>
      <c r="AJ801" s="79"/>
      <c r="AK801" s="79"/>
      <c r="AL801" s="79"/>
      <c r="AM801" s="79"/>
      <c r="AN801" s="79"/>
      <c r="AO801" s="79"/>
      <c r="AP801" s="79"/>
      <c r="AQ801" s="79"/>
      <c r="AR801" s="79"/>
      <c r="AS801" s="79"/>
      <c r="AT801" s="79"/>
      <c r="AU801" s="79"/>
      <c r="AV801" s="79"/>
      <c r="AW801" s="79"/>
      <c r="AX801" s="79"/>
      <c r="AY801" s="79"/>
      <c r="AZ801" s="79"/>
      <c r="BA801" s="79"/>
      <c r="BB801" s="79"/>
      <c r="BC801" s="79"/>
      <c r="BD801" s="79"/>
      <c r="BE801" s="79"/>
      <c r="BF801" s="79"/>
      <c r="BG801" s="79"/>
      <c r="BH801" s="79"/>
      <c r="BI801" s="79"/>
      <c r="BJ801" s="79"/>
      <c r="BK801" s="79"/>
      <c r="BL801" s="79"/>
      <c r="BM801" s="79"/>
      <c r="BN801" s="79"/>
      <c r="BO801" s="79"/>
      <c r="BP801" s="79"/>
      <c r="BQ801" s="79"/>
      <c r="BR801" s="79"/>
      <c r="BS801" s="79"/>
      <c r="BT801" s="79"/>
      <c r="BU801" s="79"/>
      <c r="BV801" s="79"/>
      <c r="BW801" s="79"/>
      <c r="BX801" s="79"/>
      <c r="BY801" s="79"/>
      <c r="BZ801" s="79"/>
      <c r="CA801" s="79"/>
      <c r="CB801" s="79"/>
      <c r="CC801" s="79"/>
      <c r="CD801" s="79"/>
      <c r="CE801" s="79"/>
      <c r="CF801" s="79"/>
      <c r="CG801" s="79"/>
      <c r="CH801" s="79"/>
      <c r="CI801" s="79"/>
      <c r="CJ801" s="79"/>
      <c r="CK801" s="79"/>
      <c r="CL801" s="79"/>
      <c r="CM801" s="79"/>
      <c r="CN801" s="79"/>
      <c r="CO801" s="79"/>
      <c r="CP801" s="79"/>
      <c r="CQ801" s="79"/>
      <c r="CR801" s="79"/>
      <c r="CS801" s="79"/>
      <c r="CT801" s="79"/>
      <c r="CU801" s="79"/>
      <c r="CV801" s="79"/>
      <c r="CW801" s="79"/>
      <c r="CX801" s="79"/>
      <c r="CY801" s="79"/>
      <c r="CZ801" s="79"/>
      <c r="DA801" s="79"/>
      <c r="DB801" s="79"/>
      <c r="DC801" s="79"/>
      <c r="DD801" s="79"/>
      <c r="DE801" s="79"/>
      <c r="DF801" s="79"/>
      <c r="DG801" s="79"/>
      <c r="DH801" s="79"/>
      <c r="DI801" s="79"/>
      <c r="DJ801" s="79"/>
      <c r="DK801" s="79"/>
      <c r="DL801" s="79"/>
      <c r="DM801" s="79"/>
      <c r="DN801" s="79"/>
      <c r="DO801" s="79"/>
      <c r="DP801" s="79"/>
      <c r="DQ801" s="79"/>
      <c r="DR801" s="79"/>
      <c r="DS801" s="79"/>
      <c r="DT801" s="79"/>
      <c r="DU801" s="79"/>
      <c r="DV801" s="79"/>
      <c r="DW801" s="79"/>
      <c r="DX801" s="79"/>
      <c r="DY801" s="79"/>
      <c r="DZ801" s="79"/>
      <c r="EA801" s="79"/>
      <c r="EB801" s="79"/>
      <c r="EC801" s="79"/>
      <c r="ED801" s="79"/>
      <c r="EE801" s="79"/>
      <c r="EF801" s="79"/>
      <c r="EG801" s="79"/>
      <c r="EH801" s="79"/>
      <c r="EI801" s="79"/>
      <c r="EJ801" s="79"/>
      <c r="EK801" s="79"/>
      <c r="EL801" s="79"/>
      <c r="EM801" s="79"/>
      <c r="EN801" s="79"/>
      <c r="EO801" s="113"/>
      <c r="EP801" s="113"/>
      <c r="EQ801" s="113"/>
      <c r="ER801" s="113"/>
      <c r="ES801" s="113"/>
      <c r="ET801" s="113"/>
      <c r="EU801" s="113"/>
      <c r="EV801" s="113"/>
      <c r="EW801" s="113"/>
      <c r="EX801" s="113"/>
    </row>
    <row r="802" spans="1:154" x14ac:dyDescent="0.3">
      <c r="A802" s="79"/>
      <c r="B802" s="80"/>
      <c r="C802" s="80"/>
      <c r="D802" s="80"/>
      <c r="E802" s="80"/>
      <c r="F802" s="80"/>
      <c r="G802" s="44" t="e">
        <f>SUM(J802,L802,N802,O802,P802,T802,U802,V802,AB802,AD802,AO802,AQ802,CE802,CG802,CP802,CR802,#REF!,#REF!,CZ802,DB802,DE802,DG802,DN802,DP802,DW802,DY802,EF802,EH802)</f>
        <v>#REF!</v>
      </c>
      <c r="H802" s="44" t="e">
        <f>SUM(K802,M802,Q802,R802,S802,W802,X802,Y802,AC802,AE802,AF802,AG802,AH802,AI802,AL802,AP802,AR802,#REF!,AY802,AZ802,CF802,CH802,CI802,CJ802,CK802,CL802,CQ802,CS802,CT802,CU802,CV802,CW802,#REF!,#REF!,DA802,DC802,DF802,DH802,DO802,#REF!,#REF!,#REF!,#REF!,DQ802,DR802,DS802,DT802,DU802,DX802,DZ802,EA802,EB802,EC802,ED802,EG802,EI802,EJ802,EK802,EL802,EM802)</f>
        <v>#REF!</v>
      </c>
      <c r="I802" s="44" t="e">
        <f t="shared" si="24"/>
        <v>#REF!</v>
      </c>
      <c r="J802" s="72"/>
      <c r="K802" s="72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79"/>
      <c r="AF802" s="79"/>
      <c r="AG802" s="79"/>
      <c r="AH802" s="79"/>
      <c r="AI802" s="79"/>
      <c r="AJ802" s="79"/>
      <c r="AK802" s="79"/>
      <c r="AL802" s="79"/>
      <c r="AM802" s="79"/>
      <c r="AN802" s="79"/>
      <c r="AO802" s="79"/>
      <c r="AP802" s="79"/>
      <c r="AQ802" s="79"/>
      <c r="AR802" s="79"/>
      <c r="AS802" s="79"/>
      <c r="AT802" s="79"/>
      <c r="AU802" s="79"/>
      <c r="AV802" s="79"/>
      <c r="AW802" s="79"/>
      <c r="AX802" s="79"/>
      <c r="AY802" s="79"/>
      <c r="AZ802" s="79"/>
      <c r="BA802" s="79"/>
      <c r="BB802" s="79"/>
      <c r="BC802" s="79"/>
      <c r="BD802" s="79"/>
      <c r="BE802" s="79"/>
      <c r="BF802" s="79"/>
      <c r="BG802" s="79"/>
      <c r="BH802" s="79"/>
      <c r="BI802" s="79"/>
      <c r="BJ802" s="79"/>
      <c r="BK802" s="79"/>
      <c r="BL802" s="79"/>
      <c r="BM802" s="79"/>
      <c r="BN802" s="79"/>
      <c r="BO802" s="79"/>
      <c r="BP802" s="79"/>
      <c r="BQ802" s="79"/>
      <c r="BR802" s="79"/>
      <c r="BS802" s="79"/>
      <c r="BT802" s="79"/>
      <c r="BU802" s="79"/>
      <c r="BV802" s="79"/>
      <c r="BW802" s="79"/>
      <c r="BX802" s="79"/>
      <c r="BY802" s="79"/>
      <c r="BZ802" s="79"/>
      <c r="CA802" s="79"/>
      <c r="CB802" s="79"/>
      <c r="CC802" s="79"/>
      <c r="CD802" s="79"/>
      <c r="CE802" s="79"/>
      <c r="CF802" s="79"/>
      <c r="CG802" s="79"/>
      <c r="CH802" s="79"/>
      <c r="CI802" s="79"/>
      <c r="CJ802" s="79"/>
      <c r="CK802" s="79"/>
      <c r="CL802" s="79"/>
      <c r="CM802" s="79"/>
      <c r="CN802" s="79"/>
      <c r="CO802" s="79"/>
      <c r="CP802" s="79"/>
      <c r="CQ802" s="79"/>
      <c r="CR802" s="79"/>
      <c r="CS802" s="79"/>
      <c r="CT802" s="79"/>
      <c r="CU802" s="79"/>
      <c r="CV802" s="79"/>
      <c r="CW802" s="79"/>
      <c r="CX802" s="79"/>
      <c r="CY802" s="79"/>
      <c r="CZ802" s="79"/>
      <c r="DA802" s="79"/>
      <c r="DB802" s="79"/>
      <c r="DC802" s="79"/>
      <c r="DD802" s="79"/>
      <c r="DE802" s="79"/>
      <c r="DF802" s="79"/>
      <c r="DG802" s="79"/>
      <c r="DH802" s="79"/>
      <c r="DI802" s="79"/>
      <c r="DJ802" s="79"/>
      <c r="DK802" s="79"/>
      <c r="DL802" s="79"/>
      <c r="DM802" s="79"/>
      <c r="DN802" s="79"/>
      <c r="DO802" s="79"/>
      <c r="DP802" s="79"/>
      <c r="DQ802" s="79"/>
      <c r="DR802" s="79"/>
      <c r="DS802" s="79"/>
      <c r="DT802" s="79"/>
      <c r="DU802" s="79"/>
      <c r="DV802" s="79"/>
      <c r="DW802" s="79"/>
      <c r="DX802" s="79"/>
      <c r="DY802" s="79"/>
      <c r="DZ802" s="79"/>
      <c r="EA802" s="79"/>
      <c r="EB802" s="79"/>
      <c r="EC802" s="79"/>
      <c r="ED802" s="79"/>
      <c r="EE802" s="79"/>
      <c r="EF802" s="79"/>
      <c r="EG802" s="79"/>
      <c r="EH802" s="79"/>
      <c r="EI802" s="79"/>
      <c r="EJ802" s="79"/>
      <c r="EK802" s="79"/>
      <c r="EL802" s="79"/>
      <c r="EM802" s="79"/>
      <c r="EN802" s="79"/>
      <c r="EO802" s="113"/>
      <c r="EP802" s="113"/>
      <c r="EQ802" s="113"/>
      <c r="ER802" s="113"/>
      <c r="ES802" s="113"/>
      <c r="ET802" s="113"/>
      <c r="EU802" s="113"/>
      <c r="EV802" s="113"/>
      <c r="EW802" s="113"/>
      <c r="EX802" s="113"/>
    </row>
    <row r="803" spans="1:154" x14ac:dyDescent="0.3">
      <c r="A803" s="79"/>
      <c r="B803" s="80"/>
      <c r="C803" s="80"/>
      <c r="D803" s="80"/>
      <c r="E803" s="80"/>
      <c r="F803" s="80"/>
      <c r="G803" s="44" t="e">
        <f>SUM(J803,L803,N803,O803,P803,T803,U803,V803,AB803,AD803,AO803,AQ803,CE803,CG803,CP803,CR803,#REF!,#REF!,CZ803,DB803,DE803,DG803,DN803,DP803,DW803,DY803,EF803,EH803)</f>
        <v>#REF!</v>
      </c>
      <c r="H803" s="44" t="e">
        <f>SUM(K803,M803,Q803,R803,S803,W803,X803,Y803,AC803,AE803,AF803,AG803,AH803,AI803,AL803,AP803,AR803,#REF!,AY803,AZ803,CF803,CH803,CI803,CJ803,CK803,CL803,CQ803,CS803,CT803,CU803,CV803,CW803,#REF!,#REF!,DA803,DC803,DF803,DH803,DO803,#REF!,#REF!,#REF!,#REF!,DQ803,DR803,DS803,DT803,DU803,DX803,DZ803,EA803,EB803,EC803,ED803,EG803,EI803,EJ803,EK803,EL803,EM803)</f>
        <v>#REF!</v>
      </c>
      <c r="I803" s="44" t="e">
        <f t="shared" si="24"/>
        <v>#REF!</v>
      </c>
      <c r="J803" s="72"/>
      <c r="K803" s="72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79"/>
      <c r="AF803" s="79"/>
      <c r="AG803" s="79"/>
      <c r="AH803" s="79"/>
      <c r="AI803" s="79"/>
      <c r="AJ803" s="79"/>
      <c r="AK803" s="79"/>
      <c r="AL803" s="79"/>
      <c r="AM803" s="79"/>
      <c r="AN803" s="79"/>
      <c r="AO803" s="79"/>
      <c r="AP803" s="79"/>
      <c r="AQ803" s="79"/>
      <c r="AR803" s="79"/>
      <c r="AS803" s="79"/>
      <c r="AT803" s="79"/>
      <c r="AU803" s="79"/>
      <c r="AV803" s="79"/>
      <c r="AW803" s="79"/>
      <c r="AX803" s="79"/>
      <c r="AY803" s="79"/>
      <c r="AZ803" s="79"/>
      <c r="BA803" s="79"/>
      <c r="BB803" s="79"/>
      <c r="BC803" s="79"/>
      <c r="BD803" s="79"/>
      <c r="BE803" s="79"/>
      <c r="BF803" s="79"/>
      <c r="BG803" s="79"/>
      <c r="BH803" s="79"/>
      <c r="BI803" s="79"/>
      <c r="BJ803" s="79"/>
      <c r="BK803" s="79"/>
      <c r="BL803" s="79"/>
      <c r="BM803" s="79"/>
      <c r="BN803" s="79"/>
      <c r="BO803" s="79"/>
      <c r="BP803" s="79"/>
      <c r="BQ803" s="79"/>
      <c r="BR803" s="79"/>
      <c r="BS803" s="79"/>
      <c r="BT803" s="79"/>
      <c r="BU803" s="79"/>
      <c r="BV803" s="79"/>
      <c r="BW803" s="79"/>
      <c r="BX803" s="79"/>
      <c r="BY803" s="79"/>
      <c r="BZ803" s="79"/>
      <c r="CA803" s="79"/>
      <c r="CB803" s="79"/>
      <c r="CC803" s="79"/>
      <c r="CD803" s="79"/>
      <c r="CE803" s="79"/>
      <c r="CF803" s="79"/>
      <c r="CG803" s="79"/>
      <c r="CH803" s="79"/>
      <c r="CI803" s="79"/>
      <c r="CJ803" s="79"/>
      <c r="CK803" s="79"/>
      <c r="CL803" s="79"/>
      <c r="CM803" s="79"/>
      <c r="CN803" s="79"/>
      <c r="CO803" s="79"/>
      <c r="CP803" s="79"/>
      <c r="CQ803" s="79"/>
      <c r="CR803" s="79"/>
      <c r="CS803" s="79"/>
      <c r="CT803" s="79"/>
      <c r="CU803" s="79"/>
      <c r="CV803" s="79"/>
      <c r="CW803" s="79"/>
      <c r="CX803" s="79"/>
      <c r="CY803" s="79"/>
      <c r="CZ803" s="79"/>
      <c r="DA803" s="79"/>
      <c r="DB803" s="79"/>
      <c r="DC803" s="79"/>
      <c r="DD803" s="79"/>
      <c r="DE803" s="79"/>
      <c r="DF803" s="79"/>
      <c r="DG803" s="79"/>
      <c r="DH803" s="79"/>
      <c r="DI803" s="79"/>
      <c r="DJ803" s="79"/>
      <c r="DK803" s="79"/>
      <c r="DL803" s="79"/>
      <c r="DM803" s="79"/>
      <c r="DN803" s="79"/>
      <c r="DO803" s="79"/>
      <c r="DP803" s="79"/>
      <c r="DQ803" s="79"/>
      <c r="DR803" s="79"/>
      <c r="DS803" s="79"/>
      <c r="DT803" s="79"/>
      <c r="DU803" s="79"/>
      <c r="DV803" s="79"/>
      <c r="DW803" s="79"/>
      <c r="DX803" s="79"/>
      <c r="DY803" s="79"/>
      <c r="DZ803" s="79"/>
      <c r="EA803" s="79"/>
      <c r="EB803" s="79"/>
      <c r="EC803" s="79"/>
      <c r="ED803" s="79"/>
      <c r="EE803" s="79"/>
      <c r="EF803" s="79"/>
      <c r="EG803" s="79"/>
      <c r="EH803" s="79"/>
      <c r="EI803" s="79"/>
      <c r="EJ803" s="79"/>
      <c r="EK803" s="79"/>
      <c r="EL803" s="79"/>
      <c r="EM803" s="79"/>
      <c r="EN803" s="79"/>
      <c r="EO803" s="113"/>
      <c r="EP803" s="113"/>
      <c r="EQ803" s="113"/>
      <c r="ER803" s="113"/>
      <c r="ES803" s="113"/>
      <c r="ET803" s="113"/>
      <c r="EU803" s="113"/>
      <c r="EV803" s="113"/>
      <c r="EW803" s="113"/>
      <c r="EX803" s="113"/>
    </row>
    <row r="804" spans="1:154" x14ac:dyDescent="0.3">
      <c r="A804" s="79"/>
      <c r="B804" s="80"/>
      <c r="C804" s="80"/>
      <c r="D804" s="80"/>
      <c r="E804" s="80"/>
      <c r="F804" s="80"/>
      <c r="G804" s="44" t="e">
        <f>SUM(J804,L804,N804,O804,P804,T804,U804,V804,AB804,AD804,AO804,AQ804,CE804,CG804,CP804,CR804,#REF!,#REF!,CZ804,DB804,DE804,DG804,DN804,DP804,DW804,DY804,EF804,EH804)</f>
        <v>#REF!</v>
      </c>
      <c r="H804" s="44" t="e">
        <f>SUM(K804,M804,Q804,R804,S804,W804,X804,Y804,AC804,AE804,AF804,AG804,AH804,AI804,AL804,AP804,AR804,#REF!,AY804,AZ804,CF804,CH804,CI804,CJ804,CK804,CL804,CQ804,CS804,CT804,CU804,CV804,CW804,#REF!,#REF!,DA804,DC804,DF804,DH804,DO804,#REF!,#REF!,#REF!,#REF!,DQ804,DR804,DS804,DT804,DU804,DX804,DZ804,EA804,EB804,EC804,ED804,EG804,EI804,EJ804,EK804,EL804,EM804)</f>
        <v>#REF!</v>
      </c>
      <c r="I804" s="44" t="e">
        <f t="shared" si="24"/>
        <v>#REF!</v>
      </c>
      <c r="J804" s="72"/>
      <c r="K804" s="72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79"/>
      <c r="AF804" s="79"/>
      <c r="AG804" s="79"/>
      <c r="AH804" s="79"/>
      <c r="AI804" s="79"/>
      <c r="AJ804" s="79"/>
      <c r="AK804" s="79"/>
      <c r="AL804" s="79"/>
      <c r="AM804" s="79"/>
      <c r="AN804" s="79"/>
      <c r="AO804" s="79"/>
      <c r="AP804" s="79"/>
      <c r="AQ804" s="79"/>
      <c r="AR804" s="79"/>
      <c r="AS804" s="79"/>
      <c r="AT804" s="79"/>
      <c r="AU804" s="79"/>
      <c r="AV804" s="79"/>
      <c r="AW804" s="79"/>
      <c r="AX804" s="79"/>
      <c r="AY804" s="79"/>
      <c r="AZ804" s="79"/>
      <c r="BA804" s="79"/>
      <c r="BB804" s="79"/>
      <c r="BC804" s="79"/>
      <c r="BD804" s="79"/>
      <c r="BE804" s="79"/>
      <c r="BF804" s="79"/>
      <c r="BG804" s="79"/>
      <c r="BH804" s="79"/>
      <c r="BI804" s="79"/>
      <c r="BJ804" s="79"/>
      <c r="BK804" s="79"/>
      <c r="BL804" s="79"/>
      <c r="BM804" s="79"/>
      <c r="BN804" s="79"/>
      <c r="BO804" s="79"/>
      <c r="BP804" s="79"/>
      <c r="BQ804" s="79"/>
      <c r="BR804" s="79"/>
      <c r="BS804" s="79"/>
      <c r="BT804" s="79"/>
      <c r="BU804" s="79"/>
      <c r="BV804" s="79"/>
      <c r="BW804" s="79"/>
      <c r="BX804" s="79"/>
      <c r="BY804" s="79"/>
      <c r="BZ804" s="79"/>
      <c r="CA804" s="79"/>
      <c r="CB804" s="79"/>
      <c r="CC804" s="79"/>
      <c r="CD804" s="79"/>
      <c r="CE804" s="79"/>
      <c r="CF804" s="79"/>
      <c r="CG804" s="79"/>
      <c r="CH804" s="79"/>
      <c r="CI804" s="79"/>
      <c r="CJ804" s="79"/>
      <c r="CK804" s="79"/>
      <c r="CL804" s="79"/>
      <c r="CM804" s="79"/>
      <c r="CN804" s="79"/>
      <c r="CO804" s="79"/>
      <c r="CP804" s="79"/>
      <c r="CQ804" s="79"/>
      <c r="CR804" s="79"/>
      <c r="CS804" s="79"/>
      <c r="CT804" s="79"/>
      <c r="CU804" s="79"/>
      <c r="CV804" s="79"/>
      <c r="CW804" s="79"/>
      <c r="CX804" s="79"/>
      <c r="CY804" s="79"/>
      <c r="CZ804" s="79"/>
      <c r="DA804" s="79"/>
      <c r="DB804" s="79"/>
      <c r="DC804" s="79"/>
      <c r="DD804" s="79"/>
      <c r="DE804" s="79"/>
      <c r="DF804" s="79"/>
      <c r="DG804" s="79"/>
      <c r="DH804" s="79"/>
      <c r="DI804" s="79"/>
      <c r="DJ804" s="79"/>
      <c r="DK804" s="79"/>
      <c r="DL804" s="79"/>
      <c r="DM804" s="79"/>
      <c r="DN804" s="79"/>
      <c r="DO804" s="79"/>
      <c r="DP804" s="79"/>
      <c r="DQ804" s="79"/>
      <c r="DR804" s="79"/>
      <c r="DS804" s="79"/>
      <c r="DT804" s="79"/>
      <c r="DU804" s="79"/>
      <c r="DV804" s="79"/>
      <c r="DW804" s="79"/>
      <c r="DX804" s="79"/>
      <c r="DY804" s="79"/>
      <c r="DZ804" s="79"/>
      <c r="EA804" s="79"/>
      <c r="EB804" s="79"/>
      <c r="EC804" s="79"/>
      <c r="ED804" s="79"/>
      <c r="EE804" s="79"/>
      <c r="EF804" s="79"/>
      <c r="EG804" s="79"/>
      <c r="EH804" s="79"/>
      <c r="EI804" s="79"/>
      <c r="EJ804" s="79"/>
      <c r="EK804" s="79"/>
      <c r="EL804" s="79"/>
      <c r="EM804" s="79"/>
      <c r="EN804" s="79"/>
      <c r="EO804" s="113"/>
      <c r="EP804" s="113"/>
      <c r="EQ804" s="113"/>
      <c r="ER804" s="113"/>
      <c r="ES804" s="113"/>
      <c r="ET804" s="113"/>
      <c r="EU804" s="113"/>
      <c r="EV804" s="113"/>
      <c r="EW804" s="113"/>
      <c r="EX804" s="113"/>
    </row>
    <row r="805" spans="1:154" x14ac:dyDescent="0.3">
      <c r="A805" s="79"/>
      <c r="B805" s="80"/>
      <c r="C805" s="80"/>
      <c r="D805" s="80"/>
      <c r="E805" s="80"/>
      <c r="F805" s="80"/>
      <c r="G805" s="44" t="e">
        <f>SUM(J805,L805,N805,O805,P805,T805,U805,V805,AB805,AD805,AO805,AQ805,CE805,CG805,CP805,CR805,#REF!,#REF!,CZ805,DB805,DE805,DG805,DN805,DP805,DW805,DY805,EF805,EH805)</f>
        <v>#REF!</v>
      </c>
      <c r="H805" s="44" t="e">
        <f>SUM(K805,M805,Q805,R805,S805,W805,X805,Y805,AC805,AE805,AF805,AG805,AH805,AI805,AL805,AP805,AR805,#REF!,AY805,AZ805,CF805,CH805,CI805,CJ805,CK805,CL805,CQ805,CS805,CT805,CU805,CV805,CW805,#REF!,#REF!,DA805,DC805,DF805,DH805,DO805,#REF!,#REF!,#REF!,#REF!,DQ805,DR805,DS805,DT805,DU805,DX805,DZ805,EA805,EB805,EC805,ED805,EG805,EI805,EJ805,EK805,EL805,EM805)</f>
        <v>#REF!</v>
      </c>
      <c r="I805" s="44" t="e">
        <f t="shared" si="24"/>
        <v>#REF!</v>
      </c>
      <c r="J805" s="72"/>
      <c r="K805" s="72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79"/>
      <c r="AF805" s="79"/>
      <c r="AG805" s="79"/>
      <c r="AH805" s="79"/>
      <c r="AI805" s="79"/>
      <c r="AJ805" s="79"/>
      <c r="AK805" s="79"/>
      <c r="AL805" s="79"/>
      <c r="AM805" s="79"/>
      <c r="AN805" s="79"/>
      <c r="AO805" s="79"/>
      <c r="AP805" s="79"/>
      <c r="AQ805" s="79"/>
      <c r="AR805" s="79"/>
      <c r="AS805" s="79"/>
      <c r="AT805" s="79"/>
      <c r="AU805" s="79"/>
      <c r="AV805" s="79"/>
      <c r="AW805" s="79"/>
      <c r="AX805" s="79"/>
      <c r="AY805" s="79"/>
      <c r="AZ805" s="79"/>
      <c r="BA805" s="79"/>
      <c r="BB805" s="79"/>
      <c r="BC805" s="79"/>
      <c r="BD805" s="79"/>
      <c r="BE805" s="79"/>
      <c r="BF805" s="79"/>
      <c r="BG805" s="79"/>
      <c r="BH805" s="79"/>
      <c r="BI805" s="79"/>
      <c r="BJ805" s="79"/>
      <c r="BK805" s="79"/>
      <c r="BL805" s="79"/>
      <c r="BM805" s="79"/>
      <c r="BN805" s="79"/>
      <c r="BO805" s="79"/>
      <c r="BP805" s="79"/>
      <c r="BQ805" s="79"/>
      <c r="BR805" s="79"/>
      <c r="BS805" s="79"/>
      <c r="BT805" s="79"/>
      <c r="BU805" s="79"/>
      <c r="BV805" s="79"/>
      <c r="BW805" s="79"/>
      <c r="BX805" s="79"/>
      <c r="BY805" s="79"/>
      <c r="BZ805" s="79"/>
      <c r="CA805" s="79"/>
      <c r="CB805" s="79"/>
      <c r="CC805" s="79"/>
      <c r="CD805" s="79"/>
      <c r="CE805" s="79"/>
      <c r="CF805" s="79"/>
      <c r="CG805" s="79"/>
      <c r="CH805" s="79"/>
      <c r="CI805" s="79"/>
      <c r="CJ805" s="79"/>
      <c r="CK805" s="79"/>
      <c r="CL805" s="79"/>
      <c r="CM805" s="79"/>
      <c r="CN805" s="79"/>
      <c r="CO805" s="79"/>
      <c r="CP805" s="79"/>
      <c r="CQ805" s="79"/>
      <c r="CR805" s="79"/>
      <c r="CS805" s="79"/>
      <c r="CT805" s="79"/>
      <c r="CU805" s="79"/>
      <c r="CV805" s="79"/>
      <c r="CW805" s="79"/>
      <c r="CX805" s="79"/>
      <c r="CY805" s="79"/>
      <c r="CZ805" s="79"/>
      <c r="DA805" s="79"/>
      <c r="DB805" s="79"/>
      <c r="DC805" s="79"/>
      <c r="DD805" s="79"/>
      <c r="DE805" s="79"/>
      <c r="DF805" s="79"/>
      <c r="DG805" s="79"/>
      <c r="DH805" s="79"/>
      <c r="DI805" s="79"/>
      <c r="DJ805" s="79"/>
      <c r="DK805" s="79"/>
      <c r="DL805" s="79"/>
      <c r="DM805" s="79"/>
      <c r="DN805" s="79"/>
      <c r="DO805" s="79"/>
      <c r="DP805" s="79"/>
      <c r="DQ805" s="79"/>
      <c r="DR805" s="79"/>
      <c r="DS805" s="79"/>
      <c r="DT805" s="79"/>
      <c r="DU805" s="79"/>
      <c r="DV805" s="79"/>
      <c r="DW805" s="79"/>
      <c r="DX805" s="79"/>
      <c r="DY805" s="79"/>
      <c r="DZ805" s="79"/>
      <c r="EA805" s="79"/>
      <c r="EB805" s="79"/>
      <c r="EC805" s="79"/>
      <c r="ED805" s="79"/>
      <c r="EE805" s="79"/>
      <c r="EF805" s="79"/>
      <c r="EG805" s="79"/>
      <c r="EH805" s="79"/>
      <c r="EI805" s="79"/>
      <c r="EJ805" s="79"/>
      <c r="EK805" s="79"/>
      <c r="EL805" s="79"/>
      <c r="EM805" s="79"/>
      <c r="EN805" s="79"/>
      <c r="EO805" s="113"/>
      <c r="EP805" s="113"/>
      <c r="EQ805" s="113"/>
      <c r="ER805" s="113"/>
      <c r="ES805" s="113"/>
      <c r="ET805" s="113"/>
      <c r="EU805" s="113"/>
      <c r="EV805" s="113"/>
      <c r="EW805" s="113"/>
      <c r="EX805" s="113"/>
    </row>
    <row r="806" spans="1:154" x14ac:dyDescent="0.3">
      <c r="A806" s="79"/>
      <c r="B806" s="80"/>
      <c r="C806" s="80"/>
      <c r="D806" s="80"/>
      <c r="E806" s="80"/>
      <c r="F806" s="80"/>
      <c r="G806" s="44" t="e">
        <f>SUM(J806,L806,N806,O806,P806,T806,U806,V806,AB806,AD806,AO806,AQ806,CE806,CG806,CP806,CR806,#REF!,#REF!,CZ806,DB806,DE806,DG806,DN806,DP806,DW806,DY806,EF806,EH806)</f>
        <v>#REF!</v>
      </c>
      <c r="H806" s="44" t="e">
        <f>SUM(K806,M806,Q806,R806,S806,W806,X806,Y806,AC806,AE806,AF806,AG806,AH806,AI806,AL806,AP806,AR806,#REF!,AY806,AZ806,CF806,CH806,CI806,CJ806,CK806,CL806,CQ806,CS806,CT806,CU806,CV806,CW806,#REF!,#REF!,DA806,DC806,DF806,DH806,DO806,#REF!,#REF!,#REF!,#REF!,DQ806,DR806,DS806,DT806,DU806,DX806,DZ806,EA806,EB806,EC806,ED806,EG806,EI806,EJ806,EK806,EL806,EM806)</f>
        <v>#REF!</v>
      </c>
      <c r="I806" s="44" t="e">
        <f t="shared" si="24"/>
        <v>#REF!</v>
      </c>
      <c r="J806" s="72"/>
      <c r="K806" s="72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79"/>
      <c r="AF806" s="79"/>
      <c r="AG806" s="79"/>
      <c r="AH806" s="79"/>
      <c r="AI806" s="79"/>
      <c r="AJ806" s="79"/>
      <c r="AK806" s="79"/>
      <c r="AL806" s="79"/>
      <c r="AM806" s="79"/>
      <c r="AN806" s="79"/>
      <c r="AO806" s="79"/>
      <c r="AP806" s="79"/>
      <c r="AQ806" s="79"/>
      <c r="AR806" s="79"/>
      <c r="AS806" s="79"/>
      <c r="AT806" s="79"/>
      <c r="AU806" s="79"/>
      <c r="AV806" s="79"/>
      <c r="AW806" s="79"/>
      <c r="AX806" s="79"/>
      <c r="AY806" s="79"/>
      <c r="AZ806" s="79"/>
      <c r="BA806" s="79"/>
      <c r="BB806" s="79"/>
      <c r="BC806" s="79"/>
      <c r="BD806" s="79"/>
      <c r="BE806" s="79"/>
      <c r="BF806" s="79"/>
      <c r="BG806" s="79"/>
      <c r="BH806" s="79"/>
      <c r="BI806" s="79"/>
      <c r="BJ806" s="79"/>
      <c r="BK806" s="79"/>
      <c r="BL806" s="79"/>
      <c r="BM806" s="79"/>
      <c r="BN806" s="79"/>
      <c r="BO806" s="79"/>
      <c r="BP806" s="79"/>
      <c r="BQ806" s="79"/>
      <c r="BR806" s="79"/>
      <c r="BS806" s="79"/>
      <c r="BT806" s="79"/>
      <c r="BU806" s="79"/>
      <c r="BV806" s="79"/>
      <c r="BW806" s="79"/>
      <c r="BX806" s="79"/>
      <c r="BY806" s="79"/>
      <c r="BZ806" s="79"/>
      <c r="CA806" s="79"/>
      <c r="CB806" s="79"/>
      <c r="CC806" s="79"/>
      <c r="CD806" s="79"/>
      <c r="CE806" s="79"/>
      <c r="CF806" s="79"/>
      <c r="CG806" s="79"/>
      <c r="CH806" s="79"/>
      <c r="CI806" s="79"/>
      <c r="CJ806" s="79"/>
      <c r="CK806" s="79"/>
      <c r="CL806" s="79"/>
      <c r="CM806" s="79"/>
      <c r="CN806" s="79"/>
      <c r="CO806" s="79"/>
      <c r="CP806" s="79"/>
      <c r="CQ806" s="79"/>
      <c r="CR806" s="79"/>
      <c r="CS806" s="79"/>
      <c r="CT806" s="79"/>
      <c r="CU806" s="79"/>
      <c r="CV806" s="79"/>
      <c r="CW806" s="79"/>
      <c r="CX806" s="79"/>
      <c r="CY806" s="79"/>
      <c r="CZ806" s="79"/>
      <c r="DA806" s="79"/>
      <c r="DB806" s="79"/>
      <c r="DC806" s="79"/>
      <c r="DD806" s="79"/>
      <c r="DE806" s="79"/>
      <c r="DF806" s="79"/>
      <c r="DG806" s="79"/>
      <c r="DH806" s="79"/>
      <c r="DI806" s="79"/>
      <c r="DJ806" s="79"/>
      <c r="DK806" s="79"/>
      <c r="DL806" s="79"/>
      <c r="DM806" s="79"/>
      <c r="DN806" s="79"/>
      <c r="DO806" s="79"/>
      <c r="DP806" s="79"/>
      <c r="DQ806" s="79"/>
      <c r="DR806" s="79"/>
      <c r="DS806" s="79"/>
      <c r="DT806" s="79"/>
      <c r="DU806" s="79"/>
      <c r="DV806" s="79"/>
      <c r="DW806" s="79"/>
      <c r="DX806" s="79"/>
      <c r="DY806" s="79"/>
      <c r="DZ806" s="79"/>
      <c r="EA806" s="79"/>
      <c r="EB806" s="79"/>
      <c r="EC806" s="79"/>
      <c r="ED806" s="79"/>
      <c r="EE806" s="79"/>
      <c r="EF806" s="79"/>
      <c r="EG806" s="79"/>
      <c r="EH806" s="79"/>
      <c r="EI806" s="79"/>
      <c r="EJ806" s="79"/>
      <c r="EK806" s="79"/>
      <c r="EL806" s="79"/>
      <c r="EM806" s="79"/>
      <c r="EN806" s="79"/>
      <c r="EO806" s="113"/>
      <c r="EP806" s="113"/>
      <c r="EQ806" s="113"/>
      <c r="ER806" s="113"/>
      <c r="ES806" s="113"/>
      <c r="ET806" s="113"/>
      <c r="EU806" s="113"/>
      <c r="EV806" s="113"/>
      <c r="EW806" s="113"/>
      <c r="EX806" s="113"/>
    </row>
    <row r="807" spans="1:154" x14ac:dyDescent="0.3">
      <c r="A807" s="79"/>
      <c r="B807" s="80"/>
      <c r="C807" s="80"/>
      <c r="D807" s="80"/>
      <c r="E807" s="80"/>
      <c r="F807" s="80"/>
      <c r="G807" s="44" t="e">
        <f>SUM(J807,L807,N807,O807,P807,T807,U807,V807,AB807,AD807,AO807,AQ807,CE807,CG807,CP807,CR807,#REF!,#REF!,CZ807,DB807,DE807,DG807,DN807,DP807,DW807,DY807,EF807,EH807)</f>
        <v>#REF!</v>
      </c>
      <c r="H807" s="44" t="e">
        <f>SUM(K807,M807,Q807,R807,S807,W807,X807,Y807,AC807,AE807,AF807,AG807,AH807,AI807,AL807,AP807,AR807,#REF!,AY807,AZ807,CF807,CH807,CI807,CJ807,CK807,CL807,CQ807,CS807,CT807,CU807,CV807,CW807,#REF!,#REF!,DA807,DC807,DF807,DH807,DO807,#REF!,#REF!,#REF!,#REF!,DQ807,DR807,DS807,DT807,DU807,DX807,DZ807,EA807,EB807,EC807,ED807,EG807,EI807,EJ807,EK807,EL807,EM807)</f>
        <v>#REF!</v>
      </c>
      <c r="I807" s="44" t="e">
        <f t="shared" si="24"/>
        <v>#REF!</v>
      </c>
      <c r="J807" s="72"/>
      <c r="K807" s="72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79"/>
      <c r="AF807" s="79"/>
      <c r="AG807" s="79"/>
      <c r="AH807" s="79"/>
      <c r="AI807" s="79"/>
      <c r="AJ807" s="79"/>
      <c r="AK807" s="79"/>
      <c r="AL807" s="79"/>
      <c r="AM807" s="79"/>
      <c r="AN807" s="79"/>
      <c r="AO807" s="79"/>
      <c r="AP807" s="79"/>
      <c r="AQ807" s="79"/>
      <c r="AR807" s="79"/>
      <c r="AS807" s="79"/>
      <c r="AT807" s="79"/>
      <c r="AU807" s="79"/>
      <c r="AV807" s="79"/>
      <c r="AW807" s="79"/>
      <c r="AX807" s="79"/>
      <c r="AY807" s="79"/>
      <c r="AZ807" s="79"/>
      <c r="BA807" s="79"/>
      <c r="BB807" s="79"/>
      <c r="BC807" s="79"/>
      <c r="BD807" s="79"/>
      <c r="BE807" s="79"/>
      <c r="BF807" s="79"/>
      <c r="BG807" s="79"/>
      <c r="BH807" s="79"/>
      <c r="BI807" s="79"/>
      <c r="BJ807" s="79"/>
      <c r="BK807" s="79"/>
      <c r="BL807" s="79"/>
      <c r="BM807" s="79"/>
      <c r="BN807" s="79"/>
      <c r="BO807" s="79"/>
      <c r="BP807" s="79"/>
      <c r="BQ807" s="79"/>
      <c r="BR807" s="79"/>
      <c r="BS807" s="79"/>
      <c r="BT807" s="79"/>
      <c r="BU807" s="79"/>
      <c r="BV807" s="79"/>
      <c r="BW807" s="79"/>
      <c r="BX807" s="79"/>
      <c r="BY807" s="79"/>
      <c r="BZ807" s="79"/>
      <c r="CA807" s="79"/>
      <c r="CB807" s="79"/>
      <c r="CC807" s="79"/>
      <c r="CD807" s="79"/>
      <c r="CE807" s="79"/>
      <c r="CF807" s="79"/>
      <c r="CG807" s="79"/>
      <c r="CH807" s="79"/>
      <c r="CI807" s="79"/>
      <c r="CJ807" s="79"/>
      <c r="CK807" s="79"/>
      <c r="CL807" s="79"/>
      <c r="CM807" s="79"/>
      <c r="CN807" s="79"/>
      <c r="CO807" s="79"/>
      <c r="CP807" s="79"/>
      <c r="CQ807" s="79"/>
      <c r="CR807" s="79"/>
      <c r="CS807" s="79"/>
      <c r="CT807" s="79"/>
      <c r="CU807" s="79"/>
      <c r="CV807" s="79"/>
      <c r="CW807" s="79"/>
      <c r="CX807" s="79"/>
      <c r="CY807" s="79"/>
      <c r="CZ807" s="79"/>
      <c r="DA807" s="79"/>
      <c r="DB807" s="79"/>
      <c r="DC807" s="79"/>
      <c r="DD807" s="79"/>
      <c r="DE807" s="79"/>
      <c r="DF807" s="79"/>
      <c r="DG807" s="79"/>
      <c r="DH807" s="79"/>
      <c r="DI807" s="79"/>
      <c r="DJ807" s="79"/>
      <c r="DK807" s="79"/>
      <c r="DL807" s="79"/>
      <c r="DM807" s="79"/>
      <c r="DN807" s="79"/>
      <c r="DO807" s="79"/>
      <c r="DP807" s="79"/>
      <c r="DQ807" s="79"/>
      <c r="DR807" s="79"/>
      <c r="DS807" s="79"/>
      <c r="DT807" s="79"/>
      <c r="DU807" s="79"/>
      <c r="DV807" s="79"/>
      <c r="DW807" s="79"/>
      <c r="DX807" s="79"/>
      <c r="DY807" s="79"/>
      <c r="DZ807" s="79"/>
      <c r="EA807" s="79"/>
      <c r="EB807" s="79"/>
      <c r="EC807" s="79"/>
      <c r="ED807" s="79"/>
      <c r="EE807" s="79"/>
      <c r="EF807" s="79"/>
      <c r="EG807" s="79"/>
      <c r="EH807" s="79"/>
      <c r="EI807" s="79"/>
      <c r="EJ807" s="79"/>
      <c r="EK807" s="79"/>
      <c r="EL807" s="79"/>
      <c r="EM807" s="79"/>
      <c r="EN807" s="79"/>
      <c r="EO807" s="113"/>
      <c r="EP807" s="113"/>
      <c r="EQ807" s="113"/>
      <c r="ER807" s="113"/>
      <c r="ES807" s="113"/>
      <c r="ET807" s="113"/>
      <c r="EU807" s="113"/>
      <c r="EV807" s="113"/>
      <c r="EW807" s="113"/>
      <c r="EX807" s="113"/>
    </row>
    <row r="808" spans="1:154" x14ac:dyDescent="0.3">
      <c r="A808" s="79"/>
      <c r="B808" s="80"/>
      <c r="C808" s="80"/>
      <c r="D808" s="80"/>
      <c r="E808" s="80"/>
      <c r="F808" s="80"/>
      <c r="G808" s="44" t="e">
        <f>SUM(J808,L808,N808,O808,P808,T808,U808,V808,AB808,AD808,AO808,AQ808,CE808,CG808,CP808,CR808,#REF!,#REF!,CZ808,DB808,DE808,DG808,DN808,DP808,DW808,DY808,EF808,EH808)</f>
        <v>#REF!</v>
      </c>
      <c r="H808" s="44" t="e">
        <f>SUM(K808,M808,Q808,R808,S808,W808,X808,Y808,AC808,AE808,AF808,AG808,AH808,AI808,AL808,AP808,AR808,#REF!,AY808,AZ808,CF808,CH808,CI808,CJ808,CK808,CL808,CQ808,CS808,CT808,CU808,CV808,CW808,#REF!,#REF!,DA808,DC808,DF808,DH808,DO808,#REF!,#REF!,#REF!,#REF!,DQ808,DR808,DS808,DT808,DU808,DX808,DZ808,EA808,EB808,EC808,ED808,EG808,EI808,EJ808,EK808,EL808,EM808)</f>
        <v>#REF!</v>
      </c>
      <c r="I808" s="44" t="e">
        <f t="shared" si="24"/>
        <v>#REF!</v>
      </c>
      <c r="J808" s="72"/>
      <c r="K808" s="72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79"/>
      <c r="AF808" s="79"/>
      <c r="AG808" s="79"/>
      <c r="AH808" s="79"/>
      <c r="AI808" s="79"/>
      <c r="AJ808" s="79"/>
      <c r="AK808" s="79"/>
      <c r="AL808" s="79"/>
      <c r="AM808" s="79"/>
      <c r="AN808" s="79"/>
      <c r="AO808" s="79"/>
      <c r="AP808" s="79"/>
      <c r="AQ808" s="79"/>
      <c r="AR808" s="79"/>
      <c r="AS808" s="79"/>
      <c r="AT808" s="79"/>
      <c r="AU808" s="79"/>
      <c r="AV808" s="79"/>
      <c r="AW808" s="79"/>
      <c r="AX808" s="79"/>
      <c r="AY808" s="79"/>
      <c r="AZ808" s="79"/>
      <c r="BA808" s="79"/>
      <c r="BB808" s="79"/>
      <c r="BC808" s="79"/>
      <c r="BD808" s="79"/>
      <c r="BE808" s="79"/>
      <c r="BF808" s="79"/>
      <c r="BG808" s="79"/>
      <c r="BH808" s="79"/>
      <c r="BI808" s="79"/>
      <c r="BJ808" s="79"/>
      <c r="BK808" s="79"/>
      <c r="BL808" s="79"/>
      <c r="BM808" s="79"/>
      <c r="BN808" s="79"/>
      <c r="BO808" s="79"/>
      <c r="BP808" s="79"/>
      <c r="BQ808" s="79"/>
      <c r="BR808" s="79"/>
      <c r="BS808" s="79"/>
      <c r="BT808" s="79"/>
      <c r="BU808" s="79"/>
      <c r="BV808" s="79"/>
      <c r="BW808" s="79"/>
      <c r="BX808" s="79"/>
      <c r="BY808" s="79"/>
      <c r="BZ808" s="79"/>
      <c r="CA808" s="79"/>
      <c r="CB808" s="79"/>
      <c r="CC808" s="79"/>
      <c r="CD808" s="79"/>
      <c r="CE808" s="79"/>
      <c r="CF808" s="79"/>
      <c r="CG808" s="79"/>
      <c r="CH808" s="79"/>
      <c r="CI808" s="79"/>
      <c r="CJ808" s="79"/>
      <c r="CK808" s="79"/>
      <c r="CL808" s="79"/>
      <c r="CM808" s="79"/>
      <c r="CN808" s="79"/>
      <c r="CO808" s="79"/>
      <c r="CP808" s="79"/>
      <c r="CQ808" s="79"/>
      <c r="CR808" s="79"/>
      <c r="CS808" s="79"/>
      <c r="CT808" s="79"/>
      <c r="CU808" s="79"/>
      <c r="CV808" s="79"/>
      <c r="CW808" s="79"/>
      <c r="CX808" s="79"/>
      <c r="CY808" s="79"/>
      <c r="CZ808" s="79"/>
      <c r="DA808" s="79"/>
      <c r="DB808" s="79"/>
      <c r="DC808" s="79"/>
      <c r="DD808" s="79"/>
      <c r="DE808" s="79"/>
      <c r="DF808" s="79"/>
      <c r="DG808" s="79"/>
      <c r="DH808" s="79"/>
      <c r="DI808" s="79"/>
      <c r="DJ808" s="79"/>
      <c r="DK808" s="79"/>
      <c r="DL808" s="79"/>
      <c r="DM808" s="79"/>
      <c r="DN808" s="79"/>
      <c r="DO808" s="79"/>
      <c r="DP808" s="79"/>
      <c r="DQ808" s="79"/>
      <c r="DR808" s="79"/>
      <c r="DS808" s="79"/>
      <c r="DT808" s="79"/>
      <c r="DU808" s="79"/>
      <c r="DV808" s="79"/>
      <c r="DW808" s="79"/>
      <c r="DX808" s="79"/>
      <c r="DY808" s="79"/>
      <c r="DZ808" s="79"/>
      <c r="EA808" s="79"/>
      <c r="EB808" s="79"/>
      <c r="EC808" s="79"/>
      <c r="ED808" s="79"/>
      <c r="EE808" s="79"/>
      <c r="EF808" s="79"/>
      <c r="EG808" s="79"/>
      <c r="EH808" s="79"/>
      <c r="EI808" s="79"/>
      <c r="EJ808" s="79"/>
      <c r="EK808" s="79"/>
      <c r="EL808" s="79"/>
      <c r="EM808" s="79"/>
      <c r="EN808" s="79"/>
      <c r="EO808" s="113"/>
      <c r="EP808" s="113"/>
      <c r="EQ808" s="113"/>
      <c r="ER808" s="113"/>
      <c r="ES808" s="113"/>
      <c r="ET808" s="113"/>
      <c r="EU808" s="113"/>
      <c r="EV808" s="113"/>
      <c r="EW808" s="113"/>
      <c r="EX808" s="113"/>
    </row>
    <row r="809" spans="1:154" x14ac:dyDescent="0.3">
      <c r="A809" s="79"/>
      <c r="B809" s="80"/>
      <c r="C809" s="80"/>
      <c r="D809" s="80"/>
      <c r="E809" s="80"/>
      <c r="F809" s="80"/>
      <c r="G809" s="44" t="e">
        <f>SUM(J809,L809,N809,O809,P809,T809,U809,V809,AB809,AD809,AO809,AQ809,CE809,CG809,CP809,CR809,#REF!,#REF!,CZ809,DB809,DE809,DG809,DN809,DP809,DW809,DY809,EF809,EH809)</f>
        <v>#REF!</v>
      </c>
      <c r="H809" s="44" t="e">
        <f>SUM(K809,M809,Q809,R809,S809,W809,X809,Y809,AC809,AE809,AF809,AG809,AH809,AI809,AL809,AP809,AR809,#REF!,AY809,AZ809,CF809,CH809,CI809,CJ809,CK809,CL809,CQ809,CS809,CT809,CU809,CV809,CW809,#REF!,#REF!,DA809,DC809,DF809,DH809,DO809,#REF!,#REF!,#REF!,#REF!,DQ809,DR809,DS809,DT809,DU809,DX809,DZ809,EA809,EB809,EC809,ED809,EG809,EI809,EJ809,EK809,EL809,EM809)</f>
        <v>#REF!</v>
      </c>
      <c r="I809" s="44" t="e">
        <f t="shared" si="24"/>
        <v>#REF!</v>
      </c>
      <c r="J809" s="72"/>
      <c r="K809" s="72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79"/>
      <c r="AF809" s="79"/>
      <c r="AG809" s="79"/>
      <c r="AH809" s="79"/>
      <c r="AI809" s="79"/>
      <c r="AJ809" s="79"/>
      <c r="AK809" s="79"/>
      <c r="AL809" s="79"/>
      <c r="AM809" s="79"/>
      <c r="AN809" s="79"/>
      <c r="AO809" s="79"/>
      <c r="AP809" s="79"/>
      <c r="AQ809" s="79"/>
      <c r="AR809" s="79"/>
      <c r="AS809" s="79"/>
      <c r="AT809" s="79"/>
      <c r="AU809" s="79"/>
      <c r="AV809" s="79"/>
      <c r="AW809" s="79"/>
      <c r="AX809" s="79"/>
      <c r="AY809" s="79"/>
      <c r="AZ809" s="79"/>
      <c r="BA809" s="79"/>
      <c r="BB809" s="79"/>
      <c r="BC809" s="79"/>
      <c r="BD809" s="79"/>
      <c r="BE809" s="79"/>
      <c r="BF809" s="79"/>
      <c r="BG809" s="79"/>
      <c r="BH809" s="79"/>
      <c r="BI809" s="79"/>
      <c r="BJ809" s="79"/>
      <c r="BK809" s="79"/>
      <c r="BL809" s="79"/>
      <c r="BM809" s="79"/>
      <c r="BN809" s="79"/>
      <c r="BO809" s="79"/>
      <c r="BP809" s="79"/>
      <c r="BQ809" s="79"/>
      <c r="BR809" s="79"/>
      <c r="BS809" s="79"/>
      <c r="BT809" s="79"/>
      <c r="BU809" s="79"/>
      <c r="BV809" s="79"/>
      <c r="BW809" s="79"/>
      <c r="BX809" s="79"/>
      <c r="BY809" s="79"/>
      <c r="BZ809" s="79"/>
      <c r="CA809" s="79"/>
      <c r="CB809" s="79"/>
      <c r="CC809" s="79"/>
      <c r="CD809" s="79"/>
      <c r="CE809" s="79"/>
      <c r="CF809" s="79"/>
      <c r="CG809" s="79"/>
      <c r="CH809" s="79"/>
      <c r="CI809" s="79"/>
      <c r="CJ809" s="79"/>
      <c r="CK809" s="79"/>
      <c r="CL809" s="79"/>
      <c r="CM809" s="79"/>
      <c r="CN809" s="79"/>
      <c r="CO809" s="79"/>
      <c r="CP809" s="79"/>
      <c r="CQ809" s="79"/>
      <c r="CR809" s="79"/>
      <c r="CS809" s="79"/>
      <c r="CT809" s="79"/>
      <c r="CU809" s="79"/>
      <c r="CV809" s="79"/>
      <c r="CW809" s="79"/>
      <c r="CX809" s="79"/>
      <c r="CY809" s="79"/>
      <c r="CZ809" s="79"/>
      <c r="DA809" s="79"/>
      <c r="DB809" s="79"/>
      <c r="DC809" s="79"/>
      <c r="DD809" s="79"/>
      <c r="DE809" s="79"/>
      <c r="DF809" s="79"/>
      <c r="DG809" s="79"/>
      <c r="DH809" s="79"/>
      <c r="DI809" s="79"/>
      <c r="DJ809" s="79"/>
      <c r="DK809" s="79"/>
      <c r="DL809" s="79"/>
      <c r="DM809" s="79"/>
      <c r="DN809" s="79"/>
      <c r="DO809" s="79"/>
      <c r="DP809" s="79"/>
      <c r="DQ809" s="79"/>
      <c r="DR809" s="79"/>
      <c r="DS809" s="79"/>
      <c r="DT809" s="79"/>
      <c r="DU809" s="79"/>
      <c r="DV809" s="79"/>
      <c r="DW809" s="79"/>
      <c r="DX809" s="79"/>
      <c r="DY809" s="79"/>
      <c r="DZ809" s="79"/>
      <c r="EA809" s="79"/>
      <c r="EB809" s="79"/>
      <c r="EC809" s="79"/>
      <c r="ED809" s="79"/>
      <c r="EE809" s="79"/>
      <c r="EF809" s="79"/>
      <c r="EG809" s="79"/>
      <c r="EH809" s="79"/>
      <c r="EI809" s="79"/>
      <c r="EJ809" s="79"/>
      <c r="EK809" s="79"/>
      <c r="EL809" s="79"/>
      <c r="EM809" s="79"/>
      <c r="EN809" s="79"/>
      <c r="EO809" s="113"/>
      <c r="EP809" s="113"/>
      <c r="EQ809" s="113"/>
      <c r="ER809" s="113"/>
      <c r="ES809" s="113"/>
      <c r="ET809" s="113"/>
      <c r="EU809" s="113"/>
      <c r="EV809" s="113"/>
      <c r="EW809" s="113"/>
      <c r="EX809" s="113"/>
    </row>
    <row r="810" spans="1:154" x14ac:dyDescent="0.3">
      <c r="A810" s="79"/>
      <c r="B810" s="80"/>
      <c r="C810" s="80"/>
      <c r="D810" s="80"/>
      <c r="E810" s="80"/>
      <c r="F810" s="80"/>
      <c r="G810" s="44" t="e">
        <f>SUM(J810,L810,N810,O810,P810,T810,U810,V810,AB810,AD810,AO810,AQ810,CE810,CG810,CP810,CR810,#REF!,#REF!,CZ810,DB810,DE810,DG810,DN810,DP810,DW810,DY810,EF810,EH810)</f>
        <v>#REF!</v>
      </c>
      <c r="H810" s="44" t="e">
        <f>SUM(K810,M810,Q810,R810,S810,W810,X810,Y810,AC810,AE810,AF810,AG810,AH810,AI810,AL810,AP810,AR810,#REF!,AY810,AZ810,CF810,CH810,CI810,CJ810,CK810,CL810,CQ810,CS810,CT810,CU810,CV810,CW810,#REF!,#REF!,DA810,DC810,DF810,DH810,DO810,#REF!,#REF!,#REF!,#REF!,DQ810,DR810,DS810,DT810,DU810,DX810,DZ810,EA810,EB810,EC810,ED810,EG810,EI810,EJ810,EK810,EL810,EM810)</f>
        <v>#REF!</v>
      </c>
      <c r="I810" s="44" t="e">
        <f t="shared" si="24"/>
        <v>#REF!</v>
      </c>
      <c r="J810" s="72"/>
      <c r="K810" s="72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79"/>
      <c r="AF810" s="79"/>
      <c r="AG810" s="79"/>
      <c r="AH810" s="79"/>
      <c r="AI810" s="79"/>
      <c r="AJ810" s="79"/>
      <c r="AK810" s="79"/>
      <c r="AL810" s="79"/>
      <c r="AM810" s="79"/>
      <c r="AN810" s="79"/>
      <c r="AO810" s="79"/>
      <c r="AP810" s="79"/>
      <c r="AQ810" s="79"/>
      <c r="AR810" s="79"/>
      <c r="AS810" s="79"/>
      <c r="AT810" s="79"/>
      <c r="AU810" s="79"/>
      <c r="AV810" s="79"/>
      <c r="AW810" s="79"/>
      <c r="AX810" s="79"/>
      <c r="AY810" s="79"/>
      <c r="AZ810" s="79"/>
      <c r="BA810" s="79"/>
      <c r="BB810" s="79"/>
      <c r="BC810" s="79"/>
      <c r="BD810" s="79"/>
      <c r="BE810" s="79"/>
      <c r="BF810" s="79"/>
      <c r="BG810" s="79"/>
      <c r="BH810" s="79"/>
      <c r="BI810" s="79"/>
      <c r="BJ810" s="79"/>
      <c r="BK810" s="79"/>
      <c r="BL810" s="79"/>
      <c r="BM810" s="79"/>
      <c r="BN810" s="79"/>
      <c r="BO810" s="79"/>
      <c r="BP810" s="79"/>
      <c r="BQ810" s="79"/>
      <c r="BR810" s="79"/>
      <c r="BS810" s="79"/>
      <c r="BT810" s="79"/>
      <c r="BU810" s="79"/>
      <c r="BV810" s="79"/>
      <c r="BW810" s="79"/>
      <c r="BX810" s="79"/>
      <c r="BY810" s="79"/>
      <c r="BZ810" s="79"/>
      <c r="CA810" s="79"/>
      <c r="CB810" s="79"/>
      <c r="CC810" s="79"/>
      <c r="CD810" s="79"/>
      <c r="CE810" s="79"/>
      <c r="CF810" s="79"/>
      <c r="CG810" s="79"/>
      <c r="CH810" s="79"/>
      <c r="CI810" s="79"/>
      <c r="CJ810" s="79"/>
      <c r="CK810" s="79"/>
      <c r="CL810" s="79"/>
      <c r="CM810" s="79"/>
      <c r="CN810" s="79"/>
      <c r="CO810" s="79"/>
      <c r="CP810" s="79"/>
      <c r="CQ810" s="79"/>
      <c r="CR810" s="79"/>
      <c r="CS810" s="79"/>
      <c r="CT810" s="79"/>
      <c r="CU810" s="79"/>
      <c r="CV810" s="79"/>
      <c r="CW810" s="79"/>
      <c r="CX810" s="79"/>
      <c r="CY810" s="79"/>
      <c r="CZ810" s="79"/>
      <c r="DA810" s="79"/>
      <c r="DB810" s="79"/>
      <c r="DC810" s="79"/>
      <c r="DD810" s="79"/>
      <c r="DE810" s="79"/>
      <c r="DF810" s="79"/>
      <c r="DG810" s="79"/>
      <c r="DH810" s="79"/>
      <c r="DI810" s="79"/>
      <c r="DJ810" s="79"/>
      <c r="DK810" s="79"/>
      <c r="DL810" s="79"/>
      <c r="DM810" s="79"/>
      <c r="DN810" s="79"/>
      <c r="DO810" s="79"/>
      <c r="DP810" s="79"/>
      <c r="DQ810" s="79"/>
      <c r="DR810" s="79"/>
      <c r="DS810" s="79"/>
      <c r="DT810" s="79"/>
      <c r="DU810" s="79"/>
      <c r="DV810" s="79"/>
      <c r="DW810" s="79"/>
      <c r="DX810" s="79"/>
      <c r="DY810" s="79"/>
      <c r="DZ810" s="79"/>
      <c r="EA810" s="79"/>
      <c r="EB810" s="79"/>
      <c r="EC810" s="79"/>
      <c r="ED810" s="79"/>
      <c r="EE810" s="79"/>
      <c r="EF810" s="79"/>
      <c r="EG810" s="79"/>
      <c r="EH810" s="79"/>
      <c r="EI810" s="79"/>
      <c r="EJ810" s="79"/>
      <c r="EK810" s="79"/>
      <c r="EL810" s="79"/>
      <c r="EM810" s="79"/>
      <c r="EN810" s="79"/>
      <c r="EO810" s="113"/>
      <c r="EP810" s="113"/>
      <c r="EQ810" s="113"/>
      <c r="ER810" s="113"/>
      <c r="ES810" s="113"/>
      <c r="ET810" s="113"/>
      <c r="EU810" s="113"/>
      <c r="EV810" s="113"/>
      <c r="EW810" s="113"/>
      <c r="EX810" s="113"/>
    </row>
    <row r="811" spans="1:154" x14ac:dyDescent="0.3">
      <c r="A811" s="79"/>
      <c r="B811" s="80"/>
      <c r="C811" s="80"/>
      <c r="D811" s="80"/>
      <c r="E811" s="80"/>
      <c r="F811" s="80"/>
      <c r="G811" s="44" t="e">
        <f>SUM(J811,L811,N811,O811,P811,T811,U811,V811,AB811,AD811,AO811,AQ811,CE811,CG811,CP811,CR811,#REF!,#REF!,CZ811,DB811,DE811,DG811,DN811,DP811,DW811,DY811,EF811,EH811)</f>
        <v>#REF!</v>
      </c>
      <c r="H811" s="44" t="e">
        <f>SUM(K811,M811,Q811,R811,S811,W811,X811,Y811,AC811,AE811,AF811,AG811,AH811,AI811,AL811,AP811,AR811,#REF!,AY811,AZ811,CF811,CH811,CI811,CJ811,CK811,CL811,CQ811,CS811,CT811,CU811,CV811,CW811,#REF!,#REF!,DA811,DC811,DF811,DH811,DO811,#REF!,#REF!,#REF!,#REF!,DQ811,DR811,DS811,DT811,DU811,DX811,DZ811,EA811,EB811,EC811,ED811,EG811,EI811,EJ811,EK811,EL811,EM811)</f>
        <v>#REF!</v>
      </c>
      <c r="I811" s="44" t="e">
        <f t="shared" si="24"/>
        <v>#REF!</v>
      </c>
      <c r="J811" s="72"/>
      <c r="K811" s="72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79"/>
      <c r="AF811" s="79"/>
      <c r="AG811" s="79"/>
      <c r="AH811" s="79"/>
      <c r="AI811" s="79"/>
      <c r="AJ811" s="79"/>
      <c r="AK811" s="79"/>
      <c r="AL811" s="79"/>
      <c r="AM811" s="79"/>
      <c r="AN811" s="79"/>
      <c r="AO811" s="79"/>
      <c r="AP811" s="79"/>
      <c r="AQ811" s="79"/>
      <c r="AR811" s="79"/>
      <c r="AS811" s="79"/>
      <c r="AT811" s="79"/>
      <c r="AU811" s="79"/>
      <c r="AV811" s="79"/>
      <c r="AW811" s="79"/>
      <c r="AX811" s="79"/>
      <c r="AY811" s="79"/>
      <c r="AZ811" s="79"/>
      <c r="BA811" s="79"/>
      <c r="BB811" s="79"/>
      <c r="BC811" s="79"/>
      <c r="BD811" s="79"/>
      <c r="BE811" s="79"/>
      <c r="BF811" s="79"/>
      <c r="BG811" s="79"/>
      <c r="BH811" s="79"/>
      <c r="BI811" s="79"/>
      <c r="BJ811" s="79"/>
      <c r="BK811" s="79"/>
      <c r="BL811" s="79"/>
      <c r="BM811" s="79"/>
      <c r="BN811" s="79"/>
      <c r="BO811" s="79"/>
      <c r="BP811" s="79"/>
      <c r="BQ811" s="79"/>
      <c r="BR811" s="79"/>
      <c r="BS811" s="79"/>
      <c r="BT811" s="79"/>
      <c r="BU811" s="79"/>
      <c r="BV811" s="79"/>
      <c r="BW811" s="79"/>
      <c r="BX811" s="79"/>
      <c r="BY811" s="79"/>
      <c r="BZ811" s="79"/>
      <c r="CA811" s="79"/>
      <c r="CB811" s="79"/>
      <c r="CC811" s="79"/>
      <c r="CD811" s="79"/>
      <c r="CE811" s="79"/>
      <c r="CF811" s="79"/>
      <c r="CG811" s="79"/>
      <c r="CH811" s="79"/>
      <c r="CI811" s="79"/>
      <c r="CJ811" s="79"/>
      <c r="CK811" s="79"/>
      <c r="CL811" s="79"/>
      <c r="CM811" s="79"/>
      <c r="CN811" s="79"/>
      <c r="CO811" s="79"/>
      <c r="CP811" s="79"/>
      <c r="CQ811" s="79"/>
      <c r="CR811" s="79"/>
      <c r="CS811" s="79"/>
      <c r="CT811" s="79"/>
      <c r="CU811" s="79"/>
      <c r="CV811" s="79"/>
      <c r="CW811" s="79"/>
      <c r="CX811" s="79"/>
      <c r="CY811" s="79"/>
      <c r="CZ811" s="79"/>
      <c r="DA811" s="79"/>
      <c r="DB811" s="79"/>
      <c r="DC811" s="79"/>
      <c r="DD811" s="79"/>
      <c r="DE811" s="79"/>
      <c r="DF811" s="79"/>
      <c r="DG811" s="79"/>
      <c r="DH811" s="79"/>
      <c r="DI811" s="79"/>
      <c r="DJ811" s="79"/>
      <c r="DK811" s="79"/>
      <c r="DL811" s="79"/>
      <c r="DM811" s="79"/>
      <c r="DN811" s="79"/>
      <c r="DO811" s="79"/>
      <c r="DP811" s="79"/>
      <c r="DQ811" s="79"/>
      <c r="DR811" s="79"/>
      <c r="DS811" s="79"/>
      <c r="DT811" s="79"/>
      <c r="DU811" s="79"/>
      <c r="DV811" s="79"/>
      <c r="DW811" s="79"/>
      <c r="DX811" s="79"/>
      <c r="DY811" s="79"/>
      <c r="DZ811" s="79"/>
      <c r="EA811" s="79"/>
      <c r="EB811" s="79"/>
      <c r="EC811" s="79"/>
      <c r="ED811" s="79"/>
      <c r="EE811" s="79"/>
      <c r="EF811" s="79"/>
      <c r="EG811" s="79"/>
      <c r="EH811" s="79"/>
      <c r="EI811" s="79"/>
      <c r="EJ811" s="79"/>
      <c r="EK811" s="79"/>
      <c r="EL811" s="79"/>
      <c r="EM811" s="79"/>
      <c r="EN811" s="79"/>
      <c r="EO811" s="113"/>
      <c r="EP811" s="113"/>
      <c r="EQ811" s="113"/>
      <c r="ER811" s="113"/>
      <c r="ES811" s="113"/>
      <c r="ET811" s="113"/>
      <c r="EU811" s="113"/>
      <c r="EV811" s="113"/>
      <c r="EW811" s="113"/>
      <c r="EX811" s="113"/>
    </row>
    <row r="812" spans="1:154" x14ac:dyDescent="0.3">
      <c r="A812" s="79"/>
      <c r="B812" s="80"/>
      <c r="C812" s="80"/>
      <c r="D812" s="80"/>
      <c r="E812" s="80"/>
      <c r="F812" s="80"/>
      <c r="G812" s="44" t="e">
        <f>SUM(J812,L812,N812,O812,P812,T812,U812,V812,AB812,AD812,AO812,AQ812,CE812,CG812,CP812,CR812,#REF!,#REF!,CZ812,DB812,DE812,DG812,DN812,DP812,DW812,DY812,EF812,EH812)</f>
        <v>#REF!</v>
      </c>
      <c r="H812" s="44" t="e">
        <f>SUM(K812,M812,Q812,R812,S812,W812,X812,Y812,AC812,AE812,AF812,AG812,AH812,AI812,AL812,AP812,AR812,#REF!,AY812,AZ812,CF812,CH812,CI812,CJ812,CK812,CL812,CQ812,CS812,CT812,CU812,CV812,CW812,#REF!,#REF!,DA812,DC812,DF812,DH812,DO812,#REF!,#REF!,#REF!,#REF!,DQ812,DR812,DS812,DT812,DU812,DX812,DZ812,EA812,EB812,EC812,ED812,EG812,EI812,EJ812,EK812,EL812,EM812)</f>
        <v>#REF!</v>
      </c>
      <c r="I812" s="44" t="e">
        <f t="shared" si="24"/>
        <v>#REF!</v>
      </c>
      <c r="J812" s="72"/>
      <c r="K812" s="72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79"/>
      <c r="AF812" s="79"/>
      <c r="AG812" s="79"/>
      <c r="AH812" s="79"/>
      <c r="AI812" s="79"/>
      <c r="AJ812" s="79"/>
      <c r="AK812" s="79"/>
      <c r="AL812" s="79"/>
      <c r="AM812" s="79"/>
      <c r="AN812" s="79"/>
      <c r="AO812" s="79"/>
      <c r="AP812" s="79"/>
      <c r="AQ812" s="79"/>
      <c r="AR812" s="79"/>
      <c r="AS812" s="79"/>
      <c r="AT812" s="79"/>
      <c r="AU812" s="79"/>
      <c r="AV812" s="79"/>
      <c r="AW812" s="79"/>
      <c r="AX812" s="79"/>
      <c r="AY812" s="79"/>
      <c r="AZ812" s="79"/>
      <c r="BA812" s="79"/>
      <c r="BB812" s="79"/>
      <c r="BC812" s="79"/>
      <c r="BD812" s="79"/>
      <c r="BE812" s="79"/>
      <c r="BF812" s="79"/>
      <c r="BG812" s="79"/>
      <c r="BH812" s="79"/>
      <c r="BI812" s="79"/>
      <c r="BJ812" s="79"/>
      <c r="BK812" s="79"/>
      <c r="BL812" s="79"/>
      <c r="BM812" s="79"/>
      <c r="BN812" s="79"/>
      <c r="BO812" s="79"/>
      <c r="BP812" s="79"/>
      <c r="BQ812" s="79"/>
      <c r="BR812" s="79"/>
      <c r="BS812" s="79"/>
      <c r="BT812" s="79"/>
      <c r="BU812" s="79"/>
      <c r="BV812" s="79"/>
      <c r="BW812" s="79"/>
      <c r="BX812" s="79"/>
      <c r="BY812" s="79"/>
      <c r="BZ812" s="79"/>
      <c r="CA812" s="79"/>
      <c r="CB812" s="79"/>
      <c r="CC812" s="79"/>
      <c r="CD812" s="79"/>
      <c r="CE812" s="79"/>
      <c r="CF812" s="79"/>
      <c r="CG812" s="79"/>
      <c r="CH812" s="79"/>
      <c r="CI812" s="79"/>
      <c r="CJ812" s="79"/>
      <c r="CK812" s="79"/>
      <c r="CL812" s="79"/>
      <c r="CM812" s="79"/>
      <c r="CN812" s="79"/>
      <c r="CO812" s="79"/>
      <c r="CP812" s="79"/>
      <c r="CQ812" s="79"/>
      <c r="CR812" s="79"/>
      <c r="CS812" s="79"/>
      <c r="CT812" s="79"/>
      <c r="CU812" s="79"/>
      <c r="CV812" s="79"/>
      <c r="CW812" s="79"/>
      <c r="CX812" s="79"/>
      <c r="CY812" s="79"/>
      <c r="CZ812" s="79"/>
      <c r="DA812" s="79"/>
      <c r="DB812" s="79"/>
      <c r="DC812" s="79"/>
      <c r="DD812" s="79"/>
      <c r="DE812" s="79"/>
      <c r="DF812" s="79"/>
      <c r="DG812" s="79"/>
      <c r="DH812" s="79"/>
      <c r="DI812" s="79"/>
      <c r="DJ812" s="79"/>
      <c r="DK812" s="79"/>
      <c r="DL812" s="79"/>
      <c r="DM812" s="79"/>
      <c r="DN812" s="79"/>
      <c r="DO812" s="79"/>
      <c r="DP812" s="79"/>
      <c r="DQ812" s="79"/>
      <c r="DR812" s="79"/>
      <c r="DS812" s="79"/>
      <c r="DT812" s="79"/>
      <c r="DU812" s="79"/>
      <c r="DV812" s="79"/>
      <c r="DW812" s="79"/>
      <c r="DX812" s="79"/>
      <c r="DY812" s="79"/>
      <c r="DZ812" s="79"/>
      <c r="EA812" s="79"/>
      <c r="EB812" s="79"/>
      <c r="EC812" s="79"/>
      <c r="ED812" s="79"/>
      <c r="EE812" s="79"/>
      <c r="EF812" s="79"/>
      <c r="EG812" s="79"/>
      <c r="EH812" s="79"/>
      <c r="EI812" s="79"/>
      <c r="EJ812" s="79"/>
      <c r="EK812" s="79"/>
      <c r="EL812" s="79"/>
      <c r="EM812" s="79"/>
      <c r="EN812" s="79"/>
      <c r="EO812" s="113"/>
      <c r="EP812" s="113"/>
      <c r="EQ812" s="113"/>
      <c r="ER812" s="113"/>
      <c r="ES812" s="113"/>
      <c r="ET812" s="113"/>
      <c r="EU812" s="113"/>
      <c r="EV812" s="113"/>
      <c r="EW812" s="113"/>
      <c r="EX812" s="113"/>
    </row>
    <row r="813" spans="1:154" x14ac:dyDescent="0.3">
      <c r="A813" s="79"/>
      <c r="B813" s="80"/>
      <c r="C813" s="80"/>
      <c r="D813" s="80"/>
      <c r="E813" s="80"/>
      <c r="F813" s="80"/>
      <c r="G813" s="44" t="e">
        <f>SUM(J813,L813,N813,O813,P813,T813,U813,V813,AB813,AD813,AO813,AQ813,CE813,CG813,CP813,CR813,#REF!,#REF!,CZ813,DB813,DE813,DG813,DN813,DP813,DW813,DY813,EF813,EH813)</f>
        <v>#REF!</v>
      </c>
      <c r="H813" s="44" t="e">
        <f>SUM(K813,M813,Q813,R813,S813,W813,X813,Y813,AC813,AE813,AF813,AG813,AH813,AI813,AL813,AP813,AR813,#REF!,AY813,AZ813,CF813,CH813,CI813,CJ813,CK813,CL813,CQ813,CS813,CT813,CU813,CV813,CW813,#REF!,#REF!,DA813,DC813,DF813,DH813,DO813,#REF!,#REF!,#REF!,#REF!,DQ813,DR813,DS813,DT813,DU813,DX813,DZ813,EA813,EB813,EC813,ED813,EG813,EI813,EJ813,EK813,EL813,EM813)</f>
        <v>#REF!</v>
      </c>
      <c r="I813" s="44" t="e">
        <f t="shared" si="24"/>
        <v>#REF!</v>
      </c>
      <c r="J813" s="72"/>
      <c r="K813" s="72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79"/>
      <c r="AF813" s="79"/>
      <c r="AG813" s="79"/>
      <c r="AH813" s="79"/>
      <c r="AI813" s="79"/>
      <c r="AJ813" s="79"/>
      <c r="AK813" s="79"/>
      <c r="AL813" s="79"/>
      <c r="AM813" s="79"/>
      <c r="AN813" s="79"/>
      <c r="AO813" s="79"/>
      <c r="AP813" s="79"/>
      <c r="AQ813" s="79"/>
      <c r="AR813" s="79"/>
      <c r="AS813" s="79"/>
      <c r="AT813" s="79"/>
      <c r="AU813" s="79"/>
      <c r="AV813" s="79"/>
      <c r="AW813" s="79"/>
      <c r="AX813" s="79"/>
      <c r="AY813" s="79"/>
      <c r="AZ813" s="79"/>
      <c r="BA813" s="79"/>
      <c r="BB813" s="79"/>
      <c r="BC813" s="79"/>
      <c r="BD813" s="79"/>
      <c r="BE813" s="79"/>
      <c r="BF813" s="79"/>
      <c r="BG813" s="79"/>
      <c r="BH813" s="79"/>
      <c r="BI813" s="79"/>
      <c r="BJ813" s="79"/>
      <c r="BK813" s="79"/>
      <c r="BL813" s="79"/>
      <c r="BM813" s="79"/>
      <c r="BN813" s="79"/>
      <c r="BO813" s="79"/>
      <c r="BP813" s="79"/>
      <c r="BQ813" s="79"/>
      <c r="BR813" s="79"/>
      <c r="BS813" s="79"/>
      <c r="BT813" s="79"/>
      <c r="BU813" s="79"/>
      <c r="BV813" s="79"/>
      <c r="BW813" s="79"/>
      <c r="BX813" s="79"/>
      <c r="BY813" s="79"/>
      <c r="BZ813" s="79"/>
      <c r="CA813" s="79"/>
      <c r="CB813" s="79"/>
      <c r="CC813" s="79"/>
      <c r="CD813" s="79"/>
      <c r="CE813" s="79"/>
      <c r="CF813" s="79"/>
      <c r="CG813" s="79"/>
      <c r="CH813" s="79"/>
      <c r="CI813" s="79"/>
      <c r="CJ813" s="79"/>
      <c r="CK813" s="79"/>
      <c r="CL813" s="79"/>
      <c r="CM813" s="79"/>
      <c r="CN813" s="79"/>
      <c r="CO813" s="79"/>
      <c r="CP813" s="79"/>
      <c r="CQ813" s="79"/>
      <c r="CR813" s="79"/>
      <c r="CS813" s="79"/>
      <c r="CT813" s="79"/>
      <c r="CU813" s="79"/>
      <c r="CV813" s="79"/>
      <c r="CW813" s="79"/>
      <c r="CX813" s="79"/>
      <c r="CY813" s="79"/>
      <c r="CZ813" s="79"/>
      <c r="DA813" s="79"/>
      <c r="DB813" s="79"/>
      <c r="DC813" s="79"/>
      <c r="DD813" s="79"/>
      <c r="DE813" s="79"/>
      <c r="DF813" s="79"/>
      <c r="DG813" s="79"/>
      <c r="DH813" s="79"/>
      <c r="DI813" s="79"/>
      <c r="DJ813" s="79"/>
      <c r="DK813" s="79"/>
      <c r="DL813" s="79"/>
      <c r="DM813" s="79"/>
      <c r="DN813" s="79"/>
      <c r="DO813" s="79"/>
      <c r="DP813" s="79"/>
      <c r="DQ813" s="79"/>
      <c r="DR813" s="79"/>
      <c r="DS813" s="79"/>
      <c r="DT813" s="79"/>
      <c r="DU813" s="79"/>
      <c r="DV813" s="79"/>
      <c r="DW813" s="79"/>
      <c r="DX813" s="79"/>
      <c r="DY813" s="79"/>
      <c r="DZ813" s="79"/>
      <c r="EA813" s="79"/>
      <c r="EB813" s="79"/>
      <c r="EC813" s="79"/>
      <c r="ED813" s="79"/>
      <c r="EE813" s="79"/>
      <c r="EF813" s="79"/>
      <c r="EG813" s="79"/>
      <c r="EH813" s="79"/>
      <c r="EI813" s="79"/>
      <c r="EJ813" s="79"/>
      <c r="EK813" s="79"/>
      <c r="EL813" s="79"/>
      <c r="EM813" s="79"/>
      <c r="EN813" s="79"/>
      <c r="EO813" s="113"/>
      <c r="EP813" s="113"/>
      <c r="EQ813" s="113"/>
      <c r="ER813" s="113"/>
      <c r="ES813" s="113"/>
      <c r="ET813" s="113"/>
      <c r="EU813" s="113"/>
      <c r="EV813" s="113"/>
      <c r="EW813" s="113"/>
      <c r="EX813" s="113"/>
    </row>
    <row r="814" spans="1:154" x14ac:dyDescent="0.3">
      <c r="A814" s="79"/>
      <c r="B814" s="80"/>
      <c r="C814" s="80"/>
      <c r="D814" s="80"/>
      <c r="E814" s="80"/>
      <c r="F814" s="80"/>
      <c r="G814" s="44" t="e">
        <f>SUM(J814,L814,N814,O814,P814,T814,U814,V814,AB814,AD814,AO814,AQ814,CE814,CG814,CP814,CR814,#REF!,#REF!,CZ814,DB814,DE814,DG814,DN814,DP814,DW814,DY814,EF814,EH814)</f>
        <v>#REF!</v>
      </c>
      <c r="H814" s="44" t="e">
        <f>SUM(K814,M814,Q814,R814,S814,W814,X814,Y814,AC814,AE814,AF814,AG814,AH814,AI814,AL814,AP814,AR814,#REF!,AY814,AZ814,CF814,CH814,CI814,CJ814,CK814,CL814,CQ814,CS814,CT814,CU814,CV814,CW814,#REF!,#REF!,DA814,DC814,DF814,DH814,DO814,#REF!,#REF!,#REF!,#REF!,DQ814,DR814,DS814,DT814,DU814,DX814,DZ814,EA814,EB814,EC814,ED814,EG814,EI814,EJ814,EK814,EL814,EM814)</f>
        <v>#REF!</v>
      </c>
      <c r="I814" s="44" t="e">
        <f t="shared" si="24"/>
        <v>#REF!</v>
      </c>
      <c r="J814" s="72"/>
      <c r="K814" s="72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79"/>
      <c r="AF814" s="79"/>
      <c r="AG814" s="79"/>
      <c r="AH814" s="79"/>
      <c r="AI814" s="79"/>
      <c r="AJ814" s="79"/>
      <c r="AK814" s="79"/>
      <c r="AL814" s="79"/>
      <c r="AM814" s="79"/>
      <c r="AN814" s="79"/>
      <c r="AO814" s="79"/>
      <c r="AP814" s="79"/>
      <c r="AQ814" s="79"/>
      <c r="AR814" s="79"/>
      <c r="AS814" s="79"/>
      <c r="AT814" s="79"/>
      <c r="AU814" s="79"/>
      <c r="AV814" s="79"/>
      <c r="AW814" s="79"/>
      <c r="AX814" s="79"/>
      <c r="AY814" s="79"/>
      <c r="AZ814" s="79"/>
      <c r="BA814" s="79"/>
      <c r="BB814" s="79"/>
      <c r="BC814" s="79"/>
      <c r="BD814" s="79"/>
      <c r="BE814" s="79"/>
      <c r="BF814" s="79"/>
      <c r="BG814" s="79"/>
      <c r="BH814" s="79"/>
      <c r="BI814" s="79"/>
      <c r="BJ814" s="79"/>
      <c r="BK814" s="79"/>
      <c r="BL814" s="79"/>
      <c r="BM814" s="79"/>
      <c r="BN814" s="79"/>
      <c r="BO814" s="79"/>
      <c r="BP814" s="79"/>
      <c r="BQ814" s="79"/>
      <c r="BR814" s="79"/>
      <c r="BS814" s="79"/>
      <c r="BT814" s="79"/>
      <c r="BU814" s="79"/>
      <c r="BV814" s="79"/>
      <c r="BW814" s="79"/>
      <c r="BX814" s="79"/>
      <c r="BY814" s="79"/>
      <c r="BZ814" s="79"/>
      <c r="CA814" s="79"/>
      <c r="CB814" s="79"/>
      <c r="CC814" s="79"/>
      <c r="CD814" s="79"/>
      <c r="CE814" s="79"/>
      <c r="CF814" s="79"/>
      <c r="CG814" s="79"/>
      <c r="CH814" s="79"/>
      <c r="CI814" s="79"/>
      <c r="CJ814" s="79"/>
      <c r="CK814" s="79"/>
      <c r="CL814" s="79"/>
      <c r="CM814" s="79"/>
      <c r="CN814" s="79"/>
      <c r="CO814" s="79"/>
      <c r="CP814" s="79"/>
      <c r="CQ814" s="79"/>
      <c r="CR814" s="79"/>
      <c r="CS814" s="79"/>
      <c r="CT814" s="79"/>
      <c r="CU814" s="79"/>
      <c r="CV814" s="79"/>
      <c r="CW814" s="79"/>
      <c r="CX814" s="79"/>
      <c r="CY814" s="79"/>
      <c r="CZ814" s="79"/>
      <c r="DA814" s="79"/>
      <c r="DB814" s="79"/>
      <c r="DC814" s="79"/>
      <c r="DD814" s="79"/>
      <c r="DE814" s="79"/>
      <c r="DF814" s="79"/>
      <c r="DG814" s="79"/>
      <c r="DH814" s="79"/>
      <c r="DI814" s="79"/>
      <c r="DJ814" s="79"/>
      <c r="DK814" s="79"/>
      <c r="DL814" s="79"/>
      <c r="DM814" s="79"/>
      <c r="DN814" s="79"/>
      <c r="DO814" s="79"/>
      <c r="DP814" s="79"/>
      <c r="DQ814" s="79"/>
      <c r="DR814" s="79"/>
      <c r="DS814" s="79"/>
      <c r="DT814" s="79"/>
      <c r="DU814" s="79"/>
      <c r="DV814" s="79"/>
      <c r="DW814" s="79"/>
      <c r="DX814" s="79"/>
      <c r="DY814" s="79"/>
      <c r="DZ814" s="79"/>
      <c r="EA814" s="79"/>
      <c r="EB814" s="79"/>
      <c r="EC814" s="79"/>
      <c r="ED814" s="79"/>
      <c r="EE814" s="79"/>
      <c r="EF814" s="79"/>
      <c r="EG814" s="79"/>
      <c r="EH814" s="79"/>
      <c r="EI814" s="79"/>
      <c r="EJ814" s="79"/>
      <c r="EK814" s="79"/>
      <c r="EL814" s="79"/>
      <c r="EM814" s="79"/>
      <c r="EN814" s="79"/>
      <c r="EO814" s="113"/>
      <c r="EP814" s="113"/>
      <c r="EQ814" s="113"/>
      <c r="ER814" s="113"/>
      <c r="ES814" s="113"/>
      <c r="ET814" s="113"/>
      <c r="EU814" s="113"/>
      <c r="EV814" s="113"/>
      <c r="EW814" s="113"/>
      <c r="EX814" s="113"/>
    </row>
    <row r="815" spans="1:154" x14ac:dyDescent="0.3">
      <c r="A815" s="79"/>
      <c r="B815" s="80"/>
      <c r="C815" s="80"/>
      <c r="D815" s="80"/>
      <c r="E815" s="80"/>
      <c r="F815" s="80"/>
      <c r="G815" s="44" t="e">
        <f>SUM(J815,L815,N815,O815,P815,T815,U815,V815,AB815,AD815,AO815,AQ815,CE815,CG815,CP815,CR815,#REF!,#REF!,CZ815,DB815,DE815,DG815,DN815,DP815,DW815,DY815,EF815,EH815)</f>
        <v>#REF!</v>
      </c>
      <c r="H815" s="44" t="e">
        <f>SUM(K815,M815,Q815,R815,S815,W815,X815,Y815,AC815,AE815,AF815,AG815,AH815,AI815,AL815,AP815,AR815,#REF!,AY815,AZ815,CF815,CH815,CI815,CJ815,CK815,CL815,CQ815,CS815,CT815,CU815,CV815,CW815,#REF!,#REF!,DA815,DC815,DF815,DH815,DO815,#REF!,#REF!,#REF!,#REF!,DQ815,DR815,DS815,DT815,DU815,DX815,DZ815,EA815,EB815,EC815,ED815,EG815,EI815,EJ815,EK815,EL815,EM815)</f>
        <v>#REF!</v>
      </c>
      <c r="I815" s="44" t="e">
        <f t="shared" si="24"/>
        <v>#REF!</v>
      </c>
      <c r="J815" s="72"/>
      <c r="K815" s="72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79"/>
      <c r="AF815" s="79"/>
      <c r="AG815" s="79"/>
      <c r="AH815" s="79"/>
      <c r="AI815" s="79"/>
      <c r="AJ815" s="79"/>
      <c r="AK815" s="79"/>
      <c r="AL815" s="79"/>
      <c r="AM815" s="79"/>
      <c r="AN815" s="79"/>
      <c r="AO815" s="79"/>
      <c r="AP815" s="79"/>
      <c r="AQ815" s="79"/>
      <c r="AR815" s="79"/>
      <c r="AS815" s="79"/>
      <c r="AT815" s="79"/>
      <c r="AU815" s="79"/>
      <c r="AV815" s="79"/>
      <c r="AW815" s="79"/>
      <c r="AX815" s="79"/>
      <c r="AY815" s="79"/>
      <c r="AZ815" s="79"/>
      <c r="BA815" s="79"/>
      <c r="BB815" s="79"/>
      <c r="BC815" s="79"/>
      <c r="BD815" s="79"/>
      <c r="BE815" s="79"/>
      <c r="BF815" s="79"/>
      <c r="BG815" s="79"/>
      <c r="BH815" s="79"/>
      <c r="BI815" s="79"/>
      <c r="BJ815" s="79"/>
      <c r="BK815" s="79"/>
      <c r="BL815" s="79"/>
      <c r="BM815" s="79"/>
      <c r="BN815" s="79"/>
      <c r="BO815" s="79"/>
      <c r="BP815" s="79"/>
      <c r="BQ815" s="79"/>
      <c r="BR815" s="79"/>
      <c r="BS815" s="79"/>
      <c r="BT815" s="79"/>
      <c r="BU815" s="79"/>
      <c r="BV815" s="79"/>
      <c r="BW815" s="79"/>
      <c r="BX815" s="79"/>
      <c r="BY815" s="79"/>
      <c r="BZ815" s="79"/>
      <c r="CA815" s="79"/>
      <c r="CB815" s="79"/>
      <c r="CC815" s="79"/>
      <c r="CD815" s="79"/>
      <c r="CE815" s="79"/>
      <c r="CF815" s="79"/>
      <c r="CG815" s="79"/>
      <c r="CH815" s="79"/>
      <c r="CI815" s="79"/>
      <c r="CJ815" s="79"/>
      <c r="CK815" s="79"/>
      <c r="CL815" s="79"/>
      <c r="CM815" s="79"/>
      <c r="CN815" s="79"/>
      <c r="CO815" s="79"/>
      <c r="CP815" s="79"/>
      <c r="CQ815" s="79"/>
      <c r="CR815" s="79"/>
      <c r="CS815" s="79"/>
      <c r="CT815" s="79"/>
      <c r="CU815" s="79"/>
      <c r="CV815" s="79"/>
      <c r="CW815" s="79"/>
      <c r="CX815" s="79"/>
      <c r="CY815" s="79"/>
      <c r="CZ815" s="79"/>
      <c r="DA815" s="79"/>
      <c r="DB815" s="79"/>
      <c r="DC815" s="79"/>
      <c r="DD815" s="79"/>
      <c r="DE815" s="79"/>
      <c r="DF815" s="79"/>
      <c r="DG815" s="79"/>
      <c r="DH815" s="79"/>
      <c r="DI815" s="79"/>
      <c r="DJ815" s="79"/>
      <c r="DK815" s="79"/>
      <c r="DL815" s="79"/>
      <c r="DM815" s="79"/>
      <c r="DN815" s="79"/>
      <c r="DO815" s="79"/>
      <c r="DP815" s="79"/>
      <c r="DQ815" s="79"/>
      <c r="DR815" s="79"/>
      <c r="DS815" s="79"/>
      <c r="DT815" s="79"/>
      <c r="DU815" s="79"/>
      <c r="DV815" s="79"/>
      <c r="DW815" s="79"/>
      <c r="DX815" s="79"/>
      <c r="DY815" s="79"/>
      <c r="DZ815" s="79"/>
      <c r="EA815" s="79"/>
      <c r="EB815" s="79"/>
      <c r="EC815" s="79"/>
      <c r="ED815" s="79"/>
      <c r="EE815" s="79"/>
      <c r="EF815" s="79"/>
      <c r="EG815" s="79"/>
      <c r="EH815" s="79"/>
      <c r="EI815" s="79"/>
      <c r="EJ815" s="79"/>
      <c r="EK815" s="79"/>
      <c r="EL815" s="79"/>
      <c r="EM815" s="79"/>
      <c r="EN815" s="79"/>
      <c r="EO815" s="113"/>
      <c r="EP815" s="113"/>
      <c r="EQ815" s="113"/>
      <c r="ER815" s="113"/>
      <c r="ES815" s="113"/>
      <c r="ET815" s="113"/>
      <c r="EU815" s="113"/>
      <c r="EV815" s="113"/>
      <c r="EW815" s="113"/>
      <c r="EX815" s="113"/>
    </row>
    <row r="816" spans="1:154" x14ac:dyDescent="0.3">
      <c r="A816" s="79"/>
      <c r="B816" s="80"/>
      <c r="C816" s="80"/>
      <c r="D816" s="80"/>
      <c r="E816" s="80"/>
      <c r="F816" s="80"/>
      <c r="G816" s="44" t="e">
        <f>SUM(J816,L816,N816,O816,P816,T816,U816,V816,AB816,AD816,AO816,AQ816,CE816,CG816,CP816,CR816,#REF!,#REF!,CZ816,DB816,DE816,DG816,DN816,DP816,DW816,DY816,EF816,EH816)</f>
        <v>#REF!</v>
      </c>
      <c r="H816" s="44" t="e">
        <f>SUM(K816,M816,Q816,R816,S816,W816,X816,Y816,AC816,AE816,AF816,AG816,AH816,AI816,AL816,AP816,AR816,#REF!,AY816,AZ816,CF816,CH816,CI816,CJ816,CK816,CL816,CQ816,CS816,CT816,CU816,CV816,CW816,#REF!,#REF!,DA816,DC816,DF816,DH816,DO816,#REF!,#REF!,#REF!,#REF!,DQ816,DR816,DS816,DT816,DU816,DX816,DZ816,EA816,EB816,EC816,ED816,EG816,EI816,EJ816,EK816,EL816,EM816)</f>
        <v>#REF!</v>
      </c>
      <c r="I816" s="44" t="e">
        <f t="shared" si="24"/>
        <v>#REF!</v>
      </c>
      <c r="J816" s="72"/>
      <c r="K816" s="72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79"/>
      <c r="AF816" s="79"/>
      <c r="AG816" s="79"/>
      <c r="AH816" s="79"/>
      <c r="AI816" s="79"/>
      <c r="AJ816" s="79"/>
      <c r="AK816" s="79"/>
      <c r="AL816" s="79"/>
      <c r="AM816" s="79"/>
      <c r="AN816" s="79"/>
      <c r="AO816" s="79"/>
      <c r="AP816" s="79"/>
      <c r="AQ816" s="79"/>
      <c r="AR816" s="79"/>
      <c r="AS816" s="79"/>
      <c r="AT816" s="79"/>
      <c r="AU816" s="79"/>
      <c r="AV816" s="79"/>
      <c r="AW816" s="79"/>
      <c r="AX816" s="79"/>
      <c r="AY816" s="79"/>
      <c r="AZ816" s="79"/>
      <c r="BA816" s="79"/>
      <c r="BB816" s="79"/>
      <c r="BC816" s="79"/>
      <c r="BD816" s="79"/>
      <c r="BE816" s="79"/>
      <c r="BF816" s="79"/>
      <c r="BG816" s="79"/>
      <c r="BH816" s="79"/>
      <c r="BI816" s="79"/>
      <c r="BJ816" s="79"/>
      <c r="BK816" s="79"/>
      <c r="BL816" s="79"/>
      <c r="BM816" s="79"/>
      <c r="BN816" s="79"/>
      <c r="BO816" s="79"/>
      <c r="BP816" s="79"/>
      <c r="BQ816" s="79"/>
      <c r="BR816" s="79"/>
      <c r="BS816" s="79"/>
      <c r="BT816" s="79"/>
      <c r="BU816" s="79"/>
      <c r="BV816" s="79"/>
      <c r="BW816" s="79"/>
      <c r="BX816" s="79"/>
      <c r="BY816" s="79"/>
      <c r="BZ816" s="79"/>
      <c r="CA816" s="79"/>
      <c r="CB816" s="79"/>
      <c r="CC816" s="79"/>
      <c r="CD816" s="79"/>
      <c r="CE816" s="79"/>
      <c r="CF816" s="79"/>
      <c r="CG816" s="79"/>
      <c r="CH816" s="79"/>
      <c r="CI816" s="79"/>
      <c r="CJ816" s="79"/>
      <c r="CK816" s="79"/>
      <c r="CL816" s="79"/>
      <c r="CM816" s="79"/>
      <c r="CN816" s="79"/>
      <c r="CO816" s="79"/>
      <c r="CP816" s="79"/>
      <c r="CQ816" s="79"/>
      <c r="CR816" s="79"/>
      <c r="CS816" s="79"/>
      <c r="CT816" s="79"/>
      <c r="CU816" s="79"/>
      <c r="CV816" s="79"/>
      <c r="CW816" s="79"/>
      <c r="CX816" s="79"/>
      <c r="CY816" s="79"/>
      <c r="CZ816" s="79"/>
      <c r="DA816" s="79"/>
      <c r="DB816" s="79"/>
      <c r="DC816" s="79"/>
      <c r="DD816" s="79"/>
      <c r="DE816" s="79"/>
      <c r="DF816" s="79"/>
      <c r="DG816" s="79"/>
      <c r="DH816" s="79"/>
      <c r="DI816" s="79"/>
      <c r="DJ816" s="79"/>
      <c r="DK816" s="79"/>
      <c r="DL816" s="79"/>
      <c r="DM816" s="79"/>
      <c r="DN816" s="79"/>
      <c r="DO816" s="79"/>
      <c r="DP816" s="79"/>
      <c r="DQ816" s="79"/>
      <c r="DR816" s="79"/>
      <c r="DS816" s="79"/>
      <c r="DT816" s="79"/>
      <c r="DU816" s="79"/>
      <c r="DV816" s="79"/>
      <c r="DW816" s="79"/>
      <c r="DX816" s="79"/>
      <c r="DY816" s="79"/>
      <c r="DZ816" s="79"/>
      <c r="EA816" s="79"/>
      <c r="EB816" s="79"/>
      <c r="EC816" s="79"/>
      <c r="ED816" s="79"/>
      <c r="EE816" s="79"/>
      <c r="EF816" s="79"/>
      <c r="EG816" s="79"/>
      <c r="EH816" s="79"/>
      <c r="EI816" s="79"/>
      <c r="EJ816" s="79"/>
      <c r="EK816" s="79"/>
      <c r="EL816" s="79"/>
      <c r="EM816" s="79"/>
      <c r="EN816" s="79"/>
      <c r="EO816" s="113"/>
      <c r="EP816" s="113"/>
      <c r="EQ816" s="113"/>
      <c r="ER816" s="113"/>
      <c r="ES816" s="113"/>
      <c r="ET816" s="113"/>
      <c r="EU816" s="113"/>
      <c r="EV816" s="113"/>
      <c r="EW816" s="113"/>
      <c r="EX816" s="113"/>
    </row>
    <row r="817" spans="1:154" x14ac:dyDescent="0.3">
      <c r="A817" s="79"/>
      <c r="B817" s="80"/>
      <c r="C817" s="80"/>
      <c r="D817" s="80"/>
      <c r="E817" s="80"/>
      <c r="F817" s="80"/>
      <c r="G817" s="44" t="e">
        <f>SUM(J817,L817,N817,O817,P817,T817,U817,V817,AB817,AD817,AO817,AQ817,CE817,CG817,CP817,CR817,#REF!,#REF!,CZ817,DB817,DE817,DG817,DN817,DP817,DW817,DY817,EF817,EH817)</f>
        <v>#REF!</v>
      </c>
      <c r="H817" s="44" t="e">
        <f>SUM(K817,M817,Q817,R817,S817,W817,X817,Y817,AC817,AE817,AF817,AG817,AH817,AI817,AL817,AP817,AR817,#REF!,AY817,AZ817,CF817,CH817,CI817,CJ817,CK817,CL817,CQ817,CS817,CT817,CU817,CV817,CW817,#REF!,#REF!,DA817,DC817,DF817,DH817,DO817,#REF!,#REF!,#REF!,#REF!,DQ817,DR817,DS817,DT817,DU817,DX817,DZ817,EA817,EB817,EC817,ED817,EG817,EI817,EJ817,EK817,EL817,EM817)</f>
        <v>#REF!</v>
      </c>
      <c r="I817" s="44" t="e">
        <f t="shared" si="24"/>
        <v>#REF!</v>
      </c>
      <c r="J817" s="72"/>
      <c r="K817" s="72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79"/>
      <c r="AF817" s="79"/>
      <c r="AG817" s="79"/>
      <c r="AH817" s="79"/>
      <c r="AI817" s="79"/>
      <c r="AJ817" s="79"/>
      <c r="AK817" s="79"/>
      <c r="AL817" s="79"/>
      <c r="AM817" s="79"/>
      <c r="AN817" s="79"/>
      <c r="AO817" s="79"/>
      <c r="AP817" s="79"/>
      <c r="AQ817" s="79"/>
      <c r="AR817" s="79"/>
      <c r="AS817" s="79"/>
      <c r="AT817" s="79"/>
      <c r="AU817" s="79"/>
      <c r="AV817" s="79"/>
      <c r="AW817" s="79"/>
      <c r="AX817" s="79"/>
      <c r="AY817" s="79"/>
      <c r="AZ817" s="79"/>
      <c r="BA817" s="79"/>
      <c r="BB817" s="79"/>
      <c r="BC817" s="79"/>
      <c r="BD817" s="79"/>
      <c r="BE817" s="79"/>
      <c r="BF817" s="79"/>
      <c r="BG817" s="79"/>
      <c r="BH817" s="79"/>
      <c r="BI817" s="79"/>
      <c r="BJ817" s="79"/>
      <c r="BK817" s="79"/>
      <c r="BL817" s="79"/>
      <c r="BM817" s="79"/>
      <c r="BN817" s="79"/>
      <c r="BO817" s="79"/>
      <c r="BP817" s="79"/>
      <c r="BQ817" s="79"/>
      <c r="BR817" s="79"/>
      <c r="BS817" s="79"/>
      <c r="BT817" s="79"/>
      <c r="BU817" s="79"/>
      <c r="BV817" s="79"/>
      <c r="BW817" s="79"/>
      <c r="BX817" s="79"/>
      <c r="BY817" s="79"/>
      <c r="BZ817" s="79"/>
      <c r="CA817" s="79"/>
      <c r="CB817" s="79"/>
      <c r="CC817" s="79"/>
      <c r="CD817" s="79"/>
      <c r="CE817" s="79"/>
      <c r="CF817" s="79"/>
      <c r="CG817" s="79"/>
      <c r="CH817" s="79"/>
      <c r="CI817" s="79"/>
      <c r="CJ817" s="79"/>
      <c r="CK817" s="79"/>
      <c r="CL817" s="79"/>
      <c r="CM817" s="79"/>
      <c r="CN817" s="79"/>
      <c r="CO817" s="79"/>
      <c r="CP817" s="79"/>
      <c r="CQ817" s="79"/>
      <c r="CR817" s="79"/>
      <c r="CS817" s="79"/>
      <c r="CT817" s="79"/>
      <c r="CU817" s="79"/>
      <c r="CV817" s="79"/>
      <c r="CW817" s="79"/>
      <c r="CX817" s="79"/>
      <c r="CY817" s="79"/>
      <c r="CZ817" s="79"/>
      <c r="DA817" s="79"/>
      <c r="DB817" s="79"/>
      <c r="DC817" s="79"/>
      <c r="DD817" s="79"/>
      <c r="DE817" s="79"/>
      <c r="DF817" s="79"/>
      <c r="DG817" s="79"/>
      <c r="DH817" s="79"/>
      <c r="DI817" s="79"/>
      <c r="DJ817" s="79"/>
      <c r="DK817" s="79"/>
      <c r="DL817" s="79"/>
      <c r="DM817" s="79"/>
      <c r="DN817" s="79"/>
      <c r="DO817" s="79"/>
      <c r="DP817" s="79"/>
      <c r="DQ817" s="79"/>
      <c r="DR817" s="79"/>
      <c r="DS817" s="79"/>
      <c r="DT817" s="79"/>
      <c r="DU817" s="79"/>
      <c r="DV817" s="79"/>
      <c r="DW817" s="79"/>
      <c r="DX817" s="79"/>
      <c r="DY817" s="79"/>
      <c r="DZ817" s="79"/>
      <c r="EA817" s="79"/>
      <c r="EB817" s="79"/>
      <c r="EC817" s="79"/>
      <c r="ED817" s="79"/>
      <c r="EE817" s="79"/>
      <c r="EF817" s="79"/>
      <c r="EG817" s="79"/>
      <c r="EH817" s="79"/>
      <c r="EI817" s="79"/>
      <c r="EJ817" s="79"/>
      <c r="EK817" s="79"/>
      <c r="EL817" s="79"/>
      <c r="EM817" s="79"/>
      <c r="EN817" s="79"/>
      <c r="EO817" s="113"/>
      <c r="EP817" s="113"/>
      <c r="EQ817" s="113"/>
      <c r="ER817" s="113"/>
      <c r="ES817" s="113"/>
      <c r="ET817" s="113"/>
      <c r="EU817" s="113"/>
      <c r="EV817" s="113"/>
      <c r="EW817" s="113"/>
      <c r="EX817" s="113"/>
    </row>
    <row r="818" spans="1:154" x14ac:dyDescent="0.3">
      <c r="A818" s="79"/>
      <c r="B818" s="80"/>
      <c r="C818" s="80"/>
      <c r="D818" s="80"/>
      <c r="E818" s="80"/>
      <c r="F818" s="80"/>
      <c r="G818" s="44" t="e">
        <f>SUM(J818,L818,N818,O818,P818,T818,U818,V818,AB818,AD818,AO818,AQ818,CE818,CG818,CP818,CR818,#REF!,#REF!,CZ818,DB818,DE818,DG818,DN818,DP818,DW818,DY818,EF818,EH818)</f>
        <v>#REF!</v>
      </c>
      <c r="H818" s="44" t="e">
        <f>SUM(K818,M818,Q818,R818,S818,W818,X818,Y818,AC818,AE818,AF818,AG818,AH818,AI818,AL818,AP818,AR818,#REF!,AY818,AZ818,CF818,CH818,CI818,CJ818,CK818,CL818,CQ818,CS818,CT818,CU818,CV818,CW818,#REF!,#REF!,DA818,DC818,DF818,DH818,DO818,#REF!,#REF!,#REF!,#REF!,DQ818,DR818,DS818,DT818,DU818,DX818,DZ818,EA818,EB818,EC818,ED818,EG818,EI818,EJ818,EK818,EL818,EM818)</f>
        <v>#REF!</v>
      </c>
      <c r="I818" s="44" t="e">
        <f t="shared" si="24"/>
        <v>#REF!</v>
      </c>
      <c r="J818" s="72"/>
      <c r="K818" s="72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79"/>
      <c r="AF818" s="79"/>
      <c r="AG818" s="79"/>
      <c r="AH818" s="79"/>
      <c r="AI818" s="79"/>
      <c r="AJ818" s="79"/>
      <c r="AK818" s="79"/>
      <c r="AL818" s="79"/>
      <c r="AM818" s="79"/>
      <c r="AN818" s="79"/>
      <c r="AO818" s="79"/>
      <c r="AP818" s="79"/>
      <c r="AQ818" s="79"/>
      <c r="AR818" s="79"/>
      <c r="AS818" s="79"/>
      <c r="AT818" s="79"/>
      <c r="AU818" s="79"/>
      <c r="AV818" s="79"/>
      <c r="AW818" s="79"/>
      <c r="AX818" s="79"/>
      <c r="AY818" s="79"/>
      <c r="AZ818" s="79"/>
      <c r="BA818" s="79"/>
      <c r="BB818" s="79"/>
      <c r="BC818" s="79"/>
      <c r="BD818" s="79"/>
      <c r="BE818" s="79"/>
      <c r="BF818" s="79"/>
      <c r="BG818" s="79"/>
      <c r="BH818" s="79"/>
      <c r="BI818" s="79"/>
      <c r="BJ818" s="79"/>
      <c r="BK818" s="79"/>
      <c r="BL818" s="79"/>
      <c r="BM818" s="79"/>
      <c r="BN818" s="79"/>
      <c r="BO818" s="79"/>
      <c r="BP818" s="79"/>
      <c r="BQ818" s="79"/>
      <c r="BR818" s="79"/>
      <c r="BS818" s="79"/>
      <c r="BT818" s="79"/>
      <c r="BU818" s="79"/>
      <c r="BV818" s="79"/>
      <c r="BW818" s="79"/>
      <c r="BX818" s="79"/>
      <c r="BY818" s="79"/>
      <c r="BZ818" s="79"/>
      <c r="CA818" s="79"/>
      <c r="CB818" s="79"/>
      <c r="CC818" s="79"/>
      <c r="CD818" s="79"/>
      <c r="CE818" s="79"/>
      <c r="CF818" s="79"/>
      <c r="CG818" s="79"/>
      <c r="CH818" s="79"/>
      <c r="CI818" s="79"/>
      <c r="CJ818" s="79"/>
      <c r="CK818" s="79"/>
      <c r="CL818" s="79"/>
      <c r="CM818" s="79"/>
      <c r="CN818" s="79"/>
      <c r="CO818" s="79"/>
      <c r="CP818" s="79"/>
      <c r="CQ818" s="79"/>
      <c r="CR818" s="79"/>
      <c r="CS818" s="79"/>
      <c r="CT818" s="79"/>
      <c r="CU818" s="79"/>
      <c r="CV818" s="79"/>
      <c r="CW818" s="79"/>
      <c r="CX818" s="79"/>
      <c r="CY818" s="79"/>
      <c r="CZ818" s="79"/>
      <c r="DA818" s="79"/>
      <c r="DB818" s="79"/>
      <c r="DC818" s="79"/>
      <c r="DD818" s="79"/>
      <c r="DE818" s="79"/>
      <c r="DF818" s="79"/>
      <c r="DG818" s="79"/>
      <c r="DH818" s="79"/>
      <c r="DI818" s="79"/>
      <c r="DJ818" s="79"/>
      <c r="DK818" s="79"/>
      <c r="DL818" s="79"/>
      <c r="DM818" s="79"/>
      <c r="DN818" s="79"/>
      <c r="DO818" s="79"/>
      <c r="DP818" s="79"/>
      <c r="DQ818" s="79"/>
      <c r="DR818" s="79"/>
      <c r="DS818" s="79"/>
      <c r="DT818" s="79"/>
      <c r="DU818" s="79"/>
      <c r="DV818" s="79"/>
      <c r="DW818" s="79"/>
      <c r="DX818" s="79"/>
      <c r="DY818" s="79"/>
      <c r="DZ818" s="79"/>
      <c r="EA818" s="79"/>
      <c r="EB818" s="79"/>
      <c r="EC818" s="79"/>
      <c r="ED818" s="79"/>
      <c r="EE818" s="79"/>
      <c r="EF818" s="79"/>
      <c r="EG818" s="79"/>
      <c r="EH818" s="79"/>
      <c r="EI818" s="79"/>
      <c r="EJ818" s="79"/>
      <c r="EK818" s="79"/>
      <c r="EL818" s="79"/>
      <c r="EM818" s="79"/>
      <c r="EN818" s="79"/>
      <c r="EO818" s="113"/>
      <c r="EP818" s="113"/>
      <c r="EQ818" s="113"/>
      <c r="ER818" s="113"/>
      <c r="ES818" s="113"/>
      <c r="ET818" s="113"/>
      <c r="EU818" s="113"/>
      <c r="EV818" s="113"/>
      <c r="EW818" s="113"/>
      <c r="EX818" s="113"/>
    </row>
    <row r="819" spans="1:154" x14ac:dyDescent="0.3">
      <c r="A819" s="79"/>
      <c r="B819" s="80"/>
      <c r="C819" s="80"/>
      <c r="D819" s="80"/>
      <c r="E819" s="80"/>
      <c r="F819" s="80"/>
      <c r="G819" s="44" t="e">
        <f>SUM(J819,L819,N819,O819,P819,T819,U819,V819,AB819,AD819,AO819,AQ819,CE819,CG819,CP819,CR819,#REF!,#REF!,CZ819,DB819,DE819,DG819,DN819,DP819,DW819,DY819,EF819,EH819)</f>
        <v>#REF!</v>
      </c>
      <c r="H819" s="44" t="e">
        <f>SUM(K819,M819,Q819,R819,S819,W819,X819,Y819,AC819,AE819,AF819,AG819,AH819,AI819,AL819,AP819,AR819,#REF!,AY819,AZ819,CF819,CH819,CI819,CJ819,CK819,CL819,CQ819,CS819,CT819,CU819,CV819,CW819,#REF!,#REF!,DA819,DC819,DF819,DH819,DO819,#REF!,#REF!,#REF!,#REF!,DQ819,DR819,DS819,DT819,DU819,DX819,DZ819,EA819,EB819,EC819,ED819,EG819,EI819,EJ819,EK819,EL819,EM819)</f>
        <v>#REF!</v>
      </c>
      <c r="I819" s="44" t="e">
        <f t="shared" si="24"/>
        <v>#REF!</v>
      </c>
      <c r="J819" s="72"/>
      <c r="K819" s="72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79"/>
      <c r="AF819" s="79"/>
      <c r="AG819" s="79"/>
      <c r="AH819" s="79"/>
      <c r="AI819" s="79"/>
      <c r="AJ819" s="79"/>
      <c r="AK819" s="79"/>
      <c r="AL819" s="79"/>
      <c r="AM819" s="79"/>
      <c r="AN819" s="79"/>
      <c r="AO819" s="79"/>
      <c r="AP819" s="79"/>
      <c r="AQ819" s="79"/>
      <c r="AR819" s="79"/>
      <c r="AS819" s="79"/>
      <c r="AT819" s="79"/>
      <c r="AU819" s="79"/>
      <c r="AV819" s="79"/>
      <c r="AW819" s="79"/>
      <c r="AX819" s="79"/>
      <c r="AY819" s="79"/>
      <c r="AZ819" s="79"/>
      <c r="BA819" s="79"/>
      <c r="BB819" s="79"/>
      <c r="BC819" s="79"/>
      <c r="BD819" s="79"/>
      <c r="BE819" s="79"/>
      <c r="BF819" s="79"/>
      <c r="BG819" s="79"/>
      <c r="BH819" s="79"/>
      <c r="BI819" s="79"/>
      <c r="BJ819" s="79"/>
      <c r="BK819" s="79"/>
      <c r="BL819" s="79"/>
      <c r="BM819" s="79"/>
      <c r="BN819" s="79"/>
      <c r="BO819" s="79"/>
      <c r="BP819" s="79"/>
      <c r="BQ819" s="79"/>
      <c r="BR819" s="79"/>
      <c r="BS819" s="79"/>
      <c r="BT819" s="79"/>
      <c r="BU819" s="79"/>
      <c r="BV819" s="79"/>
      <c r="BW819" s="79"/>
      <c r="BX819" s="79"/>
      <c r="BY819" s="79"/>
      <c r="BZ819" s="79"/>
      <c r="CA819" s="79"/>
      <c r="CB819" s="79"/>
      <c r="CC819" s="79"/>
      <c r="CD819" s="79"/>
      <c r="CE819" s="79"/>
      <c r="CF819" s="79"/>
      <c r="CG819" s="79"/>
      <c r="CH819" s="79"/>
      <c r="CI819" s="79"/>
      <c r="CJ819" s="79"/>
      <c r="CK819" s="79"/>
      <c r="CL819" s="79"/>
      <c r="CM819" s="79"/>
      <c r="CN819" s="79"/>
      <c r="CO819" s="79"/>
      <c r="CP819" s="79"/>
      <c r="CQ819" s="79"/>
      <c r="CR819" s="79"/>
      <c r="CS819" s="79"/>
      <c r="CT819" s="79"/>
      <c r="CU819" s="79"/>
      <c r="CV819" s="79"/>
      <c r="CW819" s="79"/>
      <c r="CX819" s="79"/>
      <c r="CY819" s="79"/>
      <c r="CZ819" s="79"/>
      <c r="DA819" s="79"/>
      <c r="DB819" s="79"/>
      <c r="DC819" s="79"/>
      <c r="DD819" s="79"/>
      <c r="DE819" s="79"/>
      <c r="DF819" s="79"/>
      <c r="DG819" s="79"/>
      <c r="DH819" s="79"/>
      <c r="DI819" s="79"/>
      <c r="DJ819" s="79"/>
      <c r="DK819" s="79"/>
      <c r="DL819" s="79"/>
      <c r="DM819" s="79"/>
      <c r="DN819" s="79"/>
      <c r="DO819" s="79"/>
      <c r="DP819" s="79"/>
      <c r="DQ819" s="79"/>
      <c r="DR819" s="79"/>
      <c r="DS819" s="79"/>
      <c r="DT819" s="79"/>
      <c r="DU819" s="79"/>
      <c r="DV819" s="79"/>
      <c r="DW819" s="79"/>
      <c r="DX819" s="79"/>
      <c r="DY819" s="79"/>
      <c r="DZ819" s="79"/>
      <c r="EA819" s="79"/>
      <c r="EB819" s="79"/>
      <c r="EC819" s="79"/>
      <c r="ED819" s="79"/>
      <c r="EE819" s="79"/>
      <c r="EF819" s="79"/>
      <c r="EG819" s="79"/>
      <c r="EH819" s="79"/>
      <c r="EI819" s="79"/>
      <c r="EJ819" s="79"/>
      <c r="EK819" s="79"/>
      <c r="EL819" s="79"/>
      <c r="EM819" s="79"/>
      <c r="EN819" s="79"/>
      <c r="EO819" s="113"/>
      <c r="EP819" s="113"/>
      <c r="EQ819" s="113"/>
      <c r="ER819" s="113"/>
      <c r="ES819" s="113"/>
      <c r="ET819" s="113"/>
      <c r="EU819" s="113"/>
      <c r="EV819" s="113"/>
      <c r="EW819" s="113"/>
      <c r="EX819" s="113"/>
    </row>
    <row r="820" spans="1:154" x14ac:dyDescent="0.3">
      <c r="A820" s="79"/>
      <c r="B820" s="80"/>
      <c r="C820" s="80"/>
      <c r="D820" s="80"/>
      <c r="E820" s="80"/>
      <c r="F820" s="80"/>
      <c r="G820" s="44" t="e">
        <f>SUM(J820,L820,N820,O820,P820,T820,U820,V820,AB820,AD820,AO820,AQ820,CE820,CG820,CP820,CR820,#REF!,#REF!,CZ820,DB820,DE820,DG820,DN820,DP820,DW820,DY820,EF820,EH820)</f>
        <v>#REF!</v>
      </c>
      <c r="H820" s="44" t="e">
        <f>SUM(K820,M820,Q820,R820,S820,W820,X820,Y820,AC820,AE820,AF820,AG820,AH820,AI820,AL820,AP820,AR820,#REF!,AY820,AZ820,CF820,CH820,CI820,CJ820,CK820,CL820,CQ820,CS820,CT820,CU820,CV820,CW820,#REF!,#REF!,DA820,DC820,DF820,DH820,DO820,#REF!,#REF!,#REF!,#REF!,DQ820,DR820,DS820,DT820,DU820,DX820,DZ820,EA820,EB820,EC820,ED820,EG820,EI820,EJ820,EK820,EL820,EM820)</f>
        <v>#REF!</v>
      </c>
      <c r="I820" s="44" t="e">
        <f t="shared" si="24"/>
        <v>#REF!</v>
      </c>
      <c r="J820" s="72"/>
      <c r="K820" s="72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79"/>
      <c r="AF820" s="79"/>
      <c r="AG820" s="79"/>
      <c r="AH820" s="79"/>
      <c r="AI820" s="79"/>
      <c r="AJ820" s="79"/>
      <c r="AK820" s="79"/>
      <c r="AL820" s="79"/>
      <c r="AM820" s="79"/>
      <c r="AN820" s="79"/>
      <c r="AO820" s="79"/>
      <c r="AP820" s="79"/>
      <c r="AQ820" s="79"/>
      <c r="AR820" s="79"/>
      <c r="AS820" s="79"/>
      <c r="AT820" s="79"/>
      <c r="AU820" s="79"/>
      <c r="AV820" s="79"/>
      <c r="AW820" s="79"/>
      <c r="AX820" s="79"/>
      <c r="AY820" s="79"/>
      <c r="AZ820" s="79"/>
      <c r="BA820" s="79"/>
      <c r="BB820" s="79"/>
      <c r="BC820" s="79"/>
      <c r="BD820" s="79"/>
      <c r="BE820" s="79"/>
      <c r="BF820" s="79"/>
      <c r="BG820" s="79"/>
      <c r="BH820" s="79"/>
      <c r="BI820" s="79"/>
      <c r="BJ820" s="79"/>
      <c r="BK820" s="79"/>
      <c r="BL820" s="79"/>
      <c r="BM820" s="79"/>
      <c r="BN820" s="79"/>
      <c r="BO820" s="79"/>
      <c r="BP820" s="79"/>
      <c r="BQ820" s="79"/>
      <c r="BR820" s="79"/>
      <c r="BS820" s="79"/>
      <c r="BT820" s="79"/>
      <c r="BU820" s="79"/>
      <c r="BV820" s="79"/>
      <c r="BW820" s="79"/>
      <c r="BX820" s="79"/>
      <c r="BY820" s="79"/>
      <c r="BZ820" s="79"/>
      <c r="CA820" s="79"/>
      <c r="CB820" s="79"/>
      <c r="CC820" s="79"/>
      <c r="CD820" s="79"/>
      <c r="CE820" s="79"/>
      <c r="CF820" s="79"/>
      <c r="CG820" s="79"/>
      <c r="CH820" s="79"/>
      <c r="CI820" s="79"/>
      <c r="CJ820" s="79"/>
      <c r="CK820" s="79"/>
      <c r="CL820" s="79"/>
      <c r="CM820" s="79"/>
      <c r="CN820" s="79"/>
      <c r="CO820" s="79"/>
      <c r="CP820" s="79"/>
      <c r="CQ820" s="79"/>
      <c r="CR820" s="79"/>
      <c r="CS820" s="79"/>
      <c r="CT820" s="79"/>
      <c r="CU820" s="79"/>
      <c r="CV820" s="79"/>
      <c r="CW820" s="79"/>
      <c r="CX820" s="79"/>
      <c r="CY820" s="79"/>
      <c r="CZ820" s="79"/>
      <c r="DA820" s="79"/>
      <c r="DB820" s="79"/>
      <c r="DC820" s="79"/>
      <c r="DD820" s="79"/>
      <c r="DE820" s="79"/>
      <c r="DF820" s="79"/>
      <c r="DG820" s="79"/>
      <c r="DH820" s="79"/>
      <c r="DI820" s="79"/>
      <c r="DJ820" s="79"/>
      <c r="DK820" s="79"/>
      <c r="DL820" s="79"/>
      <c r="DM820" s="79"/>
      <c r="DN820" s="79"/>
      <c r="DO820" s="79"/>
      <c r="DP820" s="79"/>
      <c r="DQ820" s="79"/>
      <c r="DR820" s="79"/>
      <c r="DS820" s="79"/>
      <c r="DT820" s="79"/>
      <c r="DU820" s="79"/>
      <c r="DV820" s="79"/>
      <c r="DW820" s="79"/>
      <c r="DX820" s="79"/>
      <c r="DY820" s="79"/>
      <c r="DZ820" s="79"/>
      <c r="EA820" s="79"/>
      <c r="EB820" s="79"/>
      <c r="EC820" s="79"/>
      <c r="ED820" s="79"/>
      <c r="EE820" s="79"/>
      <c r="EF820" s="79"/>
      <c r="EG820" s="79"/>
      <c r="EH820" s="79"/>
      <c r="EI820" s="79"/>
      <c r="EJ820" s="79"/>
      <c r="EK820" s="79"/>
      <c r="EL820" s="79"/>
      <c r="EM820" s="79"/>
      <c r="EN820" s="79"/>
      <c r="EO820" s="113"/>
      <c r="EP820" s="113"/>
      <c r="EQ820" s="113"/>
      <c r="ER820" s="113"/>
      <c r="ES820" s="113"/>
      <c r="ET820" s="113"/>
      <c r="EU820" s="113"/>
      <c r="EV820" s="113"/>
      <c r="EW820" s="113"/>
      <c r="EX820" s="113"/>
    </row>
    <row r="821" spans="1:154" x14ac:dyDescent="0.3">
      <c r="A821" s="79"/>
      <c r="B821" s="80"/>
      <c r="C821" s="80"/>
      <c r="D821" s="80"/>
      <c r="E821" s="80"/>
      <c r="F821" s="80"/>
      <c r="G821" s="44" t="e">
        <f>SUM(J821,L821,N821,O821,P821,T821,U821,V821,AB821,AD821,AO821,AQ821,CE821,CG821,CP821,CR821,#REF!,#REF!,CZ821,DB821,DE821,DG821,DN821,DP821,DW821,DY821,EF821,EH821)</f>
        <v>#REF!</v>
      </c>
      <c r="H821" s="44" t="e">
        <f>SUM(K821,M821,Q821,R821,S821,W821,X821,Y821,AC821,AE821,AF821,AG821,AH821,AI821,AL821,AP821,AR821,#REF!,AY821,AZ821,CF821,CH821,CI821,CJ821,CK821,CL821,CQ821,CS821,CT821,CU821,CV821,CW821,#REF!,#REF!,DA821,DC821,DF821,DH821,DO821,#REF!,#REF!,#REF!,#REF!,DQ821,DR821,DS821,DT821,DU821,DX821,DZ821,EA821,EB821,EC821,ED821,EG821,EI821,EJ821,EK821,EL821,EM821)</f>
        <v>#REF!</v>
      </c>
      <c r="I821" s="44" t="e">
        <f t="shared" si="24"/>
        <v>#REF!</v>
      </c>
      <c r="J821" s="72"/>
      <c r="K821" s="72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79"/>
      <c r="AF821" s="79"/>
      <c r="AG821" s="79"/>
      <c r="AH821" s="79"/>
      <c r="AI821" s="79"/>
      <c r="AJ821" s="79"/>
      <c r="AK821" s="79"/>
      <c r="AL821" s="79"/>
      <c r="AM821" s="79"/>
      <c r="AN821" s="79"/>
      <c r="AO821" s="79"/>
      <c r="AP821" s="79"/>
      <c r="AQ821" s="79"/>
      <c r="AR821" s="79"/>
      <c r="AS821" s="79"/>
      <c r="AT821" s="79"/>
      <c r="AU821" s="79"/>
      <c r="AV821" s="79"/>
      <c r="AW821" s="79"/>
      <c r="AX821" s="79"/>
      <c r="AY821" s="79"/>
      <c r="AZ821" s="79"/>
      <c r="BA821" s="79"/>
      <c r="BB821" s="79"/>
      <c r="BC821" s="79"/>
      <c r="BD821" s="79"/>
      <c r="BE821" s="79"/>
      <c r="BF821" s="79"/>
      <c r="BG821" s="79"/>
      <c r="BH821" s="79"/>
      <c r="BI821" s="79"/>
      <c r="BJ821" s="79"/>
      <c r="BK821" s="79"/>
      <c r="BL821" s="79"/>
      <c r="BM821" s="79"/>
      <c r="BN821" s="79"/>
      <c r="BO821" s="79"/>
      <c r="BP821" s="79"/>
      <c r="BQ821" s="79"/>
      <c r="BR821" s="79"/>
      <c r="BS821" s="79"/>
      <c r="BT821" s="79"/>
      <c r="BU821" s="79"/>
      <c r="BV821" s="79"/>
      <c r="BW821" s="79"/>
      <c r="BX821" s="79"/>
      <c r="BY821" s="79"/>
      <c r="BZ821" s="79"/>
      <c r="CA821" s="79"/>
      <c r="CB821" s="79"/>
      <c r="CC821" s="79"/>
      <c r="CD821" s="79"/>
      <c r="CE821" s="79"/>
      <c r="CF821" s="79"/>
      <c r="CG821" s="79"/>
      <c r="CH821" s="79"/>
      <c r="CI821" s="79"/>
      <c r="CJ821" s="79"/>
      <c r="CK821" s="79"/>
      <c r="CL821" s="79"/>
      <c r="CM821" s="79"/>
      <c r="CN821" s="79"/>
      <c r="CO821" s="79"/>
      <c r="CP821" s="79"/>
      <c r="CQ821" s="79"/>
      <c r="CR821" s="79"/>
      <c r="CS821" s="79"/>
      <c r="CT821" s="79"/>
      <c r="CU821" s="79"/>
      <c r="CV821" s="79"/>
      <c r="CW821" s="79"/>
      <c r="CX821" s="79"/>
      <c r="CY821" s="79"/>
      <c r="CZ821" s="79"/>
      <c r="DA821" s="79"/>
      <c r="DB821" s="79"/>
      <c r="DC821" s="79"/>
      <c r="DD821" s="79"/>
      <c r="DE821" s="79"/>
      <c r="DF821" s="79"/>
      <c r="DG821" s="79"/>
      <c r="DH821" s="79"/>
      <c r="DI821" s="79"/>
      <c r="DJ821" s="79"/>
      <c r="DK821" s="79"/>
      <c r="DL821" s="79"/>
      <c r="DM821" s="79"/>
      <c r="DN821" s="79"/>
      <c r="DO821" s="79"/>
      <c r="DP821" s="79"/>
      <c r="DQ821" s="79"/>
      <c r="DR821" s="79"/>
      <c r="DS821" s="79"/>
      <c r="DT821" s="79"/>
      <c r="DU821" s="79"/>
      <c r="DV821" s="79"/>
      <c r="DW821" s="79"/>
      <c r="DX821" s="79"/>
      <c r="DY821" s="79"/>
      <c r="DZ821" s="79"/>
      <c r="EA821" s="79"/>
      <c r="EB821" s="79"/>
      <c r="EC821" s="79"/>
      <c r="ED821" s="79"/>
      <c r="EE821" s="79"/>
      <c r="EF821" s="79"/>
      <c r="EG821" s="79"/>
      <c r="EH821" s="79"/>
      <c r="EI821" s="79"/>
      <c r="EJ821" s="79"/>
      <c r="EK821" s="79"/>
      <c r="EL821" s="79"/>
      <c r="EM821" s="79"/>
      <c r="EN821" s="79"/>
      <c r="EO821" s="113"/>
      <c r="EP821" s="113"/>
      <c r="EQ821" s="113"/>
      <c r="ER821" s="113"/>
      <c r="ES821" s="113"/>
      <c r="ET821" s="113"/>
      <c r="EU821" s="113"/>
      <c r="EV821" s="113"/>
      <c r="EW821" s="113"/>
      <c r="EX821" s="113"/>
    </row>
    <row r="822" spans="1:154" x14ac:dyDescent="0.3">
      <c r="A822" s="79"/>
      <c r="B822" s="80"/>
      <c r="C822" s="80"/>
      <c r="D822" s="80"/>
      <c r="E822" s="80"/>
      <c r="F822" s="80"/>
      <c r="G822" s="44" t="e">
        <f>SUM(J822,L822,N822,O822,P822,T822,U822,V822,AB822,AD822,AO822,AQ822,CE822,CG822,CP822,CR822,#REF!,#REF!,CZ822,DB822,DE822,DG822,DN822,DP822,DW822,DY822,EF822,EH822)</f>
        <v>#REF!</v>
      </c>
      <c r="H822" s="44" t="e">
        <f>SUM(K822,M822,Q822,R822,S822,W822,X822,Y822,AC822,AE822,AF822,AG822,AH822,AI822,AL822,AP822,AR822,#REF!,AY822,AZ822,CF822,CH822,CI822,CJ822,CK822,CL822,CQ822,CS822,CT822,CU822,CV822,CW822,#REF!,#REF!,DA822,DC822,DF822,DH822,DO822,#REF!,#REF!,#REF!,#REF!,DQ822,DR822,DS822,DT822,DU822,DX822,DZ822,EA822,EB822,EC822,ED822,EG822,EI822,EJ822,EK822,EL822,EM822)</f>
        <v>#REF!</v>
      </c>
      <c r="I822" s="44" t="e">
        <f t="shared" si="24"/>
        <v>#REF!</v>
      </c>
      <c r="J822" s="72"/>
      <c r="K822" s="72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79"/>
      <c r="AF822" s="79"/>
      <c r="AG822" s="79"/>
      <c r="AH822" s="79"/>
      <c r="AI822" s="79"/>
      <c r="AJ822" s="79"/>
      <c r="AK822" s="79"/>
      <c r="AL822" s="79"/>
      <c r="AM822" s="79"/>
      <c r="AN822" s="79"/>
      <c r="AO822" s="79"/>
      <c r="AP822" s="79"/>
      <c r="AQ822" s="79"/>
      <c r="AR822" s="79"/>
      <c r="AS822" s="79"/>
      <c r="AT822" s="79"/>
      <c r="AU822" s="79"/>
      <c r="AV822" s="79"/>
      <c r="AW822" s="79"/>
      <c r="AX822" s="79"/>
      <c r="AY822" s="79"/>
      <c r="AZ822" s="79"/>
      <c r="BA822" s="79"/>
      <c r="BB822" s="79"/>
      <c r="BC822" s="79"/>
      <c r="BD822" s="79"/>
      <c r="BE822" s="79"/>
      <c r="BF822" s="79"/>
      <c r="BG822" s="79"/>
      <c r="BH822" s="79"/>
      <c r="BI822" s="79"/>
      <c r="BJ822" s="79"/>
      <c r="BK822" s="79"/>
      <c r="BL822" s="79"/>
      <c r="BM822" s="79"/>
      <c r="BN822" s="79"/>
      <c r="BO822" s="79"/>
      <c r="BP822" s="79"/>
      <c r="BQ822" s="79"/>
      <c r="BR822" s="79"/>
      <c r="BS822" s="79"/>
      <c r="BT822" s="79"/>
      <c r="BU822" s="79"/>
      <c r="BV822" s="79"/>
      <c r="BW822" s="79"/>
      <c r="BX822" s="79"/>
      <c r="BY822" s="79"/>
      <c r="BZ822" s="79"/>
      <c r="CA822" s="79"/>
      <c r="CB822" s="79"/>
      <c r="CC822" s="79"/>
      <c r="CD822" s="79"/>
      <c r="CE822" s="79"/>
      <c r="CF822" s="79"/>
      <c r="CG822" s="79"/>
      <c r="CH822" s="79"/>
      <c r="CI822" s="79"/>
      <c r="CJ822" s="79"/>
      <c r="CK822" s="79"/>
      <c r="CL822" s="79"/>
      <c r="CM822" s="79"/>
      <c r="CN822" s="79"/>
      <c r="CO822" s="79"/>
      <c r="CP822" s="79"/>
      <c r="CQ822" s="79"/>
      <c r="CR822" s="79"/>
      <c r="CS822" s="79"/>
      <c r="CT822" s="79"/>
      <c r="CU822" s="79"/>
      <c r="CV822" s="79"/>
      <c r="CW822" s="79"/>
      <c r="CX822" s="79"/>
      <c r="CY822" s="79"/>
      <c r="CZ822" s="79"/>
      <c r="DA822" s="79"/>
      <c r="DB822" s="79"/>
      <c r="DC822" s="79"/>
      <c r="DD822" s="79"/>
      <c r="DE822" s="79"/>
      <c r="DF822" s="79"/>
      <c r="DG822" s="79"/>
      <c r="DH822" s="79"/>
      <c r="DI822" s="79"/>
      <c r="DJ822" s="79"/>
      <c r="DK822" s="79"/>
      <c r="DL822" s="79"/>
      <c r="DM822" s="79"/>
      <c r="DN822" s="79"/>
      <c r="DO822" s="79"/>
      <c r="DP822" s="79"/>
      <c r="DQ822" s="79"/>
      <c r="DR822" s="79"/>
      <c r="DS822" s="79"/>
      <c r="DT822" s="79"/>
      <c r="DU822" s="79"/>
      <c r="DV822" s="79"/>
      <c r="DW822" s="79"/>
      <c r="DX822" s="79"/>
      <c r="DY822" s="79"/>
      <c r="DZ822" s="79"/>
      <c r="EA822" s="79"/>
      <c r="EB822" s="79"/>
      <c r="EC822" s="79"/>
      <c r="ED822" s="79"/>
      <c r="EE822" s="79"/>
      <c r="EF822" s="79"/>
      <c r="EG822" s="79"/>
      <c r="EH822" s="79"/>
      <c r="EI822" s="79"/>
      <c r="EJ822" s="79"/>
      <c r="EK822" s="79"/>
      <c r="EL822" s="79"/>
      <c r="EM822" s="79"/>
      <c r="EN822" s="79"/>
      <c r="EO822" s="113"/>
      <c r="EP822" s="113"/>
      <c r="EQ822" s="113"/>
      <c r="ER822" s="113"/>
      <c r="ES822" s="113"/>
      <c r="ET822" s="113"/>
      <c r="EU822" s="113"/>
      <c r="EV822" s="113"/>
      <c r="EW822" s="113"/>
      <c r="EX822" s="113"/>
    </row>
    <row r="823" spans="1:154" x14ac:dyDescent="0.3">
      <c r="A823" s="79"/>
      <c r="B823" s="80"/>
      <c r="C823" s="80"/>
      <c r="D823" s="80"/>
      <c r="E823" s="80"/>
      <c r="F823" s="80"/>
      <c r="G823" s="44" t="e">
        <f>SUM(J823,L823,N823,O823,P823,T823,U823,V823,AB823,AD823,AO823,AQ823,CE823,CG823,CP823,CR823,#REF!,#REF!,CZ823,DB823,DE823,DG823,DN823,DP823,DW823,DY823,EF823,EH823)</f>
        <v>#REF!</v>
      </c>
      <c r="H823" s="44" t="e">
        <f>SUM(K823,M823,Q823,R823,S823,W823,X823,Y823,AC823,AE823,AF823,AG823,AH823,AI823,AL823,AP823,AR823,#REF!,AY823,AZ823,CF823,CH823,CI823,CJ823,CK823,CL823,CQ823,CS823,CT823,CU823,CV823,CW823,#REF!,#REF!,DA823,DC823,DF823,DH823,DO823,#REF!,#REF!,#REF!,#REF!,DQ823,DR823,DS823,DT823,DU823,DX823,DZ823,EA823,EB823,EC823,ED823,EG823,EI823,EJ823,EK823,EL823,EM823)</f>
        <v>#REF!</v>
      </c>
      <c r="I823" s="44" t="e">
        <f t="shared" si="24"/>
        <v>#REF!</v>
      </c>
      <c r="J823" s="72"/>
      <c r="K823" s="72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79"/>
      <c r="AF823" s="79"/>
      <c r="AG823" s="79"/>
      <c r="AH823" s="79"/>
      <c r="AI823" s="79"/>
      <c r="AJ823" s="79"/>
      <c r="AK823" s="79"/>
      <c r="AL823" s="79"/>
      <c r="AM823" s="79"/>
      <c r="AN823" s="79"/>
      <c r="AO823" s="79"/>
      <c r="AP823" s="79"/>
      <c r="AQ823" s="79"/>
      <c r="AR823" s="79"/>
      <c r="AS823" s="79"/>
      <c r="AT823" s="79"/>
      <c r="AU823" s="79"/>
      <c r="AV823" s="79"/>
      <c r="AW823" s="79"/>
      <c r="AX823" s="79"/>
      <c r="AY823" s="79"/>
      <c r="AZ823" s="79"/>
      <c r="BA823" s="79"/>
      <c r="BB823" s="79"/>
      <c r="BC823" s="79"/>
      <c r="BD823" s="79"/>
      <c r="BE823" s="79"/>
      <c r="BF823" s="79"/>
      <c r="BG823" s="79"/>
      <c r="BH823" s="79"/>
      <c r="BI823" s="79"/>
      <c r="BJ823" s="79"/>
      <c r="BK823" s="79"/>
      <c r="BL823" s="79"/>
      <c r="BM823" s="79"/>
      <c r="BN823" s="79"/>
      <c r="BO823" s="79"/>
      <c r="BP823" s="79"/>
      <c r="BQ823" s="79"/>
      <c r="BR823" s="79"/>
      <c r="BS823" s="79"/>
      <c r="BT823" s="79"/>
      <c r="BU823" s="79"/>
      <c r="BV823" s="79"/>
      <c r="BW823" s="79"/>
      <c r="BX823" s="79"/>
      <c r="BY823" s="79"/>
      <c r="BZ823" s="79"/>
      <c r="CA823" s="79"/>
      <c r="CB823" s="79"/>
      <c r="CC823" s="79"/>
      <c r="CD823" s="79"/>
      <c r="CE823" s="79"/>
      <c r="CF823" s="79"/>
      <c r="CG823" s="79"/>
      <c r="CH823" s="79"/>
      <c r="CI823" s="79"/>
      <c r="CJ823" s="79"/>
      <c r="CK823" s="79"/>
      <c r="CL823" s="79"/>
      <c r="CM823" s="79"/>
      <c r="CN823" s="79"/>
      <c r="CO823" s="79"/>
      <c r="CP823" s="79"/>
      <c r="CQ823" s="79"/>
      <c r="CR823" s="79"/>
      <c r="CS823" s="79"/>
      <c r="CT823" s="79"/>
      <c r="CU823" s="79"/>
      <c r="CV823" s="79"/>
      <c r="CW823" s="79"/>
      <c r="CX823" s="79"/>
      <c r="CY823" s="79"/>
      <c r="CZ823" s="79"/>
      <c r="DA823" s="79"/>
      <c r="DB823" s="79"/>
      <c r="DC823" s="79"/>
      <c r="DD823" s="79"/>
      <c r="DE823" s="79"/>
      <c r="DF823" s="79"/>
      <c r="DG823" s="79"/>
      <c r="DH823" s="79"/>
      <c r="DI823" s="79"/>
      <c r="DJ823" s="79"/>
      <c r="DK823" s="79"/>
      <c r="DL823" s="79"/>
      <c r="DM823" s="79"/>
      <c r="DN823" s="79"/>
      <c r="DO823" s="79"/>
      <c r="DP823" s="79"/>
      <c r="DQ823" s="79"/>
      <c r="DR823" s="79"/>
      <c r="DS823" s="79"/>
      <c r="DT823" s="79"/>
      <c r="DU823" s="79"/>
      <c r="DV823" s="79"/>
      <c r="DW823" s="79"/>
      <c r="DX823" s="79"/>
      <c r="DY823" s="79"/>
      <c r="DZ823" s="79"/>
      <c r="EA823" s="79"/>
      <c r="EB823" s="79"/>
      <c r="EC823" s="79"/>
      <c r="ED823" s="79"/>
      <c r="EE823" s="79"/>
      <c r="EF823" s="79"/>
      <c r="EG823" s="79"/>
      <c r="EH823" s="79"/>
      <c r="EI823" s="79"/>
      <c r="EJ823" s="79"/>
      <c r="EK823" s="79"/>
      <c r="EL823" s="79"/>
      <c r="EM823" s="79"/>
      <c r="EN823" s="79"/>
      <c r="EO823" s="113"/>
      <c r="EP823" s="113"/>
      <c r="EQ823" s="113"/>
      <c r="ER823" s="113"/>
      <c r="ES823" s="113"/>
      <c r="ET823" s="113"/>
      <c r="EU823" s="113"/>
      <c r="EV823" s="113"/>
      <c r="EW823" s="113"/>
      <c r="EX823" s="113"/>
    </row>
    <row r="824" spans="1:154" x14ac:dyDescent="0.3">
      <c r="A824" s="79"/>
      <c r="B824" s="80"/>
      <c r="C824" s="80"/>
      <c r="D824" s="80"/>
      <c r="E824" s="80"/>
      <c r="F824" s="80"/>
      <c r="G824" s="44" t="e">
        <f>SUM(J824,L824,N824,O824,P824,T824,U824,V824,AB824,AD824,AO824,AQ824,CE824,CG824,CP824,CR824,#REF!,#REF!,CZ824,DB824,DE824,DG824,DN824,DP824,DW824,DY824,EF824,EH824)</f>
        <v>#REF!</v>
      </c>
      <c r="H824" s="44" t="e">
        <f>SUM(K824,M824,Q824,R824,S824,W824,X824,Y824,AC824,AE824,AF824,AG824,AH824,AI824,AL824,AP824,AR824,#REF!,AY824,AZ824,CF824,CH824,CI824,CJ824,CK824,CL824,CQ824,CS824,CT824,CU824,CV824,CW824,#REF!,#REF!,DA824,DC824,DF824,DH824,DO824,#REF!,#REF!,#REF!,#REF!,DQ824,DR824,DS824,DT824,DU824,DX824,DZ824,EA824,EB824,EC824,ED824,EG824,EI824,EJ824,EK824,EL824,EM824)</f>
        <v>#REF!</v>
      </c>
      <c r="I824" s="44" t="e">
        <f t="shared" si="24"/>
        <v>#REF!</v>
      </c>
      <c r="J824" s="72"/>
      <c r="K824" s="72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79"/>
      <c r="AF824" s="79"/>
      <c r="AG824" s="79"/>
      <c r="AH824" s="79"/>
      <c r="AI824" s="79"/>
      <c r="AJ824" s="79"/>
      <c r="AK824" s="79"/>
      <c r="AL824" s="79"/>
      <c r="AM824" s="79"/>
      <c r="AN824" s="79"/>
      <c r="AO824" s="79"/>
      <c r="AP824" s="79"/>
      <c r="AQ824" s="79"/>
      <c r="AR824" s="79"/>
      <c r="AS824" s="79"/>
      <c r="AT824" s="79"/>
      <c r="AU824" s="79"/>
      <c r="AV824" s="79"/>
      <c r="AW824" s="79"/>
      <c r="AX824" s="79"/>
      <c r="AY824" s="79"/>
      <c r="AZ824" s="79"/>
      <c r="BA824" s="79"/>
      <c r="BB824" s="79"/>
      <c r="BC824" s="79"/>
      <c r="BD824" s="79"/>
      <c r="BE824" s="79"/>
      <c r="BF824" s="79"/>
      <c r="BG824" s="79"/>
      <c r="BH824" s="79"/>
      <c r="BI824" s="79"/>
      <c r="BJ824" s="79"/>
      <c r="BK824" s="79"/>
      <c r="BL824" s="79"/>
      <c r="BM824" s="79"/>
      <c r="BN824" s="79"/>
      <c r="BO824" s="79"/>
      <c r="BP824" s="79"/>
      <c r="BQ824" s="79"/>
      <c r="BR824" s="79"/>
      <c r="BS824" s="79"/>
      <c r="BT824" s="79"/>
      <c r="BU824" s="79"/>
      <c r="BV824" s="79"/>
      <c r="BW824" s="79"/>
      <c r="BX824" s="79"/>
      <c r="BY824" s="79"/>
      <c r="BZ824" s="79"/>
      <c r="CA824" s="79"/>
      <c r="CB824" s="79"/>
      <c r="CC824" s="79"/>
      <c r="CD824" s="79"/>
      <c r="CE824" s="79"/>
      <c r="CF824" s="79"/>
      <c r="CG824" s="79"/>
      <c r="CH824" s="79"/>
      <c r="CI824" s="79"/>
      <c r="CJ824" s="79"/>
      <c r="CK824" s="79"/>
      <c r="CL824" s="79"/>
      <c r="CM824" s="79"/>
      <c r="CN824" s="79"/>
      <c r="CO824" s="79"/>
      <c r="CP824" s="79"/>
      <c r="CQ824" s="79"/>
      <c r="CR824" s="79"/>
      <c r="CS824" s="79"/>
      <c r="CT824" s="79"/>
      <c r="CU824" s="79"/>
      <c r="CV824" s="79"/>
      <c r="CW824" s="79"/>
      <c r="CX824" s="79"/>
      <c r="CY824" s="79"/>
      <c r="CZ824" s="79"/>
      <c r="DA824" s="79"/>
      <c r="DB824" s="79"/>
      <c r="DC824" s="79"/>
      <c r="DD824" s="79"/>
      <c r="DE824" s="79"/>
      <c r="DF824" s="79"/>
      <c r="DG824" s="79"/>
      <c r="DH824" s="79"/>
      <c r="DI824" s="79"/>
      <c r="DJ824" s="79"/>
      <c r="DK824" s="79"/>
      <c r="DL824" s="79"/>
      <c r="DM824" s="79"/>
      <c r="DN824" s="79"/>
      <c r="DO824" s="79"/>
      <c r="DP824" s="79"/>
      <c r="DQ824" s="79"/>
      <c r="DR824" s="79"/>
      <c r="DS824" s="79"/>
      <c r="DT824" s="79"/>
      <c r="DU824" s="79"/>
      <c r="DV824" s="79"/>
      <c r="DW824" s="79"/>
      <c r="DX824" s="79"/>
      <c r="DY824" s="79"/>
      <c r="DZ824" s="79"/>
      <c r="EA824" s="79"/>
      <c r="EB824" s="79"/>
      <c r="EC824" s="79"/>
      <c r="ED824" s="79"/>
      <c r="EE824" s="79"/>
      <c r="EF824" s="79"/>
      <c r="EG824" s="79"/>
      <c r="EH824" s="79"/>
      <c r="EI824" s="79"/>
      <c r="EJ824" s="79"/>
      <c r="EK824" s="79"/>
      <c r="EL824" s="79"/>
      <c r="EM824" s="79"/>
      <c r="EN824" s="79"/>
      <c r="EO824" s="113"/>
      <c r="EP824" s="113"/>
      <c r="EQ824" s="113"/>
      <c r="ER824" s="113"/>
      <c r="ES824" s="113"/>
      <c r="ET824" s="113"/>
      <c r="EU824" s="113"/>
      <c r="EV824" s="113"/>
      <c r="EW824" s="113"/>
      <c r="EX824" s="113"/>
    </row>
    <row r="825" spans="1:154" x14ac:dyDescent="0.3">
      <c r="A825" s="79"/>
      <c r="B825" s="80"/>
      <c r="C825" s="80"/>
      <c r="D825" s="80"/>
      <c r="E825" s="80"/>
      <c r="F825" s="80"/>
      <c r="G825" s="44" t="e">
        <f>SUM(J825,L825,N825,O825,P825,T825,U825,V825,AB825,AD825,AO825,AQ825,CE825,CG825,CP825,CR825,#REF!,#REF!,CZ825,DB825,DE825,DG825,DN825,DP825,DW825,DY825,EF825,EH825)</f>
        <v>#REF!</v>
      </c>
      <c r="H825" s="44" t="e">
        <f>SUM(K825,M825,Q825,R825,S825,W825,X825,Y825,AC825,AE825,AF825,AG825,AH825,AI825,AL825,AP825,AR825,#REF!,AY825,AZ825,CF825,CH825,CI825,CJ825,CK825,CL825,CQ825,CS825,CT825,CU825,CV825,CW825,#REF!,#REF!,DA825,DC825,DF825,DH825,DO825,#REF!,#REF!,#REF!,#REF!,DQ825,DR825,DS825,DT825,DU825,DX825,DZ825,EA825,EB825,EC825,ED825,EG825,EI825,EJ825,EK825,EL825,EM825)</f>
        <v>#REF!</v>
      </c>
      <c r="I825" s="44" t="e">
        <f t="shared" si="24"/>
        <v>#REF!</v>
      </c>
      <c r="J825" s="72"/>
      <c r="K825" s="72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79"/>
      <c r="AF825" s="79"/>
      <c r="AG825" s="79"/>
      <c r="AH825" s="79"/>
      <c r="AI825" s="79"/>
      <c r="AJ825" s="79"/>
      <c r="AK825" s="79"/>
      <c r="AL825" s="79"/>
      <c r="AM825" s="79"/>
      <c r="AN825" s="79"/>
      <c r="AO825" s="79"/>
      <c r="AP825" s="79"/>
      <c r="AQ825" s="79"/>
      <c r="AR825" s="79"/>
      <c r="AS825" s="79"/>
      <c r="AT825" s="79"/>
      <c r="AU825" s="79"/>
      <c r="AV825" s="79"/>
      <c r="AW825" s="79"/>
      <c r="AX825" s="79"/>
      <c r="AY825" s="79"/>
      <c r="AZ825" s="79"/>
      <c r="BA825" s="79"/>
      <c r="BB825" s="79"/>
      <c r="BC825" s="79"/>
      <c r="BD825" s="79"/>
      <c r="BE825" s="79"/>
      <c r="BF825" s="79"/>
      <c r="BG825" s="79"/>
      <c r="BH825" s="79"/>
      <c r="BI825" s="79"/>
      <c r="BJ825" s="79"/>
      <c r="BK825" s="79"/>
      <c r="BL825" s="79"/>
      <c r="BM825" s="79"/>
      <c r="BN825" s="79"/>
      <c r="BO825" s="79"/>
      <c r="BP825" s="79"/>
      <c r="BQ825" s="79"/>
      <c r="BR825" s="79"/>
      <c r="BS825" s="79"/>
      <c r="BT825" s="79"/>
      <c r="BU825" s="79"/>
      <c r="BV825" s="79"/>
      <c r="BW825" s="79"/>
      <c r="BX825" s="79"/>
      <c r="BY825" s="79"/>
      <c r="BZ825" s="79"/>
      <c r="CA825" s="79"/>
      <c r="CB825" s="79"/>
      <c r="CC825" s="79"/>
      <c r="CD825" s="79"/>
      <c r="CE825" s="79"/>
      <c r="CF825" s="79"/>
      <c r="CG825" s="79"/>
      <c r="CH825" s="79"/>
      <c r="CI825" s="79"/>
      <c r="CJ825" s="79"/>
      <c r="CK825" s="79"/>
      <c r="CL825" s="79"/>
      <c r="CM825" s="79"/>
      <c r="CN825" s="79"/>
      <c r="CO825" s="79"/>
      <c r="CP825" s="79"/>
      <c r="CQ825" s="79"/>
      <c r="CR825" s="79"/>
      <c r="CS825" s="79"/>
      <c r="CT825" s="79"/>
      <c r="CU825" s="79"/>
      <c r="CV825" s="79"/>
      <c r="CW825" s="79"/>
      <c r="CX825" s="79"/>
      <c r="CY825" s="79"/>
      <c r="CZ825" s="79"/>
      <c r="DA825" s="79"/>
      <c r="DB825" s="79"/>
      <c r="DC825" s="79"/>
      <c r="DD825" s="79"/>
      <c r="DE825" s="79"/>
      <c r="DF825" s="79"/>
      <c r="DG825" s="79"/>
      <c r="DH825" s="79"/>
      <c r="DI825" s="79"/>
      <c r="DJ825" s="79"/>
      <c r="DK825" s="79"/>
      <c r="DL825" s="79"/>
      <c r="DM825" s="79"/>
      <c r="DN825" s="79"/>
      <c r="DO825" s="79"/>
      <c r="DP825" s="79"/>
      <c r="DQ825" s="79"/>
      <c r="DR825" s="79"/>
      <c r="DS825" s="79"/>
      <c r="DT825" s="79"/>
      <c r="DU825" s="79"/>
      <c r="DV825" s="79"/>
      <c r="DW825" s="79"/>
      <c r="DX825" s="79"/>
      <c r="DY825" s="79"/>
      <c r="DZ825" s="79"/>
      <c r="EA825" s="79"/>
      <c r="EB825" s="79"/>
      <c r="EC825" s="79"/>
      <c r="ED825" s="79"/>
      <c r="EE825" s="79"/>
      <c r="EF825" s="79"/>
      <c r="EG825" s="79"/>
      <c r="EH825" s="79"/>
      <c r="EI825" s="79"/>
      <c r="EJ825" s="79"/>
      <c r="EK825" s="79"/>
      <c r="EL825" s="79"/>
      <c r="EM825" s="79"/>
      <c r="EN825" s="79"/>
      <c r="EO825" s="113"/>
      <c r="EP825" s="113"/>
      <c r="EQ825" s="113"/>
      <c r="ER825" s="113"/>
      <c r="ES825" s="113"/>
      <c r="ET825" s="113"/>
      <c r="EU825" s="113"/>
      <c r="EV825" s="113"/>
      <c r="EW825" s="113"/>
      <c r="EX825" s="113"/>
    </row>
    <row r="826" spans="1:154" x14ac:dyDescent="0.3">
      <c r="A826" s="79"/>
      <c r="B826" s="80"/>
      <c r="C826" s="80"/>
      <c r="D826" s="80"/>
      <c r="E826" s="80"/>
      <c r="F826" s="80"/>
      <c r="G826" s="44" t="e">
        <f>SUM(J826,L826,N826,O826,P826,T826,U826,V826,AB826,AD826,AO826,AQ826,CE826,CG826,CP826,CR826,#REF!,#REF!,CZ826,DB826,DE826,DG826,DN826,DP826,DW826,DY826,EF826,EH826)</f>
        <v>#REF!</v>
      </c>
      <c r="H826" s="44" t="e">
        <f>SUM(K826,M826,Q826,R826,S826,W826,X826,Y826,AC826,AE826,AF826,AG826,AH826,AI826,AL826,AP826,AR826,#REF!,AY826,AZ826,CF826,CH826,CI826,CJ826,CK826,CL826,CQ826,CS826,CT826,CU826,CV826,CW826,#REF!,#REF!,DA826,DC826,DF826,DH826,DO826,#REF!,#REF!,#REF!,#REF!,DQ826,DR826,DS826,DT826,DU826,DX826,DZ826,EA826,EB826,EC826,ED826,EG826,EI826,EJ826,EK826,EL826,EM826)</f>
        <v>#REF!</v>
      </c>
      <c r="I826" s="44" t="e">
        <f t="shared" si="24"/>
        <v>#REF!</v>
      </c>
      <c r="J826" s="72"/>
      <c r="K826" s="72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79"/>
      <c r="AF826" s="79"/>
      <c r="AG826" s="79"/>
      <c r="AH826" s="79"/>
      <c r="AI826" s="79"/>
      <c r="AJ826" s="79"/>
      <c r="AK826" s="79"/>
      <c r="AL826" s="79"/>
      <c r="AM826" s="79"/>
      <c r="AN826" s="79"/>
      <c r="AO826" s="79"/>
      <c r="AP826" s="79"/>
      <c r="AQ826" s="79"/>
      <c r="AR826" s="79"/>
      <c r="AS826" s="79"/>
      <c r="AT826" s="79"/>
      <c r="AU826" s="79"/>
      <c r="AV826" s="79"/>
      <c r="AW826" s="79"/>
      <c r="AX826" s="79"/>
      <c r="AY826" s="79"/>
      <c r="AZ826" s="79"/>
      <c r="BA826" s="79"/>
      <c r="BB826" s="79"/>
      <c r="BC826" s="79"/>
      <c r="BD826" s="79"/>
      <c r="BE826" s="79"/>
      <c r="BF826" s="79"/>
      <c r="BG826" s="79"/>
      <c r="BH826" s="79"/>
      <c r="BI826" s="79"/>
      <c r="BJ826" s="79"/>
      <c r="BK826" s="79"/>
      <c r="BL826" s="79"/>
      <c r="BM826" s="79"/>
      <c r="BN826" s="79"/>
      <c r="BO826" s="79"/>
      <c r="BP826" s="79"/>
      <c r="BQ826" s="79"/>
      <c r="BR826" s="79"/>
      <c r="BS826" s="79"/>
      <c r="BT826" s="79"/>
      <c r="BU826" s="79"/>
      <c r="BV826" s="79"/>
      <c r="BW826" s="79"/>
      <c r="BX826" s="79"/>
      <c r="BY826" s="79"/>
      <c r="BZ826" s="79"/>
      <c r="CA826" s="79"/>
      <c r="CB826" s="79"/>
      <c r="CC826" s="79"/>
      <c r="CD826" s="79"/>
      <c r="CE826" s="79"/>
      <c r="CF826" s="79"/>
      <c r="CG826" s="79"/>
      <c r="CH826" s="79"/>
      <c r="CI826" s="79"/>
      <c r="CJ826" s="79"/>
      <c r="CK826" s="79"/>
      <c r="CL826" s="79"/>
      <c r="CM826" s="79"/>
      <c r="CN826" s="79"/>
      <c r="CO826" s="79"/>
      <c r="CP826" s="79"/>
      <c r="CQ826" s="79"/>
      <c r="CR826" s="79"/>
      <c r="CS826" s="79"/>
      <c r="CT826" s="79"/>
      <c r="CU826" s="79"/>
      <c r="CV826" s="79"/>
      <c r="CW826" s="79"/>
      <c r="CX826" s="79"/>
      <c r="CY826" s="79"/>
      <c r="CZ826" s="79"/>
      <c r="DA826" s="79"/>
      <c r="DB826" s="79"/>
      <c r="DC826" s="79"/>
      <c r="DD826" s="79"/>
      <c r="DE826" s="79"/>
      <c r="DF826" s="79"/>
      <c r="DG826" s="79"/>
      <c r="DH826" s="79"/>
      <c r="DI826" s="79"/>
      <c r="DJ826" s="79"/>
      <c r="DK826" s="79"/>
      <c r="DL826" s="79"/>
      <c r="DM826" s="79"/>
      <c r="DN826" s="79"/>
      <c r="DO826" s="79"/>
      <c r="DP826" s="79"/>
      <c r="DQ826" s="79"/>
      <c r="DR826" s="79"/>
      <c r="DS826" s="79"/>
      <c r="DT826" s="79"/>
      <c r="DU826" s="79"/>
      <c r="DV826" s="79"/>
      <c r="DW826" s="79"/>
      <c r="DX826" s="79"/>
      <c r="DY826" s="79"/>
      <c r="DZ826" s="79"/>
      <c r="EA826" s="79"/>
      <c r="EB826" s="79"/>
      <c r="EC826" s="79"/>
      <c r="ED826" s="79"/>
      <c r="EE826" s="79"/>
      <c r="EF826" s="79"/>
      <c r="EG826" s="79"/>
      <c r="EH826" s="79"/>
      <c r="EI826" s="79"/>
      <c r="EJ826" s="79"/>
      <c r="EK826" s="79"/>
      <c r="EL826" s="79"/>
      <c r="EM826" s="79"/>
      <c r="EN826" s="79"/>
      <c r="EO826" s="113"/>
      <c r="EP826" s="113"/>
      <c r="EQ826" s="113"/>
      <c r="ER826" s="113"/>
      <c r="ES826" s="113"/>
      <c r="ET826" s="113"/>
      <c r="EU826" s="113"/>
      <c r="EV826" s="113"/>
      <c r="EW826" s="113"/>
      <c r="EX826" s="113"/>
    </row>
    <row r="827" spans="1:154" x14ac:dyDescent="0.3">
      <c r="A827" s="79"/>
      <c r="B827" s="80"/>
      <c r="C827" s="80"/>
      <c r="D827" s="80"/>
      <c r="E827" s="80"/>
      <c r="F827" s="80"/>
      <c r="G827" s="44" t="e">
        <f>SUM(J827,L827,N827,O827,P827,T827,U827,V827,AB827,AD827,AO827,AQ827,CE827,CG827,CP827,CR827,#REF!,#REF!,CZ827,DB827,DE827,DG827,DN827,DP827,DW827,DY827,EF827,EH827)</f>
        <v>#REF!</v>
      </c>
      <c r="H827" s="44" t="e">
        <f>SUM(K827,M827,Q827,R827,S827,W827,X827,Y827,AC827,AE827,AF827,AG827,AH827,AI827,AL827,AP827,AR827,#REF!,AY827,AZ827,CF827,CH827,CI827,CJ827,CK827,CL827,CQ827,CS827,CT827,CU827,CV827,CW827,#REF!,#REF!,DA827,DC827,DF827,DH827,DO827,#REF!,#REF!,#REF!,#REF!,DQ827,DR827,DS827,DT827,DU827,DX827,DZ827,EA827,EB827,EC827,ED827,EG827,EI827,EJ827,EK827,EL827,EM827)</f>
        <v>#REF!</v>
      </c>
      <c r="I827" s="44" t="e">
        <f t="shared" si="24"/>
        <v>#REF!</v>
      </c>
      <c r="J827" s="72"/>
      <c r="K827" s="72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79"/>
      <c r="AF827" s="79"/>
      <c r="AG827" s="79"/>
      <c r="AH827" s="79"/>
      <c r="AI827" s="79"/>
      <c r="AJ827" s="79"/>
      <c r="AK827" s="79"/>
      <c r="AL827" s="79"/>
      <c r="AM827" s="79"/>
      <c r="AN827" s="79"/>
      <c r="AO827" s="79"/>
      <c r="AP827" s="79"/>
      <c r="AQ827" s="79"/>
      <c r="AR827" s="79"/>
      <c r="AS827" s="79"/>
      <c r="AT827" s="79"/>
      <c r="AU827" s="79"/>
      <c r="AV827" s="79"/>
      <c r="AW827" s="79"/>
      <c r="AX827" s="79"/>
      <c r="AY827" s="79"/>
      <c r="AZ827" s="79"/>
      <c r="BA827" s="79"/>
      <c r="BB827" s="79"/>
      <c r="BC827" s="79"/>
      <c r="BD827" s="79"/>
      <c r="BE827" s="79"/>
      <c r="BF827" s="79"/>
      <c r="BG827" s="79"/>
      <c r="BH827" s="79"/>
      <c r="BI827" s="79"/>
      <c r="BJ827" s="79"/>
      <c r="BK827" s="79"/>
      <c r="BL827" s="79"/>
      <c r="BM827" s="79"/>
      <c r="BN827" s="79"/>
      <c r="BO827" s="79"/>
      <c r="BP827" s="79"/>
      <c r="BQ827" s="79"/>
      <c r="BR827" s="79"/>
      <c r="BS827" s="79"/>
      <c r="BT827" s="79"/>
      <c r="BU827" s="79"/>
      <c r="BV827" s="79"/>
      <c r="BW827" s="79"/>
      <c r="BX827" s="79"/>
      <c r="BY827" s="79"/>
      <c r="BZ827" s="79"/>
      <c r="CA827" s="79"/>
      <c r="CB827" s="79"/>
      <c r="CC827" s="79"/>
      <c r="CD827" s="79"/>
      <c r="CE827" s="79"/>
      <c r="CF827" s="79"/>
      <c r="CG827" s="79"/>
      <c r="CH827" s="79"/>
      <c r="CI827" s="79"/>
      <c r="CJ827" s="79"/>
      <c r="CK827" s="79"/>
      <c r="CL827" s="79"/>
      <c r="CM827" s="79"/>
      <c r="CN827" s="79"/>
      <c r="CO827" s="79"/>
      <c r="CP827" s="79"/>
      <c r="CQ827" s="79"/>
      <c r="CR827" s="79"/>
      <c r="CS827" s="79"/>
      <c r="CT827" s="79"/>
      <c r="CU827" s="79"/>
      <c r="CV827" s="79"/>
      <c r="CW827" s="79"/>
      <c r="CX827" s="79"/>
      <c r="CY827" s="79"/>
      <c r="CZ827" s="79"/>
      <c r="DA827" s="79"/>
      <c r="DB827" s="79"/>
      <c r="DC827" s="79"/>
      <c r="DD827" s="79"/>
      <c r="DE827" s="79"/>
      <c r="DF827" s="79"/>
      <c r="DG827" s="79"/>
      <c r="DH827" s="79"/>
      <c r="DI827" s="79"/>
      <c r="DJ827" s="79"/>
      <c r="DK827" s="79"/>
      <c r="DL827" s="79"/>
      <c r="DM827" s="79"/>
      <c r="DN827" s="79"/>
      <c r="DO827" s="79"/>
      <c r="DP827" s="79"/>
      <c r="DQ827" s="79"/>
      <c r="DR827" s="79"/>
      <c r="DS827" s="79"/>
      <c r="DT827" s="79"/>
      <c r="DU827" s="79"/>
      <c r="DV827" s="79"/>
      <c r="DW827" s="79"/>
      <c r="DX827" s="79"/>
      <c r="DY827" s="79"/>
      <c r="DZ827" s="79"/>
      <c r="EA827" s="79"/>
      <c r="EB827" s="79"/>
      <c r="EC827" s="79"/>
      <c r="ED827" s="79"/>
      <c r="EE827" s="79"/>
      <c r="EF827" s="79"/>
      <c r="EG827" s="79"/>
      <c r="EH827" s="79"/>
      <c r="EI827" s="79"/>
      <c r="EJ827" s="79"/>
      <c r="EK827" s="79"/>
      <c r="EL827" s="79"/>
      <c r="EM827" s="79"/>
      <c r="EN827" s="79"/>
      <c r="EO827" s="113"/>
      <c r="EP827" s="113"/>
      <c r="EQ827" s="113"/>
      <c r="ER827" s="113"/>
      <c r="ES827" s="113"/>
      <c r="ET827" s="113"/>
      <c r="EU827" s="113"/>
      <c r="EV827" s="113"/>
      <c r="EW827" s="113"/>
      <c r="EX827" s="113"/>
    </row>
    <row r="828" spans="1:154" x14ac:dyDescent="0.3">
      <c r="A828" s="79"/>
      <c r="B828" s="80"/>
      <c r="C828" s="80"/>
      <c r="D828" s="80"/>
      <c r="E828" s="80"/>
      <c r="F828" s="80"/>
      <c r="G828" s="44" t="e">
        <f>SUM(J828,L828,N828,O828,P828,T828,U828,V828,AB828,AD828,AO828,AQ828,CE828,CG828,CP828,CR828,#REF!,#REF!,CZ828,DB828,DE828,DG828,DN828,DP828,DW828,DY828,EF828,EH828)</f>
        <v>#REF!</v>
      </c>
      <c r="H828" s="44" t="e">
        <f>SUM(K828,M828,Q828,R828,S828,W828,X828,Y828,AC828,AE828,AF828,AG828,AH828,AI828,AL828,AP828,AR828,#REF!,AY828,AZ828,CF828,CH828,CI828,CJ828,CK828,CL828,CQ828,CS828,CT828,CU828,CV828,CW828,#REF!,#REF!,DA828,DC828,DF828,DH828,DO828,#REF!,#REF!,#REF!,#REF!,DQ828,DR828,DS828,DT828,DU828,DX828,DZ828,EA828,EB828,EC828,ED828,EG828,EI828,EJ828,EK828,EL828,EM828)</f>
        <v>#REF!</v>
      </c>
      <c r="I828" s="44" t="e">
        <f t="shared" si="24"/>
        <v>#REF!</v>
      </c>
      <c r="J828" s="72"/>
      <c r="K828" s="72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79"/>
      <c r="AF828" s="79"/>
      <c r="AG828" s="79"/>
      <c r="AH828" s="79"/>
      <c r="AI828" s="79"/>
      <c r="AJ828" s="79"/>
      <c r="AK828" s="79"/>
      <c r="AL828" s="79"/>
      <c r="AM828" s="79"/>
      <c r="AN828" s="79"/>
      <c r="AO828" s="79"/>
      <c r="AP828" s="79"/>
      <c r="AQ828" s="79"/>
      <c r="AR828" s="79"/>
      <c r="AS828" s="79"/>
      <c r="AT828" s="79"/>
      <c r="AU828" s="79"/>
      <c r="AV828" s="79"/>
      <c r="AW828" s="79"/>
      <c r="AX828" s="79"/>
      <c r="AY828" s="79"/>
      <c r="AZ828" s="79"/>
      <c r="BA828" s="79"/>
      <c r="BB828" s="79"/>
      <c r="BC828" s="79"/>
      <c r="BD828" s="79"/>
      <c r="BE828" s="79"/>
      <c r="BF828" s="79"/>
      <c r="BG828" s="79"/>
      <c r="BH828" s="79"/>
      <c r="BI828" s="79"/>
      <c r="BJ828" s="79"/>
      <c r="BK828" s="79"/>
      <c r="BL828" s="79"/>
      <c r="BM828" s="79"/>
      <c r="BN828" s="79"/>
      <c r="BO828" s="79"/>
      <c r="BP828" s="79"/>
      <c r="BQ828" s="79"/>
      <c r="BR828" s="79"/>
      <c r="BS828" s="79"/>
      <c r="BT828" s="79"/>
      <c r="BU828" s="79"/>
      <c r="BV828" s="79"/>
      <c r="BW828" s="79"/>
      <c r="BX828" s="79"/>
      <c r="BY828" s="79"/>
      <c r="BZ828" s="79"/>
      <c r="CA828" s="79"/>
      <c r="CB828" s="79"/>
      <c r="CC828" s="79"/>
      <c r="CD828" s="79"/>
      <c r="CE828" s="79"/>
      <c r="CF828" s="79"/>
      <c r="CG828" s="79"/>
      <c r="CH828" s="79"/>
      <c r="CI828" s="79"/>
      <c r="CJ828" s="79"/>
      <c r="CK828" s="79"/>
      <c r="CL828" s="79"/>
      <c r="CM828" s="79"/>
      <c r="CN828" s="79"/>
      <c r="CO828" s="79"/>
      <c r="CP828" s="79"/>
      <c r="CQ828" s="79"/>
      <c r="CR828" s="79"/>
      <c r="CS828" s="79"/>
      <c r="CT828" s="79"/>
      <c r="CU828" s="79"/>
      <c r="CV828" s="79"/>
      <c r="CW828" s="79"/>
      <c r="CX828" s="79"/>
      <c r="CY828" s="79"/>
      <c r="CZ828" s="79"/>
      <c r="DA828" s="79"/>
      <c r="DB828" s="79"/>
      <c r="DC828" s="79"/>
      <c r="DD828" s="79"/>
      <c r="DE828" s="79"/>
      <c r="DF828" s="79"/>
      <c r="DG828" s="79"/>
      <c r="DH828" s="79"/>
      <c r="DI828" s="79"/>
      <c r="DJ828" s="79"/>
      <c r="DK828" s="79"/>
      <c r="DL828" s="79"/>
      <c r="DM828" s="79"/>
      <c r="DN828" s="79"/>
      <c r="DO828" s="79"/>
      <c r="DP828" s="79"/>
      <c r="DQ828" s="79"/>
      <c r="DR828" s="79"/>
      <c r="DS828" s="79"/>
      <c r="DT828" s="79"/>
      <c r="DU828" s="79"/>
      <c r="DV828" s="79"/>
      <c r="DW828" s="79"/>
      <c r="DX828" s="79"/>
      <c r="DY828" s="79"/>
      <c r="DZ828" s="79"/>
      <c r="EA828" s="79"/>
      <c r="EB828" s="79"/>
      <c r="EC828" s="79"/>
      <c r="ED828" s="79"/>
      <c r="EE828" s="79"/>
      <c r="EF828" s="79"/>
      <c r="EG828" s="79"/>
      <c r="EH828" s="79"/>
      <c r="EI828" s="79"/>
      <c r="EJ828" s="79"/>
      <c r="EK828" s="79"/>
      <c r="EL828" s="79"/>
      <c r="EM828" s="79"/>
      <c r="EN828" s="79"/>
      <c r="EO828" s="113"/>
      <c r="EP828" s="113"/>
      <c r="EQ828" s="113"/>
      <c r="ER828" s="113"/>
      <c r="ES828" s="113"/>
      <c r="ET828" s="113"/>
      <c r="EU828" s="113"/>
      <c r="EV828" s="113"/>
      <c r="EW828" s="113"/>
      <c r="EX828" s="113"/>
    </row>
    <row r="829" spans="1:154" x14ac:dyDescent="0.3">
      <c r="A829" s="79"/>
      <c r="B829" s="80"/>
      <c r="C829" s="80"/>
      <c r="D829" s="80"/>
      <c r="E829" s="80"/>
      <c r="F829" s="80"/>
      <c r="G829" s="44" t="e">
        <f>SUM(J829,L829,N829,O829,P829,T829,U829,V829,AB829,AD829,AO829,AQ829,CE829,CG829,CP829,CR829,#REF!,#REF!,CZ829,DB829,DE829,DG829,DN829,DP829,DW829,DY829,EF829,EH829)</f>
        <v>#REF!</v>
      </c>
      <c r="H829" s="44" t="e">
        <f>SUM(K829,M829,Q829,R829,S829,W829,X829,Y829,AC829,AE829,AF829,AG829,AH829,AI829,AL829,AP829,AR829,#REF!,AY829,AZ829,CF829,CH829,CI829,CJ829,CK829,CL829,CQ829,CS829,CT829,CU829,CV829,CW829,#REF!,#REF!,DA829,DC829,DF829,DH829,DO829,#REF!,#REF!,#REF!,#REF!,DQ829,DR829,DS829,DT829,DU829,DX829,DZ829,EA829,EB829,EC829,ED829,EG829,EI829,EJ829,EK829,EL829,EM829)</f>
        <v>#REF!</v>
      </c>
      <c r="I829" s="44" t="e">
        <f t="shared" si="24"/>
        <v>#REF!</v>
      </c>
      <c r="J829" s="72"/>
      <c r="K829" s="72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79"/>
      <c r="AF829" s="79"/>
      <c r="AG829" s="79"/>
      <c r="AH829" s="79"/>
      <c r="AI829" s="79"/>
      <c r="AJ829" s="79"/>
      <c r="AK829" s="79"/>
      <c r="AL829" s="79"/>
      <c r="AM829" s="79"/>
      <c r="AN829" s="79"/>
      <c r="AO829" s="79"/>
      <c r="AP829" s="79"/>
      <c r="AQ829" s="79"/>
      <c r="AR829" s="79"/>
      <c r="AS829" s="79"/>
      <c r="AT829" s="79"/>
      <c r="AU829" s="79"/>
      <c r="AV829" s="79"/>
      <c r="AW829" s="79"/>
      <c r="AX829" s="79"/>
      <c r="AY829" s="79"/>
      <c r="AZ829" s="79"/>
      <c r="BA829" s="79"/>
      <c r="BB829" s="79"/>
      <c r="BC829" s="79"/>
      <c r="BD829" s="79"/>
      <c r="BE829" s="79"/>
      <c r="BF829" s="79"/>
      <c r="BG829" s="79"/>
      <c r="BH829" s="79"/>
      <c r="BI829" s="79"/>
      <c r="BJ829" s="79"/>
      <c r="BK829" s="79"/>
      <c r="BL829" s="79"/>
      <c r="BM829" s="79"/>
      <c r="BN829" s="79"/>
      <c r="BO829" s="79"/>
      <c r="BP829" s="79"/>
      <c r="BQ829" s="79"/>
      <c r="BR829" s="79"/>
      <c r="BS829" s="79"/>
      <c r="BT829" s="79"/>
      <c r="BU829" s="79"/>
      <c r="BV829" s="79"/>
      <c r="BW829" s="79"/>
      <c r="BX829" s="79"/>
      <c r="BY829" s="79"/>
      <c r="BZ829" s="79"/>
      <c r="CA829" s="79"/>
      <c r="CB829" s="79"/>
      <c r="CC829" s="79"/>
      <c r="CD829" s="79"/>
      <c r="CE829" s="79"/>
      <c r="CF829" s="79"/>
      <c r="CG829" s="79"/>
      <c r="CH829" s="79"/>
      <c r="CI829" s="79"/>
      <c r="CJ829" s="79"/>
      <c r="CK829" s="79"/>
      <c r="CL829" s="79"/>
      <c r="CM829" s="79"/>
      <c r="CN829" s="79"/>
      <c r="CO829" s="79"/>
      <c r="CP829" s="79"/>
      <c r="CQ829" s="79"/>
      <c r="CR829" s="79"/>
      <c r="CS829" s="79"/>
      <c r="CT829" s="79"/>
      <c r="CU829" s="79"/>
      <c r="CV829" s="79"/>
      <c r="CW829" s="79"/>
      <c r="CX829" s="79"/>
      <c r="CY829" s="79"/>
      <c r="CZ829" s="79"/>
      <c r="DA829" s="79"/>
      <c r="DB829" s="79"/>
      <c r="DC829" s="79"/>
      <c r="DD829" s="79"/>
      <c r="DE829" s="79"/>
      <c r="DF829" s="79"/>
      <c r="DG829" s="79"/>
      <c r="DH829" s="79"/>
      <c r="DI829" s="79"/>
      <c r="DJ829" s="79"/>
      <c r="DK829" s="79"/>
      <c r="DL829" s="79"/>
      <c r="DM829" s="79"/>
      <c r="DN829" s="79"/>
      <c r="DO829" s="79"/>
      <c r="DP829" s="79"/>
      <c r="DQ829" s="79"/>
      <c r="DR829" s="79"/>
      <c r="DS829" s="79"/>
      <c r="DT829" s="79"/>
      <c r="DU829" s="79"/>
      <c r="DV829" s="79"/>
      <c r="DW829" s="79"/>
      <c r="DX829" s="79"/>
      <c r="DY829" s="79"/>
      <c r="DZ829" s="79"/>
      <c r="EA829" s="79"/>
      <c r="EB829" s="79"/>
      <c r="EC829" s="79"/>
      <c r="ED829" s="79"/>
      <c r="EE829" s="79"/>
      <c r="EF829" s="79"/>
      <c r="EG829" s="79"/>
      <c r="EH829" s="79"/>
      <c r="EI829" s="79"/>
      <c r="EJ829" s="79"/>
      <c r="EK829" s="79"/>
      <c r="EL829" s="79"/>
      <c r="EM829" s="79"/>
      <c r="EN829" s="79"/>
      <c r="EO829" s="113"/>
      <c r="EP829" s="113"/>
      <c r="EQ829" s="113"/>
      <c r="ER829" s="113"/>
      <c r="ES829" s="113"/>
      <c r="ET829" s="113"/>
      <c r="EU829" s="113"/>
      <c r="EV829" s="113"/>
      <c r="EW829" s="113"/>
      <c r="EX829" s="113"/>
    </row>
    <row r="830" spans="1:154" x14ac:dyDescent="0.3">
      <c r="A830" s="79"/>
      <c r="B830" s="80"/>
      <c r="C830" s="80"/>
      <c r="D830" s="80"/>
      <c r="E830" s="80"/>
      <c r="F830" s="80"/>
      <c r="G830" s="44" t="e">
        <f>SUM(J830,L830,N830,O830,P830,T830,U830,V830,AB830,AD830,AO830,AQ830,CE830,CG830,CP830,CR830,#REF!,#REF!,CZ830,DB830,DE830,DG830,DN830,DP830,DW830,DY830,EF830,EH830)</f>
        <v>#REF!</v>
      </c>
      <c r="H830" s="44" t="e">
        <f>SUM(K830,M830,Q830,R830,S830,W830,X830,Y830,AC830,AE830,AF830,AG830,AH830,AI830,AL830,AP830,AR830,#REF!,AY830,AZ830,CF830,CH830,CI830,CJ830,CK830,CL830,CQ830,CS830,CT830,CU830,CV830,CW830,#REF!,#REF!,DA830,DC830,DF830,DH830,DO830,#REF!,#REF!,#REF!,#REF!,DQ830,DR830,DS830,DT830,DU830,DX830,DZ830,EA830,EB830,EC830,ED830,EG830,EI830,EJ830,EK830,EL830,EM830)</f>
        <v>#REF!</v>
      </c>
      <c r="I830" s="44" t="e">
        <f t="shared" si="24"/>
        <v>#REF!</v>
      </c>
      <c r="J830" s="72"/>
      <c r="K830" s="72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79"/>
      <c r="AF830" s="79"/>
      <c r="AG830" s="79"/>
      <c r="AH830" s="79"/>
      <c r="AI830" s="79"/>
      <c r="AJ830" s="79"/>
      <c r="AK830" s="79"/>
      <c r="AL830" s="79"/>
      <c r="AM830" s="79"/>
      <c r="AN830" s="79"/>
      <c r="AO830" s="79"/>
      <c r="AP830" s="79"/>
      <c r="AQ830" s="79"/>
      <c r="AR830" s="79"/>
      <c r="AS830" s="79"/>
      <c r="AT830" s="79"/>
      <c r="AU830" s="79"/>
      <c r="AV830" s="79"/>
      <c r="AW830" s="79"/>
      <c r="AX830" s="79"/>
      <c r="AY830" s="79"/>
      <c r="AZ830" s="79"/>
      <c r="BA830" s="79"/>
      <c r="BB830" s="79"/>
      <c r="BC830" s="79"/>
      <c r="BD830" s="79"/>
      <c r="BE830" s="79"/>
      <c r="BF830" s="79"/>
      <c r="BG830" s="79"/>
      <c r="BH830" s="79"/>
      <c r="BI830" s="79"/>
      <c r="BJ830" s="79"/>
      <c r="BK830" s="79"/>
      <c r="BL830" s="79"/>
      <c r="BM830" s="79"/>
      <c r="BN830" s="79"/>
      <c r="BO830" s="79"/>
      <c r="BP830" s="79"/>
      <c r="BQ830" s="79"/>
      <c r="BR830" s="79"/>
      <c r="BS830" s="79"/>
      <c r="BT830" s="79"/>
      <c r="BU830" s="79"/>
      <c r="BV830" s="79"/>
      <c r="BW830" s="79"/>
      <c r="BX830" s="79"/>
      <c r="BY830" s="79"/>
      <c r="BZ830" s="79"/>
      <c r="CA830" s="79"/>
      <c r="CB830" s="79"/>
      <c r="CC830" s="79"/>
      <c r="CD830" s="79"/>
      <c r="CE830" s="79"/>
      <c r="CF830" s="79"/>
      <c r="CG830" s="79"/>
      <c r="CH830" s="79"/>
      <c r="CI830" s="79"/>
      <c r="CJ830" s="79"/>
      <c r="CK830" s="79"/>
      <c r="CL830" s="79"/>
      <c r="CM830" s="79"/>
      <c r="CN830" s="79"/>
      <c r="CO830" s="79"/>
      <c r="CP830" s="79"/>
      <c r="CQ830" s="79"/>
      <c r="CR830" s="79"/>
      <c r="CS830" s="79"/>
      <c r="CT830" s="79"/>
      <c r="CU830" s="79"/>
      <c r="CV830" s="79"/>
      <c r="CW830" s="79"/>
      <c r="CX830" s="79"/>
      <c r="CY830" s="79"/>
      <c r="CZ830" s="79"/>
      <c r="DA830" s="79"/>
      <c r="DB830" s="79"/>
      <c r="DC830" s="79"/>
      <c r="DD830" s="79"/>
      <c r="DE830" s="79"/>
      <c r="DF830" s="79"/>
      <c r="DG830" s="79"/>
      <c r="DH830" s="79"/>
      <c r="DI830" s="79"/>
      <c r="DJ830" s="79"/>
      <c r="DK830" s="79"/>
      <c r="DL830" s="79"/>
      <c r="DM830" s="79"/>
      <c r="DN830" s="79"/>
      <c r="DO830" s="79"/>
      <c r="DP830" s="79"/>
      <c r="DQ830" s="79"/>
      <c r="DR830" s="79"/>
      <c r="DS830" s="79"/>
      <c r="DT830" s="79"/>
      <c r="DU830" s="79"/>
      <c r="DV830" s="79"/>
      <c r="DW830" s="79"/>
      <c r="DX830" s="79"/>
      <c r="DY830" s="79"/>
      <c r="DZ830" s="79"/>
      <c r="EA830" s="79"/>
      <c r="EB830" s="79"/>
      <c r="EC830" s="79"/>
      <c r="ED830" s="79"/>
      <c r="EE830" s="79"/>
      <c r="EF830" s="79"/>
      <c r="EG830" s="79"/>
      <c r="EH830" s="79"/>
      <c r="EI830" s="79"/>
      <c r="EJ830" s="79"/>
      <c r="EK830" s="79"/>
      <c r="EL830" s="79"/>
      <c r="EM830" s="79"/>
      <c r="EN830" s="79"/>
      <c r="EO830" s="113"/>
      <c r="EP830" s="113"/>
      <c r="EQ830" s="113"/>
      <c r="ER830" s="113"/>
      <c r="ES830" s="113"/>
      <c r="ET830" s="113"/>
      <c r="EU830" s="113"/>
      <c r="EV830" s="113"/>
      <c r="EW830" s="113"/>
      <c r="EX830" s="113"/>
    </row>
    <row r="831" spans="1:154" x14ac:dyDescent="0.3">
      <c r="A831" s="79"/>
      <c r="B831" s="80"/>
      <c r="C831" s="80"/>
      <c r="D831" s="80"/>
      <c r="E831" s="80"/>
      <c r="F831" s="80"/>
      <c r="G831" s="44" t="e">
        <f>SUM(J831,L831,N831,O831,P831,T831,U831,V831,AB831,AD831,AO831,AQ831,CE831,CG831,CP831,CR831,#REF!,#REF!,CZ831,DB831,DE831,DG831,DN831,DP831,DW831,DY831,EF831,EH831)</f>
        <v>#REF!</v>
      </c>
      <c r="H831" s="44" t="e">
        <f>SUM(K831,M831,Q831,R831,S831,W831,X831,Y831,AC831,AE831,AF831,AG831,AH831,AI831,AL831,AP831,AR831,#REF!,AY831,AZ831,CF831,CH831,CI831,CJ831,CK831,CL831,CQ831,CS831,CT831,CU831,CV831,CW831,#REF!,#REF!,DA831,DC831,DF831,DH831,DO831,#REF!,#REF!,#REF!,#REF!,DQ831,DR831,DS831,DT831,DU831,DX831,DZ831,EA831,EB831,EC831,ED831,EG831,EI831,EJ831,EK831,EL831,EM831)</f>
        <v>#REF!</v>
      </c>
      <c r="I831" s="44" t="e">
        <f t="shared" si="24"/>
        <v>#REF!</v>
      </c>
      <c r="J831" s="72"/>
      <c r="K831" s="72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79"/>
      <c r="AF831" s="79"/>
      <c r="AG831" s="79"/>
      <c r="AH831" s="79"/>
      <c r="AI831" s="79"/>
      <c r="AJ831" s="79"/>
      <c r="AK831" s="79"/>
      <c r="AL831" s="79"/>
      <c r="AM831" s="79"/>
      <c r="AN831" s="79"/>
      <c r="AO831" s="79"/>
      <c r="AP831" s="79"/>
      <c r="AQ831" s="79"/>
      <c r="AR831" s="79"/>
      <c r="AS831" s="79"/>
      <c r="AT831" s="79"/>
      <c r="AU831" s="79"/>
      <c r="AV831" s="79"/>
      <c r="AW831" s="79"/>
      <c r="AX831" s="79"/>
      <c r="AY831" s="79"/>
      <c r="AZ831" s="79"/>
      <c r="BA831" s="79"/>
      <c r="BB831" s="79"/>
      <c r="BC831" s="79"/>
      <c r="BD831" s="79"/>
      <c r="BE831" s="79"/>
      <c r="BF831" s="79"/>
      <c r="BG831" s="79"/>
      <c r="BH831" s="79"/>
      <c r="BI831" s="79"/>
      <c r="BJ831" s="79"/>
      <c r="BK831" s="79"/>
      <c r="BL831" s="79"/>
      <c r="BM831" s="79"/>
      <c r="BN831" s="79"/>
      <c r="BO831" s="79"/>
      <c r="BP831" s="79"/>
      <c r="BQ831" s="79"/>
      <c r="BR831" s="79"/>
      <c r="BS831" s="79"/>
      <c r="BT831" s="79"/>
      <c r="BU831" s="79"/>
      <c r="BV831" s="79"/>
      <c r="BW831" s="79"/>
      <c r="BX831" s="79"/>
      <c r="BY831" s="79"/>
      <c r="BZ831" s="79"/>
      <c r="CA831" s="79"/>
      <c r="CB831" s="79"/>
      <c r="CC831" s="79"/>
      <c r="CD831" s="79"/>
      <c r="CE831" s="79"/>
      <c r="CF831" s="79"/>
      <c r="CG831" s="79"/>
      <c r="CH831" s="79"/>
      <c r="CI831" s="79"/>
      <c r="CJ831" s="79"/>
      <c r="CK831" s="79"/>
      <c r="CL831" s="79"/>
      <c r="CM831" s="79"/>
      <c r="CN831" s="79"/>
      <c r="CO831" s="79"/>
      <c r="CP831" s="79"/>
      <c r="CQ831" s="79"/>
      <c r="CR831" s="79"/>
      <c r="CS831" s="79"/>
      <c r="CT831" s="79"/>
      <c r="CU831" s="79"/>
      <c r="CV831" s="79"/>
      <c r="CW831" s="79"/>
      <c r="CX831" s="79"/>
      <c r="CY831" s="79"/>
      <c r="CZ831" s="79"/>
      <c r="DA831" s="79"/>
      <c r="DB831" s="79"/>
      <c r="DC831" s="79"/>
      <c r="DD831" s="79"/>
      <c r="DE831" s="79"/>
      <c r="DF831" s="79"/>
      <c r="DG831" s="79"/>
      <c r="DH831" s="79"/>
      <c r="DI831" s="79"/>
      <c r="DJ831" s="79"/>
      <c r="DK831" s="79"/>
      <c r="DL831" s="79"/>
      <c r="DM831" s="79"/>
      <c r="DN831" s="79"/>
      <c r="DO831" s="79"/>
      <c r="DP831" s="79"/>
      <c r="DQ831" s="79"/>
      <c r="DR831" s="79"/>
      <c r="DS831" s="79"/>
      <c r="DT831" s="79"/>
      <c r="DU831" s="79"/>
      <c r="DV831" s="79"/>
      <c r="DW831" s="79"/>
      <c r="DX831" s="79"/>
      <c r="DY831" s="79"/>
      <c r="DZ831" s="79"/>
      <c r="EA831" s="79"/>
      <c r="EB831" s="79"/>
      <c r="EC831" s="79"/>
      <c r="ED831" s="79"/>
      <c r="EE831" s="79"/>
      <c r="EF831" s="79"/>
      <c r="EG831" s="79"/>
      <c r="EH831" s="79"/>
      <c r="EI831" s="79"/>
      <c r="EJ831" s="79"/>
      <c r="EK831" s="79"/>
      <c r="EL831" s="79"/>
      <c r="EM831" s="79"/>
      <c r="EN831" s="79"/>
      <c r="EO831" s="113"/>
      <c r="EP831" s="113"/>
      <c r="EQ831" s="113"/>
      <c r="ER831" s="113"/>
      <c r="ES831" s="113"/>
      <c r="ET831" s="113"/>
      <c r="EU831" s="113"/>
      <c r="EV831" s="113"/>
      <c r="EW831" s="113"/>
      <c r="EX831" s="113"/>
    </row>
    <row r="832" spans="1:154" x14ac:dyDescent="0.3">
      <c r="A832" s="79"/>
      <c r="B832" s="80"/>
      <c r="C832" s="80"/>
      <c r="D832" s="80"/>
      <c r="E832" s="80"/>
      <c r="F832" s="80"/>
      <c r="G832" s="44" t="e">
        <f>SUM(J832,L832,N832,O832,P832,T832,U832,V832,AB832,AD832,AO832,AQ832,CE832,CG832,CP832,CR832,#REF!,#REF!,CZ832,DB832,DE832,DG832,DN832,DP832,DW832,DY832,EF832,EH832)</f>
        <v>#REF!</v>
      </c>
      <c r="H832" s="44" t="e">
        <f>SUM(K832,M832,Q832,R832,S832,W832,X832,Y832,AC832,AE832,AF832,AG832,AH832,AI832,AL832,AP832,AR832,#REF!,AY832,AZ832,CF832,CH832,CI832,CJ832,CK832,CL832,CQ832,CS832,CT832,CU832,CV832,CW832,#REF!,#REF!,DA832,DC832,DF832,DH832,DO832,#REF!,#REF!,#REF!,#REF!,DQ832,DR832,DS832,DT832,DU832,DX832,DZ832,EA832,EB832,EC832,ED832,EG832,EI832,EJ832,EK832,EL832,EM832)</f>
        <v>#REF!</v>
      </c>
      <c r="I832" s="44" t="e">
        <f t="shared" si="24"/>
        <v>#REF!</v>
      </c>
      <c r="J832" s="72"/>
      <c r="K832" s="72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79"/>
      <c r="AF832" s="79"/>
      <c r="AG832" s="79"/>
      <c r="AH832" s="79"/>
      <c r="AI832" s="79"/>
      <c r="AJ832" s="79"/>
      <c r="AK832" s="79"/>
      <c r="AL832" s="79"/>
      <c r="AM832" s="79"/>
      <c r="AN832" s="79"/>
      <c r="AO832" s="79"/>
      <c r="AP832" s="79"/>
      <c r="AQ832" s="79"/>
      <c r="AR832" s="79"/>
      <c r="AS832" s="79"/>
      <c r="AT832" s="79"/>
      <c r="AU832" s="79"/>
      <c r="AV832" s="79"/>
      <c r="AW832" s="79"/>
      <c r="AX832" s="79"/>
      <c r="AY832" s="79"/>
      <c r="AZ832" s="79"/>
      <c r="BA832" s="79"/>
      <c r="BB832" s="79"/>
      <c r="BC832" s="79"/>
      <c r="BD832" s="79"/>
      <c r="BE832" s="79"/>
      <c r="BF832" s="79"/>
      <c r="BG832" s="79"/>
      <c r="BH832" s="79"/>
      <c r="BI832" s="79"/>
      <c r="BJ832" s="79"/>
      <c r="BK832" s="79"/>
      <c r="BL832" s="79"/>
      <c r="BM832" s="79"/>
      <c r="BN832" s="79"/>
      <c r="BO832" s="79"/>
      <c r="BP832" s="79"/>
      <c r="BQ832" s="79"/>
      <c r="BR832" s="79"/>
      <c r="BS832" s="79"/>
      <c r="BT832" s="79"/>
      <c r="BU832" s="79"/>
      <c r="BV832" s="79"/>
      <c r="BW832" s="79"/>
      <c r="BX832" s="79"/>
      <c r="BY832" s="79"/>
      <c r="BZ832" s="79"/>
      <c r="CA832" s="79"/>
      <c r="CB832" s="79"/>
      <c r="CC832" s="79"/>
      <c r="CD832" s="79"/>
      <c r="CE832" s="79"/>
      <c r="CF832" s="79"/>
      <c r="CG832" s="79"/>
      <c r="CH832" s="79"/>
      <c r="CI832" s="79"/>
      <c r="CJ832" s="79"/>
      <c r="CK832" s="79"/>
      <c r="CL832" s="79"/>
      <c r="CM832" s="79"/>
      <c r="CN832" s="79"/>
      <c r="CO832" s="79"/>
      <c r="CP832" s="79"/>
      <c r="CQ832" s="79"/>
      <c r="CR832" s="79"/>
      <c r="CS832" s="79"/>
      <c r="CT832" s="79"/>
      <c r="CU832" s="79"/>
      <c r="CV832" s="79"/>
      <c r="CW832" s="79"/>
      <c r="CX832" s="79"/>
      <c r="CY832" s="79"/>
      <c r="CZ832" s="79"/>
      <c r="DA832" s="79"/>
      <c r="DB832" s="79"/>
      <c r="DC832" s="79"/>
      <c r="DD832" s="79"/>
      <c r="DE832" s="79"/>
      <c r="DF832" s="79"/>
      <c r="DG832" s="79"/>
      <c r="DH832" s="79"/>
      <c r="DI832" s="79"/>
      <c r="DJ832" s="79"/>
      <c r="DK832" s="79"/>
      <c r="DL832" s="79"/>
      <c r="DM832" s="79"/>
      <c r="DN832" s="79"/>
      <c r="DO832" s="79"/>
      <c r="DP832" s="79"/>
      <c r="DQ832" s="79"/>
      <c r="DR832" s="79"/>
      <c r="DS832" s="79"/>
      <c r="DT832" s="79"/>
      <c r="DU832" s="79"/>
      <c r="DV832" s="79"/>
      <c r="DW832" s="79"/>
      <c r="DX832" s="79"/>
      <c r="DY832" s="79"/>
      <c r="DZ832" s="79"/>
      <c r="EA832" s="79"/>
      <c r="EB832" s="79"/>
      <c r="EC832" s="79"/>
      <c r="ED832" s="79"/>
      <c r="EE832" s="79"/>
      <c r="EF832" s="79"/>
      <c r="EG832" s="79"/>
      <c r="EH832" s="79"/>
      <c r="EI832" s="79"/>
      <c r="EJ832" s="79"/>
      <c r="EK832" s="79"/>
      <c r="EL832" s="79"/>
      <c r="EM832" s="79"/>
      <c r="EN832" s="79"/>
      <c r="EO832" s="113"/>
      <c r="EP832" s="113"/>
      <c r="EQ832" s="113"/>
      <c r="ER832" s="113"/>
      <c r="ES832" s="113"/>
      <c r="ET832" s="113"/>
      <c r="EU832" s="113"/>
      <c r="EV832" s="113"/>
      <c r="EW832" s="113"/>
      <c r="EX832" s="113"/>
    </row>
    <row r="833" spans="1:154" x14ac:dyDescent="0.3">
      <c r="A833" s="79"/>
      <c r="B833" s="80"/>
      <c r="C833" s="80"/>
      <c r="D833" s="80"/>
      <c r="E833" s="80"/>
      <c r="F833" s="80"/>
      <c r="G833" s="44" t="e">
        <f>SUM(J833,L833,N833,O833,P833,T833,U833,V833,AB833,AD833,AO833,AQ833,CE833,CG833,CP833,CR833,#REF!,#REF!,CZ833,DB833,DE833,DG833,DN833,DP833,DW833,DY833,EF833,EH833)</f>
        <v>#REF!</v>
      </c>
      <c r="H833" s="44" t="e">
        <f>SUM(K833,M833,Q833,R833,S833,W833,X833,Y833,AC833,AE833,AF833,AG833,AH833,AI833,AL833,AP833,AR833,#REF!,AY833,AZ833,CF833,CH833,CI833,CJ833,CK833,CL833,CQ833,CS833,CT833,CU833,CV833,CW833,#REF!,#REF!,DA833,DC833,DF833,DH833,DO833,#REF!,#REF!,#REF!,#REF!,DQ833,DR833,DS833,DT833,DU833,DX833,DZ833,EA833,EB833,EC833,ED833,EG833,EI833,EJ833,EK833,EL833,EM833)</f>
        <v>#REF!</v>
      </c>
      <c r="I833" s="44" t="e">
        <f t="shared" si="24"/>
        <v>#REF!</v>
      </c>
      <c r="J833" s="72"/>
      <c r="K833" s="72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79"/>
      <c r="AF833" s="79"/>
      <c r="AG833" s="79"/>
      <c r="AH833" s="79"/>
      <c r="AI833" s="79"/>
      <c r="AJ833" s="79"/>
      <c r="AK833" s="79"/>
      <c r="AL833" s="79"/>
      <c r="AM833" s="79"/>
      <c r="AN833" s="79"/>
      <c r="AO833" s="79"/>
      <c r="AP833" s="79"/>
      <c r="AQ833" s="79"/>
      <c r="AR833" s="79"/>
      <c r="AS833" s="79"/>
      <c r="AT833" s="79"/>
      <c r="AU833" s="79"/>
      <c r="AV833" s="79"/>
      <c r="AW833" s="79"/>
      <c r="AX833" s="79"/>
      <c r="AY833" s="79"/>
      <c r="AZ833" s="79"/>
      <c r="BA833" s="79"/>
      <c r="BB833" s="79"/>
      <c r="BC833" s="79"/>
      <c r="BD833" s="79"/>
      <c r="BE833" s="79"/>
      <c r="BF833" s="79"/>
      <c r="BG833" s="79"/>
      <c r="BH833" s="79"/>
      <c r="BI833" s="79"/>
      <c r="BJ833" s="79"/>
      <c r="BK833" s="79"/>
      <c r="BL833" s="79"/>
      <c r="BM833" s="79"/>
      <c r="BN833" s="79"/>
      <c r="BO833" s="79"/>
      <c r="BP833" s="79"/>
      <c r="BQ833" s="79"/>
      <c r="BR833" s="79"/>
      <c r="BS833" s="79"/>
      <c r="BT833" s="79"/>
      <c r="BU833" s="79"/>
      <c r="BV833" s="79"/>
      <c r="BW833" s="79"/>
      <c r="BX833" s="79"/>
      <c r="BY833" s="79"/>
      <c r="BZ833" s="79"/>
      <c r="CA833" s="79"/>
      <c r="CB833" s="79"/>
      <c r="CC833" s="79"/>
      <c r="CD833" s="79"/>
      <c r="CE833" s="79"/>
      <c r="CF833" s="79"/>
      <c r="CG833" s="79"/>
      <c r="CH833" s="79"/>
      <c r="CI833" s="79"/>
      <c r="CJ833" s="79"/>
      <c r="CK833" s="79"/>
      <c r="CL833" s="79"/>
      <c r="CM833" s="79"/>
      <c r="CN833" s="79"/>
      <c r="CO833" s="79"/>
      <c r="CP833" s="79"/>
      <c r="CQ833" s="79"/>
      <c r="CR833" s="79"/>
      <c r="CS833" s="79"/>
      <c r="CT833" s="79"/>
      <c r="CU833" s="79"/>
      <c r="CV833" s="79"/>
      <c r="CW833" s="79"/>
      <c r="CX833" s="79"/>
      <c r="CY833" s="79"/>
      <c r="CZ833" s="79"/>
      <c r="DA833" s="79"/>
      <c r="DB833" s="79"/>
      <c r="DC833" s="79"/>
      <c r="DD833" s="79"/>
      <c r="DE833" s="79"/>
      <c r="DF833" s="79"/>
      <c r="DG833" s="79"/>
      <c r="DH833" s="79"/>
      <c r="DI833" s="79"/>
      <c r="DJ833" s="79"/>
      <c r="DK833" s="79"/>
      <c r="DL833" s="79"/>
      <c r="DM833" s="79"/>
      <c r="DN833" s="79"/>
      <c r="DO833" s="79"/>
      <c r="DP833" s="79"/>
      <c r="DQ833" s="79"/>
      <c r="DR833" s="79"/>
      <c r="DS833" s="79"/>
      <c r="DT833" s="79"/>
      <c r="DU833" s="79"/>
      <c r="DV833" s="79"/>
      <c r="DW833" s="79"/>
      <c r="DX833" s="79"/>
      <c r="DY833" s="79"/>
      <c r="DZ833" s="79"/>
      <c r="EA833" s="79"/>
      <c r="EB833" s="79"/>
      <c r="EC833" s="79"/>
      <c r="ED833" s="79"/>
      <c r="EE833" s="79"/>
      <c r="EF833" s="79"/>
      <c r="EG833" s="79"/>
      <c r="EH833" s="79"/>
      <c r="EI833" s="79"/>
      <c r="EJ833" s="79"/>
      <c r="EK833" s="79"/>
      <c r="EL833" s="79"/>
      <c r="EM833" s="79"/>
      <c r="EN833" s="79"/>
      <c r="EO833" s="113"/>
      <c r="EP833" s="113"/>
      <c r="EQ833" s="113"/>
      <c r="ER833" s="113"/>
      <c r="ES833" s="113"/>
      <c r="ET833" s="113"/>
      <c r="EU833" s="113"/>
      <c r="EV833" s="113"/>
      <c r="EW833" s="113"/>
      <c r="EX833" s="113"/>
    </row>
    <row r="834" spans="1:154" x14ac:dyDescent="0.3">
      <c r="A834" s="79"/>
      <c r="B834" s="80"/>
      <c r="C834" s="80"/>
      <c r="D834" s="80"/>
      <c r="E834" s="80"/>
      <c r="F834" s="80"/>
      <c r="G834" s="44" t="e">
        <f>SUM(J834,L834,N834,O834,P834,T834,U834,V834,AB834,AD834,AO834,AQ834,CE834,CG834,CP834,CR834,#REF!,#REF!,CZ834,DB834,DE834,DG834,DN834,DP834,DW834,DY834,EF834,EH834)</f>
        <v>#REF!</v>
      </c>
      <c r="H834" s="44" t="e">
        <f>SUM(K834,M834,Q834,R834,S834,W834,X834,Y834,AC834,AE834,AF834,AG834,AH834,AI834,AL834,AP834,AR834,#REF!,AY834,AZ834,CF834,CH834,CI834,CJ834,CK834,CL834,CQ834,CS834,CT834,CU834,CV834,CW834,#REF!,#REF!,DA834,DC834,DF834,DH834,DO834,#REF!,#REF!,#REF!,#REF!,DQ834,DR834,DS834,DT834,DU834,DX834,DZ834,EA834,EB834,EC834,ED834,EG834,EI834,EJ834,EK834,EL834,EM834)</f>
        <v>#REF!</v>
      </c>
      <c r="I834" s="44" t="e">
        <f t="shared" si="24"/>
        <v>#REF!</v>
      </c>
      <c r="J834" s="72"/>
      <c r="K834" s="72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79"/>
      <c r="AF834" s="79"/>
      <c r="AG834" s="79"/>
      <c r="AH834" s="79"/>
      <c r="AI834" s="79"/>
      <c r="AJ834" s="79"/>
      <c r="AK834" s="79"/>
      <c r="AL834" s="79"/>
      <c r="AM834" s="79"/>
      <c r="AN834" s="79"/>
      <c r="AO834" s="79"/>
      <c r="AP834" s="79"/>
      <c r="AQ834" s="79"/>
      <c r="AR834" s="79"/>
      <c r="AS834" s="79"/>
      <c r="AT834" s="79"/>
      <c r="AU834" s="79"/>
      <c r="AV834" s="79"/>
      <c r="AW834" s="79"/>
      <c r="AX834" s="79"/>
      <c r="AY834" s="79"/>
      <c r="AZ834" s="79"/>
      <c r="BA834" s="79"/>
      <c r="BB834" s="79"/>
      <c r="BC834" s="79"/>
      <c r="BD834" s="79"/>
      <c r="BE834" s="79"/>
      <c r="BF834" s="79"/>
      <c r="BG834" s="79"/>
      <c r="BH834" s="79"/>
      <c r="BI834" s="79"/>
      <c r="BJ834" s="79"/>
      <c r="BK834" s="79"/>
      <c r="BL834" s="79"/>
      <c r="BM834" s="79"/>
      <c r="BN834" s="79"/>
      <c r="BO834" s="79"/>
      <c r="BP834" s="79"/>
      <c r="BQ834" s="79"/>
      <c r="BR834" s="79"/>
      <c r="BS834" s="79"/>
      <c r="BT834" s="79"/>
      <c r="BU834" s="79"/>
      <c r="BV834" s="79"/>
      <c r="BW834" s="79"/>
      <c r="BX834" s="79"/>
      <c r="BY834" s="79"/>
      <c r="BZ834" s="79"/>
      <c r="CA834" s="79"/>
      <c r="CB834" s="79"/>
      <c r="CC834" s="79"/>
      <c r="CD834" s="79"/>
      <c r="CE834" s="79"/>
      <c r="CF834" s="79"/>
      <c r="CG834" s="79"/>
      <c r="CH834" s="79"/>
      <c r="CI834" s="79"/>
      <c r="CJ834" s="79"/>
      <c r="CK834" s="79"/>
      <c r="CL834" s="79"/>
      <c r="CM834" s="79"/>
      <c r="CN834" s="79"/>
      <c r="CO834" s="79"/>
      <c r="CP834" s="79"/>
      <c r="CQ834" s="79"/>
      <c r="CR834" s="79"/>
      <c r="CS834" s="79"/>
      <c r="CT834" s="79"/>
      <c r="CU834" s="79"/>
      <c r="CV834" s="79"/>
      <c r="CW834" s="79"/>
      <c r="CX834" s="79"/>
      <c r="CY834" s="79"/>
      <c r="CZ834" s="79"/>
      <c r="DA834" s="79"/>
      <c r="DB834" s="79"/>
      <c r="DC834" s="79"/>
      <c r="DD834" s="79"/>
      <c r="DE834" s="79"/>
      <c r="DF834" s="79"/>
      <c r="DG834" s="79"/>
      <c r="DH834" s="79"/>
      <c r="DI834" s="79"/>
      <c r="DJ834" s="79"/>
      <c r="DK834" s="79"/>
      <c r="DL834" s="79"/>
      <c r="DM834" s="79"/>
      <c r="DN834" s="79"/>
      <c r="DO834" s="79"/>
      <c r="DP834" s="79"/>
      <c r="DQ834" s="79"/>
      <c r="DR834" s="79"/>
      <c r="DS834" s="79"/>
      <c r="DT834" s="79"/>
      <c r="DU834" s="79"/>
      <c r="DV834" s="79"/>
      <c r="DW834" s="79"/>
      <c r="DX834" s="79"/>
      <c r="DY834" s="79"/>
      <c r="DZ834" s="79"/>
      <c r="EA834" s="79"/>
      <c r="EB834" s="79"/>
      <c r="EC834" s="79"/>
      <c r="ED834" s="79"/>
      <c r="EE834" s="79"/>
      <c r="EF834" s="79"/>
      <c r="EG834" s="79"/>
      <c r="EH834" s="79"/>
      <c r="EI834" s="79"/>
      <c r="EJ834" s="79"/>
      <c r="EK834" s="79"/>
      <c r="EL834" s="79"/>
      <c r="EM834" s="79"/>
      <c r="EN834" s="79"/>
      <c r="EO834" s="113"/>
      <c r="EP834" s="113"/>
      <c r="EQ834" s="113"/>
      <c r="ER834" s="113"/>
      <c r="ES834" s="113"/>
      <c r="ET834" s="113"/>
      <c r="EU834" s="113"/>
      <c r="EV834" s="113"/>
      <c r="EW834" s="113"/>
      <c r="EX834" s="113"/>
    </row>
    <row r="835" spans="1:154" x14ac:dyDescent="0.3">
      <c r="A835" s="79"/>
      <c r="B835" s="80"/>
      <c r="C835" s="80"/>
      <c r="D835" s="80"/>
      <c r="E835" s="80"/>
      <c r="F835" s="80"/>
      <c r="G835" s="44" t="e">
        <f>SUM(J835,L835,N835,O835,P835,T835,U835,V835,AB835,AD835,AO835,AQ835,CE835,CG835,CP835,CR835,#REF!,#REF!,CZ835,DB835,DE835,DG835,DN835,DP835,DW835,DY835,EF835,EH835)</f>
        <v>#REF!</v>
      </c>
      <c r="H835" s="44" t="e">
        <f>SUM(K835,M835,Q835,R835,S835,W835,X835,Y835,AC835,AE835,AF835,AG835,AH835,AI835,AL835,AP835,AR835,#REF!,AY835,AZ835,CF835,CH835,CI835,CJ835,CK835,CL835,CQ835,CS835,CT835,CU835,CV835,CW835,#REF!,#REF!,DA835,DC835,DF835,DH835,DO835,#REF!,#REF!,#REF!,#REF!,DQ835,DR835,DS835,DT835,DU835,DX835,DZ835,EA835,EB835,EC835,ED835,EG835,EI835,EJ835,EK835,EL835,EM835)</f>
        <v>#REF!</v>
      </c>
      <c r="I835" s="44" t="e">
        <f t="shared" si="24"/>
        <v>#REF!</v>
      </c>
      <c r="J835" s="72"/>
      <c r="K835" s="72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79"/>
      <c r="AF835" s="79"/>
      <c r="AG835" s="79"/>
      <c r="AH835" s="79"/>
      <c r="AI835" s="79"/>
      <c r="AJ835" s="79"/>
      <c r="AK835" s="79"/>
      <c r="AL835" s="79"/>
      <c r="AM835" s="79"/>
      <c r="AN835" s="79"/>
      <c r="AO835" s="79"/>
      <c r="AP835" s="79"/>
      <c r="AQ835" s="79"/>
      <c r="AR835" s="79"/>
      <c r="AS835" s="79"/>
      <c r="AT835" s="79"/>
      <c r="AU835" s="79"/>
      <c r="AV835" s="79"/>
      <c r="AW835" s="79"/>
      <c r="AX835" s="79"/>
      <c r="AY835" s="79"/>
      <c r="AZ835" s="79"/>
      <c r="BA835" s="79"/>
      <c r="BB835" s="79"/>
      <c r="BC835" s="79"/>
      <c r="BD835" s="79"/>
      <c r="BE835" s="79"/>
      <c r="BF835" s="79"/>
      <c r="BG835" s="79"/>
      <c r="BH835" s="79"/>
      <c r="BI835" s="79"/>
      <c r="BJ835" s="79"/>
      <c r="BK835" s="79"/>
      <c r="BL835" s="79"/>
      <c r="BM835" s="79"/>
      <c r="BN835" s="79"/>
      <c r="BO835" s="79"/>
      <c r="BP835" s="79"/>
      <c r="BQ835" s="79"/>
      <c r="BR835" s="79"/>
      <c r="BS835" s="79"/>
      <c r="BT835" s="79"/>
      <c r="BU835" s="79"/>
      <c r="BV835" s="79"/>
      <c r="BW835" s="79"/>
      <c r="BX835" s="79"/>
      <c r="BY835" s="79"/>
      <c r="BZ835" s="79"/>
      <c r="CA835" s="79"/>
      <c r="CB835" s="79"/>
      <c r="CC835" s="79"/>
      <c r="CD835" s="79"/>
      <c r="CE835" s="79"/>
      <c r="CF835" s="79"/>
      <c r="CG835" s="79"/>
      <c r="CH835" s="79"/>
      <c r="CI835" s="79"/>
      <c r="CJ835" s="79"/>
      <c r="CK835" s="79"/>
      <c r="CL835" s="79"/>
      <c r="CM835" s="79"/>
      <c r="CN835" s="79"/>
      <c r="CO835" s="79"/>
      <c r="CP835" s="79"/>
      <c r="CQ835" s="79"/>
      <c r="CR835" s="79"/>
      <c r="CS835" s="79"/>
      <c r="CT835" s="79"/>
      <c r="CU835" s="79"/>
      <c r="CV835" s="79"/>
      <c r="CW835" s="79"/>
      <c r="CX835" s="79"/>
      <c r="CY835" s="79"/>
      <c r="CZ835" s="79"/>
      <c r="DA835" s="79"/>
      <c r="DB835" s="79"/>
      <c r="DC835" s="79"/>
      <c r="DD835" s="79"/>
      <c r="DE835" s="79"/>
      <c r="DF835" s="79"/>
      <c r="DG835" s="79"/>
      <c r="DH835" s="79"/>
      <c r="DI835" s="79"/>
      <c r="DJ835" s="79"/>
      <c r="DK835" s="79"/>
      <c r="DL835" s="79"/>
      <c r="DM835" s="79"/>
      <c r="DN835" s="79"/>
      <c r="DO835" s="79"/>
      <c r="DP835" s="79"/>
      <c r="DQ835" s="79"/>
      <c r="DR835" s="79"/>
      <c r="DS835" s="79"/>
      <c r="DT835" s="79"/>
      <c r="DU835" s="79"/>
      <c r="DV835" s="79"/>
      <c r="DW835" s="79"/>
      <c r="DX835" s="79"/>
      <c r="DY835" s="79"/>
      <c r="DZ835" s="79"/>
      <c r="EA835" s="79"/>
      <c r="EB835" s="79"/>
      <c r="EC835" s="79"/>
      <c r="ED835" s="79"/>
      <c r="EE835" s="79"/>
      <c r="EF835" s="79"/>
      <c r="EG835" s="79"/>
      <c r="EH835" s="79"/>
      <c r="EI835" s="79"/>
      <c r="EJ835" s="79"/>
      <c r="EK835" s="79"/>
      <c r="EL835" s="79"/>
      <c r="EM835" s="79"/>
      <c r="EN835" s="79"/>
      <c r="EO835" s="113"/>
      <c r="EP835" s="113"/>
      <c r="EQ835" s="113"/>
      <c r="ER835" s="113"/>
      <c r="ES835" s="113"/>
      <c r="ET835" s="113"/>
      <c r="EU835" s="113"/>
      <c r="EV835" s="113"/>
      <c r="EW835" s="113"/>
      <c r="EX835" s="113"/>
    </row>
    <row r="836" spans="1:154" x14ac:dyDescent="0.3">
      <c r="A836" s="79"/>
      <c r="B836" s="80"/>
      <c r="C836" s="80"/>
      <c r="D836" s="80"/>
      <c r="E836" s="80"/>
      <c r="F836" s="80"/>
      <c r="G836" s="44" t="e">
        <f>SUM(J836,L836,N836,O836,P836,T836,U836,V836,AB836,AD836,AO836,AQ836,CE836,CG836,CP836,CR836,#REF!,#REF!,CZ836,DB836,DE836,DG836,DN836,DP836,DW836,DY836,EF836,EH836)</f>
        <v>#REF!</v>
      </c>
      <c r="H836" s="44" t="e">
        <f>SUM(K836,M836,Q836,R836,S836,W836,X836,Y836,AC836,AE836,AF836,AG836,AH836,AI836,AL836,AP836,AR836,#REF!,AY836,AZ836,CF836,CH836,CI836,CJ836,CK836,CL836,CQ836,CS836,CT836,CU836,CV836,CW836,#REF!,#REF!,DA836,DC836,DF836,DH836,DO836,#REF!,#REF!,#REF!,#REF!,DQ836,DR836,DS836,DT836,DU836,DX836,DZ836,EA836,EB836,EC836,ED836,EG836,EI836,EJ836,EK836,EL836,EM836)</f>
        <v>#REF!</v>
      </c>
      <c r="I836" s="44" t="e">
        <f t="shared" si="24"/>
        <v>#REF!</v>
      </c>
      <c r="J836" s="72"/>
      <c r="K836" s="72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79"/>
      <c r="AF836" s="79"/>
      <c r="AG836" s="79"/>
      <c r="AH836" s="79"/>
      <c r="AI836" s="79"/>
      <c r="AJ836" s="79"/>
      <c r="AK836" s="79"/>
      <c r="AL836" s="79"/>
      <c r="AM836" s="79"/>
      <c r="AN836" s="79"/>
      <c r="AO836" s="79"/>
      <c r="AP836" s="79"/>
      <c r="AQ836" s="79"/>
      <c r="AR836" s="79"/>
      <c r="AS836" s="79"/>
      <c r="AT836" s="79"/>
      <c r="AU836" s="79"/>
      <c r="AV836" s="79"/>
      <c r="AW836" s="79"/>
      <c r="AX836" s="79"/>
      <c r="AY836" s="79"/>
      <c r="AZ836" s="79"/>
      <c r="BA836" s="79"/>
      <c r="BB836" s="79"/>
      <c r="BC836" s="79"/>
      <c r="BD836" s="79"/>
      <c r="BE836" s="79"/>
      <c r="BF836" s="79"/>
      <c r="BG836" s="79"/>
      <c r="BH836" s="79"/>
      <c r="BI836" s="79"/>
      <c r="BJ836" s="79"/>
      <c r="BK836" s="79"/>
      <c r="BL836" s="79"/>
      <c r="BM836" s="79"/>
      <c r="BN836" s="79"/>
      <c r="BO836" s="79"/>
      <c r="BP836" s="79"/>
      <c r="BQ836" s="79"/>
      <c r="BR836" s="79"/>
      <c r="BS836" s="79"/>
      <c r="BT836" s="79"/>
      <c r="BU836" s="79"/>
      <c r="BV836" s="79"/>
      <c r="BW836" s="79"/>
      <c r="BX836" s="79"/>
      <c r="BY836" s="79"/>
      <c r="BZ836" s="79"/>
      <c r="CA836" s="79"/>
      <c r="CB836" s="79"/>
      <c r="CC836" s="79"/>
      <c r="CD836" s="79"/>
      <c r="CE836" s="79"/>
      <c r="CF836" s="79"/>
      <c r="CG836" s="79"/>
      <c r="CH836" s="79"/>
      <c r="CI836" s="79"/>
      <c r="CJ836" s="79"/>
      <c r="CK836" s="79"/>
      <c r="CL836" s="79"/>
      <c r="CM836" s="79"/>
      <c r="CN836" s="79"/>
      <c r="CO836" s="79"/>
      <c r="CP836" s="79"/>
      <c r="CQ836" s="79"/>
      <c r="CR836" s="79"/>
      <c r="CS836" s="79"/>
      <c r="CT836" s="79"/>
      <c r="CU836" s="79"/>
      <c r="CV836" s="79"/>
      <c r="CW836" s="79"/>
      <c r="CX836" s="79"/>
      <c r="CY836" s="79"/>
      <c r="CZ836" s="79"/>
      <c r="DA836" s="79"/>
      <c r="DB836" s="79"/>
      <c r="DC836" s="79"/>
      <c r="DD836" s="79"/>
      <c r="DE836" s="79"/>
      <c r="DF836" s="79"/>
      <c r="DG836" s="79"/>
      <c r="DH836" s="79"/>
      <c r="DI836" s="79"/>
      <c r="DJ836" s="79"/>
      <c r="DK836" s="79"/>
      <c r="DL836" s="79"/>
      <c r="DM836" s="79"/>
      <c r="DN836" s="79"/>
      <c r="DO836" s="79"/>
      <c r="DP836" s="79"/>
      <c r="DQ836" s="79"/>
      <c r="DR836" s="79"/>
      <c r="DS836" s="79"/>
      <c r="DT836" s="79"/>
      <c r="DU836" s="79"/>
      <c r="DV836" s="79"/>
      <c r="DW836" s="79"/>
      <c r="DX836" s="79"/>
      <c r="DY836" s="79"/>
      <c r="DZ836" s="79"/>
      <c r="EA836" s="79"/>
      <c r="EB836" s="79"/>
      <c r="EC836" s="79"/>
      <c r="ED836" s="79"/>
      <c r="EE836" s="79"/>
      <c r="EF836" s="79"/>
      <c r="EG836" s="79"/>
      <c r="EH836" s="79"/>
      <c r="EI836" s="79"/>
      <c r="EJ836" s="79"/>
      <c r="EK836" s="79"/>
      <c r="EL836" s="79"/>
      <c r="EM836" s="79"/>
      <c r="EN836" s="79"/>
      <c r="EO836" s="113"/>
      <c r="EP836" s="113"/>
      <c r="EQ836" s="113"/>
      <c r="ER836" s="113"/>
      <c r="ES836" s="113"/>
      <c r="ET836" s="113"/>
      <c r="EU836" s="113"/>
      <c r="EV836" s="113"/>
      <c r="EW836" s="113"/>
      <c r="EX836" s="113"/>
    </row>
    <row r="837" spans="1:154" x14ac:dyDescent="0.3">
      <c r="A837" s="79"/>
      <c r="B837" s="80"/>
      <c r="C837" s="80"/>
      <c r="D837" s="80"/>
      <c r="E837" s="80"/>
      <c r="F837" s="80"/>
      <c r="G837" s="44" t="e">
        <f>SUM(J837,L837,N837,O837,P837,T837,U837,V837,AB837,AD837,AO837,AQ837,CE837,CG837,CP837,CR837,#REF!,#REF!,CZ837,DB837,DE837,DG837,DN837,DP837,DW837,DY837,EF837,EH837)</f>
        <v>#REF!</v>
      </c>
      <c r="H837" s="44" t="e">
        <f>SUM(K837,M837,Q837,R837,S837,W837,X837,Y837,AC837,AE837,AF837,AG837,AH837,AI837,AL837,AP837,AR837,#REF!,AY837,AZ837,CF837,CH837,CI837,CJ837,CK837,CL837,CQ837,CS837,CT837,CU837,CV837,CW837,#REF!,#REF!,DA837,DC837,DF837,DH837,DO837,#REF!,#REF!,#REF!,#REF!,DQ837,DR837,DS837,DT837,DU837,DX837,DZ837,EA837,EB837,EC837,ED837,EG837,EI837,EJ837,EK837,EL837,EM837)</f>
        <v>#REF!</v>
      </c>
      <c r="I837" s="44" t="e">
        <f t="shared" si="24"/>
        <v>#REF!</v>
      </c>
      <c r="J837" s="72"/>
      <c r="K837" s="72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79"/>
      <c r="AF837" s="79"/>
      <c r="AG837" s="79"/>
      <c r="AH837" s="79"/>
      <c r="AI837" s="79"/>
      <c r="AJ837" s="79"/>
      <c r="AK837" s="79"/>
      <c r="AL837" s="79"/>
      <c r="AM837" s="79"/>
      <c r="AN837" s="79"/>
      <c r="AO837" s="79"/>
      <c r="AP837" s="79"/>
      <c r="AQ837" s="79"/>
      <c r="AR837" s="79"/>
      <c r="AS837" s="79"/>
      <c r="AT837" s="79"/>
      <c r="AU837" s="79"/>
      <c r="AV837" s="79"/>
      <c r="AW837" s="79"/>
      <c r="AX837" s="79"/>
      <c r="AY837" s="79"/>
      <c r="AZ837" s="79"/>
      <c r="BA837" s="79"/>
      <c r="BB837" s="79"/>
      <c r="BC837" s="79"/>
      <c r="BD837" s="79"/>
      <c r="BE837" s="79"/>
      <c r="BF837" s="79"/>
      <c r="BG837" s="79"/>
      <c r="BH837" s="79"/>
      <c r="BI837" s="79"/>
      <c r="BJ837" s="79"/>
      <c r="BK837" s="79"/>
      <c r="BL837" s="79"/>
      <c r="BM837" s="79"/>
      <c r="BN837" s="79"/>
      <c r="BO837" s="79"/>
      <c r="BP837" s="79"/>
      <c r="BQ837" s="79"/>
      <c r="BR837" s="79"/>
      <c r="BS837" s="79"/>
      <c r="BT837" s="79"/>
      <c r="BU837" s="79"/>
      <c r="BV837" s="79"/>
      <c r="BW837" s="79"/>
      <c r="BX837" s="79"/>
      <c r="BY837" s="79"/>
      <c r="BZ837" s="79"/>
      <c r="CA837" s="79"/>
      <c r="CB837" s="79"/>
      <c r="CC837" s="79"/>
      <c r="CD837" s="79"/>
      <c r="CE837" s="79"/>
      <c r="CF837" s="79"/>
      <c r="CG837" s="79"/>
      <c r="CH837" s="79"/>
      <c r="CI837" s="79"/>
      <c r="CJ837" s="79"/>
      <c r="CK837" s="79"/>
      <c r="CL837" s="79"/>
      <c r="CM837" s="79"/>
      <c r="CN837" s="79"/>
      <c r="CO837" s="79"/>
      <c r="CP837" s="79"/>
      <c r="CQ837" s="79"/>
      <c r="CR837" s="79"/>
      <c r="CS837" s="79"/>
      <c r="CT837" s="79"/>
      <c r="CU837" s="79"/>
      <c r="CV837" s="79"/>
      <c r="CW837" s="79"/>
      <c r="CX837" s="79"/>
      <c r="CY837" s="79"/>
      <c r="CZ837" s="79"/>
      <c r="DA837" s="79"/>
      <c r="DB837" s="79"/>
      <c r="DC837" s="79"/>
      <c r="DD837" s="79"/>
      <c r="DE837" s="79"/>
      <c r="DF837" s="79"/>
      <c r="DG837" s="79"/>
      <c r="DH837" s="79"/>
      <c r="DI837" s="79"/>
      <c r="DJ837" s="79"/>
      <c r="DK837" s="79"/>
      <c r="DL837" s="79"/>
      <c r="DM837" s="79"/>
      <c r="DN837" s="79"/>
      <c r="DO837" s="79"/>
      <c r="DP837" s="79"/>
      <c r="DQ837" s="79"/>
      <c r="DR837" s="79"/>
      <c r="DS837" s="79"/>
      <c r="DT837" s="79"/>
      <c r="DU837" s="79"/>
      <c r="DV837" s="79"/>
      <c r="DW837" s="79"/>
      <c r="DX837" s="79"/>
      <c r="DY837" s="79"/>
      <c r="DZ837" s="79"/>
      <c r="EA837" s="79"/>
      <c r="EB837" s="79"/>
      <c r="EC837" s="79"/>
      <c r="ED837" s="79"/>
      <c r="EE837" s="79"/>
      <c r="EF837" s="79"/>
      <c r="EG837" s="79"/>
      <c r="EH837" s="79"/>
      <c r="EI837" s="79"/>
      <c r="EJ837" s="79"/>
      <c r="EK837" s="79"/>
      <c r="EL837" s="79"/>
      <c r="EM837" s="79"/>
      <c r="EN837" s="79"/>
      <c r="EO837" s="113"/>
      <c r="EP837" s="113"/>
      <c r="EQ837" s="113"/>
      <c r="ER837" s="113"/>
      <c r="ES837" s="113"/>
      <c r="ET837" s="113"/>
      <c r="EU837" s="113"/>
      <c r="EV837" s="113"/>
      <c r="EW837" s="113"/>
      <c r="EX837" s="113"/>
    </row>
    <row r="838" spans="1:154" x14ac:dyDescent="0.3">
      <c r="A838" s="79"/>
      <c r="B838" s="80"/>
      <c r="C838" s="80"/>
      <c r="D838" s="80"/>
      <c r="E838" s="80"/>
      <c r="F838" s="80"/>
      <c r="G838" s="44" t="e">
        <f>SUM(J838,L838,N838,O838,P838,T838,U838,V838,AB838,AD838,AO838,AQ838,CE838,CG838,CP838,CR838,#REF!,#REF!,CZ838,DB838,DE838,DG838,DN838,DP838,DW838,DY838,EF838,EH838)</f>
        <v>#REF!</v>
      </c>
      <c r="H838" s="44" t="e">
        <f>SUM(K838,M838,Q838,R838,S838,W838,X838,Y838,AC838,AE838,AF838,AG838,AH838,AI838,AL838,AP838,AR838,#REF!,AY838,AZ838,CF838,CH838,CI838,CJ838,CK838,CL838,CQ838,CS838,CT838,CU838,CV838,CW838,#REF!,#REF!,DA838,DC838,DF838,DH838,DO838,#REF!,#REF!,#REF!,#REF!,DQ838,DR838,DS838,DT838,DU838,DX838,DZ838,EA838,EB838,EC838,ED838,EG838,EI838,EJ838,EK838,EL838,EM838)</f>
        <v>#REF!</v>
      </c>
      <c r="I838" s="44" t="e">
        <f t="shared" si="24"/>
        <v>#REF!</v>
      </c>
      <c r="J838" s="72"/>
      <c r="K838" s="72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79"/>
      <c r="AF838" s="79"/>
      <c r="AG838" s="79"/>
      <c r="AH838" s="79"/>
      <c r="AI838" s="79"/>
      <c r="AJ838" s="79"/>
      <c r="AK838" s="79"/>
      <c r="AL838" s="79"/>
      <c r="AM838" s="79"/>
      <c r="AN838" s="79"/>
      <c r="AO838" s="79"/>
      <c r="AP838" s="79"/>
      <c r="AQ838" s="79"/>
      <c r="AR838" s="79"/>
      <c r="AS838" s="79"/>
      <c r="AT838" s="79"/>
      <c r="AU838" s="79"/>
      <c r="AV838" s="79"/>
      <c r="AW838" s="79"/>
      <c r="AX838" s="79"/>
      <c r="AY838" s="79"/>
      <c r="AZ838" s="79"/>
      <c r="BA838" s="79"/>
      <c r="BB838" s="79"/>
      <c r="BC838" s="79"/>
      <c r="BD838" s="79"/>
      <c r="BE838" s="79"/>
      <c r="BF838" s="79"/>
      <c r="BG838" s="79"/>
      <c r="BH838" s="79"/>
      <c r="BI838" s="79"/>
      <c r="BJ838" s="79"/>
      <c r="BK838" s="79"/>
      <c r="BL838" s="79"/>
      <c r="BM838" s="79"/>
      <c r="BN838" s="79"/>
      <c r="BO838" s="79"/>
      <c r="BP838" s="79"/>
      <c r="BQ838" s="79"/>
      <c r="BR838" s="79"/>
      <c r="BS838" s="79"/>
      <c r="BT838" s="79"/>
      <c r="BU838" s="79"/>
      <c r="BV838" s="79"/>
      <c r="BW838" s="79"/>
      <c r="BX838" s="79"/>
      <c r="BY838" s="79"/>
      <c r="BZ838" s="79"/>
      <c r="CA838" s="79"/>
      <c r="CB838" s="79"/>
      <c r="CC838" s="79"/>
      <c r="CD838" s="79"/>
      <c r="CE838" s="79"/>
      <c r="CF838" s="79"/>
      <c r="CG838" s="79"/>
      <c r="CH838" s="79"/>
      <c r="CI838" s="79"/>
      <c r="CJ838" s="79"/>
      <c r="CK838" s="79"/>
      <c r="CL838" s="79"/>
      <c r="CM838" s="79"/>
      <c r="CN838" s="79"/>
      <c r="CO838" s="79"/>
      <c r="CP838" s="79"/>
      <c r="CQ838" s="79"/>
      <c r="CR838" s="79"/>
      <c r="CS838" s="79"/>
      <c r="CT838" s="79"/>
      <c r="CU838" s="79"/>
      <c r="CV838" s="79"/>
      <c r="CW838" s="79"/>
      <c r="CX838" s="79"/>
      <c r="CY838" s="79"/>
      <c r="CZ838" s="79"/>
      <c r="DA838" s="79"/>
      <c r="DB838" s="79"/>
      <c r="DC838" s="79"/>
      <c r="DD838" s="79"/>
      <c r="DE838" s="79"/>
      <c r="DF838" s="79"/>
      <c r="DG838" s="79"/>
      <c r="DH838" s="79"/>
      <c r="DI838" s="79"/>
      <c r="DJ838" s="79"/>
      <c r="DK838" s="79"/>
      <c r="DL838" s="79"/>
      <c r="DM838" s="79"/>
      <c r="DN838" s="79"/>
      <c r="DO838" s="79"/>
      <c r="DP838" s="79"/>
      <c r="DQ838" s="79"/>
      <c r="DR838" s="79"/>
      <c r="DS838" s="79"/>
      <c r="DT838" s="79"/>
      <c r="DU838" s="79"/>
      <c r="DV838" s="79"/>
      <c r="DW838" s="79"/>
      <c r="DX838" s="79"/>
      <c r="DY838" s="79"/>
      <c r="DZ838" s="79"/>
      <c r="EA838" s="79"/>
      <c r="EB838" s="79"/>
      <c r="EC838" s="79"/>
      <c r="ED838" s="79"/>
      <c r="EE838" s="79"/>
      <c r="EF838" s="79"/>
      <c r="EG838" s="79"/>
      <c r="EH838" s="79"/>
      <c r="EI838" s="79"/>
      <c r="EJ838" s="79"/>
      <c r="EK838" s="79"/>
      <c r="EL838" s="79"/>
      <c r="EM838" s="79"/>
      <c r="EN838" s="79"/>
      <c r="EO838" s="113"/>
      <c r="EP838" s="113"/>
      <c r="EQ838" s="113"/>
      <c r="ER838" s="113"/>
      <c r="ES838" s="113"/>
      <c r="ET838" s="113"/>
      <c r="EU838" s="113"/>
      <c r="EV838" s="113"/>
      <c r="EW838" s="113"/>
      <c r="EX838" s="113"/>
    </row>
    <row r="839" spans="1:154" x14ac:dyDescent="0.3">
      <c r="A839" s="79"/>
      <c r="B839" s="80"/>
      <c r="C839" s="80"/>
      <c r="D839" s="80"/>
      <c r="E839" s="80"/>
      <c r="F839" s="80"/>
      <c r="G839" s="44" t="e">
        <f>SUM(J839,L839,N839,O839,P839,T839,U839,V839,AB839,AD839,AO839,AQ839,CE839,CG839,CP839,CR839,#REF!,#REF!,CZ839,DB839,DE839,DG839,DN839,DP839,DW839,DY839,EF839,EH839)</f>
        <v>#REF!</v>
      </c>
      <c r="H839" s="44" t="e">
        <f>SUM(K839,M839,Q839,R839,S839,W839,X839,Y839,AC839,AE839,AF839,AG839,AH839,AI839,AL839,AP839,AR839,#REF!,AY839,AZ839,CF839,CH839,CI839,CJ839,CK839,CL839,CQ839,CS839,CT839,CU839,CV839,CW839,#REF!,#REF!,DA839,DC839,DF839,DH839,DO839,#REF!,#REF!,#REF!,#REF!,DQ839,DR839,DS839,DT839,DU839,DX839,DZ839,EA839,EB839,EC839,ED839,EG839,EI839,EJ839,EK839,EL839,EM839)</f>
        <v>#REF!</v>
      </c>
      <c r="I839" s="44" t="e">
        <f t="shared" si="24"/>
        <v>#REF!</v>
      </c>
      <c r="J839" s="72"/>
      <c r="K839" s="72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79"/>
      <c r="AF839" s="79"/>
      <c r="AG839" s="79"/>
      <c r="AH839" s="79"/>
      <c r="AI839" s="79"/>
      <c r="AJ839" s="79"/>
      <c r="AK839" s="79"/>
      <c r="AL839" s="79"/>
      <c r="AM839" s="79"/>
      <c r="AN839" s="79"/>
      <c r="AO839" s="79"/>
      <c r="AP839" s="79"/>
      <c r="AQ839" s="79"/>
      <c r="AR839" s="79"/>
      <c r="AS839" s="79"/>
      <c r="AT839" s="79"/>
      <c r="AU839" s="79"/>
      <c r="AV839" s="79"/>
      <c r="AW839" s="79"/>
      <c r="AX839" s="79"/>
      <c r="AY839" s="79"/>
      <c r="AZ839" s="79"/>
      <c r="BA839" s="79"/>
      <c r="BB839" s="79"/>
      <c r="BC839" s="79"/>
      <c r="BD839" s="79"/>
      <c r="BE839" s="79"/>
      <c r="BF839" s="79"/>
      <c r="BG839" s="79"/>
      <c r="BH839" s="79"/>
      <c r="BI839" s="79"/>
      <c r="BJ839" s="79"/>
      <c r="BK839" s="79"/>
      <c r="BL839" s="79"/>
      <c r="BM839" s="79"/>
      <c r="BN839" s="79"/>
      <c r="BO839" s="79"/>
      <c r="BP839" s="79"/>
      <c r="BQ839" s="79"/>
      <c r="BR839" s="79"/>
      <c r="BS839" s="79"/>
      <c r="BT839" s="79"/>
      <c r="BU839" s="79"/>
      <c r="BV839" s="79"/>
      <c r="BW839" s="79"/>
      <c r="BX839" s="79"/>
      <c r="BY839" s="79"/>
      <c r="BZ839" s="79"/>
      <c r="CA839" s="79"/>
      <c r="CB839" s="79"/>
      <c r="CC839" s="79"/>
      <c r="CD839" s="79"/>
      <c r="CE839" s="79"/>
      <c r="CF839" s="79"/>
      <c r="CG839" s="79"/>
      <c r="CH839" s="79"/>
      <c r="CI839" s="79"/>
      <c r="CJ839" s="79"/>
      <c r="CK839" s="79"/>
      <c r="CL839" s="79"/>
      <c r="CM839" s="79"/>
      <c r="CN839" s="79"/>
      <c r="CO839" s="79"/>
      <c r="CP839" s="79"/>
      <c r="CQ839" s="79"/>
      <c r="CR839" s="79"/>
      <c r="CS839" s="79"/>
      <c r="CT839" s="79"/>
      <c r="CU839" s="79"/>
      <c r="CV839" s="79"/>
      <c r="CW839" s="79"/>
      <c r="CX839" s="79"/>
      <c r="CY839" s="79"/>
      <c r="CZ839" s="79"/>
      <c r="DA839" s="79"/>
      <c r="DB839" s="79"/>
      <c r="DC839" s="79"/>
      <c r="DD839" s="79"/>
      <c r="DE839" s="79"/>
      <c r="DF839" s="79"/>
      <c r="DG839" s="79"/>
      <c r="DH839" s="79"/>
      <c r="DI839" s="79"/>
      <c r="DJ839" s="79"/>
      <c r="DK839" s="79"/>
      <c r="DL839" s="79"/>
      <c r="DM839" s="79"/>
      <c r="DN839" s="79"/>
      <c r="DO839" s="79"/>
      <c r="DP839" s="79"/>
      <c r="DQ839" s="79"/>
      <c r="DR839" s="79"/>
      <c r="DS839" s="79"/>
      <c r="DT839" s="79"/>
      <c r="DU839" s="79"/>
      <c r="DV839" s="79"/>
      <c r="DW839" s="79"/>
      <c r="DX839" s="79"/>
      <c r="DY839" s="79"/>
      <c r="DZ839" s="79"/>
      <c r="EA839" s="79"/>
      <c r="EB839" s="79"/>
      <c r="EC839" s="79"/>
      <c r="ED839" s="79"/>
      <c r="EE839" s="79"/>
      <c r="EF839" s="79"/>
      <c r="EG839" s="79"/>
      <c r="EH839" s="79"/>
      <c r="EI839" s="79"/>
      <c r="EJ839" s="79"/>
      <c r="EK839" s="79"/>
      <c r="EL839" s="79"/>
      <c r="EM839" s="79"/>
      <c r="EN839" s="79"/>
      <c r="EO839" s="113"/>
      <c r="EP839" s="113"/>
      <c r="EQ839" s="113"/>
      <c r="ER839" s="113"/>
      <c r="ES839" s="113"/>
      <c r="ET839" s="113"/>
      <c r="EU839" s="113"/>
      <c r="EV839" s="113"/>
      <c r="EW839" s="113"/>
      <c r="EX839" s="113"/>
    </row>
    <row r="840" spans="1:154" x14ac:dyDescent="0.3">
      <c r="A840" s="79"/>
      <c r="B840" s="80"/>
      <c r="C840" s="80"/>
      <c r="D840" s="80"/>
      <c r="E840" s="80"/>
      <c r="F840" s="80"/>
      <c r="G840" s="44" t="e">
        <f>SUM(J840,L840,N840,O840,P840,T840,U840,V840,AB840,AD840,AO840,AQ840,CE840,CG840,CP840,CR840,#REF!,#REF!,CZ840,DB840,DE840,DG840,DN840,DP840,DW840,DY840,EF840,EH840)</f>
        <v>#REF!</v>
      </c>
      <c r="H840" s="44" t="e">
        <f>SUM(K840,M840,Q840,R840,S840,W840,X840,Y840,AC840,AE840,AF840,AG840,AH840,AI840,AL840,AP840,AR840,#REF!,AY840,AZ840,CF840,CH840,CI840,CJ840,CK840,CL840,CQ840,CS840,CT840,CU840,CV840,CW840,#REF!,#REF!,DA840,DC840,DF840,DH840,DO840,#REF!,#REF!,#REF!,#REF!,DQ840,DR840,DS840,DT840,DU840,DX840,DZ840,EA840,EB840,EC840,ED840,EG840,EI840,EJ840,EK840,EL840,EM840)</f>
        <v>#REF!</v>
      </c>
      <c r="I840" s="44" t="e">
        <f t="shared" si="24"/>
        <v>#REF!</v>
      </c>
      <c r="J840" s="72"/>
      <c r="K840" s="72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79"/>
      <c r="AF840" s="79"/>
      <c r="AG840" s="79"/>
      <c r="AH840" s="79"/>
      <c r="AI840" s="79"/>
      <c r="AJ840" s="79"/>
      <c r="AK840" s="79"/>
      <c r="AL840" s="79"/>
      <c r="AM840" s="79"/>
      <c r="AN840" s="79"/>
      <c r="AO840" s="79"/>
      <c r="AP840" s="79"/>
      <c r="AQ840" s="79"/>
      <c r="AR840" s="79"/>
      <c r="AS840" s="79"/>
      <c r="AT840" s="79"/>
      <c r="AU840" s="79"/>
      <c r="AV840" s="79"/>
      <c r="AW840" s="79"/>
      <c r="AX840" s="79"/>
      <c r="AY840" s="79"/>
      <c r="AZ840" s="79"/>
      <c r="BA840" s="79"/>
      <c r="BB840" s="79"/>
      <c r="BC840" s="79"/>
      <c r="BD840" s="79"/>
      <c r="BE840" s="79"/>
      <c r="BF840" s="79"/>
      <c r="BG840" s="79"/>
      <c r="BH840" s="79"/>
      <c r="BI840" s="79"/>
      <c r="BJ840" s="79"/>
      <c r="BK840" s="79"/>
      <c r="BL840" s="79"/>
      <c r="BM840" s="79"/>
      <c r="BN840" s="79"/>
      <c r="BO840" s="79"/>
      <c r="BP840" s="79"/>
      <c r="BQ840" s="79"/>
      <c r="BR840" s="79"/>
      <c r="BS840" s="79"/>
      <c r="BT840" s="79"/>
      <c r="BU840" s="79"/>
      <c r="BV840" s="79"/>
      <c r="BW840" s="79"/>
      <c r="BX840" s="79"/>
      <c r="BY840" s="79"/>
      <c r="BZ840" s="79"/>
      <c r="CA840" s="79"/>
      <c r="CB840" s="79"/>
      <c r="CC840" s="79"/>
      <c r="CD840" s="79"/>
      <c r="CE840" s="79"/>
      <c r="CF840" s="79"/>
      <c r="CG840" s="79"/>
      <c r="CH840" s="79"/>
      <c r="CI840" s="79"/>
      <c r="CJ840" s="79"/>
      <c r="CK840" s="79"/>
      <c r="CL840" s="79"/>
      <c r="CM840" s="79"/>
      <c r="CN840" s="79"/>
      <c r="CO840" s="79"/>
      <c r="CP840" s="79"/>
      <c r="CQ840" s="79"/>
      <c r="CR840" s="79"/>
      <c r="CS840" s="79"/>
      <c r="CT840" s="79"/>
      <c r="CU840" s="79"/>
      <c r="CV840" s="79"/>
      <c r="CW840" s="79"/>
      <c r="CX840" s="79"/>
      <c r="CY840" s="79"/>
      <c r="CZ840" s="79"/>
      <c r="DA840" s="79"/>
      <c r="DB840" s="79"/>
      <c r="DC840" s="79"/>
      <c r="DD840" s="79"/>
      <c r="DE840" s="79"/>
      <c r="DF840" s="79"/>
      <c r="DG840" s="79"/>
      <c r="DH840" s="79"/>
      <c r="DI840" s="79"/>
      <c r="DJ840" s="79"/>
      <c r="DK840" s="79"/>
      <c r="DL840" s="79"/>
      <c r="DM840" s="79"/>
      <c r="DN840" s="79"/>
      <c r="DO840" s="79"/>
      <c r="DP840" s="79"/>
      <c r="DQ840" s="79"/>
      <c r="DR840" s="79"/>
      <c r="DS840" s="79"/>
      <c r="DT840" s="79"/>
      <c r="DU840" s="79"/>
      <c r="DV840" s="79"/>
      <c r="DW840" s="79"/>
      <c r="DX840" s="79"/>
      <c r="DY840" s="79"/>
      <c r="DZ840" s="79"/>
      <c r="EA840" s="79"/>
      <c r="EB840" s="79"/>
      <c r="EC840" s="79"/>
      <c r="ED840" s="79"/>
      <c r="EE840" s="79"/>
      <c r="EF840" s="79"/>
      <c r="EG840" s="79"/>
      <c r="EH840" s="79"/>
      <c r="EI840" s="79"/>
      <c r="EJ840" s="79"/>
      <c r="EK840" s="79"/>
      <c r="EL840" s="79"/>
      <c r="EM840" s="79"/>
      <c r="EN840" s="79"/>
      <c r="EO840" s="113"/>
      <c r="EP840" s="113"/>
      <c r="EQ840" s="113"/>
      <c r="ER840" s="113"/>
      <c r="ES840" s="113"/>
      <c r="ET840" s="113"/>
      <c r="EU840" s="113"/>
      <c r="EV840" s="113"/>
      <c r="EW840" s="113"/>
      <c r="EX840" s="113"/>
    </row>
    <row r="841" spans="1:154" x14ac:dyDescent="0.3">
      <c r="A841" s="79"/>
      <c r="B841" s="80"/>
      <c r="C841" s="80"/>
      <c r="D841" s="80"/>
      <c r="E841" s="80"/>
      <c r="F841" s="80"/>
      <c r="G841" s="44" t="e">
        <f>SUM(J841,L841,N841,O841,P841,T841,U841,V841,AB841,AD841,AO841,AQ841,CE841,CG841,CP841,CR841,#REF!,#REF!,CZ841,DB841,DE841,DG841,DN841,DP841,DW841,DY841,EF841,EH841)</f>
        <v>#REF!</v>
      </c>
      <c r="H841" s="44" t="e">
        <f>SUM(K841,M841,Q841,R841,S841,W841,X841,Y841,AC841,AE841,AF841,AG841,AH841,AI841,AL841,AP841,AR841,#REF!,AY841,AZ841,CF841,CH841,CI841,CJ841,CK841,CL841,CQ841,CS841,CT841,CU841,CV841,CW841,#REF!,#REF!,DA841,DC841,DF841,DH841,DO841,#REF!,#REF!,#REF!,#REF!,DQ841,DR841,DS841,DT841,DU841,DX841,DZ841,EA841,EB841,EC841,ED841,EG841,EI841,EJ841,EK841,EL841,EM841)</f>
        <v>#REF!</v>
      </c>
      <c r="I841" s="44" t="e">
        <f t="shared" si="24"/>
        <v>#REF!</v>
      </c>
      <c r="J841" s="72"/>
      <c r="K841" s="72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79"/>
      <c r="AF841" s="79"/>
      <c r="AG841" s="79"/>
      <c r="AH841" s="79"/>
      <c r="AI841" s="79"/>
      <c r="AJ841" s="79"/>
      <c r="AK841" s="79"/>
      <c r="AL841" s="79"/>
      <c r="AM841" s="79"/>
      <c r="AN841" s="79"/>
      <c r="AO841" s="79"/>
      <c r="AP841" s="79"/>
      <c r="AQ841" s="79"/>
      <c r="AR841" s="79"/>
      <c r="AS841" s="79"/>
      <c r="AT841" s="79"/>
      <c r="AU841" s="79"/>
      <c r="AV841" s="79"/>
      <c r="AW841" s="79"/>
      <c r="AX841" s="79"/>
      <c r="AY841" s="79"/>
      <c r="AZ841" s="79"/>
      <c r="BA841" s="79"/>
      <c r="BB841" s="79"/>
      <c r="BC841" s="79"/>
      <c r="BD841" s="79"/>
      <c r="BE841" s="79"/>
      <c r="BF841" s="79"/>
      <c r="BG841" s="79"/>
      <c r="BH841" s="79"/>
      <c r="BI841" s="79"/>
      <c r="BJ841" s="79"/>
      <c r="BK841" s="79"/>
      <c r="BL841" s="79"/>
      <c r="BM841" s="79"/>
      <c r="BN841" s="79"/>
      <c r="BO841" s="79"/>
      <c r="BP841" s="79"/>
      <c r="BQ841" s="79"/>
      <c r="BR841" s="79"/>
      <c r="BS841" s="79"/>
      <c r="BT841" s="79"/>
      <c r="BU841" s="79"/>
      <c r="BV841" s="79"/>
      <c r="BW841" s="79"/>
      <c r="BX841" s="79"/>
      <c r="BY841" s="79"/>
      <c r="BZ841" s="79"/>
      <c r="CA841" s="79"/>
      <c r="CB841" s="79"/>
      <c r="CC841" s="79"/>
      <c r="CD841" s="79"/>
      <c r="CE841" s="79"/>
      <c r="CF841" s="79"/>
      <c r="CG841" s="79"/>
      <c r="CH841" s="79"/>
      <c r="CI841" s="79"/>
      <c r="CJ841" s="79"/>
      <c r="CK841" s="79"/>
      <c r="CL841" s="79"/>
      <c r="CM841" s="79"/>
      <c r="CN841" s="79"/>
      <c r="CO841" s="79"/>
      <c r="CP841" s="79"/>
      <c r="CQ841" s="79"/>
      <c r="CR841" s="79"/>
      <c r="CS841" s="79"/>
      <c r="CT841" s="79"/>
      <c r="CU841" s="79"/>
      <c r="CV841" s="79"/>
      <c r="CW841" s="79"/>
      <c r="CX841" s="79"/>
      <c r="CY841" s="79"/>
      <c r="CZ841" s="79"/>
      <c r="DA841" s="79"/>
      <c r="DB841" s="79"/>
      <c r="DC841" s="79"/>
      <c r="DD841" s="79"/>
      <c r="DE841" s="79"/>
      <c r="DF841" s="79"/>
      <c r="DG841" s="79"/>
      <c r="DH841" s="79"/>
      <c r="DI841" s="79"/>
      <c r="DJ841" s="79"/>
      <c r="DK841" s="79"/>
      <c r="DL841" s="79"/>
      <c r="DM841" s="79"/>
      <c r="DN841" s="79"/>
      <c r="DO841" s="79"/>
      <c r="DP841" s="79"/>
      <c r="DQ841" s="79"/>
      <c r="DR841" s="79"/>
      <c r="DS841" s="79"/>
      <c r="DT841" s="79"/>
      <c r="DU841" s="79"/>
      <c r="DV841" s="79"/>
      <c r="DW841" s="79"/>
      <c r="DX841" s="79"/>
      <c r="DY841" s="79"/>
      <c r="DZ841" s="79"/>
      <c r="EA841" s="79"/>
      <c r="EB841" s="79"/>
      <c r="EC841" s="79"/>
      <c r="ED841" s="79"/>
      <c r="EE841" s="79"/>
      <c r="EF841" s="79"/>
      <c r="EG841" s="79"/>
      <c r="EH841" s="79"/>
      <c r="EI841" s="79"/>
      <c r="EJ841" s="79"/>
      <c r="EK841" s="79"/>
      <c r="EL841" s="79"/>
      <c r="EM841" s="79"/>
      <c r="EN841" s="79"/>
      <c r="EO841" s="113"/>
      <c r="EP841" s="113"/>
      <c r="EQ841" s="113"/>
      <c r="ER841" s="113"/>
      <c r="ES841" s="113"/>
      <c r="ET841" s="113"/>
      <c r="EU841" s="113"/>
      <c r="EV841" s="113"/>
      <c r="EW841" s="113"/>
      <c r="EX841" s="113"/>
    </row>
    <row r="842" spans="1:154" x14ac:dyDescent="0.3">
      <c r="A842" s="79"/>
      <c r="B842" s="80"/>
      <c r="C842" s="80"/>
      <c r="D842" s="80"/>
      <c r="E842" s="80"/>
      <c r="F842" s="80"/>
      <c r="G842" s="44" t="e">
        <f>SUM(J842,L842,N842,O842,P842,T842,U842,V842,AB842,AD842,AO842,AQ842,CE842,CG842,CP842,CR842,#REF!,#REF!,CZ842,DB842,DE842,DG842,DN842,DP842,DW842,DY842,EF842,EH842)</f>
        <v>#REF!</v>
      </c>
      <c r="H842" s="44" t="e">
        <f>SUM(K842,M842,Q842,R842,S842,W842,X842,Y842,AC842,AE842,AF842,AG842,AH842,AI842,AL842,AP842,AR842,#REF!,AY842,AZ842,CF842,CH842,CI842,CJ842,CK842,CL842,CQ842,CS842,CT842,CU842,CV842,CW842,#REF!,#REF!,DA842,DC842,DF842,DH842,DO842,#REF!,#REF!,#REF!,#REF!,DQ842,DR842,DS842,DT842,DU842,DX842,DZ842,EA842,EB842,EC842,ED842,EG842,EI842,EJ842,EK842,EL842,EM842)</f>
        <v>#REF!</v>
      </c>
      <c r="I842" s="44" t="e">
        <f t="shared" ref="I842:I905" si="25">G842+H842</f>
        <v>#REF!</v>
      </c>
      <c r="J842" s="72"/>
      <c r="K842" s="72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79"/>
      <c r="AF842" s="79"/>
      <c r="AG842" s="79"/>
      <c r="AH842" s="79"/>
      <c r="AI842" s="79"/>
      <c r="AJ842" s="79"/>
      <c r="AK842" s="79"/>
      <c r="AL842" s="79"/>
      <c r="AM842" s="79"/>
      <c r="AN842" s="79"/>
      <c r="AO842" s="79"/>
      <c r="AP842" s="79"/>
      <c r="AQ842" s="79"/>
      <c r="AR842" s="79"/>
      <c r="AS842" s="79"/>
      <c r="AT842" s="79"/>
      <c r="AU842" s="79"/>
      <c r="AV842" s="79"/>
      <c r="AW842" s="79"/>
      <c r="AX842" s="79"/>
      <c r="AY842" s="79"/>
      <c r="AZ842" s="79"/>
      <c r="BA842" s="79"/>
      <c r="BB842" s="79"/>
      <c r="BC842" s="79"/>
      <c r="BD842" s="79"/>
      <c r="BE842" s="79"/>
      <c r="BF842" s="79"/>
      <c r="BG842" s="79"/>
      <c r="BH842" s="79"/>
      <c r="BI842" s="79"/>
      <c r="BJ842" s="79"/>
      <c r="BK842" s="79"/>
      <c r="BL842" s="79"/>
      <c r="BM842" s="79"/>
      <c r="BN842" s="79"/>
      <c r="BO842" s="79"/>
      <c r="BP842" s="79"/>
      <c r="BQ842" s="79"/>
      <c r="BR842" s="79"/>
      <c r="BS842" s="79"/>
      <c r="BT842" s="79"/>
      <c r="BU842" s="79"/>
      <c r="BV842" s="79"/>
      <c r="BW842" s="79"/>
      <c r="BX842" s="79"/>
      <c r="BY842" s="79"/>
      <c r="BZ842" s="79"/>
      <c r="CA842" s="79"/>
      <c r="CB842" s="79"/>
      <c r="CC842" s="79"/>
      <c r="CD842" s="79"/>
      <c r="CE842" s="79"/>
      <c r="CF842" s="79"/>
      <c r="CG842" s="79"/>
      <c r="CH842" s="79"/>
      <c r="CI842" s="79"/>
      <c r="CJ842" s="79"/>
      <c r="CK842" s="79"/>
      <c r="CL842" s="79"/>
      <c r="CM842" s="79"/>
      <c r="CN842" s="79"/>
      <c r="CO842" s="79"/>
      <c r="CP842" s="79"/>
      <c r="CQ842" s="79"/>
      <c r="CR842" s="79"/>
      <c r="CS842" s="79"/>
      <c r="CT842" s="79"/>
      <c r="CU842" s="79"/>
      <c r="CV842" s="79"/>
      <c r="CW842" s="79"/>
      <c r="CX842" s="79"/>
      <c r="CY842" s="79"/>
      <c r="CZ842" s="79"/>
      <c r="DA842" s="79"/>
      <c r="DB842" s="79"/>
      <c r="DC842" s="79"/>
      <c r="DD842" s="79"/>
      <c r="DE842" s="79"/>
      <c r="DF842" s="79"/>
      <c r="DG842" s="79"/>
      <c r="DH842" s="79"/>
      <c r="DI842" s="79"/>
      <c r="DJ842" s="79"/>
      <c r="DK842" s="79"/>
      <c r="DL842" s="79"/>
      <c r="DM842" s="79"/>
      <c r="DN842" s="79"/>
      <c r="DO842" s="79"/>
      <c r="DP842" s="79"/>
      <c r="DQ842" s="79"/>
      <c r="DR842" s="79"/>
      <c r="DS842" s="79"/>
      <c r="DT842" s="79"/>
      <c r="DU842" s="79"/>
      <c r="DV842" s="79"/>
      <c r="DW842" s="79"/>
      <c r="DX842" s="79"/>
      <c r="DY842" s="79"/>
      <c r="DZ842" s="79"/>
      <c r="EA842" s="79"/>
      <c r="EB842" s="79"/>
      <c r="EC842" s="79"/>
      <c r="ED842" s="79"/>
      <c r="EE842" s="79"/>
      <c r="EF842" s="79"/>
      <c r="EG842" s="79"/>
      <c r="EH842" s="79"/>
      <c r="EI842" s="79"/>
      <c r="EJ842" s="79"/>
      <c r="EK842" s="79"/>
      <c r="EL842" s="79"/>
      <c r="EM842" s="79"/>
      <c r="EN842" s="79"/>
      <c r="EO842" s="113"/>
      <c r="EP842" s="113"/>
      <c r="EQ842" s="113"/>
      <c r="ER842" s="113"/>
      <c r="ES842" s="113"/>
      <c r="ET842" s="113"/>
      <c r="EU842" s="113"/>
      <c r="EV842" s="113"/>
      <c r="EW842" s="113"/>
      <c r="EX842" s="113"/>
    </row>
    <row r="843" spans="1:154" x14ac:dyDescent="0.3">
      <c r="A843" s="79"/>
      <c r="B843" s="80"/>
      <c r="C843" s="80"/>
      <c r="D843" s="80"/>
      <c r="E843" s="80"/>
      <c r="F843" s="80"/>
      <c r="G843" s="44" t="e">
        <f>SUM(J843,L843,N843,O843,P843,T843,U843,V843,AB843,AD843,AO843,AQ843,CE843,CG843,CP843,CR843,#REF!,#REF!,CZ843,DB843,DE843,DG843,DN843,DP843,DW843,DY843,EF843,EH843)</f>
        <v>#REF!</v>
      </c>
      <c r="H843" s="44" t="e">
        <f>SUM(K843,M843,Q843,R843,S843,W843,X843,Y843,AC843,AE843,AF843,AG843,AH843,AI843,AL843,AP843,AR843,#REF!,AY843,AZ843,CF843,CH843,CI843,CJ843,CK843,CL843,CQ843,CS843,CT843,CU843,CV843,CW843,#REF!,#REF!,DA843,DC843,DF843,DH843,DO843,#REF!,#REF!,#REF!,#REF!,DQ843,DR843,DS843,DT843,DU843,DX843,DZ843,EA843,EB843,EC843,ED843,EG843,EI843,EJ843,EK843,EL843,EM843)</f>
        <v>#REF!</v>
      </c>
      <c r="I843" s="44" t="e">
        <f t="shared" si="25"/>
        <v>#REF!</v>
      </c>
      <c r="J843" s="72"/>
      <c r="K843" s="72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79"/>
      <c r="AF843" s="79"/>
      <c r="AG843" s="79"/>
      <c r="AH843" s="79"/>
      <c r="AI843" s="79"/>
      <c r="AJ843" s="79"/>
      <c r="AK843" s="79"/>
      <c r="AL843" s="79"/>
      <c r="AM843" s="79"/>
      <c r="AN843" s="79"/>
      <c r="AO843" s="79"/>
      <c r="AP843" s="79"/>
      <c r="AQ843" s="79"/>
      <c r="AR843" s="79"/>
      <c r="AS843" s="79"/>
      <c r="AT843" s="79"/>
      <c r="AU843" s="79"/>
      <c r="AV843" s="79"/>
      <c r="AW843" s="79"/>
      <c r="AX843" s="79"/>
      <c r="AY843" s="79"/>
      <c r="AZ843" s="79"/>
      <c r="BA843" s="79"/>
      <c r="BB843" s="79"/>
      <c r="BC843" s="79"/>
      <c r="BD843" s="79"/>
      <c r="BE843" s="79"/>
      <c r="BF843" s="79"/>
      <c r="BG843" s="79"/>
      <c r="BH843" s="79"/>
      <c r="BI843" s="79"/>
      <c r="BJ843" s="79"/>
      <c r="BK843" s="79"/>
      <c r="BL843" s="79"/>
      <c r="BM843" s="79"/>
      <c r="BN843" s="79"/>
      <c r="BO843" s="79"/>
      <c r="BP843" s="79"/>
      <c r="BQ843" s="79"/>
      <c r="BR843" s="79"/>
      <c r="BS843" s="79"/>
      <c r="BT843" s="79"/>
      <c r="BU843" s="79"/>
      <c r="BV843" s="79"/>
      <c r="BW843" s="79"/>
      <c r="BX843" s="79"/>
      <c r="BY843" s="79"/>
      <c r="BZ843" s="79"/>
      <c r="CA843" s="79"/>
      <c r="CB843" s="79"/>
      <c r="CC843" s="79"/>
      <c r="CD843" s="79"/>
      <c r="CE843" s="79"/>
      <c r="CF843" s="79"/>
      <c r="CG843" s="79"/>
      <c r="CH843" s="79"/>
      <c r="CI843" s="79"/>
      <c r="CJ843" s="79"/>
      <c r="CK843" s="79"/>
      <c r="CL843" s="79"/>
      <c r="CM843" s="79"/>
      <c r="CN843" s="79"/>
      <c r="CO843" s="79"/>
      <c r="CP843" s="79"/>
      <c r="CQ843" s="79"/>
      <c r="CR843" s="79"/>
      <c r="CS843" s="79"/>
      <c r="CT843" s="79"/>
      <c r="CU843" s="79"/>
      <c r="CV843" s="79"/>
      <c r="CW843" s="79"/>
      <c r="CX843" s="79"/>
      <c r="CY843" s="79"/>
      <c r="CZ843" s="79"/>
      <c r="DA843" s="79"/>
      <c r="DB843" s="79"/>
      <c r="DC843" s="79"/>
      <c r="DD843" s="79"/>
      <c r="DE843" s="79"/>
      <c r="DF843" s="79"/>
      <c r="DG843" s="79"/>
      <c r="DH843" s="79"/>
      <c r="DI843" s="79"/>
      <c r="DJ843" s="79"/>
      <c r="DK843" s="79"/>
      <c r="DL843" s="79"/>
      <c r="DM843" s="79"/>
      <c r="DN843" s="79"/>
      <c r="DO843" s="79"/>
      <c r="DP843" s="79"/>
      <c r="DQ843" s="79"/>
      <c r="DR843" s="79"/>
      <c r="DS843" s="79"/>
      <c r="DT843" s="79"/>
      <c r="DU843" s="79"/>
      <c r="DV843" s="79"/>
      <c r="DW843" s="79"/>
      <c r="DX843" s="79"/>
      <c r="DY843" s="79"/>
      <c r="DZ843" s="79"/>
      <c r="EA843" s="79"/>
      <c r="EB843" s="79"/>
      <c r="EC843" s="79"/>
      <c r="ED843" s="79"/>
      <c r="EE843" s="79"/>
      <c r="EF843" s="79"/>
      <c r="EG843" s="79"/>
      <c r="EH843" s="79"/>
      <c r="EI843" s="79"/>
      <c r="EJ843" s="79"/>
      <c r="EK843" s="79"/>
      <c r="EL843" s="79"/>
      <c r="EM843" s="79"/>
      <c r="EN843" s="79"/>
      <c r="EO843" s="113"/>
      <c r="EP843" s="113"/>
      <c r="EQ843" s="113"/>
      <c r="ER843" s="113"/>
      <c r="ES843" s="113"/>
      <c r="ET843" s="113"/>
      <c r="EU843" s="113"/>
      <c r="EV843" s="113"/>
      <c r="EW843" s="113"/>
      <c r="EX843" s="113"/>
    </row>
    <row r="844" spans="1:154" x14ac:dyDescent="0.3">
      <c r="A844" s="79"/>
      <c r="B844" s="80"/>
      <c r="C844" s="80"/>
      <c r="D844" s="80"/>
      <c r="E844" s="80"/>
      <c r="F844" s="80"/>
      <c r="G844" s="44" t="e">
        <f>SUM(J844,L844,N844,O844,P844,T844,U844,V844,AB844,AD844,AO844,AQ844,CE844,CG844,CP844,CR844,#REF!,#REF!,CZ844,DB844,DE844,DG844,DN844,DP844,DW844,DY844,EF844,EH844)</f>
        <v>#REF!</v>
      </c>
      <c r="H844" s="44" t="e">
        <f>SUM(K844,M844,Q844,R844,S844,W844,X844,Y844,AC844,AE844,AF844,AG844,AH844,AI844,AL844,AP844,AR844,#REF!,AY844,AZ844,CF844,CH844,CI844,CJ844,CK844,CL844,CQ844,CS844,CT844,CU844,CV844,CW844,#REF!,#REF!,DA844,DC844,DF844,DH844,DO844,#REF!,#REF!,#REF!,#REF!,DQ844,DR844,DS844,DT844,DU844,DX844,DZ844,EA844,EB844,EC844,ED844,EG844,EI844,EJ844,EK844,EL844,EM844)</f>
        <v>#REF!</v>
      </c>
      <c r="I844" s="44" t="e">
        <f t="shared" si="25"/>
        <v>#REF!</v>
      </c>
      <c r="J844" s="72"/>
      <c r="K844" s="72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  <c r="BK844" s="79"/>
      <c r="BL844" s="79"/>
      <c r="BM844" s="79"/>
      <c r="BN844" s="79"/>
      <c r="BO844" s="79"/>
      <c r="BP844" s="79"/>
      <c r="BQ844" s="79"/>
      <c r="BR844" s="79"/>
      <c r="BS844" s="79"/>
      <c r="BT844" s="79"/>
      <c r="BU844" s="79"/>
      <c r="BV844" s="79"/>
      <c r="BW844" s="79"/>
      <c r="BX844" s="79"/>
      <c r="BY844" s="79"/>
      <c r="BZ844" s="79"/>
      <c r="CA844" s="79"/>
      <c r="CB844" s="79"/>
      <c r="CC844" s="79"/>
      <c r="CD844" s="79"/>
      <c r="CE844" s="79"/>
      <c r="CF844" s="79"/>
      <c r="CG844" s="79"/>
      <c r="CH844" s="79"/>
      <c r="CI844" s="79"/>
      <c r="CJ844" s="79"/>
      <c r="CK844" s="79"/>
      <c r="CL844" s="79"/>
      <c r="CM844" s="79"/>
      <c r="CN844" s="79"/>
      <c r="CO844" s="79"/>
      <c r="CP844" s="79"/>
      <c r="CQ844" s="79"/>
      <c r="CR844" s="79"/>
      <c r="CS844" s="79"/>
      <c r="CT844" s="79"/>
      <c r="CU844" s="79"/>
      <c r="CV844" s="79"/>
      <c r="CW844" s="79"/>
      <c r="CX844" s="79"/>
      <c r="CY844" s="79"/>
      <c r="CZ844" s="79"/>
      <c r="DA844" s="79"/>
      <c r="DB844" s="79"/>
      <c r="DC844" s="79"/>
      <c r="DD844" s="79"/>
      <c r="DE844" s="79"/>
      <c r="DF844" s="79"/>
      <c r="DG844" s="79"/>
      <c r="DH844" s="79"/>
      <c r="DI844" s="79"/>
      <c r="DJ844" s="79"/>
      <c r="DK844" s="79"/>
      <c r="DL844" s="79"/>
      <c r="DM844" s="79"/>
      <c r="DN844" s="79"/>
      <c r="DO844" s="79"/>
      <c r="DP844" s="79"/>
      <c r="DQ844" s="79"/>
      <c r="DR844" s="79"/>
      <c r="DS844" s="79"/>
      <c r="DT844" s="79"/>
      <c r="DU844" s="79"/>
      <c r="DV844" s="79"/>
      <c r="DW844" s="79"/>
      <c r="DX844" s="79"/>
      <c r="DY844" s="79"/>
      <c r="DZ844" s="79"/>
      <c r="EA844" s="79"/>
      <c r="EB844" s="79"/>
      <c r="EC844" s="79"/>
      <c r="ED844" s="79"/>
      <c r="EE844" s="79"/>
      <c r="EF844" s="79"/>
      <c r="EG844" s="79"/>
      <c r="EH844" s="79"/>
      <c r="EI844" s="79"/>
      <c r="EJ844" s="79"/>
      <c r="EK844" s="79"/>
      <c r="EL844" s="79"/>
      <c r="EM844" s="79"/>
      <c r="EN844" s="79"/>
      <c r="EO844" s="113"/>
      <c r="EP844" s="113"/>
      <c r="EQ844" s="113"/>
      <c r="ER844" s="113"/>
      <c r="ES844" s="113"/>
      <c r="ET844" s="113"/>
      <c r="EU844" s="113"/>
      <c r="EV844" s="113"/>
      <c r="EW844" s="113"/>
      <c r="EX844" s="113"/>
    </row>
    <row r="845" spans="1:154" x14ac:dyDescent="0.3">
      <c r="A845" s="79"/>
      <c r="B845" s="80"/>
      <c r="C845" s="80"/>
      <c r="D845" s="80"/>
      <c r="E845" s="80"/>
      <c r="F845" s="80"/>
      <c r="G845" s="44" t="e">
        <f>SUM(J845,L845,N845,O845,P845,T845,U845,V845,AB845,AD845,AO845,AQ845,CE845,CG845,CP845,CR845,#REF!,#REF!,CZ845,DB845,DE845,DG845,DN845,DP845,DW845,DY845,EF845,EH845)</f>
        <v>#REF!</v>
      </c>
      <c r="H845" s="44" t="e">
        <f>SUM(K845,M845,Q845,R845,S845,W845,X845,Y845,AC845,AE845,AF845,AG845,AH845,AI845,AL845,AP845,AR845,#REF!,AY845,AZ845,CF845,CH845,CI845,CJ845,CK845,CL845,CQ845,CS845,CT845,CU845,CV845,CW845,#REF!,#REF!,DA845,DC845,DF845,DH845,DO845,#REF!,#REF!,#REF!,#REF!,DQ845,DR845,DS845,DT845,DU845,DX845,DZ845,EA845,EB845,EC845,ED845,EG845,EI845,EJ845,EK845,EL845,EM845)</f>
        <v>#REF!</v>
      </c>
      <c r="I845" s="44" t="e">
        <f t="shared" si="25"/>
        <v>#REF!</v>
      </c>
      <c r="J845" s="72"/>
      <c r="K845" s="72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  <c r="BA845" s="79"/>
      <c r="BB845" s="79"/>
      <c r="BC845" s="79"/>
      <c r="BD845" s="79"/>
      <c r="BE845" s="79"/>
      <c r="BF845" s="79"/>
      <c r="BG845" s="79"/>
      <c r="BH845" s="79"/>
      <c r="BI845" s="79"/>
      <c r="BJ845" s="79"/>
      <c r="BK845" s="79"/>
      <c r="BL845" s="79"/>
      <c r="BM845" s="79"/>
      <c r="BN845" s="79"/>
      <c r="BO845" s="79"/>
      <c r="BP845" s="79"/>
      <c r="BQ845" s="79"/>
      <c r="BR845" s="79"/>
      <c r="BS845" s="79"/>
      <c r="BT845" s="79"/>
      <c r="BU845" s="79"/>
      <c r="BV845" s="79"/>
      <c r="BW845" s="79"/>
      <c r="BX845" s="79"/>
      <c r="BY845" s="79"/>
      <c r="BZ845" s="79"/>
      <c r="CA845" s="79"/>
      <c r="CB845" s="79"/>
      <c r="CC845" s="79"/>
      <c r="CD845" s="79"/>
      <c r="CE845" s="79"/>
      <c r="CF845" s="79"/>
      <c r="CG845" s="79"/>
      <c r="CH845" s="79"/>
      <c r="CI845" s="79"/>
      <c r="CJ845" s="79"/>
      <c r="CK845" s="79"/>
      <c r="CL845" s="79"/>
      <c r="CM845" s="79"/>
      <c r="CN845" s="79"/>
      <c r="CO845" s="79"/>
      <c r="CP845" s="79"/>
      <c r="CQ845" s="79"/>
      <c r="CR845" s="79"/>
      <c r="CS845" s="79"/>
      <c r="CT845" s="79"/>
      <c r="CU845" s="79"/>
      <c r="CV845" s="79"/>
      <c r="CW845" s="79"/>
      <c r="CX845" s="79"/>
      <c r="CY845" s="79"/>
      <c r="CZ845" s="79"/>
      <c r="DA845" s="79"/>
      <c r="DB845" s="79"/>
      <c r="DC845" s="79"/>
      <c r="DD845" s="79"/>
      <c r="DE845" s="79"/>
      <c r="DF845" s="79"/>
      <c r="DG845" s="79"/>
      <c r="DH845" s="79"/>
      <c r="DI845" s="79"/>
      <c r="DJ845" s="79"/>
      <c r="DK845" s="79"/>
      <c r="DL845" s="79"/>
      <c r="DM845" s="79"/>
      <c r="DN845" s="79"/>
      <c r="DO845" s="79"/>
      <c r="DP845" s="79"/>
      <c r="DQ845" s="79"/>
      <c r="DR845" s="79"/>
      <c r="DS845" s="79"/>
      <c r="DT845" s="79"/>
      <c r="DU845" s="79"/>
      <c r="DV845" s="79"/>
      <c r="DW845" s="79"/>
      <c r="DX845" s="79"/>
      <c r="DY845" s="79"/>
      <c r="DZ845" s="79"/>
      <c r="EA845" s="79"/>
      <c r="EB845" s="79"/>
      <c r="EC845" s="79"/>
      <c r="ED845" s="79"/>
      <c r="EE845" s="79"/>
      <c r="EF845" s="79"/>
      <c r="EG845" s="79"/>
      <c r="EH845" s="79"/>
      <c r="EI845" s="79"/>
      <c r="EJ845" s="79"/>
      <c r="EK845" s="79"/>
      <c r="EL845" s="79"/>
      <c r="EM845" s="79"/>
      <c r="EN845" s="79"/>
      <c r="EO845" s="113"/>
      <c r="EP845" s="113"/>
      <c r="EQ845" s="113"/>
      <c r="ER845" s="113"/>
      <c r="ES845" s="113"/>
      <c r="ET845" s="113"/>
      <c r="EU845" s="113"/>
      <c r="EV845" s="113"/>
      <c r="EW845" s="113"/>
      <c r="EX845" s="113"/>
    </row>
    <row r="846" spans="1:154" x14ac:dyDescent="0.3">
      <c r="A846" s="79"/>
      <c r="B846" s="80"/>
      <c r="C846" s="80"/>
      <c r="D846" s="80"/>
      <c r="E846" s="80"/>
      <c r="F846" s="80"/>
      <c r="G846" s="44" t="e">
        <f>SUM(J846,L846,N846,O846,P846,T846,U846,V846,AB846,AD846,AO846,AQ846,CE846,CG846,CP846,CR846,#REF!,#REF!,CZ846,DB846,DE846,DG846,DN846,DP846,DW846,DY846,EF846,EH846)</f>
        <v>#REF!</v>
      </c>
      <c r="H846" s="44" t="e">
        <f>SUM(K846,M846,Q846,R846,S846,W846,X846,Y846,AC846,AE846,AF846,AG846,AH846,AI846,AL846,AP846,AR846,#REF!,AY846,AZ846,CF846,CH846,CI846,CJ846,CK846,CL846,CQ846,CS846,CT846,CU846,CV846,CW846,#REF!,#REF!,DA846,DC846,DF846,DH846,DO846,#REF!,#REF!,#REF!,#REF!,DQ846,DR846,DS846,DT846,DU846,DX846,DZ846,EA846,EB846,EC846,ED846,EG846,EI846,EJ846,EK846,EL846,EM846)</f>
        <v>#REF!</v>
      </c>
      <c r="I846" s="44" t="e">
        <f t="shared" si="25"/>
        <v>#REF!</v>
      </c>
      <c r="J846" s="72"/>
      <c r="K846" s="72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  <c r="BK846" s="79"/>
      <c r="BL846" s="79"/>
      <c r="BM846" s="79"/>
      <c r="BN846" s="79"/>
      <c r="BO846" s="79"/>
      <c r="BP846" s="79"/>
      <c r="BQ846" s="79"/>
      <c r="BR846" s="79"/>
      <c r="BS846" s="79"/>
      <c r="BT846" s="79"/>
      <c r="BU846" s="79"/>
      <c r="BV846" s="79"/>
      <c r="BW846" s="79"/>
      <c r="BX846" s="79"/>
      <c r="BY846" s="79"/>
      <c r="BZ846" s="79"/>
      <c r="CA846" s="79"/>
      <c r="CB846" s="79"/>
      <c r="CC846" s="79"/>
      <c r="CD846" s="79"/>
      <c r="CE846" s="79"/>
      <c r="CF846" s="79"/>
      <c r="CG846" s="79"/>
      <c r="CH846" s="79"/>
      <c r="CI846" s="79"/>
      <c r="CJ846" s="79"/>
      <c r="CK846" s="79"/>
      <c r="CL846" s="79"/>
      <c r="CM846" s="79"/>
      <c r="CN846" s="79"/>
      <c r="CO846" s="79"/>
      <c r="CP846" s="79"/>
      <c r="CQ846" s="79"/>
      <c r="CR846" s="79"/>
      <c r="CS846" s="79"/>
      <c r="CT846" s="79"/>
      <c r="CU846" s="79"/>
      <c r="CV846" s="79"/>
      <c r="CW846" s="79"/>
      <c r="CX846" s="79"/>
      <c r="CY846" s="79"/>
      <c r="CZ846" s="79"/>
      <c r="DA846" s="79"/>
      <c r="DB846" s="79"/>
      <c r="DC846" s="79"/>
      <c r="DD846" s="79"/>
      <c r="DE846" s="79"/>
      <c r="DF846" s="79"/>
      <c r="DG846" s="79"/>
      <c r="DH846" s="79"/>
      <c r="DI846" s="79"/>
      <c r="DJ846" s="79"/>
      <c r="DK846" s="79"/>
      <c r="DL846" s="79"/>
      <c r="DM846" s="79"/>
      <c r="DN846" s="79"/>
      <c r="DO846" s="79"/>
      <c r="DP846" s="79"/>
      <c r="DQ846" s="79"/>
      <c r="DR846" s="79"/>
      <c r="DS846" s="79"/>
      <c r="DT846" s="79"/>
      <c r="DU846" s="79"/>
      <c r="DV846" s="79"/>
      <c r="DW846" s="79"/>
      <c r="DX846" s="79"/>
      <c r="DY846" s="79"/>
      <c r="DZ846" s="79"/>
      <c r="EA846" s="79"/>
      <c r="EB846" s="79"/>
      <c r="EC846" s="79"/>
      <c r="ED846" s="79"/>
      <c r="EE846" s="79"/>
      <c r="EF846" s="79"/>
      <c r="EG846" s="79"/>
      <c r="EH846" s="79"/>
      <c r="EI846" s="79"/>
      <c r="EJ846" s="79"/>
      <c r="EK846" s="79"/>
      <c r="EL846" s="79"/>
      <c r="EM846" s="79"/>
      <c r="EN846" s="79"/>
      <c r="EO846" s="113"/>
      <c r="EP846" s="113"/>
      <c r="EQ846" s="113"/>
      <c r="ER846" s="113"/>
      <c r="ES846" s="113"/>
      <c r="ET846" s="113"/>
      <c r="EU846" s="113"/>
      <c r="EV846" s="113"/>
      <c r="EW846" s="113"/>
      <c r="EX846" s="113"/>
    </row>
    <row r="847" spans="1:154" x14ac:dyDescent="0.3">
      <c r="A847" s="79"/>
      <c r="B847" s="80"/>
      <c r="C847" s="80"/>
      <c r="D847" s="80"/>
      <c r="E847" s="80"/>
      <c r="F847" s="80"/>
      <c r="G847" s="44" t="e">
        <f>SUM(J847,L847,N847,O847,P847,T847,U847,V847,AB847,AD847,AO847,AQ847,CE847,CG847,CP847,CR847,#REF!,#REF!,CZ847,DB847,DE847,DG847,DN847,DP847,DW847,DY847,EF847,EH847)</f>
        <v>#REF!</v>
      </c>
      <c r="H847" s="44" t="e">
        <f>SUM(K847,M847,Q847,R847,S847,W847,X847,Y847,AC847,AE847,AF847,AG847,AH847,AI847,AL847,AP847,AR847,#REF!,AY847,AZ847,CF847,CH847,CI847,CJ847,CK847,CL847,CQ847,CS847,CT847,CU847,CV847,CW847,#REF!,#REF!,DA847,DC847,DF847,DH847,DO847,#REF!,#REF!,#REF!,#REF!,DQ847,DR847,DS847,DT847,DU847,DX847,DZ847,EA847,EB847,EC847,ED847,EG847,EI847,EJ847,EK847,EL847,EM847)</f>
        <v>#REF!</v>
      </c>
      <c r="I847" s="44" t="e">
        <f t="shared" si="25"/>
        <v>#REF!</v>
      </c>
      <c r="J847" s="72"/>
      <c r="K847" s="72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  <c r="BA847" s="79"/>
      <c r="BB847" s="79"/>
      <c r="BC847" s="79"/>
      <c r="BD847" s="79"/>
      <c r="BE847" s="79"/>
      <c r="BF847" s="79"/>
      <c r="BG847" s="79"/>
      <c r="BH847" s="79"/>
      <c r="BI847" s="79"/>
      <c r="BJ847" s="79"/>
      <c r="BK847" s="79"/>
      <c r="BL847" s="79"/>
      <c r="BM847" s="79"/>
      <c r="BN847" s="79"/>
      <c r="BO847" s="79"/>
      <c r="BP847" s="79"/>
      <c r="BQ847" s="79"/>
      <c r="BR847" s="79"/>
      <c r="BS847" s="79"/>
      <c r="BT847" s="79"/>
      <c r="BU847" s="79"/>
      <c r="BV847" s="79"/>
      <c r="BW847" s="79"/>
      <c r="BX847" s="79"/>
      <c r="BY847" s="79"/>
      <c r="BZ847" s="79"/>
      <c r="CA847" s="79"/>
      <c r="CB847" s="79"/>
      <c r="CC847" s="79"/>
      <c r="CD847" s="79"/>
      <c r="CE847" s="79"/>
      <c r="CF847" s="79"/>
      <c r="CG847" s="79"/>
      <c r="CH847" s="79"/>
      <c r="CI847" s="79"/>
      <c r="CJ847" s="79"/>
      <c r="CK847" s="79"/>
      <c r="CL847" s="79"/>
      <c r="CM847" s="79"/>
      <c r="CN847" s="79"/>
      <c r="CO847" s="79"/>
      <c r="CP847" s="79"/>
      <c r="CQ847" s="79"/>
      <c r="CR847" s="79"/>
      <c r="CS847" s="79"/>
      <c r="CT847" s="79"/>
      <c r="CU847" s="79"/>
      <c r="CV847" s="79"/>
      <c r="CW847" s="79"/>
      <c r="CX847" s="79"/>
      <c r="CY847" s="79"/>
      <c r="CZ847" s="79"/>
      <c r="DA847" s="79"/>
      <c r="DB847" s="79"/>
      <c r="DC847" s="79"/>
      <c r="DD847" s="79"/>
      <c r="DE847" s="79"/>
      <c r="DF847" s="79"/>
      <c r="DG847" s="79"/>
      <c r="DH847" s="79"/>
      <c r="DI847" s="79"/>
      <c r="DJ847" s="79"/>
      <c r="DK847" s="79"/>
      <c r="DL847" s="79"/>
      <c r="DM847" s="79"/>
      <c r="DN847" s="79"/>
      <c r="DO847" s="79"/>
      <c r="DP847" s="79"/>
      <c r="DQ847" s="79"/>
      <c r="DR847" s="79"/>
      <c r="DS847" s="79"/>
      <c r="DT847" s="79"/>
      <c r="DU847" s="79"/>
      <c r="DV847" s="79"/>
      <c r="DW847" s="79"/>
      <c r="DX847" s="79"/>
      <c r="DY847" s="79"/>
      <c r="DZ847" s="79"/>
      <c r="EA847" s="79"/>
      <c r="EB847" s="79"/>
      <c r="EC847" s="79"/>
      <c r="ED847" s="79"/>
      <c r="EE847" s="79"/>
      <c r="EF847" s="79"/>
      <c r="EG847" s="79"/>
      <c r="EH847" s="79"/>
      <c r="EI847" s="79"/>
      <c r="EJ847" s="79"/>
      <c r="EK847" s="79"/>
      <c r="EL847" s="79"/>
      <c r="EM847" s="79"/>
      <c r="EN847" s="79"/>
      <c r="EO847" s="113"/>
      <c r="EP847" s="113"/>
      <c r="EQ847" s="113"/>
      <c r="ER847" s="113"/>
      <c r="ES847" s="113"/>
      <c r="ET847" s="113"/>
      <c r="EU847" s="113"/>
      <c r="EV847" s="113"/>
      <c r="EW847" s="113"/>
      <c r="EX847" s="113"/>
    </row>
    <row r="848" spans="1:154" x14ac:dyDescent="0.3">
      <c r="A848" s="79"/>
      <c r="B848" s="80"/>
      <c r="C848" s="80"/>
      <c r="D848" s="80"/>
      <c r="E848" s="80"/>
      <c r="F848" s="80"/>
      <c r="G848" s="44" t="e">
        <f>SUM(J848,L848,N848,O848,P848,T848,U848,V848,AB848,AD848,AO848,AQ848,CE848,CG848,CP848,CR848,#REF!,#REF!,CZ848,DB848,DE848,DG848,DN848,DP848,DW848,DY848,EF848,EH848)</f>
        <v>#REF!</v>
      </c>
      <c r="H848" s="44" t="e">
        <f>SUM(K848,M848,Q848,R848,S848,W848,X848,Y848,AC848,AE848,AF848,AG848,AH848,AI848,AL848,AP848,AR848,#REF!,AY848,AZ848,CF848,CH848,CI848,CJ848,CK848,CL848,CQ848,CS848,CT848,CU848,CV848,CW848,#REF!,#REF!,DA848,DC848,DF848,DH848,DO848,#REF!,#REF!,#REF!,#REF!,DQ848,DR848,DS848,DT848,DU848,DX848,DZ848,EA848,EB848,EC848,ED848,EG848,EI848,EJ848,EK848,EL848,EM848)</f>
        <v>#REF!</v>
      </c>
      <c r="I848" s="44" t="e">
        <f t="shared" si="25"/>
        <v>#REF!</v>
      </c>
      <c r="J848" s="72"/>
      <c r="K848" s="72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  <c r="BA848" s="79"/>
      <c r="BB848" s="79"/>
      <c r="BC848" s="79"/>
      <c r="BD848" s="79"/>
      <c r="BE848" s="79"/>
      <c r="BF848" s="79"/>
      <c r="BG848" s="79"/>
      <c r="BH848" s="79"/>
      <c r="BI848" s="79"/>
      <c r="BJ848" s="79"/>
      <c r="BK848" s="79"/>
      <c r="BL848" s="79"/>
      <c r="BM848" s="79"/>
      <c r="BN848" s="79"/>
      <c r="BO848" s="79"/>
      <c r="BP848" s="79"/>
      <c r="BQ848" s="79"/>
      <c r="BR848" s="79"/>
      <c r="BS848" s="79"/>
      <c r="BT848" s="79"/>
      <c r="BU848" s="79"/>
      <c r="BV848" s="79"/>
      <c r="BW848" s="79"/>
      <c r="BX848" s="79"/>
      <c r="BY848" s="79"/>
      <c r="BZ848" s="79"/>
      <c r="CA848" s="79"/>
      <c r="CB848" s="79"/>
      <c r="CC848" s="79"/>
      <c r="CD848" s="79"/>
      <c r="CE848" s="79"/>
      <c r="CF848" s="79"/>
      <c r="CG848" s="79"/>
      <c r="CH848" s="79"/>
      <c r="CI848" s="79"/>
      <c r="CJ848" s="79"/>
      <c r="CK848" s="79"/>
      <c r="CL848" s="79"/>
      <c r="CM848" s="79"/>
      <c r="CN848" s="79"/>
      <c r="CO848" s="79"/>
      <c r="CP848" s="79"/>
      <c r="CQ848" s="79"/>
      <c r="CR848" s="79"/>
      <c r="CS848" s="79"/>
      <c r="CT848" s="79"/>
      <c r="CU848" s="79"/>
      <c r="CV848" s="79"/>
      <c r="CW848" s="79"/>
      <c r="CX848" s="79"/>
      <c r="CY848" s="79"/>
      <c r="CZ848" s="79"/>
      <c r="DA848" s="79"/>
      <c r="DB848" s="79"/>
      <c r="DC848" s="79"/>
      <c r="DD848" s="79"/>
      <c r="DE848" s="79"/>
      <c r="DF848" s="79"/>
      <c r="DG848" s="79"/>
      <c r="DH848" s="79"/>
      <c r="DI848" s="79"/>
      <c r="DJ848" s="79"/>
      <c r="DK848" s="79"/>
      <c r="DL848" s="79"/>
      <c r="DM848" s="79"/>
      <c r="DN848" s="79"/>
      <c r="DO848" s="79"/>
      <c r="DP848" s="79"/>
      <c r="DQ848" s="79"/>
      <c r="DR848" s="79"/>
      <c r="DS848" s="79"/>
      <c r="DT848" s="79"/>
      <c r="DU848" s="79"/>
      <c r="DV848" s="79"/>
      <c r="DW848" s="79"/>
      <c r="DX848" s="79"/>
      <c r="DY848" s="79"/>
      <c r="DZ848" s="79"/>
      <c r="EA848" s="79"/>
      <c r="EB848" s="79"/>
      <c r="EC848" s="79"/>
      <c r="ED848" s="79"/>
      <c r="EE848" s="79"/>
      <c r="EF848" s="79"/>
      <c r="EG848" s="79"/>
      <c r="EH848" s="79"/>
      <c r="EI848" s="79"/>
      <c r="EJ848" s="79"/>
      <c r="EK848" s="79"/>
      <c r="EL848" s="79"/>
      <c r="EM848" s="79"/>
      <c r="EN848" s="79"/>
      <c r="EO848" s="113"/>
      <c r="EP848" s="113"/>
      <c r="EQ848" s="113"/>
      <c r="ER848" s="113"/>
      <c r="ES848" s="113"/>
      <c r="ET848" s="113"/>
      <c r="EU848" s="113"/>
      <c r="EV848" s="113"/>
      <c r="EW848" s="113"/>
      <c r="EX848" s="113"/>
    </row>
    <row r="849" spans="1:154" x14ac:dyDescent="0.3">
      <c r="A849" s="79"/>
      <c r="B849" s="80"/>
      <c r="C849" s="80"/>
      <c r="D849" s="80"/>
      <c r="E849" s="80"/>
      <c r="F849" s="80"/>
      <c r="G849" s="44" t="e">
        <f>SUM(J849,L849,N849,O849,P849,T849,U849,V849,AB849,AD849,AO849,AQ849,CE849,CG849,CP849,CR849,#REF!,#REF!,CZ849,DB849,DE849,DG849,DN849,DP849,DW849,DY849,EF849,EH849)</f>
        <v>#REF!</v>
      </c>
      <c r="H849" s="44" t="e">
        <f>SUM(K849,M849,Q849,R849,S849,W849,X849,Y849,AC849,AE849,AF849,AG849,AH849,AI849,AL849,AP849,AR849,#REF!,AY849,AZ849,CF849,CH849,CI849,CJ849,CK849,CL849,CQ849,CS849,CT849,CU849,CV849,CW849,#REF!,#REF!,DA849,DC849,DF849,DH849,DO849,#REF!,#REF!,#REF!,#REF!,DQ849,DR849,DS849,DT849,DU849,DX849,DZ849,EA849,EB849,EC849,ED849,EG849,EI849,EJ849,EK849,EL849,EM849)</f>
        <v>#REF!</v>
      </c>
      <c r="I849" s="44" t="e">
        <f t="shared" si="25"/>
        <v>#REF!</v>
      </c>
      <c r="J849" s="72"/>
      <c r="K849" s="72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  <c r="BK849" s="79"/>
      <c r="BL849" s="79"/>
      <c r="BM849" s="79"/>
      <c r="BN849" s="79"/>
      <c r="BO849" s="79"/>
      <c r="BP849" s="79"/>
      <c r="BQ849" s="79"/>
      <c r="BR849" s="79"/>
      <c r="BS849" s="79"/>
      <c r="BT849" s="79"/>
      <c r="BU849" s="79"/>
      <c r="BV849" s="79"/>
      <c r="BW849" s="79"/>
      <c r="BX849" s="79"/>
      <c r="BY849" s="79"/>
      <c r="BZ849" s="79"/>
      <c r="CA849" s="79"/>
      <c r="CB849" s="79"/>
      <c r="CC849" s="79"/>
      <c r="CD849" s="79"/>
      <c r="CE849" s="79"/>
      <c r="CF849" s="79"/>
      <c r="CG849" s="79"/>
      <c r="CH849" s="79"/>
      <c r="CI849" s="79"/>
      <c r="CJ849" s="79"/>
      <c r="CK849" s="79"/>
      <c r="CL849" s="79"/>
      <c r="CM849" s="79"/>
      <c r="CN849" s="79"/>
      <c r="CO849" s="79"/>
      <c r="CP849" s="79"/>
      <c r="CQ849" s="79"/>
      <c r="CR849" s="79"/>
      <c r="CS849" s="79"/>
      <c r="CT849" s="79"/>
      <c r="CU849" s="79"/>
      <c r="CV849" s="79"/>
      <c r="CW849" s="79"/>
      <c r="CX849" s="79"/>
      <c r="CY849" s="79"/>
      <c r="CZ849" s="79"/>
      <c r="DA849" s="79"/>
      <c r="DB849" s="79"/>
      <c r="DC849" s="79"/>
      <c r="DD849" s="79"/>
      <c r="DE849" s="79"/>
      <c r="DF849" s="79"/>
      <c r="DG849" s="79"/>
      <c r="DH849" s="79"/>
      <c r="DI849" s="79"/>
      <c r="DJ849" s="79"/>
      <c r="DK849" s="79"/>
      <c r="DL849" s="79"/>
      <c r="DM849" s="79"/>
      <c r="DN849" s="79"/>
      <c r="DO849" s="79"/>
      <c r="DP849" s="79"/>
      <c r="DQ849" s="79"/>
      <c r="DR849" s="79"/>
      <c r="DS849" s="79"/>
      <c r="DT849" s="79"/>
      <c r="DU849" s="79"/>
      <c r="DV849" s="79"/>
      <c r="DW849" s="79"/>
      <c r="DX849" s="79"/>
      <c r="DY849" s="79"/>
      <c r="DZ849" s="79"/>
      <c r="EA849" s="79"/>
      <c r="EB849" s="79"/>
      <c r="EC849" s="79"/>
      <c r="ED849" s="79"/>
      <c r="EE849" s="79"/>
      <c r="EF849" s="79"/>
      <c r="EG849" s="79"/>
      <c r="EH849" s="79"/>
      <c r="EI849" s="79"/>
      <c r="EJ849" s="79"/>
      <c r="EK849" s="79"/>
      <c r="EL849" s="79"/>
      <c r="EM849" s="79"/>
      <c r="EN849" s="79"/>
      <c r="EO849" s="113"/>
      <c r="EP849" s="113"/>
      <c r="EQ849" s="113"/>
      <c r="ER849" s="113"/>
      <c r="ES849" s="113"/>
      <c r="ET849" s="113"/>
      <c r="EU849" s="113"/>
      <c r="EV849" s="113"/>
      <c r="EW849" s="113"/>
      <c r="EX849" s="113"/>
    </row>
    <row r="850" spans="1:154" x14ac:dyDescent="0.3">
      <c r="A850" s="79"/>
      <c r="B850" s="80"/>
      <c r="C850" s="80"/>
      <c r="D850" s="80"/>
      <c r="E850" s="80"/>
      <c r="F850" s="80"/>
      <c r="G850" s="44" t="e">
        <f>SUM(J850,L850,N850,O850,P850,T850,U850,V850,AB850,AD850,AO850,AQ850,CE850,CG850,CP850,CR850,#REF!,#REF!,CZ850,DB850,DE850,DG850,DN850,DP850,DW850,DY850,EF850,EH850)</f>
        <v>#REF!</v>
      </c>
      <c r="H850" s="44" t="e">
        <f>SUM(K850,M850,Q850,R850,S850,W850,X850,Y850,AC850,AE850,AF850,AG850,AH850,AI850,AL850,AP850,AR850,#REF!,AY850,AZ850,CF850,CH850,CI850,CJ850,CK850,CL850,CQ850,CS850,CT850,CU850,CV850,CW850,#REF!,#REF!,DA850,DC850,DF850,DH850,DO850,#REF!,#REF!,#REF!,#REF!,DQ850,DR850,DS850,DT850,DU850,DX850,DZ850,EA850,EB850,EC850,ED850,EG850,EI850,EJ850,EK850,EL850,EM850)</f>
        <v>#REF!</v>
      </c>
      <c r="I850" s="44" t="e">
        <f t="shared" si="25"/>
        <v>#REF!</v>
      </c>
      <c r="J850" s="72"/>
      <c r="K850" s="72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  <c r="BA850" s="79"/>
      <c r="BB850" s="79"/>
      <c r="BC850" s="79"/>
      <c r="BD850" s="79"/>
      <c r="BE850" s="79"/>
      <c r="BF850" s="79"/>
      <c r="BG850" s="79"/>
      <c r="BH850" s="79"/>
      <c r="BI850" s="79"/>
      <c r="BJ850" s="79"/>
      <c r="BK850" s="79"/>
      <c r="BL850" s="79"/>
      <c r="BM850" s="79"/>
      <c r="BN850" s="79"/>
      <c r="BO850" s="79"/>
      <c r="BP850" s="79"/>
      <c r="BQ850" s="79"/>
      <c r="BR850" s="79"/>
      <c r="BS850" s="79"/>
      <c r="BT850" s="79"/>
      <c r="BU850" s="79"/>
      <c r="BV850" s="79"/>
      <c r="BW850" s="79"/>
      <c r="BX850" s="79"/>
      <c r="BY850" s="79"/>
      <c r="BZ850" s="79"/>
      <c r="CA850" s="79"/>
      <c r="CB850" s="79"/>
      <c r="CC850" s="79"/>
      <c r="CD850" s="79"/>
      <c r="CE850" s="79"/>
      <c r="CF850" s="79"/>
      <c r="CG850" s="79"/>
      <c r="CH850" s="79"/>
      <c r="CI850" s="79"/>
      <c r="CJ850" s="79"/>
      <c r="CK850" s="79"/>
      <c r="CL850" s="79"/>
      <c r="CM850" s="79"/>
      <c r="CN850" s="79"/>
      <c r="CO850" s="79"/>
      <c r="CP850" s="79"/>
      <c r="CQ850" s="79"/>
      <c r="CR850" s="79"/>
      <c r="CS850" s="79"/>
      <c r="CT850" s="79"/>
      <c r="CU850" s="79"/>
      <c r="CV850" s="79"/>
      <c r="CW850" s="79"/>
      <c r="CX850" s="79"/>
      <c r="CY850" s="79"/>
      <c r="CZ850" s="79"/>
      <c r="DA850" s="79"/>
      <c r="DB850" s="79"/>
      <c r="DC850" s="79"/>
      <c r="DD850" s="79"/>
      <c r="DE850" s="79"/>
      <c r="DF850" s="79"/>
      <c r="DG850" s="79"/>
      <c r="DH850" s="79"/>
      <c r="DI850" s="79"/>
      <c r="DJ850" s="79"/>
      <c r="DK850" s="79"/>
      <c r="DL850" s="79"/>
      <c r="DM850" s="79"/>
      <c r="DN850" s="79"/>
      <c r="DO850" s="79"/>
      <c r="DP850" s="79"/>
      <c r="DQ850" s="79"/>
      <c r="DR850" s="79"/>
      <c r="DS850" s="79"/>
      <c r="DT850" s="79"/>
      <c r="DU850" s="79"/>
      <c r="DV850" s="79"/>
      <c r="DW850" s="79"/>
      <c r="DX850" s="79"/>
      <c r="DY850" s="79"/>
      <c r="DZ850" s="79"/>
      <c r="EA850" s="79"/>
      <c r="EB850" s="79"/>
      <c r="EC850" s="79"/>
      <c r="ED850" s="79"/>
      <c r="EE850" s="79"/>
      <c r="EF850" s="79"/>
      <c r="EG850" s="79"/>
      <c r="EH850" s="79"/>
      <c r="EI850" s="79"/>
      <c r="EJ850" s="79"/>
      <c r="EK850" s="79"/>
      <c r="EL850" s="79"/>
      <c r="EM850" s="79"/>
      <c r="EN850" s="79"/>
      <c r="EO850" s="113"/>
      <c r="EP850" s="113"/>
      <c r="EQ850" s="113"/>
      <c r="ER850" s="113"/>
      <c r="ES850" s="113"/>
      <c r="ET850" s="113"/>
      <c r="EU850" s="113"/>
      <c r="EV850" s="113"/>
      <c r="EW850" s="113"/>
      <c r="EX850" s="113"/>
    </row>
    <row r="851" spans="1:154" x14ac:dyDescent="0.3">
      <c r="A851" s="79"/>
      <c r="B851" s="80"/>
      <c r="C851" s="80"/>
      <c r="D851" s="80"/>
      <c r="E851" s="80"/>
      <c r="F851" s="80"/>
      <c r="G851" s="44" t="e">
        <f>SUM(J851,L851,N851,O851,P851,T851,U851,V851,AB851,AD851,AO851,AQ851,CE851,CG851,CP851,CR851,#REF!,#REF!,CZ851,DB851,DE851,DG851,DN851,DP851,DW851,DY851,EF851,EH851)</f>
        <v>#REF!</v>
      </c>
      <c r="H851" s="44" t="e">
        <f>SUM(K851,M851,Q851,R851,S851,W851,X851,Y851,AC851,AE851,AF851,AG851,AH851,AI851,AL851,AP851,AR851,#REF!,AY851,AZ851,CF851,CH851,CI851,CJ851,CK851,CL851,CQ851,CS851,CT851,CU851,CV851,CW851,#REF!,#REF!,DA851,DC851,DF851,DH851,DO851,#REF!,#REF!,#REF!,#REF!,DQ851,DR851,DS851,DT851,DU851,DX851,DZ851,EA851,EB851,EC851,ED851,EG851,EI851,EJ851,EK851,EL851,EM851)</f>
        <v>#REF!</v>
      </c>
      <c r="I851" s="44" t="e">
        <f t="shared" si="25"/>
        <v>#REF!</v>
      </c>
      <c r="J851" s="72"/>
      <c r="K851" s="72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  <c r="BA851" s="79"/>
      <c r="BB851" s="79"/>
      <c r="BC851" s="79"/>
      <c r="BD851" s="79"/>
      <c r="BE851" s="79"/>
      <c r="BF851" s="79"/>
      <c r="BG851" s="79"/>
      <c r="BH851" s="79"/>
      <c r="BI851" s="79"/>
      <c r="BJ851" s="79"/>
      <c r="BK851" s="79"/>
      <c r="BL851" s="79"/>
      <c r="BM851" s="79"/>
      <c r="BN851" s="79"/>
      <c r="BO851" s="79"/>
      <c r="BP851" s="79"/>
      <c r="BQ851" s="79"/>
      <c r="BR851" s="79"/>
      <c r="BS851" s="79"/>
      <c r="BT851" s="79"/>
      <c r="BU851" s="79"/>
      <c r="BV851" s="79"/>
      <c r="BW851" s="79"/>
      <c r="BX851" s="79"/>
      <c r="BY851" s="79"/>
      <c r="BZ851" s="79"/>
      <c r="CA851" s="79"/>
      <c r="CB851" s="79"/>
      <c r="CC851" s="79"/>
      <c r="CD851" s="79"/>
      <c r="CE851" s="79"/>
      <c r="CF851" s="79"/>
      <c r="CG851" s="79"/>
      <c r="CH851" s="79"/>
      <c r="CI851" s="79"/>
      <c r="CJ851" s="79"/>
      <c r="CK851" s="79"/>
      <c r="CL851" s="79"/>
      <c r="CM851" s="79"/>
      <c r="CN851" s="79"/>
      <c r="CO851" s="79"/>
      <c r="CP851" s="79"/>
      <c r="CQ851" s="79"/>
      <c r="CR851" s="79"/>
      <c r="CS851" s="79"/>
      <c r="CT851" s="79"/>
      <c r="CU851" s="79"/>
      <c r="CV851" s="79"/>
      <c r="CW851" s="79"/>
      <c r="CX851" s="79"/>
      <c r="CY851" s="79"/>
      <c r="CZ851" s="79"/>
      <c r="DA851" s="79"/>
      <c r="DB851" s="79"/>
      <c r="DC851" s="79"/>
      <c r="DD851" s="79"/>
      <c r="DE851" s="79"/>
      <c r="DF851" s="79"/>
      <c r="DG851" s="79"/>
      <c r="DH851" s="79"/>
      <c r="DI851" s="79"/>
      <c r="DJ851" s="79"/>
      <c r="DK851" s="79"/>
      <c r="DL851" s="79"/>
      <c r="DM851" s="79"/>
      <c r="DN851" s="79"/>
      <c r="DO851" s="79"/>
      <c r="DP851" s="79"/>
      <c r="DQ851" s="79"/>
      <c r="DR851" s="79"/>
      <c r="DS851" s="79"/>
      <c r="DT851" s="79"/>
      <c r="DU851" s="79"/>
      <c r="DV851" s="79"/>
      <c r="DW851" s="79"/>
      <c r="DX851" s="79"/>
      <c r="DY851" s="79"/>
      <c r="DZ851" s="79"/>
      <c r="EA851" s="79"/>
      <c r="EB851" s="79"/>
      <c r="EC851" s="79"/>
      <c r="ED851" s="79"/>
      <c r="EE851" s="79"/>
      <c r="EF851" s="79"/>
      <c r="EG851" s="79"/>
      <c r="EH851" s="79"/>
      <c r="EI851" s="79"/>
      <c r="EJ851" s="79"/>
      <c r="EK851" s="79"/>
      <c r="EL851" s="79"/>
      <c r="EM851" s="79"/>
      <c r="EN851" s="79"/>
      <c r="EO851" s="113"/>
      <c r="EP851" s="113"/>
      <c r="EQ851" s="113"/>
      <c r="ER851" s="113"/>
      <c r="ES851" s="113"/>
      <c r="ET851" s="113"/>
      <c r="EU851" s="113"/>
      <c r="EV851" s="113"/>
      <c r="EW851" s="113"/>
      <c r="EX851" s="113"/>
    </row>
    <row r="852" spans="1:154" x14ac:dyDescent="0.3">
      <c r="A852" s="79"/>
      <c r="B852" s="80"/>
      <c r="C852" s="80"/>
      <c r="D852" s="80"/>
      <c r="E852" s="80"/>
      <c r="F852" s="80"/>
      <c r="G852" s="44" t="e">
        <f>SUM(J852,L852,N852,O852,P852,T852,U852,V852,AB852,AD852,AO852,AQ852,CE852,CG852,CP852,CR852,#REF!,#REF!,CZ852,DB852,DE852,DG852,DN852,DP852,DW852,DY852,EF852,EH852)</f>
        <v>#REF!</v>
      </c>
      <c r="H852" s="44" t="e">
        <f>SUM(K852,M852,Q852,R852,S852,W852,X852,Y852,AC852,AE852,AF852,AG852,AH852,AI852,AL852,AP852,AR852,#REF!,AY852,AZ852,CF852,CH852,CI852,CJ852,CK852,CL852,CQ852,CS852,CT852,CU852,CV852,CW852,#REF!,#REF!,DA852,DC852,DF852,DH852,DO852,#REF!,#REF!,#REF!,#REF!,DQ852,DR852,DS852,DT852,DU852,DX852,DZ852,EA852,EB852,EC852,ED852,EG852,EI852,EJ852,EK852,EL852,EM852)</f>
        <v>#REF!</v>
      </c>
      <c r="I852" s="44" t="e">
        <f t="shared" si="25"/>
        <v>#REF!</v>
      </c>
      <c r="J852" s="72"/>
      <c r="K852" s="72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  <c r="BK852" s="79"/>
      <c r="BL852" s="79"/>
      <c r="BM852" s="79"/>
      <c r="BN852" s="79"/>
      <c r="BO852" s="79"/>
      <c r="BP852" s="79"/>
      <c r="BQ852" s="79"/>
      <c r="BR852" s="79"/>
      <c r="BS852" s="79"/>
      <c r="BT852" s="79"/>
      <c r="BU852" s="79"/>
      <c r="BV852" s="79"/>
      <c r="BW852" s="79"/>
      <c r="BX852" s="79"/>
      <c r="BY852" s="79"/>
      <c r="BZ852" s="79"/>
      <c r="CA852" s="79"/>
      <c r="CB852" s="79"/>
      <c r="CC852" s="79"/>
      <c r="CD852" s="79"/>
      <c r="CE852" s="79"/>
      <c r="CF852" s="79"/>
      <c r="CG852" s="79"/>
      <c r="CH852" s="79"/>
      <c r="CI852" s="79"/>
      <c r="CJ852" s="79"/>
      <c r="CK852" s="79"/>
      <c r="CL852" s="79"/>
      <c r="CM852" s="79"/>
      <c r="CN852" s="79"/>
      <c r="CO852" s="79"/>
      <c r="CP852" s="79"/>
      <c r="CQ852" s="79"/>
      <c r="CR852" s="79"/>
      <c r="CS852" s="79"/>
      <c r="CT852" s="79"/>
      <c r="CU852" s="79"/>
      <c r="CV852" s="79"/>
      <c r="CW852" s="79"/>
      <c r="CX852" s="79"/>
      <c r="CY852" s="79"/>
      <c r="CZ852" s="79"/>
      <c r="DA852" s="79"/>
      <c r="DB852" s="79"/>
      <c r="DC852" s="79"/>
      <c r="DD852" s="79"/>
      <c r="DE852" s="79"/>
      <c r="DF852" s="79"/>
      <c r="DG852" s="79"/>
      <c r="DH852" s="79"/>
      <c r="DI852" s="79"/>
      <c r="DJ852" s="79"/>
      <c r="DK852" s="79"/>
      <c r="DL852" s="79"/>
      <c r="DM852" s="79"/>
      <c r="DN852" s="79"/>
      <c r="DO852" s="79"/>
      <c r="DP852" s="79"/>
      <c r="DQ852" s="79"/>
      <c r="DR852" s="79"/>
      <c r="DS852" s="79"/>
      <c r="DT852" s="79"/>
      <c r="DU852" s="79"/>
      <c r="DV852" s="79"/>
      <c r="DW852" s="79"/>
      <c r="DX852" s="79"/>
      <c r="DY852" s="79"/>
      <c r="DZ852" s="79"/>
      <c r="EA852" s="79"/>
      <c r="EB852" s="79"/>
      <c r="EC852" s="79"/>
      <c r="ED852" s="79"/>
      <c r="EE852" s="79"/>
      <c r="EF852" s="79"/>
      <c r="EG852" s="79"/>
      <c r="EH852" s="79"/>
      <c r="EI852" s="79"/>
      <c r="EJ852" s="79"/>
      <c r="EK852" s="79"/>
      <c r="EL852" s="79"/>
      <c r="EM852" s="79"/>
      <c r="EN852" s="79"/>
      <c r="EO852" s="113"/>
      <c r="EP852" s="113"/>
      <c r="EQ852" s="113"/>
      <c r="ER852" s="113"/>
      <c r="ES852" s="113"/>
      <c r="ET852" s="113"/>
      <c r="EU852" s="113"/>
      <c r="EV852" s="113"/>
      <c r="EW852" s="113"/>
      <c r="EX852" s="113"/>
    </row>
    <row r="853" spans="1:154" x14ac:dyDescent="0.3">
      <c r="A853" s="79"/>
      <c r="B853" s="80"/>
      <c r="C853" s="80"/>
      <c r="D853" s="80"/>
      <c r="E853" s="80"/>
      <c r="F853" s="80"/>
      <c r="G853" s="44" t="e">
        <f>SUM(J853,L853,N853,O853,P853,T853,U853,V853,AB853,AD853,AO853,AQ853,CE853,CG853,CP853,CR853,#REF!,#REF!,CZ853,DB853,DE853,DG853,DN853,DP853,DW853,DY853,EF853,EH853)</f>
        <v>#REF!</v>
      </c>
      <c r="H853" s="44" t="e">
        <f>SUM(K853,M853,Q853,R853,S853,W853,X853,Y853,AC853,AE853,AF853,AG853,AH853,AI853,AL853,AP853,AR853,#REF!,AY853,AZ853,CF853,CH853,CI853,CJ853,CK853,CL853,CQ853,CS853,CT853,CU853,CV853,CW853,#REF!,#REF!,DA853,DC853,DF853,DH853,DO853,#REF!,#REF!,#REF!,#REF!,DQ853,DR853,DS853,DT853,DU853,DX853,DZ853,EA853,EB853,EC853,ED853,EG853,EI853,EJ853,EK853,EL853,EM853)</f>
        <v>#REF!</v>
      </c>
      <c r="I853" s="44" t="e">
        <f t="shared" si="25"/>
        <v>#REF!</v>
      </c>
      <c r="J853" s="72"/>
      <c r="K853" s="72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79"/>
      <c r="AF853" s="79"/>
      <c r="AG853" s="79"/>
      <c r="AH853" s="79"/>
      <c r="AI853" s="79"/>
      <c r="AJ853" s="79"/>
      <c r="AK853" s="79"/>
      <c r="AL853" s="79"/>
      <c r="AM853" s="79"/>
      <c r="AN853" s="79"/>
      <c r="AO853" s="79"/>
      <c r="AP853" s="79"/>
      <c r="AQ853" s="79"/>
      <c r="AR853" s="79"/>
      <c r="AS853" s="79"/>
      <c r="AT853" s="79"/>
      <c r="AU853" s="79"/>
      <c r="AV853" s="79"/>
      <c r="AW853" s="79"/>
      <c r="AX853" s="79"/>
      <c r="AY853" s="79"/>
      <c r="AZ853" s="79"/>
      <c r="BA853" s="79"/>
      <c r="BB853" s="79"/>
      <c r="BC853" s="79"/>
      <c r="BD853" s="79"/>
      <c r="BE853" s="79"/>
      <c r="BF853" s="79"/>
      <c r="BG853" s="79"/>
      <c r="BH853" s="79"/>
      <c r="BI853" s="79"/>
      <c r="BJ853" s="79"/>
      <c r="BK853" s="79"/>
      <c r="BL853" s="79"/>
      <c r="BM853" s="79"/>
      <c r="BN853" s="79"/>
      <c r="BO853" s="79"/>
      <c r="BP853" s="79"/>
      <c r="BQ853" s="79"/>
      <c r="BR853" s="79"/>
      <c r="BS853" s="79"/>
      <c r="BT853" s="79"/>
      <c r="BU853" s="79"/>
      <c r="BV853" s="79"/>
      <c r="BW853" s="79"/>
      <c r="BX853" s="79"/>
      <c r="BY853" s="79"/>
      <c r="BZ853" s="79"/>
      <c r="CA853" s="79"/>
      <c r="CB853" s="79"/>
      <c r="CC853" s="79"/>
      <c r="CD853" s="79"/>
      <c r="CE853" s="79"/>
      <c r="CF853" s="79"/>
      <c r="CG853" s="79"/>
      <c r="CH853" s="79"/>
      <c r="CI853" s="79"/>
      <c r="CJ853" s="79"/>
      <c r="CK853" s="79"/>
      <c r="CL853" s="79"/>
      <c r="CM853" s="79"/>
      <c r="CN853" s="79"/>
      <c r="CO853" s="79"/>
      <c r="CP853" s="79"/>
      <c r="CQ853" s="79"/>
      <c r="CR853" s="79"/>
      <c r="CS853" s="79"/>
      <c r="CT853" s="79"/>
      <c r="CU853" s="79"/>
      <c r="CV853" s="79"/>
      <c r="CW853" s="79"/>
      <c r="CX853" s="79"/>
      <c r="CY853" s="79"/>
      <c r="CZ853" s="79"/>
      <c r="DA853" s="79"/>
      <c r="DB853" s="79"/>
      <c r="DC853" s="79"/>
      <c r="DD853" s="79"/>
      <c r="DE853" s="79"/>
      <c r="DF853" s="79"/>
      <c r="DG853" s="79"/>
      <c r="DH853" s="79"/>
      <c r="DI853" s="79"/>
      <c r="DJ853" s="79"/>
      <c r="DK853" s="79"/>
      <c r="DL853" s="79"/>
      <c r="DM853" s="79"/>
      <c r="DN853" s="79"/>
      <c r="DO853" s="79"/>
      <c r="DP853" s="79"/>
      <c r="DQ853" s="79"/>
      <c r="DR853" s="79"/>
      <c r="DS853" s="79"/>
      <c r="DT853" s="79"/>
      <c r="DU853" s="79"/>
      <c r="DV853" s="79"/>
      <c r="DW853" s="79"/>
      <c r="DX853" s="79"/>
      <c r="DY853" s="79"/>
      <c r="DZ853" s="79"/>
      <c r="EA853" s="79"/>
      <c r="EB853" s="79"/>
      <c r="EC853" s="79"/>
      <c r="ED853" s="79"/>
      <c r="EE853" s="79"/>
      <c r="EF853" s="79"/>
      <c r="EG853" s="79"/>
      <c r="EH853" s="79"/>
      <c r="EI853" s="79"/>
      <c r="EJ853" s="79"/>
      <c r="EK853" s="79"/>
      <c r="EL853" s="79"/>
      <c r="EM853" s="79"/>
      <c r="EN853" s="79"/>
      <c r="EO853" s="113"/>
      <c r="EP853" s="113"/>
      <c r="EQ853" s="113"/>
      <c r="ER853" s="113"/>
      <c r="ES853" s="113"/>
      <c r="ET853" s="113"/>
      <c r="EU853" s="113"/>
      <c r="EV853" s="113"/>
      <c r="EW853" s="113"/>
      <c r="EX853" s="113"/>
    </row>
    <row r="854" spans="1:154" x14ac:dyDescent="0.3">
      <c r="A854" s="79"/>
      <c r="B854" s="80"/>
      <c r="C854" s="80"/>
      <c r="D854" s="80"/>
      <c r="E854" s="80"/>
      <c r="F854" s="80"/>
      <c r="G854" s="44" t="e">
        <f>SUM(J854,L854,N854,O854,P854,T854,U854,V854,AB854,AD854,AO854,AQ854,CE854,CG854,CP854,CR854,#REF!,#REF!,CZ854,DB854,DE854,DG854,DN854,DP854,DW854,DY854,EF854,EH854)</f>
        <v>#REF!</v>
      </c>
      <c r="H854" s="44" t="e">
        <f>SUM(K854,M854,Q854,R854,S854,W854,X854,Y854,AC854,AE854,AF854,AG854,AH854,AI854,AL854,AP854,AR854,#REF!,AY854,AZ854,CF854,CH854,CI854,CJ854,CK854,CL854,CQ854,CS854,CT854,CU854,CV854,CW854,#REF!,#REF!,DA854,DC854,DF854,DH854,DO854,#REF!,#REF!,#REF!,#REF!,DQ854,DR854,DS854,DT854,DU854,DX854,DZ854,EA854,EB854,EC854,ED854,EG854,EI854,EJ854,EK854,EL854,EM854)</f>
        <v>#REF!</v>
      </c>
      <c r="I854" s="44" t="e">
        <f t="shared" si="25"/>
        <v>#REF!</v>
      </c>
      <c r="J854" s="72"/>
      <c r="K854" s="72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79"/>
      <c r="AF854" s="79"/>
      <c r="AG854" s="79"/>
      <c r="AH854" s="79"/>
      <c r="AI854" s="79"/>
      <c r="AJ854" s="79"/>
      <c r="AK854" s="79"/>
      <c r="AL854" s="79"/>
      <c r="AM854" s="79"/>
      <c r="AN854" s="79"/>
      <c r="AO854" s="79"/>
      <c r="AP854" s="79"/>
      <c r="AQ854" s="79"/>
      <c r="AR854" s="79"/>
      <c r="AS854" s="79"/>
      <c r="AT854" s="79"/>
      <c r="AU854" s="79"/>
      <c r="AV854" s="79"/>
      <c r="AW854" s="79"/>
      <c r="AX854" s="79"/>
      <c r="AY854" s="79"/>
      <c r="AZ854" s="79"/>
      <c r="BA854" s="79"/>
      <c r="BB854" s="79"/>
      <c r="BC854" s="79"/>
      <c r="BD854" s="79"/>
      <c r="BE854" s="79"/>
      <c r="BF854" s="79"/>
      <c r="BG854" s="79"/>
      <c r="BH854" s="79"/>
      <c r="BI854" s="79"/>
      <c r="BJ854" s="79"/>
      <c r="BK854" s="79"/>
      <c r="BL854" s="79"/>
      <c r="BM854" s="79"/>
      <c r="BN854" s="79"/>
      <c r="BO854" s="79"/>
      <c r="BP854" s="79"/>
      <c r="BQ854" s="79"/>
      <c r="BR854" s="79"/>
      <c r="BS854" s="79"/>
      <c r="BT854" s="79"/>
      <c r="BU854" s="79"/>
      <c r="BV854" s="79"/>
      <c r="BW854" s="79"/>
      <c r="BX854" s="79"/>
      <c r="BY854" s="79"/>
      <c r="BZ854" s="79"/>
      <c r="CA854" s="79"/>
      <c r="CB854" s="79"/>
      <c r="CC854" s="79"/>
      <c r="CD854" s="79"/>
      <c r="CE854" s="79"/>
      <c r="CF854" s="79"/>
      <c r="CG854" s="79"/>
      <c r="CH854" s="79"/>
      <c r="CI854" s="79"/>
      <c r="CJ854" s="79"/>
      <c r="CK854" s="79"/>
      <c r="CL854" s="79"/>
      <c r="CM854" s="79"/>
      <c r="CN854" s="79"/>
      <c r="CO854" s="79"/>
      <c r="CP854" s="79"/>
      <c r="CQ854" s="79"/>
      <c r="CR854" s="79"/>
      <c r="CS854" s="79"/>
      <c r="CT854" s="79"/>
      <c r="CU854" s="79"/>
      <c r="CV854" s="79"/>
      <c r="CW854" s="79"/>
      <c r="CX854" s="79"/>
      <c r="CY854" s="79"/>
      <c r="CZ854" s="79"/>
      <c r="DA854" s="79"/>
      <c r="DB854" s="79"/>
      <c r="DC854" s="79"/>
      <c r="DD854" s="79"/>
      <c r="DE854" s="79"/>
      <c r="DF854" s="79"/>
      <c r="DG854" s="79"/>
      <c r="DH854" s="79"/>
      <c r="DI854" s="79"/>
      <c r="DJ854" s="79"/>
      <c r="DK854" s="79"/>
      <c r="DL854" s="79"/>
      <c r="DM854" s="79"/>
      <c r="DN854" s="79"/>
      <c r="DO854" s="79"/>
      <c r="DP854" s="79"/>
      <c r="DQ854" s="79"/>
      <c r="DR854" s="79"/>
      <c r="DS854" s="79"/>
      <c r="DT854" s="79"/>
      <c r="DU854" s="79"/>
      <c r="DV854" s="79"/>
      <c r="DW854" s="79"/>
      <c r="DX854" s="79"/>
      <c r="DY854" s="79"/>
      <c r="DZ854" s="79"/>
      <c r="EA854" s="79"/>
      <c r="EB854" s="79"/>
      <c r="EC854" s="79"/>
      <c r="ED854" s="79"/>
      <c r="EE854" s="79"/>
      <c r="EF854" s="79"/>
      <c r="EG854" s="79"/>
      <c r="EH854" s="79"/>
      <c r="EI854" s="79"/>
      <c r="EJ854" s="79"/>
      <c r="EK854" s="79"/>
      <c r="EL854" s="79"/>
      <c r="EM854" s="79"/>
      <c r="EN854" s="79"/>
      <c r="EO854" s="113"/>
      <c r="EP854" s="113"/>
      <c r="EQ854" s="113"/>
      <c r="ER854" s="113"/>
      <c r="ES854" s="113"/>
      <c r="ET854" s="113"/>
      <c r="EU854" s="113"/>
      <c r="EV854" s="113"/>
      <c r="EW854" s="113"/>
      <c r="EX854" s="113"/>
    </row>
    <row r="855" spans="1:154" x14ac:dyDescent="0.3">
      <c r="A855" s="79"/>
      <c r="B855" s="80"/>
      <c r="C855" s="80"/>
      <c r="D855" s="80"/>
      <c r="E855" s="80"/>
      <c r="F855" s="80"/>
      <c r="G855" s="44" t="e">
        <f>SUM(J855,L855,N855,O855,P855,T855,U855,V855,AB855,AD855,AO855,AQ855,CE855,CG855,CP855,CR855,#REF!,#REF!,CZ855,DB855,DE855,DG855,DN855,DP855,DW855,DY855,EF855,EH855)</f>
        <v>#REF!</v>
      </c>
      <c r="H855" s="44" t="e">
        <f>SUM(K855,M855,Q855,R855,S855,W855,X855,Y855,AC855,AE855,AF855,AG855,AH855,AI855,AL855,AP855,AR855,#REF!,AY855,AZ855,CF855,CH855,CI855,CJ855,CK855,CL855,CQ855,CS855,CT855,CU855,CV855,CW855,#REF!,#REF!,DA855,DC855,DF855,DH855,DO855,#REF!,#REF!,#REF!,#REF!,DQ855,DR855,DS855,DT855,DU855,DX855,DZ855,EA855,EB855,EC855,ED855,EG855,EI855,EJ855,EK855,EL855,EM855)</f>
        <v>#REF!</v>
      </c>
      <c r="I855" s="44" t="e">
        <f t="shared" si="25"/>
        <v>#REF!</v>
      </c>
      <c r="J855" s="72"/>
      <c r="K855" s="72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79"/>
      <c r="AF855" s="79"/>
      <c r="AG855" s="79"/>
      <c r="AH855" s="79"/>
      <c r="AI855" s="79"/>
      <c r="AJ855" s="79"/>
      <c r="AK855" s="79"/>
      <c r="AL855" s="79"/>
      <c r="AM855" s="79"/>
      <c r="AN855" s="79"/>
      <c r="AO855" s="79"/>
      <c r="AP855" s="79"/>
      <c r="AQ855" s="79"/>
      <c r="AR855" s="79"/>
      <c r="AS855" s="79"/>
      <c r="AT855" s="79"/>
      <c r="AU855" s="79"/>
      <c r="AV855" s="79"/>
      <c r="AW855" s="79"/>
      <c r="AX855" s="79"/>
      <c r="AY855" s="79"/>
      <c r="AZ855" s="79"/>
      <c r="BA855" s="79"/>
      <c r="BB855" s="79"/>
      <c r="BC855" s="79"/>
      <c r="BD855" s="79"/>
      <c r="BE855" s="79"/>
      <c r="BF855" s="79"/>
      <c r="BG855" s="79"/>
      <c r="BH855" s="79"/>
      <c r="BI855" s="79"/>
      <c r="BJ855" s="79"/>
      <c r="BK855" s="79"/>
      <c r="BL855" s="79"/>
      <c r="BM855" s="79"/>
      <c r="BN855" s="79"/>
      <c r="BO855" s="79"/>
      <c r="BP855" s="79"/>
      <c r="BQ855" s="79"/>
      <c r="BR855" s="79"/>
      <c r="BS855" s="79"/>
      <c r="BT855" s="79"/>
      <c r="BU855" s="79"/>
      <c r="BV855" s="79"/>
      <c r="BW855" s="79"/>
      <c r="BX855" s="79"/>
      <c r="BY855" s="79"/>
      <c r="BZ855" s="79"/>
      <c r="CA855" s="79"/>
      <c r="CB855" s="79"/>
      <c r="CC855" s="79"/>
      <c r="CD855" s="79"/>
      <c r="CE855" s="79"/>
      <c r="CF855" s="79"/>
      <c r="CG855" s="79"/>
      <c r="CH855" s="79"/>
      <c r="CI855" s="79"/>
      <c r="CJ855" s="79"/>
      <c r="CK855" s="79"/>
      <c r="CL855" s="79"/>
      <c r="CM855" s="79"/>
      <c r="CN855" s="79"/>
      <c r="CO855" s="79"/>
      <c r="CP855" s="79"/>
      <c r="CQ855" s="79"/>
      <c r="CR855" s="79"/>
      <c r="CS855" s="79"/>
      <c r="CT855" s="79"/>
      <c r="CU855" s="79"/>
      <c r="CV855" s="79"/>
      <c r="CW855" s="79"/>
      <c r="CX855" s="79"/>
      <c r="CY855" s="79"/>
      <c r="CZ855" s="79"/>
      <c r="DA855" s="79"/>
      <c r="DB855" s="79"/>
      <c r="DC855" s="79"/>
      <c r="DD855" s="79"/>
      <c r="DE855" s="79"/>
      <c r="DF855" s="79"/>
      <c r="DG855" s="79"/>
      <c r="DH855" s="79"/>
      <c r="DI855" s="79"/>
      <c r="DJ855" s="79"/>
      <c r="DK855" s="79"/>
      <c r="DL855" s="79"/>
      <c r="DM855" s="79"/>
      <c r="DN855" s="79"/>
      <c r="DO855" s="79"/>
      <c r="DP855" s="79"/>
      <c r="DQ855" s="79"/>
      <c r="DR855" s="79"/>
      <c r="DS855" s="79"/>
      <c r="DT855" s="79"/>
      <c r="DU855" s="79"/>
      <c r="DV855" s="79"/>
      <c r="DW855" s="79"/>
      <c r="DX855" s="79"/>
      <c r="DY855" s="79"/>
      <c r="DZ855" s="79"/>
      <c r="EA855" s="79"/>
      <c r="EB855" s="79"/>
      <c r="EC855" s="79"/>
      <c r="ED855" s="79"/>
      <c r="EE855" s="79"/>
      <c r="EF855" s="79"/>
      <c r="EG855" s="79"/>
      <c r="EH855" s="79"/>
      <c r="EI855" s="79"/>
      <c r="EJ855" s="79"/>
      <c r="EK855" s="79"/>
      <c r="EL855" s="79"/>
      <c r="EM855" s="79"/>
      <c r="EN855" s="79"/>
      <c r="EO855" s="113"/>
      <c r="EP855" s="113"/>
      <c r="EQ855" s="113"/>
      <c r="ER855" s="113"/>
      <c r="ES855" s="113"/>
      <c r="ET855" s="113"/>
      <c r="EU855" s="113"/>
      <c r="EV855" s="113"/>
      <c r="EW855" s="113"/>
      <c r="EX855" s="113"/>
    </row>
    <row r="856" spans="1:154" x14ac:dyDescent="0.3">
      <c r="A856" s="79"/>
      <c r="B856" s="80"/>
      <c r="C856" s="80"/>
      <c r="D856" s="80"/>
      <c r="E856" s="80"/>
      <c r="F856" s="80"/>
      <c r="G856" s="44" t="e">
        <f>SUM(J856,L856,N856,O856,P856,T856,U856,V856,AB856,AD856,AO856,AQ856,CE856,CG856,CP856,CR856,#REF!,#REF!,CZ856,DB856,DE856,DG856,DN856,DP856,DW856,DY856,EF856,EH856)</f>
        <v>#REF!</v>
      </c>
      <c r="H856" s="44" t="e">
        <f>SUM(K856,M856,Q856,R856,S856,W856,X856,Y856,AC856,AE856,AF856,AG856,AH856,AI856,AL856,AP856,AR856,#REF!,AY856,AZ856,CF856,CH856,CI856,CJ856,CK856,CL856,CQ856,CS856,CT856,CU856,CV856,CW856,#REF!,#REF!,DA856,DC856,DF856,DH856,DO856,#REF!,#REF!,#REF!,#REF!,DQ856,DR856,DS856,DT856,DU856,DX856,DZ856,EA856,EB856,EC856,ED856,EG856,EI856,EJ856,EK856,EL856,EM856)</f>
        <v>#REF!</v>
      </c>
      <c r="I856" s="44" t="e">
        <f t="shared" si="25"/>
        <v>#REF!</v>
      </c>
      <c r="J856" s="72"/>
      <c r="K856" s="72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79"/>
      <c r="AF856" s="79"/>
      <c r="AG856" s="79"/>
      <c r="AH856" s="79"/>
      <c r="AI856" s="79"/>
      <c r="AJ856" s="79"/>
      <c r="AK856" s="79"/>
      <c r="AL856" s="79"/>
      <c r="AM856" s="79"/>
      <c r="AN856" s="79"/>
      <c r="AO856" s="79"/>
      <c r="AP856" s="79"/>
      <c r="AQ856" s="79"/>
      <c r="AR856" s="79"/>
      <c r="AS856" s="79"/>
      <c r="AT856" s="79"/>
      <c r="AU856" s="79"/>
      <c r="AV856" s="79"/>
      <c r="AW856" s="79"/>
      <c r="AX856" s="79"/>
      <c r="AY856" s="79"/>
      <c r="AZ856" s="79"/>
      <c r="BA856" s="79"/>
      <c r="BB856" s="79"/>
      <c r="BC856" s="79"/>
      <c r="BD856" s="79"/>
      <c r="BE856" s="79"/>
      <c r="BF856" s="79"/>
      <c r="BG856" s="79"/>
      <c r="BH856" s="79"/>
      <c r="BI856" s="79"/>
      <c r="BJ856" s="79"/>
      <c r="BK856" s="79"/>
      <c r="BL856" s="79"/>
      <c r="BM856" s="79"/>
      <c r="BN856" s="79"/>
      <c r="BO856" s="79"/>
      <c r="BP856" s="79"/>
      <c r="BQ856" s="79"/>
      <c r="BR856" s="79"/>
      <c r="BS856" s="79"/>
      <c r="BT856" s="79"/>
      <c r="BU856" s="79"/>
      <c r="BV856" s="79"/>
      <c r="BW856" s="79"/>
      <c r="BX856" s="79"/>
      <c r="BY856" s="79"/>
      <c r="BZ856" s="79"/>
      <c r="CA856" s="79"/>
      <c r="CB856" s="79"/>
      <c r="CC856" s="79"/>
      <c r="CD856" s="79"/>
      <c r="CE856" s="79"/>
      <c r="CF856" s="79"/>
      <c r="CG856" s="79"/>
      <c r="CH856" s="79"/>
      <c r="CI856" s="79"/>
      <c r="CJ856" s="79"/>
      <c r="CK856" s="79"/>
      <c r="CL856" s="79"/>
      <c r="CM856" s="79"/>
      <c r="CN856" s="79"/>
      <c r="CO856" s="79"/>
      <c r="CP856" s="79"/>
      <c r="CQ856" s="79"/>
      <c r="CR856" s="79"/>
      <c r="CS856" s="79"/>
      <c r="CT856" s="79"/>
      <c r="CU856" s="79"/>
      <c r="CV856" s="79"/>
      <c r="CW856" s="79"/>
      <c r="CX856" s="79"/>
      <c r="CY856" s="79"/>
      <c r="CZ856" s="79"/>
      <c r="DA856" s="79"/>
      <c r="DB856" s="79"/>
      <c r="DC856" s="79"/>
      <c r="DD856" s="79"/>
      <c r="DE856" s="79"/>
      <c r="DF856" s="79"/>
      <c r="DG856" s="79"/>
      <c r="DH856" s="79"/>
      <c r="DI856" s="79"/>
      <c r="DJ856" s="79"/>
      <c r="DK856" s="79"/>
      <c r="DL856" s="79"/>
      <c r="DM856" s="79"/>
      <c r="DN856" s="79"/>
      <c r="DO856" s="79"/>
      <c r="DP856" s="79"/>
      <c r="DQ856" s="79"/>
      <c r="DR856" s="79"/>
      <c r="DS856" s="79"/>
      <c r="DT856" s="79"/>
      <c r="DU856" s="79"/>
      <c r="DV856" s="79"/>
      <c r="DW856" s="79"/>
      <c r="DX856" s="79"/>
      <c r="DY856" s="79"/>
      <c r="DZ856" s="79"/>
      <c r="EA856" s="79"/>
      <c r="EB856" s="79"/>
      <c r="EC856" s="79"/>
      <c r="ED856" s="79"/>
      <c r="EE856" s="79"/>
      <c r="EF856" s="79"/>
      <c r="EG856" s="79"/>
      <c r="EH856" s="79"/>
      <c r="EI856" s="79"/>
      <c r="EJ856" s="79"/>
      <c r="EK856" s="79"/>
      <c r="EL856" s="79"/>
      <c r="EM856" s="79"/>
      <c r="EN856" s="79"/>
      <c r="EO856" s="113"/>
      <c r="EP856" s="113"/>
      <c r="EQ856" s="113"/>
      <c r="ER856" s="113"/>
      <c r="ES856" s="113"/>
      <c r="ET856" s="113"/>
      <c r="EU856" s="113"/>
      <c r="EV856" s="113"/>
      <c r="EW856" s="113"/>
      <c r="EX856" s="113"/>
    </row>
    <row r="857" spans="1:154" x14ac:dyDescent="0.3">
      <c r="A857" s="79"/>
      <c r="B857" s="80"/>
      <c r="C857" s="80"/>
      <c r="D857" s="80"/>
      <c r="E857" s="80"/>
      <c r="F857" s="80"/>
      <c r="G857" s="44" t="e">
        <f>SUM(J857,L857,N857,O857,P857,T857,U857,V857,AB857,AD857,AO857,AQ857,CE857,CG857,CP857,CR857,#REF!,#REF!,CZ857,DB857,DE857,DG857,DN857,DP857,DW857,DY857,EF857,EH857)</f>
        <v>#REF!</v>
      </c>
      <c r="H857" s="44" t="e">
        <f>SUM(K857,M857,Q857,R857,S857,W857,X857,Y857,AC857,AE857,AF857,AG857,AH857,AI857,AL857,AP857,AR857,#REF!,AY857,AZ857,CF857,CH857,CI857,CJ857,CK857,CL857,CQ857,CS857,CT857,CU857,CV857,CW857,#REF!,#REF!,DA857,DC857,DF857,DH857,DO857,#REF!,#REF!,#REF!,#REF!,DQ857,DR857,DS857,DT857,DU857,DX857,DZ857,EA857,EB857,EC857,ED857,EG857,EI857,EJ857,EK857,EL857,EM857)</f>
        <v>#REF!</v>
      </c>
      <c r="I857" s="44" t="e">
        <f t="shared" si="25"/>
        <v>#REF!</v>
      </c>
      <c r="J857" s="72"/>
      <c r="K857" s="72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79"/>
      <c r="AF857" s="79"/>
      <c r="AG857" s="79"/>
      <c r="AH857" s="79"/>
      <c r="AI857" s="79"/>
      <c r="AJ857" s="79"/>
      <c r="AK857" s="79"/>
      <c r="AL857" s="79"/>
      <c r="AM857" s="79"/>
      <c r="AN857" s="79"/>
      <c r="AO857" s="79"/>
      <c r="AP857" s="79"/>
      <c r="AQ857" s="79"/>
      <c r="AR857" s="79"/>
      <c r="AS857" s="79"/>
      <c r="AT857" s="79"/>
      <c r="AU857" s="79"/>
      <c r="AV857" s="79"/>
      <c r="AW857" s="79"/>
      <c r="AX857" s="79"/>
      <c r="AY857" s="79"/>
      <c r="AZ857" s="79"/>
      <c r="BA857" s="79"/>
      <c r="BB857" s="79"/>
      <c r="BC857" s="79"/>
      <c r="BD857" s="79"/>
      <c r="BE857" s="79"/>
      <c r="BF857" s="79"/>
      <c r="BG857" s="79"/>
      <c r="BH857" s="79"/>
      <c r="BI857" s="79"/>
      <c r="BJ857" s="79"/>
      <c r="BK857" s="79"/>
      <c r="BL857" s="79"/>
      <c r="BM857" s="79"/>
      <c r="BN857" s="79"/>
      <c r="BO857" s="79"/>
      <c r="BP857" s="79"/>
      <c r="BQ857" s="79"/>
      <c r="BR857" s="79"/>
      <c r="BS857" s="79"/>
      <c r="BT857" s="79"/>
      <c r="BU857" s="79"/>
      <c r="BV857" s="79"/>
      <c r="BW857" s="79"/>
      <c r="BX857" s="79"/>
      <c r="BY857" s="79"/>
      <c r="BZ857" s="79"/>
      <c r="CA857" s="79"/>
      <c r="CB857" s="79"/>
      <c r="CC857" s="79"/>
      <c r="CD857" s="79"/>
      <c r="CE857" s="79"/>
      <c r="CF857" s="79"/>
      <c r="CG857" s="79"/>
      <c r="CH857" s="79"/>
      <c r="CI857" s="79"/>
      <c r="CJ857" s="79"/>
      <c r="CK857" s="79"/>
      <c r="CL857" s="79"/>
      <c r="CM857" s="79"/>
      <c r="CN857" s="79"/>
      <c r="CO857" s="79"/>
      <c r="CP857" s="79"/>
      <c r="CQ857" s="79"/>
      <c r="CR857" s="79"/>
      <c r="CS857" s="79"/>
      <c r="CT857" s="79"/>
      <c r="CU857" s="79"/>
      <c r="CV857" s="79"/>
      <c r="CW857" s="79"/>
      <c r="CX857" s="79"/>
      <c r="CY857" s="79"/>
      <c r="CZ857" s="79"/>
      <c r="DA857" s="79"/>
      <c r="DB857" s="79"/>
      <c r="DC857" s="79"/>
      <c r="DD857" s="79"/>
      <c r="DE857" s="79"/>
      <c r="DF857" s="79"/>
      <c r="DG857" s="79"/>
      <c r="DH857" s="79"/>
      <c r="DI857" s="79"/>
      <c r="DJ857" s="79"/>
      <c r="DK857" s="79"/>
      <c r="DL857" s="79"/>
      <c r="DM857" s="79"/>
      <c r="DN857" s="79"/>
      <c r="DO857" s="79"/>
      <c r="DP857" s="79"/>
      <c r="DQ857" s="79"/>
      <c r="DR857" s="79"/>
      <c r="DS857" s="79"/>
      <c r="DT857" s="79"/>
      <c r="DU857" s="79"/>
      <c r="DV857" s="79"/>
      <c r="DW857" s="79"/>
      <c r="DX857" s="79"/>
      <c r="DY857" s="79"/>
      <c r="DZ857" s="79"/>
      <c r="EA857" s="79"/>
      <c r="EB857" s="79"/>
      <c r="EC857" s="79"/>
      <c r="ED857" s="79"/>
      <c r="EE857" s="79"/>
      <c r="EF857" s="79"/>
      <c r="EG857" s="79"/>
      <c r="EH857" s="79"/>
      <c r="EI857" s="79"/>
      <c r="EJ857" s="79"/>
      <c r="EK857" s="79"/>
      <c r="EL857" s="79"/>
      <c r="EM857" s="79"/>
      <c r="EN857" s="79"/>
      <c r="EO857" s="113"/>
      <c r="EP857" s="113"/>
      <c r="EQ857" s="113"/>
      <c r="ER857" s="113"/>
      <c r="ES857" s="113"/>
      <c r="ET857" s="113"/>
      <c r="EU857" s="113"/>
      <c r="EV857" s="113"/>
      <c r="EW857" s="113"/>
      <c r="EX857" s="113"/>
    </row>
    <row r="858" spans="1:154" x14ac:dyDescent="0.3">
      <c r="A858" s="79"/>
      <c r="B858" s="80"/>
      <c r="C858" s="80"/>
      <c r="D858" s="80"/>
      <c r="E858" s="80"/>
      <c r="F858" s="80"/>
      <c r="G858" s="44" t="e">
        <f>SUM(J858,L858,N858,O858,P858,T858,U858,V858,AB858,AD858,AO858,AQ858,CE858,CG858,CP858,CR858,#REF!,#REF!,CZ858,DB858,DE858,DG858,DN858,DP858,DW858,DY858,EF858,EH858)</f>
        <v>#REF!</v>
      </c>
      <c r="H858" s="44" t="e">
        <f>SUM(K858,M858,Q858,R858,S858,W858,X858,Y858,AC858,AE858,AF858,AG858,AH858,AI858,AL858,AP858,AR858,#REF!,AY858,AZ858,CF858,CH858,CI858,CJ858,CK858,CL858,CQ858,CS858,CT858,CU858,CV858,CW858,#REF!,#REF!,DA858,DC858,DF858,DH858,DO858,#REF!,#REF!,#REF!,#REF!,DQ858,DR858,DS858,DT858,DU858,DX858,DZ858,EA858,EB858,EC858,ED858,EG858,EI858,EJ858,EK858,EL858,EM858)</f>
        <v>#REF!</v>
      </c>
      <c r="I858" s="44" t="e">
        <f t="shared" si="25"/>
        <v>#REF!</v>
      </c>
      <c r="J858" s="72"/>
      <c r="K858" s="72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79"/>
      <c r="AF858" s="79"/>
      <c r="AG858" s="79"/>
      <c r="AH858" s="79"/>
      <c r="AI858" s="79"/>
      <c r="AJ858" s="79"/>
      <c r="AK858" s="79"/>
      <c r="AL858" s="79"/>
      <c r="AM858" s="79"/>
      <c r="AN858" s="79"/>
      <c r="AO858" s="79"/>
      <c r="AP858" s="79"/>
      <c r="AQ858" s="79"/>
      <c r="AR858" s="79"/>
      <c r="AS858" s="79"/>
      <c r="AT858" s="79"/>
      <c r="AU858" s="79"/>
      <c r="AV858" s="79"/>
      <c r="AW858" s="79"/>
      <c r="AX858" s="79"/>
      <c r="AY858" s="79"/>
      <c r="AZ858" s="79"/>
      <c r="BA858" s="79"/>
      <c r="BB858" s="79"/>
      <c r="BC858" s="79"/>
      <c r="BD858" s="79"/>
      <c r="BE858" s="79"/>
      <c r="BF858" s="79"/>
      <c r="BG858" s="79"/>
      <c r="BH858" s="79"/>
      <c r="BI858" s="79"/>
      <c r="BJ858" s="79"/>
      <c r="BK858" s="79"/>
      <c r="BL858" s="79"/>
      <c r="BM858" s="79"/>
      <c r="BN858" s="79"/>
      <c r="BO858" s="79"/>
      <c r="BP858" s="79"/>
      <c r="BQ858" s="79"/>
      <c r="BR858" s="79"/>
      <c r="BS858" s="79"/>
      <c r="BT858" s="79"/>
      <c r="BU858" s="79"/>
      <c r="BV858" s="79"/>
      <c r="BW858" s="79"/>
      <c r="BX858" s="79"/>
      <c r="BY858" s="79"/>
      <c r="BZ858" s="79"/>
      <c r="CA858" s="79"/>
      <c r="CB858" s="79"/>
      <c r="CC858" s="79"/>
      <c r="CD858" s="79"/>
      <c r="CE858" s="79"/>
      <c r="CF858" s="79"/>
      <c r="CG858" s="79"/>
      <c r="CH858" s="79"/>
      <c r="CI858" s="79"/>
      <c r="CJ858" s="79"/>
      <c r="CK858" s="79"/>
      <c r="CL858" s="79"/>
      <c r="CM858" s="79"/>
      <c r="CN858" s="79"/>
      <c r="CO858" s="79"/>
      <c r="CP858" s="79"/>
      <c r="CQ858" s="79"/>
      <c r="CR858" s="79"/>
      <c r="CS858" s="79"/>
      <c r="CT858" s="79"/>
      <c r="CU858" s="79"/>
      <c r="CV858" s="79"/>
      <c r="CW858" s="79"/>
      <c r="CX858" s="79"/>
      <c r="CY858" s="79"/>
      <c r="CZ858" s="79"/>
      <c r="DA858" s="79"/>
      <c r="DB858" s="79"/>
      <c r="DC858" s="79"/>
      <c r="DD858" s="79"/>
      <c r="DE858" s="79"/>
      <c r="DF858" s="79"/>
      <c r="DG858" s="79"/>
      <c r="DH858" s="79"/>
      <c r="DI858" s="79"/>
      <c r="DJ858" s="79"/>
      <c r="DK858" s="79"/>
      <c r="DL858" s="79"/>
      <c r="DM858" s="79"/>
      <c r="DN858" s="79"/>
      <c r="DO858" s="79"/>
      <c r="DP858" s="79"/>
      <c r="DQ858" s="79"/>
      <c r="DR858" s="79"/>
      <c r="DS858" s="79"/>
      <c r="DT858" s="79"/>
      <c r="DU858" s="79"/>
      <c r="DV858" s="79"/>
      <c r="DW858" s="79"/>
      <c r="DX858" s="79"/>
      <c r="DY858" s="79"/>
      <c r="DZ858" s="79"/>
      <c r="EA858" s="79"/>
      <c r="EB858" s="79"/>
      <c r="EC858" s="79"/>
      <c r="ED858" s="79"/>
      <c r="EE858" s="79"/>
      <c r="EF858" s="79"/>
      <c r="EG858" s="79"/>
      <c r="EH858" s="79"/>
      <c r="EI858" s="79"/>
      <c r="EJ858" s="79"/>
      <c r="EK858" s="79"/>
      <c r="EL858" s="79"/>
      <c r="EM858" s="79"/>
      <c r="EN858" s="79"/>
      <c r="EO858" s="113"/>
      <c r="EP858" s="113"/>
      <c r="EQ858" s="113"/>
      <c r="ER858" s="113"/>
      <c r="ES858" s="113"/>
      <c r="ET858" s="113"/>
      <c r="EU858" s="113"/>
      <c r="EV858" s="113"/>
      <c r="EW858" s="113"/>
      <c r="EX858" s="113"/>
    </row>
    <row r="859" spans="1:154" x14ac:dyDescent="0.3">
      <c r="A859" s="79"/>
      <c r="B859" s="80"/>
      <c r="C859" s="80"/>
      <c r="D859" s="80"/>
      <c r="E859" s="80"/>
      <c r="F859" s="80"/>
      <c r="G859" s="44" t="e">
        <f>SUM(J859,L859,N859,O859,P859,T859,U859,V859,AB859,AD859,AO859,AQ859,CE859,CG859,CP859,CR859,#REF!,#REF!,CZ859,DB859,DE859,DG859,DN859,DP859,DW859,DY859,EF859,EH859)</f>
        <v>#REF!</v>
      </c>
      <c r="H859" s="44" t="e">
        <f>SUM(K859,M859,Q859,R859,S859,W859,X859,Y859,AC859,AE859,AF859,AG859,AH859,AI859,AL859,AP859,AR859,#REF!,AY859,AZ859,CF859,CH859,CI859,CJ859,CK859,CL859,CQ859,CS859,CT859,CU859,CV859,CW859,#REF!,#REF!,DA859,DC859,DF859,DH859,DO859,#REF!,#REF!,#REF!,#REF!,DQ859,DR859,DS859,DT859,DU859,DX859,DZ859,EA859,EB859,EC859,ED859,EG859,EI859,EJ859,EK859,EL859,EM859)</f>
        <v>#REF!</v>
      </c>
      <c r="I859" s="44" t="e">
        <f t="shared" si="25"/>
        <v>#REF!</v>
      </c>
      <c r="J859" s="72"/>
      <c r="K859" s="72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79"/>
      <c r="AF859" s="79"/>
      <c r="AG859" s="79"/>
      <c r="AH859" s="79"/>
      <c r="AI859" s="79"/>
      <c r="AJ859" s="79"/>
      <c r="AK859" s="79"/>
      <c r="AL859" s="79"/>
      <c r="AM859" s="79"/>
      <c r="AN859" s="79"/>
      <c r="AO859" s="79"/>
      <c r="AP859" s="79"/>
      <c r="AQ859" s="79"/>
      <c r="AR859" s="79"/>
      <c r="AS859" s="79"/>
      <c r="AT859" s="79"/>
      <c r="AU859" s="79"/>
      <c r="AV859" s="79"/>
      <c r="AW859" s="79"/>
      <c r="AX859" s="79"/>
      <c r="AY859" s="79"/>
      <c r="AZ859" s="79"/>
      <c r="BA859" s="79"/>
      <c r="BB859" s="79"/>
      <c r="BC859" s="79"/>
      <c r="BD859" s="79"/>
      <c r="BE859" s="79"/>
      <c r="BF859" s="79"/>
      <c r="BG859" s="79"/>
      <c r="BH859" s="79"/>
      <c r="BI859" s="79"/>
      <c r="BJ859" s="79"/>
      <c r="BK859" s="79"/>
      <c r="BL859" s="79"/>
      <c r="BM859" s="79"/>
      <c r="BN859" s="79"/>
      <c r="BO859" s="79"/>
      <c r="BP859" s="79"/>
      <c r="BQ859" s="79"/>
      <c r="BR859" s="79"/>
      <c r="BS859" s="79"/>
      <c r="BT859" s="79"/>
      <c r="BU859" s="79"/>
      <c r="BV859" s="79"/>
      <c r="BW859" s="79"/>
      <c r="BX859" s="79"/>
      <c r="BY859" s="79"/>
      <c r="BZ859" s="79"/>
      <c r="CA859" s="79"/>
      <c r="CB859" s="79"/>
      <c r="CC859" s="79"/>
      <c r="CD859" s="79"/>
      <c r="CE859" s="79"/>
      <c r="CF859" s="79"/>
      <c r="CG859" s="79"/>
      <c r="CH859" s="79"/>
      <c r="CI859" s="79"/>
      <c r="CJ859" s="79"/>
      <c r="CK859" s="79"/>
      <c r="CL859" s="79"/>
      <c r="CM859" s="79"/>
      <c r="CN859" s="79"/>
      <c r="CO859" s="79"/>
      <c r="CP859" s="79"/>
      <c r="CQ859" s="79"/>
      <c r="CR859" s="79"/>
      <c r="CS859" s="79"/>
      <c r="CT859" s="79"/>
      <c r="CU859" s="79"/>
      <c r="CV859" s="79"/>
      <c r="CW859" s="79"/>
      <c r="CX859" s="79"/>
      <c r="CY859" s="79"/>
      <c r="CZ859" s="79"/>
      <c r="DA859" s="79"/>
      <c r="DB859" s="79"/>
      <c r="DC859" s="79"/>
      <c r="DD859" s="79"/>
      <c r="DE859" s="79"/>
      <c r="DF859" s="79"/>
      <c r="DG859" s="79"/>
      <c r="DH859" s="79"/>
      <c r="DI859" s="79"/>
      <c r="DJ859" s="79"/>
      <c r="DK859" s="79"/>
      <c r="DL859" s="79"/>
      <c r="DM859" s="79"/>
      <c r="DN859" s="79"/>
      <c r="DO859" s="79"/>
      <c r="DP859" s="79"/>
      <c r="DQ859" s="79"/>
      <c r="DR859" s="79"/>
      <c r="DS859" s="79"/>
      <c r="DT859" s="79"/>
      <c r="DU859" s="79"/>
      <c r="DV859" s="79"/>
      <c r="DW859" s="79"/>
      <c r="DX859" s="79"/>
      <c r="DY859" s="79"/>
      <c r="DZ859" s="79"/>
      <c r="EA859" s="79"/>
      <c r="EB859" s="79"/>
      <c r="EC859" s="79"/>
      <c r="ED859" s="79"/>
      <c r="EE859" s="79"/>
      <c r="EF859" s="79"/>
      <c r="EG859" s="79"/>
      <c r="EH859" s="79"/>
      <c r="EI859" s="79"/>
      <c r="EJ859" s="79"/>
      <c r="EK859" s="79"/>
      <c r="EL859" s="79"/>
      <c r="EM859" s="79"/>
      <c r="EN859" s="79"/>
      <c r="EO859" s="113"/>
      <c r="EP859" s="113"/>
      <c r="EQ859" s="113"/>
      <c r="ER859" s="113"/>
      <c r="ES859" s="113"/>
      <c r="ET859" s="113"/>
      <c r="EU859" s="113"/>
      <c r="EV859" s="113"/>
      <c r="EW859" s="113"/>
      <c r="EX859" s="113"/>
    </row>
    <row r="860" spans="1:154" x14ac:dyDescent="0.3">
      <c r="A860" s="79"/>
      <c r="B860" s="80"/>
      <c r="C860" s="80"/>
      <c r="D860" s="80"/>
      <c r="E860" s="80"/>
      <c r="F860" s="80"/>
      <c r="G860" s="44" t="e">
        <f>SUM(J860,L860,N860,O860,P860,T860,U860,V860,AB860,AD860,AO860,AQ860,CE860,CG860,CP860,CR860,#REF!,#REF!,CZ860,DB860,DE860,DG860,DN860,DP860,DW860,DY860,EF860,EH860)</f>
        <v>#REF!</v>
      </c>
      <c r="H860" s="44" t="e">
        <f>SUM(K860,M860,Q860,R860,S860,W860,X860,Y860,AC860,AE860,AF860,AG860,AH860,AI860,AL860,AP860,AR860,#REF!,AY860,AZ860,CF860,CH860,CI860,CJ860,CK860,CL860,CQ860,CS860,CT860,CU860,CV860,CW860,#REF!,#REF!,DA860,DC860,DF860,DH860,DO860,#REF!,#REF!,#REF!,#REF!,DQ860,DR860,DS860,DT860,DU860,DX860,DZ860,EA860,EB860,EC860,ED860,EG860,EI860,EJ860,EK860,EL860,EM860)</f>
        <v>#REF!</v>
      </c>
      <c r="I860" s="44" t="e">
        <f t="shared" si="25"/>
        <v>#REF!</v>
      </c>
      <c r="J860" s="72"/>
      <c r="K860" s="72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79"/>
      <c r="AF860" s="79"/>
      <c r="AG860" s="79"/>
      <c r="AH860" s="79"/>
      <c r="AI860" s="79"/>
      <c r="AJ860" s="79"/>
      <c r="AK860" s="79"/>
      <c r="AL860" s="79"/>
      <c r="AM860" s="79"/>
      <c r="AN860" s="79"/>
      <c r="AO860" s="79"/>
      <c r="AP860" s="79"/>
      <c r="AQ860" s="79"/>
      <c r="AR860" s="79"/>
      <c r="AS860" s="79"/>
      <c r="AT860" s="79"/>
      <c r="AU860" s="79"/>
      <c r="AV860" s="79"/>
      <c r="AW860" s="79"/>
      <c r="AX860" s="79"/>
      <c r="AY860" s="79"/>
      <c r="AZ860" s="79"/>
      <c r="BA860" s="79"/>
      <c r="BB860" s="79"/>
      <c r="BC860" s="79"/>
      <c r="BD860" s="79"/>
      <c r="BE860" s="79"/>
      <c r="BF860" s="79"/>
      <c r="BG860" s="79"/>
      <c r="BH860" s="79"/>
      <c r="BI860" s="79"/>
      <c r="BJ860" s="79"/>
      <c r="BK860" s="79"/>
      <c r="BL860" s="79"/>
      <c r="BM860" s="79"/>
      <c r="BN860" s="79"/>
      <c r="BO860" s="79"/>
      <c r="BP860" s="79"/>
      <c r="BQ860" s="79"/>
      <c r="BR860" s="79"/>
      <c r="BS860" s="79"/>
      <c r="BT860" s="79"/>
      <c r="BU860" s="79"/>
      <c r="BV860" s="79"/>
      <c r="BW860" s="79"/>
      <c r="BX860" s="79"/>
      <c r="BY860" s="79"/>
      <c r="BZ860" s="79"/>
      <c r="CA860" s="79"/>
      <c r="CB860" s="79"/>
      <c r="CC860" s="79"/>
      <c r="CD860" s="79"/>
      <c r="CE860" s="79"/>
      <c r="CF860" s="79"/>
      <c r="CG860" s="79"/>
      <c r="CH860" s="79"/>
      <c r="CI860" s="79"/>
      <c r="CJ860" s="79"/>
      <c r="CK860" s="79"/>
      <c r="CL860" s="79"/>
      <c r="CM860" s="79"/>
      <c r="CN860" s="79"/>
      <c r="CO860" s="79"/>
      <c r="CP860" s="79"/>
      <c r="CQ860" s="79"/>
      <c r="CR860" s="79"/>
      <c r="CS860" s="79"/>
      <c r="CT860" s="79"/>
      <c r="CU860" s="79"/>
      <c r="CV860" s="79"/>
      <c r="CW860" s="79"/>
      <c r="CX860" s="79"/>
      <c r="CY860" s="79"/>
      <c r="CZ860" s="79"/>
      <c r="DA860" s="79"/>
      <c r="DB860" s="79"/>
      <c r="DC860" s="79"/>
      <c r="DD860" s="79"/>
      <c r="DE860" s="79"/>
      <c r="DF860" s="79"/>
      <c r="DG860" s="79"/>
      <c r="DH860" s="79"/>
      <c r="DI860" s="79"/>
      <c r="DJ860" s="79"/>
      <c r="DK860" s="79"/>
      <c r="DL860" s="79"/>
      <c r="DM860" s="79"/>
      <c r="DN860" s="79"/>
      <c r="DO860" s="79"/>
      <c r="DP860" s="79"/>
      <c r="DQ860" s="79"/>
      <c r="DR860" s="79"/>
      <c r="DS860" s="79"/>
      <c r="DT860" s="79"/>
      <c r="DU860" s="79"/>
      <c r="DV860" s="79"/>
      <c r="DW860" s="79"/>
      <c r="DX860" s="79"/>
      <c r="DY860" s="79"/>
      <c r="DZ860" s="79"/>
      <c r="EA860" s="79"/>
      <c r="EB860" s="79"/>
      <c r="EC860" s="79"/>
      <c r="ED860" s="79"/>
      <c r="EE860" s="79"/>
      <c r="EF860" s="79"/>
      <c r="EG860" s="79"/>
      <c r="EH860" s="79"/>
      <c r="EI860" s="79"/>
      <c r="EJ860" s="79"/>
      <c r="EK860" s="79"/>
      <c r="EL860" s="79"/>
      <c r="EM860" s="79"/>
      <c r="EN860" s="79"/>
      <c r="EO860" s="113"/>
      <c r="EP860" s="113"/>
      <c r="EQ860" s="113"/>
      <c r="ER860" s="113"/>
      <c r="ES860" s="113"/>
      <c r="ET860" s="113"/>
      <c r="EU860" s="113"/>
      <c r="EV860" s="113"/>
      <c r="EW860" s="113"/>
      <c r="EX860" s="113"/>
    </row>
    <row r="861" spans="1:154" x14ac:dyDescent="0.3">
      <c r="A861" s="79"/>
      <c r="B861" s="80"/>
      <c r="C861" s="80"/>
      <c r="D861" s="80"/>
      <c r="E861" s="80"/>
      <c r="F861" s="80"/>
      <c r="G861" s="44" t="e">
        <f>SUM(J861,L861,N861,O861,P861,T861,U861,V861,AB861,AD861,AO861,AQ861,CE861,CG861,CP861,CR861,#REF!,#REF!,CZ861,DB861,DE861,DG861,DN861,DP861,DW861,DY861,EF861,EH861)</f>
        <v>#REF!</v>
      </c>
      <c r="H861" s="44" t="e">
        <f>SUM(K861,M861,Q861,R861,S861,W861,X861,Y861,AC861,AE861,AF861,AG861,AH861,AI861,AL861,AP861,AR861,#REF!,AY861,AZ861,CF861,CH861,CI861,CJ861,CK861,CL861,CQ861,CS861,CT861,CU861,CV861,CW861,#REF!,#REF!,DA861,DC861,DF861,DH861,DO861,#REF!,#REF!,#REF!,#REF!,DQ861,DR861,DS861,DT861,DU861,DX861,DZ861,EA861,EB861,EC861,ED861,EG861,EI861,EJ861,EK861,EL861,EM861)</f>
        <v>#REF!</v>
      </c>
      <c r="I861" s="44" t="e">
        <f t="shared" si="25"/>
        <v>#REF!</v>
      </c>
      <c r="J861" s="72"/>
      <c r="K861" s="72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79"/>
      <c r="AF861" s="79"/>
      <c r="AG861" s="79"/>
      <c r="AH861" s="79"/>
      <c r="AI861" s="79"/>
      <c r="AJ861" s="79"/>
      <c r="AK861" s="79"/>
      <c r="AL861" s="79"/>
      <c r="AM861" s="79"/>
      <c r="AN861" s="79"/>
      <c r="AO861" s="79"/>
      <c r="AP861" s="79"/>
      <c r="AQ861" s="79"/>
      <c r="AR861" s="79"/>
      <c r="AS861" s="79"/>
      <c r="AT861" s="79"/>
      <c r="AU861" s="79"/>
      <c r="AV861" s="79"/>
      <c r="AW861" s="79"/>
      <c r="AX861" s="79"/>
      <c r="AY861" s="79"/>
      <c r="AZ861" s="79"/>
      <c r="BA861" s="79"/>
      <c r="BB861" s="79"/>
      <c r="BC861" s="79"/>
      <c r="BD861" s="79"/>
      <c r="BE861" s="79"/>
      <c r="BF861" s="79"/>
      <c r="BG861" s="79"/>
      <c r="BH861" s="79"/>
      <c r="BI861" s="79"/>
      <c r="BJ861" s="79"/>
      <c r="BK861" s="79"/>
      <c r="BL861" s="79"/>
      <c r="BM861" s="79"/>
      <c r="BN861" s="79"/>
      <c r="BO861" s="79"/>
      <c r="BP861" s="79"/>
      <c r="BQ861" s="79"/>
      <c r="BR861" s="79"/>
      <c r="BS861" s="79"/>
      <c r="BT861" s="79"/>
      <c r="BU861" s="79"/>
      <c r="BV861" s="79"/>
      <c r="BW861" s="79"/>
      <c r="BX861" s="79"/>
      <c r="BY861" s="79"/>
      <c r="BZ861" s="79"/>
      <c r="CA861" s="79"/>
      <c r="CB861" s="79"/>
      <c r="CC861" s="79"/>
      <c r="CD861" s="79"/>
      <c r="CE861" s="79"/>
      <c r="CF861" s="79"/>
      <c r="CG861" s="79"/>
      <c r="CH861" s="79"/>
      <c r="CI861" s="79"/>
      <c r="CJ861" s="79"/>
      <c r="CK861" s="79"/>
      <c r="CL861" s="79"/>
      <c r="CM861" s="79"/>
      <c r="CN861" s="79"/>
      <c r="CO861" s="79"/>
      <c r="CP861" s="79"/>
      <c r="CQ861" s="79"/>
      <c r="CR861" s="79"/>
      <c r="CS861" s="79"/>
      <c r="CT861" s="79"/>
      <c r="CU861" s="79"/>
      <c r="CV861" s="79"/>
      <c r="CW861" s="79"/>
      <c r="CX861" s="79"/>
      <c r="CY861" s="79"/>
      <c r="CZ861" s="79"/>
      <c r="DA861" s="79"/>
      <c r="DB861" s="79"/>
      <c r="DC861" s="79"/>
      <c r="DD861" s="79"/>
      <c r="DE861" s="79"/>
      <c r="DF861" s="79"/>
      <c r="DG861" s="79"/>
      <c r="DH861" s="79"/>
      <c r="DI861" s="79"/>
      <c r="DJ861" s="79"/>
      <c r="DK861" s="79"/>
      <c r="DL861" s="79"/>
      <c r="DM861" s="79"/>
      <c r="DN861" s="79"/>
      <c r="DO861" s="79"/>
      <c r="DP861" s="79"/>
      <c r="DQ861" s="79"/>
      <c r="DR861" s="79"/>
      <c r="DS861" s="79"/>
      <c r="DT861" s="79"/>
      <c r="DU861" s="79"/>
      <c r="DV861" s="79"/>
      <c r="DW861" s="79"/>
      <c r="DX861" s="79"/>
      <c r="DY861" s="79"/>
      <c r="DZ861" s="79"/>
      <c r="EA861" s="79"/>
      <c r="EB861" s="79"/>
      <c r="EC861" s="79"/>
      <c r="ED861" s="79"/>
      <c r="EE861" s="79"/>
      <c r="EF861" s="79"/>
      <c r="EG861" s="79"/>
      <c r="EH861" s="79"/>
      <c r="EI861" s="79"/>
      <c r="EJ861" s="79"/>
      <c r="EK861" s="79"/>
      <c r="EL861" s="79"/>
      <c r="EM861" s="79"/>
      <c r="EN861" s="79"/>
      <c r="EO861" s="113"/>
      <c r="EP861" s="113"/>
      <c r="EQ861" s="113"/>
      <c r="ER861" s="113"/>
      <c r="ES861" s="113"/>
      <c r="ET861" s="113"/>
      <c r="EU861" s="113"/>
      <c r="EV861" s="113"/>
      <c r="EW861" s="113"/>
      <c r="EX861" s="113"/>
    </row>
    <row r="862" spans="1:154" x14ac:dyDescent="0.3">
      <c r="A862" s="79"/>
      <c r="B862" s="80"/>
      <c r="C862" s="80"/>
      <c r="D862" s="80"/>
      <c r="E862" s="80"/>
      <c r="F862" s="80"/>
      <c r="G862" s="44" t="e">
        <f>SUM(J862,L862,N862,O862,P862,T862,U862,V862,AB862,AD862,AO862,AQ862,CE862,CG862,CP862,CR862,#REF!,#REF!,CZ862,DB862,DE862,DG862,DN862,DP862,DW862,DY862,EF862,EH862)</f>
        <v>#REF!</v>
      </c>
      <c r="H862" s="44" t="e">
        <f>SUM(K862,M862,Q862,R862,S862,W862,X862,Y862,AC862,AE862,AF862,AG862,AH862,AI862,AL862,AP862,AR862,#REF!,AY862,AZ862,CF862,CH862,CI862,CJ862,CK862,CL862,CQ862,CS862,CT862,CU862,CV862,CW862,#REF!,#REF!,DA862,DC862,DF862,DH862,DO862,#REF!,#REF!,#REF!,#REF!,DQ862,DR862,DS862,DT862,DU862,DX862,DZ862,EA862,EB862,EC862,ED862,EG862,EI862,EJ862,EK862,EL862,EM862)</f>
        <v>#REF!</v>
      </c>
      <c r="I862" s="44" t="e">
        <f t="shared" si="25"/>
        <v>#REF!</v>
      </c>
      <c r="J862" s="72"/>
      <c r="K862" s="72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79"/>
      <c r="AF862" s="79"/>
      <c r="AG862" s="79"/>
      <c r="AH862" s="79"/>
      <c r="AI862" s="79"/>
      <c r="AJ862" s="79"/>
      <c r="AK862" s="79"/>
      <c r="AL862" s="79"/>
      <c r="AM862" s="79"/>
      <c r="AN862" s="79"/>
      <c r="AO862" s="79"/>
      <c r="AP862" s="79"/>
      <c r="AQ862" s="79"/>
      <c r="AR862" s="79"/>
      <c r="AS862" s="79"/>
      <c r="AT862" s="79"/>
      <c r="AU862" s="79"/>
      <c r="AV862" s="79"/>
      <c r="AW862" s="79"/>
      <c r="AX862" s="79"/>
      <c r="AY862" s="79"/>
      <c r="AZ862" s="79"/>
      <c r="BA862" s="79"/>
      <c r="BB862" s="79"/>
      <c r="BC862" s="79"/>
      <c r="BD862" s="79"/>
      <c r="BE862" s="79"/>
      <c r="BF862" s="79"/>
      <c r="BG862" s="79"/>
      <c r="BH862" s="79"/>
      <c r="BI862" s="79"/>
      <c r="BJ862" s="79"/>
      <c r="BK862" s="79"/>
      <c r="BL862" s="79"/>
      <c r="BM862" s="79"/>
      <c r="BN862" s="79"/>
      <c r="BO862" s="79"/>
      <c r="BP862" s="79"/>
      <c r="BQ862" s="79"/>
      <c r="BR862" s="79"/>
      <c r="BS862" s="79"/>
      <c r="BT862" s="79"/>
      <c r="BU862" s="79"/>
      <c r="BV862" s="79"/>
      <c r="BW862" s="79"/>
      <c r="BX862" s="79"/>
      <c r="BY862" s="79"/>
      <c r="BZ862" s="79"/>
      <c r="CA862" s="79"/>
      <c r="CB862" s="79"/>
      <c r="CC862" s="79"/>
      <c r="CD862" s="79"/>
      <c r="CE862" s="79"/>
      <c r="CF862" s="79"/>
      <c r="CG862" s="79"/>
      <c r="CH862" s="79"/>
      <c r="CI862" s="79"/>
      <c r="CJ862" s="79"/>
      <c r="CK862" s="79"/>
      <c r="CL862" s="79"/>
      <c r="CM862" s="79"/>
      <c r="CN862" s="79"/>
      <c r="CO862" s="79"/>
      <c r="CP862" s="79"/>
      <c r="CQ862" s="79"/>
      <c r="CR862" s="79"/>
      <c r="CS862" s="79"/>
      <c r="CT862" s="79"/>
      <c r="CU862" s="79"/>
      <c r="CV862" s="79"/>
      <c r="CW862" s="79"/>
      <c r="CX862" s="79"/>
      <c r="CY862" s="79"/>
      <c r="CZ862" s="79"/>
      <c r="DA862" s="79"/>
      <c r="DB862" s="79"/>
      <c r="DC862" s="79"/>
      <c r="DD862" s="79"/>
      <c r="DE862" s="79"/>
      <c r="DF862" s="79"/>
      <c r="DG862" s="79"/>
      <c r="DH862" s="79"/>
      <c r="DI862" s="79"/>
      <c r="DJ862" s="79"/>
      <c r="DK862" s="79"/>
      <c r="DL862" s="79"/>
      <c r="DM862" s="79"/>
      <c r="DN862" s="79"/>
      <c r="DO862" s="79"/>
      <c r="DP862" s="79"/>
      <c r="DQ862" s="79"/>
      <c r="DR862" s="79"/>
      <c r="DS862" s="79"/>
      <c r="DT862" s="79"/>
      <c r="DU862" s="79"/>
      <c r="DV862" s="79"/>
      <c r="DW862" s="79"/>
      <c r="DX862" s="79"/>
      <c r="DY862" s="79"/>
      <c r="DZ862" s="79"/>
      <c r="EA862" s="79"/>
      <c r="EB862" s="79"/>
      <c r="EC862" s="79"/>
      <c r="ED862" s="79"/>
      <c r="EE862" s="79"/>
      <c r="EF862" s="79"/>
      <c r="EG862" s="79"/>
      <c r="EH862" s="79"/>
      <c r="EI862" s="79"/>
      <c r="EJ862" s="79"/>
      <c r="EK862" s="79"/>
      <c r="EL862" s="79"/>
      <c r="EM862" s="79"/>
      <c r="EN862" s="79"/>
      <c r="EO862" s="113"/>
      <c r="EP862" s="113"/>
      <c r="EQ862" s="113"/>
      <c r="ER862" s="113"/>
      <c r="ES862" s="113"/>
      <c r="ET862" s="113"/>
      <c r="EU862" s="113"/>
      <c r="EV862" s="113"/>
      <c r="EW862" s="113"/>
      <c r="EX862" s="113"/>
    </row>
    <row r="863" spans="1:154" x14ac:dyDescent="0.3">
      <c r="A863" s="79"/>
      <c r="B863" s="80"/>
      <c r="C863" s="80"/>
      <c r="D863" s="80"/>
      <c r="E863" s="80"/>
      <c r="F863" s="80"/>
      <c r="G863" s="44" t="e">
        <f>SUM(J863,L863,N863,O863,P863,T863,U863,V863,AB863,AD863,AO863,AQ863,CE863,CG863,CP863,CR863,#REF!,#REF!,CZ863,DB863,DE863,DG863,DN863,DP863,DW863,DY863,EF863,EH863)</f>
        <v>#REF!</v>
      </c>
      <c r="H863" s="44" t="e">
        <f>SUM(K863,M863,Q863,R863,S863,W863,X863,Y863,AC863,AE863,AF863,AG863,AH863,AI863,AL863,AP863,AR863,#REF!,AY863,AZ863,CF863,CH863,CI863,CJ863,CK863,CL863,CQ863,CS863,CT863,CU863,CV863,CW863,#REF!,#REF!,DA863,DC863,DF863,DH863,DO863,#REF!,#REF!,#REF!,#REF!,DQ863,DR863,DS863,DT863,DU863,DX863,DZ863,EA863,EB863,EC863,ED863,EG863,EI863,EJ863,EK863,EL863,EM863)</f>
        <v>#REF!</v>
      </c>
      <c r="I863" s="44" t="e">
        <f t="shared" si="25"/>
        <v>#REF!</v>
      </c>
      <c r="J863" s="72"/>
      <c r="K863" s="72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79"/>
      <c r="AF863" s="79"/>
      <c r="AG863" s="79"/>
      <c r="AH863" s="79"/>
      <c r="AI863" s="79"/>
      <c r="AJ863" s="79"/>
      <c r="AK863" s="79"/>
      <c r="AL863" s="79"/>
      <c r="AM863" s="79"/>
      <c r="AN863" s="79"/>
      <c r="AO863" s="79"/>
      <c r="AP863" s="79"/>
      <c r="AQ863" s="79"/>
      <c r="AR863" s="79"/>
      <c r="AS863" s="79"/>
      <c r="AT863" s="79"/>
      <c r="AU863" s="79"/>
      <c r="AV863" s="79"/>
      <c r="AW863" s="79"/>
      <c r="AX863" s="79"/>
      <c r="AY863" s="79"/>
      <c r="AZ863" s="79"/>
      <c r="BA863" s="79"/>
      <c r="BB863" s="79"/>
      <c r="BC863" s="79"/>
      <c r="BD863" s="79"/>
      <c r="BE863" s="79"/>
      <c r="BF863" s="79"/>
      <c r="BG863" s="79"/>
      <c r="BH863" s="79"/>
      <c r="BI863" s="79"/>
      <c r="BJ863" s="79"/>
      <c r="BK863" s="79"/>
      <c r="BL863" s="79"/>
      <c r="BM863" s="79"/>
      <c r="BN863" s="79"/>
      <c r="BO863" s="79"/>
      <c r="BP863" s="79"/>
      <c r="BQ863" s="79"/>
      <c r="BR863" s="79"/>
      <c r="BS863" s="79"/>
      <c r="BT863" s="79"/>
      <c r="BU863" s="79"/>
      <c r="BV863" s="79"/>
      <c r="BW863" s="79"/>
      <c r="BX863" s="79"/>
      <c r="BY863" s="79"/>
      <c r="BZ863" s="79"/>
      <c r="CA863" s="79"/>
      <c r="CB863" s="79"/>
      <c r="CC863" s="79"/>
      <c r="CD863" s="79"/>
      <c r="CE863" s="79"/>
      <c r="CF863" s="79"/>
      <c r="CG863" s="79"/>
      <c r="CH863" s="79"/>
      <c r="CI863" s="79"/>
      <c r="CJ863" s="79"/>
      <c r="CK863" s="79"/>
      <c r="CL863" s="79"/>
      <c r="CM863" s="79"/>
      <c r="CN863" s="79"/>
      <c r="CO863" s="79"/>
      <c r="CP863" s="79"/>
      <c r="CQ863" s="79"/>
      <c r="CR863" s="79"/>
      <c r="CS863" s="79"/>
      <c r="CT863" s="79"/>
      <c r="CU863" s="79"/>
      <c r="CV863" s="79"/>
      <c r="CW863" s="79"/>
      <c r="CX863" s="79"/>
      <c r="CY863" s="79"/>
      <c r="CZ863" s="79"/>
      <c r="DA863" s="79"/>
      <c r="DB863" s="79"/>
      <c r="DC863" s="79"/>
      <c r="DD863" s="79"/>
      <c r="DE863" s="79"/>
      <c r="DF863" s="79"/>
      <c r="DG863" s="79"/>
      <c r="DH863" s="79"/>
      <c r="DI863" s="79"/>
      <c r="DJ863" s="79"/>
      <c r="DK863" s="79"/>
      <c r="DL863" s="79"/>
      <c r="DM863" s="79"/>
      <c r="DN863" s="79"/>
      <c r="DO863" s="79"/>
      <c r="DP863" s="79"/>
      <c r="DQ863" s="79"/>
      <c r="DR863" s="79"/>
      <c r="DS863" s="79"/>
      <c r="DT863" s="79"/>
      <c r="DU863" s="79"/>
      <c r="DV863" s="79"/>
      <c r="DW863" s="79"/>
      <c r="DX863" s="79"/>
      <c r="DY863" s="79"/>
      <c r="DZ863" s="79"/>
      <c r="EA863" s="79"/>
      <c r="EB863" s="79"/>
      <c r="EC863" s="79"/>
      <c r="ED863" s="79"/>
      <c r="EE863" s="79"/>
      <c r="EF863" s="79"/>
      <c r="EG863" s="79"/>
      <c r="EH863" s="79"/>
      <c r="EI863" s="79"/>
      <c r="EJ863" s="79"/>
      <c r="EK863" s="79"/>
      <c r="EL863" s="79"/>
      <c r="EM863" s="79"/>
      <c r="EN863" s="79"/>
      <c r="EO863" s="113"/>
      <c r="EP863" s="113"/>
      <c r="EQ863" s="113"/>
      <c r="ER863" s="113"/>
      <c r="ES863" s="113"/>
      <c r="ET863" s="113"/>
      <c r="EU863" s="113"/>
      <c r="EV863" s="113"/>
      <c r="EW863" s="113"/>
      <c r="EX863" s="113"/>
    </row>
    <row r="864" spans="1:154" x14ac:dyDescent="0.3">
      <c r="A864" s="79"/>
      <c r="B864" s="80"/>
      <c r="C864" s="80"/>
      <c r="D864" s="80"/>
      <c r="E864" s="80"/>
      <c r="F864" s="80"/>
      <c r="G864" s="44" t="e">
        <f>SUM(J864,L864,N864,O864,P864,T864,U864,V864,AB864,AD864,AO864,AQ864,CE864,CG864,CP864,CR864,#REF!,#REF!,CZ864,DB864,DE864,DG864,DN864,DP864,DW864,DY864,EF864,EH864)</f>
        <v>#REF!</v>
      </c>
      <c r="H864" s="44" t="e">
        <f>SUM(K864,M864,Q864,R864,S864,W864,X864,Y864,AC864,AE864,AF864,AG864,AH864,AI864,AL864,AP864,AR864,#REF!,AY864,AZ864,CF864,CH864,CI864,CJ864,CK864,CL864,CQ864,CS864,CT864,CU864,CV864,CW864,#REF!,#REF!,DA864,DC864,DF864,DH864,DO864,#REF!,#REF!,#REF!,#REF!,DQ864,DR864,DS864,DT864,DU864,DX864,DZ864,EA864,EB864,EC864,ED864,EG864,EI864,EJ864,EK864,EL864,EM864)</f>
        <v>#REF!</v>
      </c>
      <c r="I864" s="44" t="e">
        <f t="shared" si="25"/>
        <v>#REF!</v>
      </c>
      <c r="J864" s="72"/>
      <c r="K864" s="72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79"/>
      <c r="AF864" s="79"/>
      <c r="AG864" s="79"/>
      <c r="AH864" s="79"/>
      <c r="AI864" s="79"/>
      <c r="AJ864" s="79"/>
      <c r="AK864" s="79"/>
      <c r="AL864" s="79"/>
      <c r="AM864" s="79"/>
      <c r="AN864" s="79"/>
      <c r="AO864" s="79"/>
      <c r="AP864" s="79"/>
      <c r="AQ864" s="79"/>
      <c r="AR864" s="79"/>
      <c r="AS864" s="79"/>
      <c r="AT864" s="79"/>
      <c r="AU864" s="79"/>
      <c r="AV864" s="79"/>
      <c r="AW864" s="79"/>
      <c r="AX864" s="79"/>
      <c r="AY864" s="79"/>
      <c r="AZ864" s="79"/>
      <c r="BA864" s="79"/>
      <c r="BB864" s="79"/>
      <c r="BC864" s="79"/>
      <c r="BD864" s="79"/>
      <c r="BE864" s="79"/>
      <c r="BF864" s="79"/>
      <c r="BG864" s="79"/>
      <c r="BH864" s="79"/>
      <c r="BI864" s="79"/>
      <c r="BJ864" s="79"/>
      <c r="BK864" s="79"/>
      <c r="BL864" s="79"/>
      <c r="BM864" s="79"/>
      <c r="BN864" s="79"/>
      <c r="BO864" s="79"/>
      <c r="BP864" s="79"/>
      <c r="BQ864" s="79"/>
      <c r="BR864" s="79"/>
      <c r="BS864" s="79"/>
      <c r="BT864" s="79"/>
      <c r="BU864" s="79"/>
      <c r="BV864" s="79"/>
      <c r="BW864" s="79"/>
      <c r="BX864" s="79"/>
      <c r="BY864" s="79"/>
      <c r="BZ864" s="79"/>
      <c r="CA864" s="79"/>
      <c r="CB864" s="79"/>
      <c r="CC864" s="79"/>
      <c r="CD864" s="79"/>
      <c r="CE864" s="79"/>
      <c r="CF864" s="79"/>
      <c r="CG864" s="79"/>
      <c r="CH864" s="79"/>
      <c r="CI864" s="79"/>
      <c r="CJ864" s="79"/>
      <c r="CK864" s="79"/>
      <c r="CL864" s="79"/>
      <c r="CM864" s="79"/>
      <c r="CN864" s="79"/>
      <c r="CO864" s="79"/>
      <c r="CP864" s="79"/>
      <c r="CQ864" s="79"/>
      <c r="CR864" s="79"/>
      <c r="CS864" s="79"/>
      <c r="CT864" s="79"/>
      <c r="CU864" s="79"/>
      <c r="CV864" s="79"/>
      <c r="CW864" s="79"/>
      <c r="CX864" s="79"/>
      <c r="CY864" s="79"/>
      <c r="CZ864" s="79"/>
      <c r="DA864" s="79"/>
      <c r="DB864" s="79"/>
      <c r="DC864" s="79"/>
      <c r="DD864" s="79"/>
      <c r="DE864" s="79"/>
      <c r="DF864" s="79"/>
      <c r="DG864" s="79"/>
      <c r="DH864" s="79"/>
      <c r="DI864" s="79"/>
      <c r="DJ864" s="79"/>
      <c r="DK864" s="79"/>
      <c r="DL864" s="79"/>
      <c r="DM864" s="79"/>
      <c r="DN864" s="79"/>
      <c r="DO864" s="79"/>
      <c r="DP864" s="79"/>
      <c r="DQ864" s="79"/>
      <c r="DR864" s="79"/>
      <c r="DS864" s="79"/>
      <c r="DT864" s="79"/>
      <c r="DU864" s="79"/>
      <c r="DV864" s="79"/>
      <c r="DW864" s="79"/>
      <c r="DX864" s="79"/>
      <c r="DY864" s="79"/>
      <c r="DZ864" s="79"/>
      <c r="EA864" s="79"/>
      <c r="EB864" s="79"/>
      <c r="EC864" s="79"/>
      <c r="ED864" s="79"/>
      <c r="EE864" s="79"/>
      <c r="EF864" s="79"/>
      <c r="EG864" s="79"/>
      <c r="EH864" s="79"/>
      <c r="EI864" s="79"/>
      <c r="EJ864" s="79"/>
      <c r="EK864" s="79"/>
      <c r="EL864" s="79"/>
      <c r="EM864" s="79"/>
      <c r="EN864" s="79"/>
      <c r="EO864" s="113"/>
      <c r="EP864" s="113"/>
      <c r="EQ864" s="113"/>
      <c r="ER864" s="113"/>
      <c r="ES864" s="113"/>
      <c r="ET864" s="113"/>
      <c r="EU864" s="113"/>
      <c r="EV864" s="113"/>
      <c r="EW864" s="113"/>
      <c r="EX864" s="113"/>
    </row>
    <row r="865" spans="1:154" x14ac:dyDescent="0.3">
      <c r="A865" s="79"/>
      <c r="B865" s="80"/>
      <c r="C865" s="80"/>
      <c r="D865" s="80"/>
      <c r="E865" s="80"/>
      <c r="F865" s="80"/>
      <c r="G865" s="44" t="e">
        <f>SUM(J865,L865,N865,O865,P865,T865,U865,V865,AB865,AD865,AO865,AQ865,CE865,CG865,CP865,CR865,#REF!,#REF!,CZ865,DB865,DE865,DG865,DN865,DP865,DW865,DY865,EF865,EH865)</f>
        <v>#REF!</v>
      </c>
      <c r="H865" s="44" t="e">
        <f>SUM(K865,M865,Q865,R865,S865,W865,X865,Y865,AC865,AE865,AF865,AG865,AH865,AI865,AL865,AP865,AR865,#REF!,AY865,AZ865,CF865,CH865,CI865,CJ865,CK865,CL865,CQ865,CS865,CT865,CU865,CV865,CW865,#REF!,#REF!,DA865,DC865,DF865,DH865,DO865,#REF!,#REF!,#REF!,#REF!,DQ865,DR865,DS865,DT865,DU865,DX865,DZ865,EA865,EB865,EC865,ED865,EG865,EI865,EJ865,EK865,EL865,EM865)</f>
        <v>#REF!</v>
      </c>
      <c r="I865" s="44" t="e">
        <f t="shared" si="25"/>
        <v>#REF!</v>
      </c>
      <c r="J865" s="72"/>
      <c r="K865" s="72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79"/>
      <c r="AF865" s="79"/>
      <c r="AG865" s="79"/>
      <c r="AH865" s="79"/>
      <c r="AI865" s="79"/>
      <c r="AJ865" s="79"/>
      <c r="AK865" s="79"/>
      <c r="AL865" s="79"/>
      <c r="AM865" s="79"/>
      <c r="AN865" s="79"/>
      <c r="AO865" s="79"/>
      <c r="AP865" s="79"/>
      <c r="AQ865" s="79"/>
      <c r="AR865" s="79"/>
      <c r="AS865" s="79"/>
      <c r="AT865" s="79"/>
      <c r="AU865" s="79"/>
      <c r="AV865" s="79"/>
      <c r="AW865" s="79"/>
      <c r="AX865" s="79"/>
      <c r="AY865" s="79"/>
      <c r="AZ865" s="79"/>
      <c r="BA865" s="79"/>
      <c r="BB865" s="79"/>
      <c r="BC865" s="79"/>
      <c r="BD865" s="79"/>
      <c r="BE865" s="79"/>
      <c r="BF865" s="79"/>
      <c r="BG865" s="79"/>
      <c r="BH865" s="79"/>
      <c r="BI865" s="79"/>
      <c r="BJ865" s="79"/>
      <c r="BK865" s="79"/>
      <c r="BL865" s="79"/>
      <c r="BM865" s="79"/>
      <c r="BN865" s="79"/>
      <c r="BO865" s="79"/>
      <c r="BP865" s="79"/>
      <c r="BQ865" s="79"/>
      <c r="BR865" s="79"/>
      <c r="BS865" s="79"/>
      <c r="BT865" s="79"/>
      <c r="BU865" s="79"/>
      <c r="BV865" s="79"/>
      <c r="BW865" s="79"/>
      <c r="BX865" s="79"/>
      <c r="BY865" s="79"/>
      <c r="BZ865" s="79"/>
      <c r="CA865" s="79"/>
      <c r="CB865" s="79"/>
      <c r="CC865" s="79"/>
      <c r="CD865" s="79"/>
      <c r="CE865" s="79"/>
      <c r="CF865" s="79"/>
      <c r="CG865" s="79"/>
      <c r="CH865" s="79"/>
      <c r="CI865" s="79"/>
      <c r="CJ865" s="79"/>
      <c r="CK865" s="79"/>
      <c r="CL865" s="79"/>
      <c r="CM865" s="79"/>
      <c r="CN865" s="79"/>
      <c r="CO865" s="79"/>
      <c r="CP865" s="79"/>
      <c r="CQ865" s="79"/>
      <c r="CR865" s="79"/>
      <c r="CS865" s="79"/>
      <c r="CT865" s="79"/>
      <c r="CU865" s="79"/>
      <c r="CV865" s="79"/>
      <c r="CW865" s="79"/>
      <c r="CX865" s="79"/>
      <c r="CY865" s="79"/>
      <c r="CZ865" s="79"/>
      <c r="DA865" s="79"/>
      <c r="DB865" s="79"/>
      <c r="DC865" s="79"/>
      <c r="DD865" s="79"/>
      <c r="DE865" s="79"/>
      <c r="DF865" s="79"/>
      <c r="DG865" s="79"/>
      <c r="DH865" s="79"/>
      <c r="DI865" s="79"/>
      <c r="DJ865" s="79"/>
      <c r="DK865" s="79"/>
      <c r="DL865" s="79"/>
      <c r="DM865" s="79"/>
      <c r="DN865" s="79"/>
      <c r="DO865" s="79"/>
      <c r="DP865" s="79"/>
      <c r="DQ865" s="79"/>
      <c r="DR865" s="79"/>
      <c r="DS865" s="79"/>
      <c r="DT865" s="79"/>
      <c r="DU865" s="79"/>
      <c r="DV865" s="79"/>
      <c r="DW865" s="79"/>
      <c r="DX865" s="79"/>
      <c r="DY865" s="79"/>
      <c r="DZ865" s="79"/>
      <c r="EA865" s="79"/>
      <c r="EB865" s="79"/>
      <c r="EC865" s="79"/>
      <c r="ED865" s="79"/>
      <c r="EE865" s="79"/>
      <c r="EF865" s="79"/>
      <c r="EG865" s="79"/>
      <c r="EH865" s="79"/>
      <c r="EI865" s="79"/>
      <c r="EJ865" s="79"/>
      <c r="EK865" s="79"/>
      <c r="EL865" s="79"/>
      <c r="EM865" s="79"/>
      <c r="EN865" s="79"/>
      <c r="EO865" s="113"/>
      <c r="EP865" s="113"/>
      <c r="EQ865" s="113"/>
      <c r="ER865" s="113"/>
      <c r="ES865" s="113"/>
      <c r="ET865" s="113"/>
      <c r="EU865" s="113"/>
      <c r="EV865" s="113"/>
      <c r="EW865" s="113"/>
      <c r="EX865" s="113"/>
    </row>
    <row r="866" spans="1:154" x14ac:dyDescent="0.3">
      <c r="A866" s="79"/>
      <c r="B866" s="80"/>
      <c r="C866" s="80"/>
      <c r="D866" s="80"/>
      <c r="E866" s="80"/>
      <c r="F866" s="80"/>
      <c r="G866" s="44" t="e">
        <f>SUM(J866,L866,N866,O866,P866,T866,U866,V866,AB866,AD866,AO866,AQ866,CE866,CG866,CP866,CR866,#REF!,#REF!,CZ866,DB866,DE866,DG866,DN866,DP866,DW866,DY866,EF866,EH866)</f>
        <v>#REF!</v>
      </c>
      <c r="H866" s="44" t="e">
        <f>SUM(K866,M866,Q866,R866,S866,W866,X866,Y866,AC866,AE866,AF866,AG866,AH866,AI866,AL866,AP866,AR866,#REF!,AY866,AZ866,CF866,CH866,CI866,CJ866,CK866,CL866,CQ866,CS866,CT866,CU866,CV866,CW866,#REF!,#REF!,DA866,DC866,DF866,DH866,DO866,#REF!,#REF!,#REF!,#REF!,DQ866,DR866,DS866,DT866,DU866,DX866,DZ866,EA866,EB866,EC866,ED866,EG866,EI866,EJ866,EK866,EL866,EM866)</f>
        <v>#REF!</v>
      </c>
      <c r="I866" s="44" t="e">
        <f t="shared" si="25"/>
        <v>#REF!</v>
      </c>
      <c r="J866" s="72"/>
      <c r="K866" s="72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79"/>
      <c r="AF866" s="79"/>
      <c r="AG866" s="79"/>
      <c r="AH866" s="79"/>
      <c r="AI866" s="79"/>
      <c r="AJ866" s="79"/>
      <c r="AK866" s="79"/>
      <c r="AL866" s="79"/>
      <c r="AM866" s="79"/>
      <c r="AN866" s="79"/>
      <c r="AO866" s="79"/>
      <c r="AP866" s="79"/>
      <c r="AQ866" s="79"/>
      <c r="AR866" s="79"/>
      <c r="AS866" s="79"/>
      <c r="AT866" s="79"/>
      <c r="AU866" s="79"/>
      <c r="AV866" s="79"/>
      <c r="AW866" s="79"/>
      <c r="AX866" s="79"/>
      <c r="AY866" s="79"/>
      <c r="AZ866" s="79"/>
      <c r="BA866" s="79"/>
      <c r="BB866" s="79"/>
      <c r="BC866" s="79"/>
      <c r="BD866" s="79"/>
      <c r="BE866" s="79"/>
      <c r="BF866" s="79"/>
      <c r="BG866" s="79"/>
      <c r="BH866" s="79"/>
      <c r="BI866" s="79"/>
      <c r="BJ866" s="79"/>
      <c r="BK866" s="79"/>
      <c r="BL866" s="79"/>
      <c r="BM866" s="79"/>
      <c r="BN866" s="79"/>
      <c r="BO866" s="79"/>
      <c r="BP866" s="79"/>
      <c r="BQ866" s="79"/>
      <c r="BR866" s="79"/>
      <c r="BS866" s="79"/>
      <c r="BT866" s="79"/>
      <c r="BU866" s="79"/>
      <c r="BV866" s="79"/>
      <c r="BW866" s="79"/>
      <c r="BX866" s="79"/>
      <c r="BY866" s="79"/>
      <c r="BZ866" s="79"/>
      <c r="CA866" s="79"/>
      <c r="CB866" s="79"/>
      <c r="CC866" s="79"/>
      <c r="CD866" s="79"/>
      <c r="CE866" s="79"/>
      <c r="CF866" s="79"/>
      <c r="CG866" s="79"/>
      <c r="CH866" s="79"/>
      <c r="CI866" s="79"/>
      <c r="CJ866" s="79"/>
      <c r="CK866" s="79"/>
      <c r="CL866" s="79"/>
      <c r="CM866" s="79"/>
      <c r="CN866" s="79"/>
      <c r="CO866" s="79"/>
      <c r="CP866" s="79"/>
      <c r="CQ866" s="79"/>
      <c r="CR866" s="79"/>
      <c r="CS866" s="79"/>
      <c r="CT866" s="79"/>
      <c r="CU866" s="79"/>
      <c r="CV866" s="79"/>
      <c r="CW866" s="79"/>
      <c r="CX866" s="79"/>
      <c r="CY866" s="79"/>
      <c r="CZ866" s="79"/>
      <c r="DA866" s="79"/>
      <c r="DB866" s="79"/>
      <c r="DC866" s="79"/>
      <c r="DD866" s="79"/>
      <c r="DE866" s="79"/>
      <c r="DF866" s="79"/>
      <c r="DG866" s="79"/>
      <c r="DH866" s="79"/>
      <c r="DI866" s="79"/>
      <c r="DJ866" s="79"/>
      <c r="DK866" s="79"/>
      <c r="DL866" s="79"/>
      <c r="DM866" s="79"/>
      <c r="DN866" s="79"/>
      <c r="DO866" s="79"/>
      <c r="DP866" s="79"/>
      <c r="DQ866" s="79"/>
      <c r="DR866" s="79"/>
      <c r="DS866" s="79"/>
      <c r="DT866" s="79"/>
      <c r="DU866" s="79"/>
      <c r="DV866" s="79"/>
      <c r="DW866" s="79"/>
      <c r="DX866" s="79"/>
      <c r="DY866" s="79"/>
      <c r="DZ866" s="79"/>
      <c r="EA866" s="79"/>
      <c r="EB866" s="79"/>
      <c r="EC866" s="79"/>
      <c r="ED866" s="79"/>
      <c r="EE866" s="79"/>
      <c r="EF866" s="79"/>
      <c r="EG866" s="79"/>
      <c r="EH866" s="79"/>
      <c r="EI866" s="79"/>
      <c r="EJ866" s="79"/>
      <c r="EK866" s="79"/>
      <c r="EL866" s="79"/>
      <c r="EM866" s="79"/>
      <c r="EN866" s="79"/>
      <c r="EO866" s="113"/>
      <c r="EP866" s="113"/>
      <c r="EQ866" s="113"/>
      <c r="ER866" s="113"/>
      <c r="ES866" s="113"/>
      <c r="ET866" s="113"/>
      <c r="EU866" s="113"/>
      <c r="EV866" s="113"/>
      <c r="EW866" s="113"/>
      <c r="EX866" s="113"/>
    </row>
    <row r="867" spans="1:154" x14ac:dyDescent="0.3">
      <c r="A867" s="79"/>
      <c r="B867" s="80"/>
      <c r="C867" s="80"/>
      <c r="D867" s="80"/>
      <c r="E867" s="80"/>
      <c r="F867" s="80"/>
      <c r="G867" s="44" t="e">
        <f>SUM(J867,L867,N867,O867,P867,T867,U867,V867,AB867,AD867,AO867,AQ867,CE867,CG867,CP867,CR867,#REF!,#REF!,CZ867,DB867,DE867,DG867,DN867,DP867,DW867,DY867,EF867,EH867)</f>
        <v>#REF!</v>
      </c>
      <c r="H867" s="44" t="e">
        <f>SUM(K867,M867,Q867,R867,S867,W867,X867,Y867,AC867,AE867,AF867,AG867,AH867,AI867,AL867,AP867,AR867,#REF!,AY867,AZ867,CF867,CH867,CI867,CJ867,CK867,CL867,CQ867,CS867,CT867,CU867,CV867,CW867,#REF!,#REF!,DA867,DC867,DF867,DH867,DO867,#REF!,#REF!,#REF!,#REF!,DQ867,DR867,DS867,DT867,DU867,DX867,DZ867,EA867,EB867,EC867,ED867,EG867,EI867,EJ867,EK867,EL867,EM867)</f>
        <v>#REF!</v>
      </c>
      <c r="I867" s="44" t="e">
        <f t="shared" si="25"/>
        <v>#REF!</v>
      </c>
      <c r="J867" s="72"/>
      <c r="K867" s="72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79"/>
      <c r="AF867" s="79"/>
      <c r="AG867" s="79"/>
      <c r="AH867" s="79"/>
      <c r="AI867" s="79"/>
      <c r="AJ867" s="79"/>
      <c r="AK867" s="79"/>
      <c r="AL867" s="79"/>
      <c r="AM867" s="79"/>
      <c r="AN867" s="79"/>
      <c r="AO867" s="79"/>
      <c r="AP867" s="79"/>
      <c r="AQ867" s="79"/>
      <c r="AR867" s="79"/>
      <c r="AS867" s="79"/>
      <c r="AT867" s="79"/>
      <c r="AU867" s="79"/>
      <c r="AV867" s="79"/>
      <c r="AW867" s="79"/>
      <c r="AX867" s="79"/>
      <c r="AY867" s="79"/>
      <c r="AZ867" s="79"/>
      <c r="BA867" s="79"/>
      <c r="BB867" s="79"/>
      <c r="BC867" s="79"/>
      <c r="BD867" s="79"/>
      <c r="BE867" s="79"/>
      <c r="BF867" s="79"/>
      <c r="BG867" s="79"/>
      <c r="BH867" s="79"/>
      <c r="BI867" s="79"/>
      <c r="BJ867" s="79"/>
      <c r="BK867" s="79"/>
      <c r="BL867" s="79"/>
      <c r="BM867" s="79"/>
      <c r="BN867" s="79"/>
      <c r="BO867" s="79"/>
      <c r="BP867" s="79"/>
      <c r="BQ867" s="79"/>
      <c r="BR867" s="79"/>
      <c r="BS867" s="79"/>
      <c r="BT867" s="79"/>
      <c r="BU867" s="79"/>
      <c r="BV867" s="79"/>
      <c r="BW867" s="79"/>
      <c r="BX867" s="79"/>
      <c r="BY867" s="79"/>
      <c r="BZ867" s="79"/>
      <c r="CA867" s="79"/>
      <c r="CB867" s="79"/>
      <c r="CC867" s="79"/>
      <c r="CD867" s="79"/>
      <c r="CE867" s="79"/>
      <c r="CF867" s="79"/>
      <c r="CG867" s="79"/>
      <c r="CH867" s="79"/>
      <c r="CI867" s="79"/>
      <c r="CJ867" s="79"/>
      <c r="CK867" s="79"/>
      <c r="CL867" s="79"/>
      <c r="CM867" s="79"/>
      <c r="CN867" s="79"/>
      <c r="CO867" s="79"/>
      <c r="CP867" s="79"/>
      <c r="CQ867" s="79"/>
      <c r="CR867" s="79"/>
      <c r="CS867" s="79"/>
      <c r="CT867" s="79"/>
      <c r="CU867" s="79"/>
      <c r="CV867" s="79"/>
      <c r="CW867" s="79"/>
      <c r="CX867" s="79"/>
      <c r="CY867" s="79"/>
      <c r="CZ867" s="79"/>
      <c r="DA867" s="79"/>
      <c r="DB867" s="79"/>
      <c r="DC867" s="79"/>
      <c r="DD867" s="79"/>
      <c r="DE867" s="79"/>
      <c r="DF867" s="79"/>
      <c r="DG867" s="79"/>
      <c r="DH867" s="79"/>
      <c r="DI867" s="79"/>
      <c r="DJ867" s="79"/>
      <c r="DK867" s="79"/>
      <c r="DL867" s="79"/>
      <c r="DM867" s="79"/>
      <c r="DN867" s="79"/>
      <c r="DO867" s="79"/>
      <c r="DP867" s="79"/>
      <c r="DQ867" s="79"/>
      <c r="DR867" s="79"/>
      <c r="DS867" s="79"/>
      <c r="DT867" s="79"/>
      <c r="DU867" s="79"/>
      <c r="DV867" s="79"/>
      <c r="DW867" s="79"/>
      <c r="DX867" s="79"/>
      <c r="DY867" s="79"/>
      <c r="DZ867" s="79"/>
      <c r="EA867" s="79"/>
      <c r="EB867" s="79"/>
      <c r="EC867" s="79"/>
      <c r="ED867" s="79"/>
      <c r="EE867" s="79"/>
      <c r="EF867" s="79"/>
      <c r="EG867" s="79"/>
      <c r="EH867" s="79"/>
      <c r="EI867" s="79"/>
      <c r="EJ867" s="79"/>
      <c r="EK867" s="79"/>
      <c r="EL867" s="79"/>
      <c r="EM867" s="79"/>
      <c r="EN867" s="79"/>
      <c r="EO867" s="113"/>
      <c r="EP867" s="113"/>
      <c r="EQ867" s="113"/>
      <c r="ER867" s="113"/>
      <c r="ES867" s="113"/>
      <c r="ET867" s="113"/>
      <c r="EU867" s="113"/>
      <c r="EV867" s="113"/>
      <c r="EW867" s="113"/>
      <c r="EX867" s="113"/>
    </row>
    <row r="868" spans="1:154" x14ac:dyDescent="0.3">
      <c r="A868" s="79"/>
      <c r="B868" s="80"/>
      <c r="C868" s="80"/>
      <c r="D868" s="80"/>
      <c r="E868" s="80"/>
      <c r="F868" s="80"/>
      <c r="G868" s="44" t="e">
        <f>SUM(J868,L868,N868,O868,P868,T868,U868,V868,AB868,AD868,AO868,AQ868,CE868,CG868,CP868,CR868,#REF!,#REF!,CZ868,DB868,DE868,DG868,DN868,DP868,DW868,DY868,EF868,EH868)</f>
        <v>#REF!</v>
      </c>
      <c r="H868" s="44" t="e">
        <f>SUM(K868,M868,Q868,R868,S868,W868,X868,Y868,AC868,AE868,AF868,AG868,AH868,AI868,AL868,AP868,AR868,#REF!,AY868,AZ868,CF868,CH868,CI868,CJ868,CK868,CL868,CQ868,CS868,CT868,CU868,CV868,CW868,#REF!,#REF!,DA868,DC868,DF868,DH868,DO868,#REF!,#REF!,#REF!,#REF!,DQ868,DR868,DS868,DT868,DU868,DX868,DZ868,EA868,EB868,EC868,ED868,EG868,EI868,EJ868,EK868,EL868,EM868)</f>
        <v>#REF!</v>
      </c>
      <c r="I868" s="44" t="e">
        <f t="shared" si="25"/>
        <v>#REF!</v>
      </c>
      <c r="J868" s="72"/>
      <c r="K868" s="72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79"/>
      <c r="AF868" s="79"/>
      <c r="AG868" s="79"/>
      <c r="AH868" s="79"/>
      <c r="AI868" s="79"/>
      <c r="AJ868" s="79"/>
      <c r="AK868" s="79"/>
      <c r="AL868" s="79"/>
      <c r="AM868" s="79"/>
      <c r="AN868" s="79"/>
      <c r="AO868" s="79"/>
      <c r="AP868" s="79"/>
      <c r="AQ868" s="79"/>
      <c r="AR868" s="79"/>
      <c r="AS868" s="79"/>
      <c r="AT868" s="79"/>
      <c r="AU868" s="79"/>
      <c r="AV868" s="79"/>
      <c r="AW868" s="79"/>
      <c r="AX868" s="79"/>
      <c r="AY868" s="79"/>
      <c r="AZ868" s="79"/>
      <c r="BA868" s="79"/>
      <c r="BB868" s="79"/>
      <c r="BC868" s="79"/>
      <c r="BD868" s="79"/>
      <c r="BE868" s="79"/>
      <c r="BF868" s="79"/>
      <c r="BG868" s="79"/>
      <c r="BH868" s="79"/>
      <c r="BI868" s="79"/>
      <c r="BJ868" s="79"/>
      <c r="BK868" s="79"/>
      <c r="BL868" s="79"/>
      <c r="BM868" s="79"/>
      <c r="BN868" s="79"/>
      <c r="BO868" s="79"/>
      <c r="BP868" s="79"/>
      <c r="BQ868" s="79"/>
      <c r="BR868" s="79"/>
      <c r="BS868" s="79"/>
      <c r="BT868" s="79"/>
      <c r="BU868" s="79"/>
      <c r="BV868" s="79"/>
      <c r="BW868" s="79"/>
      <c r="BX868" s="79"/>
      <c r="BY868" s="79"/>
      <c r="BZ868" s="79"/>
      <c r="CA868" s="79"/>
      <c r="CB868" s="79"/>
      <c r="CC868" s="79"/>
      <c r="CD868" s="79"/>
      <c r="CE868" s="79"/>
      <c r="CF868" s="79"/>
      <c r="CG868" s="79"/>
      <c r="CH868" s="79"/>
      <c r="CI868" s="79"/>
      <c r="CJ868" s="79"/>
      <c r="CK868" s="79"/>
      <c r="CL868" s="79"/>
      <c r="CM868" s="79"/>
      <c r="CN868" s="79"/>
      <c r="CO868" s="79"/>
      <c r="CP868" s="79"/>
      <c r="CQ868" s="79"/>
      <c r="CR868" s="79"/>
      <c r="CS868" s="79"/>
      <c r="CT868" s="79"/>
      <c r="CU868" s="79"/>
      <c r="CV868" s="79"/>
      <c r="CW868" s="79"/>
      <c r="CX868" s="79"/>
      <c r="CY868" s="79"/>
      <c r="CZ868" s="79"/>
      <c r="DA868" s="79"/>
      <c r="DB868" s="79"/>
      <c r="DC868" s="79"/>
      <c r="DD868" s="79"/>
      <c r="DE868" s="79"/>
      <c r="DF868" s="79"/>
      <c r="DG868" s="79"/>
      <c r="DH868" s="79"/>
      <c r="DI868" s="79"/>
      <c r="DJ868" s="79"/>
      <c r="DK868" s="79"/>
      <c r="DL868" s="79"/>
      <c r="DM868" s="79"/>
      <c r="DN868" s="79"/>
      <c r="DO868" s="79"/>
      <c r="DP868" s="79"/>
      <c r="DQ868" s="79"/>
      <c r="DR868" s="79"/>
      <c r="DS868" s="79"/>
      <c r="DT868" s="79"/>
      <c r="DU868" s="79"/>
      <c r="DV868" s="79"/>
      <c r="DW868" s="79"/>
      <c r="DX868" s="79"/>
      <c r="DY868" s="79"/>
      <c r="DZ868" s="79"/>
      <c r="EA868" s="79"/>
      <c r="EB868" s="79"/>
      <c r="EC868" s="79"/>
      <c r="ED868" s="79"/>
      <c r="EE868" s="79"/>
      <c r="EF868" s="79"/>
      <c r="EG868" s="79"/>
      <c r="EH868" s="79"/>
      <c r="EI868" s="79"/>
      <c r="EJ868" s="79"/>
      <c r="EK868" s="79"/>
      <c r="EL868" s="79"/>
      <c r="EM868" s="79"/>
      <c r="EN868" s="79"/>
      <c r="EO868" s="113"/>
      <c r="EP868" s="113"/>
      <c r="EQ868" s="113"/>
      <c r="ER868" s="113"/>
      <c r="ES868" s="113"/>
      <c r="ET868" s="113"/>
      <c r="EU868" s="113"/>
      <c r="EV868" s="113"/>
      <c r="EW868" s="113"/>
      <c r="EX868" s="113"/>
    </row>
    <row r="869" spans="1:154" x14ac:dyDescent="0.3">
      <c r="A869" s="79"/>
      <c r="B869" s="80"/>
      <c r="C869" s="80"/>
      <c r="D869" s="80"/>
      <c r="E869" s="80"/>
      <c r="F869" s="80"/>
      <c r="G869" s="44" t="e">
        <f>SUM(J869,L869,N869,O869,P869,T869,U869,V869,AB869,AD869,AO869,AQ869,CE869,CG869,CP869,CR869,#REF!,#REF!,CZ869,DB869,DE869,DG869,DN869,DP869,DW869,DY869,EF869,EH869)</f>
        <v>#REF!</v>
      </c>
      <c r="H869" s="44" t="e">
        <f>SUM(K869,M869,Q869,R869,S869,W869,X869,Y869,AC869,AE869,AF869,AG869,AH869,AI869,AL869,AP869,AR869,#REF!,AY869,AZ869,CF869,CH869,CI869,CJ869,CK869,CL869,CQ869,CS869,CT869,CU869,CV869,CW869,#REF!,#REF!,DA869,DC869,DF869,DH869,DO869,#REF!,#REF!,#REF!,#REF!,DQ869,DR869,DS869,DT869,DU869,DX869,DZ869,EA869,EB869,EC869,ED869,EG869,EI869,EJ869,EK869,EL869,EM869)</f>
        <v>#REF!</v>
      </c>
      <c r="I869" s="44" t="e">
        <f t="shared" si="25"/>
        <v>#REF!</v>
      </c>
      <c r="J869" s="72"/>
      <c r="K869" s="72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79"/>
      <c r="AF869" s="79"/>
      <c r="AG869" s="79"/>
      <c r="AH869" s="79"/>
      <c r="AI869" s="79"/>
      <c r="AJ869" s="79"/>
      <c r="AK869" s="79"/>
      <c r="AL869" s="79"/>
      <c r="AM869" s="79"/>
      <c r="AN869" s="79"/>
      <c r="AO869" s="79"/>
      <c r="AP869" s="79"/>
      <c r="AQ869" s="79"/>
      <c r="AR869" s="79"/>
      <c r="AS869" s="79"/>
      <c r="AT869" s="79"/>
      <c r="AU869" s="79"/>
      <c r="AV869" s="79"/>
      <c r="AW869" s="79"/>
      <c r="AX869" s="79"/>
      <c r="AY869" s="79"/>
      <c r="AZ869" s="79"/>
      <c r="BA869" s="79"/>
      <c r="BB869" s="79"/>
      <c r="BC869" s="79"/>
      <c r="BD869" s="79"/>
      <c r="BE869" s="79"/>
      <c r="BF869" s="79"/>
      <c r="BG869" s="79"/>
      <c r="BH869" s="79"/>
      <c r="BI869" s="79"/>
      <c r="BJ869" s="79"/>
      <c r="BK869" s="79"/>
      <c r="BL869" s="79"/>
      <c r="BM869" s="79"/>
      <c r="BN869" s="79"/>
      <c r="BO869" s="79"/>
      <c r="BP869" s="79"/>
      <c r="BQ869" s="79"/>
      <c r="BR869" s="79"/>
      <c r="BS869" s="79"/>
      <c r="BT869" s="79"/>
      <c r="BU869" s="79"/>
      <c r="BV869" s="79"/>
      <c r="BW869" s="79"/>
      <c r="BX869" s="79"/>
      <c r="BY869" s="79"/>
      <c r="BZ869" s="79"/>
      <c r="CA869" s="79"/>
      <c r="CB869" s="79"/>
      <c r="CC869" s="79"/>
      <c r="CD869" s="79"/>
      <c r="CE869" s="79"/>
      <c r="CF869" s="79"/>
      <c r="CG869" s="79"/>
      <c r="CH869" s="79"/>
      <c r="CI869" s="79"/>
      <c r="CJ869" s="79"/>
      <c r="CK869" s="79"/>
      <c r="CL869" s="79"/>
      <c r="CM869" s="79"/>
      <c r="CN869" s="79"/>
      <c r="CO869" s="79"/>
      <c r="CP869" s="79"/>
      <c r="CQ869" s="79"/>
      <c r="CR869" s="79"/>
      <c r="CS869" s="79"/>
      <c r="CT869" s="79"/>
      <c r="CU869" s="79"/>
      <c r="CV869" s="79"/>
      <c r="CW869" s="79"/>
      <c r="CX869" s="79"/>
      <c r="CY869" s="79"/>
      <c r="CZ869" s="79"/>
      <c r="DA869" s="79"/>
      <c r="DB869" s="79"/>
      <c r="DC869" s="79"/>
      <c r="DD869" s="79"/>
      <c r="DE869" s="79"/>
      <c r="DF869" s="79"/>
      <c r="DG869" s="79"/>
      <c r="DH869" s="79"/>
      <c r="DI869" s="79"/>
      <c r="DJ869" s="79"/>
      <c r="DK869" s="79"/>
      <c r="DL869" s="79"/>
      <c r="DM869" s="79"/>
      <c r="DN869" s="79"/>
      <c r="DO869" s="79"/>
      <c r="DP869" s="79"/>
      <c r="DQ869" s="79"/>
      <c r="DR869" s="79"/>
      <c r="DS869" s="79"/>
      <c r="DT869" s="79"/>
      <c r="DU869" s="79"/>
      <c r="DV869" s="79"/>
      <c r="DW869" s="79"/>
      <c r="DX869" s="79"/>
      <c r="DY869" s="79"/>
      <c r="DZ869" s="79"/>
      <c r="EA869" s="79"/>
      <c r="EB869" s="79"/>
      <c r="EC869" s="79"/>
      <c r="ED869" s="79"/>
      <c r="EE869" s="79"/>
      <c r="EF869" s="79"/>
      <c r="EG869" s="79"/>
      <c r="EH869" s="79"/>
      <c r="EI869" s="79"/>
      <c r="EJ869" s="79"/>
      <c r="EK869" s="79"/>
      <c r="EL869" s="79"/>
      <c r="EM869" s="79"/>
      <c r="EN869" s="79"/>
      <c r="EO869" s="113"/>
      <c r="EP869" s="113"/>
      <c r="EQ869" s="113"/>
      <c r="ER869" s="113"/>
      <c r="ES869" s="113"/>
      <c r="ET869" s="113"/>
      <c r="EU869" s="113"/>
      <c r="EV869" s="113"/>
      <c r="EW869" s="113"/>
      <c r="EX869" s="113"/>
    </row>
    <row r="870" spans="1:154" x14ac:dyDescent="0.3">
      <c r="A870" s="79"/>
      <c r="B870" s="80"/>
      <c r="C870" s="80"/>
      <c r="D870" s="80"/>
      <c r="E870" s="80"/>
      <c r="F870" s="80"/>
      <c r="G870" s="44" t="e">
        <f>SUM(J870,L870,N870,O870,P870,T870,U870,V870,AB870,AD870,AO870,AQ870,CE870,CG870,CP870,CR870,#REF!,#REF!,CZ870,DB870,DE870,DG870,DN870,DP870,DW870,DY870,EF870,EH870)</f>
        <v>#REF!</v>
      </c>
      <c r="H870" s="44" t="e">
        <f>SUM(K870,M870,Q870,R870,S870,W870,X870,Y870,AC870,AE870,AF870,AG870,AH870,AI870,AL870,AP870,AR870,#REF!,AY870,AZ870,CF870,CH870,CI870,CJ870,CK870,CL870,CQ870,CS870,CT870,CU870,CV870,CW870,#REF!,#REF!,DA870,DC870,DF870,DH870,DO870,#REF!,#REF!,#REF!,#REF!,DQ870,DR870,DS870,DT870,DU870,DX870,DZ870,EA870,EB870,EC870,ED870,EG870,EI870,EJ870,EK870,EL870,EM870)</f>
        <v>#REF!</v>
      </c>
      <c r="I870" s="44" t="e">
        <f t="shared" si="25"/>
        <v>#REF!</v>
      </c>
      <c r="J870" s="72"/>
      <c r="K870" s="72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79"/>
      <c r="AF870" s="79"/>
      <c r="AG870" s="79"/>
      <c r="AH870" s="79"/>
      <c r="AI870" s="79"/>
      <c r="AJ870" s="79"/>
      <c r="AK870" s="79"/>
      <c r="AL870" s="79"/>
      <c r="AM870" s="79"/>
      <c r="AN870" s="79"/>
      <c r="AO870" s="79"/>
      <c r="AP870" s="79"/>
      <c r="AQ870" s="79"/>
      <c r="AR870" s="79"/>
      <c r="AS870" s="79"/>
      <c r="AT870" s="79"/>
      <c r="AU870" s="79"/>
      <c r="AV870" s="79"/>
      <c r="AW870" s="79"/>
      <c r="AX870" s="79"/>
      <c r="AY870" s="79"/>
      <c r="AZ870" s="79"/>
      <c r="BA870" s="79"/>
      <c r="BB870" s="79"/>
      <c r="BC870" s="79"/>
      <c r="BD870" s="79"/>
      <c r="BE870" s="79"/>
      <c r="BF870" s="79"/>
      <c r="BG870" s="79"/>
      <c r="BH870" s="79"/>
      <c r="BI870" s="79"/>
      <c r="BJ870" s="79"/>
      <c r="BK870" s="79"/>
      <c r="BL870" s="79"/>
      <c r="BM870" s="79"/>
      <c r="BN870" s="79"/>
      <c r="BO870" s="79"/>
      <c r="BP870" s="79"/>
      <c r="BQ870" s="79"/>
      <c r="BR870" s="79"/>
      <c r="BS870" s="79"/>
      <c r="BT870" s="79"/>
      <c r="BU870" s="79"/>
      <c r="BV870" s="79"/>
      <c r="BW870" s="79"/>
      <c r="BX870" s="79"/>
      <c r="BY870" s="79"/>
      <c r="BZ870" s="79"/>
      <c r="CA870" s="79"/>
      <c r="CB870" s="79"/>
      <c r="CC870" s="79"/>
      <c r="CD870" s="79"/>
      <c r="CE870" s="79"/>
      <c r="CF870" s="79"/>
      <c r="CG870" s="79"/>
      <c r="CH870" s="79"/>
      <c r="CI870" s="79"/>
      <c r="CJ870" s="79"/>
      <c r="CK870" s="79"/>
      <c r="CL870" s="79"/>
      <c r="CM870" s="79"/>
      <c r="CN870" s="79"/>
      <c r="CO870" s="79"/>
      <c r="CP870" s="79"/>
      <c r="CQ870" s="79"/>
      <c r="CR870" s="79"/>
      <c r="CS870" s="79"/>
      <c r="CT870" s="79"/>
      <c r="CU870" s="79"/>
      <c r="CV870" s="79"/>
      <c r="CW870" s="79"/>
      <c r="CX870" s="79"/>
      <c r="CY870" s="79"/>
      <c r="CZ870" s="79"/>
      <c r="DA870" s="79"/>
      <c r="DB870" s="79"/>
      <c r="DC870" s="79"/>
      <c r="DD870" s="79"/>
      <c r="DE870" s="79"/>
      <c r="DF870" s="79"/>
      <c r="DG870" s="79"/>
      <c r="DH870" s="79"/>
      <c r="DI870" s="79"/>
      <c r="DJ870" s="79"/>
      <c r="DK870" s="79"/>
      <c r="DL870" s="79"/>
      <c r="DM870" s="79"/>
      <c r="DN870" s="79"/>
      <c r="DO870" s="79"/>
      <c r="DP870" s="79"/>
      <c r="DQ870" s="79"/>
      <c r="DR870" s="79"/>
      <c r="DS870" s="79"/>
      <c r="DT870" s="79"/>
      <c r="DU870" s="79"/>
      <c r="DV870" s="79"/>
      <c r="DW870" s="79"/>
      <c r="DX870" s="79"/>
      <c r="DY870" s="79"/>
      <c r="DZ870" s="79"/>
      <c r="EA870" s="79"/>
      <c r="EB870" s="79"/>
      <c r="EC870" s="79"/>
      <c r="ED870" s="79"/>
      <c r="EE870" s="79"/>
      <c r="EF870" s="79"/>
      <c r="EG870" s="79"/>
      <c r="EH870" s="79"/>
      <c r="EI870" s="79"/>
      <c r="EJ870" s="79"/>
      <c r="EK870" s="79"/>
      <c r="EL870" s="79"/>
      <c r="EM870" s="79"/>
      <c r="EN870" s="79"/>
      <c r="EO870" s="113"/>
      <c r="EP870" s="113"/>
      <c r="EQ870" s="113"/>
      <c r="ER870" s="113"/>
      <c r="ES870" s="113"/>
      <c r="ET870" s="113"/>
      <c r="EU870" s="113"/>
      <c r="EV870" s="113"/>
      <c r="EW870" s="113"/>
      <c r="EX870" s="113"/>
    </row>
    <row r="871" spans="1:154" x14ac:dyDescent="0.3">
      <c r="A871" s="79"/>
      <c r="B871" s="80"/>
      <c r="C871" s="80"/>
      <c r="D871" s="80"/>
      <c r="E871" s="80"/>
      <c r="F871" s="80"/>
      <c r="G871" s="44" t="e">
        <f>SUM(J871,L871,N871,O871,P871,T871,U871,V871,AB871,AD871,AO871,AQ871,CE871,CG871,CP871,CR871,#REF!,#REF!,CZ871,DB871,DE871,DG871,DN871,DP871,DW871,DY871,EF871,EH871)</f>
        <v>#REF!</v>
      </c>
      <c r="H871" s="44" t="e">
        <f>SUM(K871,M871,Q871,R871,S871,W871,X871,Y871,AC871,AE871,AF871,AG871,AH871,AI871,AL871,AP871,AR871,#REF!,AY871,AZ871,CF871,CH871,CI871,CJ871,CK871,CL871,CQ871,CS871,CT871,CU871,CV871,CW871,#REF!,#REF!,DA871,DC871,DF871,DH871,DO871,#REF!,#REF!,#REF!,#REF!,DQ871,DR871,DS871,DT871,DU871,DX871,DZ871,EA871,EB871,EC871,ED871,EG871,EI871,EJ871,EK871,EL871,EM871)</f>
        <v>#REF!</v>
      </c>
      <c r="I871" s="44" t="e">
        <f t="shared" si="25"/>
        <v>#REF!</v>
      </c>
      <c r="J871" s="72"/>
      <c r="K871" s="72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79"/>
      <c r="AF871" s="79"/>
      <c r="AG871" s="79"/>
      <c r="AH871" s="79"/>
      <c r="AI871" s="79"/>
      <c r="AJ871" s="79"/>
      <c r="AK871" s="79"/>
      <c r="AL871" s="79"/>
      <c r="AM871" s="79"/>
      <c r="AN871" s="79"/>
      <c r="AO871" s="79"/>
      <c r="AP871" s="79"/>
      <c r="AQ871" s="79"/>
      <c r="AR871" s="79"/>
      <c r="AS871" s="79"/>
      <c r="AT871" s="79"/>
      <c r="AU871" s="79"/>
      <c r="AV871" s="79"/>
      <c r="AW871" s="79"/>
      <c r="AX871" s="79"/>
      <c r="AY871" s="79"/>
      <c r="AZ871" s="79"/>
      <c r="BA871" s="79"/>
      <c r="BB871" s="79"/>
      <c r="BC871" s="79"/>
      <c r="BD871" s="79"/>
      <c r="BE871" s="79"/>
      <c r="BF871" s="79"/>
      <c r="BG871" s="79"/>
      <c r="BH871" s="79"/>
      <c r="BI871" s="79"/>
      <c r="BJ871" s="79"/>
      <c r="BK871" s="79"/>
      <c r="BL871" s="79"/>
      <c r="BM871" s="79"/>
      <c r="BN871" s="79"/>
      <c r="BO871" s="79"/>
      <c r="BP871" s="79"/>
      <c r="BQ871" s="79"/>
      <c r="BR871" s="79"/>
      <c r="BS871" s="79"/>
      <c r="BT871" s="79"/>
      <c r="BU871" s="79"/>
      <c r="BV871" s="79"/>
      <c r="BW871" s="79"/>
      <c r="BX871" s="79"/>
      <c r="BY871" s="79"/>
      <c r="BZ871" s="79"/>
      <c r="CA871" s="79"/>
      <c r="CB871" s="79"/>
      <c r="CC871" s="79"/>
      <c r="CD871" s="79"/>
      <c r="CE871" s="79"/>
      <c r="CF871" s="79"/>
      <c r="CG871" s="79"/>
      <c r="CH871" s="79"/>
      <c r="CI871" s="79"/>
      <c r="CJ871" s="79"/>
      <c r="CK871" s="79"/>
      <c r="CL871" s="79"/>
      <c r="CM871" s="79"/>
      <c r="CN871" s="79"/>
      <c r="CO871" s="79"/>
      <c r="CP871" s="79"/>
      <c r="CQ871" s="79"/>
      <c r="CR871" s="79"/>
      <c r="CS871" s="79"/>
      <c r="CT871" s="79"/>
      <c r="CU871" s="79"/>
      <c r="CV871" s="79"/>
      <c r="CW871" s="79"/>
      <c r="CX871" s="79"/>
      <c r="CY871" s="79"/>
      <c r="CZ871" s="79"/>
      <c r="DA871" s="79"/>
      <c r="DB871" s="79"/>
      <c r="DC871" s="79"/>
      <c r="DD871" s="79"/>
      <c r="DE871" s="79"/>
      <c r="DF871" s="79"/>
      <c r="DG871" s="79"/>
      <c r="DH871" s="79"/>
      <c r="DI871" s="79"/>
      <c r="DJ871" s="79"/>
      <c r="DK871" s="79"/>
      <c r="DL871" s="79"/>
      <c r="DM871" s="79"/>
      <c r="DN871" s="79"/>
      <c r="DO871" s="79"/>
      <c r="DP871" s="79"/>
      <c r="DQ871" s="79"/>
      <c r="DR871" s="79"/>
      <c r="DS871" s="79"/>
      <c r="DT871" s="79"/>
      <c r="DU871" s="79"/>
      <c r="DV871" s="79"/>
      <c r="DW871" s="79"/>
      <c r="DX871" s="79"/>
      <c r="DY871" s="79"/>
      <c r="DZ871" s="79"/>
      <c r="EA871" s="79"/>
      <c r="EB871" s="79"/>
      <c r="EC871" s="79"/>
      <c r="ED871" s="79"/>
      <c r="EE871" s="79"/>
      <c r="EF871" s="79"/>
      <c r="EG871" s="79"/>
      <c r="EH871" s="79"/>
      <c r="EI871" s="79"/>
      <c r="EJ871" s="79"/>
      <c r="EK871" s="79"/>
      <c r="EL871" s="79"/>
      <c r="EM871" s="79"/>
      <c r="EN871" s="79"/>
      <c r="EO871" s="113"/>
      <c r="EP871" s="113"/>
      <c r="EQ871" s="113"/>
      <c r="ER871" s="113"/>
      <c r="ES871" s="113"/>
      <c r="ET871" s="113"/>
      <c r="EU871" s="113"/>
      <c r="EV871" s="113"/>
      <c r="EW871" s="113"/>
      <c r="EX871" s="113"/>
    </row>
    <row r="872" spans="1:154" x14ac:dyDescent="0.3">
      <c r="A872" s="79"/>
      <c r="B872" s="80"/>
      <c r="C872" s="80"/>
      <c r="D872" s="80"/>
      <c r="E872" s="80"/>
      <c r="F872" s="80"/>
      <c r="G872" s="44" t="e">
        <f>SUM(J872,L872,N872,O872,P872,T872,U872,V872,AB872,AD872,AO872,AQ872,CE872,CG872,CP872,CR872,#REF!,#REF!,CZ872,DB872,DE872,DG872,DN872,DP872,DW872,DY872,EF872,EH872)</f>
        <v>#REF!</v>
      </c>
      <c r="H872" s="44" t="e">
        <f>SUM(K872,M872,Q872,R872,S872,W872,X872,Y872,AC872,AE872,AF872,AG872,AH872,AI872,AL872,AP872,AR872,#REF!,AY872,AZ872,CF872,CH872,CI872,CJ872,CK872,CL872,CQ872,CS872,CT872,CU872,CV872,CW872,#REF!,#REF!,DA872,DC872,DF872,DH872,DO872,#REF!,#REF!,#REF!,#REF!,DQ872,DR872,DS872,DT872,DU872,DX872,DZ872,EA872,EB872,EC872,ED872,EG872,EI872,EJ872,EK872,EL872,EM872)</f>
        <v>#REF!</v>
      </c>
      <c r="I872" s="44" t="e">
        <f t="shared" si="25"/>
        <v>#REF!</v>
      </c>
      <c r="J872" s="72"/>
      <c r="K872" s="72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79"/>
      <c r="AF872" s="79"/>
      <c r="AG872" s="79"/>
      <c r="AH872" s="79"/>
      <c r="AI872" s="79"/>
      <c r="AJ872" s="79"/>
      <c r="AK872" s="79"/>
      <c r="AL872" s="79"/>
      <c r="AM872" s="79"/>
      <c r="AN872" s="79"/>
      <c r="AO872" s="79"/>
      <c r="AP872" s="79"/>
      <c r="AQ872" s="79"/>
      <c r="AR872" s="79"/>
      <c r="AS872" s="79"/>
      <c r="AT872" s="79"/>
      <c r="AU872" s="79"/>
      <c r="AV872" s="79"/>
      <c r="AW872" s="79"/>
      <c r="AX872" s="79"/>
      <c r="AY872" s="79"/>
      <c r="AZ872" s="79"/>
      <c r="BA872" s="79"/>
      <c r="BB872" s="79"/>
      <c r="BC872" s="79"/>
      <c r="BD872" s="79"/>
      <c r="BE872" s="79"/>
      <c r="BF872" s="79"/>
      <c r="BG872" s="79"/>
      <c r="BH872" s="79"/>
      <c r="BI872" s="79"/>
      <c r="BJ872" s="79"/>
      <c r="BK872" s="79"/>
      <c r="BL872" s="79"/>
      <c r="BM872" s="79"/>
      <c r="BN872" s="79"/>
      <c r="BO872" s="79"/>
      <c r="BP872" s="79"/>
      <c r="BQ872" s="79"/>
      <c r="BR872" s="79"/>
      <c r="BS872" s="79"/>
      <c r="BT872" s="79"/>
      <c r="BU872" s="79"/>
      <c r="BV872" s="79"/>
      <c r="BW872" s="79"/>
      <c r="BX872" s="79"/>
      <c r="BY872" s="79"/>
      <c r="BZ872" s="79"/>
      <c r="CA872" s="79"/>
      <c r="CB872" s="79"/>
      <c r="CC872" s="79"/>
      <c r="CD872" s="79"/>
      <c r="CE872" s="79"/>
      <c r="CF872" s="79"/>
      <c r="CG872" s="79"/>
      <c r="CH872" s="79"/>
      <c r="CI872" s="79"/>
      <c r="CJ872" s="79"/>
      <c r="CK872" s="79"/>
      <c r="CL872" s="79"/>
      <c r="CM872" s="79"/>
      <c r="CN872" s="79"/>
      <c r="CO872" s="79"/>
      <c r="CP872" s="79"/>
      <c r="CQ872" s="79"/>
      <c r="CR872" s="79"/>
      <c r="CS872" s="79"/>
      <c r="CT872" s="79"/>
      <c r="CU872" s="79"/>
      <c r="CV872" s="79"/>
      <c r="CW872" s="79"/>
      <c r="CX872" s="79"/>
      <c r="CY872" s="79"/>
      <c r="CZ872" s="79"/>
      <c r="DA872" s="79"/>
      <c r="DB872" s="79"/>
      <c r="DC872" s="79"/>
      <c r="DD872" s="79"/>
      <c r="DE872" s="79"/>
      <c r="DF872" s="79"/>
      <c r="DG872" s="79"/>
      <c r="DH872" s="79"/>
      <c r="DI872" s="79"/>
      <c r="DJ872" s="79"/>
      <c r="DK872" s="79"/>
      <c r="DL872" s="79"/>
      <c r="DM872" s="79"/>
      <c r="DN872" s="79"/>
      <c r="DO872" s="79"/>
      <c r="DP872" s="79"/>
      <c r="DQ872" s="79"/>
      <c r="DR872" s="79"/>
      <c r="DS872" s="79"/>
      <c r="DT872" s="79"/>
      <c r="DU872" s="79"/>
      <c r="DV872" s="79"/>
      <c r="DW872" s="79"/>
      <c r="DX872" s="79"/>
      <c r="DY872" s="79"/>
      <c r="DZ872" s="79"/>
      <c r="EA872" s="79"/>
      <c r="EB872" s="79"/>
      <c r="EC872" s="79"/>
      <c r="ED872" s="79"/>
      <c r="EE872" s="79"/>
      <c r="EF872" s="79"/>
      <c r="EG872" s="79"/>
      <c r="EH872" s="79"/>
      <c r="EI872" s="79"/>
      <c r="EJ872" s="79"/>
      <c r="EK872" s="79"/>
      <c r="EL872" s="79"/>
      <c r="EM872" s="79"/>
      <c r="EN872" s="79"/>
      <c r="EO872" s="113"/>
      <c r="EP872" s="113"/>
      <c r="EQ872" s="113"/>
      <c r="ER872" s="113"/>
      <c r="ES872" s="113"/>
      <c r="ET872" s="113"/>
      <c r="EU872" s="113"/>
      <c r="EV872" s="113"/>
      <c r="EW872" s="113"/>
      <c r="EX872" s="113"/>
    </row>
    <row r="873" spans="1:154" x14ac:dyDescent="0.3">
      <c r="A873" s="79"/>
      <c r="B873" s="80"/>
      <c r="C873" s="80"/>
      <c r="D873" s="80"/>
      <c r="E873" s="80"/>
      <c r="F873" s="80"/>
      <c r="G873" s="44" t="e">
        <f>SUM(J873,L873,N873,O873,P873,T873,U873,V873,AB873,AD873,AO873,AQ873,CE873,CG873,CP873,CR873,#REF!,#REF!,CZ873,DB873,DE873,DG873,DN873,DP873,DW873,DY873,EF873,EH873)</f>
        <v>#REF!</v>
      </c>
      <c r="H873" s="44" t="e">
        <f>SUM(K873,M873,Q873,R873,S873,W873,X873,Y873,AC873,AE873,AF873,AG873,AH873,AI873,AL873,AP873,AR873,#REF!,AY873,AZ873,CF873,CH873,CI873,CJ873,CK873,CL873,CQ873,CS873,CT873,CU873,CV873,CW873,#REF!,#REF!,DA873,DC873,DF873,DH873,DO873,#REF!,#REF!,#REF!,#REF!,DQ873,DR873,DS873,DT873,DU873,DX873,DZ873,EA873,EB873,EC873,ED873,EG873,EI873,EJ873,EK873,EL873,EM873)</f>
        <v>#REF!</v>
      </c>
      <c r="I873" s="44" t="e">
        <f t="shared" si="25"/>
        <v>#REF!</v>
      </c>
      <c r="J873" s="72"/>
      <c r="K873" s="72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79"/>
      <c r="AF873" s="79"/>
      <c r="AG873" s="79"/>
      <c r="AH873" s="79"/>
      <c r="AI873" s="79"/>
      <c r="AJ873" s="79"/>
      <c r="AK873" s="79"/>
      <c r="AL873" s="79"/>
      <c r="AM873" s="79"/>
      <c r="AN873" s="79"/>
      <c r="AO873" s="79"/>
      <c r="AP873" s="79"/>
      <c r="AQ873" s="79"/>
      <c r="AR873" s="79"/>
      <c r="AS873" s="79"/>
      <c r="AT873" s="79"/>
      <c r="AU873" s="79"/>
      <c r="AV873" s="79"/>
      <c r="AW873" s="79"/>
      <c r="AX873" s="79"/>
      <c r="AY873" s="79"/>
      <c r="AZ873" s="79"/>
      <c r="BA873" s="79"/>
      <c r="BB873" s="79"/>
      <c r="BC873" s="79"/>
      <c r="BD873" s="79"/>
      <c r="BE873" s="79"/>
      <c r="BF873" s="79"/>
      <c r="BG873" s="79"/>
      <c r="BH873" s="79"/>
      <c r="BI873" s="79"/>
      <c r="BJ873" s="79"/>
      <c r="BK873" s="79"/>
      <c r="BL873" s="79"/>
      <c r="BM873" s="79"/>
      <c r="BN873" s="79"/>
      <c r="BO873" s="79"/>
      <c r="BP873" s="79"/>
      <c r="BQ873" s="79"/>
      <c r="BR873" s="79"/>
      <c r="BS873" s="79"/>
      <c r="BT873" s="79"/>
      <c r="BU873" s="79"/>
      <c r="BV873" s="79"/>
      <c r="BW873" s="79"/>
      <c r="BX873" s="79"/>
      <c r="BY873" s="79"/>
      <c r="BZ873" s="79"/>
      <c r="CA873" s="79"/>
      <c r="CB873" s="79"/>
      <c r="CC873" s="79"/>
      <c r="CD873" s="79"/>
      <c r="CE873" s="79"/>
      <c r="CF873" s="79"/>
      <c r="CG873" s="79"/>
      <c r="CH873" s="79"/>
      <c r="CI873" s="79"/>
      <c r="CJ873" s="79"/>
      <c r="CK873" s="79"/>
      <c r="CL873" s="79"/>
      <c r="CM873" s="79"/>
      <c r="CN873" s="79"/>
      <c r="CO873" s="79"/>
      <c r="CP873" s="79"/>
      <c r="CQ873" s="79"/>
      <c r="CR873" s="79"/>
      <c r="CS873" s="79"/>
      <c r="CT873" s="79"/>
      <c r="CU873" s="79"/>
      <c r="CV873" s="79"/>
      <c r="CW873" s="79"/>
      <c r="CX873" s="79"/>
      <c r="CY873" s="79"/>
      <c r="CZ873" s="79"/>
      <c r="DA873" s="79"/>
      <c r="DB873" s="79"/>
      <c r="DC873" s="79"/>
      <c r="DD873" s="79"/>
      <c r="DE873" s="79"/>
      <c r="DF873" s="79"/>
      <c r="DG873" s="79"/>
      <c r="DH873" s="79"/>
      <c r="DI873" s="79"/>
      <c r="DJ873" s="79"/>
      <c r="DK873" s="79"/>
      <c r="DL873" s="79"/>
      <c r="DM873" s="79"/>
      <c r="DN873" s="79"/>
      <c r="DO873" s="79"/>
      <c r="DP873" s="79"/>
      <c r="DQ873" s="79"/>
      <c r="DR873" s="79"/>
      <c r="DS873" s="79"/>
      <c r="DT873" s="79"/>
      <c r="DU873" s="79"/>
      <c r="DV873" s="79"/>
      <c r="DW873" s="79"/>
      <c r="DX873" s="79"/>
      <c r="DY873" s="79"/>
      <c r="DZ873" s="79"/>
      <c r="EA873" s="79"/>
      <c r="EB873" s="79"/>
      <c r="EC873" s="79"/>
      <c r="ED873" s="79"/>
      <c r="EE873" s="79"/>
      <c r="EF873" s="79"/>
      <c r="EG873" s="79"/>
      <c r="EH873" s="79"/>
      <c r="EI873" s="79"/>
      <c r="EJ873" s="79"/>
      <c r="EK873" s="79"/>
      <c r="EL873" s="79"/>
      <c r="EM873" s="79"/>
      <c r="EN873" s="79"/>
      <c r="EO873" s="113"/>
      <c r="EP873" s="113"/>
      <c r="EQ873" s="113"/>
      <c r="ER873" s="113"/>
      <c r="ES873" s="113"/>
      <c r="ET873" s="113"/>
      <c r="EU873" s="113"/>
      <c r="EV873" s="113"/>
      <c r="EW873" s="113"/>
      <c r="EX873" s="113"/>
    </row>
    <row r="874" spans="1:154" x14ac:dyDescent="0.3">
      <c r="A874" s="79"/>
      <c r="B874" s="80"/>
      <c r="C874" s="80"/>
      <c r="D874" s="80"/>
      <c r="E874" s="80"/>
      <c r="F874" s="80"/>
      <c r="G874" s="44" t="e">
        <f>SUM(J874,L874,N874,O874,P874,T874,U874,V874,AB874,AD874,AO874,AQ874,CE874,CG874,CP874,CR874,#REF!,#REF!,CZ874,DB874,DE874,DG874,DN874,DP874,DW874,DY874,EF874,EH874)</f>
        <v>#REF!</v>
      </c>
      <c r="H874" s="44" t="e">
        <f>SUM(K874,M874,Q874,R874,S874,W874,X874,Y874,AC874,AE874,AF874,AG874,AH874,AI874,AL874,AP874,AR874,#REF!,AY874,AZ874,CF874,CH874,CI874,CJ874,CK874,CL874,CQ874,CS874,CT874,CU874,CV874,CW874,#REF!,#REF!,DA874,DC874,DF874,DH874,DO874,#REF!,#REF!,#REF!,#REF!,DQ874,DR874,DS874,DT874,DU874,DX874,DZ874,EA874,EB874,EC874,ED874,EG874,EI874,EJ874,EK874,EL874,EM874)</f>
        <v>#REF!</v>
      </c>
      <c r="I874" s="44" t="e">
        <f t="shared" si="25"/>
        <v>#REF!</v>
      </c>
      <c r="J874" s="72"/>
      <c r="K874" s="72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79"/>
      <c r="AF874" s="79"/>
      <c r="AG874" s="79"/>
      <c r="AH874" s="79"/>
      <c r="AI874" s="79"/>
      <c r="AJ874" s="79"/>
      <c r="AK874" s="79"/>
      <c r="AL874" s="79"/>
      <c r="AM874" s="79"/>
      <c r="AN874" s="79"/>
      <c r="AO874" s="79"/>
      <c r="AP874" s="79"/>
      <c r="AQ874" s="79"/>
      <c r="AR874" s="79"/>
      <c r="AS874" s="79"/>
      <c r="AT874" s="79"/>
      <c r="AU874" s="79"/>
      <c r="AV874" s="79"/>
      <c r="AW874" s="79"/>
      <c r="AX874" s="79"/>
      <c r="AY874" s="79"/>
      <c r="AZ874" s="79"/>
      <c r="BA874" s="79"/>
      <c r="BB874" s="79"/>
      <c r="BC874" s="79"/>
      <c r="BD874" s="79"/>
      <c r="BE874" s="79"/>
      <c r="BF874" s="79"/>
      <c r="BG874" s="79"/>
      <c r="BH874" s="79"/>
      <c r="BI874" s="79"/>
      <c r="BJ874" s="79"/>
      <c r="BK874" s="79"/>
      <c r="BL874" s="79"/>
      <c r="BM874" s="79"/>
      <c r="BN874" s="79"/>
      <c r="BO874" s="79"/>
      <c r="BP874" s="79"/>
      <c r="BQ874" s="79"/>
      <c r="BR874" s="79"/>
      <c r="BS874" s="79"/>
      <c r="BT874" s="79"/>
      <c r="BU874" s="79"/>
      <c r="BV874" s="79"/>
      <c r="BW874" s="79"/>
      <c r="BX874" s="79"/>
      <c r="BY874" s="79"/>
      <c r="BZ874" s="79"/>
      <c r="CA874" s="79"/>
      <c r="CB874" s="79"/>
      <c r="CC874" s="79"/>
      <c r="CD874" s="79"/>
      <c r="CE874" s="79"/>
      <c r="CF874" s="79"/>
      <c r="CG874" s="79"/>
      <c r="CH874" s="79"/>
      <c r="CI874" s="79"/>
      <c r="CJ874" s="79"/>
      <c r="CK874" s="79"/>
      <c r="CL874" s="79"/>
      <c r="CM874" s="79"/>
      <c r="CN874" s="79"/>
      <c r="CO874" s="79"/>
      <c r="CP874" s="79"/>
      <c r="CQ874" s="79"/>
      <c r="CR874" s="79"/>
      <c r="CS874" s="79"/>
      <c r="CT874" s="79"/>
      <c r="CU874" s="79"/>
      <c r="CV874" s="79"/>
      <c r="CW874" s="79"/>
      <c r="CX874" s="79"/>
      <c r="CY874" s="79"/>
      <c r="CZ874" s="79"/>
      <c r="DA874" s="79"/>
      <c r="DB874" s="79"/>
      <c r="DC874" s="79"/>
      <c r="DD874" s="79"/>
      <c r="DE874" s="79"/>
      <c r="DF874" s="79"/>
      <c r="DG874" s="79"/>
      <c r="DH874" s="79"/>
      <c r="DI874" s="79"/>
      <c r="DJ874" s="79"/>
      <c r="DK874" s="79"/>
      <c r="DL874" s="79"/>
      <c r="DM874" s="79"/>
      <c r="DN874" s="79"/>
      <c r="DO874" s="79"/>
      <c r="DP874" s="79"/>
      <c r="DQ874" s="79"/>
      <c r="DR874" s="79"/>
      <c r="DS874" s="79"/>
      <c r="DT874" s="79"/>
      <c r="DU874" s="79"/>
      <c r="DV874" s="79"/>
      <c r="DW874" s="79"/>
      <c r="DX874" s="79"/>
      <c r="DY874" s="79"/>
      <c r="DZ874" s="79"/>
      <c r="EA874" s="79"/>
      <c r="EB874" s="79"/>
      <c r="EC874" s="79"/>
      <c r="ED874" s="79"/>
      <c r="EE874" s="79"/>
      <c r="EF874" s="79"/>
      <c r="EG874" s="79"/>
      <c r="EH874" s="79"/>
      <c r="EI874" s="79"/>
      <c r="EJ874" s="79"/>
      <c r="EK874" s="79"/>
      <c r="EL874" s="79"/>
      <c r="EM874" s="79"/>
      <c r="EN874" s="79"/>
      <c r="EO874" s="113"/>
      <c r="EP874" s="113"/>
      <c r="EQ874" s="113"/>
      <c r="ER874" s="113"/>
      <c r="ES874" s="113"/>
      <c r="ET874" s="113"/>
      <c r="EU874" s="113"/>
      <c r="EV874" s="113"/>
      <c r="EW874" s="113"/>
      <c r="EX874" s="113"/>
    </row>
    <row r="875" spans="1:154" x14ac:dyDescent="0.3">
      <c r="A875" s="79"/>
      <c r="B875" s="80"/>
      <c r="C875" s="80"/>
      <c r="D875" s="80"/>
      <c r="E875" s="80"/>
      <c r="F875" s="80"/>
      <c r="G875" s="44" t="e">
        <f>SUM(J875,L875,N875,O875,P875,T875,U875,V875,AB875,AD875,AO875,AQ875,CE875,CG875,CP875,CR875,#REF!,#REF!,CZ875,DB875,DE875,DG875,DN875,DP875,DW875,DY875,EF875,EH875)</f>
        <v>#REF!</v>
      </c>
      <c r="H875" s="44" t="e">
        <f>SUM(K875,M875,Q875,R875,S875,W875,X875,Y875,AC875,AE875,AF875,AG875,AH875,AI875,AL875,AP875,AR875,#REF!,AY875,AZ875,CF875,CH875,CI875,CJ875,CK875,CL875,CQ875,CS875,CT875,CU875,CV875,CW875,#REF!,#REF!,DA875,DC875,DF875,DH875,DO875,#REF!,#REF!,#REF!,#REF!,DQ875,DR875,DS875,DT875,DU875,DX875,DZ875,EA875,EB875,EC875,ED875,EG875,EI875,EJ875,EK875,EL875,EM875)</f>
        <v>#REF!</v>
      </c>
      <c r="I875" s="44" t="e">
        <f t="shared" si="25"/>
        <v>#REF!</v>
      </c>
      <c r="J875" s="72"/>
      <c r="K875" s="72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79"/>
      <c r="AF875" s="79"/>
      <c r="AG875" s="79"/>
      <c r="AH875" s="79"/>
      <c r="AI875" s="79"/>
      <c r="AJ875" s="79"/>
      <c r="AK875" s="79"/>
      <c r="AL875" s="79"/>
      <c r="AM875" s="79"/>
      <c r="AN875" s="79"/>
      <c r="AO875" s="79"/>
      <c r="AP875" s="79"/>
      <c r="AQ875" s="79"/>
      <c r="AR875" s="79"/>
      <c r="AS875" s="79"/>
      <c r="AT875" s="79"/>
      <c r="AU875" s="79"/>
      <c r="AV875" s="79"/>
      <c r="AW875" s="79"/>
      <c r="AX875" s="79"/>
      <c r="AY875" s="79"/>
      <c r="AZ875" s="79"/>
      <c r="BA875" s="79"/>
      <c r="BB875" s="79"/>
      <c r="BC875" s="79"/>
      <c r="BD875" s="79"/>
      <c r="BE875" s="79"/>
      <c r="BF875" s="79"/>
      <c r="BG875" s="79"/>
      <c r="BH875" s="79"/>
      <c r="BI875" s="79"/>
      <c r="BJ875" s="79"/>
      <c r="BK875" s="79"/>
      <c r="BL875" s="79"/>
      <c r="BM875" s="79"/>
      <c r="BN875" s="79"/>
      <c r="BO875" s="79"/>
      <c r="BP875" s="79"/>
      <c r="BQ875" s="79"/>
      <c r="BR875" s="79"/>
      <c r="BS875" s="79"/>
      <c r="BT875" s="79"/>
      <c r="BU875" s="79"/>
      <c r="BV875" s="79"/>
      <c r="BW875" s="79"/>
      <c r="BX875" s="79"/>
      <c r="BY875" s="79"/>
      <c r="BZ875" s="79"/>
      <c r="CA875" s="79"/>
      <c r="CB875" s="79"/>
      <c r="CC875" s="79"/>
      <c r="CD875" s="79"/>
      <c r="CE875" s="79"/>
      <c r="CF875" s="79"/>
      <c r="CG875" s="79"/>
      <c r="CH875" s="79"/>
      <c r="CI875" s="79"/>
      <c r="CJ875" s="79"/>
      <c r="CK875" s="79"/>
      <c r="CL875" s="79"/>
      <c r="CM875" s="79"/>
      <c r="CN875" s="79"/>
      <c r="CO875" s="79"/>
      <c r="CP875" s="79"/>
      <c r="CQ875" s="79"/>
      <c r="CR875" s="79"/>
      <c r="CS875" s="79"/>
      <c r="CT875" s="79"/>
      <c r="CU875" s="79"/>
      <c r="CV875" s="79"/>
      <c r="CW875" s="79"/>
      <c r="CX875" s="79"/>
      <c r="CY875" s="79"/>
      <c r="CZ875" s="79"/>
      <c r="DA875" s="79"/>
      <c r="DB875" s="79"/>
      <c r="DC875" s="79"/>
      <c r="DD875" s="79"/>
      <c r="DE875" s="79"/>
      <c r="DF875" s="79"/>
      <c r="DG875" s="79"/>
      <c r="DH875" s="79"/>
      <c r="DI875" s="79"/>
      <c r="DJ875" s="79"/>
      <c r="DK875" s="79"/>
      <c r="DL875" s="79"/>
      <c r="DM875" s="79"/>
      <c r="DN875" s="79"/>
      <c r="DO875" s="79"/>
      <c r="DP875" s="79"/>
      <c r="DQ875" s="79"/>
      <c r="DR875" s="79"/>
      <c r="DS875" s="79"/>
      <c r="DT875" s="79"/>
      <c r="DU875" s="79"/>
      <c r="DV875" s="79"/>
      <c r="DW875" s="79"/>
      <c r="DX875" s="79"/>
      <c r="DY875" s="79"/>
      <c r="DZ875" s="79"/>
      <c r="EA875" s="79"/>
      <c r="EB875" s="79"/>
      <c r="EC875" s="79"/>
      <c r="ED875" s="79"/>
      <c r="EE875" s="79"/>
      <c r="EF875" s="79"/>
      <c r="EG875" s="79"/>
      <c r="EH875" s="79"/>
      <c r="EI875" s="79"/>
      <c r="EJ875" s="79"/>
      <c r="EK875" s="79"/>
      <c r="EL875" s="79"/>
      <c r="EM875" s="79"/>
      <c r="EN875" s="79"/>
      <c r="EO875" s="113"/>
      <c r="EP875" s="113"/>
      <c r="EQ875" s="113"/>
      <c r="ER875" s="113"/>
      <c r="ES875" s="113"/>
      <c r="ET875" s="113"/>
      <c r="EU875" s="113"/>
      <c r="EV875" s="113"/>
      <c r="EW875" s="113"/>
      <c r="EX875" s="113"/>
    </row>
    <row r="876" spans="1:154" x14ac:dyDescent="0.3">
      <c r="A876" s="79"/>
      <c r="B876" s="80"/>
      <c r="C876" s="80"/>
      <c r="D876" s="80"/>
      <c r="E876" s="80"/>
      <c r="F876" s="80"/>
      <c r="G876" s="44" t="e">
        <f>SUM(J876,L876,N876,O876,P876,T876,U876,V876,AB876,AD876,AO876,AQ876,CE876,CG876,CP876,CR876,#REF!,#REF!,CZ876,DB876,DE876,DG876,DN876,DP876,DW876,DY876,EF876,EH876)</f>
        <v>#REF!</v>
      </c>
      <c r="H876" s="44" t="e">
        <f>SUM(K876,M876,Q876,R876,S876,W876,X876,Y876,AC876,AE876,AF876,AG876,AH876,AI876,AL876,AP876,AR876,#REF!,AY876,AZ876,CF876,CH876,CI876,CJ876,CK876,CL876,CQ876,CS876,CT876,CU876,CV876,CW876,#REF!,#REF!,DA876,DC876,DF876,DH876,DO876,#REF!,#REF!,#REF!,#REF!,DQ876,DR876,DS876,DT876,DU876,DX876,DZ876,EA876,EB876,EC876,ED876,EG876,EI876,EJ876,EK876,EL876,EM876)</f>
        <v>#REF!</v>
      </c>
      <c r="I876" s="44" t="e">
        <f t="shared" si="25"/>
        <v>#REF!</v>
      </c>
      <c r="J876" s="72"/>
      <c r="K876" s="72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79"/>
      <c r="AF876" s="79"/>
      <c r="AG876" s="79"/>
      <c r="AH876" s="79"/>
      <c r="AI876" s="79"/>
      <c r="AJ876" s="79"/>
      <c r="AK876" s="79"/>
      <c r="AL876" s="79"/>
      <c r="AM876" s="79"/>
      <c r="AN876" s="79"/>
      <c r="AO876" s="79"/>
      <c r="AP876" s="79"/>
      <c r="AQ876" s="79"/>
      <c r="AR876" s="79"/>
      <c r="AS876" s="79"/>
      <c r="AT876" s="79"/>
      <c r="AU876" s="79"/>
      <c r="AV876" s="79"/>
      <c r="AW876" s="79"/>
      <c r="AX876" s="79"/>
      <c r="AY876" s="79"/>
      <c r="AZ876" s="79"/>
      <c r="BA876" s="79"/>
      <c r="BB876" s="79"/>
      <c r="BC876" s="79"/>
      <c r="BD876" s="79"/>
      <c r="BE876" s="79"/>
      <c r="BF876" s="79"/>
      <c r="BG876" s="79"/>
      <c r="BH876" s="79"/>
      <c r="BI876" s="79"/>
      <c r="BJ876" s="79"/>
      <c r="BK876" s="79"/>
      <c r="BL876" s="79"/>
      <c r="BM876" s="79"/>
      <c r="BN876" s="79"/>
      <c r="BO876" s="79"/>
      <c r="BP876" s="79"/>
      <c r="BQ876" s="79"/>
      <c r="BR876" s="79"/>
      <c r="BS876" s="79"/>
      <c r="BT876" s="79"/>
      <c r="BU876" s="79"/>
      <c r="BV876" s="79"/>
      <c r="BW876" s="79"/>
      <c r="BX876" s="79"/>
      <c r="BY876" s="79"/>
      <c r="BZ876" s="79"/>
      <c r="CA876" s="79"/>
      <c r="CB876" s="79"/>
      <c r="CC876" s="79"/>
      <c r="CD876" s="79"/>
      <c r="CE876" s="79"/>
      <c r="CF876" s="79"/>
      <c r="CG876" s="79"/>
      <c r="CH876" s="79"/>
      <c r="CI876" s="79"/>
      <c r="CJ876" s="79"/>
      <c r="CK876" s="79"/>
      <c r="CL876" s="79"/>
      <c r="CM876" s="79"/>
      <c r="CN876" s="79"/>
      <c r="CO876" s="79"/>
      <c r="CP876" s="79"/>
      <c r="CQ876" s="79"/>
      <c r="CR876" s="79"/>
      <c r="CS876" s="79"/>
      <c r="CT876" s="79"/>
      <c r="CU876" s="79"/>
      <c r="CV876" s="79"/>
      <c r="CW876" s="79"/>
      <c r="CX876" s="79"/>
      <c r="CY876" s="79"/>
      <c r="CZ876" s="79"/>
      <c r="DA876" s="79"/>
      <c r="DB876" s="79"/>
      <c r="DC876" s="79"/>
      <c r="DD876" s="79"/>
      <c r="DE876" s="79"/>
      <c r="DF876" s="79"/>
      <c r="DG876" s="79"/>
      <c r="DH876" s="79"/>
      <c r="DI876" s="79"/>
      <c r="DJ876" s="79"/>
      <c r="DK876" s="79"/>
      <c r="DL876" s="79"/>
      <c r="DM876" s="79"/>
      <c r="DN876" s="79"/>
      <c r="DO876" s="79"/>
      <c r="DP876" s="79"/>
      <c r="DQ876" s="79"/>
      <c r="DR876" s="79"/>
      <c r="DS876" s="79"/>
      <c r="DT876" s="79"/>
      <c r="DU876" s="79"/>
      <c r="DV876" s="79"/>
      <c r="DW876" s="79"/>
      <c r="DX876" s="79"/>
      <c r="DY876" s="79"/>
      <c r="DZ876" s="79"/>
      <c r="EA876" s="79"/>
      <c r="EB876" s="79"/>
      <c r="EC876" s="79"/>
      <c r="ED876" s="79"/>
      <c r="EE876" s="79"/>
      <c r="EF876" s="79"/>
      <c r="EG876" s="79"/>
      <c r="EH876" s="79"/>
      <c r="EI876" s="79"/>
      <c r="EJ876" s="79"/>
      <c r="EK876" s="79"/>
      <c r="EL876" s="79"/>
      <c r="EM876" s="79"/>
      <c r="EN876" s="79"/>
      <c r="EO876" s="113"/>
      <c r="EP876" s="113"/>
      <c r="EQ876" s="113"/>
      <c r="ER876" s="113"/>
      <c r="ES876" s="113"/>
      <c r="ET876" s="113"/>
      <c r="EU876" s="113"/>
      <c r="EV876" s="113"/>
      <c r="EW876" s="113"/>
      <c r="EX876" s="113"/>
    </row>
    <row r="877" spans="1:154" x14ac:dyDescent="0.3">
      <c r="A877" s="79"/>
      <c r="B877" s="80"/>
      <c r="C877" s="80"/>
      <c r="D877" s="80"/>
      <c r="E877" s="80"/>
      <c r="F877" s="80"/>
      <c r="G877" s="44" t="e">
        <f>SUM(J877,L877,N877,O877,P877,T877,U877,V877,AB877,AD877,AO877,AQ877,CE877,CG877,CP877,CR877,#REF!,#REF!,CZ877,DB877,DE877,DG877,DN877,DP877,DW877,DY877,EF877,EH877)</f>
        <v>#REF!</v>
      </c>
      <c r="H877" s="44" t="e">
        <f>SUM(K877,M877,Q877,R877,S877,W877,X877,Y877,AC877,AE877,AF877,AG877,AH877,AI877,AL877,AP877,AR877,#REF!,AY877,AZ877,CF877,CH877,CI877,CJ877,CK877,CL877,CQ877,CS877,CT877,CU877,CV877,CW877,#REF!,#REF!,DA877,DC877,DF877,DH877,DO877,#REF!,#REF!,#REF!,#REF!,DQ877,DR877,DS877,DT877,DU877,DX877,DZ877,EA877,EB877,EC877,ED877,EG877,EI877,EJ877,EK877,EL877,EM877)</f>
        <v>#REF!</v>
      </c>
      <c r="I877" s="44" t="e">
        <f t="shared" si="25"/>
        <v>#REF!</v>
      </c>
      <c r="J877" s="72"/>
      <c r="K877" s="72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79"/>
      <c r="AF877" s="79"/>
      <c r="AG877" s="79"/>
      <c r="AH877" s="79"/>
      <c r="AI877" s="79"/>
      <c r="AJ877" s="79"/>
      <c r="AK877" s="79"/>
      <c r="AL877" s="79"/>
      <c r="AM877" s="79"/>
      <c r="AN877" s="79"/>
      <c r="AO877" s="79"/>
      <c r="AP877" s="79"/>
      <c r="AQ877" s="79"/>
      <c r="AR877" s="79"/>
      <c r="AS877" s="79"/>
      <c r="AT877" s="79"/>
      <c r="AU877" s="79"/>
      <c r="AV877" s="79"/>
      <c r="AW877" s="79"/>
      <c r="AX877" s="79"/>
      <c r="AY877" s="79"/>
      <c r="AZ877" s="79"/>
      <c r="BA877" s="79"/>
      <c r="BB877" s="79"/>
      <c r="BC877" s="79"/>
      <c r="BD877" s="79"/>
      <c r="BE877" s="79"/>
      <c r="BF877" s="79"/>
      <c r="BG877" s="79"/>
      <c r="BH877" s="79"/>
      <c r="BI877" s="79"/>
      <c r="BJ877" s="79"/>
      <c r="BK877" s="79"/>
      <c r="BL877" s="79"/>
      <c r="BM877" s="79"/>
      <c r="BN877" s="79"/>
      <c r="BO877" s="79"/>
      <c r="BP877" s="79"/>
      <c r="BQ877" s="79"/>
      <c r="BR877" s="79"/>
      <c r="BS877" s="79"/>
      <c r="BT877" s="79"/>
      <c r="BU877" s="79"/>
      <c r="BV877" s="79"/>
      <c r="BW877" s="79"/>
      <c r="BX877" s="79"/>
      <c r="BY877" s="79"/>
      <c r="BZ877" s="79"/>
      <c r="CA877" s="79"/>
      <c r="CB877" s="79"/>
      <c r="CC877" s="79"/>
      <c r="CD877" s="79"/>
      <c r="CE877" s="79"/>
      <c r="CF877" s="79"/>
      <c r="CG877" s="79"/>
      <c r="CH877" s="79"/>
      <c r="CI877" s="79"/>
      <c r="CJ877" s="79"/>
      <c r="CK877" s="79"/>
      <c r="CL877" s="79"/>
      <c r="CM877" s="79"/>
      <c r="CN877" s="79"/>
      <c r="CO877" s="79"/>
      <c r="CP877" s="79"/>
      <c r="CQ877" s="79"/>
      <c r="CR877" s="79"/>
      <c r="CS877" s="79"/>
      <c r="CT877" s="79"/>
      <c r="CU877" s="79"/>
      <c r="CV877" s="79"/>
      <c r="CW877" s="79"/>
      <c r="CX877" s="79"/>
      <c r="CY877" s="79"/>
      <c r="CZ877" s="79"/>
      <c r="DA877" s="79"/>
      <c r="DB877" s="79"/>
      <c r="DC877" s="79"/>
      <c r="DD877" s="79"/>
      <c r="DE877" s="79"/>
      <c r="DF877" s="79"/>
      <c r="DG877" s="79"/>
      <c r="DH877" s="79"/>
      <c r="DI877" s="79"/>
      <c r="DJ877" s="79"/>
      <c r="DK877" s="79"/>
      <c r="DL877" s="79"/>
      <c r="DM877" s="79"/>
      <c r="DN877" s="79"/>
      <c r="DO877" s="79"/>
      <c r="DP877" s="79"/>
      <c r="DQ877" s="79"/>
      <c r="DR877" s="79"/>
      <c r="DS877" s="79"/>
      <c r="DT877" s="79"/>
      <c r="DU877" s="79"/>
      <c r="DV877" s="79"/>
      <c r="DW877" s="79"/>
      <c r="DX877" s="79"/>
      <c r="DY877" s="79"/>
      <c r="DZ877" s="79"/>
      <c r="EA877" s="79"/>
      <c r="EB877" s="79"/>
      <c r="EC877" s="79"/>
      <c r="ED877" s="79"/>
      <c r="EE877" s="79"/>
      <c r="EF877" s="79"/>
      <c r="EG877" s="79"/>
      <c r="EH877" s="79"/>
      <c r="EI877" s="79"/>
      <c r="EJ877" s="79"/>
      <c r="EK877" s="79"/>
      <c r="EL877" s="79"/>
      <c r="EM877" s="79"/>
      <c r="EN877" s="79"/>
      <c r="EO877" s="113"/>
      <c r="EP877" s="113"/>
      <c r="EQ877" s="113"/>
      <c r="ER877" s="113"/>
      <c r="ES877" s="113"/>
      <c r="ET877" s="113"/>
      <c r="EU877" s="113"/>
      <c r="EV877" s="113"/>
      <c r="EW877" s="113"/>
      <c r="EX877" s="113"/>
    </row>
    <row r="878" spans="1:154" x14ac:dyDescent="0.3">
      <c r="A878" s="79"/>
      <c r="B878" s="80"/>
      <c r="C878" s="80"/>
      <c r="D878" s="80"/>
      <c r="E878" s="80"/>
      <c r="F878" s="80"/>
      <c r="G878" s="44" t="e">
        <f>SUM(J878,L878,N878,O878,P878,T878,U878,V878,AB878,AD878,AO878,AQ878,CE878,CG878,CP878,CR878,#REF!,#REF!,CZ878,DB878,DE878,DG878,DN878,DP878,DW878,DY878,EF878,EH878)</f>
        <v>#REF!</v>
      </c>
      <c r="H878" s="44" t="e">
        <f>SUM(K878,M878,Q878,R878,S878,W878,X878,Y878,AC878,AE878,AF878,AG878,AH878,AI878,AL878,AP878,AR878,#REF!,AY878,AZ878,CF878,CH878,CI878,CJ878,CK878,CL878,CQ878,CS878,CT878,CU878,CV878,CW878,#REF!,#REF!,DA878,DC878,DF878,DH878,DO878,#REF!,#REF!,#REF!,#REF!,DQ878,DR878,DS878,DT878,DU878,DX878,DZ878,EA878,EB878,EC878,ED878,EG878,EI878,EJ878,EK878,EL878,EM878)</f>
        <v>#REF!</v>
      </c>
      <c r="I878" s="44" t="e">
        <f t="shared" si="25"/>
        <v>#REF!</v>
      </c>
      <c r="J878" s="72"/>
      <c r="K878" s="72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79"/>
      <c r="AF878" s="79"/>
      <c r="AG878" s="79"/>
      <c r="AH878" s="79"/>
      <c r="AI878" s="79"/>
      <c r="AJ878" s="79"/>
      <c r="AK878" s="79"/>
      <c r="AL878" s="79"/>
      <c r="AM878" s="79"/>
      <c r="AN878" s="79"/>
      <c r="AO878" s="79"/>
      <c r="AP878" s="79"/>
      <c r="AQ878" s="79"/>
      <c r="AR878" s="79"/>
      <c r="AS878" s="79"/>
      <c r="AT878" s="79"/>
      <c r="AU878" s="79"/>
      <c r="AV878" s="79"/>
      <c r="AW878" s="79"/>
      <c r="AX878" s="79"/>
      <c r="AY878" s="79"/>
      <c r="AZ878" s="79"/>
      <c r="BA878" s="79"/>
      <c r="BB878" s="79"/>
      <c r="BC878" s="79"/>
      <c r="BD878" s="79"/>
      <c r="BE878" s="79"/>
      <c r="BF878" s="79"/>
      <c r="BG878" s="79"/>
      <c r="BH878" s="79"/>
      <c r="BI878" s="79"/>
      <c r="BJ878" s="79"/>
      <c r="BK878" s="79"/>
      <c r="BL878" s="79"/>
      <c r="BM878" s="79"/>
      <c r="BN878" s="79"/>
      <c r="BO878" s="79"/>
      <c r="BP878" s="79"/>
      <c r="BQ878" s="79"/>
      <c r="BR878" s="79"/>
      <c r="BS878" s="79"/>
      <c r="BT878" s="79"/>
      <c r="BU878" s="79"/>
      <c r="BV878" s="79"/>
      <c r="BW878" s="79"/>
      <c r="BX878" s="79"/>
      <c r="BY878" s="79"/>
      <c r="BZ878" s="79"/>
      <c r="CA878" s="79"/>
      <c r="CB878" s="79"/>
      <c r="CC878" s="79"/>
      <c r="CD878" s="79"/>
      <c r="CE878" s="79"/>
      <c r="CF878" s="79"/>
      <c r="CG878" s="79"/>
      <c r="CH878" s="79"/>
      <c r="CI878" s="79"/>
      <c r="CJ878" s="79"/>
      <c r="CK878" s="79"/>
      <c r="CL878" s="79"/>
      <c r="CM878" s="79"/>
      <c r="CN878" s="79"/>
      <c r="CO878" s="79"/>
      <c r="CP878" s="79"/>
      <c r="CQ878" s="79"/>
      <c r="CR878" s="79"/>
      <c r="CS878" s="79"/>
      <c r="CT878" s="79"/>
      <c r="CU878" s="79"/>
      <c r="CV878" s="79"/>
      <c r="CW878" s="79"/>
      <c r="CX878" s="79"/>
      <c r="CY878" s="79"/>
      <c r="CZ878" s="79"/>
      <c r="DA878" s="79"/>
      <c r="DB878" s="79"/>
      <c r="DC878" s="79"/>
      <c r="DD878" s="79"/>
      <c r="DE878" s="79"/>
      <c r="DF878" s="79"/>
      <c r="DG878" s="79"/>
      <c r="DH878" s="79"/>
      <c r="DI878" s="79"/>
      <c r="DJ878" s="79"/>
      <c r="DK878" s="79"/>
      <c r="DL878" s="79"/>
      <c r="DM878" s="79"/>
      <c r="DN878" s="79"/>
      <c r="DO878" s="79"/>
      <c r="DP878" s="79"/>
      <c r="DQ878" s="79"/>
      <c r="DR878" s="79"/>
      <c r="DS878" s="79"/>
      <c r="DT878" s="79"/>
      <c r="DU878" s="79"/>
      <c r="DV878" s="79"/>
      <c r="DW878" s="79"/>
      <c r="DX878" s="79"/>
      <c r="DY878" s="79"/>
      <c r="DZ878" s="79"/>
      <c r="EA878" s="79"/>
      <c r="EB878" s="79"/>
      <c r="EC878" s="79"/>
      <c r="ED878" s="79"/>
      <c r="EE878" s="79"/>
      <c r="EF878" s="79"/>
      <c r="EG878" s="79"/>
      <c r="EH878" s="79"/>
      <c r="EI878" s="79"/>
      <c r="EJ878" s="79"/>
      <c r="EK878" s="79"/>
      <c r="EL878" s="79"/>
      <c r="EM878" s="79"/>
      <c r="EN878" s="79"/>
      <c r="EO878" s="113"/>
      <c r="EP878" s="113"/>
      <c r="EQ878" s="113"/>
      <c r="ER878" s="113"/>
      <c r="ES878" s="113"/>
      <c r="ET878" s="113"/>
      <c r="EU878" s="113"/>
      <c r="EV878" s="113"/>
      <c r="EW878" s="113"/>
      <c r="EX878" s="113"/>
    </row>
    <row r="879" spans="1:154" x14ac:dyDescent="0.3">
      <c r="A879" s="79"/>
      <c r="B879" s="80"/>
      <c r="C879" s="80"/>
      <c r="D879" s="80"/>
      <c r="E879" s="80"/>
      <c r="F879" s="80"/>
      <c r="G879" s="44" t="e">
        <f>SUM(J879,L879,N879,O879,P879,T879,U879,V879,AB879,AD879,AO879,AQ879,CE879,CG879,CP879,CR879,#REF!,#REF!,CZ879,DB879,DE879,DG879,DN879,DP879,DW879,DY879,EF879,EH879)</f>
        <v>#REF!</v>
      </c>
      <c r="H879" s="44" t="e">
        <f>SUM(K879,M879,Q879,R879,S879,W879,X879,Y879,AC879,AE879,AF879,AG879,AH879,AI879,AL879,AP879,AR879,#REF!,AY879,AZ879,CF879,CH879,CI879,CJ879,CK879,CL879,CQ879,CS879,CT879,CU879,CV879,CW879,#REF!,#REF!,DA879,DC879,DF879,DH879,DO879,#REF!,#REF!,#REF!,#REF!,DQ879,DR879,DS879,DT879,DU879,DX879,DZ879,EA879,EB879,EC879,ED879,EG879,EI879,EJ879,EK879,EL879,EM879)</f>
        <v>#REF!</v>
      </c>
      <c r="I879" s="44" t="e">
        <f t="shared" si="25"/>
        <v>#REF!</v>
      </c>
      <c r="J879" s="72"/>
      <c r="K879" s="72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79"/>
      <c r="AF879" s="79"/>
      <c r="AG879" s="79"/>
      <c r="AH879" s="79"/>
      <c r="AI879" s="79"/>
      <c r="AJ879" s="79"/>
      <c r="AK879" s="79"/>
      <c r="AL879" s="79"/>
      <c r="AM879" s="79"/>
      <c r="AN879" s="79"/>
      <c r="AO879" s="79"/>
      <c r="AP879" s="79"/>
      <c r="AQ879" s="79"/>
      <c r="AR879" s="79"/>
      <c r="AS879" s="79"/>
      <c r="AT879" s="79"/>
      <c r="AU879" s="79"/>
      <c r="AV879" s="79"/>
      <c r="AW879" s="79"/>
      <c r="AX879" s="79"/>
      <c r="AY879" s="79"/>
      <c r="AZ879" s="79"/>
      <c r="BA879" s="79"/>
      <c r="BB879" s="79"/>
      <c r="BC879" s="79"/>
      <c r="BD879" s="79"/>
      <c r="BE879" s="79"/>
      <c r="BF879" s="79"/>
      <c r="BG879" s="79"/>
      <c r="BH879" s="79"/>
      <c r="BI879" s="79"/>
      <c r="BJ879" s="79"/>
      <c r="BK879" s="79"/>
      <c r="BL879" s="79"/>
      <c r="BM879" s="79"/>
      <c r="BN879" s="79"/>
      <c r="BO879" s="79"/>
      <c r="BP879" s="79"/>
      <c r="BQ879" s="79"/>
      <c r="BR879" s="79"/>
      <c r="BS879" s="79"/>
      <c r="BT879" s="79"/>
      <c r="BU879" s="79"/>
      <c r="BV879" s="79"/>
      <c r="BW879" s="79"/>
      <c r="BX879" s="79"/>
      <c r="BY879" s="79"/>
      <c r="BZ879" s="79"/>
      <c r="CA879" s="79"/>
      <c r="CB879" s="79"/>
      <c r="CC879" s="79"/>
      <c r="CD879" s="79"/>
      <c r="CE879" s="79"/>
      <c r="CF879" s="79"/>
      <c r="CG879" s="79"/>
      <c r="CH879" s="79"/>
      <c r="CI879" s="79"/>
      <c r="CJ879" s="79"/>
      <c r="CK879" s="79"/>
      <c r="CL879" s="79"/>
      <c r="CM879" s="79"/>
      <c r="CN879" s="79"/>
      <c r="CO879" s="79"/>
      <c r="CP879" s="79"/>
      <c r="CQ879" s="79"/>
      <c r="CR879" s="79"/>
      <c r="CS879" s="79"/>
      <c r="CT879" s="79"/>
      <c r="CU879" s="79"/>
      <c r="CV879" s="79"/>
      <c r="CW879" s="79"/>
      <c r="CX879" s="79"/>
      <c r="CY879" s="79"/>
      <c r="CZ879" s="79"/>
      <c r="DA879" s="79"/>
      <c r="DB879" s="79"/>
      <c r="DC879" s="79"/>
      <c r="DD879" s="79"/>
      <c r="DE879" s="79"/>
      <c r="DF879" s="79"/>
      <c r="DG879" s="79"/>
      <c r="DH879" s="79"/>
      <c r="DI879" s="79"/>
      <c r="DJ879" s="79"/>
      <c r="DK879" s="79"/>
      <c r="DL879" s="79"/>
      <c r="DM879" s="79"/>
      <c r="DN879" s="79"/>
      <c r="DO879" s="79"/>
      <c r="DP879" s="79"/>
      <c r="DQ879" s="79"/>
      <c r="DR879" s="79"/>
      <c r="DS879" s="79"/>
      <c r="DT879" s="79"/>
      <c r="DU879" s="79"/>
      <c r="DV879" s="79"/>
      <c r="DW879" s="79"/>
      <c r="DX879" s="79"/>
      <c r="DY879" s="79"/>
      <c r="DZ879" s="79"/>
      <c r="EA879" s="79"/>
      <c r="EB879" s="79"/>
      <c r="EC879" s="79"/>
      <c r="ED879" s="79"/>
      <c r="EE879" s="79"/>
      <c r="EF879" s="79"/>
      <c r="EG879" s="79"/>
      <c r="EH879" s="79"/>
      <c r="EI879" s="79"/>
      <c r="EJ879" s="79"/>
      <c r="EK879" s="79"/>
      <c r="EL879" s="79"/>
      <c r="EM879" s="79"/>
      <c r="EN879" s="79"/>
      <c r="EO879" s="113"/>
      <c r="EP879" s="113"/>
      <c r="EQ879" s="113"/>
      <c r="ER879" s="113"/>
      <c r="ES879" s="113"/>
      <c r="ET879" s="113"/>
      <c r="EU879" s="113"/>
      <c r="EV879" s="113"/>
      <c r="EW879" s="113"/>
      <c r="EX879" s="113"/>
    </row>
    <row r="880" spans="1:154" x14ac:dyDescent="0.3">
      <c r="A880" s="79"/>
      <c r="B880" s="80"/>
      <c r="C880" s="80"/>
      <c r="D880" s="80"/>
      <c r="E880" s="80"/>
      <c r="F880" s="80"/>
      <c r="G880" s="44" t="e">
        <f>SUM(J880,L880,N880,O880,P880,T880,U880,V880,AB880,AD880,AO880,AQ880,CE880,CG880,CP880,CR880,#REF!,#REF!,CZ880,DB880,DE880,DG880,DN880,DP880,DW880,DY880,EF880,EH880)</f>
        <v>#REF!</v>
      </c>
      <c r="H880" s="44" t="e">
        <f>SUM(K880,M880,Q880,R880,S880,W880,X880,Y880,AC880,AE880,AF880,AG880,AH880,AI880,AL880,AP880,AR880,#REF!,AY880,AZ880,CF880,CH880,CI880,CJ880,CK880,CL880,CQ880,CS880,CT880,CU880,CV880,CW880,#REF!,#REF!,DA880,DC880,DF880,DH880,DO880,#REF!,#REF!,#REF!,#REF!,DQ880,DR880,DS880,DT880,DU880,DX880,DZ880,EA880,EB880,EC880,ED880,EG880,EI880,EJ880,EK880,EL880,EM880)</f>
        <v>#REF!</v>
      </c>
      <c r="I880" s="44" t="e">
        <f t="shared" si="25"/>
        <v>#REF!</v>
      </c>
      <c r="J880" s="72"/>
      <c r="K880" s="72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79"/>
      <c r="AF880" s="79"/>
      <c r="AG880" s="79"/>
      <c r="AH880" s="79"/>
      <c r="AI880" s="79"/>
      <c r="AJ880" s="79"/>
      <c r="AK880" s="79"/>
      <c r="AL880" s="79"/>
      <c r="AM880" s="79"/>
      <c r="AN880" s="79"/>
      <c r="AO880" s="79"/>
      <c r="AP880" s="79"/>
      <c r="AQ880" s="79"/>
      <c r="AR880" s="79"/>
      <c r="AS880" s="79"/>
      <c r="AT880" s="79"/>
      <c r="AU880" s="79"/>
      <c r="AV880" s="79"/>
      <c r="AW880" s="79"/>
      <c r="AX880" s="79"/>
      <c r="AY880" s="79"/>
      <c r="AZ880" s="79"/>
      <c r="BA880" s="79"/>
      <c r="BB880" s="79"/>
      <c r="BC880" s="79"/>
      <c r="BD880" s="79"/>
      <c r="BE880" s="79"/>
      <c r="BF880" s="79"/>
      <c r="BG880" s="79"/>
      <c r="BH880" s="79"/>
      <c r="BI880" s="79"/>
      <c r="BJ880" s="79"/>
      <c r="BK880" s="79"/>
      <c r="BL880" s="79"/>
      <c r="BM880" s="79"/>
      <c r="BN880" s="79"/>
      <c r="BO880" s="79"/>
      <c r="BP880" s="79"/>
      <c r="BQ880" s="79"/>
      <c r="BR880" s="79"/>
      <c r="BS880" s="79"/>
      <c r="BT880" s="79"/>
      <c r="BU880" s="79"/>
      <c r="BV880" s="79"/>
      <c r="BW880" s="79"/>
      <c r="BX880" s="79"/>
      <c r="BY880" s="79"/>
      <c r="BZ880" s="79"/>
      <c r="CA880" s="79"/>
      <c r="CB880" s="79"/>
      <c r="CC880" s="79"/>
      <c r="CD880" s="79"/>
      <c r="CE880" s="79"/>
      <c r="CF880" s="79"/>
      <c r="CG880" s="79"/>
      <c r="CH880" s="79"/>
      <c r="CI880" s="79"/>
      <c r="CJ880" s="79"/>
      <c r="CK880" s="79"/>
      <c r="CL880" s="79"/>
      <c r="CM880" s="79"/>
      <c r="CN880" s="79"/>
      <c r="CO880" s="79"/>
      <c r="CP880" s="79"/>
      <c r="CQ880" s="79"/>
      <c r="CR880" s="79"/>
      <c r="CS880" s="79"/>
      <c r="CT880" s="79"/>
      <c r="CU880" s="79"/>
      <c r="CV880" s="79"/>
      <c r="CW880" s="79"/>
      <c r="CX880" s="79"/>
      <c r="CY880" s="79"/>
      <c r="CZ880" s="79"/>
      <c r="DA880" s="79"/>
      <c r="DB880" s="79"/>
      <c r="DC880" s="79"/>
      <c r="DD880" s="79"/>
      <c r="DE880" s="79"/>
      <c r="DF880" s="79"/>
      <c r="DG880" s="79"/>
      <c r="DH880" s="79"/>
      <c r="DI880" s="79"/>
      <c r="DJ880" s="79"/>
      <c r="DK880" s="79"/>
      <c r="DL880" s="79"/>
      <c r="DM880" s="79"/>
      <c r="DN880" s="79"/>
      <c r="DO880" s="79"/>
      <c r="DP880" s="79"/>
      <c r="DQ880" s="79"/>
      <c r="DR880" s="79"/>
      <c r="DS880" s="79"/>
      <c r="DT880" s="79"/>
      <c r="DU880" s="79"/>
      <c r="DV880" s="79"/>
      <c r="DW880" s="79"/>
      <c r="DX880" s="79"/>
      <c r="DY880" s="79"/>
      <c r="DZ880" s="79"/>
      <c r="EA880" s="79"/>
      <c r="EB880" s="79"/>
      <c r="EC880" s="79"/>
      <c r="ED880" s="79"/>
      <c r="EE880" s="79"/>
      <c r="EF880" s="79"/>
      <c r="EG880" s="79"/>
      <c r="EH880" s="79"/>
      <c r="EI880" s="79"/>
      <c r="EJ880" s="79"/>
      <c r="EK880" s="79"/>
      <c r="EL880" s="79"/>
      <c r="EM880" s="79"/>
      <c r="EN880" s="79"/>
      <c r="EO880" s="113"/>
      <c r="EP880" s="113"/>
      <c r="EQ880" s="113"/>
      <c r="ER880" s="113"/>
      <c r="ES880" s="113"/>
      <c r="ET880" s="113"/>
      <c r="EU880" s="113"/>
      <c r="EV880" s="113"/>
      <c r="EW880" s="113"/>
      <c r="EX880" s="113"/>
    </row>
    <row r="881" spans="1:154" x14ac:dyDescent="0.3">
      <c r="A881" s="79"/>
      <c r="B881" s="80"/>
      <c r="C881" s="80"/>
      <c r="D881" s="80"/>
      <c r="E881" s="80"/>
      <c r="F881" s="80"/>
      <c r="G881" s="44" t="e">
        <f>SUM(J881,L881,N881,O881,P881,T881,U881,V881,AB881,AD881,AO881,AQ881,CE881,CG881,CP881,CR881,#REF!,#REF!,CZ881,DB881,DE881,DG881,DN881,DP881,DW881,DY881,EF881,EH881)</f>
        <v>#REF!</v>
      </c>
      <c r="H881" s="44" t="e">
        <f>SUM(K881,M881,Q881,R881,S881,W881,X881,Y881,AC881,AE881,AF881,AG881,AH881,AI881,AL881,AP881,AR881,#REF!,AY881,AZ881,CF881,CH881,CI881,CJ881,CK881,CL881,CQ881,CS881,CT881,CU881,CV881,CW881,#REF!,#REF!,DA881,DC881,DF881,DH881,DO881,#REF!,#REF!,#REF!,#REF!,DQ881,DR881,DS881,DT881,DU881,DX881,DZ881,EA881,EB881,EC881,ED881,EG881,EI881,EJ881,EK881,EL881,EM881)</f>
        <v>#REF!</v>
      </c>
      <c r="I881" s="44" t="e">
        <f t="shared" si="25"/>
        <v>#REF!</v>
      </c>
      <c r="J881" s="72"/>
      <c r="K881" s="72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79"/>
      <c r="AF881" s="79"/>
      <c r="AG881" s="79"/>
      <c r="AH881" s="79"/>
      <c r="AI881" s="79"/>
      <c r="AJ881" s="79"/>
      <c r="AK881" s="79"/>
      <c r="AL881" s="79"/>
      <c r="AM881" s="79"/>
      <c r="AN881" s="79"/>
      <c r="AO881" s="79"/>
      <c r="AP881" s="79"/>
      <c r="AQ881" s="79"/>
      <c r="AR881" s="79"/>
      <c r="AS881" s="79"/>
      <c r="AT881" s="79"/>
      <c r="AU881" s="79"/>
      <c r="AV881" s="79"/>
      <c r="AW881" s="79"/>
      <c r="AX881" s="79"/>
      <c r="AY881" s="79"/>
      <c r="AZ881" s="79"/>
      <c r="BA881" s="79"/>
      <c r="BB881" s="79"/>
      <c r="BC881" s="79"/>
      <c r="BD881" s="79"/>
      <c r="BE881" s="79"/>
      <c r="BF881" s="79"/>
      <c r="BG881" s="79"/>
      <c r="BH881" s="79"/>
      <c r="BI881" s="79"/>
      <c r="BJ881" s="79"/>
      <c r="BK881" s="79"/>
      <c r="BL881" s="79"/>
      <c r="BM881" s="79"/>
      <c r="BN881" s="79"/>
      <c r="BO881" s="79"/>
      <c r="BP881" s="79"/>
      <c r="BQ881" s="79"/>
      <c r="BR881" s="79"/>
      <c r="BS881" s="79"/>
      <c r="BT881" s="79"/>
      <c r="BU881" s="79"/>
      <c r="BV881" s="79"/>
      <c r="BW881" s="79"/>
      <c r="BX881" s="79"/>
      <c r="BY881" s="79"/>
      <c r="BZ881" s="79"/>
      <c r="CA881" s="79"/>
      <c r="CB881" s="79"/>
      <c r="CC881" s="79"/>
      <c r="CD881" s="79"/>
      <c r="CE881" s="79"/>
      <c r="CF881" s="79"/>
      <c r="CG881" s="79"/>
      <c r="CH881" s="79"/>
      <c r="CI881" s="79"/>
      <c r="CJ881" s="79"/>
      <c r="CK881" s="79"/>
      <c r="CL881" s="79"/>
      <c r="CM881" s="79"/>
      <c r="CN881" s="79"/>
      <c r="CO881" s="79"/>
      <c r="CP881" s="79"/>
      <c r="CQ881" s="79"/>
      <c r="CR881" s="79"/>
      <c r="CS881" s="79"/>
      <c r="CT881" s="79"/>
      <c r="CU881" s="79"/>
      <c r="CV881" s="79"/>
      <c r="CW881" s="79"/>
      <c r="CX881" s="79"/>
      <c r="CY881" s="79"/>
      <c r="CZ881" s="79"/>
      <c r="DA881" s="79"/>
      <c r="DB881" s="79"/>
      <c r="DC881" s="79"/>
      <c r="DD881" s="79"/>
      <c r="DE881" s="79"/>
      <c r="DF881" s="79"/>
      <c r="DG881" s="79"/>
      <c r="DH881" s="79"/>
      <c r="DI881" s="79"/>
      <c r="DJ881" s="79"/>
      <c r="DK881" s="79"/>
      <c r="DL881" s="79"/>
      <c r="DM881" s="79"/>
      <c r="DN881" s="79"/>
      <c r="DO881" s="79"/>
      <c r="DP881" s="79"/>
      <c r="DQ881" s="79"/>
      <c r="DR881" s="79"/>
      <c r="DS881" s="79"/>
      <c r="DT881" s="79"/>
      <c r="DU881" s="79"/>
      <c r="DV881" s="79"/>
      <c r="DW881" s="79"/>
      <c r="DX881" s="79"/>
      <c r="DY881" s="79"/>
      <c r="DZ881" s="79"/>
      <c r="EA881" s="79"/>
      <c r="EB881" s="79"/>
      <c r="EC881" s="79"/>
      <c r="ED881" s="79"/>
      <c r="EE881" s="79"/>
      <c r="EF881" s="79"/>
      <c r="EG881" s="79"/>
      <c r="EH881" s="79"/>
      <c r="EI881" s="79"/>
      <c r="EJ881" s="79"/>
      <c r="EK881" s="79"/>
      <c r="EL881" s="79"/>
      <c r="EM881" s="79"/>
      <c r="EN881" s="79"/>
      <c r="EO881" s="113"/>
      <c r="EP881" s="113"/>
      <c r="EQ881" s="113"/>
      <c r="ER881" s="113"/>
      <c r="ES881" s="113"/>
      <c r="ET881" s="113"/>
      <c r="EU881" s="113"/>
      <c r="EV881" s="113"/>
      <c r="EW881" s="113"/>
      <c r="EX881" s="113"/>
    </row>
    <row r="882" spans="1:154" x14ac:dyDescent="0.3">
      <c r="A882" s="79"/>
      <c r="B882" s="80"/>
      <c r="C882" s="80"/>
      <c r="D882" s="80"/>
      <c r="E882" s="80"/>
      <c r="F882" s="80"/>
      <c r="G882" s="44" t="e">
        <f>SUM(J882,L882,N882,O882,P882,T882,U882,V882,AB882,AD882,AO882,AQ882,CE882,CG882,CP882,CR882,#REF!,#REF!,CZ882,DB882,DE882,DG882,DN882,DP882,DW882,DY882,EF882,EH882)</f>
        <v>#REF!</v>
      </c>
      <c r="H882" s="44" t="e">
        <f>SUM(K882,M882,Q882,R882,S882,W882,X882,Y882,AC882,AE882,AF882,AG882,AH882,AI882,AL882,AP882,AR882,#REF!,AY882,AZ882,CF882,CH882,CI882,CJ882,CK882,CL882,CQ882,CS882,CT882,CU882,CV882,CW882,#REF!,#REF!,DA882,DC882,DF882,DH882,DO882,#REF!,#REF!,#REF!,#REF!,DQ882,DR882,DS882,DT882,DU882,DX882,DZ882,EA882,EB882,EC882,ED882,EG882,EI882,EJ882,EK882,EL882,EM882)</f>
        <v>#REF!</v>
      </c>
      <c r="I882" s="44" t="e">
        <f t="shared" si="25"/>
        <v>#REF!</v>
      </c>
      <c r="J882" s="72"/>
      <c r="K882" s="72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79"/>
      <c r="AF882" s="79"/>
      <c r="AG882" s="79"/>
      <c r="AH882" s="79"/>
      <c r="AI882" s="79"/>
      <c r="AJ882" s="79"/>
      <c r="AK882" s="79"/>
      <c r="AL882" s="79"/>
      <c r="AM882" s="79"/>
      <c r="AN882" s="79"/>
      <c r="AO882" s="79"/>
      <c r="AP882" s="79"/>
      <c r="AQ882" s="79"/>
      <c r="AR882" s="79"/>
      <c r="AS882" s="79"/>
      <c r="AT882" s="79"/>
      <c r="AU882" s="79"/>
      <c r="AV882" s="79"/>
      <c r="AW882" s="79"/>
      <c r="AX882" s="79"/>
      <c r="AY882" s="79"/>
      <c r="AZ882" s="79"/>
      <c r="BA882" s="79"/>
      <c r="BB882" s="79"/>
      <c r="BC882" s="79"/>
      <c r="BD882" s="79"/>
      <c r="BE882" s="79"/>
      <c r="BF882" s="79"/>
      <c r="BG882" s="79"/>
      <c r="BH882" s="79"/>
      <c r="BI882" s="79"/>
      <c r="BJ882" s="79"/>
      <c r="BK882" s="79"/>
      <c r="BL882" s="79"/>
      <c r="BM882" s="79"/>
      <c r="BN882" s="79"/>
      <c r="BO882" s="79"/>
      <c r="BP882" s="79"/>
      <c r="BQ882" s="79"/>
      <c r="BR882" s="79"/>
      <c r="BS882" s="79"/>
      <c r="BT882" s="79"/>
      <c r="BU882" s="79"/>
      <c r="BV882" s="79"/>
      <c r="BW882" s="79"/>
      <c r="BX882" s="79"/>
      <c r="BY882" s="79"/>
      <c r="BZ882" s="79"/>
      <c r="CA882" s="79"/>
      <c r="CB882" s="79"/>
      <c r="CC882" s="79"/>
      <c r="CD882" s="79"/>
      <c r="CE882" s="79"/>
      <c r="CF882" s="79"/>
      <c r="CG882" s="79"/>
      <c r="CH882" s="79"/>
      <c r="CI882" s="79"/>
      <c r="CJ882" s="79"/>
      <c r="CK882" s="79"/>
      <c r="CL882" s="79"/>
      <c r="CM882" s="79"/>
      <c r="CN882" s="79"/>
      <c r="CO882" s="79"/>
      <c r="CP882" s="79"/>
      <c r="CQ882" s="79"/>
      <c r="CR882" s="79"/>
      <c r="CS882" s="79"/>
      <c r="CT882" s="79"/>
      <c r="CU882" s="79"/>
      <c r="CV882" s="79"/>
      <c r="CW882" s="79"/>
      <c r="CX882" s="79"/>
      <c r="CY882" s="79"/>
      <c r="CZ882" s="79"/>
      <c r="DA882" s="79"/>
      <c r="DB882" s="79"/>
      <c r="DC882" s="79"/>
      <c r="DD882" s="79"/>
      <c r="DE882" s="79"/>
      <c r="DF882" s="79"/>
      <c r="DG882" s="79"/>
      <c r="DH882" s="79"/>
      <c r="DI882" s="79"/>
      <c r="DJ882" s="79"/>
      <c r="DK882" s="79"/>
      <c r="DL882" s="79"/>
      <c r="DM882" s="79"/>
      <c r="DN882" s="79"/>
      <c r="DO882" s="79"/>
      <c r="DP882" s="79"/>
      <c r="DQ882" s="79"/>
      <c r="DR882" s="79"/>
      <c r="DS882" s="79"/>
      <c r="DT882" s="79"/>
      <c r="DU882" s="79"/>
      <c r="DV882" s="79"/>
      <c r="DW882" s="79"/>
      <c r="DX882" s="79"/>
      <c r="DY882" s="79"/>
      <c r="DZ882" s="79"/>
      <c r="EA882" s="79"/>
      <c r="EB882" s="79"/>
      <c r="EC882" s="79"/>
      <c r="ED882" s="79"/>
      <c r="EE882" s="79"/>
      <c r="EF882" s="79"/>
      <c r="EG882" s="79"/>
      <c r="EH882" s="79"/>
      <c r="EI882" s="79"/>
      <c r="EJ882" s="79"/>
      <c r="EK882" s="79"/>
      <c r="EL882" s="79"/>
      <c r="EM882" s="79"/>
      <c r="EN882" s="79"/>
      <c r="EO882" s="113"/>
      <c r="EP882" s="113"/>
      <c r="EQ882" s="113"/>
      <c r="ER882" s="113"/>
      <c r="ES882" s="113"/>
      <c r="ET882" s="113"/>
      <c r="EU882" s="113"/>
      <c r="EV882" s="113"/>
      <c r="EW882" s="113"/>
      <c r="EX882" s="113"/>
    </row>
    <row r="883" spans="1:154" x14ac:dyDescent="0.3">
      <c r="A883" s="79"/>
      <c r="B883" s="80"/>
      <c r="C883" s="80"/>
      <c r="D883" s="80"/>
      <c r="E883" s="80"/>
      <c r="F883" s="80"/>
      <c r="G883" s="44" t="e">
        <f>SUM(J883,L883,N883,O883,P883,T883,U883,V883,AB883,AD883,AO883,AQ883,CE883,CG883,CP883,CR883,#REF!,#REF!,CZ883,DB883,DE883,DG883,DN883,DP883,DW883,DY883,EF883,EH883)</f>
        <v>#REF!</v>
      </c>
      <c r="H883" s="44" t="e">
        <f>SUM(K883,M883,Q883,R883,S883,W883,X883,Y883,AC883,AE883,AF883,AG883,AH883,AI883,AL883,AP883,AR883,#REF!,AY883,AZ883,CF883,CH883,CI883,CJ883,CK883,CL883,CQ883,CS883,CT883,CU883,CV883,CW883,#REF!,#REF!,DA883,DC883,DF883,DH883,DO883,#REF!,#REF!,#REF!,#REF!,DQ883,DR883,DS883,DT883,DU883,DX883,DZ883,EA883,EB883,EC883,ED883,EG883,EI883,EJ883,EK883,EL883,EM883)</f>
        <v>#REF!</v>
      </c>
      <c r="I883" s="44" t="e">
        <f t="shared" si="25"/>
        <v>#REF!</v>
      </c>
      <c r="J883" s="72"/>
      <c r="K883" s="72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79"/>
      <c r="AF883" s="79"/>
      <c r="AG883" s="79"/>
      <c r="AH883" s="79"/>
      <c r="AI883" s="79"/>
      <c r="AJ883" s="79"/>
      <c r="AK883" s="79"/>
      <c r="AL883" s="79"/>
      <c r="AM883" s="79"/>
      <c r="AN883" s="79"/>
      <c r="AO883" s="79"/>
      <c r="AP883" s="79"/>
      <c r="AQ883" s="79"/>
      <c r="AR883" s="79"/>
      <c r="AS883" s="79"/>
      <c r="AT883" s="79"/>
      <c r="AU883" s="79"/>
      <c r="AV883" s="79"/>
      <c r="AW883" s="79"/>
      <c r="AX883" s="79"/>
      <c r="AY883" s="79"/>
      <c r="AZ883" s="79"/>
      <c r="BA883" s="79"/>
      <c r="BB883" s="79"/>
      <c r="BC883" s="79"/>
      <c r="BD883" s="79"/>
      <c r="BE883" s="79"/>
      <c r="BF883" s="79"/>
      <c r="BG883" s="79"/>
      <c r="BH883" s="79"/>
      <c r="BI883" s="79"/>
      <c r="BJ883" s="79"/>
      <c r="BK883" s="79"/>
      <c r="BL883" s="79"/>
      <c r="BM883" s="79"/>
      <c r="BN883" s="79"/>
      <c r="BO883" s="79"/>
      <c r="BP883" s="79"/>
      <c r="BQ883" s="79"/>
      <c r="BR883" s="79"/>
      <c r="BS883" s="79"/>
      <c r="BT883" s="79"/>
      <c r="BU883" s="79"/>
      <c r="BV883" s="79"/>
      <c r="BW883" s="79"/>
      <c r="BX883" s="79"/>
      <c r="BY883" s="79"/>
      <c r="BZ883" s="79"/>
      <c r="CA883" s="79"/>
      <c r="CB883" s="79"/>
      <c r="CC883" s="79"/>
      <c r="CD883" s="79"/>
      <c r="CE883" s="79"/>
      <c r="CF883" s="79"/>
      <c r="CG883" s="79"/>
      <c r="CH883" s="79"/>
      <c r="CI883" s="79"/>
      <c r="CJ883" s="79"/>
      <c r="CK883" s="79"/>
      <c r="CL883" s="79"/>
      <c r="CM883" s="79"/>
      <c r="CN883" s="79"/>
      <c r="CO883" s="79"/>
      <c r="CP883" s="79"/>
      <c r="CQ883" s="79"/>
      <c r="CR883" s="79"/>
      <c r="CS883" s="79"/>
      <c r="CT883" s="79"/>
      <c r="CU883" s="79"/>
      <c r="CV883" s="79"/>
      <c r="CW883" s="79"/>
      <c r="CX883" s="79"/>
      <c r="CY883" s="79"/>
      <c r="CZ883" s="79"/>
      <c r="DA883" s="79"/>
      <c r="DB883" s="79"/>
      <c r="DC883" s="79"/>
      <c r="DD883" s="79"/>
      <c r="DE883" s="79"/>
      <c r="DF883" s="79"/>
      <c r="DG883" s="79"/>
      <c r="DH883" s="79"/>
      <c r="DI883" s="79"/>
      <c r="DJ883" s="79"/>
      <c r="DK883" s="79"/>
      <c r="DL883" s="79"/>
      <c r="DM883" s="79"/>
      <c r="DN883" s="79"/>
      <c r="DO883" s="79"/>
      <c r="DP883" s="79"/>
      <c r="DQ883" s="79"/>
      <c r="DR883" s="79"/>
      <c r="DS883" s="79"/>
      <c r="DT883" s="79"/>
      <c r="DU883" s="79"/>
      <c r="DV883" s="79"/>
      <c r="DW883" s="79"/>
      <c r="DX883" s="79"/>
      <c r="DY883" s="79"/>
      <c r="DZ883" s="79"/>
      <c r="EA883" s="79"/>
      <c r="EB883" s="79"/>
      <c r="EC883" s="79"/>
      <c r="ED883" s="79"/>
      <c r="EE883" s="79"/>
      <c r="EF883" s="79"/>
      <c r="EG883" s="79"/>
      <c r="EH883" s="79"/>
      <c r="EI883" s="79"/>
      <c r="EJ883" s="79"/>
      <c r="EK883" s="79"/>
      <c r="EL883" s="79"/>
      <c r="EM883" s="79"/>
      <c r="EN883" s="79"/>
      <c r="EO883" s="113"/>
      <c r="EP883" s="113"/>
      <c r="EQ883" s="113"/>
      <c r="ER883" s="113"/>
      <c r="ES883" s="113"/>
      <c r="ET883" s="113"/>
      <c r="EU883" s="113"/>
      <c r="EV883" s="113"/>
      <c r="EW883" s="113"/>
      <c r="EX883" s="113"/>
    </row>
    <row r="884" spans="1:154" x14ac:dyDescent="0.3">
      <c r="A884" s="79"/>
      <c r="B884" s="80"/>
      <c r="C884" s="80"/>
      <c r="D884" s="80"/>
      <c r="E884" s="80"/>
      <c r="F884" s="80"/>
      <c r="G884" s="44" t="e">
        <f>SUM(J884,L884,N884,O884,P884,T884,U884,V884,AB884,AD884,AO884,AQ884,CE884,CG884,CP884,CR884,#REF!,#REF!,CZ884,DB884,DE884,DG884,DN884,DP884,DW884,DY884,EF884,EH884)</f>
        <v>#REF!</v>
      </c>
      <c r="H884" s="44" t="e">
        <f>SUM(K884,M884,Q884,R884,S884,W884,X884,Y884,AC884,AE884,AF884,AG884,AH884,AI884,AL884,AP884,AR884,#REF!,AY884,AZ884,CF884,CH884,CI884,CJ884,CK884,CL884,CQ884,CS884,CT884,CU884,CV884,CW884,#REF!,#REF!,DA884,DC884,DF884,DH884,DO884,#REF!,#REF!,#REF!,#REF!,DQ884,DR884,DS884,DT884,DU884,DX884,DZ884,EA884,EB884,EC884,ED884,EG884,EI884,EJ884,EK884,EL884,EM884)</f>
        <v>#REF!</v>
      </c>
      <c r="I884" s="44" t="e">
        <f t="shared" si="25"/>
        <v>#REF!</v>
      </c>
      <c r="J884" s="72"/>
      <c r="K884" s="72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79"/>
      <c r="AF884" s="79"/>
      <c r="AG884" s="79"/>
      <c r="AH884" s="79"/>
      <c r="AI884" s="79"/>
      <c r="AJ884" s="79"/>
      <c r="AK884" s="79"/>
      <c r="AL884" s="79"/>
      <c r="AM884" s="79"/>
      <c r="AN884" s="79"/>
      <c r="AO884" s="79"/>
      <c r="AP884" s="79"/>
      <c r="AQ884" s="79"/>
      <c r="AR884" s="79"/>
      <c r="AS884" s="79"/>
      <c r="AT884" s="79"/>
      <c r="AU884" s="79"/>
      <c r="AV884" s="79"/>
      <c r="AW884" s="79"/>
      <c r="AX884" s="79"/>
      <c r="AY884" s="79"/>
      <c r="AZ884" s="79"/>
      <c r="BA884" s="79"/>
      <c r="BB884" s="79"/>
      <c r="BC884" s="79"/>
      <c r="BD884" s="79"/>
      <c r="BE884" s="79"/>
      <c r="BF884" s="79"/>
      <c r="BG884" s="79"/>
      <c r="BH884" s="79"/>
      <c r="BI884" s="79"/>
      <c r="BJ884" s="79"/>
      <c r="BK884" s="79"/>
      <c r="BL884" s="79"/>
      <c r="BM884" s="79"/>
      <c r="BN884" s="79"/>
      <c r="BO884" s="79"/>
      <c r="BP884" s="79"/>
      <c r="BQ884" s="79"/>
      <c r="BR884" s="79"/>
      <c r="BS884" s="79"/>
      <c r="BT884" s="79"/>
      <c r="BU884" s="79"/>
      <c r="BV884" s="79"/>
      <c r="BW884" s="79"/>
      <c r="BX884" s="79"/>
      <c r="BY884" s="79"/>
      <c r="BZ884" s="79"/>
      <c r="CA884" s="79"/>
      <c r="CB884" s="79"/>
      <c r="CC884" s="79"/>
      <c r="CD884" s="79"/>
      <c r="CE884" s="79"/>
      <c r="CF884" s="79"/>
      <c r="CG884" s="79"/>
      <c r="CH884" s="79"/>
      <c r="CI884" s="79"/>
      <c r="CJ884" s="79"/>
      <c r="CK884" s="79"/>
      <c r="CL884" s="79"/>
      <c r="CM884" s="79"/>
      <c r="CN884" s="79"/>
      <c r="CO884" s="79"/>
      <c r="CP884" s="79"/>
      <c r="CQ884" s="79"/>
      <c r="CR884" s="79"/>
      <c r="CS884" s="79"/>
      <c r="CT884" s="79"/>
      <c r="CU884" s="79"/>
      <c r="CV884" s="79"/>
      <c r="CW884" s="79"/>
      <c r="CX884" s="79"/>
      <c r="CY884" s="79"/>
      <c r="CZ884" s="79"/>
      <c r="DA884" s="79"/>
      <c r="DB884" s="79"/>
      <c r="DC884" s="79"/>
      <c r="DD884" s="79"/>
      <c r="DE884" s="79"/>
      <c r="DF884" s="79"/>
      <c r="DG884" s="79"/>
      <c r="DH884" s="79"/>
      <c r="DI884" s="79"/>
      <c r="DJ884" s="79"/>
      <c r="DK884" s="79"/>
      <c r="DL884" s="79"/>
      <c r="DM884" s="79"/>
      <c r="DN884" s="79"/>
      <c r="DO884" s="79"/>
      <c r="DP884" s="79"/>
      <c r="DQ884" s="79"/>
      <c r="DR884" s="79"/>
      <c r="DS884" s="79"/>
      <c r="DT884" s="79"/>
      <c r="DU884" s="79"/>
      <c r="DV884" s="79"/>
      <c r="DW884" s="79"/>
      <c r="DX884" s="79"/>
      <c r="DY884" s="79"/>
      <c r="DZ884" s="79"/>
      <c r="EA884" s="79"/>
      <c r="EB884" s="79"/>
      <c r="EC884" s="79"/>
      <c r="ED884" s="79"/>
      <c r="EE884" s="79"/>
      <c r="EF884" s="79"/>
      <c r="EG884" s="79"/>
      <c r="EH884" s="79"/>
      <c r="EI884" s="79"/>
      <c r="EJ884" s="79"/>
      <c r="EK884" s="79"/>
      <c r="EL884" s="79"/>
      <c r="EM884" s="79"/>
      <c r="EN884" s="79"/>
      <c r="EO884" s="113"/>
      <c r="EP884" s="113"/>
      <c r="EQ884" s="113"/>
      <c r="ER884" s="113"/>
      <c r="ES884" s="113"/>
      <c r="ET884" s="113"/>
      <c r="EU884" s="113"/>
      <c r="EV884" s="113"/>
      <c r="EW884" s="113"/>
      <c r="EX884" s="113"/>
    </row>
    <row r="885" spans="1:154" x14ac:dyDescent="0.3">
      <c r="A885" s="79"/>
      <c r="B885" s="80"/>
      <c r="C885" s="80"/>
      <c r="D885" s="80"/>
      <c r="E885" s="80"/>
      <c r="F885" s="80"/>
      <c r="G885" s="44" t="e">
        <f>SUM(J885,L885,N885,O885,P885,T885,U885,V885,AB885,AD885,AO885,AQ885,CE885,CG885,CP885,CR885,#REF!,#REF!,CZ885,DB885,DE885,DG885,DN885,DP885,DW885,DY885,EF885,EH885)</f>
        <v>#REF!</v>
      </c>
      <c r="H885" s="44" t="e">
        <f>SUM(K885,M885,Q885,R885,S885,W885,X885,Y885,AC885,AE885,AF885,AG885,AH885,AI885,AL885,AP885,AR885,#REF!,AY885,AZ885,CF885,CH885,CI885,CJ885,CK885,CL885,CQ885,CS885,CT885,CU885,CV885,CW885,#REF!,#REF!,DA885,DC885,DF885,DH885,DO885,#REF!,#REF!,#REF!,#REF!,DQ885,DR885,DS885,DT885,DU885,DX885,DZ885,EA885,EB885,EC885,ED885,EG885,EI885,EJ885,EK885,EL885,EM885)</f>
        <v>#REF!</v>
      </c>
      <c r="I885" s="44" t="e">
        <f t="shared" si="25"/>
        <v>#REF!</v>
      </c>
      <c r="J885" s="72"/>
      <c r="K885" s="72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79"/>
      <c r="AF885" s="79"/>
      <c r="AG885" s="79"/>
      <c r="AH885" s="79"/>
      <c r="AI885" s="79"/>
      <c r="AJ885" s="79"/>
      <c r="AK885" s="79"/>
      <c r="AL885" s="79"/>
      <c r="AM885" s="79"/>
      <c r="AN885" s="79"/>
      <c r="AO885" s="79"/>
      <c r="AP885" s="79"/>
      <c r="AQ885" s="79"/>
      <c r="AR885" s="79"/>
      <c r="AS885" s="79"/>
      <c r="AT885" s="79"/>
      <c r="AU885" s="79"/>
      <c r="AV885" s="79"/>
      <c r="AW885" s="79"/>
      <c r="AX885" s="79"/>
      <c r="AY885" s="79"/>
      <c r="AZ885" s="79"/>
      <c r="BA885" s="79"/>
      <c r="BB885" s="79"/>
      <c r="BC885" s="79"/>
      <c r="BD885" s="79"/>
      <c r="BE885" s="79"/>
      <c r="BF885" s="79"/>
      <c r="BG885" s="79"/>
      <c r="BH885" s="79"/>
      <c r="BI885" s="79"/>
      <c r="BJ885" s="79"/>
      <c r="BK885" s="79"/>
      <c r="BL885" s="79"/>
      <c r="BM885" s="79"/>
      <c r="BN885" s="79"/>
      <c r="BO885" s="79"/>
      <c r="BP885" s="79"/>
      <c r="BQ885" s="79"/>
      <c r="BR885" s="79"/>
      <c r="BS885" s="79"/>
      <c r="BT885" s="79"/>
      <c r="BU885" s="79"/>
      <c r="BV885" s="79"/>
      <c r="BW885" s="79"/>
      <c r="BX885" s="79"/>
      <c r="BY885" s="79"/>
      <c r="BZ885" s="79"/>
      <c r="CA885" s="79"/>
      <c r="CB885" s="79"/>
      <c r="CC885" s="79"/>
      <c r="CD885" s="79"/>
      <c r="CE885" s="79"/>
      <c r="CF885" s="79"/>
      <c r="CG885" s="79"/>
      <c r="CH885" s="79"/>
      <c r="CI885" s="79"/>
      <c r="CJ885" s="79"/>
      <c r="CK885" s="79"/>
      <c r="CL885" s="79"/>
      <c r="CM885" s="79"/>
      <c r="CN885" s="79"/>
      <c r="CO885" s="79"/>
      <c r="CP885" s="79"/>
      <c r="CQ885" s="79"/>
      <c r="CR885" s="79"/>
      <c r="CS885" s="79"/>
      <c r="CT885" s="79"/>
      <c r="CU885" s="79"/>
      <c r="CV885" s="79"/>
      <c r="CW885" s="79"/>
      <c r="CX885" s="79"/>
      <c r="CY885" s="79"/>
      <c r="CZ885" s="79"/>
      <c r="DA885" s="79"/>
      <c r="DB885" s="79"/>
      <c r="DC885" s="79"/>
      <c r="DD885" s="79"/>
      <c r="DE885" s="79"/>
      <c r="DF885" s="79"/>
      <c r="DG885" s="79"/>
      <c r="DH885" s="79"/>
      <c r="DI885" s="79"/>
      <c r="DJ885" s="79"/>
      <c r="DK885" s="79"/>
      <c r="DL885" s="79"/>
      <c r="DM885" s="79"/>
      <c r="DN885" s="79"/>
      <c r="DO885" s="79"/>
      <c r="DP885" s="79"/>
      <c r="DQ885" s="79"/>
      <c r="DR885" s="79"/>
      <c r="DS885" s="79"/>
      <c r="DT885" s="79"/>
      <c r="DU885" s="79"/>
      <c r="DV885" s="79"/>
      <c r="DW885" s="79"/>
      <c r="DX885" s="79"/>
      <c r="DY885" s="79"/>
      <c r="DZ885" s="79"/>
      <c r="EA885" s="79"/>
      <c r="EB885" s="79"/>
      <c r="EC885" s="79"/>
      <c r="ED885" s="79"/>
      <c r="EE885" s="79"/>
      <c r="EF885" s="79"/>
      <c r="EG885" s="79"/>
      <c r="EH885" s="79"/>
      <c r="EI885" s="79"/>
      <c r="EJ885" s="79"/>
      <c r="EK885" s="79"/>
      <c r="EL885" s="79"/>
      <c r="EM885" s="79"/>
      <c r="EN885" s="79"/>
      <c r="EO885" s="113"/>
      <c r="EP885" s="113"/>
      <c r="EQ885" s="113"/>
      <c r="ER885" s="113"/>
      <c r="ES885" s="113"/>
      <c r="ET885" s="113"/>
      <c r="EU885" s="113"/>
      <c r="EV885" s="113"/>
      <c r="EW885" s="113"/>
      <c r="EX885" s="113"/>
    </row>
    <row r="886" spans="1:154" x14ac:dyDescent="0.3">
      <c r="A886" s="79"/>
      <c r="B886" s="80"/>
      <c r="C886" s="80"/>
      <c r="D886" s="80"/>
      <c r="E886" s="80"/>
      <c r="F886" s="80"/>
      <c r="G886" s="44" t="e">
        <f>SUM(J886,L886,N886,O886,P886,T886,U886,V886,AB886,AD886,AO886,AQ886,CE886,CG886,CP886,CR886,#REF!,#REF!,CZ886,DB886,DE886,DG886,DN886,DP886,DW886,DY886,EF886,EH886)</f>
        <v>#REF!</v>
      </c>
      <c r="H886" s="44" t="e">
        <f>SUM(K886,M886,Q886,R886,S886,W886,X886,Y886,AC886,AE886,AF886,AG886,AH886,AI886,AL886,AP886,AR886,#REF!,AY886,AZ886,CF886,CH886,CI886,CJ886,CK886,CL886,CQ886,CS886,CT886,CU886,CV886,CW886,#REF!,#REF!,DA886,DC886,DF886,DH886,DO886,#REF!,#REF!,#REF!,#REF!,DQ886,DR886,DS886,DT886,DU886,DX886,DZ886,EA886,EB886,EC886,ED886,EG886,EI886,EJ886,EK886,EL886,EM886)</f>
        <v>#REF!</v>
      </c>
      <c r="I886" s="44" t="e">
        <f t="shared" si="25"/>
        <v>#REF!</v>
      </c>
      <c r="J886" s="72"/>
      <c r="K886" s="72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79"/>
      <c r="AF886" s="79"/>
      <c r="AG886" s="79"/>
      <c r="AH886" s="79"/>
      <c r="AI886" s="79"/>
      <c r="AJ886" s="79"/>
      <c r="AK886" s="79"/>
      <c r="AL886" s="79"/>
      <c r="AM886" s="79"/>
      <c r="AN886" s="79"/>
      <c r="AO886" s="79"/>
      <c r="AP886" s="79"/>
      <c r="AQ886" s="79"/>
      <c r="AR886" s="79"/>
      <c r="AS886" s="79"/>
      <c r="AT886" s="79"/>
      <c r="AU886" s="79"/>
      <c r="AV886" s="79"/>
      <c r="AW886" s="79"/>
      <c r="AX886" s="79"/>
      <c r="AY886" s="79"/>
      <c r="AZ886" s="79"/>
      <c r="BA886" s="79"/>
      <c r="BB886" s="79"/>
      <c r="BC886" s="79"/>
      <c r="BD886" s="79"/>
      <c r="BE886" s="79"/>
      <c r="BF886" s="79"/>
      <c r="BG886" s="79"/>
      <c r="BH886" s="79"/>
      <c r="BI886" s="79"/>
      <c r="BJ886" s="79"/>
      <c r="BK886" s="79"/>
      <c r="BL886" s="79"/>
      <c r="BM886" s="79"/>
      <c r="BN886" s="79"/>
      <c r="BO886" s="79"/>
      <c r="BP886" s="79"/>
      <c r="BQ886" s="79"/>
      <c r="BR886" s="79"/>
      <c r="BS886" s="79"/>
      <c r="BT886" s="79"/>
      <c r="BU886" s="79"/>
      <c r="BV886" s="79"/>
      <c r="BW886" s="79"/>
      <c r="BX886" s="79"/>
      <c r="BY886" s="79"/>
      <c r="BZ886" s="79"/>
      <c r="CA886" s="79"/>
      <c r="CB886" s="79"/>
      <c r="CC886" s="79"/>
      <c r="CD886" s="79"/>
      <c r="CE886" s="79"/>
      <c r="CF886" s="79"/>
      <c r="CG886" s="79"/>
      <c r="CH886" s="79"/>
      <c r="CI886" s="79"/>
      <c r="CJ886" s="79"/>
      <c r="CK886" s="79"/>
      <c r="CL886" s="79"/>
      <c r="CM886" s="79"/>
      <c r="CN886" s="79"/>
      <c r="CO886" s="79"/>
      <c r="CP886" s="79"/>
      <c r="CQ886" s="79"/>
      <c r="CR886" s="79"/>
      <c r="CS886" s="79"/>
      <c r="CT886" s="79"/>
      <c r="CU886" s="79"/>
      <c r="CV886" s="79"/>
      <c r="CW886" s="79"/>
      <c r="CX886" s="79"/>
      <c r="CY886" s="79"/>
      <c r="CZ886" s="79"/>
      <c r="DA886" s="79"/>
      <c r="DB886" s="79"/>
      <c r="DC886" s="79"/>
      <c r="DD886" s="79"/>
      <c r="DE886" s="79"/>
      <c r="DF886" s="79"/>
      <c r="DG886" s="79"/>
      <c r="DH886" s="79"/>
      <c r="DI886" s="79"/>
      <c r="DJ886" s="79"/>
      <c r="DK886" s="79"/>
      <c r="DL886" s="79"/>
      <c r="DM886" s="79"/>
      <c r="DN886" s="79"/>
      <c r="DO886" s="79"/>
      <c r="DP886" s="79"/>
      <c r="DQ886" s="79"/>
      <c r="DR886" s="79"/>
      <c r="DS886" s="79"/>
      <c r="DT886" s="79"/>
      <c r="DU886" s="79"/>
      <c r="DV886" s="79"/>
      <c r="DW886" s="79"/>
      <c r="DX886" s="79"/>
      <c r="DY886" s="79"/>
      <c r="DZ886" s="79"/>
      <c r="EA886" s="79"/>
      <c r="EB886" s="79"/>
      <c r="EC886" s="79"/>
      <c r="ED886" s="79"/>
      <c r="EE886" s="79"/>
      <c r="EF886" s="79"/>
      <c r="EG886" s="79"/>
      <c r="EH886" s="79"/>
      <c r="EI886" s="79"/>
      <c r="EJ886" s="79"/>
      <c r="EK886" s="79"/>
      <c r="EL886" s="79"/>
      <c r="EM886" s="79"/>
      <c r="EN886" s="79"/>
      <c r="EO886" s="113"/>
      <c r="EP886" s="113"/>
      <c r="EQ886" s="113"/>
      <c r="ER886" s="113"/>
      <c r="ES886" s="113"/>
      <c r="ET886" s="113"/>
      <c r="EU886" s="113"/>
      <c r="EV886" s="113"/>
      <c r="EW886" s="113"/>
      <c r="EX886" s="113"/>
    </row>
    <row r="887" spans="1:154" x14ac:dyDescent="0.3">
      <c r="A887" s="79"/>
      <c r="B887" s="80"/>
      <c r="C887" s="80"/>
      <c r="D887" s="80"/>
      <c r="E887" s="80"/>
      <c r="F887" s="80"/>
      <c r="G887" s="44" t="e">
        <f>SUM(J887,L887,N887,O887,P887,T887,U887,V887,AB887,AD887,AO887,AQ887,CE887,CG887,CP887,CR887,#REF!,#REF!,CZ887,DB887,DE887,DG887,DN887,DP887,DW887,DY887,EF887,EH887)</f>
        <v>#REF!</v>
      </c>
      <c r="H887" s="44" t="e">
        <f>SUM(K887,M887,Q887,R887,S887,W887,X887,Y887,AC887,AE887,AF887,AG887,AH887,AI887,AL887,AP887,AR887,#REF!,AY887,AZ887,CF887,CH887,CI887,CJ887,CK887,CL887,CQ887,CS887,CT887,CU887,CV887,CW887,#REF!,#REF!,DA887,DC887,DF887,DH887,DO887,#REF!,#REF!,#REF!,#REF!,DQ887,DR887,DS887,DT887,DU887,DX887,DZ887,EA887,EB887,EC887,ED887,EG887,EI887,EJ887,EK887,EL887,EM887)</f>
        <v>#REF!</v>
      </c>
      <c r="I887" s="44" t="e">
        <f t="shared" si="25"/>
        <v>#REF!</v>
      </c>
      <c r="J887" s="72"/>
      <c r="K887" s="72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79"/>
      <c r="AF887" s="79"/>
      <c r="AG887" s="79"/>
      <c r="AH887" s="79"/>
      <c r="AI887" s="79"/>
      <c r="AJ887" s="79"/>
      <c r="AK887" s="79"/>
      <c r="AL887" s="79"/>
      <c r="AM887" s="79"/>
      <c r="AN887" s="79"/>
      <c r="AO887" s="79"/>
      <c r="AP887" s="79"/>
      <c r="AQ887" s="79"/>
      <c r="AR887" s="79"/>
      <c r="AS887" s="79"/>
      <c r="AT887" s="79"/>
      <c r="AU887" s="79"/>
      <c r="AV887" s="79"/>
      <c r="AW887" s="79"/>
      <c r="AX887" s="79"/>
      <c r="AY887" s="79"/>
      <c r="AZ887" s="79"/>
      <c r="BA887" s="79"/>
      <c r="BB887" s="79"/>
      <c r="BC887" s="79"/>
      <c r="BD887" s="79"/>
      <c r="BE887" s="79"/>
      <c r="BF887" s="79"/>
      <c r="BG887" s="79"/>
      <c r="BH887" s="79"/>
      <c r="BI887" s="79"/>
      <c r="BJ887" s="79"/>
      <c r="BK887" s="79"/>
      <c r="BL887" s="79"/>
      <c r="BM887" s="79"/>
      <c r="BN887" s="79"/>
      <c r="BO887" s="79"/>
      <c r="BP887" s="79"/>
      <c r="BQ887" s="79"/>
      <c r="BR887" s="79"/>
      <c r="BS887" s="79"/>
      <c r="BT887" s="79"/>
      <c r="BU887" s="79"/>
      <c r="BV887" s="79"/>
      <c r="BW887" s="79"/>
      <c r="BX887" s="79"/>
      <c r="BY887" s="79"/>
      <c r="BZ887" s="79"/>
      <c r="CA887" s="79"/>
      <c r="CB887" s="79"/>
      <c r="CC887" s="79"/>
      <c r="CD887" s="79"/>
      <c r="CE887" s="79"/>
      <c r="CF887" s="79"/>
      <c r="CG887" s="79"/>
      <c r="CH887" s="79"/>
      <c r="CI887" s="79"/>
      <c r="CJ887" s="79"/>
      <c r="CK887" s="79"/>
      <c r="CL887" s="79"/>
      <c r="CM887" s="79"/>
      <c r="CN887" s="79"/>
      <c r="CO887" s="79"/>
      <c r="CP887" s="79"/>
      <c r="CQ887" s="79"/>
      <c r="CR887" s="79"/>
      <c r="CS887" s="79"/>
      <c r="CT887" s="79"/>
      <c r="CU887" s="79"/>
      <c r="CV887" s="79"/>
      <c r="CW887" s="79"/>
      <c r="CX887" s="79"/>
      <c r="CY887" s="79"/>
      <c r="CZ887" s="79"/>
      <c r="DA887" s="79"/>
      <c r="DB887" s="79"/>
      <c r="DC887" s="79"/>
      <c r="DD887" s="79"/>
      <c r="DE887" s="79"/>
      <c r="DF887" s="79"/>
      <c r="DG887" s="79"/>
      <c r="DH887" s="79"/>
      <c r="DI887" s="79"/>
      <c r="DJ887" s="79"/>
      <c r="DK887" s="79"/>
      <c r="DL887" s="79"/>
      <c r="DM887" s="79"/>
      <c r="DN887" s="79"/>
      <c r="DO887" s="79"/>
      <c r="DP887" s="79"/>
      <c r="DQ887" s="79"/>
      <c r="DR887" s="79"/>
      <c r="DS887" s="79"/>
      <c r="DT887" s="79"/>
      <c r="DU887" s="79"/>
      <c r="DV887" s="79"/>
      <c r="DW887" s="79"/>
      <c r="DX887" s="79"/>
      <c r="DY887" s="79"/>
      <c r="DZ887" s="79"/>
      <c r="EA887" s="79"/>
      <c r="EB887" s="79"/>
      <c r="EC887" s="79"/>
      <c r="ED887" s="79"/>
      <c r="EE887" s="79"/>
      <c r="EF887" s="79"/>
      <c r="EG887" s="79"/>
      <c r="EH887" s="79"/>
      <c r="EI887" s="79"/>
      <c r="EJ887" s="79"/>
      <c r="EK887" s="79"/>
      <c r="EL887" s="79"/>
      <c r="EM887" s="79"/>
      <c r="EN887" s="79"/>
      <c r="EO887" s="113"/>
      <c r="EP887" s="113"/>
      <c r="EQ887" s="113"/>
      <c r="ER887" s="113"/>
      <c r="ES887" s="113"/>
      <c r="ET887" s="113"/>
      <c r="EU887" s="113"/>
      <c r="EV887" s="113"/>
      <c r="EW887" s="113"/>
      <c r="EX887" s="113"/>
    </row>
    <row r="888" spans="1:154" x14ac:dyDescent="0.3">
      <c r="A888" s="79"/>
      <c r="B888" s="80"/>
      <c r="C888" s="80"/>
      <c r="D888" s="80"/>
      <c r="E888" s="80"/>
      <c r="F888" s="80"/>
      <c r="G888" s="44" t="e">
        <f>SUM(J888,L888,N888,O888,P888,T888,U888,V888,AB888,AD888,AO888,AQ888,CE888,CG888,CP888,CR888,#REF!,#REF!,CZ888,DB888,DE888,DG888,DN888,DP888,DW888,DY888,EF888,EH888)</f>
        <v>#REF!</v>
      </c>
      <c r="H888" s="44" t="e">
        <f>SUM(K888,M888,Q888,R888,S888,W888,X888,Y888,AC888,AE888,AF888,AG888,AH888,AI888,AL888,AP888,AR888,#REF!,AY888,AZ888,CF888,CH888,CI888,CJ888,CK888,CL888,CQ888,CS888,CT888,CU888,CV888,CW888,#REF!,#REF!,DA888,DC888,DF888,DH888,DO888,#REF!,#REF!,#REF!,#REF!,DQ888,DR888,DS888,DT888,DU888,DX888,DZ888,EA888,EB888,EC888,ED888,EG888,EI888,EJ888,EK888,EL888,EM888)</f>
        <v>#REF!</v>
      </c>
      <c r="I888" s="44" t="e">
        <f t="shared" si="25"/>
        <v>#REF!</v>
      </c>
      <c r="J888" s="72"/>
      <c r="K888" s="72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79"/>
      <c r="AF888" s="79"/>
      <c r="AG888" s="79"/>
      <c r="AH888" s="79"/>
      <c r="AI888" s="79"/>
      <c r="AJ888" s="79"/>
      <c r="AK888" s="79"/>
      <c r="AL888" s="79"/>
      <c r="AM888" s="79"/>
      <c r="AN888" s="79"/>
      <c r="AO888" s="79"/>
      <c r="AP888" s="79"/>
      <c r="AQ888" s="79"/>
      <c r="AR888" s="79"/>
      <c r="AS888" s="79"/>
      <c r="AT888" s="79"/>
      <c r="AU888" s="79"/>
      <c r="AV888" s="79"/>
      <c r="AW888" s="79"/>
      <c r="AX888" s="79"/>
      <c r="AY888" s="79"/>
      <c r="AZ888" s="79"/>
      <c r="BA888" s="79"/>
      <c r="BB888" s="79"/>
      <c r="BC888" s="79"/>
      <c r="BD888" s="79"/>
      <c r="BE888" s="79"/>
      <c r="BF888" s="79"/>
      <c r="BG888" s="79"/>
      <c r="BH888" s="79"/>
      <c r="BI888" s="79"/>
      <c r="BJ888" s="79"/>
      <c r="BK888" s="79"/>
      <c r="BL888" s="79"/>
      <c r="BM888" s="79"/>
      <c r="BN888" s="79"/>
      <c r="BO888" s="79"/>
      <c r="BP888" s="79"/>
      <c r="BQ888" s="79"/>
      <c r="BR888" s="79"/>
      <c r="BS888" s="79"/>
      <c r="BT888" s="79"/>
      <c r="BU888" s="79"/>
      <c r="BV888" s="79"/>
      <c r="BW888" s="79"/>
      <c r="BX888" s="79"/>
      <c r="BY888" s="79"/>
      <c r="BZ888" s="79"/>
      <c r="CA888" s="79"/>
      <c r="CB888" s="79"/>
      <c r="CC888" s="79"/>
      <c r="CD888" s="79"/>
      <c r="CE888" s="79"/>
      <c r="CF888" s="79"/>
      <c r="CG888" s="79"/>
      <c r="CH888" s="79"/>
      <c r="CI888" s="79"/>
      <c r="CJ888" s="79"/>
      <c r="CK888" s="79"/>
      <c r="CL888" s="79"/>
      <c r="CM888" s="79"/>
      <c r="CN888" s="79"/>
      <c r="CO888" s="79"/>
      <c r="CP888" s="79"/>
      <c r="CQ888" s="79"/>
      <c r="CR888" s="79"/>
      <c r="CS888" s="79"/>
      <c r="CT888" s="79"/>
      <c r="CU888" s="79"/>
      <c r="CV888" s="79"/>
      <c r="CW888" s="79"/>
      <c r="CX888" s="79"/>
      <c r="CY888" s="79"/>
      <c r="CZ888" s="79"/>
      <c r="DA888" s="79"/>
      <c r="DB888" s="79"/>
      <c r="DC888" s="79"/>
      <c r="DD888" s="79"/>
      <c r="DE888" s="79"/>
      <c r="DF888" s="79"/>
      <c r="DG888" s="79"/>
      <c r="DH888" s="79"/>
      <c r="DI888" s="79"/>
      <c r="DJ888" s="79"/>
      <c r="DK888" s="79"/>
      <c r="DL888" s="79"/>
      <c r="DM888" s="79"/>
      <c r="DN888" s="79"/>
      <c r="DO888" s="79"/>
      <c r="DP888" s="79"/>
      <c r="DQ888" s="79"/>
      <c r="DR888" s="79"/>
      <c r="DS888" s="79"/>
      <c r="DT888" s="79"/>
      <c r="DU888" s="79"/>
      <c r="DV888" s="79"/>
      <c r="DW888" s="79"/>
      <c r="DX888" s="79"/>
      <c r="DY888" s="79"/>
      <c r="DZ888" s="79"/>
      <c r="EA888" s="79"/>
      <c r="EB888" s="79"/>
      <c r="EC888" s="79"/>
      <c r="ED888" s="79"/>
      <c r="EE888" s="79"/>
      <c r="EF888" s="79"/>
      <c r="EG888" s="79"/>
      <c r="EH888" s="79"/>
      <c r="EI888" s="79"/>
      <c r="EJ888" s="79"/>
      <c r="EK888" s="79"/>
      <c r="EL888" s="79"/>
      <c r="EM888" s="79"/>
      <c r="EN888" s="79"/>
      <c r="EO888" s="113"/>
      <c r="EP888" s="113"/>
      <c r="EQ888" s="113"/>
      <c r="ER888" s="113"/>
      <c r="ES888" s="113"/>
      <c r="ET888" s="113"/>
      <c r="EU888" s="113"/>
      <c r="EV888" s="113"/>
      <c r="EW888" s="113"/>
      <c r="EX888" s="113"/>
    </row>
    <row r="889" spans="1:154" x14ac:dyDescent="0.3">
      <c r="A889" s="79"/>
      <c r="B889" s="80"/>
      <c r="C889" s="80"/>
      <c r="D889" s="80"/>
      <c r="E889" s="80"/>
      <c r="F889" s="80"/>
      <c r="G889" s="44" t="e">
        <f>SUM(J889,L889,N889,O889,P889,T889,U889,V889,AB889,AD889,AO889,AQ889,CE889,CG889,CP889,CR889,#REF!,#REF!,CZ889,DB889,DE889,DG889,DN889,DP889,DW889,DY889,EF889,EH889)</f>
        <v>#REF!</v>
      </c>
      <c r="H889" s="44" t="e">
        <f>SUM(K889,M889,Q889,R889,S889,W889,X889,Y889,AC889,AE889,AF889,AG889,AH889,AI889,AL889,AP889,AR889,#REF!,AY889,AZ889,CF889,CH889,CI889,CJ889,CK889,CL889,CQ889,CS889,CT889,CU889,CV889,CW889,#REF!,#REF!,DA889,DC889,DF889,DH889,DO889,#REF!,#REF!,#REF!,#REF!,DQ889,DR889,DS889,DT889,DU889,DX889,DZ889,EA889,EB889,EC889,ED889,EG889,EI889,EJ889,EK889,EL889,EM889)</f>
        <v>#REF!</v>
      </c>
      <c r="I889" s="44" t="e">
        <f t="shared" si="25"/>
        <v>#REF!</v>
      </c>
      <c r="J889" s="72"/>
      <c r="K889" s="72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79"/>
      <c r="AF889" s="79"/>
      <c r="AG889" s="79"/>
      <c r="AH889" s="79"/>
      <c r="AI889" s="79"/>
      <c r="AJ889" s="79"/>
      <c r="AK889" s="79"/>
      <c r="AL889" s="79"/>
      <c r="AM889" s="79"/>
      <c r="AN889" s="79"/>
      <c r="AO889" s="79"/>
      <c r="AP889" s="79"/>
      <c r="AQ889" s="79"/>
      <c r="AR889" s="79"/>
      <c r="AS889" s="79"/>
      <c r="AT889" s="79"/>
      <c r="AU889" s="79"/>
      <c r="AV889" s="79"/>
      <c r="AW889" s="79"/>
      <c r="AX889" s="79"/>
      <c r="AY889" s="79"/>
      <c r="AZ889" s="79"/>
      <c r="BA889" s="79"/>
      <c r="BB889" s="79"/>
      <c r="BC889" s="79"/>
      <c r="BD889" s="79"/>
      <c r="BE889" s="79"/>
      <c r="BF889" s="79"/>
      <c r="BG889" s="79"/>
      <c r="BH889" s="79"/>
      <c r="BI889" s="79"/>
      <c r="BJ889" s="79"/>
      <c r="BK889" s="79"/>
      <c r="BL889" s="79"/>
      <c r="BM889" s="79"/>
      <c r="BN889" s="79"/>
      <c r="BO889" s="79"/>
      <c r="BP889" s="79"/>
      <c r="BQ889" s="79"/>
      <c r="BR889" s="79"/>
      <c r="BS889" s="79"/>
      <c r="BT889" s="79"/>
      <c r="BU889" s="79"/>
      <c r="BV889" s="79"/>
      <c r="BW889" s="79"/>
      <c r="BX889" s="79"/>
      <c r="BY889" s="79"/>
      <c r="BZ889" s="79"/>
      <c r="CA889" s="79"/>
      <c r="CB889" s="79"/>
      <c r="CC889" s="79"/>
      <c r="CD889" s="79"/>
      <c r="CE889" s="79"/>
      <c r="CF889" s="79"/>
      <c r="CG889" s="79"/>
      <c r="CH889" s="79"/>
      <c r="CI889" s="79"/>
      <c r="CJ889" s="79"/>
      <c r="CK889" s="79"/>
      <c r="CL889" s="79"/>
      <c r="CM889" s="79"/>
      <c r="CN889" s="79"/>
      <c r="CO889" s="79"/>
      <c r="CP889" s="79"/>
      <c r="CQ889" s="79"/>
      <c r="CR889" s="79"/>
      <c r="CS889" s="79"/>
      <c r="CT889" s="79"/>
      <c r="CU889" s="79"/>
      <c r="CV889" s="79"/>
      <c r="CW889" s="79"/>
      <c r="CX889" s="79"/>
      <c r="CY889" s="79"/>
      <c r="CZ889" s="79"/>
      <c r="DA889" s="79"/>
      <c r="DB889" s="79"/>
      <c r="DC889" s="79"/>
      <c r="DD889" s="79"/>
      <c r="DE889" s="79"/>
      <c r="DF889" s="79"/>
      <c r="DG889" s="79"/>
      <c r="DH889" s="79"/>
      <c r="DI889" s="79"/>
      <c r="DJ889" s="79"/>
      <c r="DK889" s="79"/>
      <c r="DL889" s="79"/>
      <c r="DM889" s="79"/>
      <c r="DN889" s="79"/>
      <c r="DO889" s="79"/>
      <c r="DP889" s="79"/>
      <c r="DQ889" s="79"/>
      <c r="DR889" s="79"/>
      <c r="DS889" s="79"/>
      <c r="DT889" s="79"/>
      <c r="DU889" s="79"/>
      <c r="DV889" s="79"/>
      <c r="DW889" s="79"/>
      <c r="DX889" s="79"/>
      <c r="DY889" s="79"/>
      <c r="DZ889" s="79"/>
      <c r="EA889" s="79"/>
      <c r="EB889" s="79"/>
      <c r="EC889" s="79"/>
      <c r="ED889" s="79"/>
      <c r="EE889" s="79"/>
      <c r="EF889" s="79"/>
      <c r="EG889" s="79"/>
      <c r="EH889" s="79"/>
      <c r="EI889" s="79"/>
      <c r="EJ889" s="79"/>
      <c r="EK889" s="79"/>
      <c r="EL889" s="79"/>
      <c r="EM889" s="79"/>
      <c r="EN889" s="79"/>
      <c r="EO889" s="113"/>
      <c r="EP889" s="113"/>
      <c r="EQ889" s="113"/>
      <c r="ER889" s="113"/>
      <c r="ES889" s="113"/>
      <c r="ET889" s="113"/>
      <c r="EU889" s="113"/>
      <c r="EV889" s="113"/>
      <c r="EW889" s="113"/>
      <c r="EX889" s="113"/>
    </row>
    <row r="890" spans="1:154" x14ac:dyDescent="0.3">
      <c r="A890" s="79"/>
      <c r="B890" s="80"/>
      <c r="C890" s="80"/>
      <c r="D890" s="80"/>
      <c r="E890" s="80"/>
      <c r="F890" s="80"/>
      <c r="G890" s="44" t="e">
        <f>SUM(J890,L890,N890,O890,P890,T890,U890,V890,AB890,AD890,AO890,AQ890,CE890,CG890,CP890,CR890,#REF!,#REF!,CZ890,DB890,DE890,DG890,DN890,DP890,DW890,DY890,EF890,EH890)</f>
        <v>#REF!</v>
      </c>
      <c r="H890" s="44" t="e">
        <f>SUM(K890,M890,Q890,R890,S890,W890,X890,Y890,AC890,AE890,AF890,AG890,AH890,AI890,AL890,AP890,AR890,#REF!,AY890,AZ890,CF890,CH890,CI890,CJ890,CK890,CL890,CQ890,CS890,CT890,CU890,CV890,CW890,#REF!,#REF!,DA890,DC890,DF890,DH890,DO890,#REF!,#REF!,#REF!,#REF!,DQ890,DR890,DS890,DT890,DU890,DX890,DZ890,EA890,EB890,EC890,ED890,EG890,EI890,EJ890,EK890,EL890,EM890)</f>
        <v>#REF!</v>
      </c>
      <c r="I890" s="44" t="e">
        <f t="shared" si="25"/>
        <v>#REF!</v>
      </c>
      <c r="J890" s="72"/>
      <c r="K890" s="72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79"/>
      <c r="AF890" s="79"/>
      <c r="AG890" s="79"/>
      <c r="AH890" s="79"/>
      <c r="AI890" s="79"/>
      <c r="AJ890" s="79"/>
      <c r="AK890" s="79"/>
      <c r="AL890" s="79"/>
      <c r="AM890" s="79"/>
      <c r="AN890" s="79"/>
      <c r="AO890" s="79"/>
      <c r="AP890" s="79"/>
      <c r="AQ890" s="79"/>
      <c r="AR890" s="79"/>
      <c r="AS890" s="79"/>
      <c r="AT890" s="79"/>
      <c r="AU890" s="79"/>
      <c r="AV890" s="79"/>
      <c r="AW890" s="79"/>
      <c r="AX890" s="79"/>
      <c r="AY890" s="79"/>
      <c r="AZ890" s="79"/>
      <c r="BA890" s="79"/>
      <c r="BB890" s="79"/>
      <c r="BC890" s="79"/>
      <c r="BD890" s="79"/>
      <c r="BE890" s="79"/>
      <c r="BF890" s="79"/>
      <c r="BG890" s="79"/>
      <c r="BH890" s="79"/>
      <c r="BI890" s="79"/>
      <c r="BJ890" s="79"/>
      <c r="BK890" s="79"/>
      <c r="BL890" s="79"/>
      <c r="BM890" s="79"/>
      <c r="BN890" s="79"/>
      <c r="BO890" s="79"/>
      <c r="BP890" s="79"/>
      <c r="BQ890" s="79"/>
      <c r="BR890" s="79"/>
      <c r="BS890" s="79"/>
      <c r="BT890" s="79"/>
      <c r="BU890" s="79"/>
      <c r="BV890" s="79"/>
      <c r="BW890" s="79"/>
      <c r="BX890" s="79"/>
      <c r="BY890" s="79"/>
      <c r="BZ890" s="79"/>
      <c r="CA890" s="79"/>
      <c r="CB890" s="79"/>
      <c r="CC890" s="79"/>
      <c r="CD890" s="79"/>
      <c r="CE890" s="79"/>
      <c r="CF890" s="79"/>
      <c r="CG890" s="79"/>
      <c r="CH890" s="79"/>
      <c r="CI890" s="79"/>
      <c r="CJ890" s="79"/>
      <c r="CK890" s="79"/>
      <c r="CL890" s="79"/>
      <c r="CM890" s="79"/>
      <c r="CN890" s="79"/>
      <c r="CO890" s="79"/>
      <c r="CP890" s="79"/>
      <c r="CQ890" s="79"/>
      <c r="CR890" s="79"/>
      <c r="CS890" s="79"/>
      <c r="CT890" s="79"/>
      <c r="CU890" s="79"/>
      <c r="CV890" s="79"/>
      <c r="CW890" s="79"/>
      <c r="CX890" s="79"/>
      <c r="CY890" s="79"/>
      <c r="CZ890" s="79"/>
      <c r="DA890" s="79"/>
      <c r="DB890" s="79"/>
      <c r="DC890" s="79"/>
      <c r="DD890" s="79"/>
      <c r="DE890" s="79"/>
      <c r="DF890" s="79"/>
      <c r="DG890" s="79"/>
      <c r="DH890" s="79"/>
      <c r="DI890" s="79"/>
      <c r="DJ890" s="79"/>
      <c r="DK890" s="79"/>
      <c r="DL890" s="79"/>
      <c r="DM890" s="79"/>
      <c r="DN890" s="79"/>
      <c r="DO890" s="79"/>
      <c r="DP890" s="79"/>
      <c r="DQ890" s="79"/>
      <c r="DR890" s="79"/>
      <c r="DS890" s="79"/>
      <c r="DT890" s="79"/>
      <c r="DU890" s="79"/>
      <c r="DV890" s="79"/>
      <c r="DW890" s="79"/>
      <c r="DX890" s="79"/>
      <c r="DY890" s="79"/>
      <c r="DZ890" s="79"/>
      <c r="EA890" s="79"/>
      <c r="EB890" s="79"/>
      <c r="EC890" s="79"/>
      <c r="ED890" s="79"/>
      <c r="EE890" s="79"/>
      <c r="EF890" s="79"/>
      <c r="EG890" s="79"/>
      <c r="EH890" s="79"/>
      <c r="EI890" s="79"/>
      <c r="EJ890" s="79"/>
      <c r="EK890" s="79"/>
      <c r="EL890" s="79"/>
      <c r="EM890" s="79"/>
      <c r="EN890" s="79"/>
      <c r="EO890" s="113"/>
      <c r="EP890" s="113"/>
      <c r="EQ890" s="113"/>
      <c r="ER890" s="113"/>
      <c r="ES890" s="113"/>
      <c r="ET890" s="113"/>
      <c r="EU890" s="113"/>
      <c r="EV890" s="113"/>
      <c r="EW890" s="113"/>
      <c r="EX890" s="113"/>
    </row>
    <row r="891" spans="1:154" x14ac:dyDescent="0.3">
      <c r="A891" s="79"/>
      <c r="B891" s="80"/>
      <c r="C891" s="80"/>
      <c r="D891" s="80"/>
      <c r="E891" s="80"/>
      <c r="F891" s="80"/>
      <c r="G891" s="44" t="e">
        <f>SUM(J891,L891,N891,O891,P891,T891,U891,V891,AB891,AD891,AO891,AQ891,CE891,CG891,CP891,CR891,#REF!,#REF!,CZ891,DB891,DE891,DG891,DN891,DP891,DW891,DY891,EF891,EH891)</f>
        <v>#REF!</v>
      </c>
      <c r="H891" s="44" t="e">
        <f>SUM(K891,M891,Q891,R891,S891,W891,X891,Y891,AC891,AE891,AF891,AG891,AH891,AI891,AL891,AP891,AR891,#REF!,AY891,AZ891,CF891,CH891,CI891,CJ891,CK891,CL891,CQ891,CS891,CT891,CU891,CV891,CW891,#REF!,#REF!,DA891,DC891,DF891,DH891,DO891,#REF!,#REF!,#REF!,#REF!,DQ891,DR891,DS891,DT891,DU891,DX891,DZ891,EA891,EB891,EC891,ED891,EG891,EI891,EJ891,EK891,EL891,EM891)</f>
        <v>#REF!</v>
      </c>
      <c r="I891" s="44" t="e">
        <f t="shared" si="25"/>
        <v>#REF!</v>
      </c>
      <c r="J891" s="72"/>
      <c r="K891" s="72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79"/>
      <c r="AF891" s="79"/>
      <c r="AG891" s="79"/>
      <c r="AH891" s="79"/>
      <c r="AI891" s="79"/>
      <c r="AJ891" s="79"/>
      <c r="AK891" s="79"/>
      <c r="AL891" s="79"/>
      <c r="AM891" s="79"/>
      <c r="AN891" s="79"/>
      <c r="AO891" s="79"/>
      <c r="AP891" s="79"/>
      <c r="AQ891" s="79"/>
      <c r="AR891" s="79"/>
      <c r="AS891" s="79"/>
      <c r="AT891" s="79"/>
      <c r="AU891" s="79"/>
      <c r="AV891" s="79"/>
      <c r="AW891" s="79"/>
      <c r="AX891" s="79"/>
      <c r="AY891" s="79"/>
      <c r="AZ891" s="79"/>
      <c r="BA891" s="79"/>
      <c r="BB891" s="79"/>
      <c r="BC891" s="79"/>
      <c r="BD891" s="79"/>
      <c r="BE891" s="79"/>
      <c r="BF891" s="79"/>
      <c r="BG891" s="79"/>
      <c r="BH891" s="79"/>
      <c r="BI891" s="79"/>
      <c r="BJ891" s="79"/>
      <c r="BK891" s="79"/>
      <c r="BL891" s="79"/>
      <c r="BM891" s="79"/>
      <c r="BN891" s="79"/>
      <c r="BO891" s="79"/>
      <c r="BP891" s="79"/>
      <c r="BQ891" s="79"/>
      <c r="BR891" s="79"/>
      <c r="BS891" s="79"/>
      <c r="BT891" s="79"/>
      <c r="BU891" s="79"/>
      <c r="BV891" s="79"/>
      <c r="BW891" s="79"/>
      <c r="BX891" s="79"/>
      <c r="BY891" s="79"/>
      <c r="BZ891" s="79"/>
      <c r="CA891" s="79"/>
      <c r="CB891" s="79"/>
      <c r="CC891" s="79"/>
      <c r="CD891" s="79"/>
      <c r="CE891" s="79"/>
      <c r="CF891" s="79"/>
      <c r="CG891" s="79"/>
      <c r="CH891" s="79"/>
      <c r="CI891" s="79"/>
      <c r="CJ891" s="79"/>
      <c r="CK891" s="79"/>
      <c r="CL891" s="79"/>
      <c r="CM891" s="79"/>
      <c r="CN891" s="79"/>
      <c r="CO891" s="79"/>
      <c r="CP891" s="79"/>
      <c r="CQ891" s="79"/>
      <c r="CR891" s="79"/>
      <c r="CS891" s="79"/>
      <c r="CT891" s="79"/>
      <c r="CU891" s="79"/>
      <c r="CV891" s="79"/>
      <c r="CW891" s="79"/>
      <c r="CX891" s="79"/>
      <c r="CY891" s="79"/>
      <c r="CZ891" s="79"/>
      <c r="DA891" s="79"/>
      <c r="DB891" s="79"/>
      <c r="DC891" s="79"/>
      <c r="DD891" s="79"/>
      <c r="DE891" s="79"/>
      <c r="DF891" s="79"/>
      <c r="DG891" s="79"/>
      <c r="DH891" s="79"/>
      <c r="DI891" s="79"/>
      <c r="DJ891" s="79"/>
      <c r="DK891" s="79"/>
      <c r="DL891" s="79"/>
      <c r="DM891" s="79"/>
      <c r="DN891" s="79"/>
      <c r="DO891" s="79"/>
      <c r="DP891" s="79"/>
      <c r="DQ891" s="79"/>
      <c r="DR891" s="79"/>
      <c r="DS891" s="79"/>
      <c r="DT891" s="79"/>
      <c r="DU891" s="79"/>
      <c r="DV891" s="79"/>
      <c r="DW891" s="79"/>
      <c r="DX891" s="79"/>
      <c r="DY891" s="79"/>
      <c r="DZ891" s="79"/>
      <c r="EA891" s="79"/>
      <c r="EB891" s="79"/>
      <c r="EC891" s="79"/>
      <c r="ED891" s="79"/>
      <c r="EE891" s="79"/>
      <c r="EF891" s="79"/>
      <c r="EG891" s="79"/>
      <c r="EH891" s="79"/>
      <c r="EI891" s="79"/>
      <c r="EJ891" s="79"/>
      <c r="EK891" s="79"/>
      <c r="EL891" s="79"/>
      <c r="EM891" s="79"/>
      <c r="EN891" s="79"/>
      <c r="EO891" s="113"/>
      <c r="EP891" s="113"/>
      <c r="EQ891" s="113"/>
      <c r="ER891" s="113"/>
      <c r="ES891" s="113"/>
      <c r="ET891" s="113"/>
      <c r="EU891" s="113"/>
      <c r="EV891" s="113"/>
      <c r="EW891" s="113"/>
      <c r="EX891" s="113"/>
    </row>
    <row r="892" spans="1:154" x14ac:dyDescent="0.3">
      <c r="A892" s="79"/>
      <c r="B892" s="80"/>
      <c r="C892" s="80"/>
      <c r="D892" s="80"/>
      <c r="E892" s="80"/>
      <c r="F892" s="80"/>
      <c r="G892" s="44" t="e">
        <f>SUM(J892,L892,N892,O892,P892,T892,U892,V892,AB892,AD892,AO892,AQ892,CE892,CG892,CP892,CR892,#REF!,#REF!,CZ892,DB892,DE892,DG892,DN892,DP892,DW892,DY892,EF892,EH892)</f>
        <v>#REF!</v>
      </c>
      <c r="H892" s="44" t="e">
        <f>SUM(K892,M892,Q892,R892,S892,W892,X892,Y892,AC892,AE892,AF892,AG892,AH892,AI892,AL892,AP892,AR892,#REF!,AY892,AZ892,CF892,CH892,CI892,CJ892,CK892,CL892,CQ892,CS892,CT892,CU892,CV892,CW892,#REF!,#REF!,DA892,DC892,DF892,DH892,DO892,#REF!,#REF!,#REF!,#REF!,DQ892,DR892,DS892,DT892,DU892,DX892,DZ892,EA892,EB892,EC892,ED892,EG892,EI892,EJ892,EK892,EL892,EM892)</f>
        <v>#REF!</v>
      </c>
      <c r="I892" s="44" t="e">
        <f t="shared" si="25"/>
        <v>#REF!</v>
      </c>
      <c r="J892" s="72"/>
      <c r="K892" s="72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79"/>
      <c r="AF892" s="79"/>
      <c r="AG892" s="79"/>
      <c r="AH892" s="79"/>
      <c r="AI892" s="79"/>
      <c r="AJ892" s="79"/>
      <c r="AK892" s="79"/>
      <c r="AL892" s="79"/>
      <c r="AM892" s="79"/>
      <c r="AN892" s="79"/>
      <c r="AO892" s="79"/>
      <c r="AP892" s="79"/>
      <c r="AQ892" s="79"/>
      <c r="AR892" s="79"/>
      <c r="AS892" s="79"/>
      <c r="AT892" s="79"/>
      <c r="AU892" s="79"/>
      <c r="AV892" s="79"/>
      <c r="AW892" s="79"/>
      <c r="AX892" s="79"/>
      <c r="AY892" s="79"/>
      <c r="AZ892" s="79"/>
      <c r="BA892" s="79"/>
      <c r="BB892" s="79"/>
      <c r="BC892" s="79"/>
      <c r="BD892" s="79"/>
      <c r="BE892" s="79"/>
      <c r="BF892" s="79"/>
      <c r="BG892" s="79"/>
      <c r="BH892" s="79"/>
      <c r="BI892" s="79"/>
      <c r="BJ892" s="79"/>
      <c r="BK892" s="79"/>
      <c r="BL892" s="79"/>
      <c r="BM892" s="79"/>
      <c r="BN892" s="79"/>
      <c r="BO892" s="79"/>
      <c r="BP892" s="79"/>
      <c r="BQ892" s="79"/>
      <c r="BR892" s="79"/>
      <c r="BS892" s="79"/>
      <c r="BT892" s="79"/>
      <c r="BU892" s="79"/>
      <c r="BV892" s="79"/>
      <c r="BW892" s="79"/>
      <c r="BX892" s="79"/>
      <c r="BY892" s="79"/>
      <c r="BZ892" s="79"/>
      <c r="CA892" s="79"/>
      <c r="CB892" s="79"/>
      <c r="CC892" s="79"/>
      <c r="CD892" s="79"/>
      <c r="CE892" s="79"/>
      <c r="CF892" s="79"/>
      <c r="CG892" s="79"/>
      <c r="CH892" s="79"/>
      <c r="CI892" s="79"/>
      <c r="CJ892" s="79"/>
      <c r="CK892" s="79"/>
      <c r="CL892" s="79"/>
      <c r="CM892" s="79"/>
      <c r="CN892" s="79"/>
      <c r="CO892" s="79"/>
      <c r="CP892" s="79"/>
      <c r="CQ892" s="79"/>
      <c r="CR892" s="79"/>
      <c r="CS892" s="79"/>
      <c r="CT892" s="79"/>
      <c r="CU892" s="79"/>
      <c r="CV892" s="79"/>
      <c r="CW892" s="79"/>
      <c r="CX892" s="79"/>
      <c r="CY892" s="79"/>
      <c r="CZ892" s="79"/>
      <c r="DA892" s="79"/>
      <c r="DB892" s="79"/>
      <c r="DC892" s="79"/>
      <c r="DD892" s="79"/>
      <c r="DE892" s="79"/>
      <c r="DF892" s="79"/>
      <c r="DG892" s="79"/>
      <c r="DH892" s="79"/>
      <c r="DI892" s="79"/>
      <c r="DJ892" s="79"/>
      <c r="DK892" s="79"/>
      <c r="DL892" s="79"/>
      <c r="DM892" s="79"/>
      <c r="DN892" s="79"/>
      <c r="DO892" s="79"/>
      <c r="DP892" s="79"/>
      <c r="DQ892" s="79"/>
      <c r="DR892" s="79"/>
      <c r="DS892" s="79"/>
      <c r="DT892" s="79"/>
      <c r="DU892" s="79"/>
      <c r="DV892" s="79"/>
      <c r="DW892" s="79"/>
      <c r="DX892" s="79"/>
      <c r="DY892" s="79"/>
      <c r="DZ892" s="79"/>
      <c r="EA892" s="79"/>
      <c r="EB892" s="79"/>
      <c r="EC892" s="79"/>
      <c r="ED892" s="79"/>
      <c r="EE892" s="79"/>
      <c r="EF892" s="79"/>
      <c r="EG892" s="79"/>
      <c r="EH892" s="79"/>
      <c r="EI892" s="79"/>
      <c r="EJ892" s="79"/>
      <c r="EK892" s="79"/>
      <c r="EL892" s="79"/>
      <c r="EM892" s="79"/>
      <c r="EN892" s="79"/>
      <c r="EO892" s="113"/>
      <c r="EP892" s="113"/>
      <c r="EQ892" s="113"/>
      <c r="ER892" s="113"/>
      <c r="ES892" s="113"/>
      <c r="ET892" s="113"/>
      <c r="EU892" s="113"/>
      <c r="EV892" s="113"/>
      <c r="EW892" s="113"/>
      <c r="EX892" s="113"/>
    </row>
    <row r="893" spans="1:154" x14ac:dyDescent="0.3">
      <c r="A893" s="79"/>
      <c r="B893" s="80"/>
      <c r="C893" s="80"/>
      <c r="D893" s="80"/>
      <c r="E893" s="80"/>
      <c r="F893" s="80"/>
      <c r="G893" s="44" t="e">
        <f>SUM(J893,L893,N893,O893,P893,T893,U893,V893,AB893,AD893,AO893,AQ893,CE893,CG893,CP893,CR893,#REF!,#REF!,CZ893,DB893,DE893,DG893,DN893,DP893,DW893,DY893,EF893,EH893)</f>
        <v>#REF!</v>
      </c>
      <c r="H893" s="44" t="e">
        <f>SUM(K893,M893,Q893,R893,S893,W893,X893,Y893,AC893,AE893,AF893,AG893,AH893,AI893,AL893,AP893,AR893,#REF!,AY893,AZ893,CF893,CH893,CI893,CJ893,CK893,CL893,CQ893,CS893,CT893,CU893,CV893,CW893,#REF!,#REF!,DA893,DC893,DF893,DH893,DO893,#REF!,#REF!,#REF!,#REF!,DQ893,DR893,DS893,DT893,DU893,DX893,DZ893,EA893,EB893,EC893,ED893,EG893,EI893,EJ893,EK893,EL893,EM893)</f>
        <v>#REF!</v>
      </c>
      <c r="I893" s="44" t="e">
        <f t="shared" si="25"/>
        <v>#REF!</v>
      </c>
      <c r="J893" s="72"/>
      <c r="K893" s="72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79"/>
      <c r="AF893" s="79"/>
      <c r="AG893" s="79"/>
      <c r="AH893" s="79"/>
      <c r="AI893" s="79"/>
      <c r="AJ893" s="79"/>
      <c r="AK893" s="79"/>
      <c r="AL893" s="79"/>
      <c r="AM893" s="79"/>
      <c r="AN893" s="79"/>
      <c r="AO893" s="79"/>
      <c r="AP893" s="79"/>
      <c r="AQ893" s="79"/>
      <c r="AR893" s="79"/>
      <c r="AS893" s="79"/>
      <c r="AT893" s="79"/>
      <c r="AU893" s="79"/>
      <c r="AV893" s="79"/>
      <c r="AW893" s="79"/>
      <c r="AX893" s="79"/>
      <c r="AY893" s="79"/>
      <c r="AZ893" s="79"/>
      <c r="BA893" s="79"/>
      <c r="BB893" s="79"/>
      <c r="BC893" s="79"/>
      <c r="BD893" s="79"/>
      <c r="BE893" s="79"/>
      <c r="BF893" s="79"/>
      <c r="BG893" s="79"/>
      <c r="BH893" s="79"/>
      <c r="BI893" s="79"/>
      <c r="BJ893" s="79"/>
      <c r="BK893" s="79"/>
      <c r="BL893" s="79"/>
      <c r="BM893" s="79"/>
      <c r="BN893" s="79"/>
      <c r="BO893" s="79"/>
      <c r="BP893" s="79"/>
      <c r="BQ893" s="79"/>
      <c r="BR893" s="79"/>
      <c r="BS893" s="79"/>
      <c r="BT893" s="79"/>
      <c r="BU893" s="79"/>
      <c r="BV893" s="79"/>
      <c r="BW893" s="79"/>
      <c r="BX893" s="79"/>
      <c r="BY893" s="79"/>
      <c r="BZ893" s="79"/>
      <c r="CA893" s="79"/>
      <c r="CB893" s="79"/>
      <c r="CC893" s="79"/>
      <c r="CD893" s="79"/>
      <c r="CE893" s="79"/>
      <c r="CF893" s="79"/>
      <c r="CG893" s="79"/>
      <c r="CH893" s="79"/>
      <c r="CI893" s="79"/>
      <c r="CJ893" s="79"/>
      <c r="CK893" s="79"/>
      <c r="CL893" s="79"/>
      <c r="CM893" s="79"/>
      <c r="CN893" s="79"/>
      <c r="CO893" s="79"/>
      <c r="CP893" s="79"/>
      <c r="CQ893" s="79"/>
      <c r="CR893" s="79"/>
      <c r="CS893" s="79"/>
      <c r="CT893" s="79"/>
      <c r="CU893" s="79"/>
      <c r="CV893" s="79"/>
      <c r="CW893" s="79"/>
      <c r="CX893" s="79"/>
      <c r="CY893" s="79"/>
      <c r="CZ893" s="79"/>
      <c r="DA893" s="79"/>
      <c r="DB893" s="79"/>
      <c r="DC893" s="79"/>
      <c r="DD893" s="79"/>
      <c r="DE893" s="79"/>
      <c r="DF893" s="79"/>
      <c r="DG893" s="79"/>
      <c r="DH893" s="79"/>
      <c r="DI893" s="79"/>
      <c r="DJ893" s="79"/>
      <c r="DK893" s="79"/>
      <c r="DL893" s="79"/>
      <c r="DM893" s="79"/>
      <c r="DN893" s="79"/>
      <c r="DO893" s="79"/>
      <c r="DP893" s="79"/>
      <c r="DQ893" s="79"/>
      <c r="DR893" s="79"/>
      <c r="DS893" s="79"/>
      <c r="DT893" s="79"/>
      <c r="DU893" s="79"/>
      <c r="DV893" s="79"/>
      <c r="DW893" s="79"/>
      <c r="DX893" s="79"/>
      <c r="DY893" s="79"/>
      <c r="DZ893" s="79"/>
      <c r="EA893" s="79"/>
      <c r="EB893" s="79"/>
      <c r="EC893" s="79"/>
      <c r="ED893" s="79"/>
      <c r="EE893" s="79"/>
      <c r="EF893" s="79"/>
      <c r="EG893" s="79"/>
      <c r="EH893" s="79"/>
      <c r="EI893" s="79"/>
      <c r="EJ893" s="79"/>
      <c r="EK893" s="79"/>
      <c r="EL893" s="79"/>
      <c r="EM893" s="79"/>
      <c r="EN893" s="79"/>
      <c r="EO893" s="113"/>
      <c r="EP893" s="113"/>
      <c r="EQ893" s="113"/>
      <c r="ER893" s="113"/>
      <c r="ES893" s="113"/>
      <c r="ET893" s="113"/>
      <c r="EU893" s="113"/>
      <c r="EV893" s="113"/>
      <c r="EW893" s="113"/>
      <c r="EX893" s="113"/>
    </row>
    <row r="894" spans="1:154" x14ac:dyDescent="0.3">
      <c r="A894" s="79"/>
      <c r="B894" s="80"/>
      <c r="C894" s="80"/>
      <c r="D894" s="80"/>
      <c r="E894" s="80"/>
      <c r="F894" s="80"/>
      <c r="G894" s="44" t="e">
        <f>SUM(J894,L894,N894,O894,P894,T894,U894,V894,AB894,AD894,AO894,AQ894,CE894,CG894,CP894,CR894,#REF!,#REF!,CZ894,DB894,DE894,DG894,DN894,DP894,DW894,DY894,EF894,EH894)</f>
        <v>#REF!</v>
      </c>
      <c r="H894" s="44" t="e">
        <f>SUM(K894,M894,Q894,R894,S894,W894,X894,Y894,AC894,AE894,AF894,AG894,AH894,AI894,AL894,AP894,AR894,#REF!,AY894,AZ894,CF894,CH894,CI894,CJ894,CK894,CL894,CQ894,CS894,CT894,CU894,CV894,CW894,#REF!,#REF!,DA894,DC894,DF894,DH894,DO894,#REF!,#REF!,#REF!,#REF!,DQ894,DR894,DS894,DT894,DU894,DX894,DZ894,EA894,EB894,EC894,ED894,EG894,EI894,EJ894,EK894,EL894,EM894)</f>
        <v>#REF!</v>
      </c>
      <c r="I894" s="44" t="e">
        <f t="shared" si="25"/>
        <v>#REF!</v>
      </c>
      <c r="J894" s="72"/>
      <c r="K894" s="72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79"/>
      <c r="AF894" s="79"/>
      <c r="AG894" s="79"/>
      <c r="AH894" s="79"/>
      <c r="AI894" s="79"/>
      <c r="AJ894" s="79"/>
      <c r="AK894" s="79"/>
      <c r="AL894" s="79"/>
      <c r="AM894" s="79"/>
      <c r="AN894" s="79"/>
      <c r="AO894" s="79"/>
      <c r="AP894" s="79"/>
      <c r="AQ894" s="79"/>
      <c r="AR894" s="79"/>
      <c r="AS894" s="79"/>
      <c r="AT894" s="79"/>
      <c r="AU894" s="79"/>
      <c r="AV894" s="79"/>
      <c r="AW894" s="79"/>
      <c r="AX894" s="79"/>
      <c r="AY894" s="79"/>
      <c r="AZ894" s="79"/>
      <c r="BA894" s="79"/>
      <c r="BB894" s="79"/>
      <c r="BC894" s="79"/>
      <c r="BD894" s="79"/>
      <c r="BE894" s="79"/>
      <c r="BF894" s="79"/>
      <c r="BG894" s="79"/>
      <c r="BH894" s="79"/>
      <c r="BI894" s="79"/>
      <c r="BJ894" s="79"/>
      <c r="BK894" s="79"/>
      <c r="BL894" s="79"/>
      <c r="BM894" s="79"/>
      <c r="BN894" s="79"/>
      <c r="BO894" s="79"/>
      <c r="BP894" s="79"/>
      <c r="BQ894" s="79"/>
      <c r="BR894" s="79"/>
      <c r="BS894" s="79"/>
      <c r="BT894" s="79"/>
      <c r="BU894" s="79"/>
      <c r="BV894" s="79"/>
      <c r="BW894" s="79"/>
      <c r="BX894" s="79"/>
      <c r="BY894" s="79"/>
      <c r="BZ894" s="79"/>
      <c r="CA894" s="79"/>
      <c r="CB894" s="79"/>
      <c r="CC894" s="79"/>
      <c r="CD894" s="79"/>
      <c r="CE894" s="79"/>
      <c r="CF894" s="79"/>
      <c r="CG894" s="79"/>
      <c r="CH894" s="79"/>
      <c r="CI894" s="79"/>
      <c r="CJ894" s="79"/>
      <c r="CK894" s="79"/>
      <c r="CL894" s="79"/>
      <c r="CM894" s="79"/>
      <c r="CN894" s="79"/>
      <c r="CO894" s="79"/>
      <c r="CP894" s="79"/>
      <c r="CQ894" s="79"/>
      <c r="CR894" s="79"/>
      <c r="CS894" s="79"/>
      <c r="CT894" s="79"/>
      <c r="CU894" s="79"/>
      <c r="CV894" s="79"/>
      <c r="CW894" s="79"/>
      <c r="CX894" s="79"/>
      <c r="CY894" s="79"/>
      <c r="CZ894" s="79"/>
      <c r="DA894" s="79"/>
      <c r="DB894" s="79"/>
      <c r="DC894" s="79"/>
      <c r="DD894" s="79"/>
      <c r="DE894" s="79"/>
      <c r="DF894" s="79"/>
      <c r="DG894" s="79"/>
      <c r="DH894" s="79"/>
      <c r="DI894" s="79"/>
      <c r="DJ894" s="79"/>
      <c r="DK894" s="79"/>
      <c r="DL894" s="79"/>
      <c r="DM894" s="79"/>
      <c r="DN894" s="79"/>
      <c r="DO894" s="79"/>
      <c r="DP894" s="79"/>
      <c r="DQ894" s="79"/>
      <c r="DR894" s="79"/>
      <c r="DS894" s="79"/>
      <c r="DT894" s="79"/>
      <c r="DU894" s="79"/>
      <c r="DV894" s="79"/>
      <c r="DW894" s="79"/>
      <c r="DX894" s="79"/>
      <c r="DY894" s="79"/>
      <c r="DZ894" s="79"/>
      <c r="EA894" s="79"/>
      <c r="EB894" s="79"/>
      <c r="EC894" s="79"/>
      <c r="ED894" s="79"/>
      <c r="EE894" s="79"/>
      <c r="EF894" s="79"/>
      <c r="EG894" s="79"/>
      <c r="EH894" s="79"/>
      <c r="EI894" s="79"/>
      <c r="EJ894" s="79"/>
      <c r="EK894" s="79"/>
      <c r="EL894" s="79"/>
      <c r="EM894" s="79"/>
      <c r="EN894" s="79"/>
      <c r="EO894" s="113"/>
      <c r="EP894" s="113"/>
      <c r="EQ894" s="113"/>
      <c r="ER894" s="113"/>
      <c r="ES894" s="113"/>
      <c r="ET894" s="113"/>
      <c r="EU894" s="113"/>
      <c r="EV894" s="113"/>
      <c r="EW894" s="113"/>
      <c r="EX894" s="113"/>
    </row>
    <row r="895" spans="1:154" x14ac:dyDescent="0.3">
      <c r="A895" s="79"/>
      <c r="B895" s="80"/>
      <c r="C895" s="80"/>
      <c r="D895" s="80"/>
      <c r="E895" s="80"/>
      <c r="F895" s="80"/>
      <c r="G895" s="44" t="e">
        <f>SUM(J895,L895,N895,O895,P895,T895,U895,V895,AB895,AD895,AO895,AQ895,CE895,CG895,CP895,CR895,#REF!,#REF!,CZ895,DB895,DE895,DG895,DN895,DP895,DW895,DY895,EF895,EH895)</f>
        <v>#REF!</v>
      </c>
      <c r="H895" s="44" t="e">
        <f>SUM(K895,M895,Q895,R895,S895,W895,X895,Y895,AC895,AE895,AF895,AG895,AH895,AI895,AL895,AP895,AR895,#REF!,AY895,AZ895,CF895,CH895,CI895,CJ895,CK895,CL895,CQ895,CS895,CT895,CU895,CV895,CW895,#REF!,#REF!,DA895,DC895,DF895,DH895,DO895,#REF!,#REF!,#REF!,#REF!,DQ895,DR895,DS895,DT895,DU895,DX895,DZ895,EA895,EB895,EC895,ED895,EG895,EI895,EJ895,EK895,EL895,EM895)</f>
        <v>#REF!</v>
      </c>
      <c r="I895" s="44" t="e">
        <f t="shared" si="25"/>
        <v>#REF!</v>
      </c>
      <c r="J895" s="72"/>
      <c r="K895" s="72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79"/>
      <c r="AF895" s="79"/>
      <c r="AG895" s="79"/>
      <c r="AH895" s="79"/>
      <c r="AI895" s="79"/>
      <c r="AJ895" s="79"/>
      <c r="AK895" s="79"/>
      <c r="AL895" s="79"/>
      <c r="AM895" s="79"/>
      <c r="AN895" s="79"/>
      <c r="AO895" s="79"/>
      <c r="AP895" s="79"/>
      <c r="AQ895" s="79"/>
      <c r="AR895" s="79"/>
      <c r="AS895" s="79"/>
      <c r="AT895" s="79"/>
      <c r="AU895" s="79"/>
      <c r="AV895" s="79"/>
      <c r="AW895" s="79"/>
      <c r="AX895" s="79"/>
      <c r="AY895" s="79"/>
      <c r="AZ895" s="79"/>
      <c r="BA895" s="79"/>
      <c r="BB895" s="79"/>
      <c r="BC895" s="79"/>
      <c r="BD895" s="79"/>
      <c r="BE895" s="79"/>
      <c r="BF895" s="79"/>
      <c r="BG895" s="79"/>
      <c r="BH895" s="79"/>
      <c r="BI895" s="79"/>
      <c r="BJ895" s="79"/>
      <c r="BK895" s="79"/>
      <c r="BL895" s="79"/>
      <c r="BM895" s="79"/>
      <c r="BN895" s="79"/>
      <c r="BO895" s="79"/>
      <c r="BP895" s="79"/>
      <c r="BQ895" s="79"/>
      <c r="BR895" s="79"/>
      <c r="BS895" s="79"/>
      <c r="BT895" s="79"/>
      <c r="BU895" s="79"/>
      <c r="BV895" s="79"/>
      <c r="BW895" s="79"/>
      <c r="BX895" s="79"/>
      <c r="BY895" s="79"/>
      <c r="BZ895" s="79"/>
      <c r="CA895" s="79"/>
      <c r="CB895" s="79"/>
      <c r="CC895" s="79"/>
      <c r="CD895" s="79"/>
      <c r="CE895" s="79"/>
      <c r="CF895" s="79"/>
      <c r="CG895" s="79"/>
      <c r="CH895" s="79"/>
      <c r="CI895" s="79"/>
      <c r="CJ895" s="79"/>
      <c r="CK895" s="79"/>
      <c r="CL895" s="79"/>
      <c r="CM895" s="79"/>
      <c r="CN895" s="79"/>
      <c r="CO895" s="79"/>
      <c r="CP895" s="79"/>
      <c r="CQ895" s="79"/>
      <c r="CR895" s="79"/>
      <c r="CS895" s="79"/>
      <c r="CT895" s="79"/>
      <c r="CU895" s="79"/>
      <c r="CV895" s="79"/>
      <c r="CW895" s="79"/>
      <c r="CX895" s="79"/>
      <c r="CY895" s="79"/>
      <c r="CZ895" s="79"/>
      <c r="DA895" s="79"/>
      <c r="DB895" s="79"/>
      <c r="DC895" s="79"/>
      <c r="DD895" s="79"/>
      <c r="DE895" s="79"/>
      <c r="DF895" s="79"/>
      <c r="DG895" s="79"/>
      <c r="DH895" s="79"/>
      <c r="DI895" s="79"/>
      <c r="DJ895" s="79"/>
      <c r="DK895" s="79"/>
      <c r="DL895" s="79"/>
      <c r="DM895" s="79"/>
      <c r="DN895" s="79"/>
      <c r="DO895" s="79"/>
      <c r="DP895" s="79"/>
      <c r="DQ895" s="79"/>
      <c r="DR895" s="79"/>
      <c r="DS895" s="79"/>
      <c r="DT895" s="79"/>
      <c r="DU895" s="79"/>
      <c r="DV895" s="79"/>
      <c r="DW895" s="79"/>
      <c r="DX895" s="79"/>
      <c r="DY895" s="79"/>
      <c r="DZ895" s="79"/>
      <c r="EA895" s="79"/>
      <c r="EB895" s="79"/>
      <c r="EC895" s="79"/>
      <c r="ED895" s="79"/>
      <c r="EE895" s="79"/>
      <c r="EF895" s="79"/>
      <c r="EG895" s="79"/>
      <c r="EH895" s="79"/>
      <c r="EI895" s="79"/>
      <c r="EJ895" s="79"/>
      <c r="EK895" s="79"/>
      <c r="EL895" s="79"/>
      <c r="EM895" s="79"/>
      <c r="EN895" s="79"/>
      <c r="EO895" s="113"/>
      <c r="EP895" s="113"/>
      <c r="EQ895" s="113"/>
      <c r="ER895" s="113"/>
      <c r="ES895" s="113"/>
      <c r="ET895" s="113"/>
      <c r="EU895" s="113"/>
      <c r="EV895" s="113"/>
      <c r="EW895" s="113"/>
      <c r="EX895" s="113"/>
    </row>
    <row r="896" spans="1:154" x14ac:dyDescent="0.3">
      <c r="A896" s="79"/>
      <c r="B896" s="80"/>
      <c r="C896" s="80"/>
      <c r="D896" s="80"/>
      <c r="E896" s="80"/>
      <c r="F896" s="80"/>
      <c r="G896" s="44" t="e">
        <f>SUM(J896,L896,N896,O896,P896,T896,U896,V896,AB896,AD896,AO896,AQ896,CE896,CG896,CP896,CR896,#REF!,#REF!,CZ896,DB896,DE896,DG896,DN896,DP896,DW896,DY896,EF896,EH896)</f>
        <v>#REF!</v>
      </c>
      <c r="H896" s="44" t="e">
        <f>SUM(K896,M896,Q896,R896,S896,W896,X896,Y896,AC896,AE896,AF896,AG896,AH896,AI896,AL896,AP896,AR896,#REF!,AY896,AZ896,CF896,CH896,CI896,CJ896,CK896,CL896,CQ896,CS896,CT896,CU896,CV896,CW896,#REF!,#REF!,DA896,DC896,DF896,DH896,DO896,#REF!,#REF!,#REF!,#REF!,DQ896,DR896,DS896,DT896,DU896,DX896,DZ896,EA896,EB896,EC896,ED896,EG896,EI896,EJ896,EK896,EL896,EM896)</f>
        <v>#REF!</v>
      </c>
      <c r="I896" s="44" t="e">
        <f t="shared" si="25"/>
        <v>#REF!</v>
      </c>
      <c r="J896" s="72"/>
      <c r="K896" s="72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79"/>
      <c r="AF896" s="79"/>
      <c r="AG896" s="79"/>
      <c r="AH896" s="79"/>
      <c r="AI896" s="79"/>
      <c r="AJ896" s="79"/>
      <c r="AK896" s="79"/>
      <c r="AL896" s="79"/>
      <c r="AM896" s="79"/>
      <c r="AN896" s="79"/>
      <c r="AO896" s="79"/>
      <c r="AP896" s="79"/>
      <c r="AQ896" s="79"/>
      <c r="AR896" s="79"/>
      <c r="AS896" s="79"/>
      <c r="AT896" s="79"/>
      <c r="AU896" s="79"/>
      <c r="AV896" s="79"/>
      <c r="AW896" s="79"/>
      <c r="AX896" s="79"/>
      <c r="AY896" s="79"/>
      <c r="AZ896" s="79"/>
      <c r="BA896" s="79"/>
      <c r="BB896" s="79"/>
      <c r="BC896" s="79"/>
      <c r="BD896" s="79"/>
      <c r="BE896" s="79"/>
      <c r="BF896" s="79"/>
      <c r="BG896" s="79"/>
      <c r="BH896" s="79"/>
      <c r="BI896" s="79"/>
      <c r="BJ896" s="79"/>
      <c r="BK896" s="79"/>
      <c r="BL896" s="79"/>
      <c r="BM896" s="79"/>
      <c r="BN896" s="79"/>
      <c r="BO896" s="79"/>
      <c r="BP896" s="79"/>
      <c r="BQ896" s="79"/>
      <c r="BR896" s="79"/>
      <c r="BS896" s="79"/>
      <c r="BT896" s="79"/>
      <c r="BU896" s="79"/>
      <c r="BV896" s="79"/>
      <c r="BW896" s="79"/>
      <c r="BX896" s="79"/>
      <c r="BY896" s="79"/>
      <c r="BZ896" s="79"/>
      <c r="CA896" s="79"/>
      <c r="CB896" s="79"/>
      <c r="CC896" s="79"/>
      <c r="CD896" s="79"/>
      <c r="CE896" s="79"/>
      <c r="CF896" s="79"/>
      <c r="CG896" s="79"/>
      <c r="CH896" s="79"/>
      <c r="CI896" s="79"/>
      <c r="CJ896" s="79"/>
      <c r="CK896" s="79"/>
      <c r="CL896" s="79"/>
      <c r="CM896" s="79"/>
      <c r="CN896" s="79"/>
      <c r="CO896" s="79"/>
      <c r="CP896" s="79"/>
      <c r="CQ896" s="79"/>
      <c r="CR896" s="79"/>
      <c r="CS896" s="79"/>
      <c r="CT896" s="79"/>
      <c r="CU896" s="79"/>
      <c r="CV896" s="79"/>
      <c r="CW896" s="79"/>
      <c r="CX896" s="79"/>
      <c r="CY896" s="79"/>
      <c r="CZ896" s="79"/>
      <c r="DA896" s="79"/>
      <c r="DB896" s="79"/>
      <c r="DC896" s="79"/>
      <c r="DD896" s="79"/>
      <c r="DE896" s="79"/>
      <c r="DF896" s="79"/>
      <c r="DG896" s="79"/>
      <c r="DH896" s="79"/>
      <c r="DI896" s="79"/>
      <c r="DJ896" s="79"/>
      <c r="DK896" s="79"/>
      <c r="DL896" s="79"/>
      <c r="DM896" s="79"/>
      <c r="DN896" s="79"/>
      <c r="DO896" s="79"/>
      <c r="DP896" s="79"/>
      <c r="DQ896" s="79"/>
      <c r="DR896" s="79"/>
      <c r="DS896" s="79"/>
      <c r="DT896" s="79"/>
      <c r="DU896" s="79"/>
      <c r="DV896" s="79"/>
      <c r="DW896" s="79"/>
      <c r="DX896" s="79"/>
      <c r="DY896" s="79"/>
      <c r="DZ896" s="79"/>
      <c r="EA896" s="79"/>
      <c r="EB896" s="79"/>
      <c r="EC896" s="79"/>
      <c r="ED896" s="79"/>
      <c r="EE896" s="79"/>
      <c r="EF896" s="79"/>
      <c r="EG896" s="79"/>
      <c r="EH896" s="79"/>
      <c r="EI896" s="79"/>
      <c r="EJ896" s="79"/>
      <c r="EK896" s="79"/>
      <c r="EL896" s="79"/>
      <c r="EM896" s="79"/>
      <c r="EN896" s="79"/>
      <c r="EO896" s="113"/>
      <c r="EP896" s="113"/>
      <c r="EQ896" s="113"/>
      <c r="ER896" s="113"/>
      <c r="ES896" s="113"/>
      <c r="ET896" s="113"/>
      <c r="EU896" s="113"/>
      <c r="EV896" s="113"/>
      <c r="EW896" s="113"/>
      <c r="EX896" s="113"/>
    </row>
    <row r="897" spans="1:154" x14ac:dyDescent="0.3">
      <c r="A897" s="79"/>
      <c r="B897" s="80"/>
      <c r="C897" s="80"/>
      <c r="D897" s="80"/>
      <c r="E897" s="80"/>
      <c r="F897" s="80"/>
      <c r="G897" s="44" t="e">
        <f>SUM(J897,L897,N897,O897,P897,T897,U897,V897,AB897,AD897,AO897,AQ897,CE897,CG897,CP897,CR897,#REF!,#REF!,CZ897,DB897,DE897,DG897,DN897,DP897,DW897,DY897,EF897,EH897)</f>
        <v>#REF!</v>
      </c>
      <c r="H897" s="44" t="e">
        <f>SUM(K897,M897,Q897,R897,S897,W897,X897,Y897,AC897,AE897,AF897,AG897,AH897,AI897,AL897,AP897,AR897,#REF!,AY897,AZ897,CF897,CH897,CI897,CJ897,CK897,CL897,CQ897,CS897,CT897,CU897,CV897,CW897,#REF!,#REF!,DA897,DC897,DF897,DH897,DO897,#REF!,#REF!,#REF!,#REF!,DQ897,DR897,DS897,DT897,DU897,DX897,DZ897,EA897,EB897,EC897,ED897,EG897,EI897,EJ897,EK897,EL897,EM897)</f>
        <v>#REF!</v>
      </c>
      <c r="I897" s="44" t="e">
        <f t="shared" si="25"/>
        <v>#REF!</v>
      </c>
      <c r="J897" s="72"/>
      <c r="K897" s="72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79"/>
      <c r="AF897" s="79"/>
      <c r="AG897" s="79"/>
      <c r="AH897" s="79"/>
      <c r="AI897" s="79"/>
      <c r="AJ897" s="79"/>
      <c r="AK897" s="79"/>
      <c r="AL897" s="79"/>
      <c r="AM897" s="79"/>
      <c r="AN897" s="79"/>
      <c r="AO897" s="79"/>
      <c r="AP897" s="79"/>
      <c r="AQ897" s="79"/>
      <c r="AR897" s="79"/>
      <c r="AS897" s="79"/>
      <c r="AT897" s="79"/>
      <c r="AU897" s="79"/>
      <c r="AV897" s="79"/>
      <c r="AW897" s="79"/>
      <c r="AX897" s="79"/>
      <c r="AY897" s="79"/>
      <c r="AZ897" s="79"/>
      <c r="BA897" s="79"/>
      <c r="BB897" s="79"/>
      <c r="BC897" s="79"/>
      <c r="BD897" s="79"/>
      <c r="BE897" s="79"/>
      <c r="BF897" s="79"/>
      <c r="BG897" s="79"/>
      <c r="BH897" s="79"/>
      <c r="BI897" s="79"/>
      <c r="BJ897" s="79"/>
      <c r="BK897" s="79"/>
      <c r="BL897" s="79"/>
      <c r="BM897" s="79"/>
      <c r="BN897" s="79"/>
      <c r="BO897" s="79"/>
      <c r="BP897" s="79"/>
      <c r="BQ897" s="79"/>
      <c r="BR897" s="79"/>
      <c r="BS897" s="79"/>
      <c r="BT897" s="79"/>
      <c r="BU897" s="79"/>
      <c r="BV897" s="79"/>
      <c r="BW897" s="79"/>
      <c r="BX897" s="79"/>
      <c r="BY897" s="79"/>
      <c r="BZ897" s="79"/>
      <c r="CA897" s="79"/>
      <c r="CB897" s="79"/>
      <c r="CC897" s="79"/>
      <c r="CD897" s="79"/>
      <c r="CE897" s="79"/>
      <c r="CF897" s="79"/>
      <c r="CG897" s="79"/>
      <c r="CH897" s="79"/>
      <c r="CI897" s="79"/>
      <c r="CJ897" s="79"/>
      <c r="CK897" s="79"/>
      <c r="CL897" s="79"/>
      <c r="CM897" s="79"/>
      <c r="CN897" s="79"/>
      <c r="CO897" s="79"/>
      <c r="CP897" s="79"/>
      <c r="CQ897" s="79"/>
      <c r="CR897" s="79"/>
      <c r="CS897" s="79"/>
      <c r="CT897" s="79"/>
      <c r="CU897" s="79"/>
      <c r="CV897" s="79"/>
      <c r="CW897" s="79"/>
      <c r="CX897" s="79"/>
      <c r="CY897" s="79"/>
      <c r="CZ897" s="79"/>
      <c r="DA897" s="79"/>
      <c r="DB897" s="79"/>
      <c r="DC897" s="79"/>
      <c r="DD897" s="79"/>
      <c r="DE897" s="79"/>
      <c r="DF897" s="79"/>
      <c r="DG897" s="79"/>
      <c r="DH897" s="79"/>
      <c r="DI897" s="79"/>
      <c r="DJ897" s="79"/>
      <c r="DK897" s="79"/>
      <c r="DL897" s="79"/>
      <c r="DM897" s="79"/>
      <c r="DN897" s="79"/>
      <c r="DO897" s="79"/>
      <c r="DP897" s="79"/>
      <c r="DQ897" s="79"/>
      <c r="DR897" s="79"/>
      <c r="DS897" s="79"/>
      <c r="DT897" s="79"/>
      <c r="DU897" s="79"/>
      <c r="DV897" s="79"/>
      <c r="DW897" s="79"/>
      <c r="DX897" s="79"/>
      <c r="DY897" s="79"/>
      <c r="DZ897" s="79"/>
      <c r="EA897" s="79"/>
      <c r="EB897" s="79"/>
      <c r="EC897" s="79"/>
      <c r="ED897" s="79"/>
      <c r="EE897" s="79"/>
      <c r="EF897" s="79"/>
      <c r="EG897" s="79"/>
      <c r="EH897" s="79"/>
      <c r="EI897" s="79"/>
      <c r="EJ897" s="79"/>
      <c r="EK897" s="79"/>
      <c r="EL897" s="79"/>
      <c r="EM897" s="79"/>
      <c r="EN897" s="79"/>
      <c r="EO897" s="113"/>
      <c r="EP897" s="113"/>
      <c r="EQ897" s="113"/>
      <c r="ER897" s="113"/>
      <c r="ES897" s="113"/>
      <c r="ET897" s="113"/>
      <c r="EU897" s="113"/>
      <c r="EV897" s="113"/>
      <c r="EW897" s="113"/>
      <c r="EX897" s="113"/>
    </row>
    <row r="898" spans="1:154" x14ac:dyDescent="0.3">
      <c r="A898" s="79"/>
      <c r="B898" s="80"/>
      <c r="C898" s="80"/>
      <c r="D898" s="80"/>
      <c r="E898" s="80"/>
      <c r="F898" s="80"/>
      <c r="G898" s="44" t="e">
        <f>SUM(J898,L898,N898,O898,P898,T898,U898,V898,AB898,AD898,AO898,AQ898,CE898,CG898,CP898,CR898,#REF!,#REF!,CZ898,DB898,DE898,DG898,DN898,DP898,DW898,DY898,EF898,EH898)</f>
        <v>#REF!</v>
      </c>
      <c r="H898" s="44" t="e">
        <f>SUM(K898,M898,Q898,R898,S898,W898,X898,Y898,AC898,AE898,AF898,AG898,AH898,AI898,AL898,AP898,AR898,#REF!,AY898,AZ898,CF898,CH898,CI898,CJ898,CK898,CL898,CQ898,CS898,CT898,CU898,CV898,CW898,#REF!,#REF!,DA898,DC898,DF898,DH898,DO898,#REF!,#REF!,#REF!,#REF!,DQ898,DR898,DS898,DT898,DU898,DX898,DZ898,EA898,EB898,EC898,ED898,EG898,EI898,EJ898,EK898,EL898,EM898)</f>
        <v>#REF!</v>
      </c>
      <c r="I898" s="44" t="e">
        <f t="shared" si="25"/>
        <v>#REF!</v>
      </c>
      <c r="J898" s="72"/>
      <c r="K898" s="72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79"/>
      <c r="AF898" s="79"/>
      <c r="AG898" s="79"/>
      <c r="AH898" s="79"/>
      <c r="AI898" s="79"/>
      <c r="AJ898" s="79"/>
      <c r="AK898" s="79"/>
      <c r="AL898" s="79"/>
      <c r="AM898" s="79"/>
      <c r="AN898" s="79"/>
      <c r="AO898" s="79"/>
      <c r="AP898" s="79"/>
      <c r="AQ898" s="79"/>
      <c r="AR898" s="79"/>
      <c r="AS898" s="79"/>
      <c r="AT898" s="79"/>
      <c r="AU898" s="79"/>
      <c r="AV898" s="79"/>
      <c r="AW898" s="79"/>
      <c r="AX898" s="79"/>
      <c r="AY898" s="79"/>
      <c r="AZ898" s="79"/>
      <c r="BA898" s="79"/>
      <c r="BB898" s="79"/>
      <c r="BC898" s="79"/>
      <c r="BD898" s="79"/>
      <c r="BE898" s="79"/>
      <c r="BF898" s="79"/>
      <c r="BG898" s="79"/>
      <c r="BH898" s="79"/>
      <c r="BI898" s="79"/>
      <c r="BJ898" s="79"/>
      <c r="BK898" s="79"/>
      <c r="BL898" s="79"/>
      <c r="BM898" s="79"/>
      <c r="BN898" s="79"/>
      <c r="BO898" s="79"/>
      <c r="BP898" s="79"/>
      <c r="BQ898" s="79"/>
      <c r="BR898" s="79"/>
      <c r="BS898" s="79"/>
      <c r="BT898" s="79"/>
      <c r="BU898" s="79"/>
      <c r="BV898" s="79"/>
      <c r="BW898" s="79"/>
      <c r="BX898" s="79"/>
      <c r="BY898" s="79"/>
      <c r="BZ898" s="79"/>
      <c r="CA898" s="79"/>
      <c r="CB898" s="79"/>
      <c r="CC898" s="79"/>
      <c r="CD898" s="79"/>
      <c r="CE898" s="79"/>
      <c r="CF898" s="79"/>
      <c r="CG898" s="79"/>
      <c r="CH898" s="79"/>
      <c r="CI898" s="79"/>
      <c r="CJ898" s="79"/>
      <c r="CK898" s="79"/>
      <c r="CL898" s="79"/>
      <c r="CM898" s="79"/>
      <c r="CN898" s="79"/>
      <c r="CO898" s="79"/>
      <c r="CP898" s="79"/>
      <c r="CQ898" s="79"/>
      <c r="CR898" s="79"/>
      <c r="CS898" s="79"/>
      <c r="CT898" s="79"/>
      <c r="CU898" s="79"/>
      <c r="CV898" s="79"/>
      <c r="CW898" s="79"/>
      <c r="CX898" s="79"/>
      <c r="CY898" s="79"/>
      <c r="CZ898" s="79"/>
      <c r="DA898" s="79"/>
      <c r="DB898" s="79"/>
      <c r="DC898" s="79"/>
      <c r="DD898" s="79"/>
      <c r="DE898" s="79"/>
      <c r="DF898" s="79"/>
      <c r="DG898" s="79"/>
      <c r="DH898" s="79"/>
      <c r="DI898" s="79"/>
      <c r="DJ898" s="79"/>
      <c r="DK898" s="79"/>
      <c r="DL898" s="79"/>
      <c r="DM898" s="79"/>
      <c r="DN898" s="79"/>
      <c r="DO898" s="79"/>
      <c r="DP898" s="79"/>
      <c r="DQ898" s="79"/>
      <c r="DR898" s="79"/>
      <c r="DS898" s="79"/>
      <c r="DT898" s="79"/>
      <c r="DU898" s="79"/>
      <c r="DV898" s="79"/>
      <c r="DW898" s="79"/>
      <c r="DX898" s="79"/>
      <c r="DY898" s="79"/>
      <c r="DZ898" s="79"/>
      <c r="EA898" s="79"/>
      <c r="EB898" s="79"/>
      <c r="EC898" s="79"/>
      <c r="ED898" s="79"/>
      <c r="EE898" s="79"/>
      <c r="EF898" s="79"/>
      <c r="EG898" s="79"/>
      <c r="EH898" s="79"/>
      <c r="EI898" s="79"/>
      <c r="EJ898" s="79"/>
      <c r="EK898" s="79"/>
      <c r="EL898" s="79"/>
      <c r="EM898" s="79"/>
      <c r="EN898" s="79"/>
      <c r="EO898" s="113"/>
      <c r="EP898" s="113"/>
      <c r="EQ898" s="113"/>
      <c r="ER898" s="113"/>
      <c r="ES898" s="113"/>
      <c r="ET898" s="113"/>
      <c r="EU898" s="113"/>
      <c r="EV898" s="113"/>
      <c r="EW898" s="113"/>
      <c r="EX898" s="113"/>
    </row>
    <row r="899" spans="1:154" x14ac:dyDescent="0.3">
      <c r="A899" s="79"/>
      <c r="B899" s="80"/>
      <c r="C899" s="80"/>
      <c r="D899" s="80"/>
      <c r="E899" s="80"/>
      <c r="F899" s="80"/>
      <c r="G899" s="44" t="e">
        <f>SUM(J899,L899,N899,O899,P899,T899,U899,V899,AB899,AD899,AO899,AQ899,CE899,CG899,CP899,CR899,#REF!,#REF!,CZ899,DB899,DE899,DG899,DN899,DP899,DW899,DY899,EF899,EH899)</f>
        <v>#REF!</v>
      </c>
      <c r="H899" s="44" t="e">
        <f>SUM(K899,M899,Q899,R899,S899,W899,X899,Y899,AC899,AE899,AF899,AG899,AH899,AI899,AL899,AP899,AR899,#REF!,AY899,AZ899,CF899,CH899,CI899,CJ899,CK899,CL899,CQ899,CS899,CT899,CU899,CV899,CW899,#REF!,#REF!,DA899,DC899,DF899,DH899,DO899,#REF!,#REF!,#REF!,#REF!,DQ899,DR899,DS899,DT899,DU899,DX899,DZ899,EA899,EB899,EC899,ED899,EG899,EI899,EJ899,EK899,EL899,EM899)</f>
        <v>#REF!</v>
      </c>
      <c r="I899" s="44" t="e">
        <f t="shared" si="25"/>
        <v>#REF!</v>
      </c>
      <c r="J899" s="72"/>
      <c r="K899" s="72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79"/>
      <c r="AF899" s="79"/>
      <c r="AG899" s="79"/>
      <c r="AH899" s="79"/>
      <c r="AI899" s="79"/>
      <c r="AJ899" s="79"/>
      <c r="AK899" s="79"/>
      <c r="AL899" s="79"/>
      <c r="AM899" s="79"/>
      <c r="AN899" s="79"/>
      <c r="AO899" s="79"/>
      <c r="AP899" s="79"/>
      <c r="AQ899" s="79"/>
      <c r="AR899" s="79"/>
      <c r="AS899" s="79"/>
      <c r="AT899" s="79"/>
      <c r="AU899" s="79"/>
      <c r="AV899" s="79"/>
      <c r="AW899" s="79"/>
      <c r="AX899" s="79"/>
      <c r="AY899" s="79"/>
      <c r="AZ899" s="79"/>
      <c r="BA899" s="79"/>
      <c r="BB899" s="79"/>
      <c r="BC899" s="79"/>
      <c r="BD899" s="79"/>
      <c r="BE899" s="79"/>
      <c r="BF899" s="79"/>
      <c r="BG899" s="79"/>
      <c r="BH899" s="79"/>
      <c r="BI899" s="79"/>
      <c r="BJ899" s="79"/>
      <c r="BK899" s="79"/>
      <c r="BL899" s="79"/>
      <c r="BM899" s="79"/>
      <c r="BN899" s="79"/>
      <c r="BO899" s="79"/>
      <c r="BP899" s="79"/>
      <c r="BQ899" s="79"/>
      <c r="BR899" s="79"/>
      <c r="BS899" s="79"/>
      <c r="BT899" s="79"/>
      <c r="BU899" s="79"/>
      <c r="BV899" s="79"/>
      <c r="BW899" s="79"/>
      <c r="BX899" s="79"/>
      <c r="BY899" s="79"/>
      <c r="BZ899" s="79"/>
      <c r="CA899" s="79"/>
      <c r="CB899" s="79"/>
      <c r="CC899" s="79"/>
      <c r="CD899" s="79"/>
      <c r="CE899" s="79"/>
      <c r="CF899" s="79"/>
      <c r="CG899" s="79"/>
      <c r="CH899" s="79"/>
      <c r="CI899" s="79"/>
      <c r="CJ899" s="79"/>
      <c r="CK899" s="79"/>
      <c r="CL899" s="79"/>
      <c r="CM899" s="79"/>
      <c r="CN899" s="79"/>
      <c r="CO899" s="79"/>
      <c r="CP899" s="79"/>
      <c r="CQ899" s="79"/>
      <c r="CR899" s="79"/>
      <c r="CS899" s="79"/>
      <c r="CT899" s="79"/>
      <c r="CU899" s="79"/>
      <c r="CV899" s="79"/>
      <c r="CW899" s="79"/>
      <c r="CX899" s="79"/>
      <c r="CY899" s="79"/>
      <c r="CZ899" s="79"/>
      <c r="DA899" s="79"/>
      <c r="DB899" s="79"/>
      <c r="DC899" s="79"/>
      <c r="DD899" s="79"/>
      <c r="DE899" s="79"/>
      <c r="DF899" s="79"/>
      <c r="DG899" s="79"/>
      <c r="DH899" s="79"/>
      <c r="DI899" s="79"/>
      <c r="DJ899" s="79"/>
      <c r="DK899" s="79"/>
      <c r="DL899" s="79"/>
      <c r="DM899" s="79"/>
      <c r="DN899" s="79"/>
      <c r="DO899" s="79"/>
      <c r="DP899" s="79"/>
      <c r="DQ899" s="79"/>
      <c r="DR899" s="79"/>
      <c r="DS899" s="79"/>
      <c r="DT899" s="79"/>
      <c r="DU899" s="79"/>
      <c r="DV899" s="79"/>
      <c r="DW899" s="79"/>
      <c r="DX899" s="79"/>
      <c r="DY899" s="79"/>
      <c r="DZ899" s="79"/>
      <c r="EA899" s="79"/>
      <c r="EB899" s="79"/>
      <c r="EC899" s="79"/>
      <c r="ED899" s="79"/>
      <c r="EE899" s="79"/>
      <c r="EF899" s="79"/>
      <c r="EG899" s="79"/>
      <c r="EH899" s="79"/>
      <c r="EI899" s="79"/>
      <c r="EJ899" s="79"/>
      <c r="EK899" s="79"/>
      <c r="EL899" s="79"/>
      <c r="EM899" s="79"/>
      <c r="EN899" s="79"/>
      <c r="EO899" s="113"/>
      <c r="EP899" s="113"/>
      <c r="EQ899" s="113"/>
      <c r="ER899" s="113"/>
      <c r="ES899" s="113"/>
      <c r="ET899" s="113"/>
      <c r="EU899" s="113"/>
      <c r="EV899" s="113"/>
      <c r="EW899" s="113"/>
      <c r="EX899" s="113"/>
    </row>
    <row r="900" spans="1:154" x14ac:dyDescent="0.3">
      <c r="A900" s="79"/>
      <c r="B900" s="80"/>
      <c r="C900" s="80"/>
      <c r="D900" s="80"/>
      <c r="E900" s="80"/>
      <c r="F900" s="80"/>
      <c r="G900" s="44" t="e">
        <f>SUM(J900,L900,N900,O900,P900,T900,U900,V900,AB900,AD900,AO900,AQ900,CE900,CG900,CP900,CR900,#REF!,#REF!,CZ900,DB900,DE900,DG900,DN900,DP900,DW900,DY900,EF900,EH900)</f>
        <v>#REF!</v>
      </c>
      <c r="H900" s="44" t="e">
        <f>SUM(K900,M900,Q900,R900,S900,W900,X900,Y900,AC900,AE900,AF900,AG900,AH900,AI900,AL900,AP900,AR900,#REF!,AY900,AZ900,CF900,CH900,CI900,CJ900,CK900,CL900,CQ900,CS900,CT900,CU900,CV900,CW900,#REF!,#REF!,DA900,DC900,DF900,DH900,DO900,#REF!,#REF!,#REF!,#REF!,DQ900,DR900,DS900,DT900,DU900,DX900,DZ900,EA900,EB900,EC900,ED900,EG900,EI900,EJ900,EK900,EL900,EM900)</f>
        <v>#REF!</v>
      </c>
      <c r="I900" s="44" t="e">
        <f t="shared" si="25"/>
        <v>#REF!</v>
      </c>
      <c r="J900" s="72"/>
      <c r="K900" s="72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79"/>
      <c r="AF900" s="79"/>
      <c r="AG900" s="79"/>
      <c r="AH900" s="79"/>
      <c r="AI900" s="79"/>
      <c r="AJ900" s="79"/>
      <c r="AK900" s="79"/>
      <c r="AL900" s="79"/>
      <c r="AM900" s="79"/>
      <c r="AN900" s="79"/>
      <c r="AO900" s="79"/>
      <c r="AP900" s="79"/>
      <c r="AQ900" s="79"/>
      <c r="AR900" s="79"/>
      <c r="AS900" s="79"/>
      <c r="AT900" s="79"/>
      <c r="AU900" s="79"/>
      <c r="AV900" s="79"/>
      <c r="AW900" s="79"/>
      <c r="AX900" s="79"/>
      <c r="AY900" s="79"/>
      <c r="AZ900" s="79"/>
      <c r="BA900" s="79"/>
      <c r="BB900" s="79"/>
      <c r="BC900" s="79"/>
      <c r="BD900" s="79"/>
      <c r="BE900" s="79"/>
      <c r="BF900" s="79"/>
      <c r="BG900" s="79"/>
      <c r="BH900" s="79"/>
      <c r="BI900" s="79"/>
      <c r="BJ900" s="79"/>
      <c r="BK900" s="79"/>
      <c r="BL900" s="79"/>
      <c r="BM900" s="79"/>
      <c r="BN900" s="79"/>
      <c r="BO900" s="79"/>
      <c r="BP900" s="79"/>
      <c r="BQ900" s="79"/>
      <c r="BR900" s="79"/>
      <c r="BS900" s="79"/>
      <c r="BT900" s="79"/>
      <c r="BU900" s="79"/>
      <c r="BV900" s="79"/>
      <c r="BW900" s="79"/>
      <c r="BX900" s="79"/>
      <c r="BY900" s="79"/>
      <c r="BZ900" s="79"/>
      <c r="CA900" s="79"/>
      <c r="CB900" s="79"/>
      <c r="CC900" s="79"/>
      <c r="CD900" s="79"/>
      <c r="CE900" s="79"/>
      <c r="CF900" s="79"/>
      <c r="CG900" s="79"/>
      <c r="CH900" s="79"/>
      <c r="CI900" s="79"/>
      <c r="CJ900" s="79"/>
      <c r="CK900" s="79"/>
      <c r="CL900" s="79"/>
      <c r="CM900" s="79"/>
      <c r="CN900" s="79"/>
      <c r="CO900" s="79"/>
      <c r="CP900" s="79"/>
      <c r="CQ900" s="79"/>
      <c r="CR900" s="79"/>
      <c r="CS900" s="79"/>
      <c r="CT900" s="79"/>
      <c r="CU900" s="79"/>
      <c r="CV900" s="79"/>
      <c r="CW900" s="79"/>
      <c r="CX900" s="79"/>
      <c r="CY900" s="79"/>
      <c r="CZ900" s="79"/>
      <c r="DA900" s="79"/>
      <c r="DB900" s="79"/>
      <c r="DC900" s="79"/>
      <c r="DD900" s="79"/>
      <c r="DE900" s="79"/>
      <c r="DF900" s="79"/>
      <c r="DG900" s="79"/>
      <c r="DH900" s="79"/>
      <c r="DI900" s="79"/>
      <c r="DJ900" s="79"/>
      <c r="DK900" s="79"/>
      <c r="DL900" s="79"/>
      <c r="DM900" s="79"/>
      <c r="DN900" s="79"/>
      <c r="DO900" s="79"/>
      <c r="DP900" s="79"/>
      <c r="DQ900" s="79"/>
      <c r="DR900" s="79"/>
      <c r="DS900" s="79"/>
      <c r="DT900" s="79"/>
      <c r="DU900" s="79"/>
      <c r="DV900" s="79"/>
      <c r="DW900" s="79"/>
      <c r="DX900" s="79"/>
      <c r="DY900" s="79"/>
      <c r="DZ900" s="79"/>
      <c r="EA900" s="79"/>
      <c r="EB900" s="79"/>
      <c r="EC900" s="79"/>
      <c r="ED900" s="79"/>
      <c r="EE900" s="79"/>
      <c r="EF900" s="79"/>
      <c r="EG900" s="79"/>
      <c r="EH900" s="79"/>
      <c r="EI900" s="79"/>
      <c r="EJ900" s="79"/>
      <c r="EK900" s="79"/>
      <c r="EL900" s="79"/>
      <c r="EM900" s="79"/>
      <c r="EN900" s="79"/>
      <c r="EO900" s="113"/>
      <c r="EP900" s="113"/>
      <c r="EQ900" s="113"/>
      <c r="ER900" s="113"/>
      <c r="ES900" s="113"/>
      <c r="ET900" s="113"/>
      <c r="EU900" s="113"/>
      <c r="EV900" s="113"/>
      <c r="EW900" s="113"/>
      <c r="EX900" s="113"/>
    </row>
    <row r="901" spans="1:154" x14ac:dyDescent="0.3">
      <c r="A901" s="79"/>
      <c r="B901" s="80"/>
      <c r="C901" s="80"/>
      <c r="D901" s="80"/>
      <c r="E901" s="80"/>
      <c r="F901" s="80"/>
      <c r="G901" s="44" t="e">
        <f>SUM(J901,L901,N901,O901,P901,T901,U901,V901,AB901,AD901,AO901,AQ901,CE901,CG901,CP901,CR901,#REF!,#REF!,CZ901,DB901,DE901,DG901,DN901,DP901,DW901,DY901,EF901,EH901)</f>
        <v>#REF!</v>
      </c>
      <c r="H901" s="44" t="e">
        <f>SUM(K901,M901,Q901,R901,S901,W901,X901,Y901,AC901,AE901,AF901,AG901,AH901,AI901,AL901,AP901,AR901,#REF!,AY901,AZ901,CF901,CH901,CI901,CJ901,CK901,CL901,CQ901,CS901,CT901,CU901,CV901,CW901,#REF!,#REF!,DA901,DC901,DF901,DH901,DO901,#REF!,#REF!,#REF!,#REF!,DQ901,DR901,DS901,DT901,DU901,DX901,DZ901,EA901,EB901,EC901,ED901,EG901,EI901,EJ901,EK901,EL901,EM901)</f>
        <v>#REF!</v>
      </c>
      <c r="I901" s="44" t="e">
        <f t="shared" si="25"/>
        <v>#REF!</v>
      </c>
      <c r="J901" s="72"/>
      <c r="K901" s="72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79"/>
      <c r="AF901" s="79"/>
      <c r="AG901" s="79"/>
      <c r="AH901" s="79"/>
      <c r="AI901" s="79"/>
      <c r="AJ901" s="79"/>
      <c r="AK901" s="79"/>
      <c r="AL901" s="79"/>
      <c r="AM901" s="79"/>
      <c r="AN901" s="79"/>
      <c r="AO901" s="79"/>
      <c r="AP901" s="79"/>
      <c r="AQ901" s="79"/>
      <c r="AR901" s="79"/>
      <c r="AS901" s="79"/>
      <c r="AT901" s="79"/>
      <c r="AU901" s="79"/>
      <c r="AV901" s="79"/>
      <c r="AW901" s="79"/>
      <c r="AX901" s="79"/>
      <c r="AY901" s="79"/>
      <c r="AZ901" s="79"/>
      <c r="BA901" s="79"/>
      <c r="BB901" s="79"/>
      <c r="BC901" s="79"/>
      <c r="BD901" s="79"/>
      <c r="BE901" s="79"/>
      <c r="BF901" s="79"/>
      <c r="BG901" s="79"/>
      <c r="BH901" s="79"/>
      <c r="BI901" s="79"/>
      <c r="BJ901" s="79"/>
      <c r="BK901" s="79"/>
      <c r="BL901" s="79"/>
      <c r="BM901" s="79"/>
      <c r="BN901" s="79"/>
      <c r="BO901" s="79"/>
      <c r="BP901" s="79"/>
      <c r="BQ901" s="79"/>
      <c r="BR901" s="79"/>
      <c r="BS901" s="79"/>
      <c r="BT901" s="79"/>
      <c r="BU901" s="79"/>
      <c r="BV901" s="79"/>
      <c r="BW901" s="79"/>
      <c r="BX901" s="79"/>
      <c r="BY901" s="79"/>
      <c r="BZ901" s="79"/>
      <c r="CA901" s="79"/>
      <c r="CB901" s="79"/>
      <c r="CC901" s="79"/>
      <c r="CD901" s="79"/>
      <c r="CE901" s="79"/>
      <c r="CF901" s="79"/>
      <c r="CG901" s="79"/>
      <c r="CH901" s="79"/>
      <c r="CI901" s="79"/>
      <c r="CJ901" s="79"/>
      <c r="CK901" s="79"/>
      <c r="CL901" s="79"/>
      <c r="CM901" s="79"/>
      <c r="CN901" s="79"/>
      <c r="CO901" s="79"/>
      <c r="CP901" s="79"/>
      <c r="CQ901" s="79"/>
      <c r="CR901" s="79"/>
      <c r="CS901" s="79"/>
      <c r="CT901" s="79"/>
      <c r="CU901" s="79"/>
      <c r="CV901" s="79"/>
      <c r="CW901" s="79"/>
      <c r="CX901" s="79"/>
      <c r="CY901" s="79"/>
      <c r="CZ901" s="79"/>
      <c r="DA901" s="79"/>
      <c r="DB901" s="79"/>
      <c r="DC901" s="79"/>
      <c r="DD901" s="79"/>
      <c r="DE901" s="79"/>
      <c r="DF901" s="79"/>
      <c r="DG901" s="79"/>
      <c r="DH901" s="79"/>
      <c r="DI901" s="79"/>
      <c r="DJ901" s="79"/>
      <c r="DK901" s="79"/>
      <c r="DL901" s="79"/>
      <c r="DM901" s="79"/>
      <c r="DN901" s="79"/>
      <c r="DO901" s="79"/>
      <c r="DP901" s="79"/>
      <c r="DQ901" s="79"/>
      <c r="DR901" s="79"/>
      <c r="DS901" s="79"/>
      <c r="DT901" s="79"/>
      <c r="DU901" s="79"/>
      <c r="DV901" s="79"/>
      <c r="DW901" s="79"/>
      <c r="DX901" s="79"/>
      <c r="DY901" s="79"/>
      <c r="DZ901" s="79"/>
      <c r="EA901" s="79"/>
      <c r="EB901" s="79"/>
      <c r="EC901" s="79"/>
      <c r="ED901" s="79"/>
      <c r="EE901" s="79"/>
      <c r="EF901" s="79"/>
      <c r="EG901" s="79"/>
      <c r="EH901" s="79"/>
      <c r="EI901" s="79"/>
      <c r="EJ901" s="79"/>
      <c r="EK901" s="79"/>
      <c r="EL901" s="79"/>
      <c r="EM901" s="79"/>
      <c r="EN901" s="79"/>
      <c r="EO901" s="113"/>
      <c r="EP901" s="113"/>
      <c r="EQ901" s="113"/>
      <c r="ER901" s="113"/>
      <c r="ES901" s="113"/>
      <c r="ET901" s="113"/>
      <c r="EU901" s="113"/>
      <c r="EV901" s="113"/>
      <c r="EW901" s="113"/>
      <c r="EX901" s="113"/>
    </row>
    <row r="902" spans="1:154" x14ac:dyDescent="0.3">
      <c r="A902" s="79"/>
      <c r="B902" s="80"/>
      <c r="C902" s="80"/>
      <c r="D902" s="80"/>
      <c r="E902" s="80"/>
      <c r="F902" s="80"/>
      <c r="G902" s="44" t="e">
        <f>SUM(J902,L902,N902,O902,P902,T902,U902,V902,AB902,AD902,AO902,AQ902,CE902,CG902,CP902,CR902,#REF!,#REF!,CZ902,DB902,DE902,DG902,DN902,DP902,DW902,DY902,EF902,EH902)</f>
        <v>#REF!</v>
      </c>
      <c r="H902" s="44" t="e">
        <f>SUM(K902,M902,Q902,R902,S902,W902,X902,Y902,AC902,AE902,AF902,AG902,AH902,AI902,AL902,AP902,AR902,#REF!,AY902,AZ902,CF902,CH902,CI902,CJ902,CK902,CL902,CQ902,CS902,CT902,CU902,CV902,CW902,#REF!,#REF!,DA902,DC902,DF902,DH902,DO902,#REF!,#REF!,#REF!,#REF!,DQ902,DR902,DS902,DT902,DU902,DX902,DZ902,EA902,EB902,EC902,ED902,EG902,EI902,EJ902,EK902,EL902,EM902)</f>
        <v>#REF!</v>
      </c>
      <c r="I902" s="44" t="e">
        <f t="shared" si="25"/>
        <v>#REF!</v>
      </c>
      <c r="J902" s="72"/>
      <c r="K902" s="72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79"/>
      <c r="AF902" s="79"/>
      <c r="AG902" s="79"/>
      <c r="AH902" s="79"/>
      <c r="AI902" s="79"/>
      <c r="AJ902" s="79"/>
      <c r="AK902" s="79"/>
      <c r="AL902" s="79"/>
      <c r="AM902" s="79"/>
      <c r="AN902" s="79"/>
      <c r="AO902" s="79"/>
      <c r="AP902" s="79"/>
      <c r="AQ902" s="79"/>
      <c r="AR902" s="79"/>
      <c r="AS902" s="79"/>
      <c r="AT902" s="79"/>
      <c r="AU902" s="79"/>
      <c r="AV902" s="79"/>
      <c r="AW902" s="79"/>
      <c r="AX902" s="79"/>
      <c r="AY902" s="79"/>
      <c r="AZ902" s="79"/>
      <c r="BA902" s="79"/>
      <c r="BB902" s="79"/>
      <c r="BC902" s="79"/>
      <c r="BD902" s="79"/>
      <c r="BE902" s="79"/>
      <c r="BF902" s="79"/>
      <c r="BG902" s="79"/>
      <c r="BH902" s="79"/>
      <c r="BI902" s="79"/>
      <c r="BJ902" s="79"/>
      <c r="BK902" s="79"/>
      <c r="BL902" s="79"/>
      <c r="BM902" s="79"/>
      <c r="BN902" s="79"/>
      <c r="BO902" s="79"/>
      <c r="BP902" s="79"/>
      <c r="BQ902" s="79"/>
      <c r="BR902" s="79"/>
      <c r="BS902" s="79"/>
      <c r="BT902" s="79"/>
      <c r="BU902" s="79"/>
      <c r="BV902" s="79"/>
      <c r="BW902" s="79"/>
      <c r="BX902" s="79"/>
      <c r="BY902" s="79"/>
      <c r="BZ902" s="79"/>
      <c r="CA902" s="79"/>
      <c r="CB902" s="79"/>
      <c r="CC902" s="79"/>
      <c r="CD902" s="79"/>
      <c r="CE902" s="79"/>
      <c r="CF902" s="79"/>
      <c r="CG902" s="79"/>
      <c r="CH902" s="79"/>
      <c r="CI902" s="79"/>
      <c r="CJ902" s="79"/>
      <c r="CK902" s="79"/>
      <c r="CL902" s="79"/>
      <c r="CM902" s="79"/>
      <c r="CN902" s="79"/>
      <c r="CO902" s="79"/>
      <c r="CP902" s="79"/>
      <c r="CQ902" s="79"/>
      <c r="CR902" s="79"/>
      <c r="CS902" s="79"/>
      <c r="CT902" s="79"/>
      <c r="CU902" s="79"/>
      <c r="CV902" s="79"/>
      <c r="CW902" s="79"/>
      <c r="CX902" s="79"/>
      <c r="CY902" s="79"/>
      <c r="CZ902" s="79"/>
      <c r="DA902" s="79"/>
      <c r="DB902" s="79"/>
      <c r="DC902" s="79"/>
      <c r="DD902" s="79"/>
      <c r="DE902" s="79"/>
      <c r="DF902" s="79"/>
      <c r="DG902" s="79"/>
      <c r="DH902" s="79"/>
      <c r="DI902" s="79"/>
      <c r="DJ902" s="79"/>
      <c r="DK902" s="79"/>
      <c r="DL902" s="79"/>
      <c r="DM902" s="79"/>
      <c r="DN902" s="79"/>
      <c r="DO902" s="79"/>
      <c r="DP902" s="79"/>
      <c r="DQ902" s="79"/>
      <c r="DR902" s="79"/>
      <c r="DS902" s="79"/>
      <c r="DT902" s="79"/>
      <c r="DU902" s="79"/>
      <c r="DV902" s="79"/>
      <c r="DW902" s="79"/>
      <c r="DX902" s="79"/>
      <c r="DY902" s="79"/>
      <c r="DZ902" s="79"/>
      <c r="EA902" s="79"/>
      <c r="EB902" s="79"/>
      <c r="EC902" s="79"/>
      <c r="ED902" s="79"/>
      <c r="EE902" s="79"/>
      <c r="EF902" s="79"/>
      <c r="EG902" s="79"/>
      <c r="EH902" s="79"/>
      <c r="EI902" s="79"/>
      <c r="EJ902" s="79"/>
      <c r="EK902" s="79"/>
      <c r="EL902" s="79"/>
      <c r="EM902" s="79"/>
      <c r="EN902" s="79"/>
      <c r="EO902" s="113"/>
      <c r="EP902" s="113"/>
      <c r="EQ902" s="113"/>
      <c r="ER902" s="113"/>
      <c r="ES902" s="113"/>
      <c r="ET902" s="113"/>
      <c r="EU902" s="113"/>
      <c r="EV902" s="113"/>
      <c r="EW902" s="113"/>
      <c r="EX902" s="113"/>
    </row>
    <row r="903" spans="1:154" x14ac:dyDescent="0.3">
      <c r="A903" s="79"/>
      <c r="B903" s="80"/>
      <c r="C903" s="80"/>
      <c r="D903" s="80"/>
      <c r="E903" s="80"/>
      <c r="F903" s="80"/>
      <c r="G903" s="44" t="e">
        <f>SUM(J903,L903,N903,O903,P903,T903,U903,V903,AB903,AD903,AO903,AQ903,CE903,CG903,CP903,CR903,#REF!,#REF!,CZ903,DB903,DE903,DG903,DN903,DP903,DW903,DY903,EF903,EH903)</f>
        <v>#REF!</v>
      </c>
      <c r="H903" s="44" t="e">
        <f>SUM(K903,M903,Q903,R903,S903,W903,X903,Y903,AC903,AE903,AF903,AG903,AH903,AI903,AL903,AP903,AR903,#REF!,AY903,AZ903,CF903,CH903,CI903,CJ903,CK903,CL903,CQ903,CS903,CT903,CU903,CV903,CW903,#REF!,#REF!,DA903,DC903,DF903,DH903,DO903,#REF!,#REF!,#REF!,#REF!,DQ903,DR903,DS903,DT903,DU903,DX903,DZ903,EA903,EB903,EC903,ED903,EG903,EI903,EJ903,EK903,EL903,EM903)</f>
        <v>#REF!</v>
      </c>
      <c r="I903" s="44" t="e">
        <f t="shared" si="25"/>
        <v>#REF!</v>
      </c>
      <c r="J903" s="72"/>
      <c r="K903" s="72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79"/>
      <c r="AF903" s="79"/>
      <c r="AG903" s="79"/>
      <c r="AH903" s="79"/>
      <c r="AI903" s="79"/>
      <c r="AJ903" s="79"/>
      <c r="AK903" s="79"/>
      <c r="AL903" s="79"/>
      <c r="AM903" s="79"/>
      <c r="AN903" s="79"/>
      <c r="AO903" s="79"/>
      <c r="AP903" s="79"/>
      <c r="AQ903" s="79"/>
      <c r="AR903" s="79"/>
      <c r="AS903" s="79"/>
      <c r="AT903" s="79"/>
      <c r="AU903" s="79"/>
      <c r="AV903" s="79"/>
      <c r="AW903" s="79"/>
      <c r="AX903" s="79"/>
      <c r="AY903" s="79"/>
      <c r="AZ903" s="79"/>
      <c r="BA903" s="79"/>
      <c r="BB903" s="79"/>
      <c r="BC903" s="79"/>
      <c r="BD903" s="79"/>
      <c r="BE903" s="79"/>
      <c r="BF903" s="79"/>
      <c r="BG903" s="79"/>
      <c r="BH903" s="79"/>
      <c r="BI903" s="79"/>
      <c r="BJ903" s="79"/>
      <c r="BK903" s="79"/>
      <c r="BL903" s="79"/>
      <c r="BM903" s="79"/>
      <c r="BN903" s="79"/>
      <c r="BO903" s="79"/>
      <c r="BP903" s="79"/>
      <c r="BQ903" s="79"/>
      <c r="BR903" s="79"/>
      <c r="BS903" s="79"/>
      <c r="BT903" s="79"/>
      <c r="BU903" s="79"/>
      <c r="BV903" s="79"/>
      <c r="BW903" s="79"/>
      <c r="BX903" s="79"/>
      <c r="BY903" s="79"/>
      <c r="BZ903" s="79"/>
      <c r="CA903" s="79"/>
      <c r="CB903" s="79"/>
      <c r="CC903" s="79"/>
      <c r="CD903" s="79"/>
      <c r="CE903" s="79"/>
      <c r="CF903" s="79"/>
      <c r="CG903" s="79"/>
      <c r="CH903" s="79"/>
      <c r="CI903" s="79"/>
      <c r="CJ903" s="79"/>
      <c r="CK903" s="79"/>
      <c r="CL903" s="79"/>
      <c r="CM903" s="79"/>
      <c r="CN903" s="79"/>
      <c r="CO903" s="79"/>
      <c r="CP903" s="79"/>
      <c r="CQ903" s="79"/>
      <c r="CR903" s="79"/>
      <c r="CS903" s="79"/>
      <c r="CT903" s="79"/>
      <c r="CU903" s="79"/>
      <c r="CV903" s="79"/>
      <c r="CW903" s="79"/>
      <c r="CX903" s="79"/>
      <c r="CY903" s="79"/>
      <c r="CZ903" s="79"/>
      <c r="DA903" s="79"/>
      <c r="DB903" s="79"/>
      <c r="DC903" s="79"/>
      <c r="DD903" s="79"/>
      <c r="DE903" s="79"/>
      <c r="DF903" s="79"/>
      <c r="DG903" s="79"/>
      <c r="DH903" s="79"/>
      <c r="DI903" s="79"/>
      <c r="DJ903" s="79"/>
      <c r="DK903" s="79"/>
      <c r="DL903" s="79"/>
      <c r="DM903" s="79"/>
      <c r="DN903" s="79"/>
      <c r="DO903" s="79"/>
      <c r="DP903" s="79"/>
      <c r="DQ903" s="79"/>
      <c r="DR903" s="79"/>
      <c r="DS903" s="79"/>
      <c r="DT903" s="79"/>
      <c r="DU903" s="79"/>
      <c r="DV903" s="79"/>
      <c r="DW903" s="79"/>
      <c r="DX903" s="79"/>
      <c r="DY903" s="79"/>
      <c r="DZ903" s="79"/>
      <c r="EA903" s="79"/>
      <c r="EB903" s="79"/>
      <c r="EC903" s="79"/>
      <c r="ED903" s="79"/>
      <c r="EE903" s="79"/>
      <c r="EF903" s="79"/>
      <c r="EG903" s="79"/>
      <c r="EH903" s="79"/>
      <c r="EI903" s="79"/>
      <c r="EJ903" s="79"/>
      <c r="EK903" s="79"/>
      <c r="EL903" s="79"/>
      <c r="EM903" s="79"/>
      <c r="EN903" s="79"/>
      <c r="EO903" s="113"/>
      <c r="EP903" s="113"/>
      <c r="EQ903" s="113"/>
      <c r="ER903" s="113"/>
      <c r="ES903" s="113"/>
      <c r="ET903" s="113"/>
      <c r="EU903" s="113"/>
      <c r="EV903" s="113"/>
      <c r="EW903" s="113"/>
      <c r="EX903" s="113"/>
    </row>
    <row r="904" spans="1:154" x14ac:dyDescent="0.3">
      <c r="A904" s="79"/>
      <c r="B904" s="80"/>
      <c r="C904" s="80"/>
      <c r="D904" s="80"/>
      <c r="E904" s="80"/>
      <c r="F904" s="80"/>
      <c r="G904" s="44" t="e">
        <f>SUM(J904,L904,N904,O904,P904,T904,U904,V904,AB904,AD904,AO904,AQ904,CE904,CG904,CP904,CR904,#REF!,#REF!,CZ904,DB904,DE904,DG904,DN904,DP904,DW904,DY904,EF904,EH904)</f>
        <v>#REF!</v>
      </c>
      <c r="H904" s="44" t="e">
        <f>SUM(K904,M904,Q904,R904,S904,W904,X904,Y904,AC904,AE904,AF904,AG904,AH904,AI904,AL904,AP904,AR904,#REF!,AY904,AZ904,CF904,CH904,CI904,CJ904,CK904,CL904,CQ904,CS904,CT904,CU904,CV904,CW904,#REF!,#REF!,DA904,DC904,DF904,DH904,DO904,#REF!,#REF!,#REF!,#REF!,DQ904,DR904,DS904,DT904,DU904,DX904,DZ904,EA904,EB904,EC904,ED904,EG904,EI904,EJ904,EK904,EL904,EM904)</f>
        <v>#REF!</v>
      </c>
      <c r="I904" s="44" t="e">
        <f t="shared" si="25"/>
        <v>#REF!</v>
      </c>
      <c r="J904" s="72"/>
      <c r="K904" s="72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79"/>
      <c r="AF904" s="79"/>
      <c r="AG904" s="79"/>
      <c r="AH904" s="79"/>
      <c r="AI904" s="79"/>
      <c r="AJ904" s="79"/>
      <c r="AK904" s="79"/>
      <c r="AL904" s="79"/>
      <c r="AM904" s="79"/>
      <c r="AN904" s="79"/>
      <c r="AO904" s="79"/>
      <c r="AP904" s="79"/>
      <c r="AQ904" s="79"/>
      <c r="AR904" s="79"/>
      <c r="AS904" s="79"/>
      <c r="AT904" s="79"/>
      <c r="AU904" s="79"/>
      <c r="AV904" s="79"/>
      <c r="AW904" s="79"/>
      <c r="AX904" s="79"/>
      <c r="AY904" s="79"/>
      <c r="AZ904" s="79"/>
      <c r="BA904" s="79"/>
      <c r="BB904" s="79"/>
      <c r="BC904" s="79"/>
      <c r="BD904" s="79"/>
      <c r="BE904" s="79"/>
      <c r="BF904" s="79"/>
      <c r="BG904" s="79"/>
      <c r="BH904" s="79"/>
      <c r="BI904" s="79"/>
      <c r="BJ904" s="79"/>
      <c r="BK904" s="79"/>
      <c r="BL904" s="79"/>
      <c r="BM904" s="79"/>
      <c r="BN904" s="79"/>
      <c r="BO904" s="79"/>
      <c r="BP904" s="79"/>
      <c r="BQ904" s="79"/>
      <c r="BR904" s="79"/>
      <c r="BS904" s="79"/>
      <c r="BT904" s="79"/>
      <c r="BU904" s="79"/>
      <c r="BV904" s="79"/>
      <c r="BW904" s="79"/>
      <c r="BX904" s="79"/>
      <c r="BY904" s="79"/>
      <c r="BZ904" s="79"/>
      <c r="CA904" s="79"/>
      <c r="CB904" s="79"/>
      <c r="CC904" s="79"/>
      <c r="CD904" s="79"/>
      <c r="CE904" s="79"/>
      <c r="CF904" s="79"/>
      <c r="CG904" s="79"/>
      <c r="CH904" s="79"/>
      <c r="CI904" s="79"/>
      <c r="CJ904" s="79"/>
      <c r="CK904" s="79"/>
      <c r="CL904" s="79"/>
      <c r="CM904" s="79"/>
      <c r="CN904" s="79"/>
      <c r="CO904" s="79"/>
      <c r="CP904" s="79"/>
      <c r="CQ904" s="79"/>
      <c r="CR904" s="79"/>
      <c r="CS904" s="79"/>
      <c r="CT904" s="79"/>
      <c r="CU904" s="79"/>
      <c r="CV904" s="79"/>
      <c r="CW904" s="79"/>
      <c r="CX904" s="79"/>
      <c r="CY904" s="79"/>
      <c r="CZ904" s="79"/>
      <c r="DA904" s="79"/>
      <c r="DB904" s="79"/>
      <c r="DC904" s="79"/>
      <c r="DD904" s="79"/>
      <c r="DE904" s="79"/>
      <c r="DF904" s="79"/>
      <c r="DG904" s="79"/>
      <c r="DH904" s="79"/>
      <c r="DI904" s="79"/>
      <c r="DJ904" s="79"/>
      <c r="DK904" s="79"/>
      <c r="DL904" s="79"/>
      <c r="DM904" s="79"/>
      <c r="DN904" s="79"/>
      <c r="DO904" s="79"/>
      <c r="DP904" s="79"/>
      <c r="DQ904" s="79"/>
      <c r="DR904" s="79"/>
      <c r="DS904" s="79"/>
      <c r="DT904" s="79"/>
      <c r="DU904" s="79"/>
      <c r="DV904" s="79"/>
      <c r="DW904" s="79"/>
      <c r="DX904" s="79"/>
      <c r="DY904" s="79"/>
      <c r="DZ904" s="79"/>
      <c r="EA904" s="79"/>
      <c r="EB904" s="79"/>
      <c r="EC904" s="79"/>
      <c r="ED904" s="79"/>
      <c r="EE904" s="79"/>
      <c r="EF904" s="79"/>
      <c r="EG904" s="79"/>
      <c r="EH904" s="79"/>
      <c r="EI904" s="79"/>
      <c r="EJ904" s="79"/>
      <c r="EK904" s="79"/>
      <c r="EL904" s="79"/>
      <c r="EM904" s="79"/>
      <c r="EN904" s="79"/>
      <c r="EO904" s="113"/>
      <c r="EP904" s="113"/>
      <c r="EQ904" s="113"/>
      <c r="ER904" s="113"/>
      <c r="ES904" s="113"/>
      <c r="ET904" s="113"/>
      <c r="EU904" s="113"/>
      <c r="EV904" s="113"/>
      <c r="EW904" s="113"/>
      <c r="EX904" s="113"/>
    </row>
    <row r="905" spans="1:154" x14ac:dyDescent="0.3">
      <c r="A905" s="79"/>
      <c r="B905" s="80"/>
      <c r="C905" s="80"/>
      <c r="D905" s="80"/>
      <c r="E905" s="80"/>
      <c r="F905" s="80"/>
      <c r="G905" s="44" t="e">
        <f>SUM(J905,L905,N905,O905,P905,T905,U905,V905,AB905,AD905,AO905,AQ905,CE905,CG905,CP905,CR905,#REF!,#REF!,CZ905,DB905,DE905,DG905,DN905,DP905,DW905,DY905,EF905,EH905)</f>
        <v>#REF!</v>
      </c>
      <c r="H905" s="44" t="e">
        <f>SUM(K905,M905,Q905,R905,S905,W905,X905,Y905,AC905,AE905,AF905,AG905,AH905,AI905,AL905,AP905,AR905,#REF!,AY905,AZ905,CF905,CH905,CI905,CJ905,CK905,CL905,CQ905,CS905,CT905,CU905,CV905,CW905,#REF!,#REF!,DA905,DC905,DF905,DH905,DO905,#REF!,#REF!,#REF!,#REF!,DQ905,DR905,DS905,DT905,DU905,DX905,DZ905,EA905,EB905,EC905,ED905,EG905,EI905,EJ905,EK905,EL905,EM905)</f>
        <v>#REF!</v>
      </c>
      <c r="I905" s="44" t="e">
        <f t="shared" si="25"/>
        <v>#REF!</v>
      </c>
      <c r="J905" s="72"/>
      <c r="K905" s="72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79"/>
      <c r="AF905" s="79"/>
      <c r="AG905" s="79"/>
      <c r="AH905" s="79"/>
      <c r="AI905" s="79"/>
      <c r="AJ905" s="79"/>
      <c r="AK905" s="79"/>
      <c r="AL905" s="79"/>
      <c r="AM905" s="79"/>
      <c r="AN905" s="79"/>
      <c r="AO905" s="79"/>
      <c r="AP905" s="79"/>
      <c r="AQ905" s="79"/>
      <c r="AR905" s="79"/>
      <c r="AS905" s="79"/>
      <c r="AT905" s="79"/>
      <c r="AU905" s="79"/>
      <c r="AV905" s="79"/>
      <c r="AW905" s="79"/>
      <c r="AX905" s="79"/>
      <c r="AY905" s="79"/>
      <c r="AZ905" s="79"/>
      <c r="BA905" s="79"/>
      <c r="BB905" s="79"/>
      <c r="BC905" s="79"/>
      <c r="BD905" s="79"/>
      <c r="BE905" s="79"/>
      <c r="BF905" s="79"/>
      <c r="BG905" s="79"/>
      <c r="BH905" s="79"/>
      <c r="BI905" s="79"/>
      <c r="BJ905" s="79"/>
      <c r="BK905" s="79"/>
      <c r="BL905" s="79"/>
      <c r="BM905" s="79"/>
      <c r="BN905" s="79"/>
      <c r="BO905" s="79"/>
      <c r="BP905" s="79"/>
      <c r="BQ905" s="79"/>
      <c r="BR905" s="79"/>
      <c r="BS905" s="79"/>
      <c r="BT905" s="79"/>
      <c r="BU905" s="79"/>
      <c r="BV905" s="79"/>
      <c r="BW905" s="79"/>
      <c r="BX905" s="79"/>
      <c r="BY905" s="79"/>
      <c r="BZ905" s="79"/>
      <c r="CA905" s="79"/>
      <c r="CB905" s="79"/>
      <c r="CC905" s="79"/>
      <c r="CD905" s="79"/>
      <c r="CE905" s="79"/>
      <c r="CF905" s="79"/>
      <c r="CG905" s="79"/>
      <c r="CH905" s="79"/>
      <c r="CI905" s="79"/>
      <c r="CJ905" s="79"/>
      <c r="CK905" s="79"/>
      <c r="CL905" s="79"/>
      <c r="CM905" s="79"/>
      <c r="CN905" s="79"/>
      <c r="CO905" s="79"/>
      <c r="CP905" s="79"/>
      <c r="CQ905" s="79"/>
      <c r="CR905" s="79"/>
      <c r="CS905" s="79"/>
      <c r="CT905" s="79"/>
      <c r="CU905" s="79"/>
      <c r="CV905" s="79"/>
      <c r="CW905" s="79"/>
      <c r="CX905" s="79"/>
      <c r="CY905" s="79"/>
      <c r="CZ905" s="79"/>
      <c r="DA905" s="79"/>
      <c r="DB905" s="79"/>
      <c r="DC905" s="79"/>
      <c r="DD905" s="79"/>
      <c r="DE905" s="79"/>
      <c r="DF905" s="79"/>
      <c r="DG905" s="79"/>
      <c r="DH905" s="79"/>
      <c r="DI905" s="79"/>
      <c r="DJ905" s="79"/>
      <c r="DK905" s="79"/>
      <c r="DL905" s="79"/>
      <c r="DM905" s="79"/>
      <c r="DN905" s="79"/>
      <c r="DO905" s="79"/>
      <c r="DP905" s="79"/>
      <c r="DQ905" s="79"/>
      <c r="DR905" s="79"/>
      <c r="DS905" s="79"/>
      <c r="DT905" s="79"/>
      <c r="DU905" s="79"/>
      <c r="DV905" s="79"/>
      <c r="DW905" s="79"/>
      <c r="DX905" s="79"/>
      <c r="DY905" s="79"/>
      <c r="DZ905" s="79"/>
      <c r="EA905" s="79"/>
      <c r="EB905" s="79"/>
      <c r="EC905" s="79"/>
      <c r="ED905" s="79"/>
      <c r="EE905" s="79"/>
      <c r="EF905" s="79"/>
      <c r="EG905" s="79"/>
      <c r="EH905" s="79"/>
      <c r="EI905" s="79"/>
      <c r="EJ905" s="79"/>
      <c r="EK905" s="79"/>
      <c r="EL905" s="79"/>
      <c r="EM905" s="79"/>
      <c r="EN905" s="79"/>
      <c r="EO905" s="113"/>
      <c r="EP905" s="113"/>
      <c r="EQ905" s="113"/>
      <c r="ER905" s="113"/>
      <c r="ES905" s="113"/>
      <c r="ET905" s="113"/>
      <c r="EU905" s="113"/>
      <c r="EV905" s="113"/>
      <c r="EW905" s="113"/>
      <c r="EX905" s="113"/>
    </row>
    <row r="906" spans="1:154" x14ac:dyDescent="0.3">
      <c r="A906" s="79"/>
      <c r="B906" s="80"/>
      <c r="C906" s="80"/>
      <c r="D906" s="80"/>
      <c r="E906" s="80"/>
      <c r="F906" s="80"/>
      <c r="G906" s="44" t="e">
        <f>SUM(J906,L906,N906,O906,P906,T906,U906,V906,AB906,AD906,AO906,AQ906,CE906,CG906,CP906,CR906,#REF!,#REF!,CZ906,DB906,DE906,DG906,DN906,DP906,DW906,DY906,EF906,EH906)</f>
        <v>#REF!</v>
      </c>
      <c r="H906" s="44" t="e">
        <f>SUM(K906,M906,Q906,R906,S906,W906,X906,Y906,AC906,AE906,AF906,AG906,AH906,AI906,AL906,AP906,AR906,#REF!,AY906,AZ906,CF906,CH906,CI906,CJ906,CK906,CL906,CQ906,CS906,CT906,CU906,CV906,CW906,#REF!,#REF!,DA906,DC906,DF906,DH906,DO906,#REF!,#REF!,#REF!,#REF!,DQ906,DR906,DS906,DT906,DU906,DX906,DZ906,EA906,EB906,EC906,ED906,EG906,EI906,EJ906,EK906,EL906,EM906)</f>
        <v>#REF!</v>
      </c>
      <c r="I906" s="44" t="e">
        <f t="shared" ref="I906:I969" si="26">G906+H906</f>
        <v>#REF!</v>
      </c>
      <c r="J906" s="72"/>
      <c r="K906" s="72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79"/>
      <c r="AF906" s="79"/>
      <c r="AG906" s="79"/>
      <c r="AH906" s="79"/>
      <c r="AI906" s="79"/>
      <c r="AJ906" s="79"/>
      <c r="AK906" s="79"/>
      <c r="AL906" s="79"/>
      <c r="AM906" s="79"/>
      <c r="AN906" s="79"/>
      <c r="AO906" s="79"/>
      <c r="AP906" s="79"/>
      <c r="AQ906" s="79"/>
      <c r="AR906" s="79"/>
      <c r="AS906" s="79"/>
      <c r="AT906" s="79"/>
      <c r="AU906" s="79"/>
      <c r="AV906" s="79"/>
      <c r="AW906" s="79"/>
      <c r="AX906" s="79"/>
      <c r="AY906" s="79"/>
      <c r="AZ906" s="79"/>
      <c r="BA906" s="79"/>
      <c r="BB906" s="79"/>
      <c r="BC906" s="79"/>
      <c r="BD906" s="79"/>
      <c r="BE906" s="79"/>
      <c r="BF906" s="79"/>
      <c r="BG906" s="79"/>
      <c r="BH906" s="79"/>
      <c r="BI906" s="79"/>
      <c r="BJ906" s="79"/>
      <c r="BK906" s="79"/>
      <c r="BL906" s="79"/>
      <c r="BM906" s="79"/>
      <c r="BN906" s="79"/>
      <c r="BO906" s="79"/>
      <c r="BP906" s="79"/>
      <c r="BQ906" s="79"/>
      <c r="BR906" s="79"/>
      <c r="BS906" s="79"/>
      <c r="BT906" s="79"/>
      <c r="BU906" s="79"/>
      <c r="BV906" s="79"/>
      <c r="BW906" s="79"/>
      <c r="BX906" s="79"/>
      <c r="BY906" s="79"/>
      <c r="BZ906" s="79"/>
      <c r="CA906" s="79"/>
      <c r="CB906" s="79"/>
      <c r="CC906" s="79"/>
      <c r="CD906" s="79"/>
      <c r="CE906" s="79"/>
      <c r="CF906" s="79"/>
      <c r="CG906" s="79"/>
      <c r="CH906" s="79"/>
      <c r="CI906" s="79"/>
      <c r="CJ906" s="79"/>
      <c r="CK906" s="79"/>
      <c r="CL906" s="79"/>
      <c r="CM906" s="79"/>
      <c r="CN906" s="79"/>
      <c r="CO906" s="79"/>
      <c r="CP906" s="79"/>
      <c r="CQ906" s="79"/>
      <c r="CR906" s="79"/>
      <c r="CS906" s="79"/>
      <c r="CT906" s="79"/>
      <c r="CU906" s="79"/>
      <c r="CV906" s="79"/>
      <c r="CW906" s="79"/>
      <c r="CX906" s="79"/>
      <c r="CY906" s="79"/>
      <c r="CZ906" s="79"/>
      <c r="DA906" s="79"/>
      <c r="DB906" s="79"/>
      <c r="DC906" s="79"/>
      <c r="DD906" s="79"/>
      <c r="DE906" s="79"/>
      <c r="DF906" s="79"/>
      <c r="DG906" s="79"/>
      <c r="DH906" s="79"/>
      <c r="DI906" s="79"/>
      <c r="DJ906" s="79"/>
      <c r="DK906" s="79"/>
      <c r="DL906" s="79"/>
      <c r="DM906" s="79"/>
      <c r="DN906" s="79"/>
      <c r="DO906" s="79"/>
      <c r="DP906" s="79"/>
      <c r="DQ906" s="79"/>
      <c r="DR906" s="79"/>
      <c r="DS906" s="79"/>
      <c r="DT906" s="79"/>
      <c r="DU906" s="79"/>
      <c r="DV906" s="79"/>
      <c r="DW906" s="79"/>
      <c r="DX906" s="79"/>
      <c r="DY906" s="79"/>
      <c r="DZ906" s="79"/>
      <c r="EA906" s="79"/>
      <c r="EB906" s="79"/>
      <c r="EC906" s="79"/>
      <c r="ED906" s="79"/>
      <c r="EE906" s="79"/>
      <c r="EF906" s="79"/>
      <c r="EG906" s="79"/>
      <c r="EH906" s="79"/>
      <c r="EI906" s="79"/>
      <c r="EJ906" s="79"/>
      <c r="EK906" s="79"/>
      <c r="EL906" s="79"/>
      <c r="EM906" s="79"/>
      <c r="EN906" s="79"/>
      <c r="EO906" s="113"/>
      <c r="EP906" s="113"/>
      <c r="EQ906" s="113"/>
      <c r="ER906" s="113"/>
      <c r="ES906" s="113"/>
      <c r="ET906" s="113"/>
      <c r="EU906" s="113"/>
      <c r="EV906" s="113"/>
      <c r="EW906" s="113"/>
      <c r="EX906" s="113"/>
    </row>
    <row r="907" spans="1:154" x14ac:dyDescent="0.3">
      <c r="A907" s="79"/>
      <c r="B907" s="80"/>
      <c r="C907" s="80"/>
      <c r="D907" s="80"/>
      <c r="E907" s="80"/>
      <c r="F907" s="80"/>
      <c r="G907" s="44" t="e">
        <f>SUM(J907,L907,N907,O907,P907,T907,U907,V907,AB907,AD907,AO907,AQ907,CE907,CG907,CP907,CR907,#REF!,#REF!,CZ907,DB907,DE907,DG907,DN907,DP907,DW907,DY907,EF907,EH907)</f>
        <v>#REF!</v>
      </c>
      <c r="H907" s="44" t="e">
        <f>SUM(K907,M907,Q907,R907,S907,W907,X907,Y907,AC907,AE907,AF907,AG907,AH907,AI907,AL907,AP907,AR907,#REF!,AY907,AZ907,CF907,CH907,CI907,CJ907,CK907,CL907,CQ907,CS907,CT907,CU907,CV907,CW907,#REF!,#REF!,DA907,DC907,DF907,DH907,DO907,#REF!,#REF!,#REF!,#REF!,DQ907,DR907,DS907,DT907,DU907,DX907,DZ907,EA907,EB907,EC907,ED907,EG907,EI907,EJ907,EK907,EL907,EM907)</f>
        <v>#REF!</v>
      </c>
      <c r="I907" s="44" t="e">
        <f t="shared" si="26"/>
        <v>#REF!</v>
      </c>
      <c r="J907" s="72"/>
      <c r="K907" s="72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79"/>
      <c r="AF907" s="79"/>
      <c r="AG907" s="79"/>
      <c r="AH907" s="79"/>
      <c r="AI907" s="79"/>
      <c r="AJ907" s="79"/>
      <c r="AK907" s="79"/>
      <c r="AL907" s="79"/>
      <c r="AM907" s="79"/>
      <c r="AN907" s="79"/>
      <c r="AO907" s="79"/>
      <c r="AP907" s="79"/>
      <c r="AQ907" s="79"/>
      <c r="AR907" s="79"/>
      <c r="AS907" s="79"/>
      <c r="AT907" s="79"/>
      <c r="AU907" s="79"/>
      <c r="AV907" s="79"/>
      <c r="AW907" s="79"/>
      <c r="AX907" s="79"/>
      <c r="AY907" s="79"/>
      <c r="AZ907" s="79"/>
      <c r="BA907" s="79"/>
      <c r="BB907" s="79"/>
      <c r="BC907" s="79"/>
      <c r="BD907" s="79"/>
      <c r="BE907" s="79"/>
      <c r="BF907" s="79"/>
      <c r="BG907" s="79"/>
      <c r="BH907" s="79"/>
      <c r="BI907" s="79"/>
      <c r="BJ907" s="79"/>
      <c r="BK907" s="79"/>
      <c r="BL907" s="79"/>
      <c r="BM907" s="79"/>
      <c r="BN907" s="79"/>
      <c r="BO907" s="79"/>
      <c r="BP907" s="79"/>
      <c r="BQ907" s="79"/>
      <c r="BR907" s="79"/>
      <c r="BS907" s="79"/>
      <c r="BT907" s="79"/>
      <c r="BU907" s="79"/>
      <c r="BV907" s="79"/>
      <c r="BW907" s="79"/>
      <c r="BX907" s="79"/>
      <c r="BY907" s="79"/>
      <c r="BZ907" s="79"/>
      <c r="CA907" s="79"/>
      <c r="CB907" s="79"/>
      <c r="CC907" s="79"/>
      <c r="CD907" s="79"/>
      <c r="CE907" s="79"/>
      <c r="CF907" s="79"/>
      <c r="CG907" s="79"/>
      <c r="CH907" s="79"/>
      <c r="CI907" s="79"/>
      <c r="CJ907" s="79"/>
      <c r="CK907" s="79"/>
      <c r="CL907" s="79"/>
      <c r="CM907" s="79"/>
      <c r="CN907" s="79"/>
      <c r="CO907" s="79"/>
      <c r="CP907" s="79"/>
      <c r="CQ907" s="79"/>
      <c r="CR907" s="79"/>
      <c r="CS907" s="79"/>
      <c r="CT907" s="79"/>
      <c r="CU907" s="79"/>
      <c r="CV907" s="79"/>
      <c r="CW907" s="79"/>
      <c r="CX907" s="79"/>
      <c r="CY907" s="79"/>
      <c r="CZ907" s="79"/>
      <c r="DA907" s="79"/>
      <c r="DB907" s="79"/>
      <c r="DC907" s="79"/>
      <c r="DD907" s="79"/>
      <c r="DE907" s="79"/>
      <c r="DF907" s="79"/>
      <c r="DG907" s="79"/>
      <c r="DH907" s="79"/>
      <c r="DI907" s="79"/>
      <c r="DJ907" s="79"/>
      <c r="DK907" s="79"/>
      <c r="DL907" s="79"/>
      <c r="DM907" s="79"/>
      <c r="DN907" s="79"/>
      <c r="DO907" s="79"/>
      <c r="DP907" s="79"/>
      <c r="DQ907" s="79"/>
      <c r="DR907" s="79"/>
      <c r="DS907" s="79"/>
      <c r="DT907" s="79"/>
      <c r="DU907" s="79"/>
      <c r="DV907" s="79"/>
      <c r="DW907" s="79"/>
      <c r="DX907" s="79"/>
      <c r="DY907" s="79"/>
      <c r="DZ907" s="79"/>
      <c r="EA907" s="79"/>
      <c r="EB907" s="79"/>
      <c r="EC907" s="79"/>
      <c r="ED907" s="79"/>
      <c r="EE907" s="79"/>
      <c r="EF907" s="79"/>
      <c r="EG907" s="79"/>
      <c r="EH907" s="79"/>
      <c r="EI907" s="79"/>
      <c r="EJ907" s="79"/>
      <c r="EK907" s="79"/>
      <c r="EL907" s="79"/>
      <c r="EM907" s="79"/>
      <c r="EN907" s="79"/>
      <c r="EO907" s="113"/>
      <c r="EP907" s="113"/>
      <c r="EQ907" s="113"/>
      <c r="ER907" s="113"/>
      <c r="ES907" s="113"/>
      <c r="ET907" s="113"/>
      <c r="EU907" s="113"/>
      <c r="EV907" s="113"/>
      <c r="EW907" s="113"/>
      <c r="EX907" s="113"/>
    </row>
    <row r="908" spans="1:154" x14ac:dyDescent="0.3">
      <c r="A908" s="79"/>
      <c r="B908" s="80"/>
      <c r="C908" s="80"/>
      <c r="D908" s="80"/>
      <c r="E908" s="80"/>
      <c r="F908" s="80"/>
      <c r="G908" s="44" t="e">
        <f>SUM(J908,L908,N908,O908,P908,T908,U908,V908,AB908,AD908,AO908,AQ908,CE908,CG908,CP908,CR908,#REF!,#REF!,CZ908,DB908,DE908,DG908,DN908,DP908,DW908,DY908,EF908,EH908)</f>
        <v>#REF!</v>
      </c>
      <c r="H908" s="44" t="e">
        <f>SUM(K908,M908,Q908,R908,S908,W908,X908,Y908,AC908,AE908,AF908,AG908,AH908,AI908,AL908,AP908,AR908,#REF!,AY908,AZ908,CF908,CH908,CI908,CJ908,CK908,CL908,CQ908,CS908,CT908,CU908,CV908,CW908,#REF!,#REF!,DA908,DC908,DF908,DH908,DO908,#REF!,#REF!,#REF!,#REF!,DQ908,DR908,DS908,DT908,DU908,DX908,DZ908,EA908,EB908,EC908,ED908,EG908,EI908,EJ908,EK908,EL908,EM908)</f>
        <v>#REF!</v>
      </c>
      <c r="I908" s="44" t="e">
        <f t="shared" si="26"/>
        <v>#REF!</v>
      </c>
      <c r="J908" s="72"/>
      <c r="K908" s="72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79"/>
      <c r="AF908" s="79"/>
      <c r="AG908" s="79"/>
      <c r="AH908" s="79"/>
      <c r="AI908" s="79"/>
      <c r="AJ908" s="79"/>
      <c r="AK908" s="79"/>
      <c r="AL908" s="79"/>
      <c r="AM908" s="79"/>
      <c r="AN908" s="79"/>
      <c r="AO908" s="79"/>
      <c r="AP908" s="79"/>
      <c r="AQ908" s="79"/>
      <c r="AR908" s="79"/>
      <c r="AS908" s="79"/>
      <c r="AT908" s="79"/>
      <c r="AU908" s="79"/>
      <c r="AV908" s="79"/>
      <c r="AW908" s="79"/>
      <c r="AX908" s="79"/>
      <c r="AY908" s="79"/>
      <c r="AZ908" s="79"/>
      <c r="BA908" s="79"/>
      <c r="BB908" s="79"/>
      <c r="BC908" s="79"/>
      <c r="BD908" s="79"/>
      <c r="BE908" s="79"/>
      <c r="BF908" s="79"/>
      <c r="BG908" s="79"/>
      <c r="BH908" s="79"/>
      <c r="BI908" s="79"/>
      <c r="BJ908" s="79"/>
      <c r="BK908" s="79"/>
      <c r="BL908" s="79"/>
      <c r="BM908" s="79"/>
      <c r="BN908" s="79"/>
      <c r="BO908" s="79"/>
      <c r="BP908" s="79"/>
      <c r="BQ908" s="79"/>
      <c r="BR908" s="79"/>
      <c r="BS908" s="79"/>
      <c r="BT908" s="79"/>
      <c r="BU908" s="79"/>
      <c r="BV908" s="79"/>
      <c r="BW908" s="79"/>
      <c r="BX908" s="79"/>
      <c r="BY908" s="79"/>
      <c r="BZ908" s="79"/>
      <c r="CA908" s="79"/>
      <c r="CB908" s="79"/>
      <c r="CC908" s="79"/>
      <c r="CD908" s="79"/>
      <c r="CE908" s="79"/>
      <c r="CF908" s="79"/>
      <c r="CG908" s="79"/>
      <c r="CH908" s="79"/>
      <c r="CI908" s="79"/>
      <c r="CJ908" s="79"/>
      <c r="CK908" s="79"/>
      <c r="CL908" s="79"/>
      <c r="CM908" s="79"/>
      <c r="CN908" s="79"/>
      <c r="CO908" s="79"/>
      <c r="CP908" s="79"/>
      <c r="CQ908" s="79"/>
      <c r="CR908" s="79"/>
      <c r="CS908" s="79"/>
      <c r="CT908" s="79"/>
      <c r="CU908" s="79"/>
      <c r="CV908" s="79"/>
      <c r="CW908" s="79"/>
      <c r="CX908" s="79"/>
      <c r="CY908" s="79"/>
      <c r="CZ908" s="79"/>
      <c r="DA908" s="79"/>
      <c r="DB908" s="79"/>
      <c r="DC908" s="79"/>
      <c r="DD908" s="79"/>
      <c r="DE908" s="79"/>
      <c r="DF908" s="79"/>
      <c r="DG908" s="79"/>
      <c r="DH908" s="79"/>
      <c r="DI908" s="79"/>
      <c r="DJ908" s="79"/>
      <c r="DK908" s="79"/>
      <c r="DL908" s="79"/>
      <c r="DM908" s="79"/>
      <c r="DN908" s="79"/>
      <c r="DO908" s="79"/>
      <c r="DP908" s="79"/>
      <c r="DQ908" s="79"/>
      <c r="DR908" s="79"/>
      <c r="DS908" s="79"/>
      <c r="DT908" s="79"/>
      <c r="DU908" s="79"/>
      <c r="DV908" s="79"/>
      <c r="DW908" s="79"/>
      <c r="DX908" s="79"/>
      <c r="DY908" s="79"/>
      <c r="DZ908" s="79"/>
      <c r="EA908" s="79"/>
      <c r="EB908" s="79"/>
      <c r="EC908" s="79"/>
      <c r="ED908" s="79"/>
      <c r="EE908" s="79"/>
      <c r="EF908" s="79"/>
      <c r="EG908" s="79"/>
      <c r="EH908" s="79"/>
      <c r="EI908" s="79"/>
      <c r="EJ908" s="79"/>
      <c r="EK908" s="79"/>
      <c r="EL908" s="79"/>
      <c r="EM908" s="79"/>
      <c r="EN908" s="79"/>
      <c r="EO908" s="113"/>
      <c r="EP908" s="113"/>
      <c r="EQ908" s="113"/>
      <c r="ER908" s="113"/>
      <c r="ES908" s="113"/>
      <c r="ET908" s="113"/>
      <c r="EU908" s="113"/>
      <c r="EV908" s="113"/>
      <c r="EW908" s="113"/>
      <c r="EX908" s="113"/>
    </row>
    <row r="909" spans="1:154" x14ac:dyDescent="0.3">
      <c r="A909" s="79"/>
      <c r="B909" s="80"/>
      <c r="C909" s="80"/>
      <c r="D909" s="80"/>
      <c r="E909" s="80"/>
      <c r="F909" s="80"/>
      <c r="G909" s="44" t="e">
        <f>SUM(J909,L909,N909,O909,P909,T909,U909,V909,AB909,AD909,AO909,AQ909,CE909,CG909,CP909,CR909,#REF!,#REF!,CZ909,DB909,DE909,DG909,DN909,DP909,DW909,DY909,EF909,EH909)</f>
        <v>#REF!</v>
      </c>
      <c r="H909" s="44" t="e">
        <f>SUM(K909,M909,Q909,R909,S909,W909,X909,Y909,AC909,AE909,AF909,AG909,AH909,AI909,AL909,AP909,AR909,#REF!,AY909,AZ909,CF909,CH909,CI909,CJ909,CK909,CL909,CQ909,CS909,CT909,CU909,CV909,CW909,#REF!,#REF!,DA909,DC909,DF909,DH909,DO909,#REF!,#REF!,#REF!,#REF!,DQ909,DR909,DS909,DT909,DU909,DX909,DZ909,EA909,EB909,EC909,ED909,EG909,EI909,EJ909,EK909,EL909,EM909)</f>
        <v>#REF!</v>
      </c>
      <c r="I909" s="44" t="e">
        <f t="shared" si="26"/>
        <v>#REF!</v>
      </c>
      <c r="J909" s="72"/>
      <c r="K909" s="72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79"/>
      <c r="AF909" s="79"/>
      <c r="AG909" s="79"/>
      <c r="AH909" s="79"/>
      <c r="AI909" s="79"/>
      <c r="AJ909" s="79"/>
      <c r="AK909" s="79"/>
      <c r="AL909" s="79"/>
      <c r="AM909" s="79"/>
      <c r="AN909" s="79"/>
      <c r="AO909" s="79"/>
      <c r="AP909" s="79"/>
      <c r="AQ909" s="79"/>
      <c r="AR909" s="79"/>
      <c r="AS909" s="79"/>
      <c r="AT909" s="79"/>
      <c r="AU909" s="79"/>
      <c r="AV909" s="79"/>
      <c r="AW909" s="79"/>
      <c r="AX909" s="79"/>
      <c r="AY909" s="79"/>
      <c r="AZ909" s="79"/>
      <c r="BA909" s="79"/>
      <c r="BB909" s="79"/>
      <c r="BC909" s="79"/>
      <c r="BD909" s="79"/>
      <c r="BE909" s="79"/>
      <c r="BF909" s="79"/>
      <c r="BG909" s="79"/>
      <c r="BH909" s="79"/>
      <c r="BI909" s="79"/>
      <c r="BJ909" s="79"/>
      <c r="BK909" s="79"/>
      <c r="BL909" s="79"/>
      <c r="BM909" s="79"/>
      <c r="BN909" s="79"/>
      <c r="BO909" s="79"/>
      <c r="BP909" s="79"/>
      <c r="BQ909" s="79"/>
      <c r="BR909" s="79"/>
      <c r="BS909" s="79"/>
      <c r="BT909" s="79"/>
      <c r="BU909" s="79"/>
      <c r="BV909" s="79"/>
      <c r="BW909" s="79"/>
      <c r="BX909" s="79"/>
      <c r="BY909" s="79"/>
      <c r="BZ909" s="79"/>
      <c r="CA909" s="79"/>
      <c r="CB909" s="79"/>
      <c r="CC909" s="79"/>
      <c r="CD909" s="79"/>
      <c r="CE909" s="79"/>
      <c r="CF909" s="79"/>
      <c r="CG909" s="79"/>
      <c r="CH909" s="79"/>
      <c r="CI909" s="79"/>
      <c r="CJ909" s="79"/>
      <c r="CK909" s="79"/>
      <c r="CL909" s="79"/>
      <c r="CM909" s="79"/>
      <c r="CN909" s="79"/>
      <c r="CO909" s="79"/>
      <c r="CP909" s="79"/>
      <c r="CQ909" s="79"/>
      <c r="CR909" s="79"/>
      <c r="CS909" s="79"/>
      <c r="CT909" s="79"/>
      <c r="CU909" s="79"/>
      <c r="CV909" s="79"/>
      <c r="CW909" s="79"/>
      <c r="CX909" s="79"/>
      <c r="CY909" s="79"/>
      <c r="CZ909" s="79"/>
      <c r="DA909" s="79"/>
      <c r="DB909" s="79"/>
      <c r="DC909" s="79"/>
      <c r="DD909" s="79"/>
      <c r="DE909" s="79"/>
      <c r="DF909" s="79"/>
      <c r="DG909" s="79"/>
      <c r="DH909" s="79"/>
      <c r="DI909" s="79"/>
      <c r="DJ909" s="79"/>
      <c r="DK909" s="79"/>
      <c r="DL909" s="79"/>
      <c r="DM909" s="79"/>
      <c r="DN909" s="79"/>
      <c r="DO909" s="79"/>
      <c r="DP909" s="79"/>
      <c r="DQ909" s="79"/>
      <c r="DR909" s="79"/>
      <c r="DS909" s="79"/>
      <c r="DT909" s="79"/>
      <c r="DU909" s="79"/>
      <c r="DV909" s="79"/>
      <c r="DW909" s="79"/>
      <c r="DX909" s="79"/>
      <c r="DY909" s="79"/>
      <c r="DZ909" s="79"/>
      <c r="EA909" s="79"/>
      <c r="EB909" s="79"/>
      <c r="EC909" s="79"/>
      <c r="ED909" s="79"/>
      <c r="EE909" s="79"/>
      <c r="EF909" s="79"/>
      <c r="EG909" s="79"/>
      <c r="EH909" s="79"/>
      <c r="EI909" s="79"/>
      <c r="EJ909" s="79"/>
      <c r="EK909" s="79"/>
      <c r="EL909" s="79"/>
      <c r="EM909" s="79"/>
      <c r="EN909" s="79"/>
      <c r="EO909" s="113"/>
      <c r="EP909" s="113"/>
      <c r="EQ909" s="113"/>
      <c r="ER909" s="113"/>
      <c r="ES909" s="113"/>
      <c r="ET909" s="113"/>
      <c r="EU909" s="113"/>
      <c r="EV909" s="113"/>
      <c r="EW909" s="113"/>
      <c r="EX909" s="113"/>
    </row>
    <row r="910" spans="1:154" x14ac:dyDescent="0.3">
      <c r="A910" s="79"/>
      <c r="B910" s="80"/>
      <c r="C910" s="80"/>
      <c r="D910" s="80"/>
      <c r="E910" s="80"/>
      <c r="F910" s="80"/>
      <c r="G910" s="44" t="e">
        <f>SUM(J910,L910,N910,O910,P910,T910,U910,V910,AB910,AD910,AO910,AQ910,CE910,CG910,CP910,CR910,#REF!,#REF!,CZ910,DB910,DE910,DG910,DN910,DP910,DW910,DY910,EF910,EH910)</f>
        <v>#REF!</v>
      </c>
      <c r="H910" s="44" t="e">
        <f>SUM(K910,M910,Q910,R910,S910,W910,X910,Y910,AC910,AE910,AF910,AG910,AH910,AI910,AL910,AP910,AR910,#REF!,AY910,AZ910,CF910,CH910,CI910,CJ910,CK910,CL910,CQ910,CS910,CT910,CU910,CV910,CW910,#REF!,#REF!,DA910,DC910,DF910,DH910,DO910,#REF!,#REF!,#REF!,#REF!,DQ910,DR910,DS910,DT910,DU910,DX910,DZ910,EA910,EB910,EC910,ED910,EG910,EI910,EJ910,EK910,EL910,EM910)</f>
        <v>#REF!</v>
      </c>
      <c r="I910" s="44" t="e">
        <f t="shared" si="26"/>
        <v>#REF!</v>
      </c>
      <c r="J910" s="72"/>
      <c r="K910" s="72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79"/>
      <c r="AF910" s="79"/>
      <c r="AG910" s="79"/>
      <c r="AH910" s="79"/>
      <c r="AI910" s="79"/>
      <c r="AJ910" s="79"/>
      <c r="AK910" s="79"/>
      <c r="AL910" s="79"/>
      <c r="AM910" s="79"/>
      <c r="AN910" s="79"/>
      <c r="AO910" s="79"/>
      <c r="AP910" s="79"/>
      <c r="AQ910" s="79"/>
      <c r="AR910" s="79"/>
      <c r="AS910" s="79"/>
      <c r="AT910" s="79"/>
      <c r="AU910" s="79"/>
      <c r="AV910" s="79"/>
      <c r="AW910" s="79"/>
      <c r="AX910" s="79"/>
      <c r="AY910" s="79"/>
      <c r="AZ910" s="79"/>
      <c r="BA910" s="79"/>
      <c r="BB910" s="79"/>
      <c r="BC910" s="79"/>
      <c r="BD910" s="79"/>
      <c r="BE910" s="79"/>
      <c r="BF910" s="79"/>
      <c r="BG910" s="79"/>
      <c r="BH910" s="79"/>
      <c r="BI910" s="79"/>
      <c r="BJ910" s="79"/>
      <c r="BK910" s="79"/>
      <c r="BL910" s="79"/>
      <c r="BM910" s="79"/>
      <c r="BN910" s="79"/>
      <c r="BO910" s="79"/>
      <c r="BP910" s="79"/>
      <c r="BQ910" s="79"/>
      <c r="BR910" s="79"/>
      <c r="BS910" s="79"/>
      <c r="BT910" s="79"/>
      <c r="BU910" s="79"/>
      <c r="BV910" s="79"/>
      <c r="BW910" s="79"/>
      <c r="BX910" s="79"/>
      <c r="BY910" s="79"/>
      <c r="BZ910" s="79"/>
      <c r="CA910" s="79"/>
      <c r="CB910" s="79"/>
      <c r="CC910" s="79"/>
      <c r="CD910" s="79"/>
      <c r="CE910" s="79"/>
      <c r="CF910" s="79"/>
      <c r="CG910" s="79"/>
      <c r="CH910" s="79"/>
      <c r="CI910" s="79"/>
      <c r="CJ910" s="79"/>
      <c r="CK910" s="79"/>
      <c r="CL910" s="79"/>
      <c r="CM910" s="79"/>
      <c r="CN910" s="79"/>
      <c r="CO910" s="79"/>
      <c r="CP910" s="79"/>
      <c r="CQ910" s="79"/>
      <c r="CR910" s="79"/>
      <c r="CS910" s="79"/>
      <c r="CT910" s="79"/>
      <c r="CU910" s="79"/>
      <c r="CV910" s="79"/>
      <c r="CW910" s="79"/>
      <c r="CX910" s="79"/>
      <c r="CY910" s="79"/>
      <c r="CZ910" s="79"/>
      <c r="DA910" s="79"/>
      <c r="DB910" s="79"/>
      <c r="DC910" s="79"/>
      <c r="DD910" s="79"/>
      <c r="DE910" s="79"/>
      <c r="DF910" s="79"/>
      <c r="DG910" s="79"/>
      <c r="DH910" s="79"/>
      <c r="DI910" s="79"/>
      <c r="DJ910" s="79"/>
      <c r="DK910" s="79"/>
      <c r="DL910" s="79"/>
      <c r="DM910" s="79"/>
      <c r="DN910" s="79"/>
      <c r="DO910" s="79"/>
      <c r="DP910" s="79"/>
      <c r="DQ910" s="79"/>
      <c r="DR910" s="79"/>
      <c r="DS910" s="79"/>
      <c r="DT910" s="79"/>
      <c r="DU910" s="79"/>
      <c r="DV910" s="79"/>
      <c r="DW910" s="79"/>
      <c r="DX910" s="79"/>
      <c r="DY910" s="79"/>
      <c r="DZ910" s="79"/>
      <c r="EA910" s="79"/>
      <c r="EB910" s="79"/>
      <c r="EC910" s="79"/>
      <c r="ED910" s="79"/>
      <c r="EE910" s="79"/>
      <c r="EF910" s="79"/>
      <c r="EG910" s="79"/>
      <c r="EH910" s="79"/>
      <c r="EI910" s="79"/>
      <c r="EJ910" s="79"/>
      <c r="EK910" s="79"/>
      <c r="EL910" s="79"/>
      <c r="EM910" s="79"/>
      <c r="EN910" s="79"/>
      <c r="EO910" s="113"/>
      <c r="EP910" s="113"/>
      <c r="EQ910" s="113"/>
      <c r="ER910" s="113"/>
      <c r="ES910" s="113"/>
      <c r="ET910" s="113"/>
      <c r="EU910" s="113"/>
      <c r="EV910" s="113"/>
      <c r="EW910" s="113"/>
      <c r="EX910" s="113"/>
    </row>
    <row r="911" spans="1:154" x14ac:dyDescent="0.3">
      <c r="A911" s="79"/>
      <c r="B911" s="80"/>
      <c r="C911" s="80"/>
      <c r="D911" s="80"/>
      <c r="E911" s="80"/>
      <c r="F911" s="80"/>
      <c r="G911" s="44" t="e">
        <f>SUM(J911,L911,N911,O911,P911,T911,U911,V911,AB911,AD911,AO911,AQ911,CE911,CG911,CP911,CR911,#REF!,#REF!,CZ911,DB911,DE911,DG911,DN911,DP911,DW911,DY911,EF911,EH911)</f>
        <v>#REF!</v>
      </c>
      <c r="H911" s="44" t="e">
        <f>SUM(K911,M911,Q911,R911,S911,W911,X911,Y911,AC911,AE911,AF911,AG911,AH911,AI911,AL911,AP911,AR911,#REF!,AY911,AZ911,CF911,CH911,CI911,CJ911,CK911,CL911,CQ911,CS911,CT911,CU911,CV911,CW911,#REF!,#REF!,DA911,DC911,DF911,DH911,DO911,#REF!,#REF!,#REF!,#REF!,DQ911,DR911,DS911,DT911,DU911,DX911,DZ911,EA911,EB911,EC911,ED911,EG911,EI911,EJ911,EK911,EL911,EM911)</f>
        <v>#REF!</v>
      </c>
      <c r="I911" s="44" t="e">
        <f t="shared" si="26"/>
        <v>#REF!</v>
      </c>
      <c r="J911" s="72"/>
      <c r="K911" s="72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79"/>
      <c r="AF911" s="79"/>
      <c r="AG911" s="79"/>
      <c r="AH911" s="79"/>
      <c r="AI911" s="79"/>
      <c r="AJ911" s="79"/>
      <c r="AK911" s="79"/>
      <c r="AL911" s="79"/>
      <c r="AM911" s="79"/>
      <c r="AN911" s="79"/>
      <c r="AO911" s="79"/>
      <c r="AP911" s="79"/>
      <c r="AQ911" s="79"/>
      <c r="AR911" s="79"/>
      <c r="AS911" s="79"/>
      <c r="AT911" s="79"/>
      <c r="AU911" s="79"/>
      <c r="AV911" s="79"/>
      <c r="AW911" s="79"/>
      <c r="AX911" s="79"/>
      <c r="AY911" s="79"/>
      <c r="AZ911" s="79"/>
      <c r="BA911" s="79"/>
      <c r="BB911" s="79"/>
      <c r="BC911" s="79"/>
      <c r="BD911" s="79"/>
      <c r="BE911" s="79"/>
      <c r="BF911" s="79"/>
      <c r="BG911" s="79"/>
      <c r="BH911" s="79"/>
      <c r="BI911" s="79"/>
      <c r="BJ911" s="79"/>
      <c r="BK911" s="79"/>
      <c r="BL911" s="79"/>
      <c r="BM911" s="79"/>
      <c r="BN911" s="79"/>
      <c r="BO911" s="79"/>
      <c r="BP911" s="79"/>
      <c r="BQ911" s="79"/>
      <c r="BR911" s="79"/>
      <c r="BS911" s="79"/>
      <c r="BT911" s="79"/>
      <c r="BU911" s="79"/>
      <c r="BV911" s="79"/>
      <c r="BW911" s="79"/>
      <c r="BX911" s="79"/>
      <c r="BY911" s="79"/>
      <c r="BZ911" s="79"/>
      <c r="CA911" s="79"/>
      <c r="CB911" s="79"/>
      <c r="CC911" s="79"/>
      <c r="CD911" s="79"/>
      <c r="CE911" s="79"/>
      <c r="CF911" s="79"/>
      <c r="CG911" s="79"/>
      <c r="CH911" s="79"/>
      <c r="CI911" s="79"/>
      <c r="CJ911" s="79"/>
      <c r="CK911" s="79"/>
      <c r="CL911" s="79"/>
      <c r="CM911" s="79"/>
      <c r="CN911" s="79"/>
      <c r="CO911" s="79"/>
      <c r="CP911" s="79"/>
      <c r="CQ911" s="79"/>
      <c r="CR911" s="79"/>
      <c r="CS911" s="79"/>
      <c r="CT911" s="79"/>
      <c r="CU911" s="79"/>
      <c r="CV911" s="79"/>
      <c r="CW911" s="79"/>
      <c r="CX911" s="79"/>
      <c r="CY911" s="79"/>
      <c r="CZ911" s="79"/>
      <c r="DA911" s="79"/>
      <c r="DB911" s="79"/>
      <c r="DC911" s="79"/>
      <c r="DD911" s="79"/>
      <c r="DE911" s="79"/>
      <c r="DF911" s="79"/>
      <c r="DG911" s="79"/>
      <c r="DH911" s="79"/>
      <c r="DI911" s="79"/>
      <c r="DJ911" s="79"/>
      <c r="DK911" s="79"/>
      <c r="DL911" s="79"/>
      <c r="DM911" s="79"/>
      <c r="DN911" s="79"/>
      <c r="DO911" s="79"/>
      <c r="DP911" s="79"/>
      <c r="DQ911" s="79"/>
      <c r="DR911" s="79"/>
      <c r="DS911" s="79"/>
      <c r="DT911" s="79"/>
      <c r="DU911" s="79"/>
      <c r="DV911" s="79"/>
      <c r="DW911" s="79"/>
      <c r="DX911" s="79"/>
      <c r="DY911" s="79"/>
      <c r="DZ911" s="79"/>
      <c r="EA911" s="79"/>
      <c r="EB911" s="79"/>
      <c r="EC911" s="79"/>
      <c r="ED911" s="79"/>
      <c r="EE911" s="79"/>
      <c r="EF911" s="79"/>
      <c r="EG911" s="79"/>
      <c r="EH911" s="79"/>
      <c r="EI911" s="79"/>
      <c r="EJ911" s="79"/>
      <c r="EK911" s="79"/>
      <c r="EL911" s="79"/>
      <c r="EM911" s="79"/>
      <c r="EN911" s="79"/>
      <c r="EO911" s="113"/>
      <c r="EP911" s="113"/>
      <c r="EQ911" s="113"/>
      <c r="ER911" s="113"/>
      <c r="ES911" s="113"/>
      <c r="ET911" s="113"/>
      <c r="EU911" s="113"/>
      <c r="EV911" s="113"/>
      <c r="EW911" s="113"/>
      <c r="EX911" s="113"/>
    </row>
    <row r="912" spans="1:154" x14ac:dyDescent="0.3">
      <c r="A912" s="79"/>
      <c r="B912" s="80"/>
      <c r="C912" s="80"/>
      <c r="D912" s="80"/>
      <c r="E912" s="80"/>
      <c r="F912" s="80"/>
      <c r="G912" s="44" t="e">
        <f>SUM(J912,L912,N912,O912,P912,T912,U912,V912,AB912,AD912,AO912,AQ912,CE912,CG912,CP912,CR912,#REF!,#REF!,CZ912,DB912,DE912,DG912,DN912,DP912,DW912,DY912,EF912,EH912)</f>
        <v>#REF!</v>
      </c>
      <c r="H912" s="44" t="e">
        <f>SUM(K912,M912,Q912,R912,S912,W912,X912,Y912,AC912,AE912,AF912,AG912,AH912,AI912,AL912,AP912,AR912,#REF!,AY912,AZ912,CF912,CH912,CI912,CJ912,CK912,CL912,CQ912,CS912,CT912,CU912,CV912,CW912,#REF!,#REF!,DA912,DC912,DF912,DH912,DO912,#REF!,#REF!,#REF!,#REF!,DQ912,DR912,DS912,DT912,DU912,DX912,DZ912,EA912,EB912,EC912,ED912,EG912,EI912,EJ912,EK912,EL912,EM912)</f>
        <v>#REF!</v>
      </c>
      <c r="I912" s="44" t="e">
        <f t="shared" si="26"/>
        <v>#REF!</v>
      </c>
      <c r="J912" s="72"/>
      <c r="K912" s="72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79"/>
      <c r="AF912" s="79"/>
      <c r="AG912" s="79"/>
      <c r="AH912" s="79"/>
      <c r="AI912" s="79"/>
      <c r="AJ912" s="79"/>
      <c r="AK912" s="79"/>
      <c r="AL912" s="79"/>
      <c r="AM912" s="79"/>
      <c r="AN912" s="79"/>
      <c r="AO912" s="79"/>
      <c r="AP912" s="79"/>
      <c r="AQ912" s="79"/>
      <c r="AR912" s="79"/>
      <c r="AS912" s="79"/>
      <c r="AT912" s="79"/>
      <c r="AU912" s="79"/>
      <c r="AV912" s="79"/>
      <c r="AW912" s="79"/>
      <c r="AX912" s="79"/>
      <c r="AY912" s="79"/>
      <c r="AZ912" s="79"/>
      <c r="BA912" s="79"/>
      <c r="BB912" s="79"/>
      <c r="BC912" s="79"/>
      <c r="BD912" s="79"/>
      <c r="BE912" s="79"/>
      <c r="BF912" s="79"/>
      <c r="BG912" s="79"/>
      <c r="BH912" s="79"/>
      <c r="BI912" s="79"/>
      <c r="BJ912" s="79"/>
      <c r="BK912" s="79"/>
      <c r="BL912" s="79"/>
      <c r="BM912" s="79"/>
      <c r="BN912" s="79"/>
      <c r="BO912" s="79"/>
      <c r="BP912" s="79"/>
      <c r="BQ912" s="79"/>
      <c r="BR912" s="79"/>
      <c r="BS912" s="79"/>
      <c r="BT912" s="79"/>
      <c r="BU912" s="79"/>
      <c r="BV912" s="79"/>
      <c r="BW912" s="79"/>
      <c r="BX912" s="79"/>
      <c r="BY912" s="79"/>
      <c r="BZ912" s="79"/>
      <c r="CA912" s="79"/>
      <c r="CB912" s="79"/>
      <c r="CC912" s="79"/>
      <c r="CD912" s="79"/>
      <c r="CE912" s="79"/>
      <c r="CF912" s="79"/>
      <c r="CG912" s="79"/>
      <c r="CH912" s="79"/>
      <c r="CI912" s="79"/>
      <c r="CJ912" s="79"/>
      <c r="CK912" s="79"/>
      <c r="CL912" s="79"/>
      <c r="CM912" s="79"/>
      <c r="CN912" s="79"/>
      <c r="CO912" s="79"/>
      <c r="CP912" s="79"/>
      <c r="CQ912" s="79"/>
      <c r="CR912" s="79"/>
      <c r="CS912" s="79"/>
      <c r="CT912" s="79"/>
      <c r="CU912" s="79"/>
      <c r="CV912" s="79"/>
      <c r="CW912" s="79"/>
      <c r="CX912" s="79"/>
      <c r="CY912" s="79"/>
      <c r="CZ912" s="79"/>
      <c r="DA912" s="79"/>
      <c r="DB912" s="79"/>
      <c r="DC912" s="79"/>
      <c r="DD912" s="79"/>
      <c r="DE912" s="79"/>
      <c r="DF912" s="79"/>
      <c r="DG912" s="79"/>
      <c r="DH912" s="79"/>
      <c r="DI912" s="79"/>
      <c r="DJ912" s="79"/>
      <c r="DK912" s="79"/>
      <c r="DL912" s="79"/>
      <c r="DM912" s="79"/>
      <c r="DN912" s="79"/>
      <c r="DO912" s="79"/>
      <c r="DP912" s="79"/>
      <c r="DQ912" s="79"/>
      <c r="DR912" s="79"/>
      <c r="DS912" s="79"/>
      <c r="DT912" s="79"/>
      <c r="DU912" s="79"/>
      <c r="DV912" s="79"/>
      <c r="DW912" s="79"/>
      <c r="DX912" s="79"/>
      <c r="DY912" s="79"/>
      <c r="DZ912" s="79"/>
      <c r="EA912" s="79"/>
      <c r="EB912" s="79"/>
      <c r="EC912" s="79"/>
      <c r="ED912" s="79"/>
      <c r="EE912" s="79"/>
      <c r="EF912" s="79"/>
      <c r="EG912" s="79"/>
      <c r="EH912" s="79"/>
      <c r="EI912" s="79"/>
      <c r="EJ912" s="79"/>
      <c r="EK912" s="79"/>
      <c r="EL912" s="79"/>
      <c r="EM912" s="79"/>
      <c r="EN912" s="79"/>
      <c r="EO912" s="113"/>
      <c r="EP912" s="113"/>
      <c r="EQ912" s="113"/>
      <c r="ER912" s="113"/>
      <c r="ES912" s="113"/>
      <c r="ET912" s="113"/>
      <c r="EU912" s="113"/>
      <c r="EV912" s="113"/>
      <c r="EW912" s="113"/>
      <c r="EX912" s="113"/>
    </row>
    <row r="913" spans="1:154" x14ac:dyDescent="0.3">
      <c r="A913" s="79"/>
      <c r="B913" s="80"/>
      <c r="C913" s="80"/>
      <c r="D913" s="80"/>
      <c r="E913" s="80"/>
      <c r="F913" s="80"/>
      <c r="G913" s="44" t="e">
        <f>SUM(J913,L913,N913,O913,P913,T913,U913,V913,AB913,AD913,AO913,AQ913,CE913,CG913,CP913,CR913,#REF!,#REF!,CZ913,DB913,DE913,DG913,DN913,DP913,DW913,DY913,EF913,EH913)</f>
        <v>#REF!</v>
      </c>
      <c r="H913" s="44" t="e">
        <f>SUM(K913,M913,Q913,R913,S913,W913,X913,Y913,AC913,AE913,AF913,AG913,AH913,AI913,AL913,AP913,AR913,#REF!,AY913,AZ913,CF913,CH913,CI913,CJ913,CK913,CL913,CQ913,CS913,CT913,CU913,CV913,CW913,#REF!,#REF!,DA913,DC913,DF913,DH913,DO913,#REF!,#REF!,#REF!,#REF!,DQ913,DR913,DS913,DT913,DU913,DX913,DZ913,EA913,EB913,EC913,ED913,EG913,EI913,EJ913,EK913,EL913,EM913)</f>
        <v>#REF!</v>
      </c>
      <c r="I913" s="44" t="e">
        <f t="shared" si="26"/>
        <v>#REF!</v>
      </c>
      <c r="J913" s="72"/>
      <c r="K913" s="72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79"/>
      <c r="AF913" s="79"/>
      <c r="AG913" s="79"/>
      <c r="AH913" s="79"/>
      <c r="AI913" s="79"/>
      <c r="AJ913" s="79"/>
      <c r="AK913" s="79"/>
      <c r="AL913" s="79"/>
      <c r="AM913" s="79"/>
      <c r="AN913" s="79"/>
      <c r="AO913" s="79"/>
      <c r="AP913" s="79"/>
      <c r="AQ913" s="79"/>
      <c r="AR913" s="79"/>
      <c r="AS913" s="79"/>
      <c r="AT913" s="79"/>
      <c r="AU913" s="79"/>
      <c r="AV913" s="79"/>
      <c r="AW913" s="79"/>
      <c r="AX913" s="79"/>
      <c r="AY913" s="79"/>
      <c r="AZ913" s="79"/>
      <c r="BA913" s="79"/>
      <c r="BB913" s="79"/>
      <c r="BC913" s="79"/>
      <c r="BD913" s="79"/>
      <c r="BE913" s="79"/>
      <c r="BF913" s="79"/>
      <c r="BG913" s="79"/>
      <c r="BH913" s="79"/>
      <c r="BI913" s="79"/>
      <c r="BJ913" s="79"/>
      <c r="BK913" s="79"/>
      <c r="BL913" s="79"/>
      <c r="BM913" s="79"/>
      <c r="BN913" s="79"/>
      <c r="BO913" s="79"/>
      <c r="BP913" s="79"/>
      <c r="BQ913" s="79"/>
      <c r="BR913" s="79"/>
      <c r="BS913" s="79"/>
      <c r="BT913" s="79"/>
      <c r="BU913" s="79"/>
      <c r="BV913" s="79"/>
      <c r="BW913" s="79"/>
      <c r="BX913" s="79"/>
      <c r="BY913" s="79"/>
      <c r="BZ913" s="79"/>
      <c r="CA913" s="79"/>
      <c r="CB913" s="79"/>
      <c r="CC913" s="79"/>
      <c r="CD913" s="79"/>
      <c r="CE913" s="79"/>
      <c r="CF913" s="79"/>
      <c r="CG913" s="79"/>
      <c r="CH913" s="79"/>
      <c r="CI913" s="79"/>
      <c r="CJ913" s="79"/>
      <c r="CK913" s="79"/>
      <c r="CL913" s="79"/>
      <c r="CM913" s="79"/>
      <c r="CN913" s="79"/>
      <c r="CO913" s="79"/>
      <c r="CP913" s="79"/>
      <c r="CQ913" s="79"/>
      <c r="CR913" s="79"/>
      <c r="CS913" s="79"/>
      <c r="CT913" s="79"/>
      <c r="CU913" s="79"/>
      <c r="CV913" s="79"/>
      <c r="CW913" s="79"/>
      <c r="CX913" s="79"/>
      <c r="CY913" s="79"/>
      <c r="CZ913" s="79"/>
      <c r="DA913" s="79"/>
      <c r="DB913" s="79"/>
      <c r="DC913" s="79"/>
      <c r="DD913" s="79"/>
      <c r="DE913" s="79"/>
      <c r="DF913" s="79"/>
      <c r="DG913" s="79"/>
      <c r="DH913" s="79"/>
      <c r="DI913" s="79"/>
      <c r="DJ913" s="79"/>
      <c r="DK913" s="79"/>
      <c r="DL913" s="79"/>
      <c r="DM913" s="79"/>
      <c r="DN913" s="79"/>
      <c r="DO913" s="79"/>
      <c r="DP913" s="79"/>
      <c r="DQ913" s="79"/>
      <c r="DR913" s="79"/>
      <c r="DS913" s="79"/>
      <c r="DT913" s="79"/>
      <c r="DU913" s="79"/>
      <c r="DV913" s="79"/>
      <c r="DW913" s="79"/>
      <c r="DX913" s="79"/>
      <c r="DY913" s="79"/>
      <c r="DZ913" s="79"/>
      <c r="EA913" s="79"/>
      <c r="EB913" s="79"/>
      <c r="EC913" s="79"/>
      <c r="ED913" s="79"/>
      <c r="EE913" s="79"/>
      <c r="EF913" s="79"/>
      <c r="EG913" s="79"/>
      <c r="EH913" s="79"/>
      <c r="EI913" s="79"/>
      <c r="EJ913" s="79"/>
      <c r="EK913" s="79"/>
      <c r="EL913" s="79"/>
      <c r="EM913" s="79"/>
      <c r="EN913" s="79"/>
      <c r="EO913" s="113"/>
      <c r="EP913" s="113"/>
      <c r="EQ913" s="113"/>
      <c r="ER913" s="113"/>
      <c r="ES913" s="113"/>
      <c r="ET913" s="113"/>
      <c r="EU913" s="113"/>
      <c r="EV913" s="113"/>
      <c r="EW913" s="113"/>
      <c r="EX913" s="113"/>
    </row>
    <row r="914" spans="1:154" x14ac:dyDescent="0.3">
      <c r="A914" s="79"/>
      <c r="B914" s="80"/>
      <c r="C914" s="80"/>
      <c r="D914" s="80"/>
      <c r="E914" s="80"/>
      <c r="F914" s="80"/>
      <c r="G914" s="44" t="e">
        <f>SUM(J914,L914,N914,O914,P914,T914,U914,V914,AB914,AD914,AO914,AQ914,CE914,CG914,CP914,CR914,#REF!,#REF!,CZ914,DB914,DE914,DG914,DN914,DP914,DW914,DY914,EF914,EH914)</f>
        <v>#REF!</v>
      </c>
      <c r="H914" s="44" t="e">
        <f>SUM(K914,M914,Q914,R914,S914,W914,X914,Y914,AC914,AE914,AF914,AG914,AH914,AI914,AL914,AP914,AR914,#REF!,AY914,AZ914,CF914,CH914,CI914,CJ914,CK914,CL914,CQ914,CS914,CT914,CU914,CV914,CW914,#REF!,#REF!,DA914,DC914,DF914,DH914,DO914,#REF!,#REF!,#REF!,#REF!,DQ914,DR914,DS914,DT914,DU914,DX914,DZ914,EA914,EB914,EC914,ED914,EG914,EI914,EJ914,EK914,EL914,EM914)</f>
        <v>#REF!</v>
      </c>
      <c r="I914" s="44" t="e">
        <f t="shared" si="26"/>
        <v>#REF!</v>
      </c>
      <c r="J914" s="72"/>
      <c r="K914" s="72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79"/>
      <c r="AF914" s="79"/>
      <c r="AG914" s="79"/>
      <c r="AH914" s="79"/>
      <c r="AI914" s="79"/>
      <c r="AJ914" s="79"/>
      <c r="AK914" s="79"/>
      <c r="AL914" s="79"/>
      <c r="AM914" s="79"/>
      <c r="AN914" s="79"/>
      <c r="AO914" s="79"/>
      <c r="AP914" s="79"/>
      <c r="AQ914" s="79"/>
      <c r="AR914" s="79"/>
      <c r="AS914" s="79"/>
      <c r="AT914" s="79"/>
      <c r="AU914" s="79"/>
      <c r="AV914" s="79"/>
      <c r="AW914" s="79"/>
      <c r="AX914" s="79"/>
      <c r="AY914" s="79"/>
      <c r="AZ914" s="79"/>
      <c r="BA914" s="79"/>
      <c r="BB914" s="79"/>
      <c r="BC914" s="79"/>
      <c r="BD914" s="79"/>
      <c r="BE914" s="79"/>
      <c r="BF914" s="79"/>
      <c r="BG914" s="79"/>
      <c r="BH914" s="79"/>
      <c r="BI914" s="79"/>
      <c r="BJ914" s="79"/>
      <c r="BK914" s="79"/>
      <c r="BL914" s="79"/>
      <c r="BM914" s="79"/>
      <c r="BN914" s="79"/>
      <c r="BO914" s="79"/>
      <c r="BP914" s="79"/>
      <c r="BQ914" s="79"/>
      <c r="BR914" s="79"/>
      <c r="BS914" s="79"/>
      <c r="BT914" s="79"/>
      <c r="BU914" s="79"/>
      <c r="BV914" s="79"/>
      <c r="BW914" s="79"/>
      <c r="BX914" s="79"/>
      <c r="BY914" s="79"/>
      <c r="BZ914" s="79"/>
      <c r="CA914" s="79"/>
      <c r="CB914" s="79"/>
      <c r="CC914" s="79"/>
      <c r="CD914" s="79"/>
      <c r="CE914" s="79"/>
      <c r="CF914" s="79"/>
      <c r="CG914" s="79"/>
      <c r="CH914" s="79"/>
      <c r="CI914" s="79"/>
      <c r="CJ914" s="79"/>
      <c r="CK914" s="79"/>
      <c r="CL914" s="79"/>
      <c r="CM914" s="79"/>
      <c r="CN914" s="79"/>
      <c r="CO914" s="79"/>
      <c r="CP914" s="79"/>
      <c r="CQ914" s="79"/>
      <c r="CR914" s="79"/>
      <c r="CS914" s="79"/>
      <c r="CT914" s="79"/>
      <c r="CU914" s="79"/>
      <c r="CV914" s="79"/>
      <c r="CW914" s="79"/>
      <c r="CX914" s="79"/>
      <c r="CY914" s="79"/>
      <c r="CZ914" s="79"/>
      <c r="DA914" s="79"/>
      <c r="DB914" s="79"/>
      <c r="DC914" s="79"/>
      <c r="DD914" s="79"/>
      <c r="DE914" s="79"/>
      <c r="DF914" s="79"/>
      <c r="DG914" s="79"/>
      <c r="DH914" s="79"/>
      <c r="DI914" s="79"/>
      <c r="DJ914" s="79"/>
      <c r="DK914" s="79"/>
      <c r="DL914" s="79"/>
      <c r="DM914" s="79"/>
      <c r="DN914" s="79"/>
      <c r="DO914" s="79"/>
      <c r="DP914" s="79"/>
      <c r="DQ914" s="79"/>
      <c r="DR914" s="79"/>
      <c r="DS914" s="79"/>
      <c r="DT914" s="79"/>
      <c r="DU914" s="79"/>
      <c r="DV914" s="79"/>
      <c r="DW914" s="79"/>
      <c r="DX914" s="79"/>
      <c r="DY914" s="79"/>
      <c r="DZ914" s="79"/>
      <c r="EA914" s="79"/>
      <c r="EB914" s="79"/>
      <c r="EC914" s="79"/>
      <c r="ED914" s="79"/>
      <c r="EE914" s="79"/>
      <c r="EF914" s="79"/>
      <c r="EG914" s="79"/>
      <c r="EH914" s="79"/>
      <c r="EI914" s="79"/>
      <c r="EJ914" s="79"/>
      <c r="EK914" s="79"/>
      <c r="EL914" s="79"/>
      <c r="EM914" s="79"/>
      <c r="EN914" s="79"/>
      <c r="EO914" s="113"/>
      <c r="EP914" s="113"/>
      <c r="EQ914" s="113"/>
      <c r="ER914" s="113"/>
      <c r="ES914" s="113"/>
      <c r="ET914" s="113"/>
      <c r="EU914" s="113"/>
      <c r="EV914" s="113"/>
      <c r="EW914" s="113"/>
      <c r="EX914" s="113"/>
    </row>
    <row r="915" spans="1:154" x14ac:dyDescent="0.3">
      <c r="A915" s="79"/>
      <c r="B915" s="80"/>
      <c r="C915" s="80"/>
      <c r="D915" s="80"/>
      <c r="E915" s="80"/>
      <c r="F915" s="80"/>
      <c r="G915" s="44" t="e">
        <f>SUM(J915,L915,N915,O915,P915,T915,U915,V915,AB915,AD915,AO915,AQ915,CE915,CG915,CP915,CR915,#REF!,#REF!,CZ915,DB915,DE915,DG915,DN915,DP915,DW915,DY915,EF915,EH915)</f>
        <v>#REF!</v>
      </c>
      <c r="H915" s="44" t="e">
        <f>SUM(K915,M915,Q915,R915,S915,W915,X915,Y915,AC915,AE915,AF915,AG915,AH915,AI915,AL915,AP915,AR915,#REF!,AY915,AZ915,CF915,CH915,CI915,CJ915,CK915,CL915,CQ915,CS915,CT915,CU915,CV915,CW915,#REF!,#REF!,DA915,DC915,DF915,DH915,DO915,#REF!,#REF!,#REF!,#REF!,DQ915,DR915,DS915,DT915,DU915,DX915,DZ915,EA915,EB915,EC915,ED915,EG915,EI915,EJ915,EK915,EL915,EM915)</f>
        <v>#REF!</v>
      </c>
      <c r="I915" s="44" t="e">
        <f t="shared" si="26"/>
        <v>#REF!</v>
      </c>
      <c r="J915" s="72"/>
      <c r="K915" s="72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79"/>
      <c r="AF915" s="79"/>
      <c r="AG915" s="79"/>
      <c r="AH915" s="79"/>
      <c r="AI915" s="79"/>
      <c r="AJ915" s="79"/>
      <c r="AK915" s="79"/>
      <c r="AL915" s="79"/>
      <c r="AM915" s="79"/>
      <c r="AN915" s="79"/>
      <c r="AO915" s="79"/>
      <c r="AP915" s="79"/>
      <c r="AQ915" s="79"/>
      <c r="AR915" s="79"/>
      <c r="AS915" s="79"/>
      <c r="AT915" s="79"/>
      <c r="AU915" s="79"/>
      <c r="AV915" s="79"/>
      <c r="AW915" s="79"/>
      <c r="AX915" s="79"/>
      <c r="AY915" s="79"/>
      <c r="AZ915" s="79"/>
      <c r="BA915" s="79"/>
      <c r="BB915" s="79"/>
      <c r="BC915" s="79"/>
      <c r="BD915" s="79"/>
      <c r="BE915" s="79"/>
      <c r="BF915" s="79"/>
      <c r="BG915" s="79"/>
      <c r="BH915" s="79"/>
      <c r="BI915" s="79"/>
      <c r="BJ915" s="79"/>
      <c r="BK915" s="79"/>
      <c r="BL915" s="79"/>
      <c r="BM915" s="79"/>
      <c r="BN915" s="79"/>
      <c r="BO915" s="79"/>
      <c r="BP915" s="79"/>
      <c r="BQ915" s="79"/>
      <c r="BR915" s="79"/>
      <c r="BS915" s="79"/>
      <c r="BT915" s="79"/>
      <c r="BU915" s="79"/>
      <c r="BV915" s="79"/>
      <c r="BW915" s="79"/>
      <c r="BX915" s="79"/>
      <c r="BY915" s="79"/>
      <c r="BZ915" s="79"/>
      <c r="CA915" s="79"/>
      <c r="CB915" s="79"/>
      <c r="CC915" s="79"/>
      <c r="CD915" s="79"/>
      <c r="CE915" s="79"/>
      <c r="CF915" s="79"/>
      <c r="CG915" s="79"/>
      <c r="CH915" s="79"/>
      <c r="CI915" s="79"/>
      <c r="CJ915" s="79"/>
      <c r="CK915" s="79"/>
      <c r="CL915" s="79"/>
      <c r="CM915" s="79"/>
      <c r="CN915" s="79"/>
      <c r="CO915" s="79"/>
      <c r="CP915" s="79"/>
      <c r="CQ915" s="79"/>
      <c r="CR915" s="79"/>
      <c r="CS915" s="79"/>
      <c r="CT915" s="79"/>
      <c r="CU915" s="79"/>
      <c r="CV915" s="79"/>
      <c r="CW915" s="79"/>
      <c r="CX915" s="79"/>
      <c r="CY915" s="79"/>
      <c r="CZ915" s="79"/>
      <c r="DA915" s="79"/>
      <c r="DB915" s="79"/>
      <c r="DC915" s="79"/>
      <c r="DD915" s="79"/>
      <c r="DE915" s="79"/>
      <c r="DF915" s="79"/>
      <c r="DG915" s="79"/>
      <c r="DH915" s="79"/>
      <c r="DI915" s="79"/>
      <c r="DJ915" s="79"/>
      <c r="DK915" s="79"/>
      <c r="DL915" s="79"/>
      <c r="DM915" s="79"/>
      <c r="DN915" s="79"/>
      <c r="DO915" s="79"/>
      <c r="DP915" s="79"/>
      <c r="DQ915" s="79"/>
      <c r="DR915" s="79"/>
      <c r="DS915" s="79"/>
      <c r="DT915" s="79"/>
      <c r="DU915" s="79"/>
      <c r="DV915" s="79"/>
      <c r="DW915" s="79"/>
      <c r="DX915" s="79"/>
      <c r="DY915" s="79"/>
      <c r="DZ915" s="79"/>
      <c r="EA915" s="79"/>
      <c r="EB915" s="79"/>
      <c r="EC915" s="79"/>
      <c r="ED915" s="79"/>
      <c r="EE915" s="79"/>
      <c r="EF915" s="79"/>
      <c r="EG915" s="79"/>
      <c r="EH915" s="79"/>
      <c r="EI915" s="79"/>
      <c r="EJ915" s="79"/>
      <c r="EK915" s="79"/>
      <c r="EL915" s="79"/>
      <c r="EM915" s="79"/>
      <c r="EN915" s="79"/>
      <c r="EO915" s="113"/>
      <c r="EP915" s="113"/>
      <c r="EQ915" s="113"/>
      <c r="ER915" s="113"/>
      <c r="ES915" s="113"/>
      <c r="ET915" s="113"/>
      <c r="EU915" s="113"/>
      <c r="EV915" s="113"/>
      <c r="EW915" s="113"/>
      <c r="EX915" s="113"/>
    </row>
    <row r="916" spans="1:154" x14ac:dyDescent="0.3">
      <c r="A916" s="79"/>
      <c r="B916" s="80"/>
      <c r="C916" s="80"/>
      <c r="D916" s="80"/>
      <c r="E916" s="80"/>
      <c r="F916" s="80"/>
      <c r="G916" s="44" t="e">
        <f>SUM(J916,L916,N916,O916,P916,T916,U916,V916,AB916,AD916,AO916,AQ916,CE916,CG916,CP916,CR916,#REF!,#REF!,CZ916,DB916,DE916,DG916,DN916,DP916,DW916,DY916,EF916,EH916)</f>
        <v>#REF!</v>
      </c>
      <c r="H916" s="44" t="e">
        <f>SUM(K916,M916,Q916,R916,S916,W916,X916,Y916,AC916,AE916,AF916,AG916,AH916,AI916,AL916,AP916,AR916,#REF!,AY916,AZ916,CF916,CH916,CI916,CJ916,CK916,CL916,CQ916,CS916,CT916,CU916,CV916,CW916,#REF!,#REF!,DA916,DC916,DF916,DH916,DO916,#REF!,#REF!,#REF!,#REF!,DQ916,DR916,DS916,DT916,DU916,DX916,DZ916,EA916,EB916,EC916,ED916,EG916,EI916,EJ916,EK916,EL916,EM916)</f>
        <v>#REF!</v>
      </c>
      <c r="I916" s="44" t="e">
        <f t="shared" si="26"/>
        <v>#REF!</v>
      </c>
      <c r="J916" s="72"/>
      <c r="K916" s="72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79"/>
      <c r="AF916" s="79"/>
      <c r="AG916" s="79"/>
      <c r="AH916" s="79"/>
      <c r="AI916" s="79"/>
      <c r="AJ916" s="79"/>
      <c r="AK916" s="79"/>
      <c r="AL916" s="79"/>
      <c r="AM916" s="79"/>
      <c r="AN916" s="79"/>
      <c r="AO916" s="79"/>
      <c r="AP916" s="79"/>
      <c r="AQ916" s="79"/>
      <c r="AR916" s="79"/>
      <c r="AS916" s="79"/>
      <c r="AT916" s="79"/>
      <c r="AU916" s="79"/>
      <c r="AV916" s="79"/>
      <c r="AW916" s="79"/>
      <c r="AX916" s="79"/>
      <c r="AY916" s="79"/>
      <c r="AZ916" s="79"/>
      <c r="BA916" s="79"/>
      <c r="BB916" s="79"/>
      <c r="BC916" s="79"/>
      <c r="BD916" s="79"/>
      <c r="BE916" s="79"/>
      <c r="BF916" s="79"/>
      <c r="BG916" s="79"/>
      <c r="BH916" s="79"/>
      <c r="BI916" s="79"/>
      <c r="BJ916" s="79"/>
      <c r="BK916" s="79"/>
      <c r="BL916" s="79"/>
      <c r="BM916" s="79"/>
      <c r="BN916" s="79"/>
      <c r="BO916" s="79"/>
      <c r="BP916" s="79"/>
      <c r="BQ916" s="79"/>
      <c r="BR916" s="79"/>
      <c r="BS916" s="79"/>
      <c r="BT916" s="79"/>
      <c r="BU916" s="79"/>
      <c r="BV916" s="79"/>
      <c r="BW916" s="79"/>
      <c r="BX916" s="79"/>
      <c r="BY916" s="79"/>
      <c r="BZ916" s="79"/>
      <c r="CA916" s="79"/>
      <c r="CB916" s="79"/>
      <c r="CC916" s="79"/>
      <c r="CD916" s="79"/>
      <c r="CE916" s="79"/>
      <c r="CF916" s="79"/>
      <c r="CG916" s="79"/>
      <c r="CH916" s="79"/>
      <c r="CI916" s="79"/>
      <c r="CJ916" s="79"/>
      <c r="CK916" s="79"/>
      <c r="CL916" s="79"/>
      <c r="CM916" s="79"/>
      <c r="CN916" s="79"/>
      <c r="CO916" s="79"/>
      <c r="CP916" s="79"/>
      <c r="CQ916" s="79"/>
      <c r="CR916" s="79"/>
      <c r="CS916" s="79"/>
      <c r="CT916" s="79"/>
      <c r="CU916" s="79"/>
      <c r="CV916" s="79"/>
      <c r="CW916" s="79"/>
      <c r="CX916" s="79"/>
      <c r="CY916" s="79"/>
      <c r="CZ916" s="79"/>
      <c r="DA916" s="79"/>
      <c r="DB916" s="79"/>
      <c r="DC916" s="79"/>
      <c r="DD916" s="79"/>
      <c r="DE916" s="79"/>
      <c r="DF916" s="79"/>
      <c r="DG916" s="79"/>
      <c r="DH916" s="79"/>
      <c r="DI916" s="79"/>
      <c r="DJ916" s="79"/>
      <c r="DK916" s="79"/>
      <c r="DL916" s="79"/>
      <c r="DM916" s="79"/>
      <c r="DN916" s="79"/>
      <c r="DO916" s="79"/>
      <c r="DP916" s="79"/>
      <c r="DQ916" s="79"/>
      <c r="DR916" s="79"/>
      <c r="DS916" s="79"/>
      <c r="DT916" s="79"/>
      <c r="DU916" s="79"/>
      <c r="DV916" s="79"/>
      <c r="DW916" s="79"/>
      <c r="DX916" s="79"/>
      <c r="DY916" s="79"/>
      <c r="DZ916" s="79"/>
      <c r="EA916" s="79"/>
      <c r="EB916" s="79"/>
      <c r="EC916" s="79"/>
      <c r="ED916" s="79"/>
      <c r="EE916" s="79"/>
      <c r="EF916" s="79"/>
      <c r="EG916" s="79"/>
      <c r="EH916" s="79"/>
      <c r="EI916" s="79"/>
      <c r="EJ916" s="79"/>
      <c r="EK916" s="79"/>
      <c r="EL916" s="79"/>
      <c r="EM916" s="79"/>
      <c r="EN916" s="79"/>
      <c r="EO916" s="113"/>
      <c r="EP916" s="113"/>
      <c r="EQ916" s="113"/>
      <c r="ER916" s="113"/>
      <c r="ES916" s="113"/>
      <c r="ET916" s="113"/>
      <c r="EU916" s="113"/>
      <c r="EV916" s="113"/>
      <c r="EW916" s="113"/>
      <c r="EX916" s="113"/>
    </row>
    <row r="917" spans="1:154" x14ac:dyDescent="0.3">
      <c r="A917" s="79"/>
      <c r="B917" s="80"/>
      <c r="C917" s="80"/>
      <c r="D917" s="80"/>
      <c r="E917" s="80"/>
      <c r="F917" s="80"/>
      <c r="G917" s="44" t="e">
        <f>SUM(J917,L917,N917,O917,P917,T917,U917,V917,AB917,AD917,AO917,AQ917,CE917,CG917,CP917,CR917,#REF!,#REF!,CZ917,DB917,DE917,DG917,DN917,DP917,DW917,DY917,EF917,EH917)</f>
        <v>#REF!</v>
      </c>
      <c r="H917" s="44" t="e">
        <f>SUM(K917,M917,Q917,R917,S917,W917,X917,Y917,AC917,AE917,AF917,AG917,AH917,AI917,AL917,AP917,AR917,#REF!,AY917,AZ917,CF917,CH917,CI917,CJ917,CK917,CL917,CQ917,CS917,CT917,CU917,CV917,CW917,#REF!,#REF!,DA917,DC917,DF917,DH917,DO917,#REF!,#REF!,#REF!,#REF!,DQ917,DR917,DS917,DT917,DU917,DX917,DZ917,EA917,EB917,EC917,ED917,EG917,EI917,EJ917,EK917,EL917,EM917)</f>
        <v>#REF!</v>
      </c>
      <c r="I917" s="44" t="e">
        <f t="shared" si="26"/>
        <v>#REF!</v>
      </c>
      <c r="J917" s="72"/>
      <c r="K917" s="72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79"/>
      <c r="AF917" s="79"/>
      <c r="AG917" s="79"/>
      <c r="AH917" s="79"/>
      <c r="AI917" s="79"/>
      <c r="AJ917" s="79"/>
      <c r="AK917" s="79"/>
      <c r="AL917" s="79"/>
      <c r="AM917" s="79"/>
      <c r="AN917" s="79"/>
      <c r="AO917" s="79"/>
      <c r="AP917" s="79"/>
      <c r="AQ917" s="79"/>
      <c r="AR917" s="79"/>
      <c r="AS917" s="79"/>
      <c r="AT917" s="79"/>
      <c r="AU917" s="79"/>
      <c r="AV917" s="79"/>
      <c r="AW917" s="79"/>
      <c r="AX917" s="79"/>
      <c r="AY917" s="79"/>
      <c r="AZ917" s="79"/>
      <c r="BA917" s="79"/>
      <c r="BB917" s="79"/>
      <c r="BC917" s="79"/>
      <c r="BD917" s="79"/>
      <c r="BE917" s="79"/>
      <c r="BF917" s="79"/>
      <c r="BG917" s="79"/>
      <c r="BH917" s="79"/>
      <c r="BI917" s="79"/>
      <c r="BJ917" s="79"/>
      <c r="BK917" s="79"/>
      <c r="BL917" s="79"/>
      <c r="BM917" s="79"/>
      <c r="BN917" s="79"/>
      <c r="BO917" s="79"/>
      <c r="BP917" s="79"/>
      <c r="BQ917" s="79"/>
      <c r="BR917" s="79"/>
      <c r="BS917" s="79"/>
      <c r="BT917" s="79"/>
      <c r="BU917" s="79"/>
      <c r="BV917" s="79"/>
      <c r="BW917" s="79"/>
      <c r="BX917" s="79"/>
      <c r="BY917" s="79"/>
      <c r="BZ917" s="79"/>
      <c r="CA917" s="79"/>
      <c r="CB917" s="79"/>
      <c r="CC917" s="79"/>
      <c r="CD917" s="79"/>
      <c r="CE917" s="79"/>
      <c r="CF917" s="79"/>
      <c r="CG917" s="79"/>
      <c r="CH917" s="79"/>
      <c r="CI917" s="79"/>
      <c r="CJ917" s="79"/>
      <c r="CK917" s="79"/>
      <c r="CL917" s="79"/>
      <c r="CM917" s="79"/>
      <c r="CN917" s="79"/>
      <c r="CO917" s="79"/>
      <c r="CP917" s="79"/>
      <c r="CQ917" s="79"/>
      <c r="CR917" s="79"/>
      <c r="CS917" s="79"/>
      <c r="CT917" s="79"/>
      <c r="CU917" s="79"/>
      <c r="CV917" s="79"/>
      <c r="CW917" s="79"/>
      <c r="CX917" s="79"/>
      <c r="CY917" s="79"/>
      <c r="CZ917" s="79"/>
      <c r="DA917" s="79"/>
      <c r="DB917" s="79"/>
      <c r="DC917" s="79"/>
      <c r="DD917" s="79"/>
      <c r="DE917" s="79"/>
      <c r="DF917" s="79"/>
      <c r="DG917" s="79"/>
      <c r="DH917" s="79"/>
      <c r="DI917" s="79"/>
      <c r="DJ917" s="79"/>
      <c r="DK917" s="79"/>
      <c r="DL917" s="79"/>
      <c r="DM917" s="79"/>
      <c r="DN917" s="79"/>
      <c r="DO917" s="79"/>
      <c r="DP917" s="79"/>
      <c r="DQ917" s="79"/>
      <c r="DR917" s="79"/>
      <c r="DS917" s="79"/>
      <c r="DT917" s="79"/>
      <c r="DU917" s="79"/>
      <c r="DV917" s="79"/>
      <c r="DW917" s="79"/>
      <c r="DX917" s="79"/>
      <c r="DY917" s="79"/>
      <c r="DZ917" s="79"/>
      <c r="EA917" s="79"/>
      <c r="EB917" s="79"/>
      <c r="EC917" s="79"/>
      <c r="ED917" s="79"/>
      <c r="EE917" s="79"/>
      <c r="EF917" s="79"/>
      <c r="EG917" s="79"/>
      <c r="EH917" s="79"/>
      <c r="EI917" s="79"/>
      <c r="EJ917" s="79"/>
      <c r="EK917" s="79"/>
      <c r="EL917" s="79"/>
      <c r="EM917" s="79"/>
      <c r="EN917" s="79"/>
      <c r="EO917" s="113"/>
      <c r="EP917" s="113"/>
      <c r="EQ917" s="113"/>
      <c r="ER917" s="113"/>
      <c r="ES917" s="113"/>
      <c r="ET917" s="113"/>
      <c r="EU917" s="113"/>
      <c r="EV917" s="113"/>
      <c r="EW917" s="113"/>
      <c r="EX917" s="113"/>
    </row>
    <row r="918" spans="1:154" x14ac:dyDescent="0.3">
      <c r="A918" s="79"/>
      <c r="B918" s="80"/>
      <c r="C918" s="80"/>
      <c r="D918" s="80"/>
      <c r="E918" s="80"/>
      <c r="F918" s="80"/>
      <c r="G918" s="44" t="e">
        <f>SUM(J918,L918,N918,O918,P918,T918,U918,V918,AB918,AD918,AO918,AQ918,CE918,CG918,CP918,CR918,#REF!,#REF!,CZ918,DB918,DE918,DG918,DN918,DP918,DW918,DY918,EF918,EH918)</f>
        <v>#REF!</v>
      </c>
      <c r="H918" s="44" t="e">
        <f>SUM(K918,M918,Q918,R918,S918,W918,X918,Y918,AC918,AE918,AF918,AG918,AH918,AI918,AL918,AP918,AR918,#REF!,AY918,AZ918,CF918,CH918,CI918,CJ918,CK918,CL918,CQ918,CS918,CT918,CU918,CV918,CW918,#REF!,#REF!,DA918,DC918,DF918,DH918,DO918,#REF!,#REF!,#REF!,#REF!,DQ918,DR918,DS918,DT918,DU918,DX918,DZ918,EA918,EB918,EC918,ED918,EG918,EI918,EJ918,EK918,EL918,EM918)</f>
        <v>#REF!</v>
      </c>
      <c r="I918" s="44" t="e">
        <f t="shared" si="26"/>
        <v>#REF!</v>
      </c>
      <c r="J918" s="72"/>
      <c r="K918" s="72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79"/>
      <c r="AF918" s="79"/>
      <c r="AG918" s="79"/>
      <c r="AH918" s="79"/>
      <c r="AI918" s="79"/>
      <c r="AJ918" s="79"/>
      <c r="AK918" s="79"/>
      <c r="AL918" s="79"/>
      <c r="AM918" s="79"/>
      <c r="AN918" s="79"/>
      <c r="AO918" s="79"/>
      <c r="AP918" s="79"/>
      <c r="AQ918" s="79"/>
      <c r="AR918" s="79"/>
      <c r="AS918" s="79"/>
      <c r="AT918" s="79"/>
      <c r="AU918" s="79"/>
      <c r="AV918" s="79"/>
      <c r="AW918" s="79"/>
      <c r="AX918" s="79"/>
      <c r="AY918" s="79"/>
      <c r="AZ918" s="79"/>
      <c r="BA918" s="79"/>
      <c r="BB918" s="79"/>
      <c r="BC918" s="79"/>
      <c r="BD918" s="79"/>
      <c r="BE918" s="79"/>
      <c r="BF918" s="79"/>
      <c r="BG918" s="79"/>
      <c r="BH918" s="79"/>
      <c r="BI918" s="79"/>
      <c r="BJ918" s="79"/>
      <c r="BK918" s="79"/>
      <c r="BL918" s="79"/>
      <c r="BM918" s="79"/>
      <c r="BN918" s="79"/>
      <c r="BO918" s="79"/>
      <c r="BP918" s="79"/>
      <c r="BQ918" s="79"/>
      <c r="BR918" s="79"/>
      <c r="BS918" s="79"/>
      <c r="BT918" s="79"/>
      <c r="BU918" s="79"/>
      <c r="BV918" s="79"/>
      <c r="BW918" s="79"/>
      <c r="BX918" s="79"/>
      <c r="BY918" s="79"/>
      <c r="BZ918" s="79"/>
      <c r="CA918" s="79"/>
      <c r="CB918" s="79"/>
      <c r="CC918" s="79"/>
      <c r="CD918" s="79"/>
      <c r="CE918" s="79"/>
      <c r="CF918" s="79"/>
      <c r="CG918" s="79"/>
      <c r="CH918" s="79"/>
      <c r="CI918" s="79"/>
      <c r="CJ918" s="79"/>
      <c r="CK918" s="79"/>
      <c r="CL918" s="79"/>
      <c r="CM918" s="79"/>
      <c r="CN918" s="79"/>
      <c r="CO918" s="79"/>
      <c r="CP918" s="79"/>
      <c r="CQ918" s="79"/>
      <c r="CR918" s="79"/>
      <c r="CS918" s="79"/>
      <c r="CT918" s="79"/>
      <c r="CU918" s="79"/>
      <c r="CV918" s="79"/>
      <c r="CW918" s="79"/>
      <c r="CX918" s="79"/>
      <c r="CY918" s="79"/>
      <c r="CZ918" s="79"/>
      <c r="DA918" s="79"/>
      <c r="DB918" s="79"/>
      <c r="DC918" s="79"/>
      <c r="DD918" s="79"/>
      <c r="DE918" s="79"/>
      <c r="DF918" s="79"/>
      <c r="DG918" s="79"/>
      <c r="DH918" s="79"/>
      <c r="DI918" s="79"/>
      <c r="DJ918" s="79"/>
      <c r="DK918" s="79"/>
      <c r="DL918" s="79"/>
      <c r="DM918" s="79"/>
      <c r="DN918" s="79"/>
      <c r="DO918" s="79"/>
      <c r="DP918" s="79"/>
      <c r="DQ918" s="79"/>
      <c r="DR918" s="79"/>
      <c r="DS918" s="79"/>
      <c r="DT918" s="79"/>
      <c r="DU918" s="79"/>
      <c r="DV918" s="79"/>
      <c r="DW918" s="79"/>
      <c r="DX918" s="79"/>
      <c r="DY918" s="79"/>
      <c r="DZ918" s="79"/>
      <c r="EA918" s="79"/>
      <c r="EB918" s="79"/>
      <c r="EC918" s="79"/>
      <c r="ED918" s="79"/>
      <c r="EE918" s="79"/>
      <c r="EF918" s="79"/>
      <c r="EG918" s="79"/>
      <c r="EH918" s="79"/>
      <c r="EI918" s="79"/>
      <c r="EJ918" s="79"/>
      <c r="EK918" s="79"/>
      <c r="EL918" s="79"/>
      <c r="EM918" s="79"/>
      <c r="EN918" s="79"/>
      <c r="EO918" s="113"/>
      <c r="EP918" s="113"/>
      <c r="EQ918" s="113"/>
      <c r="ER918" s="113"/>
      <c r="ES918" s="113"/>
      <c r="ET918" s="113"/>
      <c r="EU918" s="113"/>
      <c r="EV918" s="113"/>
      <c r="EW918" s="113"/>
      <c r="EX918" s="113"/>
    </row>
    <row r="919" spans="1:154" x14ac:dyDescent="0.3">
      <c r="A919" s="79"/>
      <c r="B919" s="80"/>
      <c r="C919" s="80"/>
      <c r="D919" s="80"/>
      <c r="E919" s="80"/>
      <c r="F919" s="80"/>
      <c r="G919" s="44" t="e">
        <f>SUM(J919,L919,N919,O919,P919,T919,U919,V919,AB919,AD919,AO919,AQ919,CE919,CG919,CP919,CR919,#REF!,#REF!,CZ919,DB919,DE919,DG919,DN919,DP919,DW919,DY919,EF919,EH919)</f>
        <v>#REF!</v>
      </c>
      <c r="H919" s="44" t="e">
        <f>SUM(K919,M919,Q919,R919,S919,W919,X919,Y919,AC919,AE919,AF919,AG919,AH919,AI919,AL919,AP919,AR919,#REF!,AY919,AZ919,CF919,CH919,CI919,CJ919,CK919,CL919,CQ919,CS919,CT919,CU919,CV919,CW919,#REF!,#REF!,DA919,DC919,DF919,DH919,DO919,#REF!,#REF!,#REF!,#REF!,DQ919,DR919,DS919,DT919,DU919,DX919,DZ919,EA919,EB919,EC919,ED919,EG919,EI919,EJ919,EK919,EL919,EM919)</f>
        <v>#REF!</v>
      </c>
      <c r="I919" s="44" t="e">
        <f t="shared" si="26"/>
        <v>#REF!</v>
      </c>
      <c r="J919" s="72"/>
      <c r="K919" s="72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79"/>
      <c r="AF919" s="79"/>
      <c r="AG919" s="79"/>
      <c r="AH919" s="79"/>
      <c r="AI919" s="79"/>
      <c r="AJ919" s="79"/>
      <c r="AK919" s="79"/>
      <c r="AL919" s="79"/>
      <c r="AM919" s="79"/>
      <c r="AN919" s="79"/>
      <c r="AO919" s="79"/>
      <c r="AP919" s="79"/>
      <c r="AQ919" s="79"/>
      <c r="AR919" s="79"/>
      <c r="AS919" s="79"/>
      <c r="AT919" s="79"/>
      <c r="AU919" s="79"/>
      <c r="AV919" s="79"/>
      <c r="AW919" s="79"/>
      <c r="AX919" s="79"/>
      <c r="AY919" s="79"/>
      <c r="AZ919" s="79"/>
      <c r="BA919" s="79"/>
      <c r="BB919" s="79"/>
      <c r="BC919" s="79"/>
      <c r="BD919" s="79"/>
      <c r="BE919" s="79"/>
      <c r="BF919" s="79"/>
      <c r="BG919" s="79"/>
      <c r="BH919" s="79"/>
      <c r="BI919" s="79"/>
      <c r="BJ919" s="79"/>
      <c r="BK919" s="79"/>
      <c r="BL919" s="79"/>
      <c r="BM919" s="79"/>
      <c r="BN919" s="79"/>
      <c r="BO919" s="79"/>
      <c r="BP919" s="79"/>
      <c r="BQ919" s="79"/>
      <c r="BR919" s="79"/>
      <c r="BS919" s="79"/>
      <c r="BT919" s="79"/>
      <c r="BU919" s="79"/>
      <c r="BV919" s="79"/>
      <c r="BW919" s="79"/>
      <c r="BX919" s="79"/>
      <c r="BY919" s="79"/>
      <c r="BZ919" s="79"/>
      <c r="CA919" s="79"/>
      <c r="CB919" s="79"/>
      <c r="CC919" s="79"/>
      <c r="CD919" s="79"/>
      <c r="CE919" s="79"/>
      <c r="CF919" s="79"/>
      <c r="CG919" s="79"/>
      <c r="CH919" s="79"/>
      <c r="CI919" s="79"/>
      <c r="CJ919" s="79"/>
      <c r="CK919" s="79"/>
      <c r="CL919" s="79"/>
      <c r="CM919" s="79"/>
      <c r="CN919" s="79"/>
      <c r="CO919" s="79"/>
      <c r="CP919" s="79"/>
      <c r="CQ919" s="79"/>
      <c r="CR919" s="79"/>
      <c r="CS919" s="79"/>
      <c r="CT919" s="79"/>
      <c r="CU919" s="79"/>
      <c r="CV919" s="79"/>
      <c r="CW919" s="79"/>
      <c r="CX919" s="79"/>
      <c r="CY919" s="79"/>
      <c r="CZ919" s="79"/>
      <c r="DA919" s="79"/>
      <c r="DB919" s="79"/>
      <c r="DC919" s="79"/>
      <c r="DD919" s="79"/>
      <c r="DE919" s="79"/>
      <c r="DF919" s="79"/>
      <c r="DG919" s="79"/>
      <c r="DH919" s="79"/>
      <c r="DI919" s="79"/>
      <c r="DJ919" s="79"/>
      <c r="DK919" s="79"/>
      <c r="DL919" s="79"/>
      <c r="DM919" s="79"/>
      <c r="DN919" s="79"/>
      <c r="DO919" s="79"/>
      <c r="DP919" s="79"/>
      <c r="DQ919" s="79"/>
      <c r="DR919" s="79"/>
      <c r="DS919" s="79"/>
      <c r="DT919" s="79"/>
      <c r="DU919" s="79"/>
      <c r="DV919" s="79"/>
      <c r="DW919" s="79"/>
      <c r="DX919" s="79"/>
      <c r="DY919" s="79"/>
      <c r="DZ919" s="79"/>
      <c r="EA919" s="79"/>
      <c r="EB919" s="79"/>
      <c r="EC919" s="79"/>
      <c r="ED919" s="79"/>
      <c r="EE919" s="79"/>
      <c r="EF919" s="79"/>
      <c r="EG919" s="79"/>
      <c r="EH919" s="79"/>
      <c r="EI919" s="79"/>
      <c r="EJ919" s="79"/>
      <c r="EK919" s="79"/>
      <c r="EL919" s="79"/>
      <c r="EM919" s="79"/>
      <c r="EN919" s="79"/>
      <c r="EO919" s="113"/>
      <c r="EP919" s="113"/>
      <c r="EQ919" s="113"/>
      <c r="ER919" s="113"/>
      <c r="ES919" s="113"/>
      <c r="ET919" s="113"/>
      <c r="EU919" s="113"/>
      <c r="EV919" s="113"/>
      <c r="EW919" s="113"/>
      <c r="EX919" s="113"/>
    </row>
    <row r="920" spans="1:154" x14ac:dyDescent="0.3">
      <c r="A920" s="79"/>
      <c r="B920" s="80"/>
      <c r="C920" s="80"/>
      <c r="D920" s="80"/>
      <c r="E920" s="80"/>
      <c r="F920" s="80"/>
      <c r="G920" s="44" t="e">
        <f>SUM(J920,L920,N920,O920,P920,T920,U920,V920,AB920,AD920,AO920,AQ920,CE920,CG920,CP920,CR920,#REF!,#REF!,CZ920,DB920,DE920,DG920,DN920,DP920,DW920,DY920,EF920,EH920)</f>
        <v>#REF!</v>
      </c>
      <c r="H920" s="44" t="e">
        <f>SUM(K920,M920,Q920,R920,S920,W920,X920,Y920,AC920,AE920,AF920,AG920,AH920,AI920,AL920,AP920,AR920,#REF!,AY920,AZ920,CF920,CH920,CI920,CJ920,CK920,CL920,CQ920,CS920,CT920,CU920,CV920,CW920,#REF!,#REF!,DA920,DC920,DF920,DH920,DO920,#REF!,#REF!,#REF!,#REF!,DQ920,DR920,DS920,DT920,DU920,DX920,DZ920,EA920,EB920,EC920,ED920,EG920,EI920,EJ920,EK920,EL920,EM920)</f>
        <v>#REF!</v>
      </c>
      <c r="I920" s="44" t="e">
        <f t="shared" si="26"/>
        <v>#REF!</v>
      </c>
      <c r="J920" s="72"/>
      <c r="K920" s="72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79"/>
      <c r="AF920" s="79"/>
      <c r="AG920" s="79"/>
      <c r="AH920" s="79"/>
      <c r="AI920" s="79"/>
      <c r="AJ920" s="79"/>
      <c r="AK920" s="79"/>
      <c r="AL920" s="79"/>
      <c r="AM920" s="79"/>
      <c r="AN920" s="79"/>
      <c r="AO920" s="79"/>
      <c r="AP920" s="79"/>
      <c r="AQ920" s="79"/>
      <c r="AR920" s="79"/>
      <c r="AS920" s="79"/>
      <c r="AT920" s="79"/>
      <c r="AU920" s="79"/>
      <c r="AV920" s="79"/>
      <c r="AW920" s="79"/>
      <c r="AX920" s="79"/>
      <c r="AY920" s="79"/>
      <c r="AZ920" s="79"/>
      <c r="BA920" s="79"/>
      <c r="BB920" s="79"/>
      <c r="BC920" s="79"/>
      <c r="BD920" s="79"/>
      <c r="BE920" s="79"/>
      <c r="BF920" s="79"/>
      <c r="BG920" s="79"/>
      <c r="BH920" s="79"/>
      <c r="BI920" s="79"/>
      <c r="BJ920" s="79"/>
      <c r="BK920" s="79"/>
      <c r="BL920" s="79"/>
      <c r="BM920" s="79"/>
      <c r="BN920" s="79"/>
      <c r="BO920" s="79"/>
      <c r="BP920" s="79"/>
      <c r="BQ920" s="79"/>
      <c r="BR920" s="79"/>
      <c r="BS920" s="79"/>
      <c r="BT920" s="79"/>
      <c r="BU920" s="79"/>
      <c r="BV920" s="79"/>
      <c r="BW920" s="79"/>
      <c r="BX920" s="79"/>
      <c r="BY920" s="79"/>
      <c r="BZ920" s="79"/>
      <c r="CA920" s="79"/>
      <c r="CB920" s="79"/>
      <c r="CC920" s="79"/>
      <c r="CD920" s="79"/>
      <c r="CE920" s="79"/>
      <c r="CF920" s="79"/>
      <c r="CG920" s="79"/>
      <c r="CH920" s="79"/>
      <c r="CI920" s="79"/>
      <c r="CJ920" s="79"/>
      <c r="CK920" s="79"/>
      <c r="CL920" s="79"/>
      <c r="CM920" s="79"/>
      <c r="CN920" s="79"/>
      <c r="CO920" s="79"/>
      <c r="CP920" s="79"/>
      <c r="CQ920" s="79"/>
      <c r="CR920" s="79"/>
      <c r="CS920" s="79"/>
      <c r="CT920" s="79"/>
      <c r="CU920" s="79"/>
      <c r="CV920" s="79"/>
      <c r="CW920" s="79"/>
      <c r="CX920" s="79"/>
      <c r="CY920" s="79"/>
      <c r="CZ920" s="79"/>
      <c r="DA920" s="79"/>
      <c r="DB920" s="79"/>
      <c r="DC920" s="79"/>
      <c r="DD920" s="79"/>
      <c r="DE920" s="79"/>
      <c r="DF920" s="79"/>
      <c r="DG920" s="79"/>
      <c r="DH920" s="79"/>
      <c r="DI920" s="79"/>
      <c r="DJ920" s="79"/>
      <c r="DK920" s="79"/>
      <c r="DL920" s="79"/>
      <c r="DM920" s="79"/>
      <c r="DN920" s="79"/>
      <c r="DO920" s="79"/>
      <c r="DP920" s="79"/>
      <c r="DQ920" s="79"/>
      <c r="DR920" s="79"/>
      <c r="DS920" s="79"/>
      <c r="DT920" s="79"/>
      <c r="DU920" s="79"/>
      <c r="DV920" s="79"/>
      <c r="DW920" s="79"/>
      <c r="DX920" s="79"/>
      <c r="DY920" s="79"/>
      <c r="DZ920" s="79"/>
      <c r="EA920" s="79"/>
      <c r="EB920" s="79"/>
      <c r="EC920" s="79"/>
      <c r="ED920" s="79"/>
      <c r="EE920" s="79"/>
      <c r="EF920" s="79"/>
      <c r="EG920" s="79"/>
      <c r="EH920" s="79"/>
      <c r="EI920" s="79"/>
      <c r="EJ920" s="79"/>
      <c r="EK920" s="79"/>
      <c r="EL920" s="79"/>
      <c r="EM920" s="79"/>
      <c r="EN920" s="79"/>
      <c r="EO920" s="113"/>
      <c r="EP920" s="113"/>
      <c r="EQ920" s="113"/>
      <c r="ER920" s="113"/>
      <c r="ES920" s="113"/>
      <c r="ET920" s="113"/>
      <c r="EU920" s="113"/>
      <c r="EV920" s="113"/>
      <c r="EW920" s="113"/>
      <c r="EX920" s="113"/>
    </row>
    <row r="921" spans="1:154" x14ac:dyDescent="0.3">
      <c r="A921" s="79"/>
      <c r="B921" s="80"/>
      <c r="C921" s="80"/>
      <c r="D921" s="80"/>
      <c r="E921" s="80"/>
      <c r="F921" s="80"/>
      <c r="G921" s="44" t="e">
        <f>SUM(J921,L921,N921,O921,P921,T921,U921,V921,AB921,AD921,AO921,AQ921,CE921,CG921,CP921,CR921,#REF!,#REF!,CZ921,DB921,DE921,DG921,DN921,DP921,DW921,DY921,EF921,EH921)</f>
        <v>#REF!</v>
      </c>
      <c r="H921" s="44" t="e">
        <f>SUM(K921,M921,Q921,R921,S921,W921,X921,Y921,AC921,AE921,AF921,AG921,AH921,AI921,AL921,AP921,AR921,#REF!,AY921,AZ921,CF921,CH921,CI921,CJ921,CK921,CL921,CQ921,CS921,CT921,CU921,CV921,CW921,#REF!,#REF!,DA921,DC921,DF921,DH921,DO921,#REF!,#REF!,#REF!,#REF!,DQ921,DR921,DS921,DT921,DU921,DX921,DZ921,EA921,EB921,EC921,ED921,EG921,EI921,EJ921,EK921,EL921,EM921)</f>
        <v>#REF!</v>
      </c>
      <c r="I921" s="44" t="e">
        <f t="shared" si="26"/>
        <v>#REF!</v>
      </c>
      <c r="J921" s="72"/>
      <c r="K921" s="72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79"/>
      <c r="AF921" s="79"/>
      <c r="AG921" s="79"/>
      <c r="AH921" s="79"/>
      <c r="AI921" s="79"/>
      <c r="AJ921" s="79"/>
      <c r="AK921" s="79"/>
      <c r="AL921" s="79"/>
      <c r="AM921" s="79"/>
      <c r="AN921" s="79"/>
      <c r="AO921" s="79"/>
      <c r="AP921" s="79"/>
      <c r="AQ921" s="79"/>
      <c r="AR921" s="79"/>
      <c r="AS921" s="79"/>
      <c r="AT921" s="79"/>
      <c r="AU921" s="79"/>
      <c r="AV921" s="79"/>
      <c r="AW921" s="79"/>
      <c r="AX921" s="79"/>
      <c r="AY921" s="79"/>
      <c r="AZ921" s="79"/>
      <c r="BA921" s="79"/>
      <c r="BB921" s="79"/>
      <c r="BC921" s="79"/>
      <c r="BD921" s="79"/>
      <c r="BE921" s="79"/>
      <c r="BF921" s="79"/>
      <c r="BG921" s="79"/>
      <c r="BH921" s="79"/>
      <c r="BI921" s="79"/>
      <c r="BJ921" s="79"/>
      <c r="BK921" s="79"/>
      <c r="BL921" s="79"/>
      <c r="BM921" s="79"/>
      <c r="BN921" s="79"/>
      <c r="BO921" s="79"/>
      <c r="BP921" s="79"/>
      <c r="BQ921" s="79"/>
      <c r="BR921" s="79"/>
      <c r="BS921" s="79"/>
      <c r="BT921" s="79"/>
      <c r="BU921" s="79"/>
      <c r="BV921" s="79"/>
      <c r="BW921" s="79"/>
      <c r="BX921" s="79"/>
      <c r="BY921" s="79"/>
      <c r="BZ921" s="79"/>
      <c r="CA921" s="79"/>
      <c r="CB921" s="79"/>
      <c r="CC921" s="79"/>
      <c r="CD921" s="79"/>
      <c r="CE921" s="79"/>
      <c r="CF921" s="79"/>
      <c r="CG921" s="79"/>
      <c r="CH921" s="79"/>
      <c r="CI921" s="79"/>
      <c r="CJ921" s="79"/>
      <c r="CK921" s="79"/>
      <c r="CL921" s="79"/>
      <c r="CM921" s="79"/>
      <c r="CN921" s="79"/>
      <c r="CO921" s="79"/>
      <c r="CP921" s="79"/>
      <c r="CQ921" s="79"/>
      <c r="CR921" s="79"/>
      <c r="CS921" s="79"/>
      <c r="CT921" s="79"/>
      <c r="CU921" s="79"/>
      <c r="CV921" s="79"/>
      <c r="CW921" s="79"/>
      <c r="CX921" s="79"/>
      <c r="CY921" s="79"/>
      <c r="CZ921" s="79"/>
      <c r="DA921" s="79"/>
      <c r="DB921" s="79"/>
      <c r="DC921" s="79"/>
      <c r="DD921" s="79"/>
      <c r="DE921" s="79"/>
      <c r="DF921" s="79"/>
      <c r="DG921" s="79"/>
      <c r="DH921" s="79"/>
      <c r="DI921" s="79"/>
      <c r="DJ921" s="79"/>
      <c r="DK921" s="79"/>
      <c r="DL921" s="79"/>
      <c r="DM921" s="79"/>
      <c r="DN921" s="79"/>
      <c r="DO921" s="79"/>
      <c r="DP921" s="79"/>
      <c r="DQ921" s="79"/>
      <c r="DR921" s="79"/>
      <c r="DS921" s="79"/>
      <c r="DT921" s="79"/>
      <c r="DU921" s="79"/>
      <c r="DV921" s="79"/>
      <c r="DW921" s="79"/>
      <c r="DX921" s="79"/>
      <c r="DY921" s="79"/>
      <c r="DZ921" s="79"/>
      <c r="EA921" s="79"/>
      <c r="EB921" s="79"/>
      <c r="EC921" s="79"/>
      <c r="ED921" s="79"/>
      <c r="EE921" s="79"/>
      <c r="EF921" s="79"/>
      <c r="EG921" s="79"/>
      <c r="EH921" s="79"/>
      <c r="EI921" s="79"/>
      <c r="EJ921" s="79"/>
      <c r="EK921" s="79"/>
      <c r="EL921" s="79"/>
      <c r="EM921" s="79"/>
      <c r="EN921" s="79"/>
      <c r="EO921" s="113"/>
      <c r="EP921" s="113"/>
      <c r="EQ921" s="113"/>
      <c r="ER921" s="113"/>
      <c r="ES921" s="113"/>
      <c r="ET921" s="113"/>
      <c r="EU921" s="113"/>
      <c r="EV921" s="113"/>
      <c r="EW921" s="113"/>
      <c r="EX921" s="113"/>
    </row>
    <row r="922" spans="1:154" x14ac:dyDescent="0.3">
      <c r="A922" s="79"/>
      <c r="B922" s="80"/>
      <c r="C922" s="80"/>
      <c r="D922" s="80"/>
      <c r="E922" s="80"/>
      <c r="F922" s="80"/>
      <c r="G922" s="44" t="e">
        <f>SUM(J922,L922,N922,O922,P922,T922,U922,V922,AB922,AD922,AO922,AQ922,CE922,CG922,CP922,CR922,#REF!,#REF!,CZ922,DB922,DE922,DG922,DN922,DP922,DW922,DY922,EF922,EH922)</f>
        <v>#REF!</v>
      </c>
      <c r="H922" s="44" t="e">
        <f>SUM(K922,M922,Q922,R922,S922,W922,X922,Y922,AC922,AE922,AF922,AG922,AH922,AI922,AL922,AP922,AR922,#REF!,AY922,AZ922,CF922,CH922,CI922,CJ922,CK922,CL922,CQ922,CS922,CT922,CU922,CV922,CW922,#REF!,#REF!,DA922,DC922,DF922,DH922,DO922,#REF!,#REF!,#REF!,#REF!,DQ922,DR922,DS922,DT922,DU922,DX922,DZ922,EA922,EB922,EC922,ED922,EG922,EI922,EJ922,EK922,EL922,EM922)</f>
        <v>#REF!</v>
      </c>
      <c r="I922" s="44" t="e">
        <f t="shared" si="26"/>
        <v>#REF!</v>
      </c>
      <c r="J922" s="72"/>
      <c r="K922" s="72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79"/>
      <c r="AF922" s="79"/>
      <c r="AG922" s="79"/>
      <c r="AH922" s="79"/>
      <c r="AI922" s="79"/>
      <c r="AJ922" s="79"/>
      <c r="AK922" s="79"/>
      <c r="AL922" s="79"/>
      <c r="AM922" s="79"/>
      <c r="AN922" s="79"/>
      <c r="AO922" s="79"/>
      <c r="AP922" s="79"/>
      <c r="AQ922" s="79"/>
      <c r="AR922" s="79"/>
      <c r="AS922" s="79"/>
      <c r="AT922" s="79"/>
      <c r="AU922" s="79"/>
      <c r="AV922" s="79"/>
      <c r="AW922" s="79"/>
      <c r="AX922" s="79"/>
      <c r="AY922" s="79"/>
      <c r="AZ922" s="79"/>
      <c r="BA922" s="79"/>
      <c r="BB922" s="79"/>
      <c r="BC922" s="79"/>
      <c r="BD922" s="79"/>
      <c r="BE922" s="79"/>
      <c r="BF922" s="79"/>
      <c r="BG922" s="79"/>
      <c r="BH922" s="79"/>
      <c r="BI922" s="79"/>
      <c r="BJ922" s="79"/>
      <c r="BK922" s="79"/>
      <c r="BL922" s="79"/>
      <c r="BM922" s="79"/>
      <c r="BN922" s="79"/>
      <c r="BO922" s="79"/>
      <c r="BP922" s="79"/>
      <c r="BQ922" s="79"/>
      <c r="BR922" s="79"/>
      <c r="BS922" s="79"/>
      <c r="BT922" s="79"/>
      <c r="BU922" s="79"/>
      <c r="BV922" s="79"/>
      <c r="BW922" s="79"/>
      <c r="BX922" s="79"/>
      <c r="BY922" s="79"/>
      <c r="BZ922" s="79"/>
      <c r="CA922" s="79"/>
      <c r="CB922" s="79"/>
      <c r="CC922" s="79"/>
      <c r="CD922" s="79"/>
      <c r="CE922" s="79"/>
      <c r="CF922" s="79"/>
      <c r="CG922" s="79"/>
      <c r="CH922" s="79"/>
      <c r="CI922" s="79"/>
      <c r="CJ922" s="79"/>
      <c r="CK922" s="79"/>
      <c r="CL922" s="79"/>
      <c r="CM922" s="79"/>
      <c r="CN922" s="79"/>
      <c r="CO922" s="79"/>
      <c r="CP922" s="79"/>
      <c r="CQ922" s="79"/>
      <c r="CR922" s="79"/>
      <c r="CS922" s="79"/>
      <c r="CT922" s="79"/>
      <c r="CU922" s="79"/>
      <c r="CV922" s="79"/>
      <c r="CW922" s="79"/>
      <c r="CX922" s="79"/>
      <c r="CY922" s="79"/>
      <c r="CZ922" s="79"/>
      <c r="DA922" s="79"/>
      <c r="DB922" s="79"/>
      <c r="DC922" s="79"/>
      <c r="DD922" s="79"/>
      <c r="DE922" s="79"/>
      <c r="DF922" s="79"/>
      <c r="DG922" s="79"/>
      <c r="DH922" s="79"/>
      <c r="DI922" s="79"/>
      <c r="DJ922" s="79"/>
      <c r="DK922" s="79"/>
      <c r="DL922" s="79"/>
      <c r="DM922" s="79"/>
      <c r="DN922" s="79"/>
      <c r="DO922" s="79"/>
      <c r="DP922" s="79"/>
      <c r="DQ922" s="79"/>
      <c r="DR922" s="79"/>
      <c r="DS922" s="79"/>
      <c r="DT922" s="79"/>
      <c r="DU922" s="79"/>
      <c r="DV922" s="79"/>
      <c r="DW922" s="79"/>
      <c r="DX922" s="79"/>
      <c r="DY922" s="79"/>
      <c r="DZ922" s="79"/>
      <c r="EA922" s="79"/>
      <c r="EB922" s="79"/>
      <c r="EC922" s="79"/>
      <c r="ED922" s="79"/>
      <c r="EE922" s="79"/>
      <c r="EF922" s="79"/>
      <c r="EG922" s="79"/>
      <c r="EH922" s="79"/>
      <c r="EI922" s="79"/>
      <c r="EJ922" s="79"/>
      <c r="EK922" s="79"/>
      <c r="EL922" s="79"/>
      <c r="EM922" s="79"/>
      <c r="EN922" s="79"/>
      <c r="EO922" s="113"/>
      <c r="EP922" s="113"/>
      <c r="EQ922" s="113"/>
      <c r="ER922" s="113"/>
      <c r="ES922" s="113"/>
      <c r="ET922" s="113"/>
      <c r="EU922" s="113"/>
      <c r="EV922" s="113"/>
      <c r="EW922" s="113"/>
      <c r="EX922" s="113"/>
    </row>
    <row r="923" spans="1:154" x14ac:dyDescent="0.3">
      <c r="A923" s="79"/>
      <c r="B923" s="80"/>
      <c r="C923" s="80"/>
      <c r="D923" s="80"/>
      <c r="E923" s="80"/>
      <c r="F923" s="80"/>
      <c r="G923" s="44" t="e">
        <f>SUM(J923,L923,N923,O923,P923,T923,U923,V923,AB923,AD923,AO923,AQ923,CE923,CG923,CP923,CR923,#REF!,#REF!,CZ923,DB923,DE923,DG923,DN923,DP923,DW923,DY923,EF923,EH923)</f>
        <v>#REF!</v>
      </c>
      <c r="H923" s="44" t="e">
        <f>SUM(K923,M923,Q923,R923,S923,W923,X923,Y923,AC923,AE923,AF923,AG923,AH923,AI923,AL923,AP923,AR923,#REF!,AY923,AZ923,CF923,CH923,CI923,CJ923,CK923,CL923,CQ923,CS923,CT923,CU923,CV923,CW923,#REF!,#REF!,DA923,DC923,DF923,DH923,DO923,#REF!,#REF!,#REF!,#REF!,DQ923,DR923,DS923,DT923,DU923,DX923,DZ923,EA923,EB923,EC923,ED923,EG923,EI923,EJ923,EK923,EL923,EM923)</f>
        <v>#REF!</v>
      </c>
      <c r="I923" s="44" t="e">
        <f t="shared" si="26"/>
        <v>#REF!</v>
      </c>
      <c r="J923" s="72"/>
      <c r="K923" s="72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79"/>
      <c r="AF923" s="79"/>
      <c r="AG923" s="79"/>
      <c r="AH923" s="79"/>
      <c r="AI923" s="79"/>
      <c r="AJ923" s="79"/>
      <c r="AK923" s="79"/>
      <c r="AL923" s="79"/>
      <c r="AM923" s="79"/>
      <c r="AN923" s="79"/>
      <c r="AO923" s="79"/>
      <c r="AP923" s="79"/>
      <c r="AQ923" s="79"/>
      <c r="AR923" s="79"/>
      <c r="AS923" s="79"/>
      <c r="AT923" s="79"/>
      <c r="AU923" s="79"/>
      <c r="AV923" s="79"/>
      <c r="AW923" s="79"/>
      <c r="AX923" s="79"/>
      <c r="AY923" s="79"/>
      <c r="AZ923" s="79"/>
      <c r="BA923" s="79"/>
      <c r="BB923" s="79"/>
      <c r="BC923" s="79"/>
      <c r="BD923" s="79"/>
      <c r="BE923" s="79"/>
      <c r="BF923" s="79"/>
      <c r="BG923" s="79"/>
      <c r="BH923" s="79"/>
      <c r="BI923" s="79"/>
      <c r="BJ923" s="79"/>
      <c r="BK923" s="79"/>
      <c r="BL923" s="79"/>
      <c r="BM923" s="79"/>
      <c r="BN923" s="79"/>
      <c r="BO923" s="79"/>
      <c r="BP923" s="79"/>
      <c r="BQ923" s="79"/>
      <c r="BR923" s="79"/>
      <c r="BS923" s="79"/>
      <c r="BT923" s="79"/>
      <c r="BU923" s="79"/>
      <c r="BV923" s="79"/>
      <c r="BW923" s="79"/>
      <c r="BX923" s="79"/>
      <c r="BY923" s="79"/>
      <c r="BZ923" s="79"/>
      <c r="CA923" s="79"/>
      <c r="CB923" s="79"/>
      <c r="CC923" s="79"/>
      <c r="CD923" s="79"/>
      <c r="CE923" s="79"/>
      <c r="CF923" s="79"/>
      <c r="CG923" s="79"/>
      <c r="CH923" s="79"/>
      <c r="CI923" s="79"/>
      <c r="CJ923" s="79"/>
      <c r="CK923" s="79"/>
      <c r="CL923" s="79"/>
      <c r="CM923" s="79"/>
      <c r="CN923" s="79"/>
      <c r="CO923" s="79"/>
      <c r="CP923" s="79"/>
      <c r="CQ923" s="79"/>
      <c r="CR923" s="79"/>
      <c r="CS923" s="79"/>
      <c r="CT923" s="79"/>
      <c r="CU923" s="79"/>
      <c r="CV923" s="79"/>
      <c r="CW923" s="79"/>
      <c r="CX923" s="79"/>
      <c r="CY923" s="79"/>
      <c r="CZ923" s="79"/>
      <c r="DA923" s="79"/>
      <c r="DB923" s="79"/>
      <c r="DC923" s="79"/>
      <c r="DD923" s="79"/>
      <c r="DE923" s="79"/>
      <c r="DF923" s="79"/>
      <c r="DG923" s="79"/>
      <c r="DH923" s="79"/>
      <c r="DI923" s="79"/>
      <c r="DJ923" s="79"/>
      <c r="DK923" s="79"/>
      <c r="DL923" s="79"/>
      <c r="DM923" s="79"/>
      <c r="DN923" s="79"/>
      <c r="DO923" s="79"/>
      <c r="DP923" s="79"/>
      <c r="DQ923" s="79"/>
      <c r="DR923" s="79"/>
      <c r="DS923" s="79"/>
      <c r="DT923" s="79"/>
      <c r="DU923" s="79"/>
      <c r="DV923" s="79"/>
      <c r="DW923" s="79"/>
      <c r="DX923" s="79"/>
      <c r="DY923" s="79"/>
      <c r="DZ923" s="79"/>
      <c r="EA923" s="79"/>
      <c r="EB923" s="79"/>
      <c r="EC923" s="79"/>
      <c r="ED923" s="79"/>
      <c r="EE923" s="79"/>
      <c r="EF923" s="79"/>
      <c r="EG923" s="79"/>
      <c r="EH923" s="79"/>
      <c r="EI923" s="79"/>
      <c r="EJ923" s="79"/>
      <c r="EK923" s="79"/>
      <c r="EL923" s="79"/>
      <c r="EM923" s="79"/>
      <c r="EN923" s="79"/>
      <c r="EO923" s="113"/>
      <c r="EP923" s="113"/>
      <c r="EQ923" s="113"/>
      <c r="ER923" s="113"/>
      <c r="ES923" s="113"/>
      <c r="ET923" s="113"/>
      <c r="EU923" s="113"/>
      <c r="EV923" s="113"/>
      <c r="EW923" s="113"/>
      <c r="EX923" s="113"/>
    </row>
    <row r="924" spans="1:154" x14ac:dyDescent="0.3">
      <c r="A924" s="79"/>
      <c r="B924" s="80"/>
      <c r="C924" s="80"/>
      <c r="D924" s="80"/>
      <c r="E924" s="80"/>
      <c r="F924" s="80"/>
      <c r="G924" s="44" t="e">
        <f>SUM(J924,L924,N924,O924,P924,T924,U924,V924,AB924,AD924,AO924,AQ924,CE924,CG924,CP924,CR924,#REF!,#REF!,CZ924,DB924,DE924,DG924,DN924,DP924,DW924,DY924,EF924,EH924)</f>
        <v>#REF!</v>
      </c>
      <c r="H924" s="44" t="e">
        <f>SUM(K924,M924,Q924,R924,S924,W924,X924,Y924,AC924,AE924,AF924,AG924,AH924,AI924,AL924,AP924,AR924,#REF!,AY924,AZ924,CF924,CH924,CI924,CJ924,CK924,CL924,CQ924,CS924,CT924,CU924,CV924,CW924,#REF!,#REF!,DA924,DC924,DF924,DH924,DO924,#REF!,#REF!,#REF!,#REF!,DQ924,DR924,DS924,DT924,DU924,DX924,DZ924,EA924,EB924,EC924,ED924,EG924,EI924,EJ924,EK924,EL924,EM924)</f>
        <v>#REF!</v>
      </c>
      <c r="I924" s="44" t="e">
        <f t="shared" si="26"/>
        <v>#REF!</v>
      </c>
      <c r="J924" s="72"/>
      <c r="K924" s="72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79"/>
      <c r="AF924" s="79"/>
      <c r="AG924" s="79"/>
      <c r="AH924" s="79"/>
      <c r="AI924" s="79"/>
      <c r="AJ924" s="79"/>
      <c r="AK924" s="79"/>
      <c r="AL924" s="79"/>
      <c r="AM924" s="79"/>
      <c r="AN924" s="79"/>
      <c r="AO924" s="79"/>
      <c r="AP924" s="79"/>
      <c r="AQ924" s="79"/>
      <c r="AR924" s="79"/>
      <c r="AS924" s="79"/>
      <c r="AT924" s="79"/>
      <c r="AU924" s="79"/>
      <c r="AV924" s="79"/>
      <c r="AW924" s="79"/>
      <c r="AX924" s="79"/>
      <c r="AY924" s="79"/>
      <c r="AZ924" s="79"/>
      <c r="BA924" s="79"/>
      <c r="BB924" s="79"/>
      <c r="BC924" s="79"/>
      <c r="BD924" s="79"/>
      <c r="BE924" s="79"/>
      <c r="BF924" s="79"/>
      <c r="BG924" s="79"/>
      <c r="BH924" s="79"/>
      <c r="BI924" s="79"/>
      <c r="BJ924" s="79"/>
      <c r="BK924" s="79"/>
      <c r="BL924" s="79"/>
      <c r="BM924" s="79"/>
      <c r="BN924" s="79"/>
      <c r="BO924" s="79"/>
      <c r="BP924" s="79"/>
      <c r="BQ924" s="79"/>
      <c r="BR924" s="79"/>
      <c r="BS924" s="79"/>
      <c r="BT924" s="79"/>
      <c r="BU924" s="79"/>
      <c r="BV924" s="79"/>
      <c r="BW924" s="79"/>
      <c r="BX924" s="79"/>
      <c r="BY924" s="79"/>
      <c r="BZ924" s="79"/>
      <c r="CA924" s="79"/>
      <c r="CB924" s="79"/>
      <c r="CC924" s="79"/>
      <c r="CD924" s="79"/>
      <c r="CE924" s="79"/>
      <c r="CF924" s="79"/>
      <c r="CG924" s="79"/>
      <c r="CH924" s="79"/>
      <c r="CI924" s="79"/>
      <c r="CJ924" s="79"/>
      <c r="CK924" s="79"/>
      <c r="CL924" s="79"/>
      <c r="CM924" s="79"/>
      <c r="CN924" s="79"/>
      <c r="CO924" s="79"/>
      <c r="CP924" s="79"/>
      <c r="CQ924" s="79"/>
      <c r="CR924" s="79"/>
      <c r="CS924" s="79"/>
      <c r="CT924" s="79"/>
      <c r="CU924" s="79"/>
      <c r="CV924" s="79"/>
      <c r="CW924" s="79"/>
      <c r="CX924" s="79"/>
      <c r="CY924" s="79"/>
      <c r="CZ924" s="79"/>
      <c r="DA924" s="79"/>
      <c r="DB924" s="79"/>
      <c r="DC924" s="79"/>
      <c r="DD924" s="79"/>
      <c r="DE924" s="79"/>
      <c r="DF924" s="79"/>
      <c r="DG924" s="79"/>
      <c r="DH924" s="79"/>
      <c r="DI924" s="79"/>
      <c r="DJ924" s="79"/>
      <c r="DK924" s="79"/>
      <c r="DL924" s="79"/>
      <c r="DM924" s="79"/>
      <c r="DN924" s="79"/>
      <c r="DO924" s="79"/>
      <c r="DP924" s="79"/>
      <c r="DQ924" s="79"/>
      <c r="DR924" s="79"/>
      <c r="DS924" s="79"/>
      <c r="DT924" s="79"/>
      <c r="DU924" s="79"/>
      <c r="DV924" s="79"/>
      <c r="DW924" s="79"/>
      <c r="DX924" s="79"/>
      <c r="DY924" s="79"/>
      <c r="DZ924" s="79"/>
      <c r="EA924" s="79"/>
      <c r="EB924" s="79"/>
      <c r="EC924" s="79"/>
      <c r="ED924" s="79"/>
      <c r="EE924" s="79"/>
      <c r="EF924" s="79"/>
      <c r="EG924" s="79"/>
      <c r="EH924" s="79"/>
      <c r="EI924" s="79"/>
      <c r="EJ924" s="79"/>
      <c r="EK924" s="79"/>
      <c r="EL924" s="79"/>
      <c r="EM924" s="79"/>
      <c r="EN924" s="79"/>
      <c r="EO924" s="113"/>
      <c r="EP924" s="113"/>
      <c r="EQ924" s="113"/>
      <c r="ER924" s="113"/>
      <c r="ES924" s="113"/>
      <c r="ET924" s="113"/>
      <c r="EU924" s="113"/>
      <c r="EV924" s="113"/>
      <c r="EW924" s="113"/>
      <c r="EX924" s="113"/>
    </row>
    <row r="925" spans="1:154" x14ac:dyDescent="0.3">
      <c r="A925" s="79"/>
      <c r="B925" s="80"/>
      <c r="C925" s="80"/>
      <c r="D925" s="80"/>
      <c r="E925" s="80"/>
      <c r="F925" s="80"/>
      <c r="G925" s="44" t="e">
        <f>SUM(J925,L925,N925,O925,P925,T925,U925,V925,AB925,AD925,AO925,AQ925,CE925,CG925,CP925,CR925,#REF!,#REF!,CZ925,DB925,DE925,DG925,DN925,DP925,DW925,DY925,EF925,EH925)</f>
        <v>#REF!</v>
      </c>
      <c r="H925" s="44" t="e">
        <f>SUM(K925,M925,Q925,R925,S925,W925,X925,Y925,AC925,AE925,AF925,AG925,AH925,AI925,AL925,AP925,AR925,#REF!,AY925,AZ925,CF925,CH925,CI925,CJ925,CK925,CL925,CQ925,CS925,CT925,CU925,CV925,CW925,#REF!,#REF!,DA925,DC925,DF925,DH925,DO925,#REF!,#REF!,#REF!,#REF!,DQ925,DR925,DS925,DT925,DU925,DX925,DZ925,EA925,EB925,EC925,ED925,EG925,EI925,EJ925,EK925,EL925,EM925)</f>
        <v>#REF!</v>
      </c>
      <c r="I925" s="44" t="e">
        <f t="shared" si="26"/>
        <v>#REF!</v>
      </c>
      <c r="J925" s="72"/>
      <c r="K925" s="72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O925" s="79"/>
      <c r="AP925" s="79"/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  <c r="BI925" s="79"/>
      <c r="BJ925" s="79"/>
      <c r="BK925" s="79"/>
      <c r="BL925" s="79"/>
      <c r="BM925" s="79"/>
      <c r="BN925" s="79"/>
      <c r="BO925" s="79"/>
      <c r="BP925" s="79"/>
      <c r="BQ925" s="79"/>
      <c r="BR925" s="79"/>
      <c r="BS925" s="79"/>
      <c r="BT925" s="79"/>
      <c r="BU925" s="79"/>
      <c r="BV925" s="79"/>
      <c r="BW925" s="79"/>
      <c r="BX925" s="79"/>
      <c r="BY925" s="79"/>
      <c r="BZ925" s="79"/>
      <c r="CA925" s="79"/>
      <c r="CB925" s="79"/>
      <c r="CC925" s="79"/>
      <c r="CD925" s="79"/>
      <c r="CE925" s="79"/>
      <c r="CF925" s="79"/>
      <c r="CG925" s="79"/>
      <c r="CH925" s="79"/>
      <c r="CI925" s="79"/>
      <c r="CJ925" s="79"/>
      <c r="CK925" s="79"/>
      <c r="CL925" s="79"/>
      <c r="CM925" s="79"/>
      <c r="CN925" s="79"/>
      <c r="CO925" s="79"/>
      <c r="CP925" s="79"/>
      <c r="CQ925" s="79"/>
      <c r="CR925" s="79"/>
      <c r="CS925" s="79"/>
      <c r="CT925" s="79"/>
      <c r="CU925" s="79"/>
      <c r="CV925" s="79"/>
      <c r="CW925" s="79"/>
      <c r="CX925" s="79"/>
      <c r="CY925" s="79"/>
      <c r="CZ925" s="79"/>
      <c r="DA925" s="79"/>
      <c r="DB925" s="79"/>
      <c r="DC925" s="79"/>
      <c r="DD925" s="79"/>
      <c r="DE925" s="79"/>
      <c r="DF925" s="79"/>
      <c r="DG925" s="79"/>
      <c r="DH925" s="79"/>
      <c r="DI925" s="79"/>
      <c r="DJ925" s="79"/>
      <c r="DK925" s="79"/>
      <c r="DL925" s="79"/>
      <c r="DM925" s="79"/>
      <c r="DN925" s="79"/>
      <c r="DO925" s="79"/>
      <c r="DP925" s="79"/>
      <c r="DQ925" s="79"/>
      <c r="DR925" s="79"/>
      <c r="DS925" s="79"/>
      <c r="DT925" s="79"/>
      <c r="DU925" s="79"/>
      <c r="DV925" s="79"/>
      <c r="DW925" s="79"/>
      <c r="DX925" s="79"/>
      <c r="DY925" s="79"/>
      <c r="DZ925" s="79"/>
      <c r="EA925" s="79"/>
      <c r="EB925" s="79"/>
      <c r="EC925" s="79"/>
      <c r="ED925" s="79"/>
      <c r="EE925" s="79"/>
      <c r="EF925" s="79"/>
      <c r="EG925" s="79"/>
      <c r="EH925" s="79"/>
      <c r="EI925" s="79"/>
      <c r="EJ925" s="79"/>
      <c r="EK925" s="79"/>
      <c r="EL925" s="79"/>
      <c r="EM925" s="79"/>
      <c r="EN925" s="79"/>
      <c r="EO925" s="113"/>
      <c r="EP925" s="113"/>
      <c r="EQ925" s="113"/>
      <c r="ER925" s="113"/>
      <c r="ES925" s="113"/>
      <c r="ET925" s="113"/>
      <c r="EU925" s="113"/>
      <c r="EV925" s="113"/>
      <c r="EW925" s="113"/>
      <c r="EX925" s="113"/>
    </row>
    <row r="926" spans="1:154" x14ac:dyDescent="0.3">
      <c r="A926" s="79"/>
      <c r="B926" s="80"/>
      <c r="C926" s="80"/>
      <c r="D926" s="80"/>
      <c r="E926" s="80"/>
      <c r="F926" s="80"/>
      <c r="G926" s="44" t="e">
        <f>SUM(J926,L926,N926,O926,P926,T926,U926,V926,AB926,AD926,AO926,AQ926,CE926,CG926,CP926,CR926,#REF!,#REF!,CZ926,DB926,DE926,DG926,DN926,DP926,DW926,DY926,EF926,EH926)</f>
        <v>#REF!</v>
      </c>
      <c r="H926" s="44" t="e">
        <f>SUM(K926,M926,Q926,R926,S926,W926,X926,Y926,AC926,AE926,AF926,AG926,AH926,AI926,AL926,AP926,AR926,#REF!,AY926,AZ926,CF926,CH926,CI926,CJ926,CK926,CL926,CQ926,CS926,CT926,CU926,CV926,CW926,#REF!,#REF!,DA926,DC926,DF926,DH926,DO926,#REF!,#REF!,#REF!,#REF!,DQ926,DR926,DS926,DT926,DU926,DX926,DZ926,EA926,EB926,EC926,ED926,EG926,EI926,EJ926,EK926,EL926,EM926)</f>
        <v>#REF!</v>
      </c>
      <c r="I926" s="44" t="e">
        <f t="shared" si="26"/>
        <v>#REF!</v>
      </c>
      <c r="J926" s="72"/>
      <c r="K926" s="72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79"/>
      <c r="AF926" s="79"/>
      <c r="AG926" s="79"/>
      <c r="AH926" s="79"/>
      <c r="AI926" s="79"/>
      <c r="AJ926" s="79"/>
      <c r="AK926" s="79"/>
      <c r="AL926" s="79"/>
      <c r="AM926" s="79"/>
      <c r="AN926" s="79"/>
      <c r="AO926" s="79"/>
      <c r="AP926" s="79"/>
      <c r="AQ926" s="79"/>
      <c r="AR926" s="79"/>
      <c r="AS926" s="79"/>
      <c r="AT926" s="79"/>
      <c r="AU926" s="79"/>
      <c r="AV926" s="79"/>
      <c r="AW926" s="79"/>
      <c r="AX926" s="79"/>
      <c r="AY926" s="79"/>
      <c r="AZ926" s="79"/>
      <c r="BA926" s="79"/>
      <c r="BB926" s="79"/>
      <c r="BC926" s="79"/>
      <c r="BD926" s="79"/>
      <c r="BE926" s="79"/>
      <c r="BF926" s="79"/>
      <c r="BG926" s="79"/>
      <c r="BH926" s="79"/>
      <c r="BI926" s="79"/>
      <c r="BJ926" s="79"/>
      <c r="BK926" s="79"/>
      <c r="BL926" s="79"/>
      <c r="BM926" s="79"/>
      <c r="BN926" s="79"/>
      <c r="BO926" s="79"/>
      <c r="BP926" s="79"/>
      <c r="BQ926" s="79"/>
      <c r="BR926" s="79"/>
      <c r="BS926" s="79"/>
      <c r="BT926" s="79"/>
      <c r="BU926" s="79"/>
      <c r="BV926" s="79"/>
      <c r="BW926" s="79"/>
      <c r="BX926" s="79"/>
      <c r="BY926" s="79"/>
      <c r="BZ926" s="79"/>
      <c r="CA926" s="79"/>
      <c r="CB926" s="79"/>
      <c r="CC926" s="79"/>
      <c r="CD926" s="79"/>
      <c r="CE926" s="79"/>
      <c r="CF926" s="79"/>
      <c r="CG926" s="79"/>
      <c r="CH926" s="79"/>
      <c r="CI926" s="79"/>
      <c r="CJ926" s="79"/>
      <c r="CK926" s="79"/>
      <c r="CL926" s="79"/>
      <c r="CM926" s="79"/>
      <c r="CN926" s="79"/>
      <c r="CO926" s="79"/>
      <c r="CP926" s="79"/>
      <c r="CQ926" s="79"/>
      <c r="CR926" s="79"/>
      <c r="CS926" s="79"/>
      <c r="CT926" s="79"/>
      <c r="CU926" s="79"/>
      <c r="CV926" s="79"/>
      <c r="CW926" s="79"/>
      <c r="CX926" s="79"/>
      <c r="CY926" s="79"/>
      <c r="CZ926" s="79"/>
      <c r="DA926" s="79"/>
      <c r="DB926" s="79"/>
      <c r="DC926" s="79"/>
      <c r="DD926" s="79"/>
      <c r="DE926" s="79"/>
      <c r="DF926" s="79"/>
      <c r="DG926" s="79"/>
      <c r="DH926" s="79"/>
      <c r="DI926" s="79"/>
      <c r="DJ926" s="79"/>
      <c r="DK926" s="79"/>
      <c r="DL926" s="79"/>
      <c r="DM926" s="79"/>
      <c r="DN926" s="79"/>
      <c r="DO926" s="79"/>
      <c r="DP926" s="79"/>
      <c r="DQ926" s="79"/>
      <c r="DR926" s="79"/>
      <c r="DS926" s="79"/>
      <c r="DT926" s="79"/>
      <c r="DU926" s="79"/>
      <c r="DV926" s="79"/>
      <c r="DW926" s="79"/>
      <c r="DX926" s="79"/>
      <c r="DY926" s="79"/>
      <c r="DZ926" s="79"/>
      <c r="EA926" s="79"/>
      <c r="EB926" s="79"/>
      <c r="EC926" s="79"/>
      <c r="ED926" s="79"/>
      <c r="EE926" s="79"/>
      <c r="EF926" s="79"/>
      <c r="EG926" s="79"/>
      <c r="EH926" s="79"/>
      <c r="EI926" s="79"/>
      <c r="EJ926" s="79"/>
      <c r="EK926" s="79"/>
      <c r="EL926" s="79"/>
      <c r="EM926" s="79"/>
      <c r="EN926" s="79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</row>
    <row r="927" spans="1:154" x14ac:dyDescent="0.3">
      <c r="A927" s="79"/>
      <c r="B927" s="80"/>
      <c r="C927" s="80"/>
      <c r="D927" s="80"/>
      <c r="E927" s="80"/>
      <c r="F927" s="80"/>
      <c r="G927" s="44" t="e">
        <f>SUM(J927,L927,N927,O927,P927,T927,U927,V927,AB927,AD927,AO927,AQ927,CE927,CG927,CP927,CR927,#REF!,#REF!,CZ927,DB927,DE927,DG927,DN927,DP927,DW927,DY927,EF927,EH927)</f>
        <v>#REF!</v>
      </c>
      <c r="H927" s="44" t="e">
        <f>SUM(K927,M927,Q927,R927,S927,W927,X927,Y927,AC927,AE927,AF927,AG927,AH927,AI927,AL927,AP927,AR927,#REF!,AY927,AZ927,CF927,CH927,CI927,CJ927,CK927,CL927,CQ927,CS927,CT927,CU927,CV927,CW927,#REF!,#REF!,DA927,DC927,DF927,DH927,DO927,#REF!,#REF!,#REF!,#REF!,DQ927,DR927,DS927,DT927,DU927,DX927,DZ927,EA927,EB927,EC927,ED927,EG927,EI927,EJ927,EK927,EL927,EM927)</f>
        <v>#REF!</v>
      </c>
      <c r="I927" s="44" t="e">
        <f t="shared" si="26"/>
        <v>#REF!</v>
      </c>
      <c r="J927" s="72"/>
      <c r="K927" s="72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79"/>
      <c r="AF927" s="79"/>
      <c r="AG927" s="79"/>
      <c r="AH927" s="79"/>
      <c r="AI927" s="79"/>
      <c r="AJ927" s="79"/>
      <c r="AK927" s="79"/>
      <c r="AL927" s="79"/>
      <c r="AM927" s="79"/>
      <c r="AN927" s="79"/>
      <c r="AO927" s="79"/>
      <c r="AP927" s="79"/>
      <c r="AQ927" s="79"/>
      <c r="AR927" s="79"/>
      <c r="AS927" s="79"/>
      <c r="AT927" s="79"/>
      <c r="AU927" s="79"/>
      <c r="AV927" s="79"/>
      <c r="AW927" s="79"/>
      <c r="AX927" s="79"/>
      <c r="AY927" s="79"/>
      <c r="AZ927" s="79"/>
      <c r="BA927" s="79"/>
      <c r="BB927" s="79"/>
      <c r="BC927" s="79"/>
      <c r="BD927" s="79"/>
      <c r="BE927" s="79"/>
      <c r="BF927" s="79"/>
      <c r="BG927" s="79"/>
      <c r="BH927" s="79"/>
      <c r="BI927" s="79"/>
      <c r="BJ927" s="79"/>
      <c r="BK927" s="79"/>
      <c r="BL927" s="79"/>
      <c r="BM927" s="79"/>
      <c r="BN927" s="79"/>
      <c r="BO927" s="79"/>
      <c r="BP927" s="79"/>
      <c r="BQ927" s="79"/>
      <c r="BR927" s="79"/>
      <c r="BS927" s="79"/>
      <c r="BT927" s="79"/>
      <c r="BU927" s="79"/>
      <c r="BV927" s="79"/>
      <c r="BW927" s="79"/>
      <c r="BX927" s="79"/>
      <c r="BY927" s="79"/>
      <c r="BZ927" s="79"/>
      <c r="CA927" s="79"/>
      <c r="CB927" s="79"/>
      <c r="CC927" s="79"/>
      <c r="CD927" s="79"/>
      <c r="CE927" s="79"/>
      <c r="CF927" s="79"/>
      <c r="CG927" s="79"/>
      <c r="CH927" s="79"/>
      <c r="CI927" s="79"/>
      <c r="CJ927" s="79"/>
      <c r="CK927" s="79"/>
      <c r="CL927" s="79"/>
      <c r="CM927" s="79"/>
      <c r="CN927" s="79"/>
      <c r="CO927" s="79"/>
      <c r="CP927" s="79"/>
      <c r="CQ927" s="79"/>
      <c r="CR927" s="79"/>
      <c r="CS927" s="79"/>
      <c r="CT927" s="79"/>
      <c r="CU927" s="79"/>
      <c r="CV927" s="79"/>
      <c r="CW927" s="79"/>
      <c r="CX927" s="79"/>
      <c r="CY927" s="79"/>
      <c r="CZ927" s="79"/>
      <c r="DA927" s="79"/>
      <c r="DB927" s="79"/>
      <c r="DC927" s="79"/>
      <c r="DD927" s="79"/>
      <c r="DE927" s="79"/>
      <c r="DF927" s="79"/>
      <c r="DG927" s="79"/>
      <c r="DH927" s="79"/>
      <c r="DI927" s="79"/>
      <c r="DJ927" s="79"/>
      <c r="DK927" s="79"/>
      <c r="DL927" s="79"/>
      <c r="DM927" s="79"/>
      <c r="DN927" s="79"/>
      <c r="DO927" s="79"/>
      <c r="DP927" s="79"/>
      <c r="DQ927" s="79"/>
      <c r="DR927" s="79"/>
      <c r="DS927" s="79"/>
      <c r="DT927" s="79"/>
      <c r="DU927" s="79"/>
      <c r="DV927" s="79"/>
      <c r="DW927" s="79"/>
      <c r="DX927" s="79"/>
      <c r="DY927" s="79"/>
      <c r="DZ927" s="79"/>
      <c r="EA927" s="79"/>
      <c r="EB927" s="79"/>
      <c r="EC927" s="79"/>
      <c r="ED927" s="79"/>
      <c r="EE927" s="79"/>
      <c r="EF927" s="79"/>
      <c r="EG927" s="79"/>
      <c r="EH927" s="79"/>
      <c r="EI927" s="79"/>
      <c r="EJ927" s="79"/>
      <c r="EK927" s="79"/>
      <c r="EL927" s="79"/>
      <c r="EM927" s="79"/>
      <c r="EN927" s="79"/>
      <c r="EO927" s="113"/>
      <c r="EP927" s="113"/>
      <c r="EQ927" s="113"/>
      <c r="ER927" s="113"/>
      <c r="ES927" s="113"/>
      <c r="ET927" s="113"/>
      <c r="EU927" s="113"/>
      <c r="EV927" s="113"/>
      <c r="EW927" s="113"/>
      <c r="EX927" s="113"/>
    </row>
    <row r="928" spans="1:154" x14ac:dyDescent="0.3">
      <c r="A928" s="79"/>
      <c r="B928" s="80"/>
      <c r="C928" s="80"/>
      <c r="D928" s="80"/>
      <c r="E928" s="80"/>
      <c r="F928" s="80"/>
      <c r="G928" s="44" t="e">
        <f>SUM(J928,L928,N928,O928,P928,T928,U928,V928,AB928,AD928,AO928,AQ928,CE928,CG928,CP928,CR928,#REF!,#REF!,CZ928,DB928,DE928,DG928,DN928,DP928,DW928,DY928,EF928,EH928)</f>
        <v>#REF!</v>
      </c>
      <c r="H928" s="44" t="e">
        <f>SUM(K928,M928,Q928,R928,S928,W928,X928,Y928,AC928,AE928,AF928,AG928,AH928,AI928,AL928,AP928,AR928,#REF!,AY928,AZ928,CF928,CH928,CI928,CJ928,CK928,CL928,CQ928,CS928,CT928,CU928,CV928,CW928,#REF!,#REF!,DA928,DC928,DF928,DH928,DO928,#REF!,#REF!,#REF!,#REF!,DQ928,DR928,DS928,DT928,DU928,DX928,DZ928,EA928,EB928,EC928,ED928,EG928,EI928,EJ928,EK928,EL928,EM928)</f>
        <v>#REF!</v>
      </c>
      <c r="I928" s="44" t="e">
        <f t="shared" si="26"/>
        <v>#REF!</v>
      </c>
      <c r="J928" s="72"/>
      <c r="K928" s="72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79"/>
      <c r="AF928" s="79"/>
      <c r="AG928" s="79"/>
      <c r="AH928" s="79"/>
      <c r="AI928" s="79"/>
      <c r="AJ928" s="79"/>
      <c r="AK928" s="79"/>
      <c r="AL928" s="79"/>
      <c r="AM928" s="79"/>
      <c r="AN928" s="79"/>
      <c r="AO928" s="79"/>
      <c r="AP928" s="79"/>
      <c r="AQ928" s="79"/>
      <c r="AR928" s="79"/>
      <c r="AS928" s="79"/>
      <c r="AT928" s="79"/>
      <c r="AU928" s="79"/>
      <c r="AV928" s="79"/>
      <c r="AW928" s="79"/>
      <c r="AX928" s="79"/>
      <c r="AY928" s="79"/>
      <c r="AZ928" s="79"/>
      <c r="BA928" s="79"/>
      <c r="BB928" s="79"/>
      <c r="BC928" s="79"/>
      <c r="BD928" s="79"/>
      <c r="BE928" s="79"/>
      <c r="BF928" s="79"/>
      <c r="BG928" s="79"/>
      <c r="BH928" s="79"/>
      <c r="BI928" s="79"/>
      <c r="BJ928" s="79"/>
      <c r="BK928" s="79"/>
      <c r="BL928" s="79"/>
      <c r="BM928" s="79"/>
      <c r="BN928" s="79"/>
      <c r="BO928" s="79"/>
      <c r="BP928" s="79"/>
      <c r="BQ928" s="79"/>
      <c r="BR928" s="79"/>
      <c r="BS928" s="79"/>
      <c r="BT928" s="79"/>
      <c r="BU928" s="79"/>
      <c r="BV928" s="79"/>
      <c r="BW928" s="79"/>
      <c r="BX928" s="79"/>
      <c r="BY928" s="79"/>
      <c r="BZ928" s="79"/>
      <c r="CA928" s="79"/>
      <c r="CB928" s="79"/>
      <c r="CC928" s="79"/>
      <c r="CD928" s="79"/>
      <c r="CE928" s="79"/>
      <c r="CF928" s="79"/>
      <c r="CG928" s="79"/>
      <c r="CH928" s="79"/>
      <c r="CI928" s="79"/>
      <c r="CJ928" s="79"/>
      <c r="CK928" s="79"/>
      <c r="CL928" s="79"/>
      <c r="CM928" s="79"/>
      <c r="CN928" s="79"/>
      <c r="CO928" s="79"/>
      <c r="CP928" s="79"/>
      <c r="CQ928" s="79"/>
      <c r="CR928" s="79"/>
      <c r="CS928" s="79"/>
      <c r="CT928" s="79"/>
      <c r="CU928" s="79"/>
      <c r="CV928" s="79"/>
      <c r="CW928" s="79"/>
      <c r="CX928" s="79"/>
      <c r="CY928" s="79"/>
      <c r="CZ928" s="79"/>
      <c r="DA928" s="79"/>
      <c r="DB928" s="79"/>
      <c r="DC928" s="79"/>
      <c r="DD928" s="79"/>
      <c r="DE928" s="79"/>
      <c r="DF928" s="79"/>
      <c r="DG928" s="79"/>
      <c r="DH928" s="79"/>
      <c r="DI928" s="79"/>
      <c r="DJ928" s="79"/>
      <c r="DK928" s="79"/>
      <c r="DL928" s="79"/>
      <c r="DM928" s="79"/>
      <c r="DN928" s="79"/>
      <c r="DO928" s="79"/>
      <c r="DP928" s="79"/>
      <c r="DQ928" s="79"/>
      <c r="DR928" s="79"/>
      <c r="DS928" s="79"/>
      <c r="DT928" s="79"/>
      <c r="DU928" s="79"/>
      <c r="DV928" s="79"/>
      <c r="DW928" s="79"/>
      <c r="DX928" s="79"/>
      <c r="DY928" s="79"/>
      <c r="DZ928" s="79"/>
      <c r="EA928" s="79"/>
      <c r="EB928" s="79"/>
      <c r="EC928" s="79"/>
      <c r="ED928" s="79"/>
      <c r="EE928" s="79"/>
      <c r="EF928" s="79"/>
      <c r="EG928" s="79"/>
      <c r="EH928" s="79"/>
      <c r="EI928" s="79"/>
      <c r="EJ928" s="79"/>
      <c r="EK928" s="79"/>
      <c r="EL928" s="79"/>
      <c r="EM928" s="79"/>
      <c r="EN928" s="79"/>
      <c r="EO928" s="113"/>
      <c r="EP928" s="113"/>
      <c r="EQ928" s="113"/>
      <c r="ER928" s="113"/>
      <c r="ES928" s="113"/>
      <c r="ET928" s="113"/>
      <c r="EU928" s="113"/>
      <c r="EV928" s="113"/>
      <c r="EW928" s="113"/>
      <c r="EX928" s="113"/>
    </row>
    <row r="929" spans="1:154" x14ac:dyDescent="0.3">
      <c r="A929" s="79"/>
      <c r="B929" s="80"/>
      <c r="C929" s="80"/>
      <c r="D929" s="80"/>
      <c r="E929" s="80"/>
      <c r="F929" s="80"/>
      <c r="G929" s="44" t="e">
        <f>SUM(J929,L929,N929,O929,P929,T929,U929,V929,AB929,AD929,AO929,AQ929,CE929,CG929,CP929,CR929,#REF!,#REF!,CZ929,DB929,DE929,DG929,DN929,DP929,DW929,DY929,EF929,EH929)</f>
        <v>#REF!</v>
      </c>
      <c r="H929" s="44" t="e">
        <f>SUM(K929,M929,Q929,R929,S929,W929,X929,Y929,AC929,AE929,AF929,AG929,AH929,AI929,AL929,AP929,AR929,#REF!,AY929,AZ929,CF929,CH929,CI929,CJ929,CK929,CL929,CQ929,CS929,CT929,CU929,CV929,CW929,#REF!,#REF!,DA929,DC929,DF929,DH929,DO929,#REF!,#REF!,#REF!,#REF!,DQ929,DR929,DS929,DT929,DU929,DX929,DZ929,EA929,EB929,EC929,ED929,EG929,EI929,EJ929,EK929,EL929,EM929)</f>
        <v>#REF!</v>
      </c>
      <c r="I929" s="44" t="e">
        <f t="shared" si="26"/>
        <v>#REF!</v>
      </c>
      <c r="J929" s="72"/>
      <c r="K929" s="72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79"/>
      <c r="AF929" s="79"/>
      <c r="AG929" s="79"/>
      <c r="AH929" s="79"/>
      <c r="AI929" s="79"/>
      <c r="AJ929" s="79"/>
      <c r="AK929" s="79"/>
      <c r="AL929" s="79"/>
      <c r="AM929" s="79"/>
      <c r="AN929" s="79"/>
      <c r="AO929" s="79"/>
      <c r="AP929" s="79"/>
      <c r="AQ929" s="79"/>
      <c r="AR929" s="79"/>
      <c r="AS929" s="79"/>
      <c r="AT929" s="79"/>
      <c r="AU929" s="79"/>
      <c r="AV929" s="79"/>
      <c r="AW929" s="79"/>
      <c r="AX929" s="79"/>
      <c r="AY929" s="79"/>
      <c r="AZ929" s="79"/>
      <c r="BA929" s="79"/>
      <c r="BB929" s="79"/>
      <c r="BC929" s="79"/>
      <c r="BD929" s="79"/>
      <c r="BE929" s="79"/>
      <c r="BF929" s="79"/>
      <c r="BG929" s="79"/>
      <c r="BH929" s="79"/>
      <c r="BI929" s="79"/>
      <c r="BJ929" s="79"/>
      <c r="BK929" s="79"/>
      <c r="BL929" s="79"/>
      <c r="BM929" s="79"/>
      <c r="BN929" s="79"/>
      <c r="BO929" s="79"/>
      <c r="BP929" s="79"/>
      <c r="BQ929" s="79"/>
      <c r="BR929" s="79"/>
      <c r="BS929" s="79"/>
      <c r="BT929" s="79"/>
      <c r="BU929" s="79"/>
      <c r="BV929" s="79"/>
      <c r="BW929" s="79"/>
      <c r="BX929" s="79"/>
      <c r="BY929" s="79"/>
      <c r="BZ929" s="79"/>
      <c r="CA929" s="79"/>
      <c r="CB929" s="79"/>
      <c r="CC929" s="79"/>
      <c r="CD929" s="79"/>
      <c r="CE929" s="79"/>
      <c r="CF929" s="79"/>
      <c r="CG929" s="79"/>
      <c r="CH929" s="79"/>
      <c r="CI929" s="79"/>
      <c r="CJ929" s="79"/>
      <c r="CK929" s="79"/>
      <c r="CL929" s="79"/>
      <c r="CM929" s="79"/>
      <c r="CN929" s="79"/>
      <c r="CO929" s="79"/>
      <c r="CP929" s="79"/>
      <c r="CQ929" s="79"/>
      <c r="CR929" s="79"/>
      <c r="CS929" s="79"/>
      <c r="CT929" s="79"/>
      <c r="CU929" s="79"/>
      <c r="CV929" s="79"/>
      <c r="CW929" s="79"/>
      <c r="CX929" s="79"/>
      <c r="CY929" s="79"/>
      <c r="CZ929" s="79"/>
      <c r="DA929" s="79"/>
      <c r="DB929" s="79"/>
      <c r="DC929" s="79"/>
      <c r="DD929" s="79"/>
      <c r="DE929" s="79"/>
      <c r="DF929" s="79"/>
      <c r="DG929" s="79"/>
      <c r="DH929" s="79"/>
      <c r="DI929" s="79"/>
      <c r="DJ929" s="79"/>
      <c r="DK929" s="79"/>
      <c r="DL929" s="79"/>
      <c r="DM929" s="79"/>
      <c r="DN929" s="79"/>
      <c r="DO929" s="79"/>
      <c r="DP929" s="79"/>
      <c r="DQ929" s="79"/>
      <c r="DR929" s="79"/>
      <c r="DS929" s="79"/>
      <c r="DT929" s="79"/>
      <c r="DU929" s="79"/>
      <c r="DV929" s="79"/>
      <c r="DW929" s="79"/>
      <c r="DX929" s="79"/>
      <c r="DY929" s="79"/>
      <c r="DZ929" s="79"/>
      <c r="EA929" s="79"/>
      <c r="EB929" s="79"/>
      <c r="EC929" s="79"/>
      <c r="ED929" s="79"/>
      <c r="EE929" s="79"/>
      <c r="EF929" s="79"/>
      <c r="EG929" s="79"/>
      <c r="EH929" s="79"/>
      <c r="EI929" s="79"/>
      <c r="EJ929" s="79"/>
      <c r="EK929" s="79"/>
      <c r="EL929" s="79"/>
      <c r="EM929" s="79"/>
      <c r="EN929" s="79"/>
      <c r="EO929" s="113"/>
      <c r="EP929" s="113"/>
      <c r="EQ929" s="113"/>
      <c r="ER929" s="113"/>
      <c r="ES929" s="113"/>
      <c r="ET929" s="113"/>
      <c r="EU929" s="113"/>
      <c r="EV929" s="113"/>
      <c r="EW929" s="113"/>
      <c r="EX929" s="113"/>
    </row>
    <row r="930" spans="1:154" x14ac:dyDescent="0.3">
      <c r="A930" s="79"/>
      <c r="B930" s="80"/>
      <c r="C930" s="80"/>
      <c r="D930" s="80"/>
      <c r="E930" s="80"/>
      <c r="F930" s="80"/>
      <c r="G930" s="44" t="e">
        <f>SUM(J930,L930,N930,O930,P930,T930,U930,V930,AB930,AD930,AO930,AQ930,CE930,CG930,CP930,CR930,#REF!,#REF!,CZ930,DB930,DE930,DG930,DN930,DP930,DW930,DY930,EF930,EH930)</f>
        <v>#REF!</v>
      </c>
      <c r="H930" s="44" t="e">
        <f>SUM(K930,M930,Q930,R930,S930,W930,X930,Y930,AC930,AE930,AF930,AG930,AH930,AI930,AL930,AP930,AR930,#REF!,AY930,AZ930,CF930,CH930,CI930,CJ930,CK930,CL930,CQ930,CS930,CT930,CU930,CV930,CW930,#REF!,#REF!,DA930,DC930,DF930,DH930,DO930,#REF!,#REF!,#REF!,#REF!,DQ930,DR930,DS930,DT930,DU930,DX930,DZ930,EA930,EB930,EC930,ED930,EG930,EI930,EJ930,EK930,EL930,EM930)</f>
        <v>#REF!</v>
      </c>
      <c r="I930" s="44" t="e">
        <f t="shared" si="26"/>
        <v>#REF!</v>
      </c>
      <c r="J930" s="72"/>
      <c r="K930" s="72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79"/>
      <c r="AF930" s="79"/>
      <c r="AG930" s="79"/>
      <c r="AH930" s="79"/>
      <c r="AI930" s="79"/>
      <c r="AJ930" s="79"/>
      <c r="AK930" s="79"/>
      <c r="AL930" s="79"/>
      <c r="AM930" s="79"/>
      <c r="AN930" s="79"/>
      <c r="AO930" s="79"/>
      <c r="AP930" s="79"/>
      <c r="AQ930" s="79"/>
      <c r="AR930" s="79"/>
      <c r="AS930" s="79"/>
      <c r="AT930" s="79"/>
      <c r="AU930" s="79"/>
      <c r="AV930" s="79"/>
      <c r="AW930" s="79"/>
      <c r="AX930" s="79"/>
      <c r="AY930" s="79"/>
      <c r="AZ930" s="79"/>
      <c r="BA930" s="79"/>
      <c r="BB930" s="79"/>
      <c r="BC930" s="79"/>
      <c r="BD930" s="79"/>
      <c r="BE930" s="79"/>
      <c r="BF930" s="79"/>
      <c r="BG930" s="79"/>
      <c r="BH930" s="79"/>
      <c r="BI930" s="79"/>
      <c r="BJ930" s="79"/>
      <c r="BK930" s="79"/>
      <c r="BL930" s="79"/>
      <c r="BM930" s="79"/>
      <c r="BN930" s="79"/>
      <c r="BO930" s="79"/>
      <c r="BP930" s="79"/>
      <c r="BQ930" s="79"/>
      <c r="BR930" s="79"/>
      <c r="BS930" s="79"/>
      <c r="BT930" s="79"/>
      <c r="BU930" s="79"/>
      <c r="BV930" s="79"/>
      <c r="BW930" s="79"/>
      <c r="BX930" s="79"/>
      <c r="BY930" s="79"/>
      <c r="BZ930" s="79"/>
      <c r="CA930" s="79"/>
      <c r="CB930" s="79"/>
      <c r="CC930" s="79"/>
      <c r="CD930" s="79"/>
      <c r="CE930" s="79"/>
      <c r="CF930" s="79"/>
      <c r="CG930" s="79"/>
      <c r="CH930" s="79"/>
      <c r="CI930" s="79"/>
      <c r="CJ930" s="79"/>
      <c r="CK930" s="79"/>
      <c r="CL930" s="79"/>
      <c r="CM930" s="79"/>
      <c r="CN930" s="79"/>
      <c r="CO930" s="79"/>
      <c r="CP930" s="79"/>
      <c r="CQ930" s="79"/>
      <c r="CR930" s="79"/>
      <c r="CS930" s="79"/>
      <c r="CT930" s="79"/>
      <c r="CU930" s="79"/>
      <c r="CV930" s="79"/>
      <c r="CW930" s="79"/>
      <c r="CX930" s="79"/>
      <c r="CY930" s="79"/>
      <c r="CZ930" s="79"/>
      <c r="DA930" s="79"/>
      <c r="DB930" s="79"/>
      <c r="DC930" s="79"/>
      <c r="DD930" s="79"/>
      <c r="DE930" s="79"/>
      <c r="DF930" s="79"/>
      <c r="DG930" s="79"/>
      <c r="DH930" s="79"/>
      <c r="DI930" s="79"/>
      <c r="DJ930" s="79"/>
      <c r="DK930" s="79"/>
      <c r="DL930" s="79"/>
      <c r="DM930" s="79"/>
      <c r="DN930" s="79"/>
      <c r="DO930" s="79"/>
      <c r="DP930" s="79"/>
      <c r="DQ930" s="79"/>
      <c r="DR930" s="79"/>
      <c r="DS930" s="79"/>
      <c r="DT930" s="79"/>
      <c r="DU930" s="79"/>
      <c r="DV930" s="79"/>
      <c r="DW930" s="79"/>
      <c r="DX930" s="79"/>
      <c r="DY930" s="79"/>
      <c r="DZ930" s="79"/>
      <c r="EA930" s="79"/>
      <c r="EB930" s="79"/>
      <c r="EC930" s="79"/>
      <c r="ED930" s="79"/>
      <c r="EE930" s="79"/>
      <c r="EF930" s="79"/>
      <c r="EG930" s="79"/>
      <c r="EH930" s="79"/>
      <c r="EI930" s="79"/>
      <c r="EJ930" s="79"/>
      <c r="EK930" s="79"/>
      <c r="EL930" s="79"/>
      <c r="EM930" s="79"/>
      <c r="EN930" s="79"/>
      <c r="EO930" s="113"/>
      <c r="EP930" s="113"/>
      <c r="EQ930" s="113"/>
      <c r="ER930" s="113"/>
      <c r="ES930" s="113"/>
      <c r="ET930" s="113"/>
      <c r="EU930" s="113"/>
      <c r="EV930" s="113"/>
      <c r="EW930" s="113"/>
      <c r="EX930" s="113"/>
    </row>
    <row r="931" spans="1:154" x14ac:dyDescent="0.3">
      <c r="A931" s="79"/>
      <c r="B931" s="80"/>
      <c r="C931" s="80"/>
      <c r="D931" s="80"/>
      <c r="E931" s="80"/>
      <c r="F931" s="80"/>
      <c r="G931" s="44" t="e">
        <f>SUM(J931,L931,N931,O931,P931,T931,U931,V931,AB931,AD931,AO931,AQ931,CE931,CG931,CP931,CR931,#REF!,#REF!,CZ931,DB931,DE931,DG931,DN931,DP931,DW931,DY931,EF931,EH931)</f>
        <v>#REF!</v>
      </c>
      <c r="H931" s="44" t="e">
        <f>SUM(K931,M931,Q931,R931,S931,W931,X931,Y931,AC931,AE931,AF931,AG931,AH931,AI931,AL931,AP931,AR931,#REF!,AY931,AZ931,CF931,CH931,CI931,CJ931,CK931,CL931,CQ931,CS931,CT931,CU931,CV931,CW931,#REF!,#REF!,DA931,DC931,DF931,DH931,DO931,#REF!,#REF!,#REF!,#REF!,DQ931,DR931,DS931,DT931,DU931,DX931,DZ931,EA931,EB931,EC931,ED931,EG931,EI931,EJ931,EK931,EL931,EM931)</f>
        <v>#REF!</v>
      </c>
      <c r="I931" s="44" t="e">
        <f t="shared" si="26"/>
        <v>#REF!</v>
      </c>
      <c r="J931" s="72"/>
      <c r="K931" s="72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79"/>
      <c r="AF931" s="79"/>
      <c r="AG931" s="79"/>
      <c r="AH931" s="79"/>
      <c r="AI931" s="79"/>
      <c r="AJ931" s="79"/>
      <c r="AK931" s="79"/>
      <c r="AL931" s="79"/>
      <c r="AM931" s="79"/>
      <c r="AN931" s="79"/>
      <c r="AO931" s="79"/>
      <c r="AP931" s="79"/>
      <c r="AQ931" s="79"/>
      <c r="AR931" s="79"/>
      <c r="AS931" s="79"/>
      <c r="AT931" s="79"/>
      <c r="AU931" s="79"/>
      <c r="AV931" s="79"/>
      <c r="AW931" s="79"/>
      <c r="AX931" s="79"/>
      <c r="AY931" s="79"/>
      <c r="AZ931" s="79"/>
      <c r="BA931" s="79"/>
      <c r="BB931" s="79"/>
      <c r="BC931" s="79"/>
      <c r="BD931" s="79"/>
      <c r="BE931" s="79"/>
      <c r="BF931" s="79"/>
      <c r="BG931" s="79"/>
      <c r="BH931" s="79"/>
      <c r="BI931" s="79"/>
      <c r="BJ931" s="79"/>
      <c r="BK931" s="79"/>
      <c r="BL931" s="79"/>
      <c r="BM931" s="79"/>
      <c r="BN931" s="79"/>
      <c r="BO931" s="79"/>
      <c r="BP931" s="79"/>
      <c r="BQ931" s="79"/>
      <c r="BR931" s="79"/>
      <c r="BS931" s="79"/>
      <c r="BT931" s="79"/>
      <c r="BU931" s="79"/>
      <c r="BV931" s="79"/>
      <c r="BW931" s="79"/>
      <c r="BX931" s="79"/>
      <c r="BY931" s="79"/>
      <c r="BZ931" s="79"/>
      <c r="CA931" s="79"/>
      <c r="CB931" s="79"/>
      <c r="CC931" s="79"/>
      <c r="CD931" s="79"/>
      <c r="CE931" s="79"/>
      <c r="CF931" s="79"/>
      <c r="CG931" s="79"/>
      <c r="CH931" s="79"/>
      <c r="CI931" s="79"/>
      <c r="CJ931" s="79"/>
      <c r="CK931" s="79"/>
      <c r="CL931" s="79"/>
      <c r="CM931" s="79"/>
      <c r="CN931" s="79"/>
      <c r="CO931" s="79"/>
      <c r="CP931" s="79"/>
      <c r="CQ931" s="79"/>
      <c r="CR931" s="79"/>
      <c r="CS931" s="79"/>
      <c r="CT931" s="79"/>
      <c r="CU931" s="79"/>
      <c r="CV931" s="79"/>
      <c r="CW931" s="79"/>
      <c r="CX931" s="79"/>
      <c r="CY931" s="79"/>
      <c r="CZ931" s="79"/>
      <c r="DA931" s="79"/>
      <c r="DB931" s="79"/>
      <c r="DC931" s="79"/>
      <c r="DD931" s="79"/>
      <c r="DE931" s="79"/>
      <c r="DF931" s="79"/>
      <c r="DG931" s="79"/>
      <c r="DH931" s="79"/>
      <c r="DI931" s="79"/>
      <c r="DJ931" s="79"/>
      <c r="DK931" s="79"/>
      <c r="DL931" s="79"/>
      <c r="DM931" s="79"/>
      <c r="DN931" s="79"/>
      <c r="DO931" s="79"/>
      <c r="DP931" s="79"/>
      <c r="DQ931" s="79"/>
      <c r="DR931" s="79"/>
      <c r="DS931" s="79"/>
      <c r="DT931" s="79"/>
      <c r="DU931" s="79"/>
      <c r="DV931" s="79"/>
      <c r="DW931" s="79"/>
      <c r="DX931" s="79"/>
      <c r="DY931" s="79"/>
      <c r="DZ931" s="79"/>
      <c r="EA931" s="79"/>
      <c r="EB931" s="79"/>
      <c r="EC931" s="79"/>
      <c r="ED931" s="79"/>
      <c r="EE931" s="79"/>
      <c r="EF931" s="79"/>
      <c r="EG931" s="79"/>
      <c r="EH931" s="79"/>
      <c r="EI931" s="79"/>
      <c r="EJ931" s="79"/>
      <c r="EK931" s="79"/>
      <c r="EL931" s="79"/>
      <c r="EM931" s="79"/>
      <c r="EN931" s="79"/>
      <c r="EO931" s="113"/>
      <c r="EP931" s="113"/>
      <c r="EQ931" s="113"/>
      <c r="ER931" s="113"/>
      <c r="ES931" s="113"/>
      <c r="ET931" s="113"/>
      <c r="EU931" s="113"/>
      <c r="EV931" s="113"/>
      <c r="EW931" s="113"/>
      <c r="EX931" s="113"/>
    </row>
    <row r="932" spans="1:154" x14ac:dyDescent="0.3">
      <c r="A932" s="79"/>
      <c r="B932" s="80"/>
      <c r="C932" s="80"/>
      <c r="D932" s="80"/>
      <c r="E932" s="80"/>
      <c r="F932" s="80"/>
      <c r="G932" s="44" t="e">
        <f>SUM(J932,L932,N932,O932,P932,T932,U932,V932,AB932,AD932,AO932,AQ932,CE932,CG932,CP932,CR932,#REF!,#REF!,CZ932,DB932,DE932,DG932,DN932,DP932,DW932,DY932,EF932,EH932)</f>
        <v>#REF!</v>
      </c>
      <c r="H932" s="44" t="e">
        <f>SUM(K932,M932,Q932,R932,S932,W932,X932,Y932,AC932,AE932,AF932,AG932,AH932,AI932,AL932,AP932,AR932,#REF!,AY932,AZ932,CF932,CH932,CI932,CJ932,CK932,CL932,CQ932,CS932,CT932,CU932,CV932,CW932,#REF!,#REF!,DA932,DC932,DF932,DH932,DO932,#REF!,#REF!,#REF!,#REF!,DQ932,DR932,DS932,DT932,DU932,DX932,DZ932,EA932,EB932,EC932,ED932,EG932,EI932,EJ932,EK932,EL932,EM932)</f>
        <v>#REF!</v>
      </c>
      <c r="I932" s="44" t="e">
        <f t="shared" si="26"/>
        <v>#REF!</v>
      </c>
      <c r="J932" s="72"/>
      <c r="K932" s="72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79"/>
      <c r="AF932" s="79"/>
      <c r="AG932" s="79"/>
      <c r="AH932" s="79"/>
      <c r="AI932" s="79"/>
      <c r="AJ932" s="79"/>
      <c r="AK932" s="79"/>
      <c r="AL932" s="79"/>
      <c r="AM932" s="79"/>
      <c r="AN932" s="79"/>
      <c r="AO932" s="79"/>
      <c r="AP932" s="79"/>
      <c r="AQ932" s="79"/>
      <c r="AR932" s="79"/>
      <c r="AS932" s="79"/>
      <c r="AT932" s="79"/>
      <c r="AU932" s="79"/>
      <c r="AV932" s="79"/>
      <c r="AW932" s="79"/>
      <c r="AX932" s="79"/>
      <c r="AY932" s="79"/>
      <c r="AZ932" s="79"/>
      <c r="BA932" s="79"/>
      <c r="BB932" s="79"/>
      <c r="BC932" s="79"/>
      <c r="BD932" s="79"/>
      <c r="BE932" s="79"/>
      <c r="BF932" s="79"/>
      <c r="BG932" s="79"/>
      <c r="BH932" s="79"/>
      <c r="BI932" s="79"/>
      <c r="BJ932" s="79"/>
      <c r="BK932" s="79"/>
      <c r="BL932" s="79"/>
      <c r="BM932" s="79"/>
      <c r="BN932" s="79"/>
      <c r="BO932" s="79"/>
      <c r="BP932" s="79"/>
      <c r="BQ932" s="79"/>
      <c r="BR932" s="79"/>
      <c r="BS932" s="79"/>
      <c r="BT932" s="79"/>
      <c r="BU932" s="79"/>
      <c r="BV932" s="79"/>
      <c r="BW932" s="79"/>
      <c r="BX932" s="79"/>
      <c r="BY932" s="79"/>
      <c r="BZ932" s="79"/>
      <c r="CA932" s="79"/>
      <c r="CB932" s="79"/>
      <c r="CC932" s="79"/>
      <c r="CD932" s="79"/>
      <c r="CE932" s="79"/>
      <c r="CF932" s="79"/>
      <c r="CG932" s="79"/>
      <c r="CH932" s="79"/>
      <c r="CI932" s="79"/>
      <c r="CJ932" s="79"/>
      <c r="CK932" s="79"/>
      <c r="CL932" s="79"/>
      <c r="CM932" s="79"/>
      <c r="CN932" s="79"/>
      <c r="CO932" s="79"/>
      <c r="CP932" s="79"/>
      <c r="CQ932" s="79"/>
      <c r="CR932" s="79"/>
      <c r="CS932" s="79"/>
      <c r="CT932" s="79"/>
      <c r="CU932" s="79"/>
      <c r="CV932" s="79"/>
      <c r="CW932" s="79"/>
      <c r="CX932" s="79"/>
      <c r="CY932" s="79"/>
      <c r="CZ932" s="79"/>
      <c r="DA932" s="79"/>
      <c r="DB932" s="79"/>
      <c r="DC932" s="79"/>
      <c r="DD932" s="79"/>
      <c r="DE932" s="79"/>
      <c r="DF932" s="79"/>
      <c r="DG932" s="79"/>
      <c r="DH932" s="79"/>
      <c r="DI932" s="79"/>
      <c r="DJ932" s="79"/>
      <c r="DK932" s="79"/>
      <c r="DL932" s="79"/>
      <c r="DM932" s="79"/>
      <c r="DN932" s="79"/>
      <c r="DO932" s="79"/>
      <c r="DP932" s="79"/>
      <c r="DQ932" s="79"/>
      <c r="DR932" s="79"/>
      <c r="DS932" s="79"/>
      <c r="DT932" s="79"/>
      <c r="DU932" s="79"/>
      <c r="DV932" s="79"/>
      <c r="DW932" s="79"/>
      <c r="DX932" s="79"/>
      <c r="DY932" s="79"/>
      <c r="DZ932" s="79"/>
      <c r="EA932" s="79"/>
      <c r="EB932" s="79"/>
      <c r="EC932" s="79"/>
      <c r="ED932" s="79"/>
      <c r="EE932" s="79"/>
      <c r="EF932" s="79"/>
      <c r="EG932" s="79"/>
      <c r="EH932" s="79"/>
      <c r="EI932" s="79"/>
      <c r="EJ932" s="79"/>
      <c r="EK932" s="79"/>
      <c r="EL932" s="79"/>
      <c r="EM932" s="79"/>
      <c r="EN932" s="79"/>
      <c r="EO932" s="113"/>
      <c r="EP932" s="113"/>
      <c r="EQ932" s="113"/>
      <c r="ER932" s="113"/>
      <c r="ES932" s="113"/>
      <c r="ET932" s="113"/>
      <c r="EU932" s="113"/>
      <c r="EV932" s="113"/>
      <c r="EW932" s="113"/>
      <c r="EX932" s="113"/>
    </row>
    <row r="933" spans="1:154" x14ac:dyDescent="0.3">
      <c r="A933" s="79"/>
      <c r="B933" s="80"/>
      <c r="C933" s="80"/>
      <c r="D933" s="80"/>
      <c r="E933" s="80"/>
      <c r="F933" s="80"/>
      <c r="G933" s="44" t="e">
        <f>SUM(J933,L933,N933,O933,P933,T933,U933,V933,AB933,AD933,AO933,AQ933,CE933,CG933,CP933,CR933,#REF!,#REF!,CZ933,DB933,DE933,DG933,DN933,DP933,DW933,DY933,EF933,EH933)</f>
        <v>#REF!</v>
      </c>
      <c r="H933" s="44" t="e">
        <f>SUM(K933,M933,Q933,R933,S933,W933,X933,Y933,AC933,AE933,AF933,AG933,AH933,AI933,AL933,AP933,AR933,#REF!,AY933,AZ933,CF933,CH933,CI933,CJ933,CK933,CL933,CQ933,CS933,CT933,CU933,CV933,CW933,#REF!,#REF!,DA933,DC933,DF933,DH933,DO933,#REF!,#REF!,#REF!,#REF!,DQ933,DR933,DS933,DT933,DU933,DX933,DZ933,EA933,EB933,EC933,ED933,EG933,EI933,EJ933,EK933,EL933,EM933)</f>
        <v>#REF!</v>
      </c>
      <c r="I933" s="44" t="e">
        <f t="shared" si="26"/>
        <v>#REF!</v>
      </c>
      <c r="J933" s="72"/>
      <c r="K933" s="72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79"/>
      <c r="AF933" s="79"/>
      <c r="AG933" s="79"/>
      <c r="AH933" s="79"/>
      <c r="AI933" s="79"/>
      <c r="AJ933" s="79"/>
      <c r="AK933" s="79"/>
      <c r="AL933" s="79"/>
      <c r="AM933" s="79"/>
      <c r="AN933" s="79"/>
      <c r="AO933" s="79"/>
      <c r="AP933" s="79"/>
      <c r="AQ933" s="79"/>
      <c r="AR933" s="79"/>
      <c r="AS933" s="79"/>
      <c r="AT933" s="79"/>
      <c r="AU933" s="79"/>
      <c r="AV933" s="79"/>
      <c r="AW933" s="79"/>
      <c r="AX933" s="79"/>
      <c r="AY933" s="79"/>
      <c r="AZ933" s="79"/>
      <c r="BA933" s="79"/>
      <c r="BB933" s="79"/>
      <c r="BC933" s="79"/>
      <c r="BD933" s="79"/>
      <c r="BE933" s="79"/>
      <c r="BF933" s="79"/>
      <c r="BG933" s="79"/>
      <c r="BH933" s="79"/>
      <c r="BI933" s="79"/>
      <c r="BJ933" s="79"/>
      <c r="BK933" s="79"/>
      <c r="BL933" s="79"/>
      <c r="BM933" s="79"/>
      <c r="BN933" s="79"/>
      <c r="BO933" s="79"/>
      <c r="BP933" s="79"/>
      <c r="BQ933" s="79"/>
      <c r="BR933" s="79"/>
      <c r="BS933" s="79"/>
      <c r="BT933" s="79"/>
      <c r="BU933" s="79"/>
      <c r="BV933" s="79"/>
      <c r="BW933" s="79"/>
      <c r="BX933" s="79"/>
      <c r="BY933" s="79"/>
      <c r="BZ933" s="79"/>
      <c r="CA933" s="79"/>
      <c r="CB933" s="79"/>
      <c r="CC933" s="79"/>
      <c r="CD933" s="79"/>
      <c r="CE933" s="79"/>
      <c r="CF933" s="79"/>
      <c r="CG933" s="79"/>
      <c r="CH933" s="79"/>
      <c r="CI933" s="79"/>
      <c r="CJ933" s="79"/>
      <c r="CK933" s="79"/>
      <c r="CL933" s="79"/>
      <c r="CM933" s="79"/>
      <c r="CN933" s="79"/>
      <c r="CO933" s="79"/>
      <c r="CP933" s="79"/>
      <c r="CQ933" s="79"/>
      <c r="CR933" s="79"/>
      <c r="CS933" s="79"/>
      <c r="CT933" s="79"/>
      <c r="CU933" s="79"/>
      <c r="CV933" s="79"/>
      <c r="CW933" s="79"/>
      <c r="CX933" s="79"/>
      <c r="CY933" s="79"/>
      <c r="CZ933" s="79"/>
      <c r="DA933" s="79"/>
      <c r="DB933" s="79"/>
      <c r="DC933" s="79"/>
      <c r="DD933" s="79"/>
      <c r="DE933" s="79"/>
      <c r="DF933" s="79"/>
      <c r="DG933" s="79"/>
      <c r="DH933" s="79"/>
      <c r="DI933" s="79"/>
      <c r="DJ933" s="79"/>
      <c r="DK933" s="79"/>
      <c r="DL933" s="79"/>
      <c r="DM933" s="79"/>
      <c r="DN933" s="79"/>
      <c r="DO933" s="79"/>
      <c r="DP933" s="79"/>
      <c r="DQ933" s="79"/>
      <c r="DR933" s="79"/>
      <c r="DS933" s="79"/>
      <c r="DT933" s="79"/>
      <c r="DU933" s="79"/>
      <c r="DV933" s="79"/>
      <c r="DW933" s="79"/>
      <c r="DX933" s="79"/>
      <c r="DY933" s="79"/>
      <c r="DZ933" s="79"/>
      <c r="EA933" s="79"/>
      <c r="EB933" s="79"/>
      <c r="EC933" s="79"/>
      <c r="ED933" s="79"/>
      <c r="EE933" s="79"/>
      <c r="EF933" s="79"/>
      <c r="EG933" s="79"/>
      <c r="EH933" s="79"/>
      <c r="EI933" s="79"/>
      <c r="EJ933" s="79"/>
      <c r="EK933" s="79"/>
      <c r="EL933" s="79"/>
      <c r="EM933" s="79"/>
      <c r="EN933" s="79"/>
      <c r="EO933" s="113"/>
      <c r="EP933" s="113"/>
      <c r="EQ933" s="113"/>
      <c r="ER933" s="113"/>
      <c r="ES933" s="113"/>
      <c r="ET933" s="113"/>
      <c r="EU933" s="113"/>
      <c r="EV933" s="113"/>
      <c r="EW933" s="113"/>
      <c r="EX933" s="113"/>
    </row>
    <row r="934" spans="1:154" x14ac:dyDescent="0.3">
      <c r="A934" s="79"/>
      <c r="B934" s="80"/>
      <c r="C934" s="80"/>
      <c r="D934" s="80"/>
      <c r="E934" s="80"/>
      <c r="F934" s="80"/>
      <c r="G934" s="44" t="e">
        <f>SUM(J934,L934,N934,O934,P934,T934,U934,V934,AB934,AD934,AO934,AQ934,CE934,CG934,CP934,CR934,#REF!,#REF!,CZ934,DB934,DE934,DG934,DN934,DP934,DW934,DY934,EF934,EH934)</f>
        <v>#REF!</v>
      </c>
      <c r="H934" s="44" t="e">
        <f>SUM(K934,M934,Q934,R934,S934,W934,X934,Y934,AC934,AE934,AF934,AG934,AH934,AI934,AL934,AP934,AR934,#REF!,AY934,AZ934,CF934,CH934,CI934,CJ934,CK934,CL934,CQ934,CS934,CT934,CU934,CV934,CW934,#REF!,#REF!,DA934,DC934,DF934,DH934,DO934,#REF!,#REF!,#REF!,#REF!,DQ934,DR934,DS934,DT934,DU934,DX934,DZ934,EA934,EB934,EC934,ED934,EG934,EI934,EJ934,EK934,EL934,EM934)</f>
        <v>#REF!</v>
      </c>
      <c r="I934" s="44" t="e">
        <f t="shared" si="26"/>
        <v>#REF!</v>
      </c>
      <c r="J934" s="72"/>
      <c r="K934" s="72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79"/>
      <c r="AF934" s="79"/>
      <c r="AG934" s="79"/>
      <c r="AH934" s="79"/>
      <c r="AI934" s="79"/>
      <c r="AJ934" s="79"/>
      <c r="AK934" s="79"/>
      <c r="AL934" s="79"/>
      <c r="AM934" s="79"/>
      <c r="AN934" s="79"/>
      <c r="AO934" s="79"/>
      <c r="AP934" s="79"/>
      <c r="AQ934" s="79"/>
      <c r="AR934" s="79"/>
      <c r="AS934" s="79"/>
      <c r="AT934" s="79"/>
      <c r="AU934" s="79"/>
      <c r="AV934" s="79"/>
      <c r="AW934" s="79"/>
      <c r="AX934" s="79"/>
      <c r="AY934" s="79"/>
      <c r="AZ934" s="79"/>
      <c r="BA934" s="79"/>
      <c r="BB934" s="79"/>
      <c r="BC934" s="79"/>
      <c r="BD934" s="79"/>
      <c r="BE934" s="79"/>
      <c r="BF934" s="79"/>
      <c r="BG934" s="79"/>
      <c r="BH934" s="79"/>
      <c r="BI934" s="79"/>
      <c r="BJ934" s="79"/>
      <c r="BK934" s="79"/>
      <c r="BL934" s="79"/>
      <c r="BM934" s="79"/>
      <c r="BN934" s="79"/>
      <c r="BO934" s="79"/>
      <c r="BP934" s="79"/>
      <c r="BQ934" s="79"/>
      <c r="BR934" s="79"/>
      <c r="BS934" s="79"/>
      <c r="BT934" s="79"/>
      <c r="BU934" s="79"/>
      <c r="BV934" s="79"/>
      <c r="BW934" s="79"/>
      <c r="BX934" s="79"/>
      <c r="BY934" s="79"/>
      <c r="BZ934" s="79"/>
      <c r="CA934" s="79"/>
      <c r="CB934" s="79"/>
      <c r="CC934" s="79"/>
      <c r="CD934" s="79"/>
      <c r="CE934" s="79"/>
      <c r="CF934" s="79"/>
      <c r="CG934" s="79"/>
      <c r="CH934" s="79"/>
      <c r="CI934" s="79"/>
      <c r="CJ934" s="79"/>
      <c r="CK934" s="79"/>
      <c r="CL934" s="79"/>
      <c r="CM934" s="79"/>
      <c r="CN934" s="79"/>
      <c r="CO934" s="79"/>
      <c r="CP934" s="79"/>
      <c r="CQ934" s="79"/>
      <c r="CR934" s="79"/>
      <c r="CS934" s="79"/>
      <c r="CT934" s="79"/>
      <c r="CU934" s="79"/>
      <c r="CV934" s="79"/>
      <c r="CW934" s="79"/>
      <c r="CX934" s="79"/>
      <c r="CY934" s="79"/>
      <c r="CZ934" s="79"/>
      <c r="DA934" s="79"/>
      <c r="DB934" s="79"/>
      <c r="DC934" s="79"/>
      <c r="DD934" s="79"/>
      <c r="DE934" s="79"/>
      <c r="DF934" s="79"/>
      <c r="DG934" s="79"/>
      <c r="DH934" s="79"/>
      <c r="DI934" s="79"/>
      <c r="DJ934" s="79"/>
      <c r="DK934" s="79"/>
      <c r="DL934" s="79"/>
      <c r="DM934" s="79"/>
      <c r="DN934" s="79"/>
      <c r="DO934" s="79"/>
      <c r="DP934" s="79"/>
      <c r="DQ934" s="79"/>
      <c r="DR934" s="79"/>
      <c r="DS934" s="79"/>
      <c r="DT934" s="79"/>
      <c r="DU934" s="79"/>
      <c r="DV934" s="79"/>
      <c r="DW934" s="79"/>
      <c r="DX934" s="79"/>
      <c r="DY934" s="79"/>
      <c r="DZ934" s="79"/>
      <c r="EA934" s="79"/>
      <c r="EB934" s="79"/>
      <c r="EC934" s="79"/>
      <c r="ED934" s="79"/>
      <c r="EE934" s="79"/>
      <c r="EF934" s="79"/>
      <c r="EG934" s="79"/>
      <c r="EH934" s="79"/>
      <c r="EI934" s="79"/>
      <c r="EJ934" s="79"/>
      <c r="EK934" s="79"/>
      <c r="EL934" s="79"/>
      <c r="EM934" s="79"/>
      <c r="EN934" s="79"/>
      <c r="EO934" s="113"/>
      <c r="EP934" s="113"/>
      <c r="EQ934" s="113"/>
      <c r="ER934" s="113"/>
      <c r="ES934" s="113"/>
      <c r="ET934" s="113"/>
      <c r="EU934" s="113"/>
      <c r="EV934" s="113"/>
      <c r="EW934" s="113"/>
      <c r="EX934" s="113"/>
    </row>
    <row r="935" spans="1:154" x14ac:dyDescent="0.3">
      <c r="A935" s="79"/>
      <c r="B935" s="80"/>
      <c r="C935" s="80"/>
      <c r="D935" s="80"/>
      <c r="E935" s="80"/>
      <c r="F935" s="80"/>
      <c r="G935" s="44" t="e">
        <f>SUM(J935,L935,N935,O935,P935,T935,U935,V935,AB935,AD935,AO935,AQ935,CE935,CG935,CP935,CR935,#REF!,#REF!,CZ935,DB935,DE935,DG935,DN935,DP935,DW935,DY935,EF935,EH935)</f>
        <v>#REF!</v>
      </c>
      <c r="H935" s="44" t="e">
        <f>SUM(K935,M935,Q935,R935,S935,W935,X935,Y935,AC935,AE935,AF935,AG935,AH935,AI935,AL935,AP935,AR935,#REF!,AY935,AZ935,CF935,CH935,CI935,CJ935,CK935,CL935,CQ935,CS935,CT935,CU935,CV935,CW935,#REF!,#REF!,DA935,DC935,DF935,DH935,DO935,#REF!,#REF!,#REF!,#REF!,DQ935,DR935,DS935,DT935,DU935,DX935,DZ935,EA935,EB935,EC935,ED935,EG935,EI935,EJ935,EK935,EL935,EM935)</f>
        <v>#REF!</v>
      </c>
      <c r="I935" s="44" t="e">
        <f t="shared" si="26"/>
        <v>#REF!</v>
      </c>
      <c r="J935" s="72"/>
      <c r="K935" s="72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79"/>
      <c r="AF935" s="79"/>
      <c r="AG935" s="79"/>
      <c r="AH935" s="79"/>
      <c r="AI935" s="79"/>
      <c r="AJ935" s="79"/>
      <c r="AK935" s="79"/>
      <c r="AL935" s="79"/>
      <c r="AM935" s="79"/>
      <c r="AN935" s="79"/>
      <c r="AO935" s="79"/>
      <c r="AP935" s="79"/>
      <c r="AQ935" s="79"/>
      <c r="AR935" s="79"/>
      <c r="AS935" s="79"/>
      <c r="AT935" s="79"/>
      <c r="AU935" s="79"/>
      <c r="AV935" s="79"/>
      <c r="AW935" s="79"/>
      <c r="AX935" s="79"/>
      <c r="AY935" s="79"/>
      <c r="AZ935" s="79"/>
      <c r="BA935" s="79"/>
      <c r="BB935" s="79"/>
      <c r="BC935" s="79"/>
      <c r="BD935" s="79"/>
      <c r="BE935" s="79"/>
      <c r="BF935" s="79"/>
      <c r="BG935" s="79"/>
      <c r="BH935" s="79"/>
      <c r="BI935" s="79"/>
      <c r="BJ935" s="79"/>
      <c r="BK935" s="79"/>
      <c r="BL935" s="79"/>
      <c r="BM935" s="79"/>
      <c r="BN935" s="79"/>
      <c r="BO935" s="79"/>
      <c r="BP935" s="79"/>
      <c r="BQ935" s="79"/>
      <c r="BR935" s="79"/>
      <c r="BS935" s="79"/>
      <c r="BT935" s="79"/>
      <c r="BU935" s="79"/>
      <c r="BV935" s="79"/>
      <c r="BW935" s="79"/>
      <c r="BX935" s="79"/>
      <c r="BY935" s="79"/>
      <c r="BZ935" s="79"/>
      <c r="CA935" s="79"/>
      <c r="CB935" s="79"/>
      <c r="CC935" s="79"/>
      <c r="CD935" s="79"/>
      <c r="CE935" s="79"/>
      <c r="CF935" s="79"/>
      <c r="CG935" s="79"/>
      <c r="CH935" s="79"/>
      <c r="CI935" s="79"/>
      <c r="CJ935" s="79"/>
      <c r="CK935" s="79"/>
      <c r="CL935" s="79"/>
      <c r="CM935" s="79"/>
      <c r="CN935" s="79"/>
      <c r="CO935" s="79"/>
      <c r="CP935" s="79"/>
      <c r="CQ935" s="79"/>
      <c r="CR935" s="79"/>
      <c r="CS935" s="79"/>
      <c r="CT935" s="79"/>
      <c r="CU935" s="79"/>
      <c r="CV935" s="79"/>
      <c r="CW935" s="79"/>
      <c r="CX935" s="79"/>
      <c r="CY935" s="79"/>
      <c r="CZ935" s="79"/>
      <c r="DA935" s="79"/>
      <c r="DB935" s="79"/>
      <c r="DC935" s="79"/>
      <c r="DD935" s="79"/>
      <c r="DE935" s="79"/>
      <c r="DF935" s="79"/>
      <c r="DG935" s="79"/>
      <c r="DH935" s="79"/>
      <c r="DI935" s="79"/>
      <c r="DJ935" s="79"/>
      <c r="DK935" s="79"/>
      <c r="DL935" s="79"/>
      <c r="DM935" s="79"/>
      <c r="DN935" s="79"/>
      <c r="DO935" s="79"/>
      <c r="DP935" s="79"/>
      <c r="DQ935" s="79"/>
      <c r="DR935" s="79"/>
      <c r="DS935" s="79"/>
      <c r="DT935" s="79"/>
      <c r="DU935" s="79"/>
      <c r="DV935" s="79"/>
      <c r="DW935" s="79"/>
      <c r="DX935" s="79"/>
      <c r="DY935" s="79"/>
      <c r="DZ935" s="79"/>
      <c r="EA935" s="79"/>
      <c r="EB935" s="79"/>
      <c r="EC935" s="79"/>
      <c r="ED935" s="79"/>
      <c r="EE935" s="79"/>
      <c r="EF935" s="79"/>
      <c r="EG935" s="79"/>
      <c r="EH935" s="79"/>
      <c r="EI935" s="79"/>
      <c r="EJ935" s="79"/>
      <c r="EK935" s="79"/>
      <c r="EL935" s="79"/>
      <c r="EM935" s="79"/>
      <c r="EN935" s="79"/>
      <c r="EO935" s="113"/>
      <c r="EP935" s="113"/>
      <c r="EQ935" s="113"/>
      <c r="ER935" s="113"/>
      <c r="ES935" s="113"/>
      <c r="ET935" s="113"/>
      <c r="EU935" s="113"/>
      <c r="EV935" s="113"/>
      <c r="EW935" s="113"/>
      <c r="EX935" s="113"/>
    </row>
    <row r="936" spans="1:154" x14ac:dyDescent="0.3">
      <c r="A936" s="79"/>
      <c r="B936" s="80"/>
      <c r="C936" s="80"/>
      <c r="D936" s="80"/>
      <c r="E936" s="80"/>
      <c r="F936" s="80"/>
      <c r="G936" s="44" t="e">
        <f>SUM(J936,L936,N936,O936,P936,T936,U936,V936,AB936,AD936,AO936,AQ936,CE936,CG936,CP936,CR936,#REF!,#REF!,CZ936,DB936,DE936,DG936,DN936,DP936,DW936,DY936,EF936,EH936)</f>
        <v>#REF!</v>
      </c>
      <c r="H936" s="44" t="e">
        <f>SUM(K936,M936,Q936,R936,S936,W936,X936,Y936,AC936,AE936,AF936,AG936,AH936,AI936,AL936,AP936,AR936,#REF!,AY936,AZ936,CF936,CH936,CI936,CJ936,CK936,CL936,CQ936,CS936,CT936,CU936,CV936,CW936,#REF!,#REF!,DA936,DC936,DF936,DH936,DO936,#REF!,#REF!,#REF!,#REF!,DQ936,DR936,DS936,DT936,DU936,DX936,DZ936,EA936,EB936,EC936,ED936,EG936,EI936,EJ936,EK936,EL936,EM936)</f>
        <v>#REF!</v>
      </c>
      <c r="I936" s="44" t="e">
        <f t="shared" si="26"/>
        <v>#REF!</v>
      </c>
      <c r="J936" s="72"/>
      <c r="K936" s="72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79"/>
      <c r="AF936" s="79"/>
      <c r="AG936" s="79"/>
      <c r="AH936" s="79"/>
      <c r="AI936" s="79"/>
      <c r="AJ936" s="79"/>
      <c r="AK936" s="79"/>
      <c r="AL936" s="79"/>
      <c r="AM936" s="79"/>
      <c r="AN936" s="79"/>
      <c r="AO936" s="79"/>
      <c r="AP936" s="79"/>
      <c r="AQ936" s="79"/>
      <c r="AR936" s="79"/>
      <c r="AS936" s="79"/>
      <c r="AT936" s="79"/>
      <c r="AU936" s="79"/>
      <c r="AV936" s="79"/>
      <c r="AW936" s="79"/>
      <c r="AX936" s="79"/>
      <c r="AY936" s="79"/>
      <c r="AZ936" s="79"/>
      <c r="BA936" s="79"/>
      <c r="BB936" s="79"/>
      <c r="BC936" s="79"/>
      <c r="BD936" s="79"/>
      <c r="BE936" s="79"/>
      <c r="BF936" s="79"/>
      <c r="BG936" s="79"/>
      <c r="BH936" s="79"/>
      <c r="BI936" s="79"/>
      <c r="BJ936" s="79"/>
      <c r="BK936" s="79"/>
      <c r="BL936" s="79"/>
      <c r="BM936" s="79"/>
      <c r="BN936" s="79"/>
      <c r="BO936" s="79"/>
      <c r="BP936" s="79"/>
      <c r="BQ936" s="79"/>
      <c r="BR936" s="79"/>
      <c r="BS936" s="79"/>
      <c r="BT936" s="79"/>
      <c r="BU936" s="79"/>
      <c r="BV936" s="79"/>
      <c r="BW936" s="79"/>
      <c r="BX936" s="79"/>
      <c r="BY936" s="79"/>
      <c r="BZ936" s="79"/>
      <c r="CA936" s="79"/>
      <c r="CB936" s="79"/>
      <c r="CC936" s="79"/>
      <c r="CD936" s="79"/>
      <c r="CE936" s="79"/>
      <c r="CF936" s="79"/>
      <c r="CG936" s="79"/>
      <c r="CH936" s="79"/>
      <c r="CI936" s="79"/>
      <c r="CJ936" s="79"/>
      <c r="CK936" s="79"/>
      <c r="CL936" s="79"/>
      <c r="CM936" s="79"/>
      <c r="CN936" s="79"/>
      <c r="CO936" s="79"/>
      <c r="CP936" s="79"/>
      <c r="CQ936" s="79"/>
      <c r="CR936" s="79"/>
      <c r="CS936" s="79"/>
      <c r="CT936" s="79"/>
      <c r="CU936" s="79"/>
      <c r="CV936" s="79"/>
      <c r="CW936" s="79"/>
      <c r="CX936" s="79"/>
      <c r="CY936" s="79"/>
      <c r="CZ936" s="79"/>
      <c r="DA936" s="79"/>
      <c r="DB936" s="79"/>
      <c r="DC936" s="79"/>
      <c r="DD936" s="79"/>
      <c r="DE936" s="79"/>
      <c r="DF936" s="79"/>
      <c r="DG936" s="79"/>
      <c r="DH936" s="79"/>
      <c r="DI936" s="79"/>
      <c r="DJ936" s="79"/>
      <c r="DK936" s="79"/>
      <c r="DL936" s="79"/>
      <c r="DM936" s="79"/>
      <c r="DN936" s="79"/>
      <c r="DO936" s="79"/>
      <c r="DP936" s="79"/>
      <c r="DQ936" s="79"/>
      <c r="DR936" s="79"/>
      <c r="DS936" s="79"/>
      <c r="DT936" s="79"/>
      <c r="DU936" s="79"/>
      <c r="DV936" s="79"/>
      <c r="DW936" s="79"/>
      <c r="DX936" s="79"/>
      <c r="DY936" s="79"/>
      <c r="DZ936" s="79"/>
      <c r="EA936" s="79"/>
      <c r="EB936" s="79"/>
      <c r="EC936" s="79"/>
      <c r="ED936" s="79"/>
      <c r="EE936" s="79"/>
      <c r="EF936" s="79"/>
      <c r="EG936" s="79"/>
      <c r="EH936" s="79"/>
      <c r="EI936" s="79"/>
      <c r="EJ936" s="79"/>
      <c r="EK936" s="79"/>
      <c r="EL936" s="79"/>
      <c r="EM936" s="79"/>
      <c r="EN936" s="79"/>
      <c r="EO936" s="113"/>
      <c r="EP936" s="113"/>
      <c r="EQ936" s="113"/>
      <c r="ER936" s="113"/>
      <c r="ES936" s="113"/>
      <c r="ET936" s="113"/>
      <c r="EU936" s="113"/>
      <c r="EV936" s="113"/>
      <c r="EW936" s="113"/>
      <c r="EX936" s="113"/>
    </row>
    <row r="937" spans="1:154" x14ac:dyDescent="0.3">
      <c r="A937" s="79"/>
      <c r="B937" s="80"/>
      <c r="C937" s="80"/>
      <c r="D937" s="80"/>
      <c r="E937" s="80"/>
      <c r="F937" s="80"/>
      <c r="G937" s="44" t="e">
        <f>SUM(J937,L937,N937,O937,P937,T937,U937,V937,AB937,AD937,AO937,AQ937,CE937,CG937,CP937,CR937,#REF!,#REF!,CZ937,DB937,DE937,DG937,DN937,DP937,DW937,DY937,EF937,EH937)</f>
        <v>#REF!</v>
      </c>
      <c r="H937" s="44" t="e">
        <f>SUM(K937,M937,Q937,R937,S937,W937,X937,Y937,AC937,AE937,AF937,AG937,AH937,AI937,AL937,AP937,AR937,#REF!,AY937,AZ937,CF937,CH937,CI937,CJ937,CK937,CL937,CQ937,CS937,CT937,CU937,CV937,CW937,#REF!,#REF!,DA937,DC937,DF937,DH937,DO937,#REF!,#REF!,#REF!,#REF!,DQ937,DR937,DS937,DT937,DU937,DX937,DZ937,EA937,EB937,EC937,ED937,EG937,EI937,EJ937,EK937,EL937,EM937)</f>
        <v>#REF!</v>
      </c>
      <c r="I937" s="44" t="e">
        <f t="shared" si="26"/>
        <v>#REF!</v>
      </c>
      <c r="J937" s="72"/>
      <c r="K937" s="72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79"/>
      <c r="AF937" s="79"/>
      <c r="AG937" s="79"/>
      <c r="AH937" s="79"/>
      <c r="AI937" s="79"/>
      <c r="AJ937" s="79"/>
      <c r="AK937" s="79"/>
      <c r="AL937" s="79"/>
      <c r="AM937" s="79"/>
      <c r="AN937" s="79"/>
      <c r="AO937" s="79"/>
      <c r="AP937" s="79"/>
      <c r="AQ937" s="79"/>
      <c r="AR937" s="79"/>
      <c r="AS937" s="79"/>
      <c r="AT937" s="79"/>
      <c r="AU937" s="79"/>
      <c r="AV937" s="79"/>
      <c r="AW937" s="79"/>
      <c r="AX937" s="79"/>
      <c r="AY937" s="79"/>
      <c r="AZ937" s="79"/>
      <c r="BA937" s="79"/>
      <c r="BB937" s="79"/>
      <c r="BC937" s="79"/>
      <c r="BD937" s="79"/>
      <c r="BE937" s="79"/>
      <c r="BF937" s="79"/>
      <c r="BG937" s="79"/>
      <c r="BH937" s="79"/>
      <c r="BI937" s="79"/>
      <c r="BJ937" s="79"/>
      <c r="BK937" s="79"/>
      <c r="BL937" s="79"/>
      <c r="BM937" s="79"/>
      <c r="BN937" s="79"/>
      <c r="BO937" s="79"/>
      <c r="BP937" s="79"/>
      <c r="BQ937" s="79"/>
      <c r="BR937" s="79"/>
      <c r="BS937" s="79"/>
      <c r="BT937" s="79"/>
      <c r="BU937" s="79"/>
      <c r="BV937" s="79"/>
      <c r="BW937" s="79"/>
      <c r="BX937" s="79"/>
      <c r="BY937" s="79"/>
      <c r="BZ937" s="79"/>
      <c r="CA937" s="79"/>
      <c r="CB937" s="79"/>
      <c r="CC937" s="79"/>
      <c r="CD937" s="79"/>
      <c r="CE937" s="79"/>
      <c r="CF937" s="79"/>
      <c r="CG937" s="79"/>
      <c r="CH937" s="79"/>
      <c r="CI937" s="79"/>
      <c r="CJ937" s="79"/>
      <c r="CK937" s="79"/>
      <c r="CL937" s="79"/>
      <c r="CM937" s="79"/>
      <c r="CN937" s="79"/>
      <c r="CO937" s="79"/>
      <c r="CP937" s="79"/>
      <c r="CQ937" s="79"/>
      <c r="CR937" s="79"/>
      <c r="CS937" s="79"/>
      <c r="CT937" s="79"/>
      <c r="CU937" s="79"/>
      <c r="CV937" s="79"/>
      <c r="CW937" s="79"/>
      <c r="CX937" s="79"/>
      <c r="CY937" s="79"/>
      <c r="CZ937" s="79"/>
      <c r="DA937" s="79"/>
      <c r="DB937" s="79"/>
      <c r="DC937" s="79"/>
      <c r="DD937" s="79"/>
      <c r="DE937" s="79"/>
      <c r="DF937" s="79"/>
      <c r="DG937" s="79"/>
      <c r="DH937" s="79"/>
      <c r="DI937" s="79"/>
      <c r="DJ937" s="79"/>
      <c r="DK937" s="79"/>
      <c r="DL937" s="79"/>
      <c r="DM937" s="79"/>
      <c r="DN937" s="79"/>
      <c r="DO937" s="79"/>
      <c r="DP937" s="79"/>
      <c r="DQ937" s="79"/>
      <c r="DR937" s="79"/>
      <c r="DS937" s="79"/>
      <c r="DT937" s="79"/>
      <c r="DU937" s="79"/>
      <c r="DV937" s="79"/>
      <c r="DW937" s="79"/>
      <c r="DX937" s="79"/>
      <c r="DY937" s="79"/>
      <c r="DZ937" s="79"/>
      <c r="EA937" s="79"/>
      <c r="EB937" s="79"/>
      <c r="EC937" s="79"/>
      <c r="ED937" s="79"/>
      <c r="EE937" s="79"/>
      <c r="EF937" s="79"/>
      <c r="EG937" s="79"/>
      <c r="EH937" s="79"/>
      <c r="EI937" s="79"/>
      <c r="EJ937" s="79"/>
      <c r="EK937" s="79"/>
      <c r="EL937" s="79"/>
      <c r="EM937" s="79"/>
      <c r="EN937" s="79"/>
      <c r="EO937" s="113"/>
      <c r="EP937" s="113"/>
      <c r="EQ937" s="113"/>
      <c r="ER937" s="113"/>
      <c r="ES937" s="113"/>
      <c r="ET937" s="113"/>
      <c r="EU937" s="113"/>
      <c r="EV937" s="113"/>
      <c r="EW937" s="113"/>
      <c r="EX937" s="113"/>
    </row>
    <row r="938" spans="1:154" x14ac:dyDescent="0.3">
      <c r="A938" s="79"/>
      <c r="B938" s="80"/>
      <c r="C938" s="80"/>
      <c r="D938" s="80"/>
      <c r="E938" s="80"/>
      <c r="F938" s="80"/>
      <c r="G938" s="44" t="e">
        <f>SUM(J938,L938,N938,O938,P938,T938,U938,V938,AB938,AD938,AO938,AQ938,CE938,CG938,CP938,CR938,#REF!,#REF!,CZ938,DB938,DE938,DG938,DN938,DP938,DW938,DY938,EF938,EH938)</f>
        <v>#REF!</v>
      </c>
      <c r="H938" s="44" t="e">
        <f>SUM(K938,M938,Q938,R938,S938,W938,X938,Y938,AC938,AE938,AF938,AG938,AH938,AI938,AL938,AP938,AR938,#REF!,AY938,AZ938,CF938,CH938,CI938,CJ938,CK938,CL938,CQ938,CS938,CT938,CU938,CV938,CW938,#REF!,#REF!,DA938,DC938,DF938,DH938,DO938,#REF!,#REF!,#REF!,#REF!,DQ938,DR938,DS938,DT938,DU938,DX938,DZ938,EA938,EB938,EC938,ED938,EG938,EI938,EJ938,EK938,EL938,EM938)</f>
        <v>#REF!</v>
      </c>
      <c r="I938" s="44" t="e">
        <f t="shared" si="26"/>
        <v>#REF!</v>
      </c>
      <c r="J938" s="72"/>
      <c r="K938" s="72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79"/>
      <c r="AF938" s="79"/>
      <c r="AG938" s="79"/>
      <c r="AH938" s="79"/>
      <c r="AI938" s="79"/>
      <c r="AJ938" s="79"/>
      <c r="AK938" s="79"/>
      <c r="AL938" s="79"/>
      <c r="AM938" s="79"/>
      <c r="AN938" s="79"/>
      <c r="AO938" s="79"/>
      <c r="AP938" s="79"/>
      <c r="AQ938" s="79"/>
      <c r="AR938" s="79"/>
      <c r="AS938" s="79"/>
      <c r="AT938" s="79"/>
      <c r="AU938" s="79"/>
      <c r="AV938" s="79"/>
      <c r="AW938" s="79"/>
      <c r="AX938" s="79"/>
      <c r="AY938" s="79"/>
      <c r="AZ938" s="79"/>
      <c r="BA938" s="79"/>
      <c r="BB938" s="79"/>
      <c r="BC938" s="79"/>
      <c r="BD938" s="79"/>
      <c r="BE938" s="79"/>
      <c r="BF938" s="79"/>
      <c r="BG938" s="79"/>
      <c r="BH938" s="79"/>
      <c r="BI938" s="79"/>
      <c r="BJ938" s="79"/>
      <c r="BK938" s="79"/>
      <c r="BL938" s="79"/>
      <c r="BM938" s="79"/>
      <c r="BN938" s="79"/>
      <c r="BO938" s="79"/>
      <c r="BP938" s="79"/>
      <c r="BQ938" s="79"/>
      <c r="BR938" s="79"/>
      <c r="BS938" s="79"/>
      <c r="BT938" s="79"/>
      <c r="BU938" s="79"/>
      <c r="BV938" s="79"/>
      <c r="BW938" s="79"/>
      <c r="BX938" s="79"/>
      <c r="BY938" s="79"/>
      <c r="BZ938" s="79"/>
      <c r="CA938" s="79"/>
      <c r="CB938" s="79"/>
      <c r="CC938" s="79"/>
      <c r="CD938" s="79"/>
      <c r="CE938" s="79"/>
      <c r="CF938" s="79"/>
      <c r="CG938" s="79"/>
      <c r="CH938" s="79"/>
      <c r="CI938" s="79"/>
      <c r="CJ938" s="79"/>
      <c r="CK938" s="79"/>
      <c r="CL938" s="79"/>
      <c r="CM938" s="79"/>
      <c r="CN938" s="79"/>
      <c r="CO938" s="79"/>
      <c r="CP938" s="79"/>
      <c r="CQ938" s="79"/>
      <c r="CR938" s="79"/>
      <c r="CS938" s="79"/>
      <c r="CT938" s="79"/>
      <c r="CU938" s="79"/>
      <c r="CV938" s="79"/>
      <c r="CW938" s="79"/>
      <c r="CX938" s="79"/>
      <c r="CY938" s="79"/>
      <c r="CZ938" s="79"/>
      <c r="DA938" s="79"/>
      <c r="DB938" s="79"/>
      <c r="DC938" s="79"/>
      <c r="DD938" s="79"/>
      <c r="DE938" s="79"/>
      <c r="DF938" s="79"/>
      <c r="DG938" s="79"/>
      <c r="DH938" s="79"/>
      <c r="DI938" s="79"/>
      <c r="DJ938" s="79"/>
      <c r="DK938" s="79"/>
      <c r="DL938" s="79"/>
      <c r="DM938" s="79"/>
      <c r="DN938" s="79"/>
      <c r="DO938" s="79"/>
      <c r="DP938" s="79"/>
      <c r="DQ938" s="79"/>
      <c r="DR938" s="79"/>
      <c r="DS938" s="79"/>
      <c r="DT938" s="79"/>
      <c r="DU938" s="79"/>
      <c r="DV938" s="79"/>
      <c r="DW938" s="79"/>
      <c r="DX938" s="79"/>
      <c r="DY938" s="79"/>
      <c r="DZ938" s="79"/>
      <c r="EA938" s="79"/>
      <c r="EB938" s="79"/>
      <c r="EC938" s="79"/>
      <c r="ED938" s="79"/>
      <c r="EE938" s="79"/>
      <c r="EF938" s="79"/>
      <c r="EG938" s="79"/>
      <c r="EH938" s="79"/>
      <c r="EI938" s="79"/>
      <c r="EJ938" s="79"/>
      <c r="EK938" s="79"/>
      <c r="EL938" s="79"/>
      <c r="EM938" s="79"/>
      <c r="EN938" s="79"/>
      <c r="EO938" s="113"/>
      <c r="EP938" s="113"/>
      <c r="EQ938" s="113"/>
      <c r="ER938" s="113"/>
      <c r="ES938" s="113"/>
      <c r="ET938" s="113"/>
      <c r="EU938" s="113"/>
      <c r="EV938" s="113"/>
      <c r="EW938" s="113"/>
      <c r="EX938" s="113"/>
    </row>
    <row r="939" spans="1:154" x14ac:dyDescent="0.3">
      <c r="A939" s="79"/>
      <c r="B939" s="80"/>
      <c r="C939" s="80"/>
      <c r="D939" s="80"/>
      <c r="E939" s="80"/>
      <c r="F939" s="80"/>
      <c r="G939" s="44" t="e">
        <f>SUM(J939,L939,N939,O939,P939,T939,U939,V939,AB939,AD939,AO939,AQ939,CE939,CG939,CP939,CR939,#REF!,#REF!,CZ939,DB939,DE939,DG939,DN939,DP939,DW939,DY939,EF939,EH939)</f>
        <v>#REF!</v>
      </c>
      <c r="H939" s="44" t="e">
        <f>SUM(K939,M939,Q939,R939,S939,W939,X939,Y939,AC939,AE939,AF939,AG939,AH939,AI939,AL939,AP939,AR939,#REF!,AY939,AZ939,CF939,CH939,CI939,CJ939,CK939,CL939,CQ939,CS939,CT939,CU939,CV939,CW939,#REF!,#REF!,DA939,DC939,DF939,DH939,DO939,#REF!,#REF!,#REF!,#REF!,DQ939,DR939,DS939,DT939,DU939,DX939,DZ939,EA939,EB939,EC939,ED939,EG939,EI939,EJ939,EK939,EL939,EM939)</f>
        <v>#REF!</v>
      </c>
      <c r="I939" s="44" t="e">
        <f t="shared" si="26"/>
        <v>#REF!</v>
      </c>
      <c r="J939" s="72"/>
      <c r="K939" s="72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79"/>
      <c r="AF939" s="79"/>
      <c r="AG939" s="79"/>
      <c r="AH939" s="79"/>
      <c r="AI939" s="79"/>
      <c r="AJ939" s="79"/>
      <c r="AK939" s="79"/>
      <c r="AL939" s="79"/>
      <c r="AM939" s="79"/>
      <c r="AN939" s="79"/>
      <c r="AO939" s="79"/>
      <c r="AP939" s="79"/>
      <c r="AQ939" s="79"/>
      <c r="AR939" s="79"/>
      <c r="AS939" s="79"/>
      <c r="AT939" s="79"/>
      <c r="AU939" s="79"/>
      <c r="AV939" s="79"/>
      <c r="AW939" s="79"/>
      <c r="AX939" s="79"/>
      <c r="AY939" s="79"/>
      <c r="AZ939" s="79"/>
      <c r="BA939" s="79"/>
      <c r="BB939" s="79"/>
      <c r="BC939" s="79"/>
      <c r="BD939" s="79"/>
      <c r="BE939" s="79"/>
      <c r="BF939" s="79"/>
      <c r="BG939" s="79"/>
      <c r="BH939" s="79"/>
      <c r="BI939" s="79"/>
      <c r="BJ939" s="79"/>
      <c r="BK939" s="79"/>
      <c r="BL939" s="79"/>
      <c r="BM939" s="79"/>
      <c r="BN939" s="79"/>
      <c r="BO939" s="79"/>
      <c r="BP939" s="79"/>
      <c r="BQ939" s="79"/>
      <c r="BR939" s="79"/>
      <c r="BS939" s="79"/>
      <c r="BT939" s="79"/>
      <c r="BU939" s="79"/>
      <c r="BV939" s="79"/>
      <c r="BW939" s="79"/>
      <c r="BX939" s="79"/>
      <c r="BY939" s="79"/>
      <c r="BZ939" s="79"/>
      <c r="CA939" s="79"/>
      <c r="CB939" s="79"/>
      <c r="CC939" s="79"/>
      <c r="CD939" s="79"/>
      <c r="CE939" s="79"/>
      <c r="CF939" s="79"/>
      <c r="CG939" s="79"/>
      <c r="CH939" s="79"/>
      <c r="CI939" s="79"/>
      <c r="CJ939" s="79"/>
      <c r="CK939" s="79"/>
      <c r="CL939" s="79"/>
      <c r="CM939" s="79"/>
      <c r="CN939" s="79"/>
      <c r="CO939" s="79"/>
      <c r="CP939" s="79"/>
      <c r="CQ939" s="79"/>
      <c r="CR939" s="79"/>
      <c r="CS939" s="79"/>
      <c r="CT939" s="79"/>
      <c r="CU939" s="79"/>
      <c r="CV939" s="79"/>
      <c r="CW939" s="79"/>
      <c r="CX939" s="79"/>
      <c r="CY939" s="79"/>
      <c r="CZ939" s="79"/>
      <c r="DA939" s="79"/>
      <c r="DB939" s="79"/>
      <c r="DC939" s="79"/>
      <c r="DD939" s="79"/>
      <c r="DE939" s="79"/>
      <c r="DF939" s="79"/>
      <c r="DG939" s="79"/>
      <c r="DH939" s="79"/>
      <c r="DI939" s="79"/>
      <c r="DJ939" s="79"/>
      <c r="DK939" s="79"/>
      <c r="DL939" s="79"/>
      <c r="DM939" s="79"/>
      <c r="DN939" s="79"/>
      <c r="DO939" s="79"/>
      <c r="DP939" s="79"/>
      <c r="DQ939" s="79"/>
      <c r="DR939" s="79"/>
      <c r="DS939" s="79"/>
      <c r="DT939" s="79"/>
      <c r="DU939" s="79"/>
      <c r="DV939" s="79"/>
      <c r="DW939" s="79"/>
      <c r="DX939" s="79"/>
      <c r="DY939" s="79"/>
      <c r="DZ939" s="79"/>
      <c r="EA939" s="79"/>
      <c r="EB939" s="79"/>
      <c r="EC939" s="79"/>
      <c r="ED939" s="79"/>
      <c r="EE939" s="79"/>
      <c r="EF939" s="79"/>
      <c r="EG939" s="79"/>
      <c r="EH939" s="79"/>
      <c r="EI939" s="79"/>
      <c r="EJ939" s="79"/>
      <c r="EK939" s="79"/>
      <c r="EL939" s="79"/>
      <c r="EM939" s="79"/>
      <c r="EN939" s="79"/>
      <c r="EO939" s="113"/>
      <c r="EP939" s="113"/>
      <c r="EQ939" s="113"/>
      <c r="ER939" s="113"/>
      <c r="ES939" s="113"/>
      <c r="ET939" s="113"/>
      <c r="EU939" s="113"/>
      <c r="EV939" s="113"/>
      <c r="EW939" s="113"/>
      <c r="EX939" s="113"/>
    </row>
    <row r="940" spans="1:154" x14ac:dyDescent="0.3">
      <c r="A940" s="79"/>
      <c r="B940" s="80"/>
      <c r="C940" s="80"/>
      <c r="D940" s="80"/>
      <c r="E940" s="80"/>
      <c r="F940" s="80"/>
      <c r="G940" s="44" t="e">
        <f>SUM(J940,L940,N940,O940,P940,T940,U940,V940,AB940,AD940,AO940,AQ940,CE940,CG940,CP940,CR940,#REF!,#REF!,CZ940,DB940,DE940,DG940,DN940,DP940,DW940,DY940,EF940,EH940)</f>
        <v>#REF!</v>
      </c>
      <c r="H940" s="44" t="e">
        <f>SUM(K940,M940,Q940,R940,S940,W940,X940,Y940,AC940,AE940,AF940,AG940,AH940,AI940,AL940,AP940,AR940,#REF!,AY940,AZ940,CF940,CH940,CI940,CJ940,CK940,CL940,CQ940,CS940,CT940,CU940,CV940,CW940,#REF!,#REF!,DA940,DC940,DF940,DH940,DO940,#REF!,#REF!,#REF!,#REF!,DQ940,DR940,DS940,DT940,DU940,DX940,DZ940,EA940,EB940,EC940,ED940,EG940,EI940,EJ940,EK940,EL940,EM940)</f>
        <v>#REF!</v>
      </c>
      <c r="I940" s="44" t="e">
        <f t="shared" si="26"/>
        <v>#REF!</v>
      </c>
      <c r="J940" s="72"/>
      <c r="K940" s="72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79"/>
      <c r="AF940" s="79"/>
      <c r="AG940" s="79"/>
      <c r="AH940" s="79"/>
      <c r="AI940" s="79"/>
      <c r="AJ940" s="79"/>
      <c r="AK940" s="79"/>
      <c r="AL940" s="79"/>
      <c r="AM940" s="79"/>
      <c r="AN940" s="79"/>
      <c r="AO940" s="79"/>
      <c r="AP940" s="79"/>
      <c r="AQ940" s="79"/>
      <c r="AR940" s="79"/>
      <c r="AS940" s="79"/>
      <c r="AT940" s="79"/>
      <c r="AU940" s="79"/>
      <c r="AV940" s="79"/>
      <c r="AW940" s="79"/>
      <c r="AX940" s="79"/>
      <c r="AY940" s="79"/>
      <c r="AZ940" s="79"/>
      <c r="BA940" s="79"/>
      <c r="BB940" s="79"/>
      <c r="BC940" s="79"/>
      <c r="BD940" s="79"/>
      <c r="BE940" s="79"/>
      <c r="BF940" s="79"/>
      <c r="BG940" s="79"/>
      <c r="BH940" s="79"/>
      <c r="BI940" s="79"/>
      <c r="BJ940" s="79"/>
      <c r="BK940" s="79"/>
      <c r="BL940" s="79"/>
      <c r="BM940" s="79"/>
      <c r="BN940" s="79"/>
      <c r="BO940" s="79"/>
      <c r="BP940" s="79"/>
      <c r="BQ940" s="79"/>
      <c r="BR940" s="79"/>
      <c r="BS940" s="79"/>
      <c r="BT940" s="79"/>
      <c r="BU940" s="79"/>
      <c r="BV940" s="79"/>
      <c r="BW940" s="79"/>
      <c r="BX940" s="79"/>
      <c r="BY940" s="79"/>
      <c r="BZ940" s="79"/>
      <c r="CA940" s="79"/>
      <c r="CB940" s="79"/>
      <c r="CC940" s="79"/>
      <c r="CD940" s="79"/>
      <c r="CE940" s="79"/>
      <c r="CF940" s="79"/>
      <c r="CG940" s="79"/>
      <c r="CH940" s="79"/>
      <c r="CI940" s="79"/>
      <c r="CJ940" s="79"/>
      <c r="CK940" s="79"/>
      <c r="CL940" s="79"/>
      <c r="CM940" s="79"/>
      <c r="CN940" s="79"/>
      <c r="CO940" s="79"/>
      <c r="CP940" s="79"/>
      <c r="CQ940" s="79"/>
      <c r="CR940" s="79"/>
      <c r="CS940" s="79"/>
      <c r="CT940" s="79"/>
      <c r="CU940" s="79"/>
      <c r="CV940" s="79"/>
      <c r="CW940" s="79"/>
      <c r="CX940" s="79"/>
      <c r="CY940" s="79"/>
      <c r="CZ940" s="79"/>
      <c r="DA940" s="79"/>
      <c r="DB940" s="79"/>
      <c r="DC940" s="79"/>
      <c r="DD940" s="79"/>
      <c r="DE940" s="79"/>
      <c r="DF940" s="79"/>
      <c r="DG940" s="79"/>
      <c r="DH940" s="79"/>
      <c r="DI940" s="79"/>
      <c r="DJ940" s="79"/>
      <c r="DK940" s="79"/>
      <c r="DL940" s="79"/>
      <c r="DM940" s="79"/>
      <c r="DN940" s="79"/>
      <c r="DO940" s="79"/>
      <c r="DP940" s="79"/>
      <c r="DQ940" s="79"/>
      <c r="DR940" s="79"/>
      <c r="DS940" s="79"/>
      <c r="DT940" s="79"/>
      <c r="DU940" s="79"/>
      <c r="DV940" s="79"/>
      <c r="DW940" s="79"/>
      <c r="DX940" s="79"/>
      <c r="DY940" s="79"/>
      <c r="DZ940" s="79"/>
      <c r="EA940" s="79"/>
      <c r="EB940" s="79"/>
      <c r="EC940" s="79"/>
      <c r="ED940" s="79"/>
      <c r="EE940" s="79"/>
      <c r="EF940" s="79"/>
      <c r="EG940" s="79"/>
      <c r="EH940" s="79"/>
      <c r="EI940" s="79"/>
      <c r="EJ940" s="79"/>
      <c r="EK940" s="79"/>
      <c r="EL940" s="79"/>
      <c r="EM940" s="79"/>
      <c r="EN940" s="79"/>
      <c r="EO940" s="113"/>
      <c r="EP940" s="113"/>
      <c r="EQ940" s="113"/>
      <c r="ER940" s="113"/>
      <c r="ES940" s="113"/>
      <c r="ET940" s="113"/>
      <c r="EU940" s="113"/>
      <c r="EV940" s="113"/>
      <c r="EW940" s="113"/>
      <c r="EX940" s="113"/>
    </row>
    <row r="941" spans="1:154" x14ac:dyDescent="0.3">
      <c r="A941" s="79"/>
      <c r="B941" s="80"/>
      <c r="C941" s="80"/>
      <c r="D941" s="80"/>
      <c r="E941" s="80"/>
      <c r="F941" s="80"/>
      <c r="G941" s="44" t="e">
        <f>SUM(J941,L941,N941,O941,P941,T941,U941,V941,AB941,AD941,AO941,AQ941,CE941,CG941,CP941,CR941,#REF!,#REF!,CZ941,DB941,DE941,DG941,DN941,DP941,DW941,DY941,EF941,EH941)</f>
        <v>#REF!</v>
      </c>
      <c r="H941" s="44" t="e">
        <f>SUM(K941,M941,Q941,R941,S941,W941,X941,Y941,AC941,AE941,AF941,AG941,AH941,AI941,AL941,AP941,AR941,#REF!,AY941,AZ941,CF941,CH941,CI941,CJ941,CK941,CL941,CQ941,CS941,CT941,CU941,CV941,CW941,#REF!,#REF!,DA941,DC941,DF941,DH941,DO941,#REF!,#REF!,#REF!,#REF!,DQ941,DR941,DS941,DT941,DU941,DX941,DZ941,EA941,EB941,EC941,ED941,EG941,EI941,EJ941,EK941,EL941,EM941)</f>
        <v>#REF!</v>
      </c>
      <c r="I941" s="44" t="e">
        <f t="shared" si="26"/>
        <v>#REF!</v>
      </c>
      <c r="J941" s="72"/>
      <c r="K941" s="72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79"/>
      <c r="AF941" s="79"/>
      <c r="AG941" s="79"/>
      <c r="AH941" s="79"/>
      <c r="AI941" s="79"/>
      <c r="AJ941" s="79"/>
      <c r="AK941" s="79"/>
      <c r="AL941" s="79"/>
      <c r="AM941" s="79"/>
      <c r="AN941" s="79"/>
      <c r="AO941" s="79"/>
      <c r="AP941" s="79"/>
      <c r="AQ941" s="79"/>
      <c r="AR941" s="79"/>
      <c r="AS941" s="79"/>
      <c r="AT941" s="79"/>
      <c r="AU941" s="79"/>
      <c r="AV941" s="79"/>
      <c r="AW941" s="79"/>
      <c r="AX941" s="79"/>
      <c r="AY941" s="79"/>
      <c r="AZ941" s="79"/>
      <c r="BA941" s="79"/>
      <c r="BB941" s="79"/>
      <c r="BC941" s="79"/>
      <c r="BD941" s="79"/>
      <c r="BE941" s="79"/>
      <c r="BF941" s="79"/>
      <c r="BG941" s="79"/>
      <c r="BH941" s="79"/>
      <c r="BI941" s="79"/>
      <c r="BJ941" s="79"/>
      <c r="BK941" s="79"/>
      <c r="BL941" s="79"/>
      <c r="BM941" s="79"/>
      <c r="BN941" s="79"/>
      <c r="BO941" s="79"/>
      <c r="BP941" s="79"/>
      <c r="BQ941" s="79"/>
      <c r="BR941" s="79"/>
      <c r="BS941" s="79"/>
      <c r="BT941" s="79"/>
      <c r="BU941" s="79"/>
      <c r="BV941" s="79"/>
      <c r="BW941" s="79"/>
      <c r="BX941" s="79"/>
      <c r="BY941" s="79"/>
      <c r="BZ941" s="79"/>
      <c r="CA941" s="79"/>
      <c r="CB941" s="79"/>
      <c r="CC941" s="79"/>
      <c r="CD941" s="79"/>
      <c r="CE941" s="79"/>
      <c r="CF941" s="79"/>
      <c r="CG941" s="79"/>
      <c r="CH941" s="79"/>
      <c r="CI941" s="79"/>
      <c r="CJ941" s="79"/>
      <c r="CK941" s="79"/>
      <c r="CL941" s="79"/>
      <c r="CM941" s="79"/>
      <c r="CN941" s="79"/>
      <c r="CO941" s="79"/>
      <c r="CP941" s="79"/>
      <c r="CQ941" s="79"/>
      <c r="CR941" s="79"/>
      <c r="CS941" s="79"/>
      <c r="CT941" s="79"/>
      <c r="CU941" s="79"/>
      <c r="CV941" s="79"/>
      <c r="CW941" s="79"/>
      <c r="CX941" s="79"/>
      <c r="CY941" s="79"/>
      <c r="CZ941" s="79"/>
      <c r="DA941" s="79"/>
      <c r="DB941" s="79"/>
      <c r="DC941" s="79"/>
      <c r="DD941" s="79"/>
      <c r="DE941" s="79"/>
      <c r="DF941" s="79"/>
      <c r="DG941" s="79"/>
      <c r="DH941" s="79"/>
      <c r="DI941" s="79"/>
      <c r="DJ941" s="79"/>
      <c r="DK941" s="79"/>
      <c r="DL941" s="79"/>
      <c r="DM941" s="79"/>
      <c r="DN941" s="79"/>
      <c r="DO941" s="79"/>
      <c r="DP941" s="79"/>
      <c r="DQ941" s="79"/>
      <c r="DR941" s="79"/>
      <c r="DS941" s="79"/>
      <c r="DT941" s="79"/>
      <c r="DU941" s="79"/>
      <c r="DV941" s="79"/>
      <c r="DW941" s="79"/>
      <c r="DX941" s="79"/>
      <c r="DY941" s="79"/>
      <c r="DZ941" s="79"/>
      <c r="EA941" s="79"/>
      <c r="EB941" s="79"/>
      <c r="EC941" s="79"/>
      <c r="ED941" s="79"/>
      <c r="EE941" s="79"/>
      <c r="EF941" s="79"/>
      <c r="EG941" s="79"/>
      <c r="EH941" s="79"/>
      <c r="EI941" s="79"/>
      <c r="EJ941" s="79"/>
      <c r="EK941" s="79"/>
      <c r="EL941" s="79"/>
      <c r="EM941" s="79"/>
      <c r="EN941" s="79"/>
      <c r="EO941" s="113"/>
      <c r="EP941" s="113"/>
      <c r="EQ941" s="113"/>
      <c r="ER941" s="113"/>
      <c r="ES941" s="113"/>
      <c r="ET941" s="113"/>
      <c r="EU941" s="113"/>
      <c r="EV941" s="113"/>
      <c r="EW941" s="113"/>
      <c r="EX941" s="113"/>
    </row>
    <row r="942" spans="1:154" x14ac:dyDescent="0.3">
      <c r="A942" s="79"/>
      <c r="B942" s="80"/>
      <c r="C942" s="80"/>
      <c r="D942" s="80"/>
      <c r="E942" s="80"/>
      <c r="F942" s="80"/>
      <c r="G942" s="44" t="e">
        <f>SUM(J942,L942,N942,O942,P942,T942,U942,V942,AB942,AD942,AO942,AQ942,CE942,CG942,CP942,CR942,#REF!,#REF!,CZ942,DB942,DE942,DG942,DN942,DP942,DW942,DY942,EF942,EH942)</f>
        <v>#REF!</v>
      </c>
      <c r="H942" s="44" t="e">
        <f>SUM(K942,M942,Q942,R942,S942,W942,X942,Y942,AC942,AE942,AF942,AG942,AH942,AI942,AL942,AP942,AR942,#REF!,AY942,AZ942,CF942,CH942,CI942,CJ942,CK942,CL942,CQ942,CS942,CT942,CU942,CV942,CW942,#REF!,#REF!,DA942,DC942,DF942,DH942,DO942,#REF!,#REF!,#REF!,#REF!,DQ942,DR942,DS942,DT942,DU942,DX942,DZ942,EA942,EB942,EC942,ED942,EG942,EI942,EJ942,EK942,EL942,EM942)</f>
        <v>#REF!</v>
      </c>
      <c r="I942" s="44" t="e">
        <f t="shared" si="26"/>
        <v>#REF!</v>
      </c>
      <c r="J942" s="72"/>
      <c r="K942" s="72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79"/>
      <c r="AF942" s="79"/>
      <c r="AG942" s="79"/>
      <c r="AH942" s="79"/>
      <c r="AI942" s="79"/>
      <c r="AJ942" s="79"/>
      <c r="AK942" s="79"/>
      <c r="AL942" s="79"/>
      <c r="AM942" s="79"/>
      <c r="AN942" s="79"/>
      <c r="AO942" s="79"/>
      <c r="AP942" s="79"/>
      <c r="AQ942" s="79"/>
      <c r="AR942" s="79"/>
      <c r="AS942" s="79"/>
      <c r="AT942" s="79"/>
      <c r="AU942" s="79"/>
      <c r="AV942" s="79"/>
      <c r="AW942" s="79"/>
      <c r="AX942" s="79"/>
      <c r="AY942" s="79"/>
      <c r="AZ942" s="79"/>
      <c r="BA942" s="79"/>
      <c r="BB942" s="79"/>
      <c r="BC942" s="79"/>
      <c r="BD942" s="79"/>
      <c r="BE942" s="79"/>
      <c r="BF942" s="79"/>
      <c r="BG942" s="79"/>
      <c r="BH942" s="79"/>
      <c r="BI942" s="79"/>
      <c r="BJ942" s="79"/>
      <c r="BK942" s="79"/>
      <c r="BL942" s="79"/>
      <c r="BM942" s="79"/>
      <c r="BN942" s="79"/>
      <c r="BO942" s="79"/>
      <c r="BP942" s="79"/>
      <c r="BQ942" s="79"/>
      <c r="BR942" s="79"/>
      <c r="BS942" s="79"/>
      <c r="BT942" s="79"/>
      <c r="BU942" s="79"/>
      <c r="BV942" s="79"/>
      <c r="BW942" s="79"/>
      <c r="BX942" s="79"/>
      <c r="BY942" s="79"/>
      <c r="BZ942" s="79"/>
      <c r="CA942" s="79"/>
      <c r="CB942" s="79"/>
      <c r="CC942" s="79"/>
      <c r="CD942" s="79"/>
      <c r="CE942" s="79"/>
      <c r="CF942" s="79"/>
      <c r="CG942" s="79"/>
      <c r="CH942" s="79"/>
      <c r="CI942" s="79"/>
      <c r="CJ942" s="79"/>
      <c r="CK942" s="79"/>
      <c r="CL942" s="79"/>
      <c r="CM942" s="79"/>
      <c r="CN942" s="79"/>
      <c r="CO942" s="79"/>
      <c r="CP942" s="79"/>
      <c r="CQ942" s="79"/>
      <c r="CR942" s="79"/>
      <c r="CS942" s="79"/>
      <c r="CT942" s="79"/>
      <c r="CU942" s="79"/>
      <c r="CV942" s="79"/>
      <c r="CW942" s="79"/>
      <c r="CX942" s="79"/>
      <c r="CY942" s="79"/>
      <c r="CZ942" s="79"/>
      <c r="DA942" s="79"/>
      <c r="DB942" s="79"/>
      <c r="DC942" s="79"/>
      <c r="DD942" s="79"/>
      <c r="DE942" s="79"/>
      <c r="DF942" s="79"/>
      <c r="DG942" s="79"/>
      <c r="DH942" s="79"/>
      <c r="DI942" s="79"/>
      <c r="DJ942" s="79"/>
      <c r="DK942" s="79"/>
      <c r="DL942" s="79"/>
      <c r="DM942" s="79"/>
      <c r="DN942" s="79"/>
      <c r="DO942" s="79"/>
      <c r="DP942" s="79"/>
      <c r="DQ942" s="79"/>
      <c r="DR942" s="79"/>
      <c r="DS942" s="79"/>
      <c r="DT942" s="79"/>
      <c r="DU942" s="79"/>
      <c r="DV942" s="79"/>
      <c r="DW942" s="79"/>
      <c r="DX942" s="79"/>
      <c r="DY942" s="79"/>
      <c r="DZ942" s="79"/>
      <c r="EA942" s="79"/>
      <c r="EB942" s="79"/>
      <c r="EC942" s="79"/>
      <c r="ED942" s="79"/>
      <c r="EE942" s="79"/>
      <c r="EF942" s="79"/>
      <c r="EG942" s="79"/>
      <c r="EH942" s="79"/>
      <c r="EI942" s="79"/>
      <c r="EJ942" s="79"/>
      <c r="EK942" s="79"/>
      <c r="EL942" s="79"/>
      <c r="EM942" s="79"/>
      <c r="EN942" s="79"/>
      <c r="EO942" s="113"/>
      <c r="EP942" s="113"/>
      <c r="EQ942" s="113"/>
      <c r="ER942" s="113"/>
      <c r="ES942" s="113"/>
      <c r="ET942" s="113"/>
      <c r="EU942" s="113"/>
      <c r="EV942" s="113"/>
      <c r="EW942" s="113"/>
      <c r="EX942" s="113"/>
    </row>
    <row r="943" spans="1:154" x14ac:dyDescent="0.3">
      <c r="A943" s="79"/>
      <c r="B943" s="80"/>
      <c r="C943" s="80"/>
      <c r="D943" s="80"/>
      <c r="E943" s="80"/>
      <c r="F943" s="80"/>
      <c r="G943" s="44" t="e">
        <f>SUM(J943,L943,N943,O943,P943,T943,U943,V943,AB943,AD943,AO943,AQ943,CE943,CG943,CP943,CR943,#REF!,#REF!,CZ943,DB943,DE943,DG943,DN943,DP943,DW943,DY943,EF943,EH943)</f>
        <v>#REF!</v>
      </c>
      <c r="H943" s="44" t="e">
        <f>SUM(K943,M943,Q943,R943,S943,W943,X943,Y943,AC943,AE943,AF943,AG943,AH943,AI943,AL943,AP943,AR943,#REF!,AY943,AZ943,CF943,CH943,CI943,CJ943,CK943,CL943,CQ943,CS943,CT943,CU943,CV943,CW943,#REF!,#REF!,DA943,DC943,DF943,DH943,DO943,#REF!,#REF!,#REF!,#REF!,DQ943,DR943,DS943,DT943,DU943,DX943,DZ943,EA943,EB943,EC943,ED943,EG943,EI943,EJ943,EK943,EL943,EM943)</f>
        <v>#REF!</v>
      </c>
      <c r="I943" s="44" t="e">
        <f t="shared" si="26"/>
        <v>#REF!</v>
      </c>
      <c r="J943" s="72"/>
      <c r="K943" s="72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79"/>
      <c r="AF943" s="79"/>
      <c r="AG943" s="79"/>
      <c r="AH943" s="79"/>
      <c r="AI943" s="79"/>
      <c r="AJ943" s="79"/>
      <c r="AK943" s="79"/>
      <c r="AL943" s="79"/>
      <c r="AM943" s="79"/>
      <c r="AN943" s="79"/>
      <c r="AO943" s="79"/>
      <c r="AP943" s="79"/>
      <c r="AQ943" s="79"/>
      <c r="AR943" s="79"/>
      <c r="AS943" s="79"/>
      <c r="AT943" s="79"/>
      <c r="AU943" s="79"/>
      <c r="AV943" s="79"/>
      <c r="AW943" s="79"/>
      <c r="AX943" s="79"/>
      <c r="AY943" s="79"/>
      <c r="AZ943" s="79"/>
      <c r="BA943" s="79"/>
      <c r="BB943" s="79"/>
      <c r="BC943" s="79"/>
      <c r="BD943" s="79"/>
      <c r="BE943" s="79"/>
      <c r="BF943" s="79"/>
      <c r="BG943" s="79"/>
      <c r="BH943" s="79"/>
      <c r="BI943" s="79"/>
      <c r="BJ943" s="79"/>
      <c r="BK943" s="79"/>
      <c r="BL943" s="79"/>
      <c r="BM943" s="79"/>
      <c r="BN943" s="79"/>
      <c r="BO943" s="79"/>
      <c r="BP943" s="79"/>
      <c r="BQ943" s="79"/>
      <c r="BR943" s="79"/>
      <c r="BS943" s="79"/>
      <c r="BT943" s="79"/>
      <c r="BU943" s="79"/>
      <c r="BV943" s="79"/>
      <c r="BW943" s="79"/>
      <c r="BX943" s="79"/>
      <c r="BY943" s="79"/>
      <c r="BZ943" s="79"/>
      <c r="CA943" s="79"/>
      <c r="CB943" s="79"/>
      <c r="CC943" s="79"/>
      <c r="CD943" s="79"/>
      <c r="CE943" s="79"/>
      <c r="CF943" s="79"/>
      <c r="CG943" s="79"/>
      <c r="CH943" s="79"/>
      <c r="CI943" s="79"/>
      <c r="CJ943" s="79"/>
      <c r="CK943" s="79"/>
      <c r="CL943" s="79"/>
      <c r="CM943" s="79"/>
      <c r="CN943" s="79"/>
      <c r="CO943" s="79"/>
      <c r="CP943" s="79"/>
      <c r="CQ943" s="79"/>
      <c r="CR943" s="79"/>
      <c r="CS943" s="79"/>
      <c r="CT943" s="79"/>
      <c r="CU943" s="79"/>
      <c r="CV943" s="79"/>
      <c r="CW943" s="79"/>
      <c r="CX943" s="79"/>
      <c r="CY943" s="79"/>
      <c r="CZ943" s="79"/>
      <c r="DA943" s="79"/>
      <c r="DB943" s="79"/>
      <c r="DC943" s="79"/>
      <c r="DD943" s="79"/>
      <c r="DE943" s="79"/>
      <c r="DF943" s="79"/>
      <c r="DG943" s="79"/>
      <c r="DH943" s="79"/>
      <c r="DI943" s="79"/>
      <c r="DJ943" s="79"/>
      <c r="DK943" s="79"/>
      <c r="DL943" s="79"/>
      <c r="DM943" s="79"/>
      <c r="DN943" s="79"/>
      <c r="DO943" s="79"/>
      <c r="DP943" s="79"/>
      <c r="DQ943" s="79"/>
      <c r="DR943" s="79"/>
      <c r="DS943" s="79"/>
      <c r="DT943" s="79"/>
      <c r="DU943" s="79"/>
      <c r="DV943" s="79"/>
      <c r="DW943" s="79"/>
      <c r="DX943" s="79"/>
      <c r="DY943" s="79"/>
      <c r="DZ943" s="79"/>
      <c r="EA943" s="79"/>
      <c r="EB943" s="79"/>
      <c r="EC943" s="79"/>
      <c r="ED943" s="79"/>
      <c r="EE943" s="79"/>
      <c r="EF943" s="79"/>
      <c r="EG943" s="79"/>
      <c r="EH943" s="79"/>
      <c r="EI943" s="79"/>
      <c r="EJ943" s="79"/>
      <c r="EK943" s="79"/>
      <c r="EL943" s="79"/>
      <c r="EM943" s="79"/>
      <c r="EN943" s="79"/>
      <c r="EO943" s="113"/>
      <c r="EP943" s="113"/>
      <c r="EQ943" s="113"/>
      <c r="ER943" s="113"/>
      <c r="ES943" s="113"/>
      <c r="ET943" s="113"/>
      <c r="EU943" s="113"/>
      <c r="EV943" s="113"/>
      <c r="EW943" s="113"/>
      <c r="EX943" s="113"/>
    </row>
    <row r="944" spans="1:154" x14ac:dyDescent="0.3">
      <c r="A944" s="79"/>
      <c r="B944" s="80"/>
      <c r="C944" s="80"/>
      <c r="D944" s="80"/>
      <c r="E944" s="80"/>
      <c r="F944" s="80"/>
      <c r="G944" s="44" t="e">
        <f>SUM(J944,L944,N944,O944,P944,T944,U944,V944,AB944,AD944,AO944,AQ944,CE944,CG944,CP944,CR944,#REF!,#REF!,CZ944,DB944,DE944,DG944,DN944,DP944,DW944,DY944,EF944,EH944)</f>
        <v>#REF!</v>
      </c>
      <c r="H944" s="44" t="e">
        <f>SUM(K944,M944,Q944,R944,S944,W944,X944,Y944,AC944,AE944,AF944,AG944,AH944,AI944,AL944,AP944,AR944,#REF!,AY944,AZ944,CF944,CH944,CI944,CJ944,CK944,CL944,CQ944,CS944,CT944,CU944,CV944,CW944,#REF!,#REF!,DA944,DC944,DF944,DH944,DO944,#REF!,#REF!,#REF!,#REF!,DQ944,DR944,DS944,DT944,DU944,DX944,DZ944,EA944,EB944,EC944,ED944,EG944,EI944,EJ944,EK944,EL944,EM944)</f>
        <v>#REF!</v>
      </c>
      <c r="I944" s="44" t="e">
        <f t="shared" si="26"/>
        <v>#REF!</v>
      </c>
      <c r="J944" s="72"/>
      <c r="K944" s="72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79"/>
      <c r="AF944" s="79"/>
      <c r="AG944" s="79"/>
      <c r="AH944" s="79"/>
      <c r="AI944" s="79"/>
      <c r="AJ944" s="79"/>
      <c r="AK944" s="79"/>
      <c r="AL944" s="79"/>
      <c r="AM944" s="79"/>
      <c r="AN944" s="79"/>
      <c r="AO944" s="79"/>
      <c r="AP944" s="79"/>
      <c r="AQ944" s="79"/>
      <c r="AR944" s="79"/>
      <c r="AS944" s="79"/>
      <c r="AT944" s="79"/>
      <c r="AU944" s="79"/>
      <c r="AV944" s="79"/>
      <c r="AW944" s="79"/>
      <c r="AX944" s="79"/>
      <c r="AY944" s="79"/>
      <c r="AZ944" s="79"/>
      <c r="BA944" s="79"/>
      <c r="BB944" s="79"/>
      <c r="BC944" s="79"/>
      <c r="BD944" s="79"/>
      <c r="BE944" s="79"/>
      <c r="BF944" s="79"/>
      <c r="BG944" s="79"/>
      <c r="BH944" s="79"/>
      <c r="BI944" s="79"/>
      <c r="BJ944" s="79"/>
      <c r="BK944" s="79"/>
      <c r="BL944" s="79"/>
      <c r="BM944" s="79"/>
      <c r="BN944" s="79"/>
      <c r="BO944" s="79"/>
      <c r="BP944" s="79"/>
      <c r="BQ944" s="79"/>
      <c r="BR944" s="79"/>
      <c r="BS944" s="79"/>
      <c r="BT944" s="79"/>
      <c r="BU944" s="79"/>
      <c r="BV944" s="79"/>
      <c r="BW944" s="79"/>
      <c r="BX944" s="79"/>
      <c r="BY944" s="79"/>
      <c r="BZ944" s="79"/>
      <c r="CA944" s="79"/>
      <c r="CB944" s="79"/>
      <c r="CC944" s="79"/>
      <c r="CD944" s="79"/>
      <c r="CE944" s="79"/>
      <c r="CF944" s="79"/>
      <c r="CG944" s="79"/>
      <c r="CH944" s="79"/>
      <c r="CI944" s="79"/>
      <c r="CJ944" s="79"/>
      <c r="CK944" s="79"/>
      <c r="CL944" s="79"/>
      <c r="CM944" s="79"/>
      <c r="CN944" s="79"/>
      <c r="CO944" s="79"/>
      <c r="CP944" s="79"/>
      <c r="CQ944" s="79"/>
      <c r="CR944" s="79"/>
      <c r="CS944" s="79"/>
      <c r="CT944" s="79"/>
      <c r="CU944" s="79"/>
      <c r="CV944" s="79"/>
      <c r="CW944" s="79"/>
      <c r="CX944" s="79"/>
      <c r="CY944" s="79"/>
      <c r="CZ944" s="79"/>
      <c r="DA944" s="79"/>
      <c r="DB944" s="79"/>
      <c r="DC944" s="79"/>
      <c r="DD944" s="79"/>
      <c r="DE944" s="79"/>
      <c r="DF944" s="79"/>
      <c r="DG944" s="79"/>
      <c r="DH944" s="79"/>
      <c r="DI944" s="79"/>
      <c r="DJ944" s="79"/>
      <c r="DK944" s="79"/>
      <c r="DL944" s="79"/>
      <c r="DM944" s="79"/>
      <c r="DN944" s="79"/>
      <c r="DO944" s="79"/>
      <c r="DP944" s="79"/>
      <c r="DQ944" s="79"/>
      <c r="DR944" s="79"/>
      <c r="DS944" s="79"/>
      <c r="DT944" s="79"/>
      <c r="DU944" s="79"/>
      <c r="DV944" s="79"/>
      <c r="DW944" s="79"/>
      <c r="DX944" s="79"/>
      <c r="DY944" s="79"/>
      <c r="DZ944" s="79"/>
      <c r="EA944" s="79"/>
      <c r="EB944" s="79"/>
      <c r="EC944" s="79"/>
      <c r="ED944" s="79"/>
      <c r="EE944" s="79"/>
      <c r="EF944" s="79"/>
      <c r="EG944" s="79"/>
      <c r="EH944" s="79"/>
      <c r="EI944" s="79"/>
      <c r="EJ944" s="79"/>
      <c r="EK944" s="79"/>
      <c r="EL944" s="79"/>
      <c r="EM944" s="79"/>
      <c r="EN944" s="79"/>
      <c r="EO944" s="113"/>
      <c r="EP944" s="113"/>
      <c r="EQ944" s="113"/>
      <c r="ER944" s="113"/>
      <c r="ES944" s="113"/>
      <c r="ET944" s="113"/>
      <c r="EU944" s="113"/>
      <c r="EV944" s="113"/>
      <c r="EW944" s="113"/>
      <c r="EX944" s="113"/>
    </row>
    <row r="945" spans="1:154" x14ac:dyDescent="0.3">
      <c r="A945" s="79"/>
      <c r="B945" s="80"/>
      <c r="C945" s="80"/>
      <c r="D945" s="80"/>
      <c r="E945" s="80"/>
      <c r="F945" s="80"/>
      <c r="G945" s="44" t="e">
        <f>SUM(J945,L945,N945,O945,P945,T945,U945,V945,AB945,AD945,AO945,AQ945,CE945,CG945,CP945,CR945,#REF!,#REF!,CZ945,DB945,DE945,DG945,DN945,DP945,DW945,DY945,EF945,EH945)</f>
        <v>#REF!</v>
      </c>
      <c r="H945" s="44" t="e">
        <f>SUM(K945,M945,Q945,R945,S945,W945,X945,Y945,AC945,AE945,AF945,AG945,AH945,AI945,AL945,AP945,AR945,#REF!,AY945,AZ945,CF945,CH945,CI945,CJ945,CK945,CL945,CQ945,CS945,CT945,CU945,CV945,CW945,#REF!,#REF!,DA945,DC945,DF945,DH945,DO945,#REF!,#REF!,#REF!,#REF!,DQ945,DR945,DS945,DT945,DU945,DX945,DZ945,EA945,EB945,EC945,ED945,EG945,EI945,EJ945,EK945,EL945,EM945)</f>
        <v>#REF!</v>
      </c>
      <c r="I945" s="44" t="e">
        <f t="shared" si="26"/>
        <v>#REF!</v>
      </c>
      <c r="J945" s="72"/>
      <c r="K945" s="72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79"/>
      <c r="AF945" s="79"/>
      <c r="AG945" s="79"/>
      <c r="AH945" s="79"/>
      <c r="AI945" s="79"/>
      <c r="AJ945" s="79"/>
      <c r="AK945" s="79"/>
      <c r="AL945" s="79"/>
      <c r="AM945" s="79"/>
      <c r="AN945" s="79"/>
      <c r="AO945" s="79"/>
      <c r="AP945" s="79"/>
      <c r="AQ945" s="79"/>
      <c r="AR945" s="79"/>
      <c r="AS945" s="79"/>
      <c r="AT945" s="79"/>
      <c r="AU945" s="79"/>
      <c r="AV945" s="79"/>
      <c r="AW945" s="79"/>
      <c r="AX945" s="79"/>
      <c r="AY945" s="79"/>
      <c r="AZ945" s="79"/>
      <c r="BA945" s="79"/>
      <c r="BB945" s="79"/>
      <c r="BC945" s="79"/>
      <c r="BD945" s="79"/>
      <c r="BE945" s="79"/>
      <c r="BF945" s="79"/>
      <c r="BG945" s="79"/>
      <c r="BH945" s="79"/>
      <c r="BI945" s="79"/>
      <c r="BJ945" s="79"/>
      <c r="BK945" s="79"/>
      <c r="BL945" s="79"/>
      <c r="BM945" s="79"/>
      <c r="BN945" s="79"/>
      <c r="BO945" s="79"/>
      <c r="BP945" s="79"/>
      <c r="BQ945" s="79"/>
      <c r="BR945" s="79"/>
      <c r="BS945" s="79"/>
      <c r="BT945" s="79"/>
      <c r="BU945" s="79"/>
      <c r="BV945" s="79"/>
      <c r="BW945" s="79"/>
      <c r="BX945" s="79"/>
      <c r="BY945" s="79"/>
      <c r="BZ945" s="79"/>
      <c r="CA945" s="79"/>
      <c r="CB945" s="79"/>
      <c r="CC945" s="79"/>
      <c r="CD945" s="79"/>
      <c r="CE945" s="79"/>
      <c r="CF945" s="79"/>
      <c r="CG945" s="79"/>
      <c r="CH945" s="79"/>
      <c r="CI945" s="79"/>
      <c r="CJ945" s="79"/>
      <c r="CK945" s="79"/>
      <c r="CL945" s="79"/>
      <c r="CM945" s="79"/>
      <c r="CN945" s="79"/>
      <c r="CO945" s="79"/>
      <c r="CP945" s="79"/>
      <c r="CQ945" s="79"/>
      <c r="CR945" s="79"/>
      <c r="CS945" s="79"/>
      <c r="CT945" s="79"/>
      <c r="CU945" s="79"/>
      <c r="CV945" s="79"/>
      <c r="CW945" s="79"/>
      <c r="CX945" s="79"/>
      <c r="CY945" s="79"/>
      <c r="CZ945" s="79"/>
      <c r="DA945" s="79"/>
      <c r="DB945" s="79"/>
      <c r="DC945" s="79"/>
      <c r="DD945" s="79"/>
      <c r="DE945" s="79"/>
      <c r="DF945" s="79"/>
      <c r="DG945" s="79"/>
      <c r="DH945" s="79"/>
      <c r="DI945" s="79"/>
      <c r="DJ945" s="79"/>
      <c r="DK945" s="79"/>
      <c r="DL945" s="79"/>
      <c r="DM945" s="79"/>
      <c r="DN945" s="79"/>
      <c r="DO945" s="79"/>
      <c r="DP945" s="79"/>
      <c r="DQ945" s="79"/>
      <c r="DR945" s="79"/>
      <c r="DS945" s="79"/>
      <c r="DT945" s="79"/>
      <c r="DU945" s="79"/>
      <c r="DV945" s="79"/>
      <c r="DW945" s="79"/>
      <c r="DX945" s="79"/>
      <c r="DY945" s="79"/>
      <c r="DZ945" s="79"/>
      <c r="EA945" s="79"/>
      <c r="EB945" s="79"/>
      <c r="EC945" s="79"/>
      <c r="ED945" s="79"/>
      <c r="EE945" s="79"/>
      <c r="EF945" s="79"/>
      <c r="EG945" s="79"/>
      <c r="EH945" s="79"/>
      <c r="EI945" s="79"/>
      <c r="EJ945" s="79"/>
      <c r="EK945" s="79"/>
      <c r="EL945" s="79"/>
      <c r="EM945" s="79"/>
      <c r="EN945" s="79"/>
      <c r="EO945" s="113"/>
      <c r="EP945" s="113"/>
      <c r="EQ945" s="113"/>
      <c r="ER945" s="113"/>
      <c r="ES945" s="113"/>
      <c r="ET945" s="113"/>
      <c r="EU945" s="113"/>
      <c r="EV945" s="113"/>
      <c r="EW945" s="113"/>
      <c r="EX945" s="113"/>
    </row>
    <row r="946" spans="1:154" x14ac:dyDescent="0.3">
      <c r="A946" s="79"/>
      <c r="B946" s="80"/>
      <c r="C946" s="80"/>
      <c r="D946" s="80"/>
      <c r="E946" s="80"/>
      <c r="F946" s="80"/>
      <c r="G946" s="44" t="e">
        <f>SUM(J946,L946,N946,O946,P946,T946,U946,V946,AB946,AD946,AO946,AQ946,CE946,CG946,CP946,CR946,#REF!,#REF!,CZ946,DB946,DE946,DG946,DN946,DP946,DW946,DY946,EF946,EH946)</f>
        <v>#REF!</v>
      </c>
      <c r="H946" s="44" t="e">
        <f>SUM(K946,M946,Q946,R946,S946,W946,X946,Y946,AC946,AE946,AF946,AG946,AH946,AI946,AL946,AP946,AR946,#REF!,AY946,AZ946,CF946,CH946,CI946,CJ946,CK946,CL946,CQ946,CS946,CT946,CU946,CV946,CW946,#REF!,#REF!,DA946,DC946,DF946,DH946,DO946,#REF!,#REF!,#REF!,#REF!,DQ946,DR946,DS946,DT946,DU946,DX946,DZ946,EA946,EB946,EC946,ED946,EG946,EI946,EJ946,EK946,EL946,EM946)</f>
        <v>#REF!</v>
      </c>
      <c r="I946" s="44" t="e">
        <f t="shared" si="26"/>
        <v>#REF!</v>
      </c>
      <c r="J946" s="72"/>
      <c r="K946" s="72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79"/>
      <c r="AF946" s="79"/>
      <c r="AG946" s="79"/>
      <c r="AH946" s="79"/>
      <c r="AI946" s="79"/>
      <c r="AJ946" s="79"/>
      <c r="AK946" s="79"/>
      <c r="AL946" s="79"/>
      <c r="AM946" s="79"/>
      <c r="AN946" s="79"/>
      <c r="AO946" s="79"/>
      <c r="AP946" s="79"/>
      <c r="AQ946" s="79"/>
      <c r="AR946" s="79"/>
      <c r="AS946" s="79"/>
      <c r="AT946" s="79"/>
      <c r="AU946" s="79"/>
      <c r="AV946" s="79"/>
      <c r="AW946" s="79"/>
      <c r="AX946" s="79"/>
      <c r="AY946" s="79"/>
      <c r="AZ946" s="79"/>
      <c r="BA946" s="79"/>
      <c r="BB946" s="79"/>
      <c r="BC946" s="79"/>
      <c r="BD946" s="79"/>
      <c r="BE946" s="79"/>
      <c r="BF946" s="79"/>
      <c r="BG946" s="79"/>
      <c r="BH946" s="79"/>
      <c r="BI946" s="79"/>
      <c r="BJ946" s="79"/>
      <c r="BK946" s="79"/>
      <c r="BL946" s="79"/>
      <c r="BM946" s="79"/>
      <c r="BN946" s="79"/>
      <c r="BO946" s="79"/>
      <c r="BP946" s="79"/>
      <c r="BQ946" s="79"/>
      <c r="BR946" s="79"/>
      <c r="BS946" s="79"/>
      <c r="BT946" s="79"/>
      <c r="BU946" s="79"/>
      <c r="BV946" s="79"/>
      <c r="BW946" s="79"/>
      <c r="BX946" s="79"/>
      <c r="BY946" s="79"/>
      <c r="BZ946" s="79"/>
      <c r="CA946" s="79"/>
      <c r="CB946" s="79"/>
      <c r="CC946" s="79"/>
      <c r="CD946" s="79"/>
      <c r="CE946" s="79"/>
      <c r="CF946" s="79"/>
      <c r="CG946" s="79"/>
      <c r="CH946" s="79"/>
      <c r="CI946" s="79"/>
      <c r="CJ946" s="79"/>
      <c r="CK946" s="79"/>
      <c r="CL946" s="79"/>
      <c r="CM946" s="79"/>
      <c r="CN946" s="79"/>
      <c r="CO946" s="79"/>
      <c r="CP946" s="79"/>
      <c r="CQ946" s="79"/>
      <c r="CR946" s="79"/>
      <c r="CS946" s="79"/>
      <c r="CT946" s="79"/>
      <c r="CU946" s="79"/>
      <c r="CV946" s="79"/>
      <c r="CW946" s="79"/>
      <c r="CX946" s="79"/>
      <c r="CY946" s="79"/>
      <c r="CZ946" s="79"/>
      <c r="DA946" s="79"/>
      <c r="DB946" s="79"/>
      <c r="DC946" s="79"/>
      <c r="DD946" s="79"/>
      <c r="DE946" s="79"/>
      <c r="DF946" s="79"/>
      <c r="DG946" s="79"/>
      <c r="DH946" s="79"/>
      <c r="DI946" s="79"/>
      <c r="DJ946" s="79"/>
      <c r="DK946" s="79"/>
      <c r="DL946" s="79"/>
      <c r="DM946" s="79"/>
      <c r="DN946" s="79"/>
      <c r="DO946" s="79"/>
      <c r="DP946" s="79"/>
      <c r="DQ946" s="79"/>
      <c r="DR946" s="79"/>
      <c r="DS946" s="79"/>
      <c r="DT946" s="79"/>
      <c r="DU946" s="79"/>
      <c r="DV946" s="79"/>
      <c r="DW946" s="79"/>
      <c r="DX946" s="79"/>
      <c r="DY946" s="79"/>
      <c r="DZ946" s="79"/>
      <c r="EA946" s="79"/>
      <c r="EB946" s="79"/>
      <c r="EC946" s="79"/>
      <c r="ED946" s="79"/>
      <c r="EE946" s="79"/>
      <c r="EF946" s="79"/>
      <c r="EG946" s="79"/>
      <c r="EH946" s="79"/>
      <c r="EI946" s="79"/>
      <c r="EJ946" s="79"/>
      <c r="EK946" s="79"/>
      <c r="EL946" s="79"/>
      <c r="EM946" s="79"/>
      <c r="EN946" s="79"/>
      <c r="EO946" s="113"/>
      <c r="EP946" s="113"/>
      <c r="EQ946" s="113"/>
      <c r="ER946" s="113"/>
      <c r="ES946" s="113"/>
      <c r="ET946" s="113"/>
      <c r="EU946" s="113"/>
      <c r="EV946" s="113"/>
      <c r="EW946" s="113"/>
      <c r="EX946" s="113"/>
    </row>
    <row r="947" spans="1:154" x14ac:dyDescent="0.3">
      <c r="A947" s="79"/>
      <c r="B947" s="80"/>
      <c r="C947" s="80"/>
      <c r="D947" s="80"/>
      <c r="E947" s="80"/>
      <c r="F947" s="80"/>
      <c r="G947" s="44" t="e">
        <f>SUM(J947,L947,N947,O947,P947,T947,U947,V947,AB947,AD947,AO947,AQ947,CE947,CG947,CP947,CR947,#REF!,#REF!,CZ947,DB947,DE947,DG947,DN947,DP947,DW947,DY947,EF947,EH947)</f>
        <v>#REF!</v>
      </c>
      <c r="H947" s="44" t="e">
        <f>SUM(K947,M947,Q947,R947,S947,W947,X947,Y947,AC947,AE947,AF947,AG947,AH947,AI947,AL947,AP947,AR947,#REF!,AY947,AZ947,CF947,CH947,CI947,CJ947,CK947,CL947,CQ947,CS947,CT947,CU947,CV947,CW947,#REF!,#REF!,DA947,DC947,DF947,DH947,DO947,#REF!,#REF!,#REF!,#REF!,DQ947,DR947,DS947,DT947,DU947,DX947,DZ947,EA947,EB947,EC947,ED947,EG947,EI947,EJ947,EK947,EL947,EM947)</f>
        <v>#REF!</v>
      </c>
      <c r="I947" s="44" t="e">
        <f t="shared" si="26"/>
        <v>#REF!</v>
      </c>
      <c r="J947" s="72"/>
      <c r="K947" s="72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79"/>
      <c r="AF947" s="79"/>
      <c r="AG947" s="79"/>
      <c r="AH947" s="79"/>
      <c r="AI947" s="79"/>
      <c r="AJ947" s="79"/>
      <c r="AK947" s="79"/>
      <c r="AL947" s="79"/>
      <c r="AM947" s="79"/>
      <c r="AN947" s="79"/>
      <c r="AO947" s="79"/>
      <c r="AP947" s="79"/>
      <c r="AQ947" s="79"/>
      <c r="AR947" s="79"/>
      <c r="AS947" s="79"/>
      <c r="AT947" s="79"/>
      <c r="AU947" s="79"/>
      <c r="AV947" s="79"/>
      <c r="AW947" s="79"/>
      <c r="AX947" s="79"/>
      <c r="AY947" s="79"/>
      <c r="AZ947" s="79"/>
      <c r="BA947" s="79"/>
      <c r="BB947" s="79"/>
      <c r="BC947" s="79"/>
      <c r="BD947" s="79"/>
      <c r="BE947" s="79"/>
      <c r="BF947" s="79"/>
      <c r="BG947" s="79"/>
      <c r="BH947" s="79"/>
      <c r="BI947" s="79"/>
      <c r="BJ947" s="79"/>
      <c r="BK947" s="79"/>
      <c r="BL947" s="79"/>
      <c r="BM947" s="79"/>
      <c r="BN947" s="79"/>
      <c r="BO947" s="79"/>
      <c r="BP947" s="79"/>
      <c r="BQ947" s="79"/>
      <c r="BR947" s="79"/>
      <c r="BS947" s="79"/>
      <c r="BT947" s="79"/>
      <c r="BU947" s="79"/>
      <c r="BV947" s="79"/>
      <c r="BW947" s="79"/>
      <c r="BX947" s="79"/>
      <c r="BY947" s="79"/>
      <c r="BZ947" s="79"/>
      <c r="CA947" s="79"/>
      <c r="CB947" s="79"/>
      <c r="CC947" s="79"/>
      <c r="CD947" s="79"/>
      <c r="CE947" s="79"/>
      <c r="CF947" s="79"/>
      <c r="CG947" s="79"/>
      <c r="CH947" s="79"/>
      <c r="CI947" s="79"/>
      <c r="CJ947" s="79"/>
      <c r="CK947" s="79"/>
      <c r="CL947" s="79"/>
      <c r="CM947" s="79"/>
      <c r="CN947" s="79"/>
      <c r="CO947" s="79"/>
      <c r="CP947" s="79"/>
      <c r="CQ947" s="79"/>
      <c r="CR947" s="79"/>
      <c r="CS947" s="79"/>
      <c r="CT947" s="79"/>
      <c r="CU947" s="79"/>
      <c r="CV947" s="79"/>
      <c r="CW947" s="79"/>
      <c r="CX947" s="79"/>
      <c r="CY947" s="79"/>
      <c r="CZ947" s="79"/>
      <c r="DA947" s="79"/>
      <c r="DB947" s="79"/>
      <c r="DC947" s="79"/>
      <c r="DD947" s="79"/>
      <c r="DE947" s="79"/>
      <c r="DF947" s="79"/>
      <c r="DG947" s="79"/>
      <c r="DH947" s="79"/>
      <c r="DI947" s="79"/>
      <c r="DJ947" s="79"/>
      <c r="DK947" s="79"/>
      <c r="DL947" s="79"/>
      <c r="DM947" s="79"/>
      <c r="DN947" s="79"/>
      <c r="DO947" s="79"/>
      <c r="DP947" s="79"/>
      <c r="DQ947" s="79"/>
      <c r="DR947" s="79"/>
      <c r="DS947" s="79"/>
      <c r="DT947" s="79"/>
      <c r="DU947" s="79"/>
      <c r="DV947" s="79"/>
      <c r="DW947" s="79"/>
      <c r="DX947" s="79"/>
      <c r="DY947" s="79"/>
      <c r="DZ947" s="79"/>
      <c r="EA947" s="79"/>
      <c r="EB947" s="79"/>
      <c r="EC947" s="79"/>
      <c r="ED947" s="79"/>
      <c r="EE947" s="79"/>
      <c r="EF947" s="79"/>
      <c r="EG947" s="79"/>
      <c r="EH947" s="79"/>
      <c r="EI947" s="79"/>
      <c r="EJ947" s="79"/>
      <c r="EK947" s="79"/>
      <c r="EL947" s="79"/>
      <c r="EM947" s="79"/>
      <c r="EN947" s="79"/>
      <c r="EO947" s="113"/>
      <c r="EP947" s="113"/>
      <c r="EQ947" s="113"/>
      <c r="ER947" s="113"/>
      <c r="ES947" s="113"/>
      <c r="ET947" s="113"/>
      <c r="EU947" s="113"/>
      <c r="EV947" s="113"/>
      <c r="EW947" s="113"/>
      <c r="EX947" s="113"/>
    </row>
    <row r="948" spans="1:154" x14ac:dyDescent="0.3">
      <c r="A948" s="79"/>
      <c r="B948" s="80"/>
      <c r="C948" s="80"/>
      <c r="D948" s="80"/>
      <c r="E948" s="80"/>
      <c r="F948" s="80"/>
      <c r="G948" s="44" t="e">
        <f>SUM(J948,L948,N948,O948,P948,T948,U948,V948,AB948,AD948,AO948,AQ948,CE948,CG948,CP948,CR948,#REF!,#REF!,CZ948,DB948,DE948,DG948,DN948,DP948,DW948,DY948,EF948,EH948)</f>
        <v>#REF!</v>
      </c>
      <c r="H948" s="44" t="e">
        <f>SUM(K948,M948,Q948,R948,S948,W948,X948,Y948,AC948,AE948,AF948,AG948,AH948,AI948,AL948,AP948,AR948,#REF!,AY948,AZ948,CF948,CH948,CI948,CJ948,CK948,CL948,CQ948,CS948,CT948,CU948,CV948,CW948,#REF!,#REF!,DA948,DC948,DF948,DH948,DO948,#REF!,#REF!,#REF!,#REF!,DQ948,DR948,DS948,DT948,DU948,DX948,DZ948,EA948,EB948,EC948,ED948,EG948,EI948,EJ948,EK948,EL948,EM948)</f>
        <v>#REF!</v>
      </c>
      <c r="I948" s="44" t="e">
        <f t="shared" si="26"/>
        <v>#REF!</v>
      </c>
      <c r="J948" s="72"/>
      <c r="K948" s="72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79"/>
      <c r="AF948" s="79"/>
      <c r="AG948" s="79"/>
      <c r="AH948" s="79"/>
      <c r="AI948" s="79"/>
      <c r="AJ948" s="79"/>
      <c r="AK948" s="79"/>
      <c r="AL948" s="79"/>
      <c r="AM948" s="79"/>
      <c r="AN948" s="79"/>
      <c r="AO948" s="79"/>
      <c r="AP948" s="79"/>
      <c r="AQ948" s="79"/>
      <c r="AR948" s="79"/>
      <c r="AS948" s="79"/>
      <c r="AT948" s="79"/>
      <c r="AU948" s="79"/>
      <c r="AV948" s="79"/>
      <c r="AW948" s="79"/>
      <c r="AX948" s="79"/>
      <c r="AY948" s="79"/>
      <c r="AZ948" s="79"/>
      <c r="BA948" s="79"/>
      <c r="BB948" s="79"/>
      <c r="BC948" s="79"/>
      <c r="BD948" s="79"/>
      <c r="BE948" s="79"/>
      <c r="BF948" s="79"/>
      <c r="BG948" s="79"/>
      <c r="BH948" s="79"/>
      <c r="BI948" s="79"/>
      <c r="BJ948" s="79"/>
      <c r="BK948" s="79"/>
      <c r="BL948" s="79"/>
      <c r="BM948" s="79"/>
      <c r="BN948" s="79"/>
      <c r="BO948" s="79"/>
      <c r="BP948" s="79"/>
      <c r="BQ948" s="79"/>
      <c r="BR948" s="79"/>
      <c r="BS948" s="79"/>
      <c r="BT948" s="79"/>
      <c r="BU948" s="79"/>
      <c r="BV948" s="79"/>
      <c r="BW948" s="79"/>
      <c r="BX948" s="79"/>
      <c r="BY948" s="79"/>
      <c r="BZ948" s="79"/>
      <c r="CA948" s="79"/>
      <c r="CB948" s="79"/>
      <c r="CC948" s="79"/>
      <c r="CD948" s="79"/>
      <c r="CE948" s="79"/>
      <c r="CF948" s="79"/>
      <c r="CG948" s="79"/>
      <c r="CH948" s="79"/>
      <c r="CI948" s="79"/>
      <c r="CJ948" s="79"/>
      <c r="CK948" s="79"/>
      <c r="CL948" s="79"/>
      <c r="CM948" s="79"/>
      <c r="CN948" s="79"/>
      <c r="CO948" s="79"/>
      <c r="CP948" s="79"/>
      <c r="CQ948" s="79"/>
      <c r="CR948" s="79"/>
      <c r="CS948" s="79"/>
      <c r="CT948" s="79"/>
      <c r="CU948" s="79"/>
      <c r="CV948" s="79"/>
      <c r="CW948" s="79"/>
      <c r="CX948" s="79"/>
      <c r="CY948" s="79"/>
      <c r="CZ948" s="79"/>
      <c r="DA948" s="79"/>
      <c r="DB948" s="79"/>
      <c r="DC948" s="79"/>
      <c r="DD948" s="79"/>
      <c r="DE948" s="79"/>
      <c r="DF948" s="79"/>
      <c r="DG948" s="79"/>
      <c r="DH948" s="79"/>
      <c r="DI948" s="79"/>
      <c r="DJ948" s="79"/>
      <c r="DK948" s="79"/>
      <c r="DL948" s="79"/>
      <c r="DM948" s="79"/>
      <c r="DN948" s="79"/>
      <c r="DO948" s="79"/>
      <c r="DP948" s="79"/>
      <c r="DQ948" s="79"/>
      <c r="DR948" s="79"/>
      <c r="DS948" s="79"/>
      <c r="DT948" s="79"/>
      <c r="DU948" s="79"/>
      <c r="DV948" s="79"/>
      <c r="DW948" s="79"/>
      <c r="DX948" s="79"/>
      <c r="DY948" s="79"/>
      <c r="DZ948" s="79"/>
      <c r="EA948" s="79"/>
      <c r="EB948" s="79"/>
      <c r="EC948" s="79"/>
      <c r="ED948" s="79"/>
      <c r="EE948" s="79"/>
      <c r="EF948" s="79"/>
      <c r="EG948" s="79"/>
      <c r="EH948" s="79"/>
      <c r="EI948" s="79"/>
      <c r="EJ948" s="79"/>
      <c r="EK948" s="79"/>
      <c r="EL948" s="79"/>
      <c r="EM948" s="79"/>
      <c r="EN948" s="79"/>
      <c r="EO948" s="113"/>
      <c r="EP948" s="113"/>
      <c r="EQ948" s="113"/>
      <c r="ER948" s="113"/>
      <c r="ES948" s="113"/>
      <c r="ET948" s="113"/>
      <c r="EU948" s="113"/>
      <c r="EV948" s="113"/>
      <c r="EW948" s="113"/>
      <c r="EX948" s="113"/>
    </row>
    <row r="949" spans="1:154" x14ac:dyDescent="0.3">
      <c r="A949" s="79"/>
      <c r="B949" s="80"/>
      <c r="C949" s="80"/>
      <c r="D949" s="80"/>
      <c r="E949" s="80"/>
      <c r="F949" s="80"/>
      <c r="G949" s="44" t="e">
        <f>SUM(J949,L949,N949,O949,P949,T949,U949,V949,AB949,AD949,AO949,AQ949,CE949,CG949,CP949,CR949,#REF!,#REF!,CZ949,DB949,DE949,DG949,DN949,DP949,DW949,DY949,EF949,EH949)</f>
        <v>#REF!</v>
      </c>
      <c r="H949" s="44" t="e">
        <f>SUM(K949,M949,Q949,R949,S949,W949,X949,Y949,AC949,AE949,AF949,AG949,AH949,AI949,AL949,AP949,AR949,#REF!,AY949,AZ949,CF949,CH949,CI949,CJ949,CK949,CL949,CQ949,CS949,CT949,CU949,CV949,CW949,#REF!,#REF!,DA949,DC949,DF949,DH949,DO949,#REF!,#REF!,#REF!,#REF!,DQ949,DR949,DS949,DT949,DU949,DX949,DZ949,EA949,EB949,EC949,ED949,EG949,EI949,EJ949,EK949,EL949,EM949)</f>
        <v>#REF!</v>
      </c>
      <c r="I949" s="44" t="e">
        <f t="shared" si="26"/>
        <v>#REF!</v>
      </c>
      <c r="J949" s="72"/>
      <c r="K949" s="72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79"/>
      <c r="AF949" s="79"/>
      <c r="AG949" s="79"/>
      <c r="AH949" s="79"/>
      <c r="AI949" s="79"/>
      <c r="AJ949" s="79"/>
      <c r="AK949" s="79"/>
      <c r="AL949" s="79"/>
      <c r="AM949" s="79"/>
      <c r="AN949" s="79"/>
      <c r="AO949" s="79"/>
      <c r="AP949" s="79"/>
      <c r="AQ949" s="79"/>
      <c r="AR949" s="79"/>
      <c r="AS949" s="79"/>
      <c r="AT949" s="79"/>
      <c r="AU949" s="79"/>
      <c r="AV949" s="79"/>
      <c r="AW949" s="79"/>
      <c r="AX949" s="79"/>
      <c r="AY949" s="79"/>
      <c r="AZ949" s="79"/>
      <c r="BA949" s="79"/>
      <c r="BB949" s="79"/>
      <c r="BC949" s="79"/>
      <c r="BD949" s="79"/>
      <c r="BE949" s="79"/>
      <c r="BF949" s="79"/>
      <c r="BG949" s="79"/>
      <c r="BH949" s="79"/>
      <c r="BI949" s="79"/>
      <c r="BJ949" s="79"/>
      <c r="BK949" s="79"/>
      <c r="BL949" s="79"/>
      <c r="BM949" s="79"/>
      <c r="BN949" s="79"/>
      <c r="BO949" s="79"/>
      <c r="BP949" s="79"/>
      <c r="BQ949" s="79"/>
      <c r="BR949" s="79"/>
      <c r="BS949" s="79"/>
      <c r="BT949" s="79"/>
      <c r="BU949" s="79"/>
      <c r="BV949" s="79"/>
      <c r="BW949" s="79"/>
      <c r="BX949" s="79"/>
      <c r="BY949" s="79"/>
      <c r="BZ949" s="79"/>
      <c r="CA949" s="79"/>
      <c r="CB949" s="79"/>
      <c r="CC949" s="79"/>
      <c r="CD949" s="79"/>
      <c r="CE949" s="79"/>
      <c r="CF949" s="79"/>
      <c r="CG949" s="79"/>
      <c r="CH949" s="79"/>
      <c r="CI949" s="79"/>
      <c r="CJ949" s="79"/>
      <c r="CK949" s="79"/>
      <c r="CL949" s="79"/>
      <c r="CM949" s="79"/>
      <c r="CN949" s="79"/>
      <c r="CO949" s="79"/>
      <c r="CP949" s="79"/>
      <c r="CQ949" s="79"/>
      <c r="CR949" s="79"/>
      <c r="CS949" s="79"/>
      <c r="CT949" s="79"/>
      <c r="CU949" s="79"/>
      <c r="CV949" s="79"/>
      <c r="CW949" s="79"/>
      <c r="CX949" s="79"/>
      <c r="CY949" s="79"/>
      <c r="CZ949" s="79"/>
      <c r="DA949" s="79"/>
      <c r="DB949" s="79"/>
      <c r="DC949" s="79"/>
      <c r="DD949" s="79"/>
      <c r="DE949" s="79"/>
      <c r="DF949" s="79"/>
      <c r="DG949" s="79"/>
      <c r="DH949" s="79"/>
      <c r="DI949" s="79"/>
      <c r="DJ949" s="79"/>
      <c r="DK949" s="79"/>
      <c r="DL949" s="79"/>
      <c r="DM949" s="79"/>
      <c r="DN949" s="79"/>
      <c r="DO949" s="79"/>
      <c r="DP949" s="79"/>
      <c r="DQ949" s="79"/>
      <c r="DR949" s="79"/>
      <c r="DS949" s="79"/>
      <c r="DT949" s="79"/>
      <c r="DU949" s="79"/>
      <c r="DV949" s="79"/>
      <c r="DW949" s="79"/>
      <c r="DX949" s="79"/>
      <c r="DY949" s="79"/>
      <c r="DZ949" s="79"/>
      <c r="EA949" s="79"/>
      <c r="EB949" s="79"/>
      <c r="EC949" s="79"/>
      <c r="ED949" s="79"/>
      <c r="EE949" s="79"/>
      <c r="EF949" s="79"/>
      <c r="EG949" s="79"/>
      <c r="EH949" s="79"/>
      <c r="EI949" s="79"/>
      <c r="EJ949" s="79"/>
      <c r="EK949" s="79"/>
      <c r="EL949" s="79"/>
      <c r="EM949" s="79"/>
      <c r="EN949" s="79"/>
      <c r="EO949" s="113"/>
      <c r="EP949" s="113"/>
      <c r="EQ949" s="113"/>
      <c r="ER949" s="113"/>
      <c r="ES949" s="113"/>
      <c r="ET949" s="113"/>
      <c r="EU949" s="113"/>
      <c r="EV949" s="113"/>
      <c r="EW949" s="113"/>
      <c r="EX949" s="113"/>
    </row>
    <row r="950" spans="1:154" x14ac:dyDescent="0.3">
      <c r="A950" s="79"/>
      <c r="B950" s="80"/>
      <c r="C950" s="80"/>
      <c r="D950" s="80"/>
      <c r="E950" s="80"/>
      <c r="F950" s="80"/>
      <c r="G950" s="44" t="e">
        <f>SUM(J950,L950,N950,O950,P950,T950,U950,V950,AB950,AD950,AO950,AQ950,CE950,CG950,CP950,CR950,#REF!,#REF!,CZ950,DB950,DE950,DG950,DN950,DP950,DW950,DY950,EF950,EH950)</f>
        <v>#REF!</v>
      </c>
      <c r="H950" s="44" t="e">
        <f>SUM(K950,M950,Q950,R950,S950,W950,X950,Y950,AC950,AE950,AF950,AG950,AH950,AI950,AL950,AP950,AR950,#REF!,AY950,AZ950,CF950,CH950,CI950,CJ950,CK950,CL950,CQ950,CS950,CT950,CU950,CV950,CW950,#REF!,#REF!,DA950,DC950,DF950,DH950,DO950,#REF!,#REF!,#REF!,#REF!,DQ950,DR950,DS950,DT950,DU950,DX950,DZ950,EA950,EB950,EC950,ED950,EG950,EI950,EJ950,EK950,EL950,EM950)</f>
        <v>#REF!</v>
      </c>
      <c r="I950" s="44" t="e">
        <f t="shared" si="26"/>
        <v>#REF!</v>
      </c>
      <c r="J950" s="72"/>
      <c r="K950" s="72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79"/>
      <c r="AF950" s="79"/>
      <c r="AG950" s="79"/>
      <c r="AH950" s="79"/>
      <c r="AI950" s="79"/>
      <c r="AJ950" s="79"/>
      <c r="AK950" s="79"/>
      <c r="AL950" s="79"/>
      <c r="AM950" s="79"/>
      <c r="AN950" s="79"/>
      <c r="AO950" s="79"/>
      <c r="AP950" s="79"/>
      <c r="AQ950" s="79"/>
      <c r="AR950" s="79"/>
      <c r="AS950" s="79"/>
      <c r="AT950" s="79"/>
      <c r="AU950" s="79"/>
      <c r="AV950" s="79"/>
      <c r="AW950" s="79"/>
      <c r="AX950" s="79"/>
      <c r="AY950" s="79"/>
      <c r="AZ950" s="79"/>
      <c r="BA950" s="79"/>
      <c r="BB950" s="79"/>
      <c r="BC950" s="79"/>
      <c r="BD950" s="79"/>
      <c r="BE950" s="79"/>
      <c r="BF950" s="79"/>
      <c r="BG950" s="79"/>
      <c r="BH950" s="79"/>
      <c r="BI950" s="79"/>
      <c r="BJ950" s="79"/>
      <c r="BK950" s="79"/>
      <c r="BL950" s="79"/>
      <c r="BM950" s="79"/>
      <c r="BN950" s="79"/>
      <c r="BO950" s="79"/>
      <c r="BP950" s="79"/>
      <c r="BQ950" s="79"/>
      <c r="BR950" s="79"/>
      <c r="BS950" s="79"/>
      <c r="BT950" s="79"/>
      <c r="BU950" s="79"/>
      <c r="BV950" s="79"/>
      <c r="BW950" s="79"/>
      <c r="BX950" s="79"/>
      <c r="BY950" s="79"/>
      <c r="BZ950" s="79"/>
      <c r="CA950" s="79"/>
      <c r="CB950" s="79"/>
      <c r="CC950" s="79"/>
      <c r="CD950" s="79"/>
      <c r="CE950" s="79"/>
      <c r="CF950" s="79"/>
      <c r="CG950" s="79"/>
      <c r="CH950" s="79"/>
      <c r="CI950" s="79"/>
      <c r="CJ950" s="79"/>
      <c r="CK950" s="79"/>
      <c r="CL950" s="79"/>
      <c r="CM950" s="79"/>
      <c r="CN950" s="79"/>
      <c r="CO950" s="79"/>
      <c r="CP950" s="79"/>
      <c r="CQ950" s="79"/>
      <c r="CR950" s="79"/>
      <c r="CS950" s="79"/>
      <c r="CT950" s="79"/>
      <c r="CU950" s="79"/>
      <c r="CV950" s="79"/>
      <c r="CW950" s="79"/>
      <c r="CX950" s="79"/>
      <c r="CY950" s="79"/>
      <c r="CZ950" s="79"/>
      <c r="DA950" s="79"/>
      <c r="DB950" s="79"/>
      <c r="DC950" s="79"/>
      <c r="DD950" s="79"/>
      <c r="DE950" s="79"/>
      <c r="DF950" s="79"/>
      <c r="DG950" s="79"/>
      <c r="DH950" s="79"/>
      <c r="DI950" s="79"/>
      <c r="DJ950" s="79"/>
      <c r="DK950" s="79"/>
      <c r="DL950" s="79"/>
      <c r="DM950" s="79"/>
      <c r="DN950" s="79"/>
      <c r="DO950" s="79"/>
      <c r="DP950" s="79"/>
      <c r="DQ950" s="79"/>
      <c r="DR950" s="79"/>
      <c r="DS950" s="79"/>
      <c r="DT950" s="79"/>
      <c r="DU950" s="79"/>
      <c r="DV950" s="79"/>
      <c r="DW950" s="79"/>
      <c r="DX950" s="79"/>
      <c r="DY950" s="79"/>
      <c r="DZ950" s="79"/>
      <c r="EA950" s="79"/>
      <c r="EB950" s="79"/>
      <c r="EC950" s="79"/>
      <c r="ED950" s="79"/>
      <c r="EE950" s="79"/>
      <c r="EF950" s="79"/>
      <c r="EG950" s="79"/>
      <c r="EH950" s="79"/>
      <c r="EI950" s="79"/>
      <c r="EJ950" s="79"/>
      <c r="EK950" s="79"/>
      <c r="EL950" s="79"/>
      <c r="EM950" s="79"/>
      <c r="EN950" s="79"/>
      <c r="EO950" s="113"/>
      <c r="EP950" s="113"/>
      <c r="EQ950" s="113"/>
      <c r="ER950" s="113"/>
      <c r="ES950" s="113"/>
      <c r="ET950" s="113"/>
      <c r="EU950" s="113"/>
      <c r="EV950" s="113"/>
      <c r="EW950" s="113"/>
      <c r="EX950" s="113"/>
    </row>
    <row r="951" spans="1:154" x14ac:dyDescent="0.3">
      <c r="A951" s="79"/>
      <c r="B951" s="80"/>
      <c r="C951" s="80"/>
      <c r="D951" s="80"/>
      <c r="E951" s="80"/>
      <c r="F951" s="80"/>
      <c r="G951" s="44" t="e">
        <f>SUM(J951,L951,N951,O951,P951,T951,U951,V951,AB951,AD951,AO951,AQ951,CE951,CG951,CP951,CR951,#REF!,#REF!,CZ951,DB951,DE951,DG951,DN951,DP951,DW951,DY951,EF951,EH951)</f>
        <v>#REF!</v>
      </c>
      <c r="H951" s="44" t="e">
        <f>SUM(K951,M951,Q951,R951,S951,W951,X951,Y951,AC951,AE951,AF951,AG951,AH951,AI951,AL951,AP951,AR951,#REF!,AY951,AZ951,CF951,CH951,CI951,CJ951,CK951,CL951,CQ951,CS951,CT951,CU951,CV951,CW951,#REF!,#REF!,DA951,DC951,DF951,DH951,DO951,#REF!,#REF!,#REF!,#REF!,DQ951,DR951,DS951,DT951,DU951,DX951,DZ951,EA951,EB951,EC951,ED951,EG951,EI951,EJ951,EK951,EL951,EM951)</f>
        <v>#REF!</v>
      </c>
      <c r="I951" s="44" t="e">
        <f t="shared" si="26"/>
        <v>#REF!</v>
      </c>
      <c r="J951" s="72"/>
      <c r="K951" s="72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79"/>
      <c r="AF951" s="79"/>
      <c r="AG951" s="79"/>
      <c r="AH951" s="79"/>
      <c r="AI951" s="79"/>
      <c r="AJ951" s="79"/>
      <c r="AK951" s="79"/>
      <c r="AL951" s="79"/>
      <c r="AM951" s="79"/>
      <c r="AN951" s="79"/>
      <c r="AO951" s="79"/>
      <c r="AP951" s="79"/>
      <c r="AQ951" s="79"/>
      <c r="AR951" s="79"/>
      <c r="AS951" s="79"/>
      <c r="AT951" s="79"/>
      <c r="AU951" s="79"/>
      <c r="AV951" s="79"/>
      <c r="AW951" s="79"/>
      <c r="AX951" s="79"/>
      <c r="AY951" s="79"/>
      <c r="AZ951" s="79"/>
      <c r="BA951" s="79"/>
      <c r="BB951" s="79"/>
      <c r="BC951" s="79"/>
      <c r="BD951" s="79"/>
      <c r="BE951" s="79"/>
      <c r="BF951" s="79"/>
      <c r="BG951" s="79"/>
      <c r="BH951" s="79"/>
      <c r="BI951" s="79"/>
      <c r="BJ951" s="79"/>
      <c r="BK951" s="79"/>
      <c r="BL951" s="79"/>
      <c r="BM951" s="79"/>
      <c r="BN951" s="79"/>
      <c r="BO951" s="79"/>
      <c r="BP951" s="79"/>
      <c r="BQ951" s="79"/>
      <c r="BR951" s="79"/>
      <c r="BS951" s="79"/>
      <c r="BT951" s="79"/>
      <c r="BU951" s="79"/>
      <c r="BV951" s="79"/>
      <c r="BW951" s="79"/>
      <c r="BX951" s="79"/>
      <c r="BY951" s="79"/>
      <c r="BZ951" s="79"/>
      <c r="CA951" s="79"/>
      <c r="CB951" s="79"/>
      <c r="CC951" s="79"/>
      <c r="CD951" s="79"/>
      <c r="CE951" s="79"/>
      <c r="CF951" s="79"/>
      <c r="CG951" s="79"/>
      <c r="CH951" s="79"/>
      <c r="CI951" s="79"/>
      <c r="CJ951" s="79"/>
      <c r="CK951" s="79"/>
      <c r="CL951" s="79"/>
      <c r="CM951" s="79"/>
      <c r="CN951" s="79"/>
      <c r="CO951" s="79"/>
      <c r="CP951" s="79"/>
      <c r="CQ951" s="79"/>
      <c r="CR951" s="79"/>
      <c r="CS951" s="79"/>
      <c r="CT951" s="79"/>
      <c r="CU951" s="79"/>
      <c r="CV951" s="79"/>
      <c r="CW951" s="79"/>
      <c r="CX951" s="79"/>
      <c r="CY951" s="79"/>
      <c r="CZ951" s="79"/>
      <c r="DA951" s="79"/>
      <c r="DB951" s="79"/>
      <c r="DC951" s="79"/>
      <c r="DD951" s="79"/>
      <c r="DE951" s="79"/>
      <c r="DF951" s="79"/>
      <c r="DG951" s="79"/>
      <c r="DH951" s="79"/>
      <c r="DI951" s="79"/>
      <c r="DJ951" s="79"/>
      <c r="DK951" s="79"/>
      <c r="DL951" s="79"/>
      <c r="DM951" s="79"/>
      <c r="DN951" s="79"/>
      <c r="DO951" s="79"/>
      <c r="DP951" s="79"/>
      <c r="DQ951" s="79"/>
      <c r="DR951" s="79"/>
      <c r="DS951" s="79"/>
      <c r="DT951" s="79"/>
      <c r="DU951" s="79"/>
      <c r="DV951" s="79"/>
      <c r="DW951" s="79"/>
      <c r="DX951" s="79"/>
      <c r="DY951" s="79"/>
      <c r="DZ951" s="79"/>
      <c r="EA951" s="79"/>
      <c r="EB951" s="79"/>
      <c r="EC951" s="79"/>
      <c r="ED951" s="79"/>
      <c r="EE951" s="79"/>
      <c r="EF951" s="79"/>
      <c r="EG951" s="79"/>
      <c r="EH951" s="79"/>
      <c r="EI951" s="79"/>
      <c r="EJ951" s="79"/>
      <c r="EK951" s="79"/>
      <c r="EL951" s="79"/>
      <c r="EM951" s="79"/>
      <c r="EN951" s="79"/>
      <c r="EO951" s="113"/>
      <c r="EP951" s="113"/>
      <c r="EQ951" s="113"/>
      <c r="ER951" s="113"/>
      <c r="ES951" s="113"/>
      <c r="ET951" s="113"/>
      <c r="EU951" s="113"/>
      <c r="EV951" s="113"/>
      <c r="EW951" s="113"/>
      <c r="EX951" s="113"/>
    </row>
    <row r="952" spans="1:154" x14ac:dyDescent="0.3">
      <c r="A952" s="79"/>
      <c r="B952" s="80"/>
      <c r="C952" s="80"/>
      <c r="D952" s="80"/>
      <c r="E952" s="80"/>
      <c r="F952" s="80"/>
      <c r="G952" s="44" t="e">
        <f>SUM(J952,L952,N952,O952,P952,T952,U952,V952,AB952,AD952,AO952,AQ952,CE952,CG952,CP952,CR952,#REF!,#REF!,CZ952,DB952,DE952,DG952,DN952,DP952,DW952,DY952,EF952,EH952)</f>
        <v>#REF!</v>
      </c>
      <c r="H952" s="44" t="e">
        <f>SUM(K952,M952,Q952,R952,S952,W952,X952,Y952,AC952,AE952,AF952,AG952,AH952,AI952,AL952,AP952,AR952,#REF!,AY952,AZ952,CF952,CH952,CI952,CJ952,CK952,CL952,CQ952,CS952,CT952,CU952,CV952,CW952,#REF!,#REF!,DA952,DC952,DF952,DH952,DO952,#REF!,#REF!,#REF!,#REF!,DQ952,DR952,DS952,DT952,DU952,DX952,DZ952,EA952,EB952,EC952,ED952,EG952,EI952,EJ952,EK952,EL952,EM952)</f>
        <v>#REF!</v>
      </c>
      <c r="I952" s="44" t="e">
        <f t="shared" si="26"/>
        <v>#REF!</v>
      </c>
      <c r="J952" s="72"/>
      <c r="K952" s="72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79"/>
      <c r="AF952" s="79"/>
      <c r="AG952" s="79"/>
      <c r="AH952" s="79"/>
      <c r="AI952" s="79"/>
      <c r="AJ952" s="79"/>
      <c r="AK952" s="79"/>
      <c r="AL952" s="79"/>
      <c r="AM952" s="79"/>
      <c r="AN952" s="79"/>
      <c r="AO952" s="79"/>
      <c r="AP952" s="79"/>
      <c r="AQ952" s="79"/>
      <c r="AR952" s="79"/>
      <c r="AS952" s="79"/>
      <c r="AT952" s="79"/>
      <c r="AU952" s="79"/>
      <c r="AV952" s="79"/>
      <c r="AW952" s="79"/>
      <c r="AX952" s="79"/>
      <c r="AY952" s="79"/>
      <c r="AZ952" s="79"/>
      <c r="BA952" s="79"/>
      <c r="BB952" s="79"/>
      <c r="BC952" s="79"/>
      <c r="BD952" s="79"/>
      <c r="BE952" s="79"/>
      <c r="BF952" s="79"/>
      <c r="BG952" s="79"/>
      <c r="BH952" s="79"/>
      <c r="BI952" s="79"/>
      <c r="BJ952" s="79"/>
      <c r="BK952" s="79"/>
      <c r="BL952" s="79"/>
      <c r="BM952" s="79"/>
      <c r="BN952" s="79"/>
      <c r="BO952" s="79"/>
      <c r="BP952" s="79"/>
      <c r="BQ952" s="79"/>
      <c r="BR952" s="79"/>
      <c r="BS952" s="79"/>
      <c r="BT952" s="79"/>
      <c r="BU952" s="79"/>
      <c r="BV952" s="79"/>
      <c r="BW952" s="79"/>
      <c r="BX952" s="79"/>
      <c r="BY952" s="79"/>
      <c r="BZ952" s="79"/>
      <c r="CA952" s="79"/>
      <c r="CB952" s="79"/>
      <c r="CC952" s="79"/>
      <c r="CD952" s="79"/>
      <c r="CE952" s="79"/>
      <c r="CF952" s="79"/>
      <c r="CG952" s="79"/>
      <c r="CH952" s="79"/>
      <c r="CI952" s="79"/>
      <c r="CJ952" s="79"/>
      <c r="CK952" s="79"/>
      <c r="CL952" s="79"/>
      <c r="CM952" s="79"/>
      <c r="CN952" s="79"/>
      <c r="CO952" s="79"/>
      <c r="CP952" s="79"/>
      <c r="CQ952" s="79"/>
      <c r="CR952" s="79"/>
      <c r="CS952" s="79"/>
      <c r="CT952" s="79"/>
      <c r="CU952" s="79"/>
      <c r="CV952" s="79"/>
      <c r="CW952" s="79"/>
      <c r="CX952" s="79"/>
      <c r="CY952" s="79"/>
      <c r="CZ952" s="79"/>
      <c r="DA952" s="79"/>
      <c r="DB952" s="79"/>
      <c r="DC952" s="79"/>
      <c r="DD952" s="79"/>
      <c r="DE952" s="79"/>
      <c r="DF952" s="79"/>
      <c r="DG952" s="79"/>
      <c r="DH952" s="79"/>
      <c r="DI952" s="79"/>
      <c r="DJ952" s="79"/>
      <c r="DK952" s="79"/>
      <c r="DL952" s="79"/>
      <c r="DM952" s="79"/>
      <c r="DN952" s="79"/>
      <c r="DO952" s="79"/>
      <c r="DP952" s="79"/>
      <c r="DQ952" s="79"/>
      <c r="DR952" s="79"/>
      <c r="DS952" s="79"/>
      <c r="DT952" s="79"/>
      <c r="DU952" s="79"/>
      <c r="DV952" s="79"/>
      <c r="DW952" s="79"/>
      <c r="DX952" s="79"/>
      <c r="DY952" s="79"/>
      <c r="DZ952" s="79"/>
      <c r="EA952" s="79"/>
      <c r="EB952" s="79"/>
      <c r="EC952" s="79"/>
      <c r="ED952" s="79"/>
      <c r="EE952" s="79"/>
      <c r="EF952" s="79"/>
      <c r="EG952" s="79"/>
      <c r="EH952" s="79"/>
      <c r="EI952" s="79"/>
      <c r="EJ952" s="79"/>
      <c r="EK952" s="79"/>
      <c r="EL952" s="79"/>
      <c r="EM952" s="79"/>
      <c r="EN952" s="79"/>
      <c r="EO952" s="113"/>
      <c r="EP952" s="113"/>
      <c r="EQ952" s="113"/>
      <c r="ER952" s="113"/>
      <c r="ES952" s="113"/>
      <c r="ET952" s="113"/>
      <c r="EU952" s="113"/>
      <c r="EV952" s="113"/>
      <c r="EW952" s="113"/>
      <c r="EX952" s="113"/>
    </row>
    <row r="953" spans="1:154" x14ac:dyDescent="0.3">
      <c r="A953" s="79"/>
      <c r="B953" s="80"/>
      <c r="C953" s="80"/>
      <c r="D953" s="80"/>
      <c r="E953" s="80"/>
      <c r="F953" s="80"/>
      <c r="G953" s="44" t="e">
        <f>SUM(J953,L953,N953,O953,P953,T953,U953,V953,AB953,AD953,AO953,AQ953,CE953,CG953,CP953,CR953,#REF!,#REF!,CZ953,DB953,DE953,DG953,DN953,DP953,DW953,DY953,EF953,EH953)</f>
        <v>#REF!</v>
      </c>
      <c r="H953" s="44" t="e">
        <f>SUM(K953,M953,Q953,R953,S953,W953,X953,Y953,AC953,AE953,AF953,AG953,AH953,AI953,AL953,AP953,AR953,#REF!,AY953,AZ953,CF953,CH953,CI953,CJ953,CK953,CL953,CQ953,CS953,CT953,CU953,CV953,CW953,#REF!,#REF!,DA953,DC953,DF953,DH953,DO953,#REF!,#REF!,#REF!,#REF!,DQ953,DR953,DS953,DT953,DU953,DX953,DZ953,EA953,EB953,EC953,ED953,EG953,EI953,EJ953,EK953,EL953,EM953)</f>
        <v>#REF!</v>
      </c>
      <c r="I953" s="44" t="e">
        <f t="shared" si="26"/>
        <v>#REF!</v>
      </c>
      <c r="J953" s="72"/>
      <c r="K953" s="72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79"/>
      <c r="AF953" s="79"/>
      <c r="AG953" s="79"/>
      <c r="AH953" s="79"/>
      <c r="AI953" s="79"/>
      <c r="AJ953" s="79"/>
      <c r="AK953" s="79"/>
      <c r="AL953" s="79"/>
      <c r="AM953" s="79"/>
      <c r="AN953" s="79"/>
      <c r="AO953" s="79"/>
      <c r="AP953" s="79"/>
      <c r="AQ953" s="79"/>
      <c r="AR953" s="79"/>
      <c r="AS953" s="79"/>
      <c r="AT953" s="79"/>
      <c r="AU953" s="79"/>
      <c r="AV953" s="79"/>
      <c r="AW953" s="79"/>
      <c r="AX953" s="79"/>
      <c r="AY953" s="79"/>
      <c r="AZ953" s="79"/>
      <c r="BA953" s="79"/>
      <c r="BB953" s="79"/>
      <c r="BC953" s="79"/>
      <c r="BD953" s="79"/>
      <c r="BE953" s="79"/>
      <c r="BF953" s="79"/>
      <c r="BG953" s="79"/>
      <c r="BH953" s="79"/>
      <c r="BI953" s="79"/>
      <c r="BJ953" s="79"/>
      <c r="BK953" s="79"/>
      <c r="BL953" s="79"/>
      <c r="BM953" s="79"/>
      <c r="BN953" s="79"/>
      <c r="BO953" s="79"/>
      <c r="BP953" s="79"/>
      <c r="BQ953" s="79"/>
      <c r="BR953" s="79"/>
      <c r="BS953" s="79"/>
      <c r="BT953" s="79"/>
      <c r="BU953" s="79"/>
      <c r="BV953" s="79"/>
      <c r="BW953" s="79"/>
      <c r="BX953" s="79"/>
      <c r="BY953" s="79"/>
      <c r="BZ953" s="79"/>
      <c r="CA953" s="79"/>
      <c r="CB953" s="79"/>
      <c r="CC953" s="79"/>
      <c r="CD953" s="79"/>
      <c r="CE953" s="79"/>
      <c r="CF953" s="79"/>
      <c r="CG953" s="79"/>
      <c r="CH953" s="79"/>
      <c r="CI953" s="79"/>
      <c r="CJ953" s="79"/>
      <c r="CK953" s="79"/>
      <c r="CL953" s="79"/>
      <c r="CM953" s="79"/>
      <c r="CN953" s="79"/>
      <c r="CO953" s="79"/>
      <c r="CP953" s="79"/>
      <c r="CQ953" s="79"/>
      <c r="CR953" s="79"/>
      <c r="CS953" s="79"/>
      <c r="CT953" s="79"/>
      <c r="CU953" s="79"/>
      <c r="CV953" s="79"/>
      <c r="CW953" s="79"/>
      <c r="CX953" s="79"/>
      <c r="CY953" s="79"/>
      <c r="CZ953" s="79"/>
      <c r="DA953" s="79"/>
      <c r="DB953" s="79"/>
      <c r="DC953" s="79"/>
      <c r="DD953" s="79"/>
      <c r="DE953" s="79"/>
      <c r="DF953" s="79"/>
      <c r="DG953" s="79"/>
      <c r="DH953" s="79"/>
      <c r="DI953" s="79"/>
      <c r="DJ953" s="79"/>
      <c r="DK953" s="79"/>
      <c r="DL953" s="79"/>
      <c r="DM953" s="79"/>
      <c r="DN953" s="79"/>
      <c r="DO953" s="79"/>
      <c r="DP953" s="79"/>
      <c r="DQ953" s="79"/>
      <c r="DR953" s="79"/>
      <c r="DS953" s="79"/>
      <c r="DT953" s="79"/>
      <c r="DU953" s="79"/>
      <c r="DV953" s="79"/>
      <c r="DW953" s="79"/>
      <c r="DX953" s="79"/>
      <c r="DY953" s="79"/>
      <c r="DZ953" s="79"/>
      <c r="EA953" s="79"/>
      <c r="EB953" s="79"/>
      <c r="EC953" s="79"/>
      <c r="ED953" s="79"/>
      <c r="EE953" s="79"/>
      <c r="EF953" s="79"/>
      <c r="EG953" s="79"/>
      <c r="EH953" s="79"/>
      <c r="EI953" s="79"/>
      <c r="EJ953" s="79"/>
      <c r="EK953" s="79"/>
      <c r="EL953" s="79"/>
      <c r="EM953" s="79"/>
      <c r="EN953" s="79"/>
      <c r="EO953" s="113"/>
      <c r="EP953" s="113"/>
      <c r="EQ953" s="113"/>
      <c r="ER953" s="113"/>
      <c r="ES953" s="113"/>
      <c r="ET953" s="113"/>
      <c r="EU953" s="113"/>
      <c r="EV953" s="113"/>
      <c r="EW953" s="113"/>
      <c r="EX953" s="113"/>
    </row>
    <row r="954" spans="1:154" x14ac:dyDescent="0.3">
      <c r="A954" s="79"/>
      <c r="B954" s="80"/>
      <c r="C954" s="80"/>
      <c r="D954" s="80"/>
      <c r="E954" s="80"/>
      <c r="F954" s="80"/>
      <c r="G954" s="44" t="e">
        <f>SUM(J954,L954,N954,O954,P954,T954,U954,V954,AB954,AD954,AO954,AQ954,CE954,CG954,CP954,CR954,#REF!,#REF!,CZ954,DB954,DE954,DG954,DN954,DP954,DW954,DY954,EF954,EH954)</f>
        <v>#REF!</v>
      </c>
      <c r="H954" s="44" t="e">
        <f>SUM(K954,M954,Q954,R954,S954,W954,X954,Y954,AC954,AE954,AF954,AG954,AH954,AI954,AL954,AP954,AR954,#REF!,AY954,AZ954,CF954,CH954,CI954,CJ954,CK954,CL954,CQ954,CS954,CT954,CU954,CV954,CW954,#REF!,#REF!,DA954,DC954,DF954,DH954,DO954,#REF!,#REF!,#REF!,#REF!,DQ954,DR954,DS954,DT954,DU954,DX954,DZ954,EA954,EB954,EC954,ED954,EG954,EI954,EJ954,EK954,EL954,EM954)</f>
        <v>#REF!</v>
      </c>
      <c r="I954" s="44" t="e">
        <f t="shared" si="26"/>
        <v>#REF!</v>
      </c>
      <c r="J954" s="72"/>
      <c r="K954" s="72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79"/>
      <c r="AF954" s="79"/>
      <c r="AG954" s="79"/>
      <c r="AH954" s="79"/>
      <c r="AI954" s="79"/>
      <c r="AJ954" s="79"/>
      <c r="AK954" s="79"/>
      <c r="AL954" s="79"/>
      <c r="AM954" s="79"/>
      <c r="AN954" s="79"/>
      <c r="AO954" s="79"/>
      <c r="AP954" s="79"/>
      <c r="AQ954" s="79"/>
      <c r="AR954" s="79"/>
      <c r="AS954" s="79"/>
      <c r="AT954" s="79"/>
      <c r="AU954" s="79"/>
      <c r="AV954" s="79"/>
      <c r="AW954" s="79"/>
      <c r="AX954" s="79"/>
      <c r="AY954" s="79"/>
      <c r="AZ954" s="79"/>
      <c r="BA954" s="79"/>
      <c r="BB954" s="79"/>
      <c r="BC954" s="79"/>
      <c r="BD954" s="79"/>
      <c r="BE954" s="79"/>
      <c r="BF954" s="79"/>
      <c r="BG954" s="79"/>
      <c r="BH954" s="79"/>
      <c r="BI954" s="79"/>
      <c r="BJ954" s="79"/>
      <c r="BK954" s="79"/>
      <c r="BL954" s="79"/>
      <c r="BM954" s="79"/>
      <c r="BN954" s="79"/>
      <c r="BO954" s="79"/>
      <c r="BP954" s="79"/>
      <c r="BQ954" s="79"/>
      <c r="BR954" s="79"/>
      <c r="BS954" s="79"/>
      <c r="BT954" s="79"/>
      <c r="BU954" s="79"/>
      <c r="BV954" s="79"/>
      <c r="BW954" s="79"/>
      <c r="BX954" s="79"/>
      <c r="BY954" s="79"/>
      <c r="BZ954" s="79"/>
      <c r="CA954" s="79"/>
      <c r="CB954" s="79"/>
      <c r="CC954" s="79"/>
      <c r="CD954" s="79"/>
      <c r="CE954" s="79"/>
      <c r="CF954" s="79"/>
      <c r="CG954" s="79"/>
      <c r="CH954" s="79"/>
      <c r="CI954" s="79"/>
      <c r="CJ954" s="79"/>
      <c r="CK954" s="79"/>
      <c r="CL954" s="79"/>
      <c r="CM954" s="79"/>
      <c r="CN954" s="79"/>
      <c r="CO954" s="79"/>
      <c r="CP954" s="79"/>
      <c r="CQ954" s="79"/>
      <c r="CR954" s="79"/>
      <c r="CS954" s="79"/>
      <c r="CT954" s="79"/>
      <c r="CU954" s="79"/>
      <c r="CV954" s="79"/>
      <c r="CW954" s="79"/>
      <c r="CX954" s="79"/>
      <c r="CY954" s="79"/>
      <c r="CZ954" s="79"/>
      <c r="DA954" s="79"/>
      <c r="DB954" s="79"/>
      <c r="DC954" s="79"/>
      <c r="DD954" s="79"/>
      <c r="DE954" s="79"/>
      <c r="DF954" s="79"/>
      <c r="DG954" s="79"/>
      <c r="DH954" s="79"/>
      <c r="DI954" s="79"/>
      <c r="DJ954" s="79"/>
      <c r="DK954" s="79"/>
      <c r="DL954" s="79"/>
      <c r="DM954" s="79"/>
      <c r="DN954" s="79"/>
      <c r="DO954" s="79"/>
      <c r="DP954" s="79"/>
      <c r="DQ954" s="79"/>
      <c r="DR954" s="79"/>
      <c r="DS954" s="79"/>
      <c r="DT954" s="79"/>
      <c r="DU954" s="79"/>
      <c r="DV954" s="79"/>
      <c r="DW954" s="79"/>
      <c r="DX954" s="79"/>
      <c r="DY954" s="79"/>
      <c r="DZ954" s="79"/>
      <c r="EA954" s="79"/>
      <c r="EB954" s="79"/>
      <c r="EC954" s="79"/>
      <c r="ED954" s="79"/>
      <c r="EE954" s="79"/>
      <c r="EF954" s="79"/>
      <c r="EG954" s="79"/>
      <c r="EH954" s="79"/>
      <c r="EI954" s="79"/>
      <c r="EJ954" s="79"/>
      <c r="EK954" s="79"/>
      <c r="EL954" s="79"/>
      <c r="EM954" s="79"/>
      <c r="EN954" s="79"/>
      <c r="EO954" s="113"/>
      <c r="EP954" s="113"/>
      <c r="EQ954" s="113"/>
      <c r="ER954" s="113"/>
      <c r="ES954" s="113"/>
      <c r="ET954" s="113"/>
      <c r="EU954" s="113"/>
      <c r="EV954" s="113"/>
      <c r="EW954" s="113"/>
      <c r="EX954" s="113"/>
    </row>
    <row r="955" spans="1:154" x14ac:dyDescent="0.3">
      <c r="A955" s="79"/>
      <c r="B955" s="80"/>
      <c r="C955" s="80"/>
      <c r="D955" s="80"/>
      <c r="E955" s="80"/>
      <c r="F955" s="80"/>
      <c r="G955" s="44" t="e">
        <f>SUM(J955,L955,N955,O955,P955,T955,U955,V955,AB955,AD955,AO955,AQ955,CE955,CG955,CP955,CR955,#REF!,#REF!,CZ955,DB955,DE955,DG955,DN955,DP955,DW955,DY955,EF955,EH955)</f>
        <v>#REF!</v>
      </c>
      <c r="H955" s="44" t="e">
        <f>SUM(K955,M955,Q955,R955,S955,W955,X955,Y955,AC955,AE955,AF955,AG955,AH955,AI955,AL955,AP955,AR955,#REF!,AY955,AZ955,CF955,CH955,CI955,CJ955,CK955,CL955,CQ955,CS955,CT955,CU955,CV955,CW955,#REF!,#REF!,DA955,DC955,DF955,DH955,DO955,#REF!,#REF!,#REF!,#REF!,DQ955,DR955,DS955,DT955,DU955,DX955,DZ955,EA955,EB955,EC955,ED955,EG955,EI955,EJ955,EK955,EL955,EM955)</f>
        <v>#REF!</v>
      </c>
      <c r="I955" s="44" t="e">
        <f t="shared" si="26"/>
        <v>#REF!</v>
      </c>
      <c r="J955" s="72"/>
      <c r="K955" s="72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79"/>
      <c r="AF955" s="79"/>
      <c r="AG955" s="79"/>
      <c r="AH955" s="79"/>
      <c r="AI955" s="79"/>
      <c r="AJ955" s="79"/>
      <c r="AK955" s="79"/>
      <c r="AL955" s="79"/>
      <c r="AM955" s="79"/>
      <c r="AN955" s="79"/>
      <c r="AO955" s="79"/>
      <c r="AP955" s="79"/>
      <c r="AQ955" s="79"/>
      <c r="AR955" s="79"/>
      <c r="AS955" s="79"/>
      <c r="AT955" s="79"/>
      <c r="AU955" s="79"/>
      <c r="AV955" s="79"/>
      <c r="AW955" s="79"/>
      <c r="AX955" s="79"/>
      <c r="AY955" s="79"/>
      <c r="AZ955" s="79"/>
      <c r="BA955" s="79"/>
      <c r="BB955" s="79"/>
      <c r="BC955" s="79"/>
      <c r="BD955" s="79"/>
      <c r="BE955" s="79"/>
      <c r="BF955" s="79"/>
      <c r="BG955" s="79"/>
      <c r="BH955" s="79"/>
      <c r="BI955" s="79"/>
      <c r="BJ955" s="79"/>
      <c r="BK955" s="79"/>
      <c r="BL955" s="79"/>
      <c r="BM955" s="79"/>
      <c r="BN955" s="79"/>
      <c r="BO955" s="79"/>
      <c r="BP955" s="79"/>
      <c r="BQ955" s="79"/>
      <c r="BR955" s="79"/>
      <c r="BS955" s="79"/>
      <c r="BT955" s="79"/>
      <c r="BU955" s="79"/>
      <c r="BV955" s="79"/>
      <c r="BW955" s="79"/>
      <c r="BX955" s="79"/>
      <c r="BY955" s="79"/>
      <c r="BZ955" s="79"/>
      <c r="CA955" s="79"/>
      <c r="CB955" s="79"/>
      <c r="CC955" s="79"/>
      <c r="CD955" s="79"/>
      <c r="CE955" s="79"/>
      <c r="CF955" s="79"/>
      <c r="CG955" s="79"/>
      <c r="CH955" s="79"/>
      <c r="CI955" s="79"/>
      <c r="CJ955" s="79"/>
      <c r="CK955" s="79"/>
      <c r="CL955" s="79"/>
      <c r="CM955" s="79"/>
      <c r="CN955" s="79"/>
      <c r="CO955" s="79"/>
      <c r="CP955" s="79"/>
      <c r="CQ955" s="79"/>
      <c r="CR955" s="79"/>
      <c r="CS955" s="79"/>
      <c r="CT955" s="79"/>
      <c r="CU955" s="79"/>
      <c r="CV955" s="79"/>
      <c r="CW955" s="79"/>
      <c r="CX955" s="79"/>
      <c r="CY955" s="79"/>
      <c r="CZ955" s="79"/>
      <c r="DA955" s="79"/>
      <c r="DB955" s="79"/>
      <c r="DC955" s="79"/>
      <c r="DD955" s="79"/>
      <c r="DE955" s="79"/>
      <c r="DF955" s="79"/>
      <c r="DG955" s="79"/>
      <c r="DH955" s="79"/>
      <c r="DI955" s="79"/>
      <c r="DJ955" s="79"/>
      <c r="DK955" s="79"/>
      <c r="DL955" s="79"/>
      <c r="DM955" s="79"/>
      <c r="DN955" s="79"/>
      <c r="DO955" s="79"/>
      <c r="DP955" s="79"/>
      <c r="DQ955" s="79"/>
      <c r="DR955" s="79"/>
      <c r="DS955" s="79"/>
      <c r="DT955" s="79"/>
      <c r="DU955" s="79"/>
      <c r="DV955" s="79"/>
      <c r="DW955" s="79"/>
      <c r="DX955" s="79"/>
      <c r="DY955" s="79"/>
      <c r="DZ955" s="79"/>
      <c r="EA955" s="79"/>
      <c r="EB955" s="79"/>
      <c r="EC955" s="79"/>
      <c r="ED955" s="79"/>
      <c r="EE955" s="79"/>
      <c r="EF955" s="79"/>
      <c r="EG955" s="79"/>
      <c r="EH955" s="79"/>
      <c r="EI955" s="79"/>
      <c r="EJ955" s="79"/>
      <c r="EK955" s="79"/>
      <c r="EL955" s="79"/>
      <c r="EM955" s="79"/>
      <c r="EN955" s="79"/>
      <c r="EO955" s="113"/>
      <c r="EP955" s="113"/>
      <c r="EQ955" s="113"/>
      <c r="ER955" s="113"/>
      <c r="ES955" s="113"/>
      <c r="ET955" s="113"/>
      <c r="EU955" s="113"/>
      <c r="EV955" s="113"/>
      <c r="EW955" s="113"/>
      <c r="EX955" s="113"/>
    </row>
    <row r="956" spans="1:154" x14ac:dyDescent="0.3">
      <c r="A956" s="79"/>
      <c r="B956" s="80"/>
      <c r="C956" s="80"/>
      <c r="D956" s="80"/>
      <c r="E956" s="80"/>
      <c r="F956" s="80"/>
      <c r="G956" s="44" t="e">
        <f>SUM(J956,L956,N956,O956,P956,T956,U956,V956,AB956,AD956,AO956,AQ956,CE956,CG956,CP956,CR956,#REF!,#REF!,CZ956,DB956,DE956,DG956,DN956,DP956,DW956,DY956,EF956,EH956)</f>
        <v>#REF!</v>
      </c>
      <c r="H956" s="44" t="e">
        <f>SUM(K956,M956,Q956,R956,S956,W956,X956,Y956,AC956,AE956,AF956,AG956,AH956,AI956,AL956,AP956,AR956,#REF!,AY956,AZ956,CF956,CH956,CI956,CJ956,CK956,CL956,CQ956,CS956,CT956,CU956,CV956,CW956,#REF!,#REF!,DA956,DC956,DF956,DH956,DO956,#REF!,#REF!,#REF!,#REF!,DQ956,DR956,DS956,DT956,DU956,DX956,DZ956,EA956,EB956,EC956,ED956,EG956,EI956,EJ956,EK956,EL956,EM956)</f>
        <v>#REF!</v>
      </c>
      <c r="I956" s="44" t="e">
        <f t="shared" si="26"/>
        <v>#REF!</v>
      </c>
      <c r="J956" s="72"/>
      <c r="K956" s="72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79"/>
      <c r="AF956" s="79"/>
      <c r="AG956" s="79"/>
      <c r="AH956" s="79"/>
      <c r="AI956" s="79"/>
      <c r="AJ956" s="79"/>
      <c r="AK956" s="79"/>
      <c r="AL956" s="79"/>
      <c r="AM956" s="79"/>
      <c r="AN956" s="79"/>
      <c r="AO956" s="79"/>
      <c r="AP956" s="79"/>
      <c r="AQ956" s="79"/>
      <c r="AR956" s="79"/>
      <c r="AS956" s="79"/>
      <c r="AT956" s="79"/>
      <c r="AU956" s="79"/>
      <c r="AV956" s="79"/>
      <c r="AW956" s="79"/>
      <c r="AX956" s="79"/>
      <c r="AY956" s="79"/>
      <c r="AZ956" s="79"/>
      <c r="BA956" s="79"/>
      <c r="BB956" s="79"/>
      <c r="BC956" s="79"/>
      <c r="BD956" s="79"/>
      <c r="BE956" s="79"/>
      <c r="BF956" s="79"/>
      <c r="BG956" s="79"/>
      <c r="BH956" s="79"/>
      <c r="BI956" s="79"/>
      <c r="BJ956" s="79"/>
      <c r="BK956" s="79"/>
      <c r="BL956" s="79"/>
      <c r="BM956" s="79"/>
      <c r="BN956" s="79"/>
      <c r="BO956" s="79"/>
      <c r="BP956" s="79"/>
      <c r="BQ956" s="79"/>
      <c r="BR956" s="79"/>
      <c r="BS956" s="79"/>
      <c r="BT956" s="79"/>
      <c r="BU956" s="79"/>
      <c r="BV956" s="79"/>
      <c r="BW956" s="79"/>
      <c r="BX956" s="79"/>
      <c r="BY956" s="79"/>
      <c r="BZ956" s="79"/>
      <c r="CA956" s="79"/>
      <c r="CB956" s="79"/>
      <c r="CC956" s="79"/>
      <c r="CD956" s="79"/>
      <c r="CE956" s="79"/>
      <c r="CF956" s="79"/>
      <c r="CG956" s="79"/>
      <c r="CH956" s="79"/>
      <c r="CI956" s="79"/>
      <c r="CJ956" s="79"/>
      <c r="CK956" s="79"/>
      <c r="CL956" s="79"/>
      <c r="CM956" s="79"/>
      <c r="CN956" s="79"/>
      <c r="CO956" s="79"/>
      <c r="CP956" s="79"/>
      <c r="CQ956" s="79"/>
      <c r="CR956" s="79"/>
      <c r="CS956" s="79"/>
      <c r="CT956" s="79"/>
      <c r="CU956" s="79"/>
      <c r="CV956" s="79"/>
      <c r="CW956" s="79"/>
      <c r="CX956" s="79"/>
      <c r="CY956" s="79"/>
      <c r="CZ956" s="79"/>
      <c r="DA956" s="79"/>
      <c r="DB956" s="79"/>
      <c r="DC956" s="79"/>
      <c r="DD956" s="79"/>
      <c r="DE956" s="79"/>
      <c r="DF956" s="79"/>
      <c r="DG956" s="79"/>
      <c r="DH956" s="79"/>
      <c r="DI956" s="79"/>
      <c r="DJ956" s="79"/>
      <c r="DK956" s="79"/>
      <c r="DL956" s="79"/>
      <c r="DM956" s="79"/>
      <c r="DN956" s="79"/>
      <c r="DO956" s="79"/>
      <c r="DP956" s="79"/>
      <c r="DQ956" s="79"/>
      <c r="DR956" s="79"/>
      <c r="DS956" s="79"/>
      <c r="DT956" s="79"/>
      <c r="DU956" s="79"/>
      <c r="DV956" s="79"/>
      <c r="DW956" s="79"/>
      <c r="DX956" s="79"/>
      <c r="DY956" s="79"/>
      <c r="DZ956" s="79"/>
      <c r="EA956" s="79"/>
      <c r="EB956" s="79"/>
      <c r="EC956" s="79"/>
      <c r="ED956" s="79"/>
      <c r="EE956" s="79"/>
      <c r="EF956" s="79"/>
      <c r="EG956" s="79"/>
      <c r="EH956" s="79"/>
      <c r="EI956" s="79"/>
      <c r="EJ956" s="79"/>
      <c r="EK956" s="79"/>
      <c r="EL956" s="79"/>
      <c r="EM956" s="79"/>
      <c r="EN956" s="79"/>
      <c r="EO956" s="113"/>
      <c r="EP956" s="113"/>
      <c r="EQ956" s="113"/>
      <c r="ER956" s="113"/>
      <c r="ES956" s="113"/>
      <c r="ET956" s="113"/>
      <c r="EU956" s="113"/>
      <c r="EV956" s="113"/>
      <c r="EW956" s="113"/>
      <c r="EX956" s="113"/>
    </row>
    <row r="957" spans="1:154" x14ac:dyDescent="0.3">
      <c r="A957" s="79"/>
      <c r="B957" s="80"/>
      <c r="C957" s="80"/>
      <c r="D957" s="80"/>
      <c r="E957" s="80"/>
      <c r="F957" s="80"/>
      <c r="G957" s="44" t="e">
        <f>SUM(J957,L957,N957,O957,P957,T957,U957,V957,AB957,AD957,AO957,AQ957,CE957,CG957,CP957,CR957,#REF!,#REF!,CZ957,DB957,DE957,DG957,DN957,DP957,DW957,DY957,EF957,EH957)</f>
        <v>#REF!</v>
      </c>
      <c r="H957" s="44" t="e">
        <f>SUM(K957,M957,Q957,R957,S957,W957,X957,Y957,AC957,AE957,AF957,AG957,AH957,AI957,AL957,AP957,AR957,#REF!,AY957,AZ957,CF957,CH957,CI957,CJ957,CK957,CL957,CQ957,CS957,CT957,CU957,CV957,CW957,#REF!,#REF!,DA957,DC957,DF957,DH957,DO957,#REF!,#REF!,#REF!,#REF!,DQ957,DR957,DS957,DT957,DU957,DX957,DZ957,EA957,EB957,EC957,ED957,EG957,EI957,EJ957,EK957,EL957,EM957)</f>
        <v>#REF!</v>
      </c>
      <c r="I957" s="44" t="e">
        <f t="shared" si="26"/>
        <v>#REF!</v>
      </c>
      <c r="J957" s="72"/>
      <c r="K957" s="72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79"/>
      <c r="AF957" s="79"/>
      <c r="AG957" s="79"/>
      <c r="AH957" s="79"/>
      <c r="AI957" s="79"/>
      <c r="AJ957" s="79"/>
      <c r="AK957" s="79"/>
      <c r="AL957" s="79"/>
      <c r="AM957" s="79"/>
      <c r="AN957" s="79"/>
      <c r="AO957" s="79"/>
      <c r="AP957" s="79"/>
      <c r="AQ957" s="79"/>
      <c r="AR957" s="79"/>
      <c r="AS957" s="79"/>
      <c r="AT957" s="79"/>
      <c r="AU957" s="79"/>
      <c r="AV957" s="79"/>
      <c r="AW957" s="79"/>
      <c r="AX957" s="79"/>
      <c r="AY957" s="79"/>
      <c r="AZ957" s="79"/>
      <c r="BA957" s="79"/>
      <c r="BB957" s="79"/>
      <c r="BC957" s="79"/>
      <c r="BD957" s="79"/>
      <c r="BE957" s="79"/>
      <c r="BF957" s="79"/>
      <c r="BG957" s="79"/>
      <c r="BH957" s="79"/>
      <c r="BI957" s="79"/>
      <c r="BJ957" s="79"/>
      <c r="BK957" s="79"/>
      <c r="BL957" s="79"/>
      <c r="BM957" s="79"/>
      <c r="BN957" s="79"/>
      <c r="BO957" s="79"/>
      <c r="BP957" s="79"/>
      <c r="BQ957" s="79"/>
      <c r="BR957" s="79"/>
      <c r="BS957" s="79"/>
      <c r="BT957" s="79"/>
      <c r="BU957" s="79"/>
      <c r="BV957" s="79"/>
      <c r="BW957" s="79"/>
      <c r="BX957" s="79"/>
      <c r="BY957" s="79"/>
      <c r="BZ957" s="79"/>
      <c r="CA957" s="79"/>
      <c r="CB957" s="79"/>
      <c r="CC957" s="79"/>
      <c r="CD957" s="79"/>
      <c r="CE957" s="79"/>
      <c r="CF957" s="79"/>
      <c r="CG957" s="79"/>
      <c r="CH957" s="79"/>
      <c r="CI957" s="79"/>
      <c r="CJ957" s="79"/>
      <c r="CK957" s="79"/>
      <c r="CL957" s="79"/>
      <c r="CM957" s="79"/>
      <c r="CN957" s="79"/>
      <c r="CO957" s="79"/>
      <c r="CP957" s="79"/>
      <c r="CQ957" s="79"/>
      <c r="CR957" s="79"/>
      <c r="CS957" s="79"/>
      <c r="CT957" s="79"/>
      <c r="CU957" s="79"/>
      <c r="CV957" s="79"/>
      <c r="CW957" s="79"/>
      <c r="CX957" s="79"/>
      <c r="CY957" s="79"/>
      <c r="CZ957" s="79"/>
      <c r="DA957" s="79"/>
      <c r="DB957" s="79"/>
      <c r="DC957" s="79"/>
      <c r="DD957" s="79"/>
      <c r="DE957" s="79"/>
      <c r="DF957" s="79"/>
      <c r="DG957" s="79"/>
      <c r="DH957" s="79"/>
      <c r="DI957" s="79"/>
      <c r="DJ957" s="79"/>
      <c r="DK957" s="79"/>
      <c r="DL957" s="79"/>
      <c r="DM957" s="79"/>
      <c r="DN957" s="79"/>
      <c r="DO957" s="79"/>
      <c r="DP957" s="79"/>
      <c r="DQ957" s="79"/>
      <c r="DR957" s="79"/>
      <c r="DS957" s="79"/>
      <c r="DT957" s="79"/>
      <c r="DU957" s="79"/>
      <c r="DV957" s="79"/>
      <c r="DW957" s="79"/>
      <c r="DX957" s="79"/>
      <c r="DY957" s="79"/>
      <c r="DZ957" s="79"/>
      <c r="EA957" s="79"/>
      <c r="EB957" s="79"/>
      <c r="EC957" s="79"/>
      <c r="ED957" s="79"/>
      <c r="EE957" s="79"/>
      <c r="EF957" s="79"/>
      <c r="EG957" s="79"/>
      <c r="EH957" s="79"/>
      <c r="EI957" s="79"/>
      <c r="EJ957" s="79"/>
      <c r="EK957" s="79"/>
      <c r="EL957" s="79"/>
      <c r="EM957" s="79"/>
      <c r="EN957" s="79"/>
      <c r="EO957" s="113"/>
      <c r="EP957" s="113"/>
      <c r="EQ957" s="113"/>
      <c r="ER957" s="113"/>
      <c r="ES957" s="113"/>
      <c r="ET957" s="113"/>
      <c r="EU957" s="113"/>
      <c r="EV957" s="113"/>
      <c r="EW957" s="113"/>
      <c r="EX957" s="113"/>
    </row>
    <row r="958" spans="1:154" x14ac:dyDescent="0.3">
      <c r="A958" s="79"/>
      <c r="B958" s="80"/>
      <c r="C958" s="80"/>
      <c r="D958" s="80"/>
      <c r="E958" s="80"/>
      <c r="F958" s="80"/>
      <c r="G958" s="44" t="e">
        <f>SUM(J958,L958,N958,O958,P958,T958,U958,V958,AB958,AD958,AO958,AQ958,CE958,CG958,CP958,CR958,#REF!,#REF!,CZ958,DB958,DE958,DG958,DN958,DP958,DW958,DY958,EF958,EH958)</f>
        <v>#REF!</v>
      </c>
      <c r="H958" s="44" t="e">
        <f>SUM(K958,M958,Q958,R958,S958,W958,X958,Y958,AC958,AE958,AF958,AG958,AH958,AI958,AL958,AP958,AR958,#REF!,AY958,AZ958,CF958,CH958,CI958,CJ958,CK958,CL958,CQ958,CS958,CT958,CU958,CV958,CW958,#REF!,#REF!,DA958,DC958,DF958,DH958,DO958,#REF!,#REF!,#REF!,#REF!,DQ958,DR958,DS958,DT958,DU958,DX958,DZ958,EA958,EB958,EC958,ED958,EG958,EI958,EJ958,EK958,EL958,EM958)</f>
        <v>#REF!</v>
      </c>
      <c r="I958" s="44" t="e">
        <f t="shared" si="26"/>
        <v>#REF!</v>
      </c>
      <c r="J958" s="72"/>
      <c r="K958" s="72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79"/>
      <c r="AF958" s="79"/>
      <c r="AG958" s="79"/>
      <c r="AH958" s="79"/>
      <c r="AI958" s="79"/>
      <c r="AJ958" s="79"/>
      <c r="AK958" s="79"/>
      <c r="AL958" s="79"/>
      <c r="AM958" s="79"/>
      <c r="AN958" s="79"/>
      <c r="AO958" s="79"/>
      <c r="AP958" s="79"/>
      <c r="AQ958" s="79"/>
      <c r="AR958" s="79"/>
      <c r="AS958" s="79"/>
      <c r="AT958" s="79"/>
      <c r="AU958" s="79"/>
      <c r="AV958" s="79"/>
      <c r="AW958" s="79"/>
      <c r="AX958" s="79"/>
      <c r="AY958" s="79"/>
      <c r="AZ958" s="79"/>
      <c r="BA958" s="79"/>
      <c r="BB958" s="79"/>
      <c r="BC958" s="79"/>
      <c r="BD958" s="79"/>
      <c r="BE958" s="79"/>
      <c r="BF958" s="79"/>
      <c r="BG958" s="79"/>
      <c r="BH958" s="79"/>
      <c r="BI958" s="79"/>
      <c r="BJ958" s="79"/>
      <c r="BK958" s="79"/>
      <c r="BL958" s="79"/>
      <c r="BM958" s="79"/>
      <c r="BN958" s="79"/>
      <c r="BO958" s="79"/>
      <c r="BP958" s="79"/>
      <c r="BQ958" s="79"/>
      <c r="BR958" s="79"/>
      <c r="BS958" s="79"/>
      <c r="BT958" s="79"/>
      <c r="BU958" s="79"/>
      <c r="BV958" s="79"/>
      <c r="BW958" s="79"/>
      <c r="BX958" s="79"/>
      <c r="BY958" s="79"/>
      <c r="BZ958" s="79"/>
      <c r="CA958" s="79"/>
      <c r="CB958" s="79"/>
      <c r="CC958" s="79"/>
      <c r="CD958" s="79"/>
      <c r="CE958" s="79"/>
      <c r="CF958" s="79"/>
      <c r="CG958" s="79"/>
      <c r="CH958" s="79"/>
      <c r="CI958" s="79"/>
      <c r="CJ958" s="79"/>
      <c r="CK958" s="79"/>
      <c r="CL958" s="79"/>
      <c r="CM958" s="79"/>
      <c r="CN958" s="79"/>
      <c r="CO958" s="79"/>
      <c r="CP958" s="79"/>
      <c r="CQ958" s="79"/>
      <c r="CR958" s="79"/>
      <c r="CS958" s="79"/>
      <c r="CT958" s="79"/>
      <c r="CU958" s="79"/>
      <c r="CV958" s="79"/>
      <c r="CW958" s="79"/>
      <c r="CX958" s="79"/>
      <c r="CY958" s="79"/>
      <c r="CZ958" s="79"/>
      <c r="DA958" s="79"/>
      <c r="DB958" s="79"/>
      <c r="DC958" s="79"/>
      <c r="DD958" s="79"/>
      <c r="DE958" s="79"/>
      <c r="DF958" s="79"/>
      <c r="DG958" s="79"/>
      <c r="DH958" s="79"/>
      <c r="DI958" s="79"/>
      <c r="DJ958" s="79"/>
      <c r="DK958" s="79"/>
      <c r="DL958" s="79"/>
      <c r="DM958" s="79"/>
      <c r="DN958" s="79"/>
      <c r="DO958" s="79"/>
      <c r="DP958" s="79"/>
      <c r="DQ958" s="79"/>
      <c r="DR958" s="79"/>
      <c r="DS958" s="79"/>
      <c r="DT958" s="79"/>
      <c r="DU958" s="79"/>
      <c r="DV958" s="79"/>
      <c r="DW958" s="79"/>
      <c r="DX958" s="79"/>
      <c r="DY958" s="79"/>
      <c r="DZ958" s="79"/>
      <c r="EA958" s="79"/>
      <c r="EB958" s="79"/>
      <c r="EC958" s="79"/>
      <c r="ED958" s="79"/>
      <c r="EE958" s="79"/>
      <c r="EF958" s="79"/>
      <c r="EG958" s="79"/>
      <c r="EH958" s="79"/>
      <c r="EI958" s="79"/>
      <c r="EJ958" s="79"/>
      <c r="EK958" s="79"/>
      <c r="EL958" s="79"/>
      <c r="EM958" s="79"/>
      <c r="EN958" s="79"/>
      <c r="EO958" s="113"/>
      <c r="EP958" s="113"/>
      <c r="EQ958" s="113"/>
      <c r="ER958" s="113"/>
      <c r="ES958" s="113"/>
      <c r="ET958" s="113"/>
      <c r="EU958" s="113"/>
      <c r="EV958" s="113"/>
      <c r="EW958" s="113"/>
      <c r="EX958" s="113"/>
    </row>
    <row r="959" spans="1:154" x14ac:dyDescent="0.3">
      <c r="A959" s="79"/>
      <c r="B959" s="80"/>
      <c r="C959" s="80"/>
      <c r="D959" s="80"/>
      <c r="E959" s="80"/>
      <c r="F959" s="80"/>
      <c r="G959" s="44" t="e">
        <f>SUM(J959,L959,N959,O959,P959,T959,U959,V959,AB959,AD959,AO959,AQ959,CE959,CG959,CP959,CR959,#REF!,#REF!,CZ959,DB959,DE959,DG959,DN959,DP959,DW959,DY959,EF959,EH959)</f>
        <v>#REF!</v>
      </c>
      <c r="H959" s="44" t="e">
        <f>SUM(K959,M959,Q959,R959,S959,W959,X959,Y959,AC959,AE959,AF959,AG959,AH959,AI959,AL959,AP959,AR959,#REF!,AY959,AZ959,CF959,CH959,CI959,CJ959,CK959,CL959,CQ959,CS959,CT959,CU959,CV959,CW959,#REF!,#REF!,DA959,DC959,DF959,DH959,DO959,#REF!,#REF!,#REF!,#REF!,DQ959,DR959,DS959,DT959,DU959,DX959,DZ959,EA959,EB959,EC959,ED959,EG959,EI959,EJ959,EK959,EL959,EM959)</f>
        <v>#REF!</v>
      </c>
      <c r="I959" s="44" t="e">
        <f t="shared" si="26"/>
        <v>#REF!</v>
      </c>
      <c r="J959" s="72"/>
      <c r="K959" s="72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79"/>
      <c r="AF959" s="79"/>
      <c r="AG959" s="79"/>
      <c r="AH959" s="79"/>
      <c r="AI959" s="79"/>
      <c r="AJ959" s="79"/>
      <c r="AK959" s="79"/>
      <c r="AL959" s="79"/>
      <c r="AM959" s="79"/>
      <c r="AN959" s="79"/>
      <c r="AO959" s="79"/>
      <c r="AP959" s="79"/>
      <c r="AQ959" s="79"/>
      <c r="AR959" s="79"/>
      <c r="AS959" s="79"/>
      <c r="AT959" s="79"/>
      <c r="AU959" s="79"/>
      <c r="AV959" s="79"/>
      <c r="AW959" s="79"/>
      <c r="AX959" s="79"/>
      <c r="AY959" s="79"/>
      <c r="AZ959" s="79"/>
      <c r="BA959" s="79"/>
      <c r="BB959" s="79"/>
      <c r="BC959" s="79"/>
      <c r="BD959" s="79"/>
      <c r="BE959" s="79"/>
      <c r="BF959" s="79"/>
      <c r="BG959" s="79"/>
      <c r="BH959" s="79"/>
      <c r="BI959" s="79"/>
      <c r="BJ959" s="79"/>
      <c r="BK959" s="79"/>
      <c r="BL959" s="79"/>
      <c r="BM959" s="79"/>
      <c r="BN959" s="79"/>
      <c r="BO959" s="79"/>
      <c r="BP959" s="79"/>
      <c r="BQ959" s="79"/>
      <c r="BR959" s="79"/>
      <c r="BS959" s="79"/>
      <c r="BT959" s="79"/>
      <c r="BU959" s="79"/>
      <c r="BV959" s="79"/>
      <c r="BW959" s="79"/>
      <c r="BX959" s="79"/>
      <c r="BY959" s="79"/>
      <c r="BZ959" s="79"/>
      <c r="CA959" s="79"/>
      <c r="CB959" s="79"/>
      <c r="CC959" s="79"/>
      <c r="CD959" s="79"/>
      <c r="CE959" s="79"/>
      <c r="CF959" s="79"/>
      <c r="CG959" s="79"/>
      <c r="CH959" s="79"/>
      <c r="CI959" s="79"/>
      <c r="CJ959" s="79"/>
      <c r="CK959" s="79"/>
      <c r="CL959" s="79"/>
      <c r="CM959" s="79"/>
      <c r="CN959" s="79"/>
      <c r="CO959" s="79"/>
      <c r="CP959" s="79"/>
      <c r="CQ959" s="79"/>
      <c r="CR959" s="79"/>
      <c r="CS959" s="79"/>
      <c r="CT959" s="79"/>
      <c r="CU959" s="79"/>
      <c r="CV959" s="79"/>
      <c r="CW959" s="79"/>
      <c r="CX959" s="79"/>
      <c r="CY959" s="79"/>
      <c r="CZ959" s="79"/>
      <c r="DA959" s="79"/>
      <c r="DB959" s="79"/>
      <c r="DC959" s="79"/>
      <c r="DD959" s="79"/>
      <c r="DE959" s="79"/>
      <c r="DF959" s="79"/>
      <c r="DG959" s="79"/>
      <c r="DH959" s="79"/>
      <c r="DI959" s="79"/>
      <c r="DJ959" s="79"/>
      <c r="DK959" s="79"/>
      <c r="DL959" s="79"/>
      <c r="DM959" s="79"/>
      <c r="DN959" s="79"/>
      <c r="DO959" s="79"/>
      <c r="DP959" s="79"/>
      <c r="DQ959" s="79"/>
      <c r="DR959" s="79"/>
      <c r="DS959" s="79"/>
      <c r="DT959" s="79"/>
      <c r="DU959" s="79"/>
      <c r="DV959" s="79"/>
      <c r="DW959" s="79"/>
      <c r="DX959" s="79"/>
      <c r="DY959" s="79"/>
      <c r="DZ959" s="79"/>
      <c r="EA959" s="79"/>
      <c r="EB959" s="79"/>
      <c r="EC959" s="79"/>
      <c r="ED959" s="79"/>
      <c r="EE959" s="79"/>
      <c r="EF959" s="79"/>
      <c r="EG959" s="79"/>
      <c r="EH959" s="79"/>
      <c r="EI959" s="79"/>
      <c r="EJ959" s="79"/>
      <c r="EK959" s="79"/>
      <c r="EL959" s="79"/>
      <c r="EM959" s="79"/>
      <c r="EN959" s="79"/>
      <c r="EO959" s="113"/>
      <c r="EP959" s="113"/>
      <c r="EQ959" s="113"/>
      <c r="ER959" s="113"/>
      <c r="ES959" s="113"/>
      <c r="ET959" s="113"/>
      <c r="EU959" s="113"/>
      <c r="EV959" s="113"/>
      <c r="EW959" s="113"/>
      <c r="EX959" s="113"/>
    </row>
    <row r="960" spans="1:154" x14ac:dyDescent="0.3">
      <c r="A960" s="79"/>
      <c r="B960" s="80"/>
      <c r="C960" s="80"/>
      <c r="D960" s="80"/>
      <c r="E960" s="80"/>
      <c r="F960" s="80"/>
      <c r="G960" s="44" t="e">
        <f>SUM(J960,L960,N960,O960,P960,T960,U960,V960,AB960,AD960,AO960,AQ960,CE960,CG960,CP960,CR960,#REF!,#REF!,CZ960,DB960,DE960,DG960,DN960,DP960,DW960,DY960,EF960,EH960)</f>
        <v>#REF!</v>
      </c>
      <c r="H960" s="44" t="e">
        <f>SUM(K960,M960,Q960,R960,S960,W960,X960,Y960,AC960,AE960,AF960,AG960,AH960,AI960,AL960,AP960,AR960,#REF!,AY960,AZ960,CF960,CH960,CI960,CJ960,CK960,CL960,CQ960,CS960,CT960,CU960,CV960,CW960,#REF!,#REF!,DA960,DC960,DF960,DH960,DO960,#REF!,#REF!,#REF!,#REF!,DQ960,DR960,DS960,DT960,DU960,DX960,DZ960,EA960,EB960,EC960,ED960,EG960,EI960,EJ960,EK960,EL960,EM960)</f>
        <v>#REF!</v>
      </c>
      <c r="I960" s="44" t="e">
        <f t="shared" si="26"/>
        <v>#REF!</v>
      </c>
      <c r="J960" s="72"/>
      <c r="K960" s="72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79"/>
      <c r="AF960" s="79"/>
      <c r="AG960" s="79"/>
      <c r="AH960" s="79"/>
      <c r="AI960" s="79"/>
      <c r="AJ960" s="79"/>
      <c r="AK960" s="79"/>
      <c r="AL960" s="79"/>
      <c r="AM960" s="79"/>
      <c r="AN960" s="79"/>
      <c r="AO960" s="79"/>
      <c r="AP960" s="79"/>
      <c r="AQ960" s="79"/>
      <c r="AR960" s="79"/>
      <c r="AS960" s="79"/>
      <c r="AT960" s="79"/>
      <c r="AU960" s="79"/>
      <c r="AV960" s="79"/>
      <c r="AW960" s="79"/>
      <c r="AX960" s="79"/>
      <c r="AY960" s="79"/>
      <c r="AZ960" s="79"/>
      <c r="BA960" s="79"/>
      <c r="BB960" s="79"/>
      <c r="BC960" s="79"/>
      <c r="BD960" s="79"/>
      <c r="BE960" s="79"/>
      <c r="BF960" s="79"/>
      <c r="BG960" s="79"/>
      <c r="BH960" s="79"/>
      <c r="BI960" s="79"/>
      <c r="BJ960" s="79"/>
      <c r="BK960" s="79"/>
      <c r="BL960" s="79"/>
      <c r="BM960" s="79"/>
      <c r="BN960" s="79"/>
      <c r="BO960" s="79"/>
      <c r="BP960" s="79"/>
      <c r="BQ960" s="79"/>
      <c r="BR960" s="79"/>
      <c r="BS960" s="79"/>
      <c r="BT960" s="79"/>
      <c r="BU960" s="79"/>
      <c r="BV960" s="79"/>
      <c r="BW960" s="79"/>
      <c r="BX960" s="79"/>
      <c r="BY960" s="79"/>
      <c r="BZ960" s="79"/>
      <c r="CA960" s="79"/>
      <c r="CB960" s="79"/>
      <c r="CC960" s="79"/>
      <c r="CD960" s="79"/>
      <c r="CE960" s="79"/>
      <c r="CF960" s="79"/>
      <c r="CG960" s="79"/>
      <c r="CH960" s="79"/>
      <c r="CI960" s="79"/>
      <c r="CJ960" s="79"/>
      <c r="CK960" s="79"/>
      <c r="CL960" s="79"/>
      <c r="CM960" s="79"/>
      <c r="CN960" s="79"/>
      <c r="CO960" s="79"/>
      <c r="CP960" s="79"/>
      <c r="CQ960" s="79"/>
      <c r="CR960" s="79"/>
      <c r="CS960" s="79"/>
      <c r="CT960" s="79"/>
      <c r="CU960" s="79"/>
      <c r="CV960" s="79"/>
      <c r="CW960" s="79"/>
      <c r="CX960" s="79"/>
      <c r="CY960" s="79"/>
      <c r="CZ960" s="79"/>
      <c r="DA960" s="79"/>
      <c r="DB960" s="79"/>
      <c r="DC960" s="79"/>
      <c r="DD960" s="79"/>
      <c r="DE960" s="79"/>
      <c r="DF960" s="79"/>
      <c r="DG960" s="79"/>
      <c r="DH960" s="79"/>
      <c r="DI960" s="79"/>
      <c r="DJ960" s="79"/>
      <c r="DK960" s="79"/>
      <c r="DL960" s="79"/>
      <c r="DM960" s="79"/>
      <c r="DN960" s="79"/>
      <c r="DO960" s="79"/>
      <c r="DP960" s="79"/>
      <c r="DQ960" s="79"/>
      <c r="DR960" s="79"/>
      <c r="DS960" s="79"/>
      <c r="DT960" s="79"/>
      <c r="DU960" s="79"/>
      <c r="DV960" s="79"/>
      <c r="DW960" s="79"/>
      <c r="DX960" s="79"/>
      <c r="DY960" s="79"/>
      <c r="DZ960" s="79"/>
      <c r="EA960" s="79"/>
      <c r="EB960" s="79"/>
      <c r="EC960" s="79"/>
      <c r="ED960" s="79"/>
      <c r="EE960" s="79"/>
      <c r="EF960" s="79"/>
      <c r="EG960" s="79"/>
      <c r="EH960" s="79"/>
      <c r="EI960" s="79"/>
      <c r="EJ960" s="79"/>
      <c r="EK960" s="79"/>
      <c r="EL960" s="79"/>
      <c r="EM960" s="79"/>
      <c r="EN960" s="79"/>
      <c r="EO960" s="113"/>
      <c r="EP960" s="113"/>
      <c r="EQ960" s="113"/>
      <c r="ER960" s="113"/>
      <c r="ES960" s="113"/>
      <c r="ET960" s="113"/>
      <c r="EU960" s="113"/>
      <c r="EV960" s="113"/>
      <c r="EW960" s="113"/>
      <c r="EX960" s="113"/>
    </row>
    <row r="961" spans="1:154" x14ac:dyDescent="0.3">
      <c r="A961" s="79"/>
      <c r="B961" s="80"/>
      <c r="C961" s="80"/>
      <c r="D961" s="80"/>
      <c r="E961" s="80"/>
      <c r="F961" s="80"/>
      <c r="G961" s="44" t="e">
        <f>SUM(J961,L961,N961,O961,P961,T961,U961,V961,AB961,AD961,AO961,AQ961,CE961,CG961,CP961,CR961,#REF!,#REF!,CZ961,DB961,DE961,DG961,DN961,DP961,DW961,DY961,EF961,EH961)</f>
        <v>#REF!</v>
      </c>
      <c r="H961" s="44" t="e">
        <f>SUM(K961,M961,Q961,R961,S961,W961,X961,Y961,AC961,AE961,AF961,AG961,AH961,AI961,AL961,AP961,AR961,#REF!,AY961,AZ961,CF961,CH961,CI961,CJ961,CK961,CL961,CQ961,CS961,CT961,CU961,CV961,CW961,#REF!,#REF!,DA961,DC961,DF961,DH961,DO961,#REF!,#REF!,#REF!,#REF!,DQ961,DR961,DS961,DT961,DU961,DX961,DZ961,EA961,EB961,EC961,ED961,EG961,EI961,EJ961,EK961,EL961,EM961)</f>
        <v>#REF!</v>
      </c>
      <c r="I961" s="44" t="e">
        <f t="shared" si="26"/>
        <v>#REF!</v>
      </c>
      <c r="J961" s="72"/>
      <c r="K961" s="72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79"/>
      <c r="AF961" s="79"/>
      <c r="AG961" s="79"/>
      <c r="AH961" s="79"/>
      <c r="AI961" s="79"/>
      <c r="AJ961" s="79"/>
      <c r="AK961" s="79"/>
      <c r="AL961" s="79"/>
      <c r="AM961" s="79"/>
      <c r="AN961" s="79"/>
      <c r="AO961" s="79"/>
      <c r="AP961" s="79"/>
      <c r="AQ961" s="79"/>
      <c r="AR961" s="79"/>
      <c r="AS961" s="79"/>
      <c r="AT961" s="79"/>
      <c r="AU961" s="79"/>
      <c r="AV961" s="79"/>
      <c r="AW961" s="79"/>
      <c r="AX961" s="79"/>
      <c r="AY961" s="79"/>
      <c r="AZ961" s="79"/>
      <c r="BA961" s="79"/>
      <c r="BB961" s="79"/>
      <c r="BC961" s="79"/>
      <c r="BD961" s="79"/>
      <c r="BE961" s="79"/>
      <c r="BF961" s="79"/>
      <c r="BG961" s="79"/>
      <c r="BH961" s="79"/>
      <c r="BI961" s="79"/>
      <c r="BJ961" s="79"/>
      <c r="BK961" s="79"/>
      <c r="BL961" s="79"/>
      <c r="BM961" s="79"/>
      <c r="BN961" s="79"/>
      <c r="BO961" s="79"/>
      <c r="BP961" s="79"/>
      <c r="BQ961" s="79"/>
      <c r="BR961" s="79"/>
      <c r="BS961" s="79"/>
      <c r="BT961" s="79"/>
      <c r="BU961" s="79"/>
      <c r="BV961" s="79"/>
      <c r="BW961" s="79"/>
      <c r="BX961" s="79"/>
      <c r="BY961" s="79"/>
      <c r="BZ961" s="79"/>
      <c r="CA961" s="79"/>
      <c r="CB961" s="79"/>
      <c r="CC961" s="79"/>
      <c r="CD961" s="79"/>
      <c r="CE961" s="79"/>
      <c r="CF961" s="79"/>
      <c r="CG961" s="79"/>
      <c r="CH961" s="79"/>
      <c r="CI961" s="79"/>
      <c r="CJ961" s="79"/>
      <c r="CK961" s="79"/>
      <c r="CL961" s="79"/>
      <c r="CM961" s="79"/>
      <c r="CN961" s="79"/>
      <c r="CO961" s="79"/>
      <c r="CP961" s="79"/>
      <c r="CQ961" s="79"/>
      <c r="CR961" s="79"/>
      <c r="CS961" s="79"/>
      <c r="CT961" s="79"/>
      <c r="CU961" s="79"/>
      <c r="CV961" s="79"/>
      <c r="CW961" s="79"/>
      <c r="CX961" s="79"/>
      <c r="CY961" s="79"/>
      <c r="CZ961" s="79"/>
      <c r="DA961" s="79"/>
      <c r="DB961" s="79"/>
      <c r="DC961" s="79"/>
      <c r="DD961" s="79"/>
      <c r="DE961" s="79"/>
      <c r="DF961" s="79"/>
      <c r="DG961" s="79"/>
      <c r="DH961" s="79"/>
      <c r="DI961" s="79"/>
      <c r="DJ961" s="79"/>
      <c r="DK961" s="79"/>
      <c r="DL961" s="79"/>
      <c r="DM961" s="79"/>
      <c r="DN961" s="79"/>
      <c r="DO961" s="79"/>
      <c r="DP961" s="79"/>
      <c r="DQ961" s="79"/>
      <c r="DR961" s="79"/>
      <c r="DS961" s="79"/>
      <c r="DT961" s="79"/>
      <c r="DU961" s="79"/>
      <c r="DV961" s="79"/>
      <c r="DW961" s="79"/>
      <c r="DX961" s="79"/>
      <c r="DY961" s="79"/>
      <c r="DZ961" s="79"/>
      <c r="EA961" s="79"/>
      <c r="EB961" s="79"/>
      <c r="EC961" s="79"/>
      <c r="ED961" s="79"/>
      <c r="EE961" s="79"/>
      <c r="EF961" s="79"/>
      <c r="EG961" s="79"/>
      <c r="EH961" s="79"/>
      <c r="EI961" s="79"/>
      <c r="EJ961" s="79"/>
      <c r="EK961" s="79"/>
      <c r="EL961" s="79"/>
      <c r="EM961" s="79"/>
      <c r="EN961" s="79"/>
      <c r="EO961" s="113"/>
      <c r="EP961" s="113"/>
      <c r="EQ961" s="113"/>
      <c r="ER961" s="113"/>
      <c r="ES961" s="113"/>
      <c r="ET961" s="113"/>
      <c r="EU961" s="113"/>
      <c r="EV961" s="113"/>
      <c r="EW961" s="113"/>
      <c r="EX961" s="113"/>
    </row>
    <row r="962" spans="1:154" x14ac:dyDescent="0.3">
      <c r="A962" s="79"/>
      <c r="B962" s="80"/>
      <c r="C962" s="80"/>
      <c r="D962" s="80"/>
      <c r="E962" s="80"/>
      <c r="F962" s="80"/>
      <c r="G962" s="44" t="e">
        <f>SUM(J962,L962,N962,O962,P962,T962,U962,V962,AB962,AD962,AO962,AQ962,CE962,CG962,CP962,CR962,#REF!,#REF!,CZ962,DB962,DE962,DG962,DN962,DP962,DW962,DY962,EF962,EH962)</f>
        <v>#REF!</v>
      </c>
      <c r="H962" s="44" t="e">
        <f>SUM(K962,M962,Q962,R962,S962,W962,X962,Y962,AC962,AE962,AF962,AG962,AH962,AI962,AL962,AP962,AR962,#REF!,AY962,AZ962,CF962,CH962,CI962,CJ962,CK962,CL962,CQ962,CS962,CT962,CU962,CV962,CW962,#REF!,#REF!,DA962,DC962,DF962,DH962,DO962,#REF!,#REF!,#REF!,#REF!,DQ962,DR962,DS962,DT962,DU962,DX962,DZ962,EA962,EB962,EC962,ED962,EG962,EI962,EJ962,EK962,EL962,EM962)</f>
        <v>#REF!</v>
      </c>
      <c r="I962" s="44" t="e">
        <f t="shared" si="26"/>
        <v>#REF!</v>
      </c>
      <c r="J962" s="72"/>
      <c r="K962" s="72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79"/>
      <c r="AF962" s="79"/>
      <c r="AG962" s="79"/>
      <c r="AH962" s="79"/>
      <c r="AI962" s="79"/>
      <c r="AJ962" s="79"/>
      <c r="AK962" s="79"/>
      <c r="AL962" s="79"/>
      <c r="AM962" s="79"/>
      <c r="AN962" s="79"/>
      <c r="AO962" s="79"/>
      <c r="AP962" s="79"/>
      <c r="AQ962" s="79"/>
      <c r="AR962" s="79"/>
      <c r="AS962" s="79"/>
      <c r="AT962" s="79"/>
      <c r="AU962" s="79"/>
      <c r="AV962" s="79"/>
      <c r="AW962" s="79"/>
      <c r="AX962" s="79"/>
      <c r="AY962" s="79"/>
      <c r="AZ962" s="79"/>
      <c r="BA962" s="79"/>
      <c r="BB962" s="79"/>
      <c r="BC962" s="79"/>
      <c r="BD962" s="79"/>
      <c r="BE962" s="79"/>
      <c r="BF962" s="79"/>
      <c r="BG962" s="79"/>
      <c r="BH962" s="79"/>
      <c r="BI962" s="79"/>
      <c r="BJ962" s="79"/>
      <c r="BK962" s="79"/>
      <c r="BL962" s="79"/>
      <c r="BM962" s="79"/>
      <c r="BN962" s="79"/>
      <c r="BO962" s="79"/>
      <c r="BP962" s="79"/>
      <c r="BQ962" s="79"/>
      <c r="BR962" s="79"/>
      <c r="BS962" s="79"/>
      <c r="BT962" s="79"/>
      <c r="BU962" s="79"/>
      <c r="BV962" s="79"/>
      <c r="BW962" s="79"/>
      <c r="BX962" s="79"/>
      <c r="BY962" s="79"/>
      <c r="BZ962" s="79"/>
      <c r="CA962" s="79"/>
      <c r="CB962" s="79"/>
      <c r="CC962" s="79"/>
      <c r="CD962" s="79"/>
      <c r="CE962" s="79"/>
      <c r="CF962" s="79"/>
      <c r="CG962" s="79"/>
      <c r="CH962" s="79"/>
      <c r="CI962" s="79"/>
      <c r="CJ962" s="79"/>
      <c r="CK962" s="79"/>
      <c r="CL962" s="79"/>
      <c r="CM962" s="79"/>
      <c r="CN962" s="79"/>
      <c r="CO962" s="79"/>
      <c r="CP962" s="79"/>
      <c r="CQ962" s="79"/>
      <c r="CR962" s="79"/>
      <c r="CS962" s="79"/>
      <c r="CT962" s="79"/>
      <c r="CU962" s="79"/>
      <c r="CV962" s="79"/>
      <c r="CW962" s="79"/>
      <c r="CX962" s="79"/>
      <c r="CY962" s="79"/>
      <c r="CZ962" s="79"/>
      <c r="DA962" s="79"/>
      <c r="DB962" s="79"/>
      <c r="DC962" s="79"/>
      <c r="DD962" s="79"/>
      <c r="DE962" s="79"/>
      <c r="DF962" s="79"/>
      <c r="DG962" s="79"/>
      <c r="DH962" s="79"/>
      <c r="DI962" s="79"/>
      <c r="DJ962" s="79"/>
      <c r="DK962" s="79"/>
      <c r="DL962" s="79"/>
      <c r="DM962" s="79"/>
      <c r="DN962" s="79"/>
      <c r="DO962" s="79"/>
      <c r="DP962" s="79"/>
      <c r="DQ962" s="79"/>
      <c r="DR962" s="79"/>
      <c r="DS962" s="79"/>
      <c r="DT962" s="79"/>
      <c r="DU962" s="79"/>
      <c r="DV962" s="79"/>
      <c r="DW962" s="79"/>
      <c r="DX962" s="79"/>
      <c r="DY962" s="79"/>
      <c r="DZ962" s="79"/>
      <c r="EA962" s="79"/>
      <c r="EB962" s="79"/>
      <c r="EC962" s="79"/>
      <c r="ED962" s="79"/>
      <c r="EE962" s="79"/>
      <c r="EF962" s="79"/>
      <c r="EG962" s="79"/>
      <c r="EH962" s="79"/>
      <c r="EI962" s="79"/>
      <c r="EJ962" s="79"/>
      <c r="EK962" s="79"/>
      <c r="EL962" s="79"/>
      <c r="EM962" s="79"/>
      <c r="EN962" s="79"/>
      <c r="EO962" s="113"/>
      <c r="EP962" s="113"/>
      <c r="EQ962" s="113"/>
      <c r="ER962" s="113"/>
      <c r="ES962" s="113"/>
      <c r="ET962" s="113"/>
      <c r="EU962" s="113"/>
      <c r="EV962" s="113"/>
      <c r="EW962" s="113"/>
      <c r="EX962" s="113"/>
    </row>
    <row r="963" spans="1:154" x14ac:dyDescent="0.3">
      <c r="A963" s="79"/>
      <c r="B963" s="80"/>
      <c r="C963" s="80"/>
      <c r="D963" s="80"/>
      <c r="E963" s="80"/>
      <c r="F963" s="80"/>
      <c r="G963" s="44" t="e">
        <f>SUM(J963,L963,N963,O963,P963,T963,U963,V963,AB963,AD963,AO963,AQ963,CE963,CG963,CP963,CR963,#REF!,#REF!,CZ963,DB963,DE963,DG963,DN963,DP963,DW963,DY963,EF963,EH963)</f>
        <v>#REF!</v>
      </c>
      <c r="H963" s="44" t="e">
        <f>SUM(K963,M963,Q963,R963,S963,W963,X963,Y963,AC963,AE963,AF963,AG963,AH963,AI963,AL963,AP963,AR963,#REF!,AY963,AZ963,CF963,CH963,CI963,CJ963,CK963,CL963,CQ963,CS963,CT963,CU963,CV963,CW963,#REF!,#REF!,DA963,DC963,DF963,DH963,DO963,#REF!,#REF!,#REF!,#REF!,DQ963,DR963,DS963,DT963,DU963,DX963,DZ963,EA963,EB963,EC963,ED963,EG963,EI963,EJ963,EK963,EL963,EM963)</f>
        <v>#REF!</v>
      </c>
      <c r="I963" s="44" t="e">
        <f t="shared" si="26"/>
        <v>#REF!</v>
      </c>
      <c r="J963" s="72"/>
      <c r="K963" s="72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79"/>
      <c r="AF963" s="79"/>
      <c r="AG963" s="79"/>
      <c r="AH963" s="79"/>
      <c r="AI963" s="79"/>
      <c r="AJ963" s="79"/>
      <c r="AK963" s="79"/>
      <c r="AL963" s="79"/>
      <c r="AM963" s="79"/>
      <c r="AN963" s="79"/>
      <c r="AO963" s="79"/>
      <c r="AP963" s="79"/>
      <c r="AQ963" s="79"/>
      <c r="AR963" s="79"/>
      <c r="AS963" s="79"/>
      <c r="AT963" s="79"/>
      <c r="AU963" s="79"/>
      <c r="AV963" s="79"/>
      <c r="AW963" s="79"/>
      <c r="AX963" s="79"/>
      <c r="AY963" s="79"/>
      <c r="AZ963" s="79"/>
      <c r="BA963" s="79"/>
      <c r="BB963" s="79"/>
      <c r="BC963" s="79"/>
      <c r="BD963" s="79"/>
      <c r="BE963" s="79"/>
      <c r="BF963" s="79"/>
      <c r="BG963" s="79"/>
      <c r="BH963" s="79"/>
      <c r="BI963" s="79"/>
      <c r="BJ963" s="79"/>
      <c r="BK963" s="79"/>
      <c r="BL963" s="79"/>
      <c r="BM963" s="79"/>
      <c r="BN963" s="79"/>
      <c r="BO963" s="79"/>
      <c r="BP963" s="79"/>
      <c r="BQ963" s="79"/>
      <c r="BR963" s="79"/>
      <c r="BS963" s="79"/>
      <c r="BT963" s="79"/>
      <c r="BU963" s="79"/>
      <c r="BV963" s="79"/>
      <c r="BW963" s="79"/>
      <c r="BX963" s="79"/>
      <c r="BY963" s="79"/>
      <c r="BZ963" s="79"/>
      <c r="CA963" s="79"/>
      <c r="CB963" s="79"/>
      <c r="CC963" s="79"/>
      <c r="CD963" s="79"/>
      <c r="CE963" s="79"/>
      <c r="CF963" s="79"/>
      <c r="CG963" s="79"/>
      <c r="CH963" s="79"/>
      <c r="CI963" s="79"/>
      <c r="CJ963" s="79"/>
      <c r="CK963" s="79"/>
      <c r="CL963" s="79"/>
      <c r="CM963" s="79"/>
      <c r="CN963" s="79"/>
      <c r="CO963" s="79"/>
      <c r="CP963" s="79"/>
      <c r="CQ963" s="79"/>
      <c r="CR963" s="79"/>
      <c r="CS963" s="79"/>
      <c r="CT963" s="79"/>
      <c r="CU963" s="79"/>
      <c r="CV963" s="79"/>
      <c r="CW963" s="79"/>
      <c r="CX963" s="79"/>
      <c r="CY963" s="79"/>
      <c r="CZ963" s="79"/>
      <c r="DA963" s="79"/>
      <c r="DB963" s="79"/>
      <c r="DC963" s="79"/>
      <c r="DD963" s="79"/>
      <c r="DE963" s="79"/>
      <c r="DF963" s="79"/>
      <c r="DG963" s="79"/>
      <c r="DH963" s="79"/>
      <c r="DI963" s="79"/>
      <c r="DJ963" s="79"/>
      <c r="DK963" s="79"/>
      <c r="DL963" s="79"/>
      <c r="DM963" s="79"/>
      <c r="DN963" s="79"/>
      <c r="DO963" s="79"/>
      <c r="DP963" s="79"/>
      <c r="DQ963" s="79"/>
      <c r="DR963" s="79"/>
      <c r="DS963" s="79"/>
      <c r="DT963" s="79"/>
      <c r="DU963" s="79"/>
      <c r="DV963" s="79"/>
      <c r="DW963" s="79"/>
      <c r="DX963" s="79"/>
      <c r="DY963" s="79"/>
      <c r="DZ963" s="79"/>
      <c r="EA963" s="79"/>
      <c r="EB963" s="79"/>
      <c r="EC963" s="79"/>
      <c r="ED963" s="79"/>
      <c r="EE963" s="79"/>
      <c r="EF963" s="79"/>
      <c r="EG963" s="79"/>
      <c r="EH963" s="79"/>
      <c r="EI963" s="79"/>
      <c r="EJ963" s="79"/>
      <c r="EK963" s="79"/>
      <c r="EL963" s="79"/>
      <c r="EM963" s="79"/>
      <c r="EN963" s="79"/>
      <c r="EO963" s="113"/>
      <c r="EP963" s="113"/>
      <c r="EQ963" s="113"/>
      <c r="ER963" s="113"/>
      <c r="ES963" s="113"/>
      <c r="ET963" s="113"/>
      <c r="EU963" s="113"/>
      <c r="EV963" s="113"/>
      <c r="EW963" s="113"/>
      <c r="EX963" s="113"/>
    </row>
    <row r="964" spans="1:154" x14ac:dyDescent="0.3">
      <c r="A964" s="79"/>
      <c r="B964" s="80"/>
      <c r="C964" s="80"/>
      <c r="D964" s="80"/>
      <c r="E964" s="80"/>
      <c r="F964" s="80"/>
      <c r="G964" s="44" t="e">
        <f>SUM(J964,L964,N964,O964,P964,T964,U964,V964,AB964,AD964,AO964,AQ964,CE964,CG964,CP964,CR964,#REF!,#REF!,CZ964,DB964,DE964,DG964,DN964,DP964,DW964,DY964,EF964,EH964)</f>
        <v>#REF!</v>
      </c>
      <c r="H964" s="44" t="e">
        <f>SUM(K964,M964,Q964,R964,S964,W964,X964,Y964,AC964,AE964,AF964,AG964,AH964,AI964,AL964,AP964,AR964,#REF!,AY964,AZ964,CF964,CH964,CI964,CJ964,CK964,CL964,CQ964,CS964,CT964,CU964,CV964,CW964,#REF!,#REF!,DA964,DC964,DF964,DH964,DO964,#REF!,#REF!,#REF!,#REF!,DQ964,DR964,DS964,DT964,DU964,DX964,DZ964,EA964,EB964,EC964,ED964,EG964,EI964,EJ964,EK964,EL964,EM964)</f>
        <v>#REF!</v>
      </c>
      <c r="I964" s="44" t="e">
        <f t="shared" si="26"/>
        <v>#REF!</v>
      </c>
      <c r="J964" s="72"/>
      <c r="K964" s="72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79"/>
      <c r="AF964" s="79"/>
      <c r="AG964" s="79"/>
      <c r="AH964" s="79"/>
      <c r="AI964" s="79"/>
      <c r="AJ964" s="79"/>
      <c r="AK964" s="79"/>
      <c r="AL964" s="79"/>
      <c r="AM964" s="79"/>
      <c r="AN964" s="79"/>
      <c r="AO964" s="79"/>
      <c r="AP964" s="79"/>
      <c r="AQ964" s="79"/>
      <c r="AR964" s="79"/>
      <c r="AS964" s="79"/>
      <c r="AT964" s="79"/>
      <c r="AU964" s="79"/>
      <c r="AV964" s="79"/>
      <c r="AW964" s="79"/>
      <c r="AX964" s="79"/>
      <c r="AY964" s="79"/>
      <c r="AZ964" s="79"/>
      <c r="BA964" s="79"/>
      <c r="BB964" s="79"/>
      <c r="BC964" s="79"/>
      <c r="BD964" s="79"/>
      <c r="BE964" s="79"/>
      <c r="BF964" s="79"/>
      <c r="BG964" s="79"/>
      <c r="BH964" s="79"/>
      <c r="BI964" s="79"/>
      <c r="BJ964" s="79"/>
      <c r="BK964" s="79"/>
      <c r="BL964" s="79"/>
      <c r="BM964" s="79"/>
      <c r="BN964" s="79"/>
      <c r="BO964" s="79"/>
      <c r="BP964" s="79"/>
      <c r="BQ964" s="79"/>
      <c r="BR964" s="79"/>
      <c r="BS964" s="79"/>
      <c r="BT964" s="79"/>
      <c r="BU964" s="79"/>
      <c r="BV964" s="79"/>
      <c r="BW964" s="79"/>
      <c r="BX964" s="79"/>
      <c r="BY964" s="79"/>
      <c r="BZ964" s="79"/>
      <c r="CA964" s="79"/>
      <c r="CB964" s="79"/>
      <c r="CC964" s="79"/>
      <c r="CD964" s="79"/>
      <c r="CE964" s="79"/>
      <c r="CF964" s="79"/>
      <c r="CG964" s="79"/>
      <c r="CH964" s="79"/>
      <c r="CI964" s="79"/>
      <c r="CJ964" s="79"/>
      <c r="CK964" s="79"/>
      <c r="CL964" s="79"/>
      <c r="CM964" s="79"/>
      <c r="CN964" s="79"/>
      <c r="CO964" s="79"/>
      <c r="CP964" s="79"/>
      <c r="CQ964" s="79"/>
      <c r="CR964" s="79"/>
      <c r="CS964" s="79"/>
      <c r="CT964" s="79"/>
      <c r="CU964" s="79"/>
      <c r="CV964" s="79"/>
      <c r="CW964" s="79"/>
      <c r="CX964" s="79"/>
      <c r="CY964" s="79"/>
      <c r="CZ964" s="79"/>
      <c r="DA964" s="79"/>
      <c r="DB964" s="79"/>
      <c r="DC964" s="79"/>
      <c r="DD964" s="79"/>
      <c r="DE964" s="79"/>
      <c r="DF964" s="79"/>
      <c r="DG964" s="79"/>
      <c r="DH964" s="79"/>
      <c r="DI964" s="79"/>
      <c r="DJ964" s="79"/>
      <c r="DK964" s="79"/>
      <c r="DL964" s="79"/>
      <c r="DM964" s="79"/>
      <c r="DN964" s="79"/>
      <c r="DO964" s="79"/>
      <c r="DP964" s="79"/>
      <c r="DQ964" s="79"/>
      <c r="DR964" s="79"/>
      <c r="DS964" s="79"/>
      <c r="DT964" s="79"/>
      <c r="DU964" s="79"/>
      <c r="DV964" s="79"/>
      <c r="DW964" s="79"/>
      <c r="DX964" s="79"/>
      <c r="DY964" s="79"/>
      <c r="DZ964" s="79"/>
      <c r="EA964" s="79"/>
      <c r="EB964" s="79"/>
      <c r="EC964" s="79"/>
      <c r="ED964" s="79"/>
      <c r="EE964" s="79"/>
      <c r="EF964" s="79"/>
      <c r="EG964" s="79"/>
      <c r="EH964" s="79"/>
      <c r="EI964" s="79"/>
      <c r="EJ964" s="79"/>
      <c r="EK964" s="79"/>
      <c r="EL964" s="79"/>
      <c r="EM964" s="79"/>
      <c r="EN964" s="79"/>
      <c r="EO964" s="113"/>
      <c r="EP964" s="113"/>
      <c r="EQ964" s="113"/>
      <c r="ER964" s="113"/>
      <c r="ES964" s="113"/>
      <c r="ET964" s="113"/>
      <c r="EU964" s="113"/>
      <c r="EV964" s="113"/>
      <c r="EW964" s="113"/>
      <c r="EX964" s="113"/>
    </row>
    <row r="965" spans="1:154" x14ac:dyDescent="0.3">
      <c r="A965" s="79"/>
      <c r="B965" s="80"/>
      <c r="C965" s="80"/>
      <c r="D965" s="80"/>
      <c r="E965" s="80"/>
      <c r="F965" s="80"/>
      <c r="G965" s="44" t="e">
        <f>SUM(J965,L965,N965,O965,P965,T965,U965,V965,AB965,AD965,AO965,AQ965,CE965,CG965,CP965,CR965,#REF!,#REF!,CZ965,DB965,DE965,DG965,DN965,DP965,DW965,DY965,EF965,EH965)</f>
        <v>#REF!</v>
      </c>
      <c r="H965" s="44" t="e">
        <f>SUM(K965,M965,Q965,R965,S965,W965,X965,Y965,AC965,AE965,AF965,AG965,AH965,AI965,AL965,AP965,AR965,#REF!,AY965,AZ965,CF965,CH965,CI965,CJ965,CK965,CL965,CQ965,CS965,CT965,CU965,CV965,CW965,#REF!,#REF!,DA965,DC965,DF965,DH965,DO965,#REF!,#REF!,#REF!,#REF!,DQ965,DR965,DS965,DT965,DU965,DX965,DZ965,EA965,EB965,EC965,ED965,EG965,EI965,EJ965,EK965,EL965,EM965)</f>
        <v>#REF!</v>
      </c>
      <c r="I965" s="44" t="e">
        <f t="shared" si="26"/>
        <v>#REF!</v>
      </c>
      <c r="J965" s="72"/>
      <c r="K965" s="72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79"/>
      <c r="AF965" s="79"/>
      <c r="AG965" s="79"/>
      <c r="AH965" s="79"/>
      <c r="AI965" s="79"/>
      <c r="AJ965" s="79"/>
      <c r="AK965" s="79"/>
      <c r="AL965" s="79"/>
      <c r="AM965" s="79"/>
      <c r="AN965" s="79"/>
      <c r="AO965" s="79"/>
      <c r="AP965" s="79"/>
      <c r="AQ965" s="79"/>
      <c r="AR965" s="79"/>
      <c r="AS965" s="79"/>
      <c r="AT965" s="79"/>
      <c r="AU965" s="79"/>
      <c r="AV965" s="79"/>
      <c r="AW965" s="79"/>
      <c r="AX965" s="79"/>
      <c r="AY965" s="79"/>
      <c r="AZ965" s="79"/>
      <c r="BA965" s="79"/>
      <c r="BB965" s="79"/>
      <c r="BC965" s="79"/>
      <c r="BD965" s="79"/>
      <c r="BE965" s="79"/>
      <c r="BF965" s="79"/>
      <c r="BG965" s="79"/>
      <c r="BH965" s="79"/>
      <c r="BI965" s="79"/>
      <c r="BJ965" s="79"/>
      <c r="BK965" s="79"/>
      <c r="BL965" s="79"/>
      <c r="BM965" s="79"/>
      <c r="BN965" s="79"/>
      <c r="BO965" s="79"/>
      <c r="BP965" s="79"/>
      <c r="BQ965" s="79"/>
      <c r="BR965" s="79"/>
      <c r="BS965" s="79"/>
      <c r="BT965" s="79"/>
      <c r="BU965" s="79"/>
      <c r="BV965" s="79"/>
      <c r="BW965" s="79"/>
      <c r="BX965" s="79"/>
      <c r="BY965" s="79"/>
      <c r="BZ965" s="79"/>
      <c r="CA965" s="79"/>
      <c r="CB965" s="79"/>
      <c r="CC965" s="79"/>
      <c r="CD965" s="79"/>
      <c r="CE965" s="79"/>
      <c r="CF965" s="79"/>
      <c r="CG965" s="79"/>
      <c r="CH965" s="79"/>
      <c r="CI965" s="79"/>
      <c r="CJ965" s="79"/>
      <c r="CK965" s="79"/>
      <c r="CL965" s="79"/>
      <c r="CM965" s="79"/>
      <c r="CN965" s="79"/>
      <c r="CO965" s="79"/>
      <c r="CP965" s="79"/>
      <c r="CQ965" s="79"/>
      <c r="CR965" s="79"/>
      <c r="CS965" s="79"/>
      <c r="CT965" s="79"/>
      <c r="CU965" s="79"/>
      <c r="CV965" s="79"/>
      <c r="CW965" s="79"/>
      <c r="CX965" s="79"/>
      <c r="CY965" s="79"/>
      <c r="CZ965" s="79"/>
      <c r="DA965" s="79"/>
      <c r="DB965" s="79"/>
      <c r="DC965" s="79"/>
      <c r="DD965" s="79"/>
      <c r="DE965" s="79"/>
      <c r="DF965" s="79"/>
      <c r="DG965" s="79"/>
      <c r="DH965" s="79"/>
      <c r="DI965" s="79"/>
      <c r="DJ965" s="79"/>
      <c r="DK965" s="79"/>
      <c r="DL965" s="79"/>
      <c r="DM965" s="79"/>
      <c r="DN965" s="79"/>
      <c r="DO965" s="79"/>
      <c r="DP965" s="79"/>
      <c r="DQ965" s="79"/>
      <c r="DR965" s="79"/>
      <c r="DS965" s="79"/>
      <c r="DT965" s="79"/>
      <c r="DU965" s="79"/>
      <c r="DV965" s="79"/>
      <c r="DW965" s="79"/>
      <c r="DX965" s="79"/>
      <c r="DY965" s="79"/>
      <c r="DZ965" s="79"/>
      <c r="EA965" s="79"/>
      <c r="EB965" s="79"/>
      <c r="EC965" s="79"/>
      <c r="ED965" s="79"/>
      <c r="EE965" s="79"/>
      <c r="EF965" s="79"/>
      <c r="EG965" s="79"/>
      <c r="EH965" s="79"/>
      <c r="EI965" s="79"/>
      <c r="EJ965" s="79"/>
      <c r="EK965" s="79"/>
      <c r="EL965" s="79"/>
      <c r="EM965" s="79"/>
      <c r="EN965" s="79"/>
      <c r="EO965" s="113"/>
      <c r="EP965" s="113"/>
      <c r="EQ965" s="113"/>
      <c r="ER965" s="113"/>
      <c r="ES965" s="113"/>
      <c r="ET965" s="113"/>
      <c r="EU965" s="113"/>
      <c r="EV965" s="113"/>
      <c r="EW965" s="113"/>
      <c r="EX965" s="113"/>
    </row>
    <row r="966" spans="1:154" x14ac:dyDescent="0.3">
      <c r="A966" s="79"/>
      <c r="B966" s="80"/>
      <c r="C966" s="80"/>
      <c r="D966" s="80"/>
      <c r="E966" s="80"/>
      <c r="F966" s="80"/>
      <c r="G966" s="44" t="e">
        <f>SUM(J966,L966,N966,O966,P966,T966,U966,V966,AB966,AD966,AO966,AQ966,CE966,CG966,CP966,CR966,#REF!,#REF!,CZ966,DB966,DE966,DG966,DN966,DP966,DW966,DY966,EF966,EH966)</f>
        <v>#REF!</v>
      </c>
      <c r="H966" s="44" t="e">
        <f>SUM(K966,M966,Q966,R966,S966,W966,X966,Y966,AC966,AE966,AF966,AG966,AH966,AI966,AL966,AP966,AR966,#REF!,AY966,AZ966,CF966,CH966,CI966,CJ966,CK966,CL966,CQ966,CS966,CT966,CU966,CV966,CW966,#REF!,#REF!,DA966,DC966,DF966,DH966,DO966,#REF!,#REF!,#REF!,#REF!,DQ966,DR966,DS966,DT966,DU966,DX966,DZ966,EA966,EB966,EC966,ED966,EG966,EI966,EJ966,EK966,EL966,EM966)</f>
        <v>#REF!</v>
      </c>
      <c r="I966" s="44" t="e">
        <f t="shared" si="26"/>
        <v>#REF!</v>
      </c>
      <c r="J966" s="72"/>
      <c r="K966" s="72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79"/>
      <c r="AF966" s="79"/>
      <c r="AG966" s="79"/>
      <c r="AH966" s="79"/>
      <c r="AI966" s="79"/>
      <c r="AJ966" s="79"/>
      <c r="AK966" s="79"/>
      <c r="AL966" s="79"/>
      <c r="AM966" s="79"/>
      <c r="AN966" s="79"/>
      <c r="AO966" s="79"/>
      <c r="AP966" s="79"/>
      <c r="AQ966" s="79"/>
      <c r="AR966" s="79"/>
      <c r="AS966" s="79"/>
      <c r="AT966" s="79"/>
      <c r="AU966" s="79"/>
      <c r="AV966" s="79"/>
      <c r="AW966" s="79"/>
      <c r="AX966" s="79"/>
      <c r="AY966" s="79"/>
      <c r="AZ966" s="79"/>
      <c r="BA966" s="79"/>
      <c r="BB966" s="79"/>
      <c r="BC966" s="79"/>
      <c r="BD966" s="79"/>
      <c r="BE966" s="79"/>
      <c r="BF966" s="79"/>
      <c r="BG966" s="79"/>
      <c r="BH966" s="79"/>
      <c r="BI966" s="79"/>
      <c r="BJ966" s="79"/>
      <c r="BK966" s="79"/>
      <c r="BL966" s="79"/>
      <c r="BM966" s="79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  <c r="CB966" s="79"/>
      <c r="CC966" s="79"/>
      <c r="CD966" s="79"/>
      <c r="CE966" s="79"/>
      <c r="CF966" s="79"/>
      <c r="CG966" s="79"/>
      <c r="CH966" s="79"/>
      <c r="CI966" s="79"/>
      <c r="CJ966" s="79"/>
      <c r="CK966" s="79"/>
      <c r="CL966" s="79"/>
      <c r="CM966" s="79"/>
      <c r="CN966" s="79"/>
      <c r="CO966" s="79"/>
      <c r="CP966" s="79"/>
      <c r="CQ966" s="79"/>
      <c r="CR966" s="79"/>
      <c r="CS966" s="79"/>
      <c r="CT966" s="79"/>
      <c r="CU966" s="79"/>
      <c r="CV966" s="79"/>
      <c r="CW966" s="79"/>
      <c r="CX966" s="79"/>
      <c r="CY966" s="79"/>
      <c r="CZ966" s="79"/>
      <c r="DA966" s="79"/>
      <c r="DB966" s="79"/>
      <c r="DC966" s="79"/>
      <c r="DD966" s="79"/>
      <c r="DE966" s="79"/>
      <c r="DF966" s="79"/>
      <c r="DG966" s="79"/>
      <c r="DH966" s="79"/>
      <c r="DI966" s="79"/>
      <c r="DJ966" s="79"/>
      <c r="DK966" s="79"/>
      <c r="DL966" s="79"/>
      <c r="DM966" s="79"/>
      <c r="DN966" s="79"/>
      <c r="DO966" s="79"/>
      <c r="DP966" s="79"/>
      <c r="DQ966" s="79"/>
      <c r="DR966" s="79"/>
      <c r="DS966" s="79"/>
      <c r="DT966" s="79"/>
      <c r="DU966" s="79"/>
      <c r="DV966" s="79"/>
      <c r="DW966" s="79"/>
      <c r="DX966" s="79"/>
      <c r="DY966" s="79"/>
      <c r="DZ966" s="79"/>
      <c r="EA966" s="79"/>
      <c r="EB966" s="79"/>
      <c r="EC966" s="79"/>
      <c r="ED966" s="79"/>
      <c r="EE966" s="79"/>
      <c r="EF966" s="79"/>
      <c r="EG966" s="79"/>
      <c r="EH966" s="79"/>
      <c r="EI966" s="79"/>
      <c r="EJ966" s="79"/>
      <c r="EK966" s="79"/>
      <c r="EL966" s="79"/>
      <c r="EM966" s="79"/>
      <c r="EN966" s="79"/>
      <c r="EO966" s="113"/>
      <c r="EP966" s="113"/>
      <c r="EQ966" s="113"/>
      <c r="ER966" s="113"/>
      <c r="ES966" s="113"/>
      <c r="ET966" s="113"/>
      <c r="EU966" s="113"/>
      <c r="EV966" s="113"/>
      <c r="EW966" s="113"/>
      <c r="EX966" s="113"/>
    </row>
    <row r="967" spans="1:154" x14ac:dyDescent="0.3">
      <c r="A967" s="79"/>
      <c r="B967" s="80"/>
      <c r="C967" s="80"/>
      <c r="D967" s="80"/>
      <c r="E967" s="80"/>
      <c r="F967" s="80"/>
      <c r="G967" s="44" t="e">
        <f>SUM(J967,L967,N967,O967,P967,T967,U967,V967,AB967,AD967,AO967,AQ967,CE967,CG967,CP967,CR967,#REF!,#REF!,CZ967,DB967,DE967,DG967,DN967,DP967,DW967,DY967,EF967,EH967)</f>
        <v>#REF!</v>
      </c>
      <c r="H967" s="44" t="e">
        <f>SUM(K967,M967,Q967,R967,S967,W967,X967,Y967,AC967,AE967,AF967,AG967,AH967,AI967,AL967,AP967,AR967,#REF!,AY967,AZ967,CF967,CH967,CI967,CJ967,CK967,CL967,CQ967,CS967,CT967,CU967,CV967,CW967,#REF!,#REF!,DA967,DC967,DF967,DH967,DO967,#REF!,#REF!,#REF!,#REF!,DQ967,DR967,DS967,DT967,DU967,DX967,DZ967,EA967,EB967,EC967,ED967,EG967,EI967,EJ967,EK967,EL967,EM967)</f>
        <v>#REF!</v>
      </c>
      <c r="I967" s="44" t="e">
        <f t="shared" si="26"/>
        <v>#REF!</v>
      </c>
      <c r="J967" s="72"/>
      <c r="K967" s="72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79"/>
      <c r="AF967" s="79"/>
      <c r="AG967" s="79"/>
      <c r="AH967" s="79"/>
      <c r="AI967" s="79"/>
      <c r="AJ967" s="79"/>
      <c r="AK967" s="79"/>
      <c r="AL967" s="79"/>
      <c r="AM967" s="79"/>
      <c r="AN967" s="79"/>
      <c r="AO967" s="79"/>
      <c r="AP967" s="79"/>
      <c r="AQ967" s="79"/>
      <c r="AR967" s="79"/>
      <c r="AS967" s="79"/>
      <c r="AT967" s="79"/>
      <c r="AU967" s="79"/>
      <c r="AV967" s="79"/>
      <c r="AW967" s="79"/>
      <c r="AX967" s="79"/>
      <c r="AY967" s="79"/>
      <c r="AZ967" s="79"/>
      <c r="BA967" s="79"/>
      <c r="BB967" s="79"/>
      <c r="BC967" s="79"/>
      <c r="BD967" s="79"/>
      <c r="BE967" s="79"/>
      <c r="BF967" s="79"/>
      <c r="BG967" s="79"/>
      <c r="BH967" s="79"/>
      <c r="BI967" s="79"/>
      <c r="BJ967" s="79"/>
      <c r="BK967" s="79"/>
      <c r="BL967" s="79"/>
      <c r="BM967" s="79"/>
      <c r="BN967" s="79"/>
      <c r="BO967" s="79"/>
      <c r="BP967" s="79"/>
      <c r="BQ967" s="79"/>
      <c r="BR967" s="79"/>
      <c r="BS967" s="79"/>
      <c r="BT967" s="79"/>
      <c r="BU967" s="79"/>
      <c r="BV967" s="79"/>
      <c r="BW967" s="79"/>
      <c r="BX967" s="79"/>
      <c r="BY967" s="79"/>
      <c r="BZ967" s="79"/>
      <c r="CA967" s="79"/>
      <c r="CB967" s="79"/>
      <c r="CC967" s="79"/>
      <c r="CD967" s="79"/>
      <c r="CE967" s="79"/>
      <c r="CF967" s="79"/>
      <c r="CG967" s="79"/>
      <c r="CH967" s="79"/>
      <c r="CI967" s="79"/>
      <c r="CJ967" s="79"/>
      <c r="CK967" s="79"/>
      <c r="CL967" s="79"/>
      <c r="CM967" s="79"/>
      <c r="CN967" s="79"/>
      <c r="CO967" s="79"/>
      <c r="CP967" s="79"/>
      <c r="CQ967" s="79"/>
      <c r="CR967" s="79"/>
      <c r="CS967" s="79"/>
      <c r="CT967" s="79"/>
      <c r="CU967" s="79"/>
      <c r="CV967" s="79"/>
      <c r="CW967" s="79"/>
      <c r="CX967" s="79"/>
      <c r="CY967" s="79"/>
      <c r="CZ967" s="79"/>
      <c r="DA967" s="79"/>
      <c r="DB967" s="79"/>
      <c r="DC967" s="79"/>
      <c r="DD967" s="79"/>
      <c r="DE967" s="79"/>
      <c r="DF967" s="79"/>
      <c r="DG967" s="79"/>
      <c r="DH967" s="79"/>
      <c r="DI967" s="79"/>
      <c r="DJ967" s="79"/>
      <c r="DK967" s="79"/>
      <c r="DL967" s="79"/>
      <c r="DM967" s="79"/>
      <c r="DN967" s="79"/>
      <c r="DO967" s="79"/>
      <c r="DP967" s="79"/>
      <c r="DQ967" s="79"/>
      <c r="DR967" s="79"/>
      <c r="DS967" s="79"/>
      <c r="DT967" s="79"/>
      <c r="DU967" s="79"/>
      <c r="DV967" s="79"/>
      <c r="DW967" s="79"/>
      <c r="DX967" s="79"/>
      <c r="DY967" s="79"/>
      <c r="DZ967" s="79"/>
      <c r="EA967" s="79"/>
      <c r="EB967" s="79"/>
      <c r="EC967" s="79"/>
      <c r="ED967" s="79"/>
      <c r="EE967" s="79"/>
      <c r="EF967" s="79"/>
      <c r="EG967" s="79"/>
      <c r="EH967" s="79"/>
      <c r="EI967" s="79"/>
      <c r="EJ967" s="79"/>
      <c r="EK967" s="79"/>
      <c r="EL967" s="79"/>
      <c r="EM967" s="79"/>
      <c r="EN967" s="79"/>
      <c r="EO967" s="113"/>
      <c r="EP967" s="113"/>
      <c r="EQ967" s="113"/>
      <c r="ER967" s="113"/>
      <c r="ES967" s="113"/>
      <c r="ET967" s="113"/>
      <c r="EU967" s="113"/>
      <c r="EV967" s="113"/>
      <c r="EW967" s="113"/>
      <c r="EX967" s="113"/>
    </row>
    <row r="968" spans="1:154" x14ac:dyDescent="0.3">
      <c r="A968" s="79"/>
      <c r="B968" s="80"/>
      <c r="C968" s="80"/>
      <c r="D968" s="80"/>
      <c r="E968" s="80"/>
      <c r="F968" s="80"/>
      <c r="G968" s="44" t="e">
        <f>SUM(J968,L968,N968,O968,P968,T968,U968,V968,AB968,AD968,AO968,AQ968,CE968,CG968,CP968,CR968,#REF!,#REF!,CZ968,DB968,DE968,DG968,DN968,DP968,DW968,DY968,EF968,EH968)</f>
        <v>#REF!</v>
      </c>
      <c r="H968" s="44" t="e">
        <f>SUM(K968,M968,Q968,R968,S968,W968,X968,Y968,AC968,AE968,AF968,AG968,AH968,AI968,AL968,AP968,AR968,#REF!,AY968,AZ968,CF968,CH968,CI968,CJ968,CK968,CL968,CQ968,CS968,CT968,CU968,CV968,CW968,#REF!,#REF!,DA968,DC968,DF968,DH968,DO968,#REF!,#REF!,#REF!,#REF!,DQ968,DR968,DS968,DT968,DU968,DX968,DZ968,EA968,EB968,EC968,ED968,EG968,EI968,EJ968,EK968,EL968,EM968)</f>
        <v>#REF!</v>
      </c>
      <c r="I968" s="44" t="e">
        <f t="shared" si="26"/>
        <v>#REF!</v>
      </c>
      <c r="J968" s="72"/>
      <c r="K968" s="72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79"/>
      <c r="AF968" s="79"/>
      <c r="AG968" s="79"/>
      <c r="AH968" s="79"/>
      <c r="AI968" s="79"/>
      <c r="AJ968" s="79"/>
      <c r="AK968" s="79"/>
      <c r="AL968" s="79"/>
      <c r="AM968" s="79"/>
      <c r="AN968" s="79"/>
      <c r="AO968" s="79"/>
      <c r="AP968" s="79"/>
      <c r="AQ968" s="79"/>
      <c r="AR968" s="79"/>
      <c r="AS968" s="79"/>
      <c r="AT968" s="79"/>
      <c r="AU968" s="79"/>
      <c r="AV968" s="79"/>
      <c r="AW968" s="79"/>
      <c r="AX968" s="79"/>
      <c r="AY968" s="79"/>
      <c r="AZ968" s="79"/>
      <c r="BA968" s="79"/>
      <c r="BB968" s="79"/>
      <c r="BC968" s="79"/>
      <c r="BD968" s="79"/>
      <c r="BE968" s="79"/>
      <c r="BF968" s="79"/>
      <c r="BG968" s="79"/>
      <c r="BH968" s="79"/>
      <c r="BI968" s="79"/>
      <c r="BJ968" s="79"/>
      <c r="BK968" s="79"/>
      <c r="BL968" s="79"/>
      <c r="BM968" s="79"/>
      <c r="BN968" s="79"/>
      <c r="BO968" s="79"/>
      <c r="BP968" s="79"/>
      <c r="BQ968" s="79"/>
      <c r="BR968" s="79"/>
      <c r="BS968" s="79"/>
      <c r="BT968" s="79"/>
      <c r="BU968" s="79"/>
      <c r="BV968" s="79"/>
      <c r="BW968" s="79"/>
      <c r="BX968" s="79"/>
      <c r="BY968" s="79"/>
      <c r="BZ968" s="79"/>
      <c r="CA968" s="79"/>
      <c r="CB968" s="79"/>
      <c r="CC968" s="79"/>
      <c r="CD968" s="79"/>
      <c r="CE968" s="79"/>
      <c r="CF968" s="79"/>
      <c r="CG968" s="79"/>
      <c r="CH968" s="79"/>
      <c r="CI968" s="79"/>
      <c r="CJ968" s="79"/>
      <c r="CK968" s="79"/>
      <c r="CL968" s="79"/>
      <c r="CM968" s="79"/>
      <c r="CN968" s="79"/>
      <c r="CO968" s="79"/>
      <c r="CP968" s="79"/>
      <c r="CQ968" s="79"/>
      <c r="CR968" s="79"/>
      <c r="CS968" s="79"/>
      <c r="CT968" s="79"/>
      <c r="CU968" s="79"/>
      <c r="CV968" s="79"/>
      <c r="CW968" s="79"/>
      <c r="CX968" s="79"/>
      <c r="CY968" s="79"/>
      <c r="CZ968" s="79"/>
      <c r="DA968" s="79"/>
      <c r="DB968" s="79"/>
      <c r="DC968" s="79"/>
      <c r="DD968" s="79"/>
      <c r="DE968" s="79"/>
      <c r="DF968" s="79"/>
      <c r="DG968" s="79"/>
      <c r="DH968" s="79"/>
      <c r="DI968" s="79"/>
      <c r="DJ968" s="79"/>
      <c r="DK968" s="79"/>
      <c r="DL968" s="79"/>
      <c r="DM968" s="79"/>
      <c r="DN968" s="79"/>
      <c r="DO968" s="79"/>
      <c r="DP968" s="79"/>
      <c r="DQ968" s="79"/>
      <c r="DR968" s="79"/>
      <c r="DS968" s="79"/>
      <c r="DT968" s="79"/>
      <c r="DU968" s="79"/>
      <c r="DV968" s="79"/>
      <c r="DW968" s="79"/>
      <c r="DX968" s="79"/>
      <c r="DY968" s="79"/>
      <c r="DZ968" s="79"/>
      <c r="EA968" s="79"/>
      <c r="EB968" s="79"/>
      <c r="EC968" s="79"/>
      <c r="ED968" s="79"/>
      <c r="EE968" s="79"/>
      <c r="EF968" s="79"/>
      <c r="EG968" s="79"/>
      <c r="EH968" s="79"/>
      <c r="EI968" s="79"/>
      <c r="EJ968" s="79"/>
      <c r="EK968" s="79"/>
      <c r="EL968" s="79"/>
      <c r="EM968" s="79"/>
      <c r="EN968" s="79"/>
      <c r="EO968" s="113"/>
      <c r="EP968" s="113"/>
      <c r="EQ968" s="113"/>
      <c r="ER968" s="113"/>
      <c r="ES968" s="113"/>
      <c r="ET968" s="113"/>
      <c r="EU968" s="113"/>
      <c r="EV968" s="113"/>
      <c r="EW968" s="113"/>
      <c r="EX968" s="113"/>
    </row>
    <row r="969" spans="1:154" x14ac:dyDescent="0.3">
      <c r="A969" s="79"/>
      <c r="B969" s="80"/>
      <c r="C969" s="80"/>
      <c r="D969" s="80"/>
      <c r="E969" s="80"/>
      <c r="F969" s="80"/>
      <c r="G969" s="44" t="e">
        <f>SUM(J969,L969,N969,O969,P969,T969,U969,V969,AB969,AD969,AO969,AQ969,CE969,CG969,CP969,CR969,#REF!,#REF!,CZ969,DB969,DE969,DG969,DN969,DP969,DW969,DY969,EF969,EH969)</f>
        <v>#REF!</v>
      </c>
      <c r="H969" s="44" t="e">
        <f>SUM(K969,M969,Q969,R969,S969,W969,X969,Y969,AC969,AE969,AF969,AG969,AH969,AI969,AL969,AP969,AR969,#REF!,AY969,AZ969,CF969,CH969,CI969,CJ969,CK969,CL969,CQ969,CS969,CT969,CU969,CV969,CW969,#REF!,#REF!,DA969,DC969,DF969,DH969,DO969,#REF!,#REF!,#REF!,#REF!,DQ969,DR969,DS969,DT969,DU969,DX969,DZ969,EA969,EB969,EC969,ED969,EG969,EI969,EJ969,EK969,EL969,EM969)</f>
        <v>#REF!</v>
      </c>
      <c r="I969" s="44" t="e">
        <f t="shared" si="26"/>
        <v>#REF!</v>
      </c>
      <c r="J969" s="72"/>
      <c r="K969" s="72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79"/>
      <c r="AF969" s="79"/>
      <c r="AG969" s="79"/>
      <c r="AH969" s="79"/>
      <c r="AI969" s="79"/>
      <c r="AJ969" s="79"/>
      <c r="AK969" s="79"/>
      <c r="AL969" s="79"/>
      <c r="AM969" s="79"/>
      <c r="AN969" s="79"/>
      <c r="AO969" s="79"/>
      <c r="AP969" s="79"/>
      <c r="AQ969" s="79"/>
      <c r="AR969" s="79"/>
      <c r="AS969" s="79"/>
      <c r="AT969" s="79"/>
      <c r="AU969" s="79"/>
      <c r="AV969" s="79"/>
      <c r="AW969" s="79"/>
      <c r="AX969" s="79"/>
      <c r="AY969" s="79"/>
      <c r="AZ969" s="79"/>
      <c r="BA969" s="79"/>
      <c r="BB969" s="79"/>
      <c r="BC969" s="79"/>
      <c r="BD969" s="79"/>
      <c r="BE969" s="79"/>
      <c r="BF969" s="79"/>
      <c r="BG969" s="79"/>
      <c r="BH969" s="79"/>
      <c r="BI969" s="79"/>
      <c r="BJ969" s="79"/>
      <c r="BK969" s="79"/>
      <c r="BL969" s="79"/>
      <c r="BM969" s="79"/>
      <c r="BN969" s="79"/>
      <c r="BO969" s="79"/>
      <c r="BP969" s="79"/>
      <c r="BQ969" s="79"/>
      <c r="BR969" s="79"/>
      <c r="BS969" s="79"/>
      <c r="BT969" s="79"/>
      <c r="BU969" s="79"/>
      <c r="BV969" s="79"/>
      <c r="BW969" s="79"/>
      <c r="BX969" s="79"/>
      <c r="BY969" s="79"/>
      <c r="BZ969" s="79"/>
      <c r="CA969" s="79"/>
      <c r="CB969" s="79"/>
      <c r="CC969" s="79"/>
      <c r="CD969" s="79"/>
      <c r="CE969" s="79"/>
      <c r="CF969" s="79"/>
      <c r="CG969" s="79"/>
      <c r="CH969" s="79"/>
      <c r="CI969" s="79"/>
      <c r="CJ969" s="79"/>
      <c r="CK969" s="79"/>
      <c r="CL969" s="79"/>
      <c r="CM969" s="79"/>
      <c r="CN969" s="79"/>
      <c r="CO969" s="79"/>
      <c r="CP969" s="79"/>
      <c r="CQ969" s="79"/>
      <c r="CR969" s="79"/>
      <c r="CS969" s="79"/>
      <c r="CT969" s="79"/>
      <c r="CU969" s="79"/>
      <c r="CV969" s="79"/>
      <c r="CW969" s="79"/>
      <c r="CX969" s="79"/>
      <c r="CY969" s="79"/>
      <c r="CZ969" s="79"/>
      <c r="DA969" s="79"/>
      <c r="DB969" s="79"/>
      <c r="DC969" s="79"/>
      <c r="DD969" s="79"/>
      <c r="DE969" s="79"/>
      <c r="DF969" s="79"/>
      <c r="DG969" s="79"/>
      <c r="DH969" s="79"/>
      <c r="DI969" s="79"/>
      <c r="DJ969" s="79"/>
      <c r="DK969" s="79"/>
      <c r="DL969" s="79"/>
      <c r="DM969" s="79"/>
      <c r="DN969" s="79"/>
      <c r="DO969" s="79"/>
      <c r="DP969" s="79"/>
      <c r="DQ969" s="79"/>
      <c r="DR969" s="79"/>
      <c r="DS969" s="79"/>
      <c r="DT969" s="79"/>
      <c r="DU969" s="79"/>
      <c r="DV969" s="79"/>
      <c r="DW969" s="79"/>
      <c r="DX969" s="79"/>
      <c r="DY969" s="79"/>
      <c r="DZ969" s="79"/>
      <c r="EA969" s="79"/>
      <c r="EB969" s="79"/>
      <c r="EC969" s="79"/>
      <c r="ED969" s="79"/>
      <c r="EE969" s="79"/>
      <c r="EF969" s="79"/>
      <c r="EG969" s="79"/>
      <c r="EH969" s="79"/>
      <c r="EI969" s="79"/>
      <c r="EJ969" s="79"/>
      <c r="EK969" s="79"/>
      <c r="EL969" s="79"/>
      <c r="EM969" s="79"/>
      <c r="EN969" s="79"/>
      <c r="EO969" s="113"/>
      <c r="EP969" s="113"/>
      <c r="EQ969" s="113"/>
      <c r="ER969" s="113"/>
      <c r="ES969" s="113"/>
      <c r="ET969" s="113"/>
      <c r="EU969" s="113"/>
      <c r="EV969" s="113"/>
      <c r="EW969" s="113"/>
      <c r="EX969" s="113"/>
    </row>
    <row r="970" spans="1:154" x14ac:dyDescent="0.3">
      <c r="A970" s="79"/>
      <c r="B970" s="80"/>
      <c r="C970" s="80"/>
      <c r="D970" s="80"/>
      <c r="E970" s="80"/>
      <c r="F970" s="80"/>
      <c r="G970" s="44" t="e">
        <f>SUM(J970,L970,N970,O970,P970,T970,U970,V970,AB970,AD970,AO970,AQ970,CE970,CG970,CP970,CR970,#REF!,#REF!,CZ970,DB970,DE970,DG970,DN970,DP970,DW970,DY970,EF970,EH970)</f>
        <v>#REF!</v>
      </c>
      <c r="H970" s="44" t="e">
        <f>SUM(K970,M970,Q970,R970,S970,W970,X970,Y970,AC970,AE970,AF970,AG970,AH970,AI970,AL970,AP970,AR970,#REF!,AY970,AZ970,CF970,CH970,CI970,CJ970,CK970,CL970,CQ970,CS970,CT970,CU970,CV970,CW970,#REF!,#REF!,DA970,DC970,DF970,DH970,DO970,#REF!,#REF!,#REF!,#REF!,DQ970,DR970,DS970,DT970,DU970,DX970,DZ970,EA970,EB970,EC970,ED970,EG970,EI970,EJ970,EK970,EL970,EM970)</f>
        <v>#REF!</v>
      </c>
      <c r="I970" s="44" t="e">
        <f t="shared" ref="I970:I1033" si="27">G970+H970</f>
        <v>#REF!</v>
      </c>
      <c r="J970" s="72"/>
      <c r="K970" s="72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79"/>
      <c r="AF970" s="79"/>
      <c r="AG970" s="79"/>
      <c r="AH970" s="79"/>
      <c r="AI970" s="79"/>
      <c r="AJ970" s="79"/>
      <c r="AK970" s="79"/>
      <c r="AL970" s="79"/>
      <c r="AM970" s="79"/>
      <c r="AN970" s="79"/>
      <c r="AO970" s="79"/>
      <c r="AP970" s="79"/>
      <c r="AQ970" s="79"/>
      <c r="AR970" s="79"/>
      <c r="AS970" s="79"/>
      <c r="AT970" s="79"/>
      <c r="AU970" s="79"/>
      <c r="AV970" s="79"/>
      <c r="AW970" s="79"/>
      <c r="AX970" s="79"/>
      <c r="AY970" s="79"/>
      <c r="AZ970" s="79"/>
      <c r="BA970" s="79"/>
      <c r="BB970" s="79"/>
      <c r="BC970" s="79"/>
      <c r="BD970" s="79"/>
      <c r="BE970" s="79"/>
      <c r="BF970" s="79"/>
      <c r="BG970" s="79"/>
      <c r="BH970" s="79"/>
      <c r="BI970" s="79"/>
      <c r="BJ970" s="79"/>
      <c r="BK970" s="79"/>
      <c r="BL970" s="79"/>
      <c r="BM970" s="79"/>
      <c r="BN970" s="79"/>
      <c r="BO970" s="79"/>
      <c r="BP970" s="79"/>
      <c r="BQ970" s="79"/>
      <c r="BR970" s="79"/>
      <c r="BS970" s="79"/>
      <c r="BT970" s="79"/>
      <c r="BU970" s="79"/>
      <c r="BV970" s="79"/>
      <c r="BW970" s="79"/>
      <c r="BX970" s="79"/>
      <c r="BY970" s="79"/>
      <c r="BZ970" s="79"/>
      <c r="CA970" s="79"/>
      <c r="CB970" s="79"/>
      <c r="CC970" s="79"/>
      <c r="CD970" s="79"/>
      <c r="CE970" s="79"/>
      <c r="CF970" s="79"/>
      <c r="CG970" s="79"/>
      <c r="CH970" s="79"/>
      <c r="CI970" s="79"/>
      <c r="CJ970" s="79"/>
      <c r="CK970" s="79"/>
      <c r="CL970" s="79"/>
      <c r="CM970" s="79"/>
      <c r="CN970" s="79"/>
      <c r="CO970" s="79"/>
      <c r="CP970" s="79"/>
      <c r="CQ970" s="79"/>
      <c r="CR970" s="79"/>
      <c r="CS970" s="79"/>
      <c r="CT970" s="79"/>
      <c r="CU970" s="79"/>
      <c r="CV970" s="79"/>
      <c r="CW970" s="79"/>
      <c r="CX970" s="79"/>
      <c r="CY970" s="79"/>
      <c r="CZ970" s="79"/>
      <c r="DA970" s="79"/>
      <c r="DB970" s="79"/>
      <c r="DC970" s="79"/>
      <c r="DD970" s="79"/>
      <c r="DE970" s="79"/>
      <c r="DF970" s="79"/>
      <c r="DG970" s="79"/>
      <c r="DH970" s="79"/>
      <c r="DI970" s="79"/>
      <c r="DJ970" s="79"/>
      <c r="DK970" s="79"/>
      <c r="DL970" s="79"/>
      <c r="DM970" s="79"/>
      <c r="DN970" s="79"/>
      <c r="DO970" s="79"/>
      <c r="DP970" s="79"/>
      <c r="DQ970" s="79"/>
      <c r="DR970" s="79"/>
      <c r="DS970" s="79"/>
      <c r="DT970" s="79"/>
      <c r="DU970" s="79"/>
      <c r="DV970" s="79"/>
      <c r="DW970" s="79"/>
      <c r="DX970" s="79"/>
      <c r="DY970" s="79"/>
      <c r="DZ970" s="79"/>
      <c r="EA970" s="79"/>
      <c r="EB970" s="79"/>
      <c r="EC970" s="79"/>
      <c r="ED970" s="79"/>
      <c r="EE970" s="79"/>
      <c r="EF970" s="79"/>
      <c r="EG970" s="79"/>
      <c r="EH970" s="79"/>
      <c r="EI970" s="79"/>
      <c r="EJ970" s="79"/>
      <c r="EK970" s="79"/>
      <c r="EL970" s="79"/>
      <c r="EM970" s="79"/>
      <c r="EN970" s="79"/>
      <c r="EO970" s="113"/>
      <c r="EP970" s="113"/>
      <c r="EQ970" s="113"/>
      <c r="ER970" s="113"/>
      <c r="ES970" s="113"/>
      <c r="ET970" s="113"/>
      <c r="EU970" s="113"/>
      <c r="EV970" s="113"/>
      <c r="EW970" s="113"/>
      <c r="EX970" s="113"/>
    </row>
    <row r="971" spans="1:154" x14ac:dyDescent="0.3">
      <c r="A971" s="79"/>
      <c r="B971" s="80"/>
      <c r="C971" s="80"/>
      <c r="D971" s="80"/>
      <c r="E971" s="80"/>
      <c r="F971" s="80"/>
      <c r="G971" s="44" t="e">
        <f>SUM(J971,L971,N971,O971,P971,T971,U971,V971,AB971,AD971,AO971,AQ971,CE971,CG971,CP971,CR971,#REF!,#REF!,CZ971,DB971,DE971,DG971,DN971,DP971,DW971,DY971,EF971,EH971)</f>
        <v>#REF!</v>
      </c>
      <c r="H971" s="44" t="e">
        <f>SUM(K971,M971,Q971,R971,S971,W971,X971,Y971,AC971,AE971,AF971,AG971,AH971,AI971,AL971,AP971,AR971,#REF!,AY971,AZ971,CF971,CH971,CI971,CJ971,CK971,CL971,CQ971,CS971,CT971,CU971,CV971,CW971,#REF!,#REF!,DA971,DC971,DF971,DH971,DO971,#REF!,#REF!,#REF!,#REF!,DQ971,DR971,DS971,DT971,DU971,DX971,DZ971,EA971,EB971,EC971,ED971,EG971,EI971,EJ971,EK971,EL971,EM971)</f>
        <v>#REF!</v>
      </c>
      <c r="I971" s="44" t="e">
        <f t="shared" si="27"/>
        <v>#REF!</v>
      </c>
      <c r="J971" s="72"/>
      <c r="K971" s="72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79"/>
      <c r="AF971" s="79"/>
      <c r="AG971" s="79"/>
      <c r="AH971" s="79"/>
      <c r="AI971" s="79"/>
      <c r="AJ971" s="79"/>
      <c r="AK971" s="79"/>
      <c r="AL971" s="79"/>
      <c r="AM971" s="79"/>
      <c r="AN971" s="79"/>
      <c r="AO971" s="79"/>
      <c r="AP971" s="79"/>
      <c r="AQ971" s="79"/>
      <c r="AR971" s="79"/>
      <c r="AS971" s="79"/>
      <c r="AT971" s="79"/>
      <c r="AU971" s="79"/>
      <c r="AV971" s="79"/>
      <c r="AW971" s="79"/>
      <c r="AX971" s="79"/>
      <c r="AY971" s="79"/>
      <c r="AZ971" s="79"/>
      <c r="BA971" s="79"/>
      <c r="BB971" s="79"/>
      <c r="BC971" s="79"/>
      <c r="BD971" s="79"/>
      <c r="BE971" s="79"/>
      <c r="BF971" s="79"/>
      <c r="BG971" s="79"/>
      <c r="BH971" s="79"/>
      <c r="BI971" s="79"/>
      <c r="BJ971" s="79"/>
      <c r="BK971" s="79"/>
      <c r="BL971" s="79"/>
      <c r="BM971" s="79"/>
      <c r="BN971" s="79"/>
      <c r="BO971" s="79"/>
      <c r="BP971" s="79"/>
      <c r="BQ971" s="79"/>
      <c r="BR971" s="79"/>
      <c r="BS971" s="79"/>
      <c r="BT971" s="79"/>
      <c r="BU971" s="79"/>
      <c r="BV971" s="79"/>
      <c r="BW971" s="79"/>
      <c r="BX971" s="79"/>
      <c r="BY971" s="79"/>
      <c r="BZ971" s="79"/>
      <c r="CA971" s="79"/>
      <c r="CB971" s="79"/>
      <c r="CC971" s="79"/>
      <c r="CD971" s="79"/>
      <c r="CE971" s="79"/>
      <c r="CF971" s="79"/>
      <c r="CG971" s="79"/>
      <c r="CH971" s="79"/>
      <c r="CI971" s="79"/>
      <c r="CJ971" s="79"/>
      <c r="CK971" s="79"/>
      <c r="CL971" s="79"/>
      <c r="CM971" s="79"/>
      <c r="CN971" s="79"/>
      <c r="CO971" s="79"/>
      <c r="CP971" s="79"/>
      <c r="CQ971" s="79"/>
      <c r="CR971" s="79"/>
      <c r="CS971" s="79"/>
      <c r="CT971" s="79"/>
      <c r="CU971" s="79"/>
      <c r="CV971" s="79"/>
      <c r="CW971" s="79"/>
      <c r="CX971" s="79"/>
      <c r="CY971" s="79"/>
      <c r="CZ971" s="79"/>
      <c r="DA971" s="79"/>
      <c r="DB971" s="79"/>
      <c r="DC971" s="79"/>
      <c r="DD971" s="79"/>
      <c r="DE971" s="79"/>
      <c r="DF971" s="79"/>
      <c r="DG971" s="79"/>
      <c r="DH971" s="79"/>
      <c r="DI971" s="79"/>
      <c r="DJ971" s="79"/>
      <c r="DK971" s="79"/>
      <c r="DL971" s="79"/>
      <c r="DM971" s="79"/>
      <c r="DN971" s="79"/>
      <c r="DO971" s="79"/>
      <c r="DP971" s="79"/>
      <c r="DQ971" s="79"/>
      <c r="DR971" s="79"/>
      <c r="DS971" s="79"/>
      <c r="DT971" s="79"/>
      <c r="DU971" s="79"/>
      <c r="DV971" s="79"/>
      <c r="DW971" s="79"/>
      <c r="DX971" s="79"/>
      <c r="DY971" s="79"/>
      <c r="DZ971" s="79"/>
      <c r="EA971" s="79"/>
      <c r="EB971" s="79"/>
      <c r="EC971" s="79"/>
      <c r="ED971" s="79"/>
      <c r="EE971" s="79"/>
      <c r="EF971" s="79"/>
      <c r="EG971" s="79"/>
      <c r="EH971" s="79"/>
      <c r="EI971" s="79"/>
      <c r="EJ971" s="79"/>
      <c r="EK971" s="79"/>
      <c r="EL971" s="79"/>
      <c r="EM971" s="79"/>
      <c r="EN971" s="79"/>
      <c r="EO971" s="113"/>
      <c r="EP971" s="113"/>
      <c r="EQ971" s="113"/>
      <c r="ER971" s="113"/>
      <c r="ES971" s="113"/>
      <c r="ET971" s="113"/>
      <c r="EU971" s="113"/>
      <c r="EV971" s="113"/>
      <c r="EW971" s="113"/>
      <c r="EX971" s="113"/>
    </row>
    <row r="972" spans="1:154" x14ac:dyDescent="0.3">
      <c r="A972" s="79"/>
      <c r="B972" s="80"/>
      <c r="C972" s="80"/>
      <c r="D972" s="80"/>
      <c r="E972" s="80"/>
      <c r="F972" s="80"/>
      <c r="G972" s="44" t="e">
        <f>SUM(J972,L972,N972,O972,P972,T972,U972,V972,AB972,AD972,AO972,AQ972,CE972,CG972,CP972,CR972,#REF!,#REF!,CZ972,DB972,DE972,DG972,DN972,DP972,DW972,DY972,EF972,EH972)</f>
        <v>#REF!</v>
      </c>
      <c r="H972" s="44" t="e">
        <f>SUM(K972,M972,Q972,R972,S972,W972,X972,Y972,AC972,AE972,AF972,AG972,AH972,AI972,AL972,AP972,AR972,#REF!,AY972,AZ972,CF972,CH972,CI972,CJ972,CK972,CL972,CQ972,CS972,CT972,CU972,CV972,CW972,#REF!,#REF!,DA972,DC972,DF972,DH972,DO972,#REF!,#REF!,#REF!,#REF!,DQ972,DR972,DS972,DT972,DU972,DX972,DZ972,EA972,EB972,EC972,ED972,EG972,EI972,EJ972,EK972,EL972,EM972)</f>
        <v>#REF!</v>
      </c>
      <c r="I972" s="44" t="e">
        <f t="shared" si="27"/>
        <v>#REF!</v>
      </c>
      <c r="J972" s="72"/>
      <c r="K972" s="72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79"/>
      <c r="AF972" s="79"/>
      <c r="AG972" s="79"/>
      <c r="AH972" s="79"/>
      <c r="AI972" s="79"/>
      <c r="AJ972" s="79"/>
      <c r="AK972" s="79"/>
      <c r="AL972" s="79"/>
      <c r="AM972" s="79"/>
      <c r="AN972" s="79"/>
      <c r="AO972" s="79"/>
      <c r="AP972" s="79"/>
      <c r="AQ972" s="79"/>
      <c r="AR972" s="79"/>
      <c r="AS972" s="79"/>
      <c r="AT972" s="79"/>
      <c r="AU972" s="79"/>
      <c r="AV972" s="79"/>
      <c r="AW972" s="79"/>
      <c r="AX972" s="79"/>
      <c r="AY972" s="79"/>
      <c r="AZ972" s="79"/>
      <c r="BA972" s="79"/>
      <c r="BB972" s="79"/>
      <c r="BC972" s="79"/>
      <c r="BD972" s="79"/>
      <c r="BE972" s="79"/>
      <c r="BF972" s="79"/>
      <c r="BG972" s="79"/>
      <c r="BH972" s="79"/>
      <c r="BI972" s="79"/>
      <c r="BJ972" s="79"/>
      <c r="BK972" s="79"/>
      <c r="BL972" s="79"/>
      <c r="BM972" s="79"/>
      <c r="BN972" s="79"/>
      <c r="BO972" s="79"/>
      <c r="BP972" s="79"/>
      <c r="BQ972" s="79"/>
      <c r="BR972" s="79"/>
      <c r="BS972" s="79"/>
      <c r="BT972" s="79"/>
      <c r="BU972" s="79"/>
      <c r="BV972" s="79"/>
      <c r="BW972" s="79"/>
      <c r="BX972" s="79"/>
      <c r="BY972" s="79"/>
      <c r="BZ972" s="79"/>
      <c r="CA972" s="79"/>
      <c r="CB972" s="79"/>
      <c r="CC972" s="79"/>
      <c r="CD972" s="79"/>
      <c r="CE972" s="79"/>
      <c r="CF972" s="79"/>
      <c r="CG972" s="79"/>
      <c r="CH972" s="79"/>
      <c r="CI972" s="79"/>
      <c r="CJ972" s="79"/>
      <c r="CK972" s="79"/>
      <c r="CL972" s="79"/>
      <c r="CM972" s="79"/>
      <c r="CN972" s="79"/>
      <c r="CO972" s="79"/>
      <c r="CP972" s="79"/>
      <c r="CQ972" s="79"/>
      <c r="CR972" s="79"/>
      <c r="CS972" s="79"/>
      <c r="CT972" s="79"/>
      <c r="CU972" s="79"/>
      <c r="CV972" s="79"/>
      <c r="CW972" s="79"/>
      <c r="CX972" s="79"/>
      <c r="CY972" s="79"/>
      <c r="CZ972" s="79"/>
      <c r="DA972" s="79"/>
      <c r="DB972" s="79"/>
      <c r="DC972" s="79"/>
      <c r="DD972" s="79"/>
      <c r="DE972" s="79"/>
      <c r="DF972" s="79"/>
      <c r="DG972" s="79"/>
      <c r="DH972" s="79"/>
      <c r="DI972" s="79"/>
      <c r="DJ972" s="79"/>
      <c r="DK972" s="79"/>
      <c r="DL972" s="79"/>
      <c r="DM972" s="79"/>
      <c r="DN972" s="79"/>
      <c r="DO972" s="79"/>
      <c r="DP972" s="79"/>
      <c r="DQ972" s="79"/>
      <c r="DR972" s="79"/>
      <c r="DS972" s="79"/>
      <c r="DT972" s="79"/>
      <c r="DU972" s="79"/>
      <c r="DV972" s="79"/>
      <c r="DW972" s="79"/>
      <c r="DX972" s="79"/>
      <c r="DY972" s="79"/>
      <c r="DZ972" s="79"/>
      <c r="EA972" s="79"/>
      <c r="EB972" s="79"/>
      <c r="EC972" s="79"/>
      <c r="ED972" s="79"/>
      <c r="EE972" s="79"/>
      <c r="EF972" s="79"/>
      <c r="EG972" s="79"/>
      <c r="EH972" s="79"/>
      <c r="EI972" s="79"/>
      <c r="EJ972" s="79"/>
      <c r="EK972" s="79"/>
      <c r="EL972" s="79"/>
      <c r="EM972" s="79"/>
      <c r="EN972" s="79"/>
      <c r="EO972" s="113"/>
      <c r="EP972" s="113"/>
      <c r="EQ972" s="113"/>
      <c r="ER972" s="113"/>
      <c r="ES972" s="113"/>
      <c r="ET972" s="113"/>
      <c r="EU972" s="113"/>
      <c r="EV972" s="113"/>
      <c r="EW972" s="113"/>
      <c r="EX972" s="113"/>
    </row>
    <row r="973" spans="1:154" x14ac:dyDescent="0.3">
      <c r="A973" s="79"/>
      <c r="B973" s="80"/>
      <c r="C973" s="80"/>
      <c r="D973" s="80"/>
      <c r="E973" s="80"/>
      <c r="F973" s="80"/>
      <c r="G973" s="44" t="e">
        <f>SUM(J973,L973,N973,O973,P973,T973,U973,V973,AB973,AD973,AO973,AQ973,CE973,CG973,CP973,CR973,#REF!,#REF!,CZ973,DB973,DE973,DG973,DN973,DP973,DW973,DY973,EF973,EH973)</f>
        <v>#REF!</v>
      </c>
      <c r="H973" s="44" t="e">
        <f>SUM(K973,M973,Q973,R973,S973,W973,X973,Y973,AC973,AE973,AF973,AG973,AH973,AI973,AL973,AP973,AR973,#REF!,AY973,AZ973,CF973,CH973,CI973,CJ973,CK973,CL973,CQ973,CS973,CT973,CU973,CV973,CW973,#REF!,#REF!,DA973,DC973,DF973,DH973,DO973,#REF!,#REF!,#REF!,#REF!,DQ973,DR973,DS973,DT973,DU973,DX973,DZ973,EA973,EB973,EC973,ED973,EG973,EI973,EJ973,EK973,EL973,EM973)</f>
        <v>#REF!</v>
      </c>
      <c r="I973" s="44" t="e">
        <f t="shared" si="27"/>
        <v>#REF!</v>
      </c>
      <c r="J973" s="72"/>
      <c r="K973" s="72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79"/>
      <c r="AF973" s="79"/>
      <c r="AG973" s="79"/>
      <c r="AH973" s="79"/>
      <c r="AI973" s="79"/>
      <c r="AJ973" s="79"/>
      <c r="AK973" s="79"/>
      <c r="AL973" s="79"/>
      <c r="AM973" s="79"/>
      <c r="AN973" s="79"/>
      <c r="AO973" s="79"/>
      <c r="AP973" s="79"/>
      <c r="AQ973" s="79"/>
      <c r="AR973" s="79"/>
      <c r="AS973" s="79"/>
      <c r="AT973" s="79"/>
      <c r="AU973" s="79"/>
      <c r="AV973" s="79"/>
      <c r="AW973" s="79"/>
      <c r="AX973" s="79"/>
      <c r="AY973" s="79"/>
      <c r="AZ973" s="79"/>
      <c r="BA973" s="79"/>
      <c r="BB973" s="79"/>
      <c r="BC973" s="79"/>
      <c r="BD973" s="79"/>
      <c r="BE973" s="79"/>
      <c r="BF973" s="79"/>
      <c r="BG973" s="79"/>
      <c r="BH973" s="79"/>
      <c r="BI973" s="79"/>
      <c r="BJ973" s="79"/>
      <c r="BK973" s="79"/>
      <c r="BL973" s="79"/>
      <c r="BM973" s="79"/>
      <c r="BN973" s="79"/>
      <c r="BO973" s="79"/>
      <c r="BP973" s="79"/>
      <c r="BQ973" s="79"/>
      <c r="BR973" s="79"/>
      <c r="BS973" s="79"/>
      <c r="BT973" s="79"/>
      <c r="BU973" s="79"/>
      <c r="BV973" s="79"/>
      <c r="BW973" s="79"/>
      <c r="BX973" s="79"/>
      <c r="BY973" s="79"/>
      <c r="BZ973" s="79"/>
      <c r="CA973" s="79"/>
      <c r="CB973" s="79"/>
      <c r="CC973" s="79"/>
      <c r="CD973" s="79"/>
      <c r="CE973" s="79"/>
      <c r="CF973" s="79"/>
      <c r="CG973" s="79"/>
      <c r="CH973" s="79"/>
      <c r="CI973" s="79"/>
      <c r="CJ973" s="79"/>
      <c r="CK973" s="79"/>
      <c r="CL973" s="79"/>
      <c r="CM973" s="79"/>
      <c r="CN973" s="79"/>
      <c r="CO973" s="79"/>
      <c r="CP973" s="79"/>
      <c r="CQ973" s="79"/>
      <c r="CR973" s="79"/>
      <c r="CS973" s="79"/>
      <c r="CT973" s="79"/>
      <c r="CU973" s="79"/>
      <c r="CV973" s="79"/>
      <c r="CW973" s="79"/>
      <c r="CX973" s="79"/>
      <c r="CY973" s="79"/>
      <c r="CZ973" s="79"/>
      <c r="DA973" s="79"/>
      <c r="DB973" s="79"/>
      <c r="DC973" s="79"/>
      <c r="DD973" s="79"/>
      <c r="DE973" s="79"/>
      <c r="DF973" s="79"/>
      <c r="DG973" s="79"/>
      <c r="DH973" s="79"/>
      <c r="DI973" s="79"/>
      <c r="DJ973" s="79"/>
      <c r="DK973" s="79"/>
      <c r="DL973" s="79"/>
      <c r="DM973" s="79"/>
      <c r="DN973" s="79"/>
      <c r="DO973" s="79"/>
      <c r="DP973" s="79"/>
      <c r="DQ973" s="79"/>
      <c r="DR973" s="79"/>
      <c r="DS973" s="79"/>
      <c r="DT973" s="79"/>
      <c r="DU973" s="79"/>
      <c r="DV973" s="79"/>
      <c r="DW973" s="79"/>
      <c r="DX973" s="79"/>
      <c r="DY973" s="79"/>
      <c r="DZ973" s="79"/>
      <c r="EA973" s="79"/>
      <c r="EB973" s="79"/>
      <c r="EC973" s="79"/>
      <c r="ED973" s="79"/>
      <c r="EE973" s="79"/>
      <c r="EF973" s="79"/>
      <c r="EG973" s="79"/>
      <c r="EH973" s="79"/>
      <c r="EI973" s="79"/>
      <c r="EJ973" s="79"/>
      <c r="EK973" s="79"/>
      <c r="EL973" s="79"/>
      <c r="EM973" s="79"/>
      <c r="EN973" s="79"/>
      <c r="EO973" s="113"/>
      <c r="EP973" s="113"/>
      <c r="EQ973" s="113"/>
      <c r="ER973" s="113"/>
      <c r="ES973" s="113"/>
      <c r="ET973" s="113"/>
      <c r="EU973" s="113"/>
      <c r="EV973" s="113"/>
      <c r="EW973" s="113"/>
      <c r="EX973" s="113"/>
    </row>
    <row r="974" spans="1:154" x14ac:dyDescent="0.3">
      <c r="A974" s="79"/>
      <c r="B974" s="80"/>
      <c r="C974" s="80"/>
      <c r="D974" s="80"/>
      <c r="E974" s="80"/>
      <c r="F974" s="80"/>
      <c r="G974" s="44" t="e">
        <f>SUM(J974,L974,N974,O974,P974,T974,U974,V974,AB974,AD974,AO974,AQ974,CE974,CG974,CP974,CR974,#REF!,#REF!,CZ974,DB974,DE974,DG974,DN974,DP974,DW974,DY974,EF974,EH974)</f>
        <v>#REF!</v>
      </c>
      <c r="H974" s="44" t="e">
        <f>SUM(K974,M974,Q974,R974,S974,W974,X974,Y974,AC974,AE974,AF974,AG974,AH974,AI974,AL974,AP974,AR974,#REF!,AY974,AZ974,CF974,CH974,CI974,CJ974,CK974,CL974,CQ974,CS974,CT974,CU974,CV974,CW974,#REF!,#REF!,DA974,DC974,DF974,DH974,DO974,#REF!,#REF!,#REF!,#REF!,DQ974,DR974,DS974,DT974,DU974,DX974,DZ974,EA974,EB974,EC974,ED974,EG974,EI974,EJ974,EK974,EL974,EM974)</f>
        <v>#REF!</v>
      </c>
      <c r="I974" s="44" t="e">
        <f t="shared" si="27"/>
        <v>#REF!</v>
      </c>
      <c r="J974" s="72"/>
      <c r="K974" s="72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79"/>
      <c r="AF974" s="79"/>
      <c r="AG974" s="79"/>
      <c r="AH974" s="79"/>
      <c r="AI974" s="79"/>
      <c r="AJ974" s="79"/>
      <c r="AK974" s="79"/>
      <c r="AL974" s="79"/>
      <c r="AM974" s="79"/>
      <c r="AN974" s="79"/>
      <c r="AO974" s="79"/>
      <c r="AP974" s="79"/>
      <c r="AQ974" s="79"/>
      <c r="AR974" s="79"/>
      <c r="AS974" s="79"/>
      <c r="AT974" s="79"/>
      <c r="AU974" s="79"/>
      <c r="AV974" s="79"/>
      <c r="AW974" s="79"/>
      <c r="AX974" s="79"/>
      <c r="AY974" s="79"/>
      <c r="AZ974" s="79"/>
      <c r="BA974" s="79"/>
      <c r="BB974" s="79"/>
      <c r="BC974" s="79"/>
      <c r="BD974" s="79"/>
      <c r="BE974" s="79"/>
      <c r="BF974" s="79"/>
      <c r="BG974" s="79"/>
      <c r="BH974" s="79"/>
      <c r="BI974" s="79"/>
      <c r="BJ974" s="79"/>
      <c r="BK974" s="79"/>
      <c r="BL974" s="79"/>
      <c r="BM974" s="79"/>
      <c r="BN974" s="79"/>
      <c r="BO974" s="79"/>
      <c r="BP974" s="79"/>
      <c r="BQ974" s="79"/>
      <c r="BR974" s="79"/>
      <c r="BS974" s="79"/>
      <c r="BT974" s="79"/>
      <c r="BU974" s="79"/>
      <c r="BV974" s="79"/>
      <c r="BW974" s="79"/>
      <c r="BX974" s="79"/>
      <c r="BY974" s="79"/>
      <c r="BZ974" s="79"/>
      <c r="CA974" s="79"/>
      <c r="CB974" s="79"/>
      <c r="CC974" s="79"/>
      <c r="CD974" s="79"/>
      <c r="CE974" s="79"/>
      <c r="CF974" s="79"/>
      <c r="CG974" s="79"/>
      <c r="CH974" s="79"/>
      <c r="CI974" s="79"/>
      <c r="CJ974" s="79"/>
      <c r="CK974" s="79"/>
      <c r="CL974" s="79"/>
      <c r="CM974" s="79"/>
      <c r="CN974" s="79"/>
      <c r="CO974" s="79"/>
      <c r="CP974" s="79"/>
      <c r="CQ974" s="79"/>
      <c r="CR974" s="79"/>
      <c r="CS974" s="79"/>
      <c r="CT974" s="79"/>
      <c r="CU974" s="79"/>
      <c r="CV974" s="79"/>
      <c r="CW974" s="79"/>
      <c r="CX974" s="79"/>
      <c r="CY974" s="79"/>
      <c r="CZ974" s="79"/>
      <c r="DA974" s="79"/>
      <c r="DB974" s="79"/>
      <c r="DC974" s="79"/>
      <c r="DD974" s="79"/>
      <c r="DE974" s="79"/>
      <c r="DF974" s="79"/>
      <c r="DG974" s="79"/>
      <c r="DH974" s="79"/>
      <c r="DI974" s="79"/>
      <c r="DJ974" s="79"/>
      <c r="DK974" s="79"/>
      <c r="DL974" s="79"/>
      <c r="DM974" s="79"/>
      <c r="DN974" s="79"/>
      <c r="DO974" s="79"/>
      <c r="DP974" s="79"/>
      <c r="DQ974" s="79"/>
      <c r="DR974" s="79"/>
      <c r="DS974" s="79"/>
      <c r="DT974" s="79"/>
      <c r="DU974" s="79"/>
      <c r="DV974" s="79"/>
      <c r="DW974" s="79"/>
      <c r="DX974" s="79"/>
      <c r="DY974" s="79"/>
      <c r="DZ974" s="79"/>
      <c r="EA974" s="79"/>
      <c r="EB974" s="79"/>
      <c r="EC974" s="79"/>
      <c r="ED974" s="79"/>
      <c r="EE974" s="79"/>
      <c r="EF974" s="79"/>
      <c r="EG974" s="79"/>
      <c r="EH974" s="79"/>
      <c r="EI974" s="79"/>
      <c r="EJ974" s="79"/>
      <c r="EK974" s="79"/>
      <c r="EL974" s="79"/>
      <c r="EM974" s="79"/>
      <c r="EN974" s="79"/>
      <c r="EO974" s="113"/>
      <c r="EP974" s="113"/>
      <c r="EQ974" s="113"/>
      <c r="ER974" s="113"/>
      <c r="ES974" s="113"/>
      <c r="ET974" s="113"/>
      <c r="EU974" s="113"/>
      <c r="EV974" s="113"/>
      <c r="EW974" s="113"/>
      <c r="EX974" s="113"/>
    </row>
    <row r="975" spans="1:154" x14ac:dyDescent="0.3">
      <c r="A975" s="79"/>
      <c r="B975" s="80"/>
      <c r="C975" s="80"/>
      <c r="D975" s="80"/>
      <c r="E975" s="80"/>
      <c r="F975" s="80"/>
      <c r="G975" s="44" t="e">
        <f>SUM(J975,L975,N975,O975,P975,T975,U975,V975,AB975,AD975,AO975,AQ975,CE975,CG975,CP975,CR975,#REF!,#REF!,CZ975,DB975,DE975,DG975,DN975,DP975,DW975,DY975,EF975,EH975)</f>
        <v>#REF!</v>
      </c>
      <c r="H975" s="44" t="e">
        <f>SUM(K975,M975,Q975,R975,S975,W975,X975,Y975,AC975,AE975,AF975,AG975,AH975,AI975,AL975,AP975,AR975,#REF!,AY975,AZ975,CF975,CH975,CI975,CJ975,CK975,CL975,CQ975,CS975,CT975,CU975,CV975,CW975,#REF!,#REF!,DA975,DC975,DF975,DH975,DO975,#REF!,#REF!,#REF!,#REF!,DQ975,DR975,DS975,DT975,DU975,DX975,DZ975,EA975,EB975,EC975,ED975,EG975,EI975,EJ975,EK975,EL975,EM975)</f>
        <v>#REF!</v>
      </c>
      <c r="I975" s="44" t="e">
        <f t="shared" si="27"/>
        <v>#REF!</v>
      </c>
      <c r="J975" s="72"/>
      <c r="K975" s="72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79"/>
      <c r="AF975" s="79"/>
      <c r="AG975" s="79"/>
      <c r="AH975" s="79"/>
      <c r="AI975" s="79"/>
      <c r="AJ975" s="79"/>
      <c r="AK975" s="79"/>
      <c r="AL975" s="79"/>
      <c r="AM975" s="79"/>
      <c r="AN975" s="79"/>
      <c r="AO975" s="79"/>
      <c r="AP975" s="79"/>
      <c r="AQ975" s="79"/>
      <c r="AR975" s="79"/>
      <c r="AS975" s="79"/>
      <c r="AT975" s="79"/>
      <c r="AU975" s="79"/>
      <c r="AV975" s="79"/>
      <c r="AW975" s="79"/>
      <c r="AX975" s="79"/>
      <c r="AY975" s="79"/>
      <c r="AZ975" s="79"/>
      <c r="BA975" s="79"/>
      <c r="BB975" s="79"/>
      <c r="BC975" s="79"/>
      <c r="BD975" s="79"/>
      <c r="BE975" s="79"/>
      <c r="BF975" s="79"/>
      <c r="BG975" s="79"/>
      <c r="BH975" s="79"/>
      <c r="BI975" s="79"/>
      <c r="BJ975" s="79"/>
      <c r="BK975" s="79"/>
      <c r="BL975" s="79"/>
      <c r="BM975" s="79"/>
      <c r="BN975" s="79"/>
      <c r="BO975" s="79"/>
      <c r="BP975" s="79"/>
      <c r="BQ975" s="79"/>
      <c r="BR975" s="79"/>
      <c r="BS975" s="79"/>
      <c r="BT975" s="79"/>
      <c r="BU975" s="79"/>
      <c r="BV975" s="79"/>
      <c r="BW975" s="79"/>
      <c r="BX975" s="79"/>
      <c r="BY975" s="79"/>
      <c r="BZ975" s="79"/>
      <c r="CA975" s="79"/>
      <c r="CB975" s="79"/>
      <c r="CC975" s="79"/>
      <c r="CD975" s="79"/>
      <c r="CE975" s="79"/>
      <c r="CF975" s="79"/>
      <c r="CG975" s="79"/>
      <c r="CH975" s="79"/>
      <c r="CI975" s="79"/>
      <c r="CJ975" s="79"/>
      <c r="CK975" s="79"/>
      <c r="CL975" s="79"/>
      <c r="CM975" s="79"/>
      <c r="CN975" s="79"/>
      <c r="CO975" s="79"/>
      <c r="CP975" s="79"/>
      <c r="CQ975" s="79"/>
      <c r="CR975" s="79"/>
      <c r="CS975" s="79"/>
      <c r="CT975" s="79"/>
      <c r="CU975" s="79"/>
      <c r="CV975" s="79"/>
      <c r="CW975" s="79"/>
      <c r="CX975" s="79"/>
      <c r="CY975" s="79"/>
      <c r="CZ975" s="79"/>
      <c r="DA975" s="79"/>
      <c r="DB975" s="79"/>
      <c r="DC975" s="79"/>
      <c r="DD975" s="79"/>
      <c r="DE975" s="79"/>
      <c r="DF975" s="79"/>
      <c r="DG975" s="79"/>
      <c r="DH975" s="79"/>
      <c r="DI975" s="79"/>
      <c r="DJ975" s="79"/>
      <c r="DK975" s="79"/>
      <c r="DL975" s="79"/>
      <c r="DM975" s="79"/>
      <c r="DN975" s="79"/>
      <c r="DO975" s="79"/>
      <c r="DP975" s="79"/>
      <c r="DQ975" s="79"/>
      <c r="DR975" s="79"/>
      <c r="DS975" s="79"/>
      <c r="DT975" s="79"/>
      <c r="DU975" s="79"/>
      <c r="DV975" s="79"/>
      <c r="DW975" s="79"/>
      <c r="DX975" s="79"/>
      <c r="DY975" s="79"/>
      <c r="DZ975" s="79"/>
      <c r="EA975" s="79"/>
      <c r="EB975" s="79"/>
      <c r="EC975" s="79"/>
      <c r="ED975" s="79"/>
      <c r="EE975" s="79"/>
      <c r="EF975" s="79"/>
      <c r="EG975" s="79"/>
      <c r="EH975" s="79"/>
      <c r="EI975" s="79"/>
      <c r="EJ975" s="79"/>
      <c r="EK975" s="79"/>
      <c r="EL975" s="79"/>
      <c r="EM975" s="79"/>
      <c r="EN975" s="79"/>
      <c r="EO975" s="113"/>
      <c r="EP975" s="113"/>
      <c r="EQ975" s="113"/>
      <c r="ER975" s="113"/>
      <c r="ES975" s="113"/>
      <c r="ET975" s="113"/>
      <c r="EU975" s="113"/>
      <c r="EV975" s="113"/>
      <c r="EW975" s="113"/>
      <c r="EX975" s="113"/>
    </row>
    <row r="976" spans="1:154" x14ac:dyDescent="0.3">
      <c r="A976" s="79"/>
      <c r="B976" s="80"/>
      <c r="C976" s="80"/>
      <c r="D976" s="80"/>
      <c r="E976" s="80"/>
      <c r="F976" s="80"/>
      <c r="G976" s="44" t="e">
        <f>SUM(J976,L976,N976,O976,P976,T976,U976,V976,AB976,AD976,AO976,AQ976,CE976,CG976,CP976,CR976,#REF!,#REF!,CZ976,DB976,DE976,DG976,DN976,DP976,DW976,DY976,EF976,EH976)</f>
        <v>#REF!</v>
      </c>
      <c r="H976" s="44" t="e">
        <f>SUM(K976,M976,Q976,R976,S976,W976,X976,Y976,AC976,AE976,AF976,AG976,AH976,AI976,AL976,AP976,AR976,#REF!,AY976,AZ976,CF976,CH976,CI976,CJ976,CK976,CL976,CQ976,CS976,CT976,CU976,CV976,CW976,#REF!,#REF!,DA976,DC976,DF976,DH976,DO976,#REF!,#REF!,#REF!,#REF!,DQ976,DR976,DS976,DT976,DU976,DX976,DZ976,EA976,EB976,EC976,ED976,EG976,EI976,EJ976,EK976,EL976,EM976)</f>
        <v>#REF!</v>
      </c>
      <c r="I976" s="44" t="e">
        <f t="shared" si="27"/>
        <v>#REF!</v>
      </c>
      <c r="J976" s="72"/>
      <c r="K976" s="72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79"/>
      <c r="AF976" s="79"/>
      <c r="AG976" s="79"/>
      <c r="AH976" s="79"/>
      <c r="AI976" s="79"/>
      <c r="AJ976" s="79"/>
      <c r="AK976" s="79"/>
      <c r="AL976" s="79"/>
      <c r="AM976" s="79"/>
      <c r="AN976" s="79"/>
      <c r="AO976" s="79"/>
      <c r="AP976" s="79"/>
      <c r="AQ976" s="79"/>
      <c r="AR976" s="79"/>
      <c r="AS976" s="79"/>
      <c r="AT976" s="79"/>
      <c r="AU976" s="79"/>
      <c r="AV976" s="79"/>
      <c r="AW976" s="79"/>
      <c r="AX976" s="79"/>
      <c r="AY976" s="79"/>
      <c r="AZ976" s="79"/>
      <c r="BA976" s="79"/>
      <c r="BB976" s="79"/>
      <c r="BC976" s="79"/>
      <c r="BD976" s="79"/>
      <c r="BE976" s="79"/>
      <c r="BF976" s="79"/>
      <c r="BG976" s="79"/>
      <c r="BH976" s="79"/>
      <c r="BI976" s="79"/>
      <c r="BJ976" s="79"/>
      <c r="BK976" s="79"/>
      <c r="BL976" s="79"/>
      <c r="BM976" s="79"/>
      <c r="BN976" s="79"/>
      <c r="BO976" s="79"/>
      <c r="BP976" s="79"/>
      <c r="BQ976" s="79"/>
      <c r="BR976" s="79"/>
      <c r="BS976" s="79"/>
      <c r="BT976" s="79"/>
      <c r="BU976" s="79"/>
      <c r="BV976" s="79"/>
      <c r="BW976" s="79"/>
      <c r="BX976" s="79"/>
      <c r="BY976" s="79"/>
      <c r="BZ976" s="79"/>
      <c r="CA976" s="79"/>
      <c r="CB976" s="79"/>
      <c r="CC976" s="79"/>
      <c r="CD976" s="79"/>
      <c r="CE976" s="79"/>
      <c r="CF976" s="79"/>
      <c r="CG976" s="79"/>
      <c r="CH976" s="79"/>
      <c r="CI976" s="79"/>
      <c r="CJ976" s="79"/>
      <c r="CK976" s="79"/>
      <c r="CL976" s="79"/>
      <c r="CM976" s="79"/>
      <c r="CN976" s="79"/>
      <c r="CO976" s="79"/>
      <c r="CP976" s="79"/>
      <c r="CQ976" s="79"/>
      <c r="CR976" s="79"/>
      <c r="CS976" s="79"/>
      <c r="CT976" s="79"/>
      <c r="CU976" s="79"/>
      <c r="CV976" s="79"/>
      <c r="CW976" s="79"/>
      <c r="CX976" s="79"/>
      <c r="CY976" s="79"/>
      <c r="CZ976" s="79"/>
      <c r="DA976" s="79"/>
      <c r="DB976" s="79"/>
      <c r="DC976" s="79"/>
      <c r="DD976" s="79"/>
      <c r="DE976" s="79"/>
      <c r="DF976" s="79"/>
      <c r="DG976" s="79"/>
      <c r="DH976" s="79"/>
      <c r="DI976" s="79"/>
      <c r="DJ976" s="79"/>
      <c r="DK976" s="79"/>
      <c r="DL976" s="79"/>
      <c r="DM976" s="79"/>
      <c r="DN976" s="79"/>
      <c r="DO976" s="79"/>
      <c r="DP976" s="79"/>
      <c r="DQ976" s="79"/>
      <c r="DR976" s="79"/>
      <c r="DS976" s="79"/>
      <c r="DT976" s="79"/>
      <c r="DU976" s="79"/>
      <c r="DV976" s="79"/>
      <c r="DW976" s="79"/>
      <c r="DX976" s="79"/>
      <c r="DY976" s="79"/>
      <c r="DZ976" s="79"/>
      <c r="EA976" s="79"/>
      <c r="EB976" s="79"/>
      <c r="EC976" s="79"/>
      <c r="ED976" s="79"/>
      <c r="EE976" s="79"/>
      <c r="EF976" s="79"/>
      <c r="EG976" s="79"/>
      <c r="EH976" s="79"/>
      <c r="EI976" s="79"/>
      <c r="EJ976" s="79"/>
      <c r="EK976" s="79"/>
      <c r="EL976" s="79"/>
      <c r="EM976" s="79"/>
      <c r="EN976" s="79"/>
      <c r="EO976" s="113"/>
      <c r="EP976" s="113"/>
      <c r="EQ976" s="113"/>
      <c r="ER976" s="113"/>
      <c r="ES976" s="113"/>
      <c r="ET976" s="113"/>
      <c r="EU976" s="113"/>
      <c r="EV976" s="113"/>
      <c r="EW976" s="113"/>
      <c r="EX976" s="113"/>
    </row>
    <row r="977" spans="1:154" x14ac:dyDescent="0.3">
      <c r="A977" s="79"/>
      <c r="B977" s="80"/>
      <c r="C977" s="80"/>
      <c r="D977" s="80"/>
      <c r="E977" s="80"/>
      <c r="F977" s="80"/>
      <c r="G977" s="44" t="e">
        <f>SUM(J977,L977,N977,O977,P977,T977,U977,V977,AB977,AD977,AO977,AQ977,CE977,CG977,CP977,CR977,#REF!,#REF!,CZ977,DB977,DE977,DG977,DN977,DP977,DW977,DY977,EF977,EH977)</f>
        <v>#REF!</v>
      </c>
      <c r="H977" s="44" t="e">
        <f>SUM(K977,M977,Q977,R977,S977,W977,X977,Y977,AC977,AE977,AF977,AG977,AH977,AI977,AL977,AP977,AR977,#REF!,AY977,AZ977,CF977,CH977,CI977,CJ977,CK977,CL977,CQ977,CS977,CT977,CU977,CV977,CW977,#REF!,#REF!,DA977,DC977,DF977,DH977,DO977,#REF!,#REF!,#REF!,#REF!,DQ977,DR977,DS977,DT977,DU977,DX977,DZ977,EA977,EB977,EC977,ED977,EG977,EI977,EJ977,EK977,EL977,EM977)</f>
        <v>#REF!</v>
      </c>
      <c r="I977" s="44" t="e">
        <f t="shared" si="27"/>
        <v>#REF!</v>
      </c>
      <c r="J977" s="72"/>
      <c r="K977" s="72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79"/>
      <c r="AF977" s="79"/>
      <c r="AG977" s="79"/>
      <c r="AH977" s="79"/>
      <c r="AI977" s="79"/>
      <c r="AJ977" s="79"/>
      <c r="AK977" s="79"/>
      <c r="AL977" s="79"/>
      <c r="AM977" s="79"/>
      <c r="AN977" s="79"/>
      <c r="AO977" s="79"/>
      <c r="AP977" s="79"/>
      <c r="AQ977" s="79"/>
      <c r="AR977" s="79"/>
      <c r="AS977" s="79"/>
      <c r="AT977" s="79"/>
      <c r="AU977" s="79"/>
      <c r="AV977" s="79"/>
      <c r="AW977" s="79"/>
      <c r="AX977" s="79"/>
      <c r="AY977" s="79"/>
      <c r="AZ977" s="79"/>
      <c r="BA977" s="79"/>
      <c r="BB977" s="79"/>
      <c r="BC977" s="79"/>
      <c r="BD977" s="79"/>
      <c r="BE977" s="79"/>
      <c r="BF977" s="79"/>
      <c r="BG977" s="79"/>
      <c r="BH977" s="79"/>
      <c r="BI977" s="79"/>
      <c r="BJ977" s="79"/>
      <c r="BK977" s="79"/>
      <c r="BL977" s="79"/>
      <c r="BM977" s="79"/>
      <c r="BN977" s="79"/>
      <c r="BO977" s="79"/>
      <c r="BP977" s="79"/>
      <c r="BQ977" s="79"/>
      <c r="BR977" s="79"/>
      <c r="BS977" s="79"/>
      <c r="BT977" s="79"/>
      <c r="BU977" s="79"/>
      <c r="BV977" s="79"/>
      <c r="BW977" s="79"/>
      <c r="BX977" s="79"/>
      <c r="BY977" s="79"/>
      <c r="BZ977" s="79"/>
      <c r="CA977" s="79"/>
      <c r="CB977" s="79"/>
      <c r="CC977" s="79"/>
      <c r="CD977" s="79"/>
      <c r="CE977" s="79"/>
      <c r="CF977" s="79"/>
      <c r="CG977" s="79"/>
      <c r="CH977" s="79"/>
      <c r="CI977" s="79"/>
      <c r="CJ977" s="79"/>
      <c r="CK977" s="79"/>
      <c r="CL977" s="79"/>
      <c r="CM977" s="79"/>
      <c r="CN977" s="79"/>
      <c r="CO977" s="79"/>
      <c r="CP977" s="79"/>
      <c r="CQ977" s="79"/>
      <c r="CR977" s="79"/>
      <c r="CS977" s="79"/>
      <c r="CT977" s="79"/>
      <c r="CU977" s="79"/>
      <c r="CV977" s="79"/>
      <c r="CW977" s="79"/>
      <c r="CX977" s="79"/>
      <c r="CY977" s="79"/>
      <c r="CZ977" s="79"/>
      <c r="DA977" s="79"/>
      <c r="DB977" s="79"/>
      <c r="DC977" s="79"/>
      <c r="DD977" s="79"/>
      <c r="DE977" s="79"/>
      <c r="DF977" s="79"/>
      <c r="DG977" s="79"/>
      <c r="DH977" s="79"/>
      <c r="DI977" s="79"/>
      <c r="DJ977" s="79"/>
      <c r="DK977" s="79"/>
      <c r="DL977" s="79"/>
      <c r="DM977" s="79"/>
      <c r="DN977" s="79"/>
      <c r="DO977" s="79"/>
      <c r="DP977" s="79"/>
      <c r="DQ977" s="79"/>
      <c r="DR977" s="79"/>
      <c r="DS977" s="79"/>
      <c r="DT977" s="79"/>
      <c r="DU977" s="79"/>
      <c r="DV977" s="79"/>
      <c r="DW977" s="79"/>
      <c r="DX977" s="79"/>
      <c r="DY977" s="79"/>
      <c r="DZ977" s="79"/>
      <c r="EA977" s="79"/>
      <c r="EB977" s="79"/>
      <c r="EC977" s="79"/>
      <c r="ED977" s="79"/>
      <c r="EE977" s="79"/>
      <c r="EF977" s="79"/>
      <c r="EG977" s="79"/>
      <c r="EH977" s="79"/>
      <c r="EI977" s="79"/>
      <c r="EJ977" s="79"/>
      <c r="EK977" s="79"/>
      <c r="EL977" s="79"/>
      <c r="EM977" s="79"/>
      <c r="EN977" s="79"/>
      <c r="EO977" s="113"/>
      <c r="EP977" s="113"/>
      <c r="EQ977" s="113"/>
      <c r="ER977" s="113"/>
      <c r="ES977" s="113"/>
      <c r="ET977" s="113"/>
      <c r="EU977" s="113"/>
      <c r="EV977" s="113"/>
      <c r="EW977" s="113"/>
      <c r="EX977" s="113"/>
    </row>
    <row r="978" spans="1:154" x14ac:dyDescent="0.3">
      <c r="A978" s="79"/>
      <c r="B978" s="80"/>
      <c r="C978" s="80"/>
      <c r="D978" s="80"/>
      <c r="E978" s="80"/>
      <c r="F978" s="80"/>
      <c r="G978" s="44" t="e">
        <f>SUM(J978,L978,N978,O978,P978,T978,U978,V978,AB978,AD978,AO978,AQ978,CE978,CG978,CP978,CR978,#REF!,#REF!,CZ978,DB978,DE978,DG978,DN978,DP978,DW978,DY978,EF978,EH978)</f>
        <v>#REF!</v>
      </c>
      <c r="H978" s="44" t="e">
        <f>SUM(K978,M978,Q978,R978,S978,W978,X978,Y978,AC978,AE978,AF978,AG978,AH978,AI978,AL978,AP978,AR978,#REF!,AY978,AZ978,CF978,CH978,CI978,CJ978,CK978,CL978,CQ978,CS978,CT978,CU978,CV978,CW978,#REF!,#REF!,DA978,DC978,DF978,DH978,DO978,#REF!,#REF!,#REF!,#REF!,DQ978,DR978,DS978,DT978,DU978,DX978,DZ978,EA978,EB978,EC978,ED978,EG978,EI978,EJ978,EK978,EL978,EM978)</f>
        <v>#REF!</v>
      </c>
      <c r="I978" s="44" t="e">
        <f t="shared" si="27"/>
        <v>#REF!</v>
      </c>
      <c r="J978" s="72"/>
      <c r="K978" s="72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79"/>
      <c r="AF978" s="79"/>
      <c r="AG978" s="79"/>
      <c r="AH978" s="79"/>
      <c r="AI978" s="79"/>
      <c r="AJ978" s="79"/>
      <c r="AK978" s="79"/>
      <c r="AL978" s="79"/>
      <c r="AM978" s="79"/>
      <c r="AN978" s="79"/>
      <c r="AO978" s="79"/>
      <c r="AP978" s="79"/>
      <c r="AQ978" s="79"/>
      <c r="AR978" s="79"/>
      <c r="AS978" s="79"/>
      <c r="AT978" s="79"/>
      <c r="AU978" s="79"/>
      <c r="AV978" s="79"/>
      <c r="AW978" s="79"/>
      <c r="AX978" s="79"/>
      <c r="AY978" s="79"/>
      <c r="AZ978" s="79"/>
      <c r="BA978" s="79"/>
      <c r="BB978" s="79"/>
      <c r="BC978" s="79"/>
      <c r="BD978" s="79"/>
      <c r="BE978" s="79"/>
      <c r="BF978" s="79"/>
      <c r="BG978" s="79"/>
      <c r="BH978" s="79"/>
      <c r="BI978" s="79"/>
      <c r="BJ978" s="79"/>
      <c r="BK978" s="79"/>
      <c r="BL978" s="79"/>
      <c r="BM978" s="79"/>
      <c r="BN978" s="79"/>
      <c r="BO978" s="79"/>
      <c r="BP978" s="79"/>
      <c r="BQ978" s="79"/>
      <c r="BR978" s="79"/>
      <c r="BS978" s="79"/>
      <c r="BT978" s="79"/>
      <c r="BU978" s="79"/>
      <c r="BV978" s="79"/>
      <c r="BW978" s="79"/>
      <c r="BX978" s="79"/>
      <c r="BY978" s="79"/>
      <c r="BZ978" s="79"/>
      <c r="CA978" s="79"/>
      <c r="CB978" s="79"/>
      <c r="CC978" s="79"/>
      <c r="CD978" s="79"/>
      <c r="CE978" s="79"/>
      <c r="CF978" s="79"/>
      <c r="CG978" s="79"/>
      <c r="CH978" s="79"/>
      <c r="CI978" s="79"/>
      <c r="CJ978" s="79"/>
      <c r="CK978" s="79"/>
      <c r="CL978" s="79"/>
      <c r="CM978" s="79"/>
      <c r="CN978" s="79"/>
      <c r="CO978" s="79"/>
      <c r="CP978" s="79"/>
      <c r="CQ978" s="79"/>
      <c r="CR978" s="79"/>
      <c r="CS978" s="79"/>
      <c r="CT978" s="79"/>
      <c r="CU978" s="79"/>
      <c r="CV978" s="79"/>
      <c r="CW978" s="79"/>
      <c r="CX978" s="79"/>
      <c r="CY978" s="79"/>
      <c r="CZ978" s="79"/>
      <c r="DA978" s="79"/>
      <c r="DB978" s="79"/>
      <c r="DC978" s="79"/>
      <c r="DD978" s="79"/>
      <c r="DE978" s="79"/>
      <c r="DF978" s="79"/>
      <c r="DG978" s="79"/>
      <c r="DH978" s="79"/>
      <c r="DI978" s="79"/>
      <c r="DJ978" s="79"/>
      <c r="DK978" s="79"/>
      <c r="DL978" s="79"/>
      <c r="DM978" s="79"/>
      <c r="DN978" s="79"/>
      <c r="DO978" s="79"/>
      <c r="DP978" s="79"/>
      <c r="DQ978" s="79"/>
      <c r="DR978" s="79"/>
      <c r="DS978" s="79"/>
      <c r="DT978" s="79"/>
      <c r="DU978" s="79"/>
      <c r="DV978" s="79"/>
      <c r="DW978" s="79"/>
      <c r="DX978" s="79"/>
      <c r="DY978" s="79"/>
      <c r="DZ978" s="79"/>
      <c r="EA978" s="79"/>
      <c r="EB978" s="79"/>
      <c r="EC978" s="79"/>
      <c r="ED978" s="79"/>
      <c r="EE978" s="79"/>
      <c r="EF978" s="79"/>
      <c r="EG978" s="79"/>
      <c r="EH978" s="79"/>
      <c r="EI978" s="79"/>
      <c r="EJ978" s="79"/>
      <c r="EK978" s="79"/>
      <c r="EL978" s="79"/>
      <c r="EM978" s="79"/>
      <c r="EN978" s="79"/>
      <c r="EO978" s="113"/>
      <c r="EP978" s="113"/>
      <c r="EQ978" s="113"/>
      <c r="ER978" s="113"/>
      <c r="ES978" s="113"/>
      <c r="ET978" s="113"/>
      <c r="EU978" s="113"/>
      <c r="EV978" s="113"/>
      <c r="EW978" s="113"/>
      <c r="EX978" s="113"/>
    </row>
    <row r="979" spans="1:154" x14ac:dyDescent="0.3">
      <c r="A979" s="79"/>
      <c r="B979" s="80"/>
      <c r="C979" s="80"/>
      <c r="D979" s="80"/>
      <c r="E979" s="80"/>
      <c r="F979" s="80"/>
      <c r="G979" s="44" t="e">
        <f>SUM(J979,L979,N979,O979,P979,T979,U979,V979,AB979,AD979,AO979,AQ979,CE979,CG979,CP979,CR979,#REF!,#REF!,CZ979,DB979,DE979,DG979,DN979,DP979,DW979,DY979,EF979,EH979)</f>
        <v>#REF!</v>
      </c>
      <c r="H979" s="44" t="e">
        <f>SUM(K979,M979,Q979,R979,S979,W979,X979,Y979,AC979,AE979,AF979,AG979,AH979,AI979,AL979,AP979,AR979,#REF!,AY979,AZ979,CF979,CH979,CI979,CJ979,CK979,CL979,CQ979,CS979,CT979,CU979,CV979,CW979,#REF!,#REF!,DA979,DC979,DF979,DH979,DO979,#REF!,#REF!,#REF!,#REF!,DQ979,DR979,DS979,DT979,DU979,DX979,DZ979,EA979,EB979,EC979,ED979,EG979,EI979,EJ979,EK979,EL979,EM979)</f>
        <v>#REF!</v>
      </c>
      <c r="I979" s="44" t="e">
        <f t="shared" si="27"/>
        <v>#REF!</v>
      </c>
      <c r="J979" s="72"/>
      <c r="K979" s="72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79"/>
      <c r="AF979" s="79"/>
      <c r="AG979" s="79"/>
      <c r="AH979" s="79"/>
      <c r="AI979" s="79"/>
      <c r="AJ979" s="79"/>
      <c r="AK979" s="79"/>
      <c r="AL979" s="79"/>
      <c r="AM979" s="79"/>
      <c r="AN979" s="79"/>
      <c r="AO979" s="79"/>
      <c r="AP979" s="79"/>
      <c r="AQ979" s="79"/>
      <c r="AR979" s="79"/>
      <c r="AS979" s="79"/>
      <c r="AT979" s="79"/>
      <c r="AU979" s="79"/>
      <c r="AV979" s="79"/>
      <c r="AW979" s="79"/>
      <c r="AX979" s="79"/>
      <c r="AY979" s="79"/>
      <c r="AZ979" s="79"/>
      <c r="BA979" s="79"/>
      <c r="BB979" s="79"/>
      <c r="BC979" s="79"/>
      <c r="BD979" s="79"/>
      <c r="BE979" s="79"/>
      <c r="BF979" s="79"/>
      <c r="BG979" s="79"/>
      <c r="BH979" s="79"/>
      <c r="BI979" s="79"/>
      <c r="BJ979" s="79"/>
      <c r="BK979" s="79"/>
      <c r="BL979" s="79"/>
      <c r="BM979" s="79"/>
      <c r="BN979" s="79"/>
      <c r="BO979" s="79"/>
      <c r="BP979" s="79"/>
      <c r="BQ979" s="79"/>
      <c r="BR979" s="79"/>
      <c r="BS979" s="79"/>
      <c r="BT979" s="79"/>
      <c r="BU979" s="79"/>
      <c r="BV979" s="79"/>
      <c r="BW979" s="79"/>
      <c r="BX979" s="79"/>
      <c r="BY979" s="79"/>
      <c r="BZ979" s="79"/>
      <c r="CA979" s="79"/>
      <c r="CB979" s="79"/>
      <c r="CC979" s="79"/>
      <c r="CD979" s="79"/>
      <c r="CE979" s="79"/>
      <c r="CF979" s="79"/>
      <c r="CG979" s="79"/>
      <c r="CH979" s="79"/>
      <c r="CI979" s="79"/>
      <c r="CJ979" s="79"/>
      <c r="CK979" s="79"/>
      <c r="CL979" s="79"/>
      <c r="CM979" s="79"/>
      <c r="CN979" s="79"/>
      <c r="CO979" s="79"/>
      <c r="CP979" s="79"/>
      <c r="CQ979" s="79"/>
      <c r="CR979" s="79"/>
      <c r="CS979" s="79"/>
      <c r="CT979" s="79"/>
      <c r="CU979" s="79"/>
      <c r="CV979" s="79"/>
      <c r="CW979" s="79"/>
      <c r="CX979" s="79"/>
      <c r="CY979" s="79"/>
      <c r="CZ979" s="79"/>
      <c r="DA979" s="79"/>
      <c r="DB979" s="79"/>
      <c r="DC979" s="79"/>
      <c r="DD979" s="79"/>
      <c r="DE979" s="79"/>
      <c r="DF979" s="79"/>
      <c r="DG979" s="79"/>
      <c r="DH979" s="79"/>
      <c r="DI979" s="79"/>
      <c r="DJ979" s="79"/>
      <c r="DK979" s="79"/>
      <c r="DL979" s="79"/>
      <c r="DM979" s="79"/>
      <c r="DN979" s="79"/>
      <c r="DO979" s="79"/>
      <c r="DP979" s="79"/>
      <c r="DQ979" s="79"/>
      <c r="DR979" s="79"/>
      <c r="DS979" s="79"/>
      <c r="DT979" s="79"/>
      <c r="DU979" s="79"/>
      <c r="DV979" s="79"/>
      <c r="DW979" s="79"/>
      <c r="DX979" s="79"/>
      <c r="DY979" s="79"/>
      <c r="DZ979" s="79"/>
      <c r="EA979" s="79"/>
      <c r="EB979" s="79"/>
      <c r="EC979" s="79"/>
      <c r="ED979" s="79"/>
      <c r="EE979" s="79"/>
      <c r="EF979" s="79"/>
      <c r="EG979" s="79"/>
      <c r="EH979" s="79"/>
      <c r="EI979" s="79"/>
      <c r="EJ979" s="79"/>
      <c r="EK979" s="79"/>
      <c r="EL979" s="79"/>
      <c r="EM979" s="79"/>
      <c r="EN979" s="79"/>
      <c r="EO979" s="113"/>
      <c r="EP979" s="113"/>
      <c r="EQ979" s="113"/>
      <c r="ER979" s="113"/>
      <c r="ES979" s="113"/>
      <c r="ET979" s="113"/>
      <c r="EU979" s="113"/>
      <c r="EV979" s="113"/>
      <c r="EW979" s="113"/>
      <c r="EX979" s="113"/>
    </row>
    <row r="980" spans="1:154" x14ac:dyDescent="0.3">
      <c r="A980" s="79"/>
      <c r="B980" s="80"/>
      <c r="C980" s="80"/>
      <c r="D980" s="80"/>
      <c r="E980" s="80"/>
      <c r="F980" s="80"/>
      <c r="G980" s="44" t="e">
        <f>SUM(J980,L980,N980,O980,P980,T980,U980,V980,AB980,AD980,AO980,AQ980,CE980,CG980,CP980,CR980,#REF!,#REF!,CZ980,DB980,DE980,DG980,DN980,DP980,DW980,DY980,EF980,EH980)</f>
        <v>#REF!</v>
      </c>
      <c r="H980" s="44" t="e">
        <f>SUM(K980,M980,Q980,R980,S980,W980,X980,Y980,AC980,AE980,AF980,AG980,AH980,AI980,AL980,AP980,AR980,#REF!,AY980,AZ980,CF980,CH980,CI980,CJ980,CK980,CL980,CQ980,CS980,CT980,CU980,CV980,CW980,#REF!,#REF!,DA980,DC980,DF980,DH980,DO980,#REF!,#REF!,#REF!,#REF!,DQ980,DR980,DS980,DT980,DU980,DX980,DZ980,EA980,EB980,EC980,ED980,EG980,EI980,EJ980,EK980,EL980,EM980)</f>
        <v>#REF!</v>
      </c>
      <c r="I980" s="44" t="e">
        <f t="shared" si="27"/>
        <v>#REF!</v>
      </c>
      <c r="J980" s="72"/>
      <c r="K980" s="72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79"/>
      <c r="AF980" s="79"/>
      <c r="AG980" s="79"/>
      <c r="AH980" s="79"/>
      <c r="AI980" s="79"/>
      <c r="AJ980" s="79"/>
      <c r="AK980" s="79"/>
      <c r="AL980" s="79"/>
      <c r="AM980" s="79"/>
      <c r="AN980" s="79"/>
      <c r="AO980" s="79"/>
      <c r="AP980" s="79"/>
      <c r="AQ980" s="79"/>
      <c r="AR980" s="79"/>
      <c r="AS980" s="79"/>
      <c r="AT980" s="79"/>
      <c r="AU980" s="79"/>
      <c r="AV980" s="79"/>
      <c r="AW980" s="79"/>
      <c r="AX980" s="79"/>
      <c r="AY980" s="79"/>
      <c r="AZ980" s="79"/>
      <c r="BA980" s="79"/>
      <c r="BB980" s="79"/>
      <c r="BC980" s="79"/>
      <c r="BD980" s="79"/>
      <c r="BE980" s="79"/>
      <c r="BF980" s="79"/>
      <c r="BG980" s="79"/>
      <c r="BH980" s="79"/>
      <c r="BI980" s="79"/>
      <c r="BJ980" s="79"/>
      <c r="BK980" s="79"/>
      <c r="BL980" s="79"/>
      <c r="BM980" s="79"/>
      <c r="BN980" s="79"/>
      <c r="BO980" s="79"/>
      <c r="BP980" s="79"/>
      <c r="BQ980" s="79"/>
      <c r="BR980" s="79"/>
      <c r="BS980" s="79"/>
      <c r="BT980" s="79"/>
      <c r="BU980" s="79"/>
      <c r="BV980" s="79"/>
      <c r="BW980" s="79"/>
      <c r="BX980" s="79"/>
      <c r="BY980" s="79"/>
      <c r="BZ980" s="79"/>
      <c r="CA980" s="79"/>
      <c r="CB980" s="79"/>
      <c r="CC980" s="79"/>
      <c r="CD980" s="79"/>
      <c r="CE980" s="79"/>
      <c r="CF980" s="79"/>
      <c r="CG980" s="79"/>
      <c r="CH980" s="79"/>
      <c r="CI980" s="79"/>
      <c r="CJ980" s="79"/>
      <c r="CK980" s="79"/>
      <c r="CL980" s="79"/>
      <c r="CM980" s="79"/>
      <c r="CN980" s="79"/>
      <c r="CO980" s="79"/>
      <c r="CP980" s="79"/>
      <c r="CQ980" s="79"/>
      <c r="CR980" s="79"/>
      <c r="CS980" s="79"/>
      <c r="CT980" s="79"/>
      <c r="CU980" s="79"/>
      <c r="CV980" s="79"/>
      <c r="CW980" s="79"/>
      <c r="CX980" s="79"/>
      <c r="CY980" s="79"/>
      <c r="CZ980" s="79"/>
      <c r="DA980" s="79"/>
      <c r="DB980" s="79"/>
      <c r="DC980" s="79"/>
      <c r="DD980" s="79"/>
      <c r="DE980" s="79"/>
      <c r="DF980" s="79"/>
      <c r="DG980" s="79"/>
      <c r="DH980" s="79"/>
      <c r="DI980" s="79"/>
      <c r="DJ980" s="79"/>
      <c r="DK980" s="79"/>
      <c r="DL980" s="79"/>
      <c r="DM980" s="79"/>
      <c r="DN980" s="79"/>
      <c r="DO980" s="79"/>
      <c r="DP980" s="79"/>
      <c r="DQ980" s="79"/>
      <c r="DR980" s="79"/>
      <c r="DS980" s="79"/>
      <c r="DT980" s="79"/>
      <c r="DU980" s="79"/>
      <c r="DV980" s="79"/>
      <c r="DW980" s="79"/>
      <c r="DX980" s="79"/>
      <c r="DY980" s="79"/>
      <c r="DZ980" s="79"/>
      <c r="EA980" s="79"/>
      <c r="EB980" s="79"/>
      <c r="EC980" s="79"/>
      <c r="ED980" s="79"/>
      <c r="EE980" s="79"/>
      <c r="EF980" s="79"/>
      <c r="EG980" s="79"/>
      <c r="EH980" s="79"/>
      <c r="EI980" s="79"/>
      <c r="EJ980" s="79"/>
      <c r="EK980" s="79"/>
      <c r="EL980" s="79"/>
      <c r="EM980" s="79"/>
      <c r="EN980" s="79"/>
      <c r="EO980" s="113"/>
      <c r="EP980" s="113"/>
      <c r="EQ980" s="113"/>
      <c r="ER980" s="113"/>
      <c r="ES980" s="113"/>
      <c r="ET980" s="113"/>
      <c r="EU980" s="113"/>
      <c r="EV980" s="113"/>
      <c r="EW980" s="113"/>
      <c r="EX980" s="113"/>
    </row>
    <row r="981" spans="1:154" x14ac:dyDescent="0.3">
      <c r="A981" s="79"/>
      <c r="B981" s="80"/>
      <c r="C981" s="80"/>
      <c r="D981" s="80"/>
      <c r="E981" s="80"/>
      <c r="F981" s="80"/>
      <c r="G981" s="44" t="e">
        <f>SUM(J981,L981,N981,O981,P981,T981,U981,V981,AB981,AD981,AO981,AQ981,CE981,CG981,CP981,CR981,#REF!,#REF!,CZ981,DB981,DE981,DG981,DN981,DP981,DW981,DY981,EF981,EH981)</f>
        <v>#REF!</v>
      </c>
      <c r="H981" s="44" t="e">
        <f>SUM(K981,M981,Q981,R981,S981,W981,X981,Y981,AC981,AE981,AF981,AG981,AH981,AI981,AL981,AP981,AR981,#REF!,AY981,AZ981,CF981,CH981,CI981,CJ981,CK981,CL981,CQ981,CS981,CT981,CU981,CV981,CW981,#REF!,#REF!,DA981,DC981,DF981,DH981,DO981,#REF!,#REF!,#REF!,#REF!,DQ981,DR981,DS981,DT981,DU981,DX981,DZ981,EA981,EB981,EC981,ED981,EG981,EI981,EJ981,EK981,EL981,EM981)</f>
        <v>#REF!</v>
      </c>
      <c r="I981" s="44" t="e">
        <f t="shared" si="27"/>
        <v>#REF!</v>
      </c>
      <c r="J981" s="72"/>
      <c r="K981" s="72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79"/>
      <c r="AF981" s="79"/>
      <c r="AG981" s="79"/>
      <c r="AH981" s="79"/>
      <c r="AI981" s="79"/>
      <c r="AJ981" s="79"/>
      <c r="AK981" s="79"/>
      <c r="AL981" s="79"/>
      <c r="AM981" s="79"/>
      <c r="AN981" s="79"/>
      <c r="AO981" s="79"/>
      <c r="AP981" s="79"/>
      <c r="AQ981" s="79"/>
      <c r="AR981" s="79"/>
      <c r="AS981" s="79"/>
      <c r="AT981" s="79"/>
      <c r="AU981" s="79"/>
      <c r="AV981" s="79"/>
      <c r="AW981" s="79"/>
      <c r="AX981" s="79"/>
      <c r="AY981" s="79"/>
      <c r="AZ981" s="79"/>
      <c r="BA981" s="79"/>
      <c r="BB981" s="79"/>
      <c r="BC981" s="79"/>
      <c r="BD981" s="79"/>
      <c r="BE981" s="79"/>
      <c r="BF981" s="79"/>
      <c r="BG981" s="79"/>
      <c r="BH981" s="79"/>
      <c r="BI981" s="79"/>
      <c r="BJ981" s="79"/>
      <c r="BK981" s="79"/>
      <c r="BL981" s="79"/>
      <c r="BM981" s="79"/>
      <c r="BN981" s="79"/>
      <c r="BO981" s="79"/>
      <c r="BP981" s="79"/>
      <c r="BQ981" s="79"/>
      <c r="BR981" s="79"/>
      <c r="BS981" s="79"/>
      <c r="BT981" s="79"/>
      <c r="BU981" s="79"/>
      <c r="BV981" s="79"/>
      <c r="BW981" s="79"/>
      <c r="BX981" s="79"/>
      <c r="BY981" s="79"/>
      <c r="BZ981" s="79"/>
      <c r="CA981" s="79"/>
      <c r="CB981" s="79"/>
      <c r="CC981" s="79"/>
      <c r="CD981" s="79"/>
      <c r="CE981" s="79"/>
      <c r="CF981" s="79"/>
      <c r="CG981" s="79"/>
      <c r="CH981" s="79"/>
      <c r="CI981" s="79"/>
      <c r="CJ981" s="79"/>
      <c r="CK981" s="79"/>
      <c r="CL981" s="79"/>
      <c r="CM981" s="79"/>
      <c r="CN981" s="79"/>
      <c r="CO981" s="79"/>
      <c r="CP981" s="79"/>
      <c r="CQ981" s="79"/>
      <c r="CR981" s="79"/>
      <c r="CS981" s="79"/>
      <c r="CT981" s="79"/>
      <c r="CU981" s="79"/>
      <c r="CV981" s="79"/>
      <c r="CW981" s="79"/>
      <c r="CX981" s="79"/>
      <c r="CY981" s="79"/>
      <c r="CZ981" s="79"/>
      <c r="DA981" s="79"/>
      <c r="DB981" s="79"/>
      <c r="DC981" s="79"/>
      <c r="DD981" s="79"/>
      <c r="DE981" s="79"/>
      <c r="DF981" s="79"/>
      <c r="DG981" s="79"/>
      <c r="DH981" s="79"/>
      <c r="DI981" s="79"/>
      <c r="DJ981" s="79"/>
      <c r="DK981" s="79"/>
      <c r="DL981" s="79"/>
      <c r="DM981" s="79"/>
      <c r="DN981" s="79"/>
      <c r="DO981" s="79"/>
      <c r="DP981" s="79"/>
      <c r="DQ981" s="79"/>
      <c r="DR981" s="79"/>
      <c r="DS981" s="79"/>
      <c r="DT981" s="79"/>
      <c r="DU981" s="79"/>
      <c r="DV981" s="79"/>
      <c r="DW981" s="79"/>
      <c r="DX981" s="79"/>
      <c r="DY981" s="79"/>
      <c r="DZ981" s="79"/>
      <c r="EA981" s="79"/>
      <c r="EB981" s="79"/>
      <c r="EC981" s="79"/>
      <c r="ED981" s="79"/>
      <c r="EE981" s="79"/>
      <c r="EF981" s="79"/>
      <c r="EG981" s="79"/>
      <c r="EH981" s="79"/>
      <c r="EI981" s="79"/>
      <c r="EJ981" s="79"/>
      <c r="EK981" s="79"/>
      <c r="EL981" s="79"/>
      <c r="EM981" s="79"/>
      <c r="EN981" s="79"/>
      <c r="EO981" s="113"/>
      <c r="EP981" s="113"/>
      <c r="EQ981" s="113"/>
      <c r="ER981" s="113"/>
      <c r="ES981" s="113"/>
      <c r="ET981" s="113"/>
      <c r="EU981" s="113"/>
      <c r="EV981" s="113"/>
      <c r="EW981" s="113"/>
      <c r="EX981" s="113"/>
    </row>
    <row r="982" spans="1:154" x14ac:dyDescent="0.3">
      <c r="A982" s="79"/>
      <c r="B982" s="80"/>
      <c r="C982" s="80"/>
      <c r="D982" s="80"/>
      <c r="E982" s="80"/>
      <c r="F982" s="80"/>
      <c r="G982" s="44" t="e">
        <f>SUM(J982,L982,N982,O982,P982,T982,U982,V982,AB982,AD982,AO982,AQ982,CE982,CG982,CP982,CR982,#REF!,#REF!,CZ982,DB982,DE982,DG982,DN982,DP982,DW982,DY982,EF982,EH982)</f>
        <v>#REF!</v>
      </c>
      <c r="H982" s="44" t="e">
        <f>SUM(K982,M982,Q982,R982,S982,W982,X982,Y982,AC982,AE982,AF982,AG982,AH982,AI982,AL982,AP982,AR982,#REF!,AY982,AZ982,CF982,CH982,CI982,CJ982,CK982,CL982,CQ982,CS982,CT982,CU982,CV982,CW982,#REF!,#REF!,DA982,DC982,DF982,DH982,DO982,#REF!,#REF!,#REF!,#REF!,DQ982,DR982,DS982,DT982,DU982,DX982,DZ982,EA982,EB982,EC982,ED982,EG982,EI982,EJ982,EK982,EL982,EM982)</f>
        <v>#REF!</v>
      </c>
      <c r="I982" s="44" t="e">
        <f t="shared" si="27"/>
        <v>#REF!</v>
      </c>
      <c r="J982" s="72"/>
      <c r="K982" s="72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79"/>
      <c r="AF982" s="79"/>
      <c r="AG982" s="79"/>
      <c r="AH982" s="79"/>
      <c r="AI982" s="79"/>
      <c r="AJ982" s="79"/>
      <c r="AK982" s="79"/>
      <c r="AL982" s="79"/>
      <c r="AM982" s="79"/>
      <c r="AN982" s="79"/>
      <c r="AO982" s="79"/>
      <c r="AP982" s="79"/>
      <c r="AQ982" s="79"/>
      <c r="AR982" s="79"/>
      <c r="AS982" s="79"/>
      <c r="AT982" s="79"/>
      <c r="AU982" s="79"/>
      <c r="AV982" s="79"/>
      <c r="AW982" s="79"/>
      <c r="AX982" s="79"/>
      <c r="AY982" s="79"/>
      <c r="AZ982" s="79"/>
      <c r="BA982" s="79"/>
      <c r="BB982" s="79"/>
      <c r="BC982" s="79"/>
      <c r="BD982" s="79"/>
      <c r="BE982" s="79"/>
      <c r="BF982" s="79"/>
      <c r="BG982" s="79"/>
      <c r="BH982" s="79"/>
      <c r="BI982" s="79"/>
      <c r="BJ982" s="79"/>
      <c r="BK982" s="79"/>
      <c r="BL982" s="79"/>
      <c r="BM982" s="79"/>
      <c r="BN982" s="79"/>
      <c r="BO982" s="79"/>
      <c r="BP982" s="79"/>
      <c r="BQ982" s="79"/>
      <c r="BR982" s="79"/>
      <c r="BS982" s="79"/>
      <c r="BT982" s="79"/>
      <c r="BU982" s="79"/>
      <c r="BV982" s="79"/>
      <c r="BW982" s="79"/>
      <c r="BX982" s="79"/>
      <c r="BY982" s="79"/>
      <c r="BZ982" s="79"/>
      <c r="CA982" s="79"/>
      <c r="CB982" s="79"/>
      <c r="CC982" s="79"/>
      <c r="CD982" s="79"/>
      <c r="CE982" s="79"/>
      <c r="CF982" s="79"/>
      <c r="CG982" s="79"/>
      <c r="CH982" s="79"/>
      <c r="CI982" s="79"/>
      <c r="CJ982" s="79"/>
      <c r="CK982" s="79"/>
      <c r="CL982" s="79"/>
      <c r="CM982" s="79"/>
      <c r="CN982" s="79"/>
      <c r="CO982" s="79"/>
      <c r="CP982" s="79"/>
      <c r="CQ982" s="79"/>
      <c r="CR982" s="79"/>
      <c r="CS982" s="79"/>
      <c r="CT982" s="79"/>
      <c r="CU982" s="79"/>
      <c r="CV982" s="79"/>
      <c r="CW982" s="79"/>
      <c r="CX982" s="79"/>
      <c r="CY982" s="79"/>
      <c r="CZ982" s="79"/>
      <c r="DA982" s="79"/>
      <c r="DB982" s="79"/>
      <c r="DC982" s="79"/>
      <c r="DD982" s="79"/>
      <c r="DE982" s="79"/>
      <c r="DF982" s="79"/>
      <c r="DG982" s="79"/>
      <c r="DH982" s="79"/>
      <c r="DI982" s="79"/>
      <c r="DJ982" s="79"/>
      <c r="DK982" s="79"/>
      <c r="DL982" s="79"/>
      <c r="DM982" s="79"/>
      <c r="DN982" s="79"/>
      <c r="DO982" s="79"/>
      <c r="DP982" s="79"/>
      <c r="DQ982" s="79"/>
      <c r="DR982" s="79"/>
      <c r="DS982" s="79"/>
      <c r="DT982" s="79"/>
      <c r="DU982" s="79"/>
      <c r="DV982" s="79"/>
      <c r="DW982" s="79"/>
      <c r="DX982" s="79"/>
      <c r="DY982" s="79"/>
      <c r="DZ982" s="79"/>
      <c r="EA982" s="79"/>
      <c r="EB982" s="79"/>
      <c r="EC982" s="79"/>
      <c r="ED982" s="79"/>
      <c r="EE982" s="79"/>
      <c r="EF982" s="79"/>
      <c r="EG982" s="79"/>
      <c r="EH982" s="79"/>
      <c r="EI982" s="79"/>
      <c r="EJ982" s="79"/>
      <c r="EK982" s="79"/>
      <c r="EL982" s="79"/>
      <c r="EM982" s="79"/>
      <c r="EN982" s="79"/>
      <c r="EO982" s="113"/>
      <c r="EP982" s="113"/>
      <c r="EQ982" s="113"/>
      <c r="ER982" s="113"/>
      <c r="ES982" s="113"/>
      <c r="ET982" s="113"/>
      <c r="EU982" s="113"/>
      <c r="EV982" s="113"/>
      <c r="EW982" s="113"/>
      <c r="EX982" s="113"/>
    </row>
    <row r="983" spans="1:154" x14ac:dyDescent="0.3">
      <c r="A983" s="79"/>
      <c r="B983" s="80"/>
      <c r="C983" s="80"/>
      <c r="D983" s="80"/>
      <c r="E983" s="80"/>
      <c r="F983" s="80"/>
      <c r="G983" s="44" t="e">
        <f>SUM(J983,L983,N983,O983,P983,T983,U983,V983,AB983,AD983,AO983,AQ983,CE983,CG983,CP983,CR983,#REF!,#REF!,CZ983,DB983,DE983,DG983,DN983,DP983,DW983,DY983,EF983,EH983)</f>
        <v>#REF!</v>
      </c>
      <c r="H983" s="44" t="e">
        <f>SUM(K983,M983,Q983,R983,S983,W983,X983,Y983,AC983,AE983,AF983,AG983,AH983,AI983,AL983,AP983,AR983,#REF!,AY983,AZ983,CF983,CH983,CI983,CJ983,CK983,CL983,CQ983,CS983,CT983,CU983,CV983,CW983,#REF!,#REF!,DA983,DC983,DF983,DH983,DO983,#REF!,#REF!,#REF!,#REF!,DQ983,DR983,DS983,DT983,DU983,DX983,DZ983,EA983,EB983,EC983,ED983,EG983,EI983,EJ983,EK983,EL983,EM983)</f>
        <v>#REF!</v>
      </c>
      <c r="I983" s="44" t="e">
        <f t="shared" si="27"/>
        <v>#REF!</v>
      </c>
      <c r="J983" s="72"/>
      <c r="K983" s="72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79"/>
      <c r="AF983" s="79"/>
      <c r="AG983" s="79"/>
      <c r="AH983" s="79"/>
      <c r="AI983" s="79"/>
      <c r="AJ983" s="79"/>
      <c r="AK983" s="79"/>
      <c r="AL983" s="79"/>
      <c r="AM983" s="79"/>
      <c r="AN983" s="79"/>
      <c r="AO983" s="79"/>
      <c r="AP983" s="79"/>
      <c r="AQ983" s="79"/>
      <c r="AR983" s="79"/>
      <c r="AS983" s="79"/>
      <c r="AT983" s="79"/>
      <c r="AU983" s="79"/>
      <c r="AV983" s="79"/>
      <c r="AW983" s="79"/>
      <c r="AX983" s="79"/>
      <c r="AY983" s="79"/>
      <c r="AZ983" s="79"/>
      <c r="BA983" s="79"/>
      <c r="BB983" s="79"/>
      <c r="BC983" s="79"/>
      <c r="BD983" s="79"/>
      <c r="BE983" s="79"/>
      <c r="BF983" s="79"/>
      <c r="BG983" s="79"/>
      <c r="BH983" s="79"/>
      <c r="BI983" s="79"/>
      <c r="BJ983" s="79"/>
      <c r="BK983" s="79"/>
      <c r="BL983" s="79"/>
      <c r="BM983" s="79"/>
      <c r="BN983" s="79"/>
      <c r="BO983" s="79"/>
      <c r="BP983" s="79"/>
      <c r="BQ983" s="79"/>
      <c r="BR983" s="79"/>
      <c r="BS983" s="79"/>
      <c r="BT983" s="79"/>
      <c r="BU983" s="79"/>
      <c r="BV983" s="79"/>
      <c r="BW983" s="79"/>
      <c r="BX983" s="79"/>
      <c r="BY983" s="79"/>
      <c r="BZ983" s="79"/>
      <c r="CA983" s="79"/>
      <c r="CB983" s="79"/>
      <c r="CC983" s="79"/>
      <c r="CD983" s="79"/>
      <c r="CE983" s="79"/>
      <c r="CF983" s="79"/>
      <c r="CG983" s="79"/>
      <c r="CH983" s="79"/>
      <c r="CI983" s="79"/>
      <c r="CJ983" s="79"/>
      <c r="CK983" s="79"/>
      <c r="CL983" s="79"/>
      <c r="CM983" s="79"/>
      <c r="CN983" s="79"/>
      <c r="CO983" s="79"/>
      <c r="CP983" s="79"/>
      <c r="CQ983" s="79"/>
      <c r="CR983" s="79"/>
      <c r="CS983" s="79"/>
      <c r="CT983" s="79"/>
      <c r="CU983" s="79"/>
      <c r="CV983" s="79"/>
      <c r="CW983" s="79"/>
      <c r="CX983" s="79"/>
      <c r="CY983" s="79"/>
      <c r="CZ983" s="79"/>
      <c r="DA983" s="79"/>
      <c r="DB983" s="79"/>
      <c r="DC983" s="79"/>
      <c r="DD983" s="79"/>
      <c r="DE983" s="79"/>
      <c r="DF983" s="79"/>
      <c r="DG983" s="79"/>
      <c r="DH983" s="79"/>
      <c r="DI983" s="79"/>
      <c r="DJ983" s="79"/>
      <c r="DK983" s="79"/>
      <c r="DL983" s="79"/>
      <c r="DM983" s="79"/>
      <c r="DN983" s="79"/>
      <c r="DO983" s="79"/>
      <c r="DP983" s="79"/>
      <c r="DQ983" s="79"/>
      <c r="DR983" s="79"/>
      <c r="DS983" s="79"/>
      <c r="DT983" s="79"/>
      <c r="DU983" s="79"/>
      <c r="DV983" s="79"/>
      <c r="DW983" s="79"/>
      <c r="DX983" s="79"/>
      <c r="DY983" s="79"/>
      <c r="DZ983" s="79"/>
      <c r="EA983" s="79"/>
      <c r="EB983" s="79"/>
      <c r="EC983" s="79"/>
      <c r="ED983" s="79"/>
      <c r="EE983" s="79"/>
      <c r="EF983" s="79"/>
      <c r="EG983" s="79"/>
      <c r="EH983" s="79"/>
      <c r="EI983" s="79"/>
      <c r="EJ983" s="79"/>
      <c r="EK983" s="79"/>
      <c r="EL983" s="79"/>
      <c r="EM983" s="79"/>
      <c r="EN983" s="79"/>
      <c r="EO983" s="113"/>
      <c r="EP983" s="113"/>
      <c r="EQ983" s="113"/>
      <c r="ER983" s="113"/>
      <c r="ES983" s="113"/>
      <c r="ET983" s="113"/>
      <c r="EU983" s="113"/>
      <c r="EV983" s="113"/>
      <c r="EW983" s="113"/>
      <c r="EX983" s="113"/>
    </row>
    <row r="984" spans="1:154" x14ac:dyDescent="0.3">
      <c r="A984" s="79"/>
      <c r="B984" s="80"/>
      <c r="C984" s="80"/>
      <c r="D984" s="80"/>
      <c r="E984" s="80"/>
      <c r="F984" s="80"/>
      <c r="G984" s="44" t="e">
        <f>SUM(J984,L984,N984,O984,P984,T984,U984,V984,AB984,AD984,AO984,AQ984,CE984,CG984,CP984,CR984,#REF!,#REF!,CZ984,DB984,DE984,DG984,DN984,DP984,DW984,DY984,EF984,EH984)</f>
        <v>#REF!</v>
      </c>
      <c r="H984" s="44" t="e">
        <f>SUM(K984,M984,Q984,R984,S984,W984,X984,Y984,AC984,AE984,AF984,AG984,AH984,AI984,AL984,AP984,AR984,#REF!,AY984,AZ984,CF984,CH984,CI984,CJ984,CK984,CL984,CQ984,CS984,CT984,CU984,CV984,CW984,#REF!,#REF!,DA984,DC984,DF984,DH984,DO984,#REF!,#REF!,#REF!,#REF!,DQ984,DR984,DS984,DT984,DU984,DX984,DZ984,EA984,EB984,EC984,ED984,EG984,EI984,EJ984,EK984,EL984,EM984)</f>
        <v>#REF!</v>
      </c>
      <c r="I984" s="44" t="e">
        <f t="shared" si="27"/>
        <v>#REF!</v>
      </c>
      <c r="J984" s="72"/>
      <c r="K984" s="72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79"/>
      <c r="AF984" s="79"/>
      <c r="AG984" s="79"/>
      <c r="AH984" s="79"/>
      <c r="AI984" s="79"/>
      <c r="AJ984" s="79"/>
      <c r="AK984" s="79"/>
      <c r="AL984" s="79"/>
      <c r="AM984" s="79"/>
      <c r="AN984" s="79"/>
      <c r="AO984" s="79"/>
      <c r="AP984" s="79"/>
      <c r="AQ984" s="79"/>
      <c r="AR984" s="79"/>
      <c r="AS984" s="79"/>
      <c r="AT984" s="79"/>
      <c r="AU984" s="79"/>
      <c r="AV984" s="79"/>
      <c r="AW984" s="79"/>
      <c r="AX984" s="79"/>
      <c r="AY984" s="79"/>
      <c r="AZ984" s="79"/>
      <c r="BA984" s="79"/>
      <c r="BB984" s="79"/>
      <c r="BC984" s="79"/>
      <c r="BD984" s="79"/>
      <c r="BE984" s="79"/>
      <c r="BF984" s="79"/>
      <c r="BG984" s="79"/>
      <c r="BH984" s="79"/>
      <c r="BI984" s="79"/>
      <c r="BJ984" s="79"/>
      <c r="BK984" s="79"/>
      <c r="BL984" s="79"/>
      <c r="BM984" s="79"/>
      <c r="BN984" s="79"/>
      <c r="BO984" s="79"/>
      <c r="BP984" s="79"/>
      <c r="BQ984" s="79"/>
      <c r="BR984" s="79"/>
      <c r="BS984" s="79"/>
      <c r="BT984" s="79"/>
      <c r="BU984" s="79"/>
      <c r="BV984" s="79"/>
      <c r="BW984" s="79"/>
      <c r="BX984" s="79"/>
      <c r="BY984" s="79"/>
      <c r="BZ984" s="79"/>
      <c r="CA984" s="79"/>
      <c r="CB984" s="79"/>
      <c r="CC984" s="79"/>
      <c r="CD984" s="79"/>
      <c r="CE984" s="79"/>
      <c r="CF984" s="79"/>
      <c r="CG984" s="79"/>
      <c r="CH984" s="79"/>
      <c r="CI984" s="79"/>
      <c r="CJ984" s="79"/>
      <c r="CK984" s="79"/>
      <c r="CL984" s="79"/>
      <c r="CM984" s="79"/>
      <c r="CN984" s="79"/>
      <c r="CO984" s="79"/>
      <c r="CP984" s="79"/>
      <c r="CQ984" s="79"/>
      <c r="CR984" s="79"/>
      <c r="CS984" s="79"/>
      <c r="CT984" s="79"/>
      <c r="CU984" s="79"/>
      <c r="CV984" s="79"/>
      <c r="CW984" s="79"/>
      <c r="CX984" s="79"/>
      <c r="CY984" s="79"/>
      <c r="CZ984" s="79"/>
      <c r="DA984" s="79"/>
      <c r="DB984" s="79"/>
      <c r="DC984" s="79"/>
      <c r="DD984" s="79"/>
      <c r="DE984" s="79"/>
      <c r="DF984" s="79"/>
      <c r="DG984" s="79"/>
      <c r="DH984" s="79"/>
      <c r="DI984" s="79"/>
      <c r="DJ984" s="79"/>
      <c r="DK984" s="79"/>
      <c r="DL984" s="79"/>
      <c r="DM984" s="79"/>
      <c r="DN984" s="79"/>
      <c r="DO984" s="79"/>
      <c r="DP984" s="79"/>
      <c r="DQ984" s="79"/>
      <c r="DR984" s="79"/>
      <c r="DS984" s="79"/>
      <c r="DT984" s="79"/>
      <c r="DU984" s="79"/>
      <c r="DV984" s="79"/>
      <c r="DW984" s="79"/>
      <c r="DX984" s="79"/>
      <c r="DY984" s="79"/>
      <c r="DZ984" s="79"/>
      <c r="EA984" s="79"/>
      <c r="EB984" s="79"/>
      <c r="EC984" s="79"/>
      <c r="ED984" s="79"/>
      <c r="EE984" s="79"/>
      <c r="EF984" s="79"/>
      <c r="EG984" s="79"/>
      <c r="EH984" s="79"/>
      <c r="EI984" s="79"/>
      <c r="EJ984" s="79"/>
      <c r="EK984" s="79"/>
      <c r="EL984" s="79"/>
      <c r="EM984" s="79"/>
      <c r="EN984" s="79"/>
      <c r="EO984" s="113"/>
      <c r="EP984" s="113"/>
      <c r="EQ984" s="113"/>
      <c r="ER984" s="113"/>
      <c r="ES984" s="113"/>
      <c r="ET984" s="113"/>
      <c r="EU984" s="113"/>
      <c r="EV984" s="113"/>
      <c r="EW984" s="113"/>
      <c r="EX984" s="113"/>
    </row>
    <row r="985" spans="1:154" x14ac:dyDescent="0.3">
      <c r="A985" s="79"/>
      <c r="B985" s="80"/>
      <c r="C985" s="80"/>
      <c r="D985" s="80"/>
      <c r="E985" s="80"/>
      <c r="F985" s="80"/>
      <c r="G985" s="44" t="e">
        <f>SUM(J985,L985,N985,O985,P985,T985,U985,V985,AB985,AD985,AO985,AQ985,CE985,CG985,CP985,CR985,#REF!,#REF!,CZ985,DB985,DE985,DG985,DN985,DP985,DW985,DY985,EF985,EH985)</f>
        <v>#REF!</v>
      </c>
      <c r="H985" s="44" t="e">
        <f>SUM(K985,M985,Q985,R985,S985,W985,X985,Y985,AC985,AE985,AF985,AG985,AH985,AI985,AL985,AP985,AR985,#REF!,AY985,AZ985,CF985,CH985,CI985,CJ985,CK985,CL985,CQ985,CS985,CT985,CU985,CV985,CW985,#REF!,#REF!,DA985,DC985,DF985,DH985,DO985,#REF!,#REF!,#REF!,#REF!,DQ985,DR985,DS985,DT985,DU985,DX985,DZ985,EA985,EB985,EC985,ED985,EG985,EI985,EJ985,EK985,EL985,EM985)</f>
        <v>#REF!</v>
      </c>
      <c r="I985" s="44" t="e">
        <f t="shared" si="27"/>
        <v>#REF!</v>
      </c>
      <c r="J985" s="72"/>
      <c r="K985" s="72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79"/>
      <c r="AF985" s="79"/>
      <c r="AG985" s="79"/>
      <c r="AH985" s="79"/>
      <c r="AI985" s="79"/>
      <c r="AJ985" s="79"/>
      <c r="AK985" s="79"/>
      <c r="AL985" s="79"/>
      <c r="AM985" s="79"/>
      <c r="AN985" s="79"/>
      <c r="AO985" s="79"/>
      <c r="AP985" s="79"/>
      <c r="AQ985" s="79"/>
      <c r="AR985" s="79"/>
      <c r="AS985" s="79"/>
      <c r="AT985" s="79"/>
      <c r="AU985" s="79"/>
      <c r="AV985" s="79"/>
      <c r="AW985" s="79"/>
      <c r="AX985" s="79"/>
      <c r="AY985" s="79"/>
      <c r="AZ985" s="79"/>
      <c r="BA985" s="79"/>
      <c r="BB985" s="79"/>
      <c r="BC985" s="79"/>
      <c r="BD985" s="79"/>
      <c r="BE985" s="79"/>
      <c r="BF985" s="79"/>
      <c r="BG985" s="79"/>
      <c r="BH985" s="79"/>
      <c r="BI985" s="79"/>
      <c r="BJ985" s="79"/>
      <c r="BK985" s="79"/>
      <c r="BL985" s="79"/>
      <c r="BM985" s="79"/>
      <c r="BN985" s="79"/>
      <c r="BO985" s="79"/>
      <c r="BP985" s="79"/>
      <c r="BQ985" s="79"/>
      <c r="BR985" s="79"/>
      <c r="BS985" s="79"/>
      <c r="BT985" s="79"/>
      <c r="BU985" s="79"/>
      <c r="BV985" s="79"/>
      <c r="BW985" s="79"/>
      <c r="BX985" s="79"/>
      <c r="BY985" s="79"/>
      <c r="BZ985" s="79"/>
      <c r="CA985" s="79"/>
      <c r="CB985" s="79"/>
      <c r="CC985" s="79"/>
      <c r="CD985" s="79"/>
      <c r="CE985" s="79"/>
      <c r="CF985" s="79"/>
      <c r="CG985" s="79"/>
      <c r="CH985" s="79"/>
      <c r="CI985" s="79"/>
      <c r="CJ985" s="79"/>
      <c r="CK985" s="79"/>
      <c r="CL985" s="79"/>
      <c r="CM985" s="79"/>
      <c r="CN985" s="79"/>
      <c r="CO985" s="79"/>
      <c r="CP985" s="79"/>
      <c r="CQ985" s="79"/>
      <c r="CR985" s="79"/>
      <c r="CS985" s="79"/>
      <c r="CT985" s="79"/>
      <c r="CU985" s="79"/>
      <c r="CV985" s="79"/>
      <c r="CW985" s="79"/>
      <c r="CX985" s="79"/>
      <c r="CY985" s="79"/>
      <c r="CZ985" s="79"/>
      <c r="DA985" s="79"/>
      <c r="DB985" s="79"/>
      <c r="DC985" s="79"/>
      <c r="DD985" s="79"/>
      <c r="DE985" s="79"/>
      <c r="DF985" s="79"/>
      <c r="DG985" s="79"/>
      <c r="DH985" s="79"/>
      <c r="DI985" s="79"/>
      <c r="DJ985" s="79"/>
      <c r="DK985" s="79"/>
      <c r="DL985" s="79"/>
      <c r="DM985" s="79"/>
      <c r="DN985" s="79"/>
      <c r="DO985" s="79"/>
      <c r="DP985" s="79"/>
      <c r="DQ985" s="79"/>
      <c r="DR985" s="79"/>
      <c r="DS985" s="79"/>
      <c r="DT985" s="79"/>
      <c r="DU985" s="79"/>
      <c r="DV985" s="79"/>
      <c r="DW985" s="79"/>
      <c r="DX985" s="79"/>
      <c r="DY985" s="79"/>
      <c r="DZ985" s="79"/>
      <c r="EA985" s="79"/>
      <c r="EB985" s="79"/>
      <c r="EC985" s="79"/>
      <c r="ED985" s="79"/>
      <c r="EE985" s="79"/>
      <c r="EF985" s="79"/>
      <c r="EG985" s="79"/>
      <c r="EH985" s="79"/>
      <c r="EI985" s="79"/>
      <c r="EJ985" s="79"/>
      <c r="EK985" s="79"/>
      <c r="EL985" s="79"/>
      <c r="EM985" s="79"/>
      <c r="EN985" s="79"/>
      <c r="EO985" s="113"/>
      <c r="EP985" s="113"/>
      <c r="EQ985" s="113"/>
      <c r="ER985" s="113"/>
      <c r="ES985" s="113"/>
      <c r="ET985" s="113"/>
      <c r="EU985" s="113"/>
      <c r="EV985" s="113"/>
      <c r="EW985" s="113"/>
      <c r="EX985" s="113"/>
    </row>
    <row r="986" spans="1:154" x14ac:dyDescent="0.3">
      <c r="A986" s="79"/>
      <c r="B986" s="80"/>
      <c r="C986" s="80"/>
      <c r="D986" s="80"/>
      <c r="E986" s="80"/>
      <c r="F986" s="80"/>
      <c r="G986" s="44" t="e">
        <f>SUM(J986,L986,N986,O986,P986,T986,U986,V986,AB986,AD986,AO986,AQ986,CE986,CG986,CP986,CR986,#REF!,#REF!,CZ986,DB986,DE986,DG986,DN986,DP986,DW986,DY986,EF986,EH986)</f>
        <v>#REF!</v>
      </c>
      <c r="H986" s="44" t="e">
        <f>SUM(K986,M986,Q986,R986,S986,W986,X986,Y986,AC986,AE986,AF986,AG986,AH986,AI986,AL986,AP986,AR986,#REF!,AY986,AZ986,CF986,CH986,CI986,CJ986,CK986,CL986,CQ986,CS986,CT986,CU986,CV986,CW986,#REF!,#REF!,DA986,DC986,DF986,DH986,DO986,#REF!,#REF!,#REF!,#REF!,DQ986,DR986,DS986,DT986,DU986,DX986,DZ986,EA986,EB986,EC986,ED986,EG986,EI986,EJ986,EK986,EL986,EM986)</f>
        <v>#REF!</v>
      </c>
      <c r="I986" s="44" t="e">
        <f t="shared" si="27"/>
        <v>#REF!</v>
      </c>
      <c r="J986" s="72"/>
      <c r="K986" s="72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79"/>
      <c r="AF986" s="79"/>
      <c r="AG986" s="79"/>
      <c r="AH986" s="79"/>
      <c r="AI986" s="79"/>
      <c r="AJ986" s="79"/>
      <c r="AK986" s="79"/>
      <c r="AL986" s="79"/>
      <c r="AM986" s="79"/>
      <c r="AN986" s="79"/>
      <c r="AO986" s="79"/>
      <c r="AP986" s="79"/>
      <c r="AQ986" s="79"/>
      <c r="AR986" s="79"/>
      <c r="AS986" s="79"/>
      <c r="AT986" s="79"/>
      <c r="AU986" s="79"/>
      <c r="AV986" s="79"/>
      <c r="AW986" s="79"/>
      <c r="AX986" s="79"/>
      <c r="AY986" s="79"/>
      <c r="AZ986" s="79"/>
      <c r="BA986" s="79"/>
      <c r="BB986" s="79"/>
      <c r="BC986" s="79"/>
      <c r="BD986" s="79"/>
      <c r="BE986" s="79"/>
      <c r="BF986" s="79"/>
      <c r="BG986" s="79"/>
      <c r="BH986" s="79"/>
      <c r="BI986" s="79"/>
      <c r="BJ986" s="79"/>
      <c r="BK986" s="79"/>
      <c r="BL986" s="79"/>
      <c r="BM986" s="79"/>
      <c r="BN986" s="79"/>
      <c r="BO986" s="79"/>
      <c r="BP986" s="79"/>
      <c r="BQ986" s="79"/>
      <c r="BR986" s="79"/>
      <c r="BS986" s="79"/>
      <c r="BT986" s="79"/>
      <c r="BU986" s="79"/>
      <c r="BV986" s="79"/>
      <c r="BW986" s="79"/>
      <c r="BX986" s="79"/>
      <c r="BY986" s="79"/>
      <c r="BZ986" s="79"/>
      <c r="CA986" s="79"/>
      <c r="CB986" s="79"/>
      <c r="CC986" s="79"/>
      <c r="CD986" s="79"/>
      <c r="CE986" s="79"/>
      <c r="CF986" s="79"/>
      <c r="CG986" s="79"/>
      <c r="CH986" s="79"/>
      <c r="CI986" s="79"/>
      <c r="CJ986" s="79"/>
      <c r="CK986" s="79"/>
      <c r="CL986" s="79"/>
      <c r="CM986" s="79"/>
      <c r="CN986" s="79"/>
      <c r="CO986" s="79"/>
      <c r="CP986" s="79"/>
      <c r="CQ986" s="79"/>
      <c r="CR986" s="79"/>
      <c r="CS986" s="79"/>
      <c r="CT986" s="79"/>
      <c r="CU986" s="79"/>
      <c r="CV986" s="79"/>
      <c r="CW986" s="79"/>
      <c r="CX986" s="79"/>
      <c r="CY986" s="79"/>
      <c r="CZ986" s="79"/>
      <c r="DA986" s="79"/>
      <c r="DB986" s="79"/>
      <c r="DC986" s="79"/>
      <c r="DD986" s="79"/>
      <c r="DE986" s="79"/>
      <c r="DF986" s="79"/>
      <c r="DG986" s="79"/>
      <c r="DH986" s="79"/>
      <c r="DI986" s="79"/>
      <c r="DJ986" s="79"/>
      <c r="DK986" s="79"/>
      <c r="DL986" s="79"/>
      <c r="DM986" s="79"/>
      <c r="DN986" s="79"/>
      <c r="DO986" s="79"/>
      <c r="DP986" s="79"/>
      <c r="DQ986" s="79"/>
      <c r="DR986" s="79"/>
      <c r="DS986" s="79"/>
      <c r="DT986" s="79"/>
      <c r="DU986" s="79"/>
      <c r="DV986" s="79"/>
      <c r="DW986" s="79"/>
      <c r="DX986" s="79"/>
      <c r="DY986" s="79"/>
      <c r="DZ986" s="79"/>
      <c r="EA986" s="79"/>
      <c r="EB986" s="79"/>
      <c r="EC986" s="79"/>
      <c r="ED986" s="79"/>
      <c r="EE986" s="79"/>
      <c r="EF986" s="79"/>
      <c r="EG986" s="79"/>
      <c r="EH986" s="79"/>
      <c r="EI986" s="79"/>
      <c r="EJ986" s="79"/>
      <c r="EK986" s="79"/>
      <c r="EL986" s="79"/>
      <c r="EM986" s="79"/>
      <c r="EN986" s="79"/>
      <c r="EO986" s="113"/>
      <c r="EP986" s="113"/>
      <c r="EQ986" s="113"/>
      <c r="ER986" s="113"/>
      <c r="ES986" s="113"/>
      <c r="ET986" s="113"/>
      <c r="EU986" s="113"/>
      <c r="EV986" s="113"/>
      <c r="EW986" s="113"/>
      <c r="EX986" s="113"/>
    </row>
    <row r="987" spans="1:154" x14ac:dyDescent="0.3">
      <c r="A987" s="79"/>
      <c r="B987" s="80"/>
      <c r="C987" s="80"/>
      <c r="D987" s="80"/>
      <c r="E987" s="80"/>
      <c r="F987" s="80"/>
      <c r="G987" s="44" t="e">
        <f>SUM(J987,L987,N987,O987,P987,T987,U987,V987,AB987,AD987,AO987,AQ987,CE987,CG987,CP987,CR987,#REF!,#REF!,CZ987,DB987,DE987,DG987,DN987,DP987,DW987,DY987,EF987,EH987)</f>
        <v>#REF!</v>
      </c>
      <c r="H987" s="44" t="e">
        <f>SUM(K987,M987,Q987,R987,S987,W987,X987,Y987,AC987,AE987,AF987,AG987,AH987,AI987,AL987,AP987,AR987,#REF!,AY987,AZ987,CF987,CH987,CI987,CJ987,CK987,CL987,CQ987,CS987,CT987,CU987,CV987,CW987,#REF!,#REF!,DA987,DC987,DF987,DH987,DO987,#REF!,#REF!,#REF!,#REF!,DQ987,DR987,DS987,DT987,DU987,DX987,DZ987,EA987,EB987,EC987,ED987,EG987,EI987,EJ987,EK987,EL987,EM987)</f>
        <v>#REF!</v>
      </c>
      <c r="I987" s="44" t="e">
        <f t="shared" si="27"/>
        <v>#REF!</v>
      </c>
      <c r="J987" s="72"/>
      <c r="K987" s="72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79"/>
      <c r="AF987" s="79"/>
      <c r="AG987" s="79"/>
      <c r="AH987" s="79"/>
      <c r="AI987" s="79"/>
      <c r="AJ987" s="79"/>
      <c r="AK987" s="79"/>
      <c r="AL987" s="79"/>
      <c r="AM987" s="79"/>
      <c r="AN987" s="79"/>
      <c r="AO987" s="79"/>
      <c r="AP987" s="79"/>
      <c r="AQ987" s="79"/>
      <c r="AR987" s="79"/>
      <c r="AS987" s="79"/>
      <c r="AT987" s="79"/>
      <c r="AU987" s="79"/>
      <c r="AV987" s="79"/>
      <c r="AW987" s="79"/>
      <c r="AX987" s="79"/>
      <c r="AY987" s="79"/>
      <c r="AZ987" s="79"/>
      <c r="BA987" s="79"/>
      <c r="BB987" s="79"/>
      <c r="BC987" s="79"/>
      <c r="BD987" s="79"/>
      <c r="BE987" s="79"/>
      <c r="BF987" s="79"/>
      <c r="BG987" s="79"/>
      <c r="BH987" s="79"/>
      <c r="BI987" s="79"/>
      <c r="BJ987" s="79"/>
      <c r="BK987" s="79"/>
      <c r="BL987" s="79"/>
      <c r="BM987" s="79"/>
      <c r="BN987" s="79"/>
      <c r="BO987" s="79"/>
      <c r="BP987" s="79"/>
      <c r="BQ987" s="79"/>
      <c r="BR987" s="79"/>
      <c r="BS987" s="79"/>
      <c r="BT987" s="79"/>
      <c r="BU987" s="79"/>
      <c r="BV987" s="79"/>
      <c r="BW987" s="79"/>
      <c r="BX987" s="79"/>
      <c r="BY987" s="79"/>
      <c r="BZ987" s="79"/>
      <c r="CA987" s="79"/>
      <c r="CB987" s="79"/>
      <c r="CC987" s="79"/>
      <c r="CD987" s="79"/>
      <c r="CE987" s="79"/>
      <c r="CF987" s="79"/>
      <c r="CG987" s="79"/>
      <c r="CH987" s="79"/>
      <c r="CI987" s="79"/>
      <c r="CJ987" s="79"/>
      <c r="CK987" s="79"/>
      <c r="CL987" s="79"/>
      <c r="CM987" s="79"/>
      <c r="CN987" s="79"/>
      <c r="CO987" s="79"/>
      <c r="CP987" s="79"/>
      <c r="CQ987" s="79"/>
      <c r="CR987" s="79"/>
      <c r="CS987" s="79"/>
      <c r="CT987" s="79"/>
      <c r="CU987" s="79"/>
      <c r="CV987" s="79"/>
      <c r="CW987" s="79"/>
      <c r="CX987" s="79"/>
      <c r="CY987" s="79"/>
      <c r="CZ987" s="79"/>
      <c r="DA987" s="79"/>
      <c r="DB987" s="79"/>
      <c r="DC987" s="79"/>
      <c r="DD987" s="79"/>
      <c r="DE987" s="79"/>
      <c r="DF987" s="79"/>
      <c r="DG987" s="79"/>
      <c r="DH987" s="79"/>
      <c r="DI987" s="79"/>
      <c r="DJ987" s="79"/>
      <c r="DK987" s="79"/>
      <c r="DL987" s="79"/>
      <c r="DM987" s="79"/>
      <c r="DN987" s="79"/>
      <c r="DO987" s="79"/>
      <c r="DP987" s="79"/>
      <c r="DQ987" s="79"/>
      <c r="DR987" s="79"/>
      <c r="DS987" s="79"/>
      <c r="DT987" s="79"/>
      <c r="DU987" s="79"/>
      <c r="DV987" s="79"/>
      <c r="DW987" s="79"/>
      <c r="DX987" s="79"/>
      <c r="DY987" s="79"/>
      <c r="DZ987" s="79"/>
      <c r="EA987" s="79"/>
      <c r="EB987" s="79"/>
      <c r="EC987" s="79"/>
      <c r="ED987" s="79"/>
      <c r="EE987" s="79"/>
      <c r="EF987" s="79"/>
      <c r="EG987" s="79"/>
      <c r="EH987" s="79"/>
      <c r="EI987" s="79"/>
      <c r="EJ987" s="79"/>
      <c r="EK987" s="79"/>
      <c r="EL987" s="79"/>
      <c r="EM987" s="79"/>
      <c r="EN987" s="79"/>
      <c r="EO987" s="113"/>
      <c r="EP987" s="113"/>
      <c r="EQ987" s="113"/>
      <c r="ER987" s="113"/>
      <c r="ES987" s="113"/>
      <c r="ET987" s="113"/>
      <c r="EU987" s="113"/>
      <c r="EV987" s="113"/>
      <c r="EW987" s="113"/>
      <c r="EX987" s="113"/>
    </row>
    <row r="988" spans="1:154" x14ac:dyDescent="0.3">
      <c r="A988" s="79"/>
      <c r="B988" s="80"/>
      <c r="C988" s="80"/>
      <c r="D988" s="80"/>
      <c r="E988" s="80"/>
      <c r="F988" s="80"/>
      <c r="G988" s="44" t="e">
        <f>SUM(J988,L988,N988,O988,P988,T988,U988,V988,AB988,AD988,AO988,AQ988,CE988,CG988,CP988,CR988,#REF!,#REF!,CZ988,DB988,DE988,DG988,DN988,DP988,DW988,DY988,EF988,EH988)</f>
        <v>#REF!</v>
      </c>
      <c r="H988" s="44" t="e">
        <f>SUM(K988,M988,Q988,R988,S988,W988,X988,Y988,AC988,AE988,AF988,AG988,AH988,AI988,AL988,AP988,AR988,#REF!,AY988,AZ988,CF988,CH988,CI988,CJ988,CK988,CL988,CQ988,CS988,CT988,CU988,CV988,CW988,#REF!,#REF!,DA988,DC988,DF988,DH988,DO988,#REF!,#REF!,#REF!,#REF!,DQ988,DR988,DS988,DT988,DU988,DX988,DZ988,EA988,EB988,EC988,ED988,EG988,EI988,EJ988,EK988,EL988,EM988)</f>
        <v>#REF!</v>
      </c>
      <c r="I988" s="44" t="e">
        <f t="shared" si="27"/>
        <v>#REF!</v>
      </c>
      <c r="J988" s="72"/>
      <c r="K988" s="72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79"/>
      <c r="AF988" s="79"/>
      <c r="AG988" s="79"/>
      <c r="AH988" s="79"/>
      <c r="AI988" s="79"/>
      <c r="AJ988" s="79"/>
      <c r="AK988" s="79"/>
      <c r="AL988" s="79"/>
      <c r="AM988" s="79"/>
      <c r="AN988" s="79"/>
      <c r="AO988" s="79"/>
      <c r="AP988" s="79"/>
      <c r="AQ988" s="79"/>
      <c r="AR988" s="79"/>
      <c r="AS988" s="79"/>
      <c r="AT988" s="79"/>
      <c r="AU988" s="79"/>
      <c r="AV988" s="79"/>
      <c r="AW988" s="79"/>
      <c r="AX988" s="79"/>
      <c r="AY988" s="79"/>
      <c r="AZ988" s="79"/>
      <c r="BA988" s="79"/>
      <c r="BB988" s="79"/>
      <c r="BC988" s="79"/>
      <c r="BD988" s="79"/>
      <c r="BE988" s="79"/>
      <c r="BF988" s="79"/>
      <c r="BG988" s="79"/>
      <c r="BH988" s="79"/>
      <c r="BI988" s="79"/>
      <c r="BJ988" s="79"/>
      <c r="BK988" s="79"/>
      <c r="BL988" s="79"/>
      <c r="BM988" s="79"/>
      <c r="BN988" s="79"/>
      <c r="BO988" s="79"/>
      <c r="BP988" s="79"/>
      <c r="BQ988" s="79"/>
      <c r="BR988" s="79"/>
      <c r="BS988" s="79"/>
      <c r="BT988" s="79"/>
      <c r="BU988" s="79"/>
      <c r="BV988" s="79"/>
      <c r="BW988" s="79"/>
      <c r="BX988" s="79"/>
      <c r="BY988" s="79"/>
      <c r="BZ988" s="79"/>
      <c r="CA988" s="79"/>
      <c r="CB988" s="79"/>
      <c r="CC988" s="79"/>
      <c r="CD988" s="79"/>
      <c r="CE988" s="79"/>
      <c r="CF988" s="79"/>
      <c r="CG988" s="79"/>
      <c r="CH988" s="79"/>
      <c r="CI988" s="79"/>
      <c r="CJ988" s="79"/>
      <c r="CK988" s="79"/>
      <c r="CL988" s="79"/>
      <c r="CM988" s="79"/>
      <c r="CN988" s="79"/>
      <c r="CO988" s="79"/>
      <c r="CP988" s="79"/>
      <c r="CQ988" s="79"/>
      <c r="CR988" s="79"/>
      <c r="CS988" s="79"/>
      <c r="CT988" s="79"/>
      <c r="CU988" s="79"/>
      <c r="CV988" s="79"/>
      <c r="CW988" s="79"/>
      <c r="CX988" s="79"/>
      <c r="CY988" s="79"/>
      <c r="CZ988" s="79"/>
      <c r="DA988" s="79"/>
      <c r="DB988" s="79"/>
      <c r="DC988" s="79"/>
      <c r="DD988" s="79"/>
      <c r="DE988" s="79"/>
      <c r="DF988" s="79"/>
      <c r="DG988" s="79"/>
      <c r="DH988" s="79"/>
      <c r="DI988" s="79"/>
      <c r="DJ988" s="79"/>
      <c r="DK988" s="79"/>
      <c r="DL988" s="79"/>
      <c r="DM988" s="79"/>
      <c r="DN988" s="79"/>
      <c r="DO988" s="79"/>
      <c r="DP988" s="79"/>
      <c r="DQ988" s="79"/>
      <c r="DR988" s="79"/>
      <c r="DS988" s="79"/>
      <c r="DT988" s="79"/>
      <c r="DU988" s="79"/>
      <c r="DV988" s="79"/>
      <c r="DW988" s="79"/>
      <c r="DX988" s="79"/>
      <c r="DY988" s="79"/>
      <c r="DZ988" s="79"/>
      <c r="EA988" s="79"/>
      <c r="EB988" s="79"/>
      <c r="EC988" s="79"/>
      <c r="ED988" s="79"/>
      <c r="EE988" s="79"/>
      <c r="EF988" s="79"/>
      <c r="EG988" s="79"/>
      <c r="EH988" s="79"/>
      <c r="EI988" s="79"/>
      <c r="EJ988" s="79"/>
      <c r="EK988" s="79"/>
      <c r="EL988" s="79"/>
      <c r="EM988" s="79"/>
      <c r="EN988" s="79"/>
      <c r="EO988" s="113"/>
      <c r="EP988" s="113"/>
      <c r="EQ988" s="113"/>
      <c r="ER988" s="113"/>
      <c r="ES988" s="113"/>
      <c r="ET988" s="113"/>
      <c r="EU988" s="113"/>
      <c r="EV988" s="113"/>
      <c r="EW988" s="113"/>
      <c r="EX988" s="113"/>
    </row>
    <row r="989" spans="1:154" x14ac:dyDescent="0.3">
      <c r="A989" s="79"/>
      <c r="B989" s="80"/>
      <c r="C989" s="80"/>
      <c r="D989" s="80"/>
      <c r="E989" s="80"/>
      <c r="F989" s="80"/>
      <c r="G989" s="44" t="e">
        <f>SUM(J989,L989,N989,O989,P989,T989,U989,V989,AB989,AD989,AO989,AQ989,CE989,CG989,CP989,CR989,#REF!,#REF!,CZ989,DB989,DE989,DG989,DN989,DP989,DW989,DY989,EF989,EH989)</f>
        <v>#REF!</v>
      </c>
      <c r="H989" s="44" t="e">
        <f>SUM(K989,M989,Q989,R989,S989,W989,X989,Y989,AC989,AE989,AF989,AG989,AH989,AI989,AL989,AP989,AR989,#REF!,AY989,AZ989,CF989,CH989,CI989,CJ989,CK989,CL989,CQ989,CS989,CT989,CU989,CV989,CW989,#REF!,#REF!,DA989,DC989,DF989,DH989,DO989,#REF!,#REF!,#REF!,#REF!,DQ989,DR989,DS989,DT989,DU989,DX989,DZ989,EA989,EB989,EC989,ED989,EG989,EI989,EJ989,EK989,EL989,EM989)</f>
        <v>#REF!</v>
      </c>
      <c r="I989" s="44" t="e">
        <f t="shared" si="27"/>
        <v>#REF!</v>
      </c>
      <c r="J989" s="72"/>
      <c r="K989" s="72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79"/>
      <c r="AF989" s="79"/>
      <c r="AG989" s="79"/>
      <c r="AH989" s="79"/>
      <c r="AI989" s="79"/>
      <c r="AJ989" s="79"/>
      <c r="AK989" s="79"/>
      <c r="AL989" s="79"/>
      <c r="AM989" s="79"/>
      <c r="AN989" s="79"/>
      <c r="AO989" s="79"/>
      <c r="AP989" s="79"/>
      <c r="AQ989" s="79"/>
      <c r="AR989" s="79"/>
      <c r="AS989" s="79"/>
      <c r="AT989" s="79"/>
      <c r="AU989" s="79"/>
      <c r="AV989" s="79"/>
      <c r="AW989" s="79"/>
      <c r="AX989" s="79"/>
      <c r="AY989" s="79"/>
      <c r="AZ989" s="79"/>
      <c r="BA989" s="79"/>
      <c r="BB989" s="79"/>
      <c r="BC989" s="79"/>
      <c r="BD989" s="79"/>
      <c r="BE989" s="79"/>
      <c r="BF989" s="79"/>
      <c r="BG989" s="79"/>
      <c r="BH989" s="79"/>
      <c r="BI989" s="79"/>
      <c r="BJ989" s="79"/>
      <c r="BK989" s="79"/>
      <c r="BL989" s="79"/>
      <c r="BM989" s="79"/>
      <c r="BN989" s="79"/>
      <c r="BO989" s="79"/>
      <c r="BP989" s="79"/>
      <c r="BQ989" s="79"/>
      <c r="BR989" s="79"/>
      <c r="BS989" s="79"/>
      <c r="BT989" s="79"/>
      <c r="BU989" s="79"/>
      <c r="BV989" s="79"/>
      <c r="BW989" s="79"/>
      <c r="BX989" s="79"/>
      <c r="BY989" s="79"/>
      <c r="BZ989" s="79"/>
      <c r="CA989" s="79"/>
      <c r="CB989" s="79"/>
      <c r="CC989" s="79"/>
      <c r="CD989" s="79"/>
      <c r="CE989" s="79"/>
      <c r="CF989" s="79"/>
      <c r="CG989" s="79"/>
      <c r="CH989" s="79"/>
      <c r="CI989" s="79"/>
      <c r="CJ989" s="79"/>
      <c r="CK989" s="79"/>
      <c r="CL989" s="79"/>
      <c r="CM989" s="79"/>
      <c r="CN989" s="79"/>
      <c r="CO989" s="79"/>
      <c r="CP989" s="79"/>
      <c r="CQ989" s="79"/>
      <c r="CR989" s="79"/>
      <c r="CS989" s="79"/>
      <c r="CT989" s="79"/>
      <c r="CU989" s="79"/>
      <c r="CV989" s="79"/>
      <c r="CW989" s="79"/>
      <c r="CX989" s="79"/>
      <c r="CY989" s="79"/>
      <c r="CZ989" s="79"/>
      <c r="DA989" s="79"/>
      <c r="DB989" s="79"/>
      <c r="DC989" s="79"/>
      <c r="DD989" s="79"/>
      <c r="DE989" s="79"/>
      <c r="DF989" s="79"/>
      <c r="DG989" s="79"/>
      <c r="DH989" s="79"/>
      <c r="DI989" s="79"/>
      <c r="DJ989" s="79"/>
      <c r="DK989" s="79"/>
      <c r="DL989" s="79"/>
      <c r="DM989" s="79"/>
      <c r="DN989" s="79"/>
      <c r="DO989" s="79"/>
      <c r="DP989" s="79"/>
      <c r="DQ989" s="79"/>
      <c r="DR989" s="79"/>
      <c r="DS989" s="79"/>
      <c r="DT989" s="79"/>
      <c r="DU989" s="79"/>
      <c r="DV989" s="79"/>
      <c r="DW989" s="79"/>
      <c r="DX989" s="79"/>
      <c r="DY989" s="79"/>
      <c r="DZ989" s="79"/>
      <c r="EA989" s="79"/>
      <c r="EB989" s="79"/>
      <c r="EC989" s="79"/>
      <c r="ED989" s="79"/>
      <c r="EE989" s="79"/>
      <c r="EF989" s="79"/>
      <c r="EG989" s="79"/>
      <c r="EH989" s="79"/>
      <c r="EI989" s="79"/>
      <c r="EJ989" s="79"/>
      <c r="EK989" s="79"/>
      <c r="EL989" s="79"/>
      <c r="EM989" s="79"/>
      <c r="EN989" s="79"/>
      <c r="EO989" s="113"/>
      <c r="EP989" s="113"/>
      <c r="EQ989" s="113"/>
      <c r="ER989" s="113"/>
      <c r="ES989" s="113"/>
      <c r="ET989" s="113"/>
      <c r="EU989" s="113"/>
      <c r="EV989" s="113"/>
      <c r="EW989" s="113"/>
      <c r="EX989" s="113"/>
    </row>
    <row r="990" spans="1:154" x14ac:dyDescent="0.3">
      <c r="A990" s="79"/>
      <c r="B990" s="80"/>
      <c r="C990" s="80"/>
      <c r="D990" s="80"/>
      <c r="E990" s="80"/>
      <c r="F990" s="80"/>
      <c r="G990" s="44" t="e">
        <f>SUM(J990,L990,N990,O990,P990,T990,U990,V990,AB990,AD990,AO990,AQ990,CE990,CG990,CP990,CR990,#REF!,#REF!,CZ990,DB990,DE990,DG990,DN990,DP990,DW990,DY990,EF990,EH990)</f>
        <v>#REF!</v>
      </c>
      <c r="H990" s="44" t="e">
        <f>SUM(K990,M990,Q990,R990,S990,W990,X990,Y990,AC990,AE990,AF990,AG990,AH990,AI990,AL990,AP990,AR990,#REF!,AY990,AZ990,CF990,CH990,CI990,CJ990,CK990,CL990,CQ990,CS990,CT990,CU990,CV990,CW990,#REF!,#REF!,DA990,DC990,DF990,DH990,DO990,#REF!,#REF!,#REF!,#REF!,DQ990,DR990,DS990,DT990,DU990,DX990,DZ990,EA990,EB990,EC990,ED990,EG990,EI990,EJ990,EK990,EL990,EM990)</f>
        <v>#REF!</v>
      </c>
      <c r="I990" s="44" t="e">
        <f t="shared" si="27"/>
        <v>#REF!</v>
      </c>
      <c r="J990" s="72"/>
      <c r="K990" s="72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79"/>
      <c r="AF990" s="79"/>
      <c r="AG990" s="79"/>
      <c r="AH990" s="79"/>
      <c r="AI990" s="79"/>
      <c r="AJ990" s="79"/>
      <c r="AK990" s="79"/>
      <c r="AL990" s="79"/>
      <c r="AM990" s="79"/>
      <c r="AN990" s="79"/>
      <c r="AO990" s="79"/>
      <c r="AP990" s="79"/>
      <c r="AQ990" s="79"/>
      <c r="AR990" s="79"/>
      <c r="AS990" s="79"/>
      <c r="AT990" s="79"/>
      <c r="AU990" s="79"/>
      <c r="AV990" s="79"/>
      <c r="AW990" s="79"/>
      <c r="AX990" s="79"/>
      <c r="AY990" s="79"/>
      <c r="AZ990" s="79"/>
      <c r="BA990" s="79"/>
      <c r="BB990" s="79"/>
      <c r="BC990" s="79"/>
      <c r="BD990" s="79"/>
      <c r="BE990" s="79"/>
      <c r="BF990" s="79"/>
      <c r="BG990" s="79"/>
      <c r="BH990" s="79"/>
      <c r="BI990" s="79"/>
      <c r="BJ990" s="79"/>
      <c r="BK990" s="79"/>
      <c r="BL990" s="79"/>
      <c r="BM990" s="79"/>
      <c r="BN990" s="79"/>
      <c r="BO990" s="79"/>
      <c r="BP990" s="79"/>
      <c r="BQ990" s="79"/>
      <c r="BR990" s="79"/>
      <c r="BS990" s="79"/>
      <c r="BT990" s="79"/>
      <c r="BU990" s="79"/>
      <c r="BV990" s="79"/>
      <c r="BW990" s="79"/>
      <c r="BX990" s="79"/>
      <c r="BY990" s="79"/>
      <c r="BZ990" s="79"/>
      <c r="CA990" s="79"/>
      <c r="CB990" s="79"/>
      <c r="CC990" s="79"/>
      <c r="CD990" s="79"/>
      <c r="CE990" s="79"/>
      <c r="CF990" s="79"/>
      <c r="CG990" s="79"/>
      <c r="CH990" s="79"/>
      <c r="CI990" s="79"/>
      <c r="CJ990" s="79"/>
      <c r="CK990" s="79"/>
      <c r="CL990" s="79"/>
      <c r="CM990" s="79"/>
      <c r="CN990" s="79"/>
      <c r="CO990" s="79"/>
      <c r="CP990" s="79"/>
      <c r="CQ990" s="79"/>
      <c r="CR990" s="79"/>
      <c r="CS990" s="79"/>
      <c r="CT990" s="79"/>
      <c r="CU990" s="79"/>
      <c r="CV990" s="79"/>
      <c r="CW990" s="79"/>
      <c r="CX990" s="79"/>
      <c r="CY990" s="79"/>
      <c r="CZ990" s="79"/>
      <c r="DA990" s="79"/>
      <c r="DB990" s="79"/>
      <c r="DC990" s="79"/>
      <c r="DD990" s="79"/>
      <c r="DE990" s="79"/>
      <c r="DF990" s="79"/>
      <c r="DG990" s="79"/>
      <c r="DH990" s="79"/>
      <c r="DI990" s="79"/>
      <c r="DJ990" s="79"/>
      <c r="DK990" s="79"/>
      <c r="DL990" s="79"/>
      <c r="DM990" s="79"/>
      <c r="DN990" s="79"/>
      <c r="DO990" s="79"/>
      <c r="DP990" s="79"/>
      <c r="DQ990" s="79"/>
      <c r="DR990" s="79"/>
      <c r="DS990" s="79"/>
      <c r="DT990" s="79"/>
      <c r="DU990" s="79"/>
      <c r="DV990" s="79"/>
      <c r="DW990" s="79"/>
      <c r="DX990" s="79"/>
      <c r="DY990" s="79"/>
      <c r="DZ990" s="79"/>
      <c r="EA990" s="79"/>
      <c r="EB990" s="79"/>
      <c r="EC990" s="79"/>
      <c r="ED990" s="79"/>
      <c r="EE990" s="79"/>
      <c r="EF990" s="79"/>
      <c r="EG990" s="79"/>
      <c r="EH990" s="79"/>
      <c r="EI990" s="79"/>
      <c r="EJ990" s="79"/>
      <c r="EK990" s="79"/>
      <c r="EL990" s="79"/>
      <c r="EM990" s="79"/>
      <c r="EN990" s="79"/>
      <c r="EO990" s="113"/>
      <c r="EP990" s="113"/>
      <c r="EQ990" s="113"/>
      <c r="ER990" s="113"/>
      <c r="ES990" s="113"/>
      <c r="ET990" s="113"/>
      <c r="EU990" s="113"/>
      <c r="EV990" s="113"/>
      <c r="EW990" s="113"/>
      <c r="EX990" s="113"/>
    </row>
    <row r="991" spans="1:154" x14ac:dyDescent="0.3">
      <c r="A991" s="79"/>
      <c r="B991" s="80"/>
      <c r="C991" s="80"/>
      <c r="D991" s="80"/>
      <c r="E991" s="80"/>
      <c r="F991" s="80"/>
      <c r="G991" s="44" t="e">
        <f>SUM(J991,L991,N991,O991,P991,T991,U991,V991,AB991,AD991,AO991,AQ991,CE991,CG991,CP991,CR991,#REF!,#REF!,CZ991,DB991,DE991,DG991,DN991,DP991,DW991,DY991,EF991,EH991)</f>
        <v>#REF!</v>
      </c>
      <c r="H991" s="44" t="e">
        <f>SUM(K991,M991,Q991,R991,S991,W991,X991,Y991,AC991,AE991,AF991,AG991,AH991,AI991,AL991,AP991,AR991,#REF!,AY991,AZ991,CF991,CH991,CI991,CJ991,CK991,CL991,CQ991,CS991,CT991,CU991,CV991,CW991,#REF!,#REF!,DA991,DC991,DF991,DH991,DO991,#REF!,#REF!,#REF!,#REF!,DQ991,DR991,DS991,DT991,DU991,DX991,DZ991,EA991,EB991,EC991,ED991,EG991,EI991,EJ991,EK991,EL991,EM991)</f>
        <v>#REF!</v>
      </c>
      <c r="I991" s="44" t="e">
        <f t="shared" si="27"/>
        <v>#REF!</v>
      </c>
      <c r="J991" s="72"/>
      <c r="K991" s="72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79"/>
      <c r="AF991" s="79"/>
      <c r="AG991" s="79"/>
      <c r="AH991" s="79"/>
      <c r="AI991" s="79"/>
      <c r="AJ991" s="79"/>
      <c r="AK991" s="79"/>
      <c r="AL991" s="79"/>
      <c r="AM991" s="79"/>
      <c r="AN991" s="79"/>
      <c r="AO991" s="79"/>
      <c r="AP991" s="79"/>
      <c r="AQ991" s="79"/>
      <c r="AR991" s="79"/>
      <c r="AS991" s="79"/>
      <c r="AT991" s="79"/>
      <c r="AU991" s="79"/>
      <c r="AV991" s="79"/>
      <c r="AW991" s="79"/>
      <c r="AX991" s="79"/>
      <c r="AY991" s="79"/>
      <c r="AZ991" s="79"/>
      <c r="BA991" s="79"/>
      <c r="BB991" s="79"/>
      <c r="BC991" s="79"/>
      <c r="BD991" s="79"/>
      <c r="BE991" s="79"/>
      <c r="BF991" s="79"/>
      <c r="BG991" s="79"/>
      <c r="BH991" s="79"/>
      <c r="BI991" s="79"/>
      <c r="BJ991" s="79"/>
      <c r="BK991" s="79"/>
      <c r="BL991" s="79"/>
      <c r="BM991" s="79"/>
      <c r="BN991" s="79"/>
      <c r="BO991" s="79"/>
      <c r="BP991" s="79"/>
      <c r="BQ991" s="79"/>
      <c r="BR991" s="79"/>
      <c r="BS991" s="79"/>
      <c r="BT991" s="79"/>
      <c r="BU991" s="79"/>
      <c r="BV991" s="79"/>
      <c r="BW991" s="79"/>
      <c r="BX991" s="79"/>
      <c r="BY991" s="79"/>
      <c r="BZ991" s="79"/>
      <c r="CA991" s="79"/>
      <c r="CB991" s="79"/>
      <c r="CC991" s="79"/>
      <c r="CD991" s="79"/>
      <c r="CE991" s="79"/>
      <c r="CF991" s="79"/>
      <c r="CG991" s="79"/>
      <c r="CH991" s="79"/>
      <c r="CI991" s="79"/>
      <c r="CJ991" s="79"/>
      <c r="CK991" s="79"/>
      <c r="CL991" s="79"/>
      <c r="CM991" s="79"/>
      <c r="CN991" s="79"/>
      <c r="CO991" s="79"/>
      <c r="CP991" s="79"/>
      <c r="CQ991" s="79"/>
      <c r="CR991" s="79"/>
      <c r="CS991" s="79"/>
      <c r="CT991" s="79"/>
      <c r="CU991" s="79"/>
      <c r="CV991" s="79"/>
      <c r="CW991" s="79"/>
      <c r="CX991" s="79"/>
      <c r="CY991" s="79"/>
      <c r="CZ991" s="79"/>
      <c r="DA991" s="79"/>
      <c r="DB991" s="79"/>
      <c r="DC991" s="79"/>
      <c r="DD991" s="79"/>
      <c r="DE991" s="79"/>
      <c r="DF991" s="79"/>
      <c r="DG991" s="79"/>
      <c r="DH991" s="79"/>
      <c r="DI991" s="79"/>
      <c r="DJ991" s="79"/>
      <c r="DK991" s="79"/>
      <c r="DL991" s="79"/>
      <c r="DM991" s="79"/>
      <c r="DN991" s="79"/>
      <c r="DO991" s="79"/>
      <c r="DP991" s="79"/>
      <c r="DQ991" s="79"/>
      <c r="DR991" s="79"/>
      <c r="DS991" s="79"/>
      <c r="DT991" s="79"/>
      <c r="DU991" s="79"/>
      <c r="DV991" s="79"/>
      <c r="DW991" s="79"/>
      <c r="DX991" s="79"/>
      <c r="DY991" s="79"/>
      <c r="DZ991" s="79"/>
      <c r="EA991" s="79"/>
      <c r="EB991" s="79"/>
      <c r="EC991" s="79"/>
      <c r="ED991" s="79"/>
      <c r="EE991" s="79"/>
      <c r="EF991" s="79"/>
      <c r="EG991" s="79"/>
      <c r="EH991" s="79"/>
      <c r="EI991" s="79"/>
      <c r="EJ991" s="79"/>
      <c r="EK991" s="79"/>
      <c r="EL991" s="79"/>
      <c r="EM991" s="79"/>
      <c r="EN991" s="79"/>
      <c r="EO991" s="113"/>
      <c r="EP991" s="113"/>
      <c r="EQ991" s="113"/>
      <c r="ER991" s="113"/>
      <c r="ES991" s="113"/>
      <c r="ET991" s="113"/>
      <c r="EU991" s="113"/>
      <c r="EV991" s="113"/>
      <c r="EW991" s="113"/>
      <c r="EX991" s="113"/>
    </row>
    <row r="992" spans="1:154" x14ac:dyDescent="0.3">
      <c r="A992" s="79"/>
      <c r="B992" s="80"/>
      <c r="C992" s="80"/>
      <c r="D992" s="80"/>
      <c r="E992" s="80"/>
      <c r="F992" s="80"/>
      <c r="G992" s="44" t="e">
        <f>SUM(J992,L992,N992,O992,P992,T992,U992,V992,AB992,AD992,AO992,AQ992,CE992,CG992,CP992,CR992,#REF!,#REF!,CZ992,DB992,DE992,DG992,DN992,DP992,DW992,DY992,EF992,EH992)</f>
        <v>#REF!</v>
      </c>
      <c r="H992" s="44" t="e">
        <f>SUM(K992,M992,Q992,R992,S992,W992,X992,Y992,AC992,AE992,AF992,AG992,AH992,AI992,AL992,AP992,AR992,#REF!,AY992,AZ992,CF992,CH992,CI992,CJ992,CK992,CL992,CQ992,CS992,CT992,CU992,CV992,CW992,#REF!,#REF!,DA992,DC992,DF992,DH992,DO992,#REF!,#REF!,#REF!,#REF!,DQ992,DR992,DS992,DT992,DU992,DX992,DZ992,EA992,EB992,EC992,ED992,EG992,EI992,EJ992,EK992,EL992,EM992)</f>
        <v>#REF!</v>
      </c>
      <c r="I992" s="44" t="e">
        <f t="shared" si="27"/>
        <v>#REF!</v>
      </c>
      <c r="J992" s="72"/>
      <c r="K992" s="72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79"/>
      <c r="AF992" s="79"/>
      <c r="AG992" s="79"/>
      <c r="AH992" s="79"/>
      <c r="AI992" s="79"/>
      <c r="AJ992" s="79"/>
      <c r="AK992" s="79"/>
      <c r="AL992" s="79"/>
      <c r="AM992" s="79"/>
      <c r="AN992" s="79"/>
      <c r="AO992" s="79"/>
      <c r="AP992" s="79"/>
      <c r="AQ992" s="79"/>
      <c r="AR992" s="79"/>
      <c r="AS992" s="79"/>
      <c r="AT992" s="79"/>
      <c r="AU992" s="79"/>
      <c r="AV992" s="79"/>
      <c r="AW992" s="79"/>
      <c r="AX992" s="79"/>
      <c r="AY992" s="79"/>
      <c r="AZ992" s="79"/>
      <c r="BA992" s="79"/>
      <c r="BB992" s="79"/>
      <c r="BC992" s="79"/>
      <c r="BD992" s="79"/>
      <c r="BE992" s="79"/>
      <c r="BF992" s="79"/>
      <c r="BG992" s="79"/>
      <c r="BH992" s="79"/>
      <c r="BI992" s="79"/>
      <c r="BJ992" s="79"/>
      <c r="BK992" s="79"/>
      <c r="BL992" s="79"/>
      <c r="BM992" s="79"/>
      <c r="BN992" s="79"/>
      <c r="BO992" s="79"/>
      <c r="BP992" s="79"/>
      <c r="BQ992" s="79"/>
      <c r="BR992" s="79"/>
      <c r="BS992" s="79"/>
      <c r="BT992" s="79"/>
      <c r="BU992" s="79"/>
      <c r="BV992" s="79"/>
      <c r="BW992" s="79"/>
      <c r="BX992" s="79"/>
      <c r="BY992" s="79"/>
      <c r="BZ992" s="79"/>
      <c r="CA992" s="79"/>
      <c r="CB992" s="79"/>
      <c r="CC992" s="79"/>
      <c r="CD992" s="79"/>
      <c r="CE992" s="79"/>
      <c r="CF992" s="79"/>
      <c r="CG992" s="79"/>
      <c r="CH992" s="79"/>
      <c r="CI992" s="79"/>
      <c r="CJ992" s="79"/>
      <c r="CK992" s="79"/>
      <c r="CL992" s="79"/>
      <c r="CM992" s="79"/>
      <c r="CN992" s="79"/>
      <c r="CO992" s="79"/>
      <c r="CP992" s="79"/>
      <c r="CQ992" s="79"/>
      <c r="CR992" s="79"/>
      <c r="CS992" s="79"/>
      <c r="CT992" s="79"/>
      <c r="CU992" s="79"/>
      <c r="CV992" s="79"/>
      <c r="CW992" s="79"/>
      <c r="CX992" s="79"/>
      <c r="CY992" s="79"/>
      <c r="CZ992" s="79"/>
      <c r="DA992" s="79"/>
      <c r="DB992" s="79"/>
      <c r="DC992" s="79"/>
      <c r="DD992" s="79"/>
      <c r="DE992" s="79"/>
      <c r="DF992" s="79"/>
      <c r="DG992" s="79"/>
      <c r="DH992" s="79"/>
      <c r="DI992" s="79"/>
      <c r="DJ992" s="79"/>
      <c r="DK992" s="79"/>
      <c r="DL992" s="79"/>
      <c r="DM992" s="79"/>
      <c r="DN992" s="79"/>
      <c r="DO992" s="79"/>
      <c r="DP992" s="79"/>
      <c r="DQ992" s="79"/>
      <c r="DR992" s="79"/>
      <c r="DS992" s="79"/>
      <c r="DT992" s="79"/>
      <c r="DU992" s="79"/>
      <c r="DV992" s="79"/>
      <c r="DW992" s="79"/>
      <c r="DX992" s="79"/>
      <c r="DY992" s="79"/>
      <c r="DZ992" s="79"/>
      <c r="EA992" s="79"/>
      <c r="EB992" s="79"/>
      <c r="EC992" s="79"/>
      <c r="ED992" s="79"/>
      <c r="EE992" s="79"/>
      <c r="EF992" s="79"/>
      <c r="EG992" s="79"/>
      <c r="EH992" s="79"/>
      <c r="EI992" s="79"/>
      <c r="EJ992" s="79"/>
      <c r="EK992" s="79"/>
      <c r="EL992" s="79"/>
      <c r="EM992" s="79"/>
      <c r="EN992" s="79"/>
      <c r="EO992" s="113"/>
      <c r="EP992" s="113"/>
      <c r="EQ992" s="113"/>
      <c r="ER992" s="113"/>
      <c r="ES992" s="113"/>
      <c r="ET992" s="113"/>
      <c r="EU992" s="113"/>
      <c r="EV992" s="113"/>
      <c r="EW992" s="113"/>
      <c r="EX992" s="113"/>
    </row>
    <row r="993" spans="1:154" x14ac:dyDescent="0.3">
      <c r="A993" s="79"/>
      <c r="B993" s="80"/>
      <c r="C993" s="80"/>
      <c r="D993" s="80"/>
      <c r="E993" s="80"/>
      <c r="F993" s="80"/>
      <c r="G993" s="44" t="e">
        <f>SUM(J993,L993,N993,O993,P993,T993,U993,V993,AB993,AD993,AO993,AQ993,CE993,CG993,CP993,CR993,#REF!,#REF!,CZ993,DB993,DE993,DG993,DN993,DP993,DW993,DY993,EF993,EH993)</f>
        <v>#REF!</v>
      </c>
      <c r="H993" s="44" t="e">
        <f>SUM(K993,M993,Q993,R993,S993,W993,X993,Y993,AC993,AE993,AF993,AG993,AH993,AI993,AL993,AP993,AR993,#REF!,AY993,AZ993,CF993,CH993,CI993,CJ993,CK993,CL993,CQ993,CS993,CT993,CU993,CV993,CW993,#REF!,#REF!,DA993,DC993,DF993,DH993,DO993,#REF!,#REF!,#REF!,#REF!,DQ993,DR993,DS993,DT993,DU993,DX993,DZ993,EA993,EB993,EC993,ED993,EG993,EI993,EJ993,EK993,EL993,EM993)</f>
        <v>#REF!</v>
      </c>
      <c r="I993" s="44" t="e">
        <f t="shared" si="27"/>
        <v>#REF!</v>
      </c>
      <c r="J993" s="72"/>
      <c r="K993" s="72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79"/>
      <c r="AF993" s="79"/>
      <c r="AG993" s="79"/>
      <c r="AH993" s="79"/>
      <c r="AI993" s="79"/>
      <c r="AJ993" s="79"/>
      <c r="AK993" s="79"/>
      <c r="AL993" s="79"/>
      <c r="AM993" s="79"/>
      <c r="AN993" s="79"/>
      <c r="AO993" s="79"/>
      <c r="AP993" s="79"/>
      <c r="AQ993" s="79"/>
      <c r="AR993" s="79"/>
      <c r="AS993" s="79"/>
      <c r="AT993" s="79"/>
      <c r="AU993" s="79"/>
      <c r="AV993" s="79"/>
      <c r="AW993" s="79"/>
      <c r="AX993" s="79"/>
      <c r="AY993" s="79"/>
      <c r="AZ993" s="79"/>
      <c r="BA993" s="79"/>
      <c r="BB993" s="79"/>
      <c r="BC993" s="79"/>
      <c r="BD993" s="79"/>
      <c r="BE993" s="79"/>
      <c r="BF993" s="79"/>
      <c r="BG993" s="79"/>
      <c r="BH993" s="79"/>
      <c r="BI993" s="79"/>
      <c r="BJ993" s="79"/>
      <c r="BK993" s="79"/>
      <c r="BL993" s="79"/>
      <c r="BM993" s="79"/>
      <c r="BN993" s="79"/>
      <c r="BO993" s="79"/>
      <c r="BP993" s="79"/>
      <c r="BQ993" s="79"/>
      <c r="BR993" s="79"/>
      <c r="BS993" s="79"/>
      <c r="BT993" s="79"/>
      <c r="BU993" s="79"/>
      <c r="BV993" s="79"/>
      <c r="BW993" s="79"/>
      <c r="BX993" s="79"/>
      <c r="BY993" s="79"/>
      <c r="BZ993" s="79"/>
      <c r="CA993" s="79"/>
      <c r="CB993" s="79"/>
      <c r="CC993" s="79"/>
      <c r="CD993" s="79"/>
      <c r="CE993" s="79"/>
      <c r="CF993" s="79"/>
      <c r="CG993" s="79"/>
      <c r="CH993" s="79"/>
      <c r="CI993" s="79"/>
      <c r="CJ993" s="79"/>
      <c r="CK993" s="79"/>
      <c r="CL993" s="79"/>
      <c r="CM993" s="79"/>
      <c r="CN993" s="79"/>
      <c r="CO993" s="79"/>
      <c r="CP993" s="79"/>
      <c r="CQ993" s="79"/>
      <c r="CR993" s="79"/>
      <c r="CS993" s="79"/>
      <c r="CT993" s="79"/>
      <c r="CU993" s="79"/>
      <c r="CV993" s="79"/>
      <c r="CW993" s="79"/>
      <c r="CX993" s="79"/>
      <c r="CY993" s="79"/>
      <c r="CZ993" s="79"/>
      <c r="DA993" s="79"/>
      <c r="DB993" s="79"/>
      <c r="DC993" s="79"/>
      <c r="DD993" s="79"/>
      <c r="DE993" s="79"/>
      <c r="DF993" s="79"/>
      <c r="DG993" s="79"/>
      <c r="DH993" s="79"/>
      <c r="DI993" s="79"/>
      <c r="DJ993" s="79"/>
      <c r="DK993" s="79"/>
      <c r="DL993" s="79"/>
      <c r="DM993" s="79"/>
      <c r="DN993" s="79"/>
      <c r="DO993" s="79"/>
      <c r="DP993" s="79"/>
      <c r="DQ993" s="79"/>
      <c r="DR993" s="79"/>
      <c r="DS993" s="79"/>
      <c r="DT993" s="79"/>
      <c r="DU993" s="79"/>
      <c r="DV993" s="79"/>
      <c r="DW993" s="79"/>
      <c r="DX993" s="79"/>
      <c r="DY993" s="79"/>
      <c r="DZ993" s="79"/>
      <c r="EA993" s="79"/>
      <c r="EB993" s="79"/>
      <c r="EC993" s="79"/>
      <c r="ED993" s="79"/>
      <c r="EE993" s="79"/>
      <c r="EF993" s="79"/>
      <c r="EG993" s="79"/>
      <c r="EH993" s="79"/>
      <c r="EI993" s="79"/>
      <c r="EJ993" s="79"/>
      <c r="EK993" s="79"/>
      <c r="EL993" s="79"/>
      <c r="EM993" s="79"/>
      <c r="EN993" s="79"/>
      <c r="EO993" s="113"/>
      <c r="EP993" s="113"/>
      <c r="EQ993" s="113"/>
      <c r="ER993" s="113"/>
      <c r="ES993" s="113"/>
      <c r="ET993" s="113"/>
      <c r="EU993" s="113"/>
      <c r="EV993" s="113"/>
      <c r="EW993" s="113"/>
      <c r="EX993" s="113"/>
    </row>
    <row r="994" spans="1:154" x14ac:dyDescent="0.3">
      <c r="A994" s="79"/>
      <c r="B994" s="80"/>
      <c r="C994" s="80"/>
      <c r="D994" s="80"/>
      <c r="E994" s="80"/>
      <c r="F994" s="80"/>
      <c r="G994" s="44" t="e">
        <f>SUM(J994,L994,N994,O994,P994,T994,U994,V994,AB994,AD994,AO994,AQ994,CE994,CG994,CP994,CR994,#REF!,#REF!,CZ994,DB994,DE994,DG994,DN994,DP994,DW994,DY994,EF994,EH994)</f>
        <v>#REF!</v>
      </c>
      <c r="H994" s="44" t="e">
        <f>SUM(K994,M994,Q994,R994,S994,W994,X994,Y994,AC994,AE994,AF994,AG994,AH994,AI994,AL994,AP994,AR994,#REF!,AY994,AZ994,CF994,CH994,CI994,CJ994,CK994,CL994,CQ994,CS994,CT994,CU994,CV994,CW994,#REF!,#REF!,DA994,DC994,DF994,DH994,DO994,#REF!,#REF!,#REF!,#REF!,DQ994,DR994,DS994,DT994,DU994,DX994,DZ994,EA994,EB994,EC994,ED994,EG994,EI994,EJ994,EK994,EL994,EM994)</f>
        <v>#REF!</v>
      </c>
      <c r="I994" s="44" t="e">
        <f t="shared" si="27"/>
        <v>#REF!</v>
      </c>
      <c r="J994" s="72"/>
      <c r="K994" s="72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79"/>
      <c r="AF994" s="79"/>
      <c r="AG994" s="79"/>
      <c r="AH994" s="79"/>
      <c r="AI994" s="79"/>
      <c r="AJ994" s="79"/>
      <c r="AK994" s="79"/>
      <c r="AL994" s="79"/>
      <c r="AM994" s="79"/>
      <c r="AN994" s="79"/>
      <c r="AO994" s="79"/>
      <c r="AP994" s="79"/>
      <c r="AQ994" s="79"/>
      <c r="AR994" s="79"/>
      <c r="AS994" s="79"/>
      <c r="AT994" s="79"/>
      <c r="AU994" s="79"/>
      <c r="AV994" s="79"/>
      <c r="AW994" s="79"/>
      <c r="AX994" s="79"/>
      <c r="AY994" s="79"/>
      <c r="AZ994" s="79"/>
      <c r="BA994" s="79"/>
      <c r="BB994" s="79"/>
      <c r="BC994" s="79"/>
      <c r="BD994" s="79"/>
      <c r="BE994" s="79"/>
      <c r="BF994" s="79"/>
      <c r="BG994" s="79"/>
      <c r="BH994" s="79"/>
      <c r="BI994" s="79"/>
      <c r="BJ994" s="79"/>
      <c r="BK994" s="79"/>
      <c r="BL994" s="79"/>
      <c r="BM994" s="79"/>
      <c r="BN994" s="79"/>
      <c r="BO994" s="79"/>
      <c r="BP994" s="79"/>
      <c r="BQ994" s="79"/>
      <c r="BR994" s="79"/>
      <c r="BS994" s="79"/>
      <c r="BT994" s="79"/>
      <c r="BU994" s="79"/>
      <c r="BV994" s="79"/>
      <c r="BW994" s="79"/>
      <c r="BX994" s="79"/>
      <c r="BY994" s="79"/>
      <c r="BZ994" s="79"/>
      <c r="CA994" s="79"/>
      <c r="CB994" s="79"/>
      <c r="CC994" s="79"/>
      <c r="CD994" s="79"/>
      <c r="CE994" s="79"/>
      <c r="CF994" s="79"/>
      <c r="CG994" s="79"/>
      <c r="CH994" s="79"/>
      <c r="CI994" s="79"/>
      <c r="CJ994" s="79"/>
      <c r="CK994" s="79"/>
      <c r="CL994" s="79"/>
      <c r="CM994" s="79"/>
      <c r="CN994" s="79"/>
      <c r="CO994" s="79"/>
      <c r="CP994" s="79"/>
      <c r="CQ994" s="79"/>
      <c r="CR994" s="79"/>
      <c r="CS994" s="79"/>
      <c r="CT994" s="79"/>
      <c r="CU994" s="79"/>
      <c r="CV994" s="79"/>
      <c r="CW994" s="79"/>
      <c r="CX994" s="79"/>
      <c r="CY994" s="79"/>
      <c r="CZ994" s="79"/>
      <c r="DA994" s="79"/>
      <c r="DB994" s="79"/>
      <c r="DC994" s="79"/>
      <c r="DD994" s="79"/>
      <c r="DE994" s="79"/>
      <c r="DF994" s="79"/>
      <c r="DG994" s="79"/>
      <c r="DH994" s="79"/>
      <c r="DI994" s="79"/>
      <c r="DJ994" s="79"/>
      <c r="DK994" s="79"/>
      <c r="DL994" s="79"/>
      <c r="DM994" s="79"/>
      <c r="DN994" s="79"/>
      <c r="DO994" s="79"/>
      <c r="DP994" s="79"/>
      <c r="DQ994" s="79"/>
      <c r="DR994" s="79"/>
      <c r="DS994" s="79"/>
      <c r="DT994" s="79"/>
      <c r="DU994" s="79"/>
      <c r="DV994" s="79"/>
      <c r="DW994" s="79"/>
      <c r="DX994" s="79"/>
      <c r="DY994" s="79"/>
      <c r="DZ994" s="79"/>
      <c r="EA994" s="79"/>
      <c r="EB994" s="79"/>
      <c r="EC994" s="79"/>
      <c r="ED994" s="79"/>
      <c r="EE994" s="79"/>
      <c r="EF994" s="79"/>
      <c r="EG994" s="79"/>
      <c r="EH994" s="79"/>
      <c r="EI994" s="79"/>
      <c r="EJ994" s="79"/>
      <c r="EK994" s="79"/>
      <c r="EL994" s="79"/>
      <c r="EM994" s="79"/>
      <c r="EN994" s="79"/>
      <c r="EO994" s="113"/>
      <c r="EP994" s="113"/>
      <c r="EQ994" s="113"/>
      <c r="ER994" s="113"/>
      <c r="ES994" s="113"/>
      <c r="ET994" s="113"/>
      <c r="EU994" s="113"/>
      <c r="EV994" s="113"/>
      <c r="EW994" s="113"/>
      <c r="EX994" s="113"/>
    </row>
    <row r="995" spans="1:154" x14ac:dyDescent="0.3">
      <c r="A995" s="79"/>
      <c r="B995" s="80"/>
      <c r="C995" s="80"/>
      <c r="D995" s="80"/>
      <c r="E995" s="80"/>
      <c r="F995" s="80"/>
      <c r="G995" s="44" t="e">
        <f>SUM(J995,L995,N995,O995,P995,T995,U995,V995,AB995,AD995,AO995,AQ995,CE995,CG995,CP995,CR995,#REF!,#REF!,CZ995,DB995,DE995,DG995,DN995,DP995,DW995,DY995,EF995,EH995)</f>
        <v>#REF!</v>
      </c>
      <c r="H995" s="44" t="e">
        <f>SUM(K995,M995,Q995,R995,S995,W995,X995,Y995,AC995,AE995,AF995,AG995,AH995,AI995,AL995,AP995,AR995,#REF!,AY995,AZ995,CF995,CH995,CI995,CJ995,CK995,CL995,CQ995,CS995,CT995,CU995,CV995,CW995,#REF!,#REF!,DA995,DC995,DF995,DH995,DO995,#REF!,#REF!,#REF!,#REF!,DQ995,DR995,DS995,DT995,DU995,DX995,DZ995,EA995,EB995,EC995,ED995,EG995,EI995,EJ995,EK995,EL995,EM995)</f>
        <v>#REF!</v>
      </c>
      <c r="I995" s="44" t="e">
        <f t="shared" si="27"/>
        <v>#REF!</v>
      </c>
      <c r="J995" s="72"/>
      <c r="K995" s="72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79"/>
      <c r="AF995" s="79"/>
      <c r="AG995" s="79"/>
      <c r="AH995" s="79"/>
      <c r="AI995" s="79"/>
      <c r="AJ995" s="79"/>
      <c r="AK995" s="79"/>
      <c r="AL995" s="79"/>
      <c r="AM995" s="79"/>
      <c r="AN995" s="79"/>
      <c r="AO995" s="79"/>
      <c r="AP995" s="79"/>
      <c r="AQ995" s="79"/>
      <c r="AR995" s="79"/>
      <c r="AS995" s="79"/>
      <c r="AT995" s="79"/>
      <c r="AU995" s="79"/>
      <c r="AV995" s="79"/>
      <c r="AW995" s="79"/>
      <c r="AX995" s="79"/>
      <c r="AY995" s="79"/>
      <c r="AZ995" s="79"/>
      <c r="BA995" s="79"/>
      <c r="BB995" s="79"/>
      <c r="BC995" s="79"/>
      <c r="BD995" s="79"/>
      <c r="BE995" s="79"/>
      <c r="BF995" s="79"/>
      <c r="BG995" s="79"/>
      <c r="BH995" s="79"/>
      <c r="BI995" s="79"/>
      <c r="BJ995" s="79"/>
      <c r="BK995" s="79"/>
      <c r="BL995" s="79"/>
      <c r="BM995" s="79"/>
      <c r="BN995" s="79"/>
      <c r="BO995" s="79"/>
      <c r="BP995" s="79"/>
      <c r="BQ995" s="79"/>
      <c r="BR995" s="79"/>
      <c r="BS995" s="79"/>
      <c r="BT995" s="79"/>
      <c r="BU995" s="79"/>
      <c r="BV995" s="79"/>
      <c r="BW995" s="79"/>
      <c r="BX995" s="79"/>
      <c r="BY995" s="79"/>
      <c r="BZ995" s="79"/>
      <c r="CA995" s="79"/>
      <c r="CB995" s="79"/>
      <c r="CC995" s="79"/>
      <c r="CD995" s="79"/>
      <c r="CE995" s="79"/>
      <c r="CF995" s="79"/>
      <c r="CG995" s="79"/>
      <c r="CH995" s="79"/>
      <c r="CI995" s="79"/>
      <c r="CJ995" s="79"/>
      <c r="CK995" s="79"/>
      <c r="CL995" s="79"/>
      <c r="CM995" s="79"/>
      <c r="CN995" s="79"/>
      <c r="CO995" s="79"/>
      <c r="CP995" s="79"/>
      <c r="CQ995" s="79"/>
      <c r="CR995" s="79"/>
      <c r="CS995" s="79"/>
      <c r="CT995" s="79"/>
      <c r="CU995" s="79"/>
      <c r="CV995" s="79"/>
      <c r="CW995" s="79"/>
      <c r="CX995" s="79"/>
      <c r="CY995" s="79"/>
      <c r="CZ995" s="79"/>
      <c r="DA995" s="79"/>
      <c r="DB995" s="79"/>
      <c r="DC995" s="79"/>
      <c r="DD995" s="79"/>
      <c r="DE995" s="79"/>
      <c r="DF995" s="79"/>
      <c r="DG995" s="79"/>
      <c r="DH995" s="79"/>
      <c r="DI995" s="79"/>
      <c r="DJ995" s="79"/>
      <c r="DK995" s="79"/>
      <c r="DL995" s="79"/>
      <c r="DM995" s="79"/>
      <c r="DN995" s="79"/>
      <c r="DO995" s="79"/>
      <c r="DP995" s="79"/>
      <c r="DQ995" s="79"/>
      <c r="DR995" s="79"/>
      <c r="DS995" s="79"/>
      <c r="DT995" s="79"/>
      <c r="DU995" s="79"/>
      <c r="DV995" s="79"/>
      <c r="DW995" s="79"/>
      <c r="DX995" s="79"/>
      <c r="DY995" s="79"/>
      <c r="DZ995" s="79"/>
      <c r="EA995" s="79"/>
      <c r="EB995" s="79"/>
      <c r="EC995" s="79"/>
      <c r="ED995" s="79"/>
      <c r="EE995" s="79"/>
      <c r="EF995" s="79"/>
      <c r="EG995" s="79"/>
      <c r="EH995" s="79"/>
      <c r="EI995" s="79"/>
      <c r="EJ995" s="79"/>
      <c r="EK995" s="79"/>
      <c r="EL995" s="79"/>
      <c r="EM995" s="79"/>
      <c r="EN995" s="79"/>
      <c r="EO995" s="113"/>
      <c r="EP995" s="113"/>
      <c r="EQ995" s="113"/>
      <c r="ER995" s="113"/>
      <c r="ES995" s="113"/>
      <c r="ET995" s="113"/>
      <c r="EU995" s="113"/>
      <c r="EV995" s="113"/>
      <c r="EW995" s="113"/>
      <c r="EX995" s="113"/>
    </row>
    <row r="996" spans="1:154" x14ac:dyDescent="0.3">
      <c r="A996" s="79"/>
      <c r="B996" s="80"/>
      <c r="C996" s="80"/>
      <c r="D996" s="80"/>
      <c r="E996" s="80"/>
      <c r="F996" s="80"/>
      <c r="G996" s="44" t="e">
        <f>SUM(J996,L996,N996,O996,P996,T996,U996,V996,AB996,AD996,AO996,AQ996,CE996,CG996,CP996,CR996,#REF!,#REF!,CZ996,DB996,DE996,DG996,DN996,DP996,DW996,DY996,EF996,EH996)</f>
        <v>#REF!</v>
      </c>
      <c r="H996" s="44" t="e">
        <f>SUM(K996,M996,Q996,R996,S996,W996,X996,Y996,AC996,AE996,AF996,AG996,AH996,AI996,AL996,AP996,AR996,#REF!,AY996,AZ996,CF996,CH996,CI996,CJ996,CK996,CL996,CQ996,CS996,CT996,CU996,CV996,CW996,#REF!,#REF!,DA996,DC996,DF996,DH996,DO996,#REF!,#REF!,#REF!,#REF!,DQ996,DR996,DS996,DT996,DU996,DX996,DZ996,EA996,EB996,EC996,ED996,EG996,EI996,EJ996,EK996,EL996,EM996)</f>
        <v>#REF!</v>
      </c>
      <c r="I996" s="44" t="e">
        <f t="shared" si="27"/>
        <v>#REF!</v>
      </c>
      <c r="J996" s="72"/>
      <c r="K996" s="72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79"/>
      <c r="AF996" s="79"/>
      <c r="AG996" s="79"/>
      <c r="AH996" s="79"/>
      <c r="AI996" s="79"/>
      <c r="AJ996" s="79"/>
      <c r="AK996" s="79"/>
      <c r="AL996" s="79"/>
      <c r="AM996" s="79"/>
      <c r="AN996" s="79"/>
      <c r="AO996" s="79"/>
      <c r="AP996" s="79"/>
      <c r="AQ996" s="79"/>
      <c r="AR996" s="79"/>
      <c r="AS996" s="79"/>
      <c r="AT996" s="79"/>
      <c r="AU996" s="79"/>
      <c r="AV996" s="79"/>
      <c r="AW996" s="79"/>
      <c r="AX996" s="79"/>
      <c r="AY996" s="79"/>
      <c r="AZ996" s="79"/>
      <c r="BA996" s="79"/>
      <c r="BB996" s="79"/>
      <c r="BC996" s="79"/>
      <c r="BD996" s="79"/>
      <c r="BE996" s="79"/>
      <c r="BF996" s="79"/>
      <c r="BG996" s="79"/>
      <c r="BH996" s="79"/>
      <c r="BI996" s="79"/>
      <c r="BJ996" s="79"/>
      <c r="BK996" s="79"/>
      <c r="BL996" s="79"/>
      <c r="BM996" s="79"/>
      <c r="BN996" s="79"/>
      <c r="BO996" s="79"/>
      <c r="BP996" s="79"/>
      <c r="BQ996" s="79"/>
      <c r="BR996" s="79"/>
      <c r="BS996" s="79"/>
      <c r="BT996" s="79"/>
      <c r="BU996" s="79"/>
      <c r="BV996" s="79"/>
      <c r="BW996" s="79"/>
      <c r="BX996" s="79"/>
      <c r="BY996" s="79"/>
      <c r="BZ996" s="79"/>
      <c r="CA996" s="79"/>
      <c r="CB996" s="79"/>
      <c r="CC996" s="79"/>
      <c r="CD996" s="79"/>
      <c r="CE996" s="79"/>
      <c r="CF996" s="79"/>
      <c r="CG996" s="79"/>
      <c r="CH996" s="79"/>
      <c r="CI996" s="79"/>
      <c r="CJ996" s="79"/>
      <c r="CK996" s="79"/>
      <c r="CL996" s="79"/>
      <c r="CM996" s="79"/>
      <c r="CN996" s="79"/>
      <c r="CO996" s="79"/>
      <c r="CP996" s="79"/>
      <c r="CQ996" s="79"/>
      <c r="CR996" s="79"/>
      <c r="CS996" s="79"/>
      <c r="CT996" s="79"/>
      <c r="CU996" s="79"/>
      <c r="CV996" s="79"/>
      <c r="CW996" s="79"/>
      <c r="CX996" s="79"/>
      <c r="CY996" s="79"/>
      <c r="CZ996" s="79"/>
      <c r="DA996" s="79"/>
      <c r="DB996" s="79"/>
      <c r="DC996" s="79"/>
      <c r="DD996" s="79"/>
      <c r="DE996" s="79"/>
      <c r="DF996" s="79"/>
      <c r="DG996" s="79"/>
      <c r="DH996" s="79"/>
      <c r="DI996" s="79"/>
      <c r="DJ996" s="79"/>
      <c r="DK996" s="79"/>
      <c r="DL996" s="79"/>
      <c r="DM996" s="79"/>
      <c r="DN996" s="79"/>
      <c r="DO996" s="79"/>
      <c r="DP996" s="79"/>
      <c r="DQ996" s="79"/>
      <c r="DR996" s="79"/>
      <c r="DS996" s="79"/>
      <c r="DT996" s="79"/>
      <c r="DU996" s="79"/>
      <c r="DV996" s="79"/>
      <c r="DW996" s="79"/>
      <c r="DX996" s="79"/>
      <c r="DY996" s="79"/>
      <c r="DZ996" s="79"/>
      <c r="EA996" s="79"/>
      <c r="EB996" s="79"/>
      <c r="EC996" s="79"/>
      <c r="ED996" s="79"/>
      <c r="EE996" s="79"/>
      <c r="EF996" s="79"/>
      <c r="EG996" s="79"/>
      <c r="EH996" s="79"/>
      <c r="EI996" s="79"/>
      <c r="EJ996" s="79"/>
      <c r="EK996" s="79"/>
      <c r="EL996" s="79"/>
      <c r="EM996" s="79"/>
      <c r="EN996" s="79"/>
      <c r="EO996" s="113"/>
      <c r="EP996" s="113"/>
      <c r="EQ996" s="113"/>
      <c r="ER996" s="113"/>
      <c r="ES996" s="113"/>
      <c r="ET996" s="113"/>
      <c r="EU996" s="113"/>
      <c r="EV996" s="113"/>
      <c r="EW996" s="113"/>
      <c r="EX996" s="113"/>
    </row>
    <row r="997" spans="1:154" x14ac:dyDescent="0.3">
      <c r="A997" s="79"/>
      <c r="B997" s="80"/>
      <c r="C997" s="80"/>
      <c r="D997" s="80"/>
      <c r="E997" s="80"/>
      <c r="F997" s="80"/>
      <c r="G997" s="44" t="e">
        <f>SUM(J997,L997,N997,O997,P997,T997,U997,V997,AB997,AD997,AO997,AQ997,CE997,CG997,CP997,CR997,#REF!,#REF!,CZ997,DB997,DE997,DG997,DN997,DP997,DW997,DY997,EF997,EH997)</f>
        <v>#REF!</v>
      </c>
      <c r="H997" s="44" t="e">
        <f>SUM(K997,M997,Q997,R997,S997,W997,X997,Y997,AC997,AE997,AF997,AG997,AH997,AI997,AL997,AP997,AR997,#REF!,AY997,AZ997,CF997,CH997,CI997,CJ997,CK997,CL997,CQ997,CS997,CT997,CU997,CV997,CW997,#REF!,#REF!,DA997,DC997,DF997,DH997,DO997,#REF!,#REF!,#REF!,#REF!,DQ997,DR997,DS997,DT997,DU997,DX997,DZ997,EA997,EB997,EC997,ED997,EG997,EI997,EJ997,EK997,EL997,EM997)</f>
        <v>#REF!</v>
      </c>
      <c r="I997" s="44" t="e">
        <f t="shared" si="27"/>
        <v>#REF!</v>
      </c>
      <c r="J997" s="72"/>
      <c r="K997" s="72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79"/>
      <c r="AF997" s="79"/>
      <c r="AG997" s="79"/>
      <c r="AH997" s="79"/>
      <c r="AI997" s="79"/>
      <c r="AJ997" s="79"/>
      <c r="AK997" s="79"/>
      <c r="AL997" s="79"/>
      <c r="AM997" s="79"/>
      <c r="AN997" s="79"/>
      <c r="AO997" s="79"/>
      <c r="AP997" s="79"/>
      <c r="AQ997" s="79"/>
      <c r="AR997" s="79"/>
      <c r="AS997" s="79"/>
      <c r="AT997" s="79"/>
      <c r="AU997" s="79"/>
      <c r="AV997" s="79"/>
      <c r="AW997" s="79"/>
      <c r="AX997" s="79"/>
      <c r="AY997" s="79"/>
      <c r="AZ997" s="79"/>
      <c r="BA997" s="79"/>
      <c r="BB997" s="79"/>
      <c r="BC997" s="79"/>
      <c r="BD997" s="79"/>
      <c r="BE997" s="79"/>
      <c r="BF997" s="79"/>
      <c r="BG997" s="79"/>
      <c r="BH997" s="79"/>
      <c r="BI997" s="79"/>
      <c r="BJ997" s="79"/>
      <c r="BK997" s="79"/>
      <c r="BL997" s="79"/>
      <c r="BM997" s="79"/>
      <c r="BN997" s="79"/>
      <c r="BO997" s="79"/>
      <c r="BP997" s="79"/>
      <c r="BQ997" s="79"/>
      <c r="BR997" s="79"/>
      <c r="BS997" s="79"/>
      <c r="BT997" s="79"/>
      <c r="BU997" s="79"/>
      <c r="BV997" s="79"/>
      <c r="BW997" s="79"/>
      <c r="BX997" s="79"/>
      <c r="BY997" s="79"/>
      <c r="BZ997" s="79"/>
      <c r="CA997" s="79"/>
      <c r="CB997" s="79"/>
      <c r="CC997" s="79"/>
      <c r="CD997" s="79"/>
      <c r="CE997" s="79"/>
      <c r="CF997" s="79"/>
      <c r="CG997" s="79"/>
      <c r="CH997" s="79"/>
      <c r="CI997" s="79"/>
      <c r="CJ997" s="79"/>
      <c r="CK997" s="79"/>
      <c r="CL997" s="79"/>
      <c r="CM997" s="79"/>
      <c r="CN997" s="79"/>
      <c r="CO997" s="79"/>
      <c r="CP997" s="79"/>
      <c r="CQ997" s="79"/>
      <c r="CR997" s="79"/>
      <c r="CS997" s="79"/>
      <c r="CT997" s="79"/>
      <c r="CU997" s="79"/>
      <c r="CV997" s="79"/>
      <c r="CW997" s="79"/>
      <c r="CX997" s="79"/>
      <c r="CY997" s="79"/>
      <c r="CZ997" s="79"/>
      <c r="DA997" s="79"/>
      <c r="DB997" s="79"/>
      <c r="DC997" s="79"/>
      <c r="DD997" s="79"/>
      <c r="DE997" s="79"/>
      <c r="DF997" s="79"/>
      <c r="DG997" s="79"/>
      <c r="DH997" s="79"/>
      <c r="DI997" s="79"/>
      <c r="DJ997" s="79"/>
      <c r="DK997" s="79"/>
      <c r="DL997" s="79"/>
      <c r="DM997" s="79"/>
      <c r="DN997" s="79"/>
      <c r="DO997" s="79"/>
      <c r="DP997" s="79"/>
      <c r="DQ997" s="79"/>
      <c r="DR997" s="79"/>
      <c r="DS997" s="79"/>
      <c r="DT997" s="79"/>
      <c r="DU997" s="79"/>
      <c r="DV997" s="79"/>
      <c r="DW997" s="79"/>
      <c r="DX997" s="79"/>
      <c r="DY997" s="79"/>
      <c r="DZ997" s="79"/>
      <c r="EA997" s="79"/>
      <c r="EB997" s="79"/>
      <c r="EC997" s="79"/>
      <c r="ED997" s="79"/>
      <c r="EE997" s="79"/>
      <c r="EF997" s="79"/>
      <c r="EG997" s="79"/>
      <c r="EH997" s="79"/>
      <c r="EI997" s="79"/>
      <c r="EJ997" s="79"/>
      <c r="EK997" s="79"/>
      <c r="EL997" s="79"/>
      <c r="EM997" s="79"/>
      <c r="EN997" s="79"/>
      <c r="EO997" s="113"/>
      <c r="EP997" s="113"/>
      <c r="EQ997" s="113"/>
      <c r="ER997" s="113"/>
      <c r="ES997" s="113"/>
      <c r="ET997" s="113"/>
      <c r="EU997" s="113"/>
      <c r="EV997" s="113"/>
      <c r="EW997" s="113"/>
      <c r="EX997" s="113"/>
    </row>
    <row r="998" spans="1:154" x14ac:dyDescent="0.3">
      <c r="A998" s="79"/>
      <c r="B998" s="80"/>
      <c r="C998" s="80"/>
      <c r="D998" s="80"/>
      <c r="E998" s="80"/>
      <c r="F998" s="80"/>
      <c r="G998" s="44" t="e">
        <f>SUM(J998,L998,N998,O998,P998,T998,U998,V998,AB998,AD998,AO998,AQ998,CE998,CG998,CP998,CR998,#REF!,#REF!,CZ998,DB998,DE998,DG998,DN998,DP998,DW998,DY998,EF998,EH998)</f>
        <v>#REF!</v>
      </c>
      <c r="H998" s="44" t="e">
        <f>SUM(K998,M998,Q998,R998,S998,W998,X998,Y998,AC998,AE998,AF998,AG998,AH998,AI998,AL998,AP998,AR998,#REF!,AY998,AZ998,CF998,CH998,CI998,CJ998,CK998,CL998,CQ998,CS998,CT998,CU998,CV998,CW998,#REF!,#REF!,DA998,DC998,DF998,DH998,DO998,#REF!,#REF!,#REF!,#REF!,DQ998,DR998,DS998,DT998,DU998,DX998,DZ998,EA998,EB998,EC998,ED998,EG998,EI998,EJ998,EK998,EL998,EM998)</f>
        <v>#REF!</v>
      </c>
      <c r="I998" s="44" t="e">
        <f t="shared" si="27"/>
        <v>#REF!</v>
      </c>
      <c r="J998" s="72"/>
      <c r="K998" s="72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79"/>
      <c r="AF998" s="79"/>
      <c r="AG998" s="79"/>
      <c r="AH998" s="79"/>
      <c r="AI998" s="79"/>
      <c r="AJ998" s="79"/>
      <c r="AK998" s="79"/>
      <c r="AL998" s="79"/>
      <c r="AM998" s="79"/>
      <c r="AN998" s="79"/>
      <c r="AO998" s="79"/>
      <c r="AP998" s="79"/>
      <c r="AQ998" s="79"/>
      <c r="AR998" s="79"/>
      <c r="AS998" s="79"/>
      <c r="AT998" s="79"/>
      <c r="AU998" s="79"/>
      <c r="AV998" s="79"/>
      <c r="AW998" s="79"/>
      <c r="AX998" s="79"/>
      <c r="AY998" s="79"/>
      <c r="AZ998" s="79"/>
      <c r="BA998" s="79"/>
      <c r="BB998" s="79"/>
      <c r="BC998" s="79"/>
      <c r="BD998" s="79"/>
      <c r="BE998" s="79"/>
      <c r="BF998" s="79"/>
      <c r="BG998" s="79"/>
      <c r="BH998" s="79"/>
      <c r="BI998" s="79"/>
      <c r="BJ998" s="79"/>
      <c r="BK998" s="79"/>
      <c r="BL998" s="79"/>
      <c r="BM998" s="79"/>
      <c r="BN998" s="79"/>
      <c r="BO998" s="79"/>
      <c r="BP998" s="79"/>
      <c r="BQ998" s="79"/>
      <c r="BR998" s="79"/>
      <c r="BS998" s="79"/>
      <c r="BT998" s="79"/>
      <c r="BU998" s="79"/>
      <c r="BV998" s="79"/>
      <c r="BW998" s="79"/>
      <c r="BX998" s="79"/>
      <c r="BY998" s="79"/>
      <c r="BZ998" s="79"/>
      <c r="CA998" s="79"/>
      <c r="CB998" s="79"/>
      <c r="CC998" s="79"/>
      <c r="CD998" s="79"/>
      <c r="CE998" s="79"/>
      <c r="CF998" s="79"/>
      <c r="CG998" s="79"/>
      <c r="CH998" s="79"/>
      <c r="CI998" s="79"/>
      <c r="CJ998" s="79"/>
      <c r="CK998" s="79"/>
      <c r="CL998" s="79"/>
      <c r="CM998" s="79"/>
      <c r="CN998" s="79"/>
      <c r="CO998" s="79"/>
      <c r="CP998" s="79"/>
      <c r="CQ998" s="79"/>
      <c r="CR998" s="79"/>
      <c r="CS998" s="79"/>
      <c r="CT998" s="79"/>
      <c r="CU998" s="79"/>
      <c r="CV998" s="79"/>
      <c r="CW998" s="79"/>
      <c r="CX998" s="79"/>
      <c r="CY998" s="79"/>
      <c r="CZ998" s="79"/>
      <c r="DA998" s="79"/>
      <c r="DB998" s="79"/>
      <c r="DC998" s="79"/>
      <c r="DD998" s="79"/>
      <c r="DE998" s="79"/>
      <c r="DF998" s="79"/>
      <c r="DG998" s="79"/>
      <c r="DH998" s="79"/>
      <c r="DI998" s="79"/>
      <c r="DJ998" s="79"/>
      <c r="DK998" s="79"/>
      <c r="DL998" s="79"/>
      <c r="DM998" s="79"/>
      <c r="DN998" s="79"/>
      <c r="DO998" s="79"/>
      <c r="DP998" s="79"/>
      <c r="DQ998" s="79"/>
      <c r="DR998" s="79"/>
      <c r="DS998" s="79"/>
      <c r="DT998" s="79"/>
      <c r="DU998" s="79"/>
      <c r="DV998" s="79"/>
      <c r="DW998" s="79"/>
      <c r="DX998" s="79"/>
      <c r="DY998" s="79"/>
      <c r="DZ998" s="79"/>
      <c r="EA998" s="79"/>
      <c r="EB998" s="79"/>
      <c r="EC998" s="79"/>
      <c r="ED998" s="79"/>
      <c r="EE998" s="79"/>
      <c r="EF998" s="79"/>
      <c r="EG998" s="79"/>
      <c r="EH998" s="79"/>
      <c r="EI998" s="79"/>
      <c r="EJ998" s="79"/>
      <c r="EK998" s="79"/>
      <c r="EL998" s="79"/>
      <c r="EM998" s="79"/>
      <c r="EN998" s="79"/>
      <c r="EO998" s="113"/>
      <c r="EP998" s="113"/>
      <c r="EQ998" s="113"/>
      <c r="ER998" s="113"/>
      <c r="ES998" s="113"/>
      <c r="ET998" s="113"/>
      <c r="EU998" s="113"/>
      <c r="EV998" s="113"/>
      <c r="EW998" s="113"/>
      <c r="EX998" s="113"/>
    </row>
    <row r="999" spans="1:154" x14ac:dyDescent="0.3">
      <c r="A999" s="79"/>
      <c r="B999" s="80"/>
      <c r="C999" s="80"/>
      <c r="D999" s="80"/>
      <c r="E999" s="80"/>
      <c r="F999" s="80"/>
      <c r="G999" s="44" t="e">
        <f>SUM(J999,L999,N999,O999,P999,T999,U999,V999,AB999,AD999,AO999,AQ999,CE999,CG999,CP999,CR999,#REF!,#REF!,CZ999,DB999,DE999,DG999,DN999,DP999,DW999,DY999,EF999,EH999)</f>
        <v>#REF!</v>
      </c>
      <c r="H999" s="44" t="e">
        <f>SUM(K999,M999,Q999,R999,S999,W999,X999,Y999,AC999,AE999,AF999,AG999,AH999,AI999,AL999,AP999,AR999,#REF!,AY999,AZ999,CF999,CH999,CI999,CJ999,CK999,CL999,CQ999,CS999,CT999,CU999,CV999,CW999,#REF!,#REF!,DA999,DC999,DF999,DH999,DO999,#REF!,#REF!,#REF!,#REF!,DQ999,DR999,DS999,DT999,DU999,DX999,DZ999,EA999,EB999,EC999,ED999,EG999,EI999,EJ999,EK999,EL999,EM999)</f>
        <v>#REF!</v>
      </c>
      <c r="I999" s="44" t="e">
        <f t="shared" si="27"/>
        <v>#REF!</v>
      </c>
      <c r="J999" s="72"/>
      <c r="K999" s="72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79"/>
      <c r="AF999" s="79"/>
      <c r="AG999" s="79"/>
      <c r="AH999" s="79"/>
      <c r="AI999" s="79"/>
      <c r="AJ999" s="79"/>
      <c r="AK999" s="79"/>
      <c r="AL999" s="79"/>
      <c r="AM999" s="79"/>
      <c r="AN999" s="79"/>
      <c r="AO999" s="79"/>
      <c r="AP999" s="79"/>
      <c r="AQ999" s="79"/>
      <c r="AR999" s="79"/>
      <c r="AS999" s="79"/>
      <c r="AT999" s="79"/>
      <c r="AU999" s="79"/>
      <c r="AV999" s="79"/>
      <c r="AW999" s="79"/>
      <c r="AX999" s="79"/>
      <c r="AY999" s="79"/>
      <c r="AZ999" s="79"/>
      <c r="BA999" s="79"/>
      <c r="BB999" s="79"/>
      <c r="BC999" s="79"/>
      <c r="BD999" s="79"/>
      <c r="BE999" s="79"/>
      <c r="BF999" s="79"/>
      <c r="BG999" s="79"/>
      <c r="BH999" s="79"/>
      <c r="BI999" s="79"/>
      <c r="BJ999" s="79"/>
      <c r="BK999" s="79"/>
      <c r="BL999" s="79"/>
      <c r="BM999" s="79"/>
      <c r="BN999" s="79"/>
      <c r="BO999" s="79"/>
      <c r="BP999" s="79"/>
      <c r="BQ999" s="79"/>
      <c r="BR999" s="79"/>
      <c r="BS999" s="79"/>
      <c r="BT999" s="79"/>
      <c r="BU999" s="79"/>
      <c r="BV999" s="79"/>
      <c r="BW999" s="79"/>
      <c r="BX999" s="79"/>
      <c r="BY999" s="79"/>
      <c r="BZ999" s="79"/>
      <c r="CA999" s="79"/>
      <c r="CB999" s="79"/>
      <c r="CC999" s="79"/>
      <c r="CD999" s="79"/>
      <c r="CE999" s="79"/>
      <c r="CF999" s="79"/>
      <c r="CG999" s="79"/>
      <c r="CH999" s="79"/>
      <c r="CI999" s="79"/>
      <c r="CJ999" s="79"/>
      <c r="CK999" s="79"/>
      <c r="CL999" s="79"/>
      <c r="CM999" s="79"/>
      <c r="CN999" s="79"/>
      <c r="CO999" s="79"/>
      <c r="CP999" s="79"/>
      <c r="CQ999" s="79"/>
      <c r="CR999" s="79"/>
      <c r="CS999" s="79"/>
      <c r="CT999" s="79"/>
      <c r="CU999" s="79"/>
      <c r="CV999" s="79"/>
      <c r="CW999" s="79"/>
      <c r="CX999" s="79"/>
      <c r="CY999" s="79"/>
      <c r="CZ999" s="79"/>
      <c r="DA999" s="79"/>
      <c r="DB999" s="79"/>
      <c r="DC999" s="79"/>
      <c r="DD999" s="79"/>
      <c r="DE999" s="79"/>
      <c r="DF999" s="79"/>
      <c r="DG999" s="79"/>
      <c r="DH999" s="79"/>
      <c r="DI999" s="79"/>
      <c r="DJ999" s="79"/>
      <c r="DK999" s="79"/>
      <c r="DL999" s="79"/>
      <c r="DM999" s="79"/>
      <c r="DN999" s="79"/>
      <c r="DO999" s="79"/>
      <c r="DP999" s="79"/>
      <c r="DQ999" s="79"/>
      <c r="DR999" s="79"/>
      <c r="DS999" s="79"/>
      <c r="DT999" s="79"/>
      <c r="DU999" s="79"/>
      <c r="DV999" s="79"/>
      <c r="DW999" s="79"/>
      <c r="DX999" s="79"/>
      <c r="DY999" s="79"/>
      <c r="DZ999" s="79"/>
      <c r="EA999" s="79"/>
      <c r="EB999" s="79"/>
      <c r="EC999" s="79"/>
      <c r="ED999" s="79"/>
      <c r="EE999" s="79"/>
      <c r="EF999" s="79"/>
      <c r="EG999" s="79"/>
      <c r="EH999" s="79"/>
      <c r="EI999" s="79"/>
      <c r="EJ999" s="79"/>
      <c r="EK999" s="79"/>
      <c r="EL999" s="79"/>
      <c r="EM999" s="79"/>
      <c r="EN999" s="79"/>
      <c r="EO999" s="113"/>
      <c r="EP999" s="113"/>
      <c r="EQ999" s="113"/>
      <c r="ER999" s="113"/>
      <c r="ES999" s="113"/>
      <c r="ET999" s="113"/>
      <c r="EU999" s="113"/>
      <c r="EV999" s="113"/>
      <c r="EW999" s="113"/>
      <c r="EX999" s="113"/>
    </row>
    <row r="1000" spans="1:154" x14ac:dyDescent="0.3">
      <c r="A1000" s="79"/>
      <c r="B1000" s="80"/>
      <c r="C1000" s="80"/>
      <c r="D1000" s="80"/>
      <c r="E1000" s="80"/>
      <c r="F1000" s="80"/>
      <c r="G1000" s="44" t="e">
        <f>SUM(J1000,L1000,N1000,O1000,P1000,T1000,U1000,V1000,AB1000,AD1000,AO1000,AQ1000,CE1000,CG1000,CP1000,CR1000,#REF!,#REF!,CZ1000,DB1000,DE1000,DG1000,DN1000,DP1000,DW1000,DY1000,EF1000,EH1000)</f>
        <v>#REF!</v>
      </c>
      <c r="H1000" s="44" t="e">
        <f>SUM(K1000,M1000,Q1000,R1000,S1000,W1000,X1000,Y1000,AC1000,AE1000,AF1000,AG1000,AH1000,AI1000,AL1000,AP1000,AR1000,#REF!,AY1000,AZ1000,CF1000,CH1000,CI1000,CJ1000,CK1000,CL1000,CQ1000,CS1000,CT1000,CU1000,CV1000,CW1000,#REF!,#REF!,DA1000,DC1000,DF1000,DH1000,DO1000,#REF!,#REF!,#REF!,#REF!,DQ1000,DR1000,DS1000,DT1000,DU1000,DX1000,DZ1000,EA1000,EB1000,EC1000,ED1000,EG1000,EI1000,EJ1000,EK1000,EL1000,EM1000)</f>
        <v>#REF!</v>
      </c>
      <c r="I1000" s="44" t="e">
        <f t="shared" si="27"/>
        <v>#REF!</v>
      </c>
      <c r="J1000" s="72"/>
      <c r="K1000" s="72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79"/>
      <c r="AF1000" s="79"/>
      <c r="AG1000" s="79"/>
      <c r="AH1000" s="79"/>
      <c r="AI1000" s="79"/>
      <c r="AJ1000" s="79"/>
      <c r="AK1000" s="79"/>
      <c r="AL1000" s="79"/>
      <c r="AM1000" s="79"/>
      <c r="AN1000" s="79"/>
      <c r="AO1000" s="79"/>
      <c r="AP1000" s="79"/>
      <c r="AQ1000" s="79"/>
      <c r="AR1000" s="79"/>
      <c r="AS1000" s="79"/>
      <c r="AT1000" s="79"/>
      <c r="AU1000" s="79"/>
      <c r="AV1000" s="79"/>
      <c r="AW1000" s="79"/>
      <c r="AX1000" s="79"/>
      <c r="AY1000" s="79"/>
      <c r="AZ1000" s="79"/>
      <c r="BA1000" s="79"/>
      <c r="BB1000" s="79"/>
      <c r="BC1000" s="79"/>
      <c r="BD1000" s="79"/>
      <c r="BE1000" s="79"/>
      <c r="BF1000" s="79"/>
      <c r="BG1000" s="79"/>
      <c r="BH1000" s="79"/>
      <c r="BI1000" s="79"/>
      <c r="BJ1000" s="79"/>
      <c r="BK1000" s="79"/>
      <c r="BL1000" s="79"/>
      <c r="BM1000" s="79"/>
      <c r="BN1000" s="79"/>
      <c r="BO1000" s="79"/>
      <c r="BP1000" s="79"/>
      <c r="BQ1000" s="79"/>
      <c r="BR1000" s="79"/>
      <c r="BS1000" s="79"/>
      <c r="BT1000" s="79"/>
      <c r="BU1000" s="79"/>
      <c r="BV1000" s="79"/>
      <c r="BW1000" s="79"/>
      <c r="BX1000" s="79"/>
      <c r="BY1000" s="79"/>
      <c r="BZ1000" s="79"/>
      <c r="CA1000" s="79"/>
      <c r="CB1000" s="79"/>
      <c r="CC1000" s="79"/>
      <c r="CD1000" s="79"/>
      <c r="CE1000" s="79"/>
      <c r="CF1000" s="79"/>
      <c r="CG1000" s="79"/>
      <c r="CH1000" s="79"/>
      <c r="CI1000" s="79"/>
      <c r="CJ1000" s="79"/>
      <c r="CK1000" s="79"/>
      <c r="CL1000" s="79"/>
      <c r="CM1000" s="79"/>
      <c r="CN1000" s="79"/>
      <c r="CO1000" s="79"/>
      <c r="CP1000" s="79"/>
      <c r="CQ1000" s="79"/>
      <c r="CR1000" s="79"/>
      <c r="CS1000" s="79"/>
      <c r="CT1000" s="79"/>
      <c r="CU1000" s="79"/>
      <c r="CV1000" s="79"/>
      <c r="CW1000" s="79"/>
      <c r="CX1000" s="79"/>
      <c r="CY1000" s="79"/>
      <c r="CZ1000" s="79"/>
      <c r="DA1000" s="79"/>
      <c r="DB1000" s="79"/>
      <c r="DC1000" s="79"/>
      <c r="DD1000" s="79"/>
      <c r="DE1000" s="79"/>
      <c r="DF1000" s="79"/>
      <c r="DG1000" s="79"/>
      <c r="DH1000" s="79"/>
      <c r="DI1000" s="79"/>
      <c r="DJ1000" s="79"/>
      <c r="DK1000" s="79"/>
      <c r="DL1000" s="79"/>
      <c r="DM1000" s="79"/>
      <c r="DN1000" s="79"/>
      <c r="DO1000" s="79"/>
      <c r="DP1000" s="79"/>
      <c r="DQ1000" s="79"/>
      <c r="DR1000" s="79"/>
      <c r="DS1000" s="79"/>
      <c r="DT1000" s="79"/>
      <c r="DU1000" s="79"/>
      <c r="DV1000" s="79"/>
      <c r="DW1000" s="79"/>
      <c r="DX1000" s="79"/>
      <c r="DY1000" s="79"/>
      <c r="DZ1000" s="79"/>
      <c r="EA1000" s="79"/>
      <c r="EB1000" s="79"/>
      <c r="EC1000" s="79"/>
      <c r="ED1000" s="79"/>
      <c r="EE1000" s="79"/>
      <c r="EF1000" s="79"/>
      <c r="EG1000" s="79"/>
      <c r="EH1000" s="79"/>
      <c r="EI1000" s="79"/>
      <c r="EJ1000" s="79"/>
      <c r="EK1000" s="79"/>
      <c r="EL1000" s="79"/>
      <c r="EM1000" s="79"/>
      <c r="EN1000" s="79"/>
      <c r="EO1000" s="113"/>
      <c r="EP1000" s="113"/>
      <c r="EQ1000" s="113"/>
      <c r="ER1000" s="113"/>
      <c r="ES1000" s="113"/>
      <c r="ET1000" s="113"/>
      <c r="EU1000" s="113"/>
      <c r="EV1000" s="113"/>
      <c r="EW1000" s="113"/>
      <c r="EX1000" s="113"/>
    </row>
    <row r="1001" spans="1:154" x14ac:dyDescent="0.3">
      <c r="F1001" s="84"/>
      <c r="G1001" s="44" t="e">
        <f>SUM(J1001,L1001,N1001,O1001,P1001,T1001,U1001,V1001,AB1001,AD1001,AO1001,AQ1001,CE1001,CG1001,CP1001,CR1001,#REF!,#REF!,CZ1001,DB1001,DE1001,DG1001,DN1001,DP1001,DW1001,DY1001,EF1001,EH1001)</f>
        <v>#REF!</v>
      </c>
      <c r="H1001" s="44" t="e">
        <f>SUM(K1001,M1001,Q1001,R1001,S1001,W1001,X1001,Y1001,AC1001,AE1001,AF1001,AG1001,AH1001,AI1001,AL1001,AP1001,AR1001,#REF!,AY1001,AZ1001,CF1001,CH1001,CI1001,CJ1001,CK1001,CL1001,CQ1001,CS1001,CT1001,CU1001,CV1001,CW1001,#REF!,#REF!,DA1001,DC1001,DF1001,DH1001,DO1001,#REF!,#REF!,#REF!,#REF!,DQ1001,DR1001,DS1001,DT1001,DU1001,DX1001,DZ1001,EA1001,EB1001,EC1001,ED1001,EG1001,EI1001,EJ1001,EK1001,EL1001,EM1001)</f>
        <v>#REF!</v>
      </c>
      <c r="I1001" s="44" t="e">
        <f t="shared" si="27"/>
        <v>#REF!</v>
      </c>
      <c r="J1001" s="71"/>
      <c r="K1001" s="71"/>
    </row>
    <row r="1002" spans="1:154" x14ac:dyDescent="0.3">
      <c r="F1002" s="84"/>
      <c r="G1002" s="44" t="e">
        <f>SUM(J1002,L1002,N1002,O1002,P1002,T1002,U1002,V1002,AB1002,AD1002,AO1002,AQ1002,CE1002,CG1002,CP1002,CR1002,#REF!,#REF!,CZ1002,DB1002,DE1002,DG1002,DN1002,DP1002,DW1002,DY1002,EF1002,EH1002)</f>
        <v>#REF!</v>
      </c>
      <c r="H1002" s="44" t="e">
        <f>SUM(K1002,M1002,Q1002,R1002,S1002,W1002,X1002,Y1002,AC1002,AE1002,AF1002,AG1002,AH1002,AI1002,AL1002,AP1002,AR1002,#REF!,AY1002,AZ1002,CF1002,CH1002,CI1002,CJ1002,CK1002,CL1002,CQ1002,CS1002,CT1002,CU1002,CV1002,CW1002,#REF!,#REF!,DA1002,DC1002,DF1002,DH1002,DO1002,#REF!,#REF!,#REF!,#REF!,DQ1002,DR1002,DS1002,DT1002,DU1002,DX1002,DZ1002,EA1002,EB1002,EC1002,ED1002,EG1002,EI1002,EJ1002,EK1002,EL1002,EM1002)</f>
        <v>#REF!</v>
      </c>
      <c r="I1002" s="44" t="e">
        <f t="shared" si="27"/>
        <v>#REF!</v>
      </c>
      <c r="J1002" s="71"/>
      <c r="K1002" s="71"/>
    </row>
    <row r="1003" spans="1:154" x14ac:dyDescent="0.3">
      <c r="F1003" s="84"/>
      <c r="G1003" s="44" t="e">
        <f>SUM(J1003,L1003,N1003,O1003,P1003,T1003,U1003,V1003,AB1003,AD1003,AO1003,AQ1003,CE1003,CG1003,CP1003,CR1003,#REF!,#REF!,CZ1003,DB1003,DE1003,DG1003,DN1003,DP1003,DW1003,DY1003,EF1003,EH1003)</f>
        <v>#REF!</v>
      </c>
      <c r="H1003" s="44" t="e">
        <f>SUM(K1003,M1003,Q1003,R1003,S1003,W1003,X1003,Y1003,AC1003,AE1003,AF1003,AG1003,AH1003,AI1003,AL1003,AP1003,AR1003,#REF!,AY1003,AZ1003,CF1003,CH1003,CI1003,CJ1003,CK1003,CL1003,CQ1003,CS1003,CT1003,CU1003,CV1003,CW1003,#REF!,#REF!,DA1003,DC1003,DF1003,DH1003,DO1003,#REF!,#REF!,#REF!,#REF!,DQ1003,DR1003,DS1003,DT1003,DU1003,DX1003,DZ1003,EA1003,EB1003,EC1003,ED1003,EG1003,EI1003,EJ1003,EK1003,EL1003,EM1003)</f>
        <v>#REF!</v>
      </c>
      <c r="I1003" s="44" t="e">
        <f t="shared" si="27"/>
        <v>#REF!</v>
      </c>
      <c r="J1003" s="71"/>
      <c r="K1003" s="71"/>
    </row>
    <row r="1004" spans="1:154" x14ac:dyDescent="0.3">
      <c r="F1004" s="84"/>
      <c r="G1004" s="44" t="e">
        <f>SUM(J1004,L1004,N1004,O1004,P1004,T1004,U1004,V1004,AB1004,AD1004,AO1004,AQ1004,CE1004,CG1004,CP1004,CR1004,#REF!,#REF!,CZ1004,DB1004,DE1004,DG1004,DN1004,DP1004,DW1004,DY1004,EF1004,EH1004)</f>
        <v>#REF!</v>
      </c>
      <c r="H1004" s="44" t="e">
        <f>SUM(K1004,M1004,Q1004,R1004,S1004,W1004,X1004,Y1004,AC1004,AE1004,AF1004,AG1004,AH1004,AI1004,AL1004,AP1004,AR1004,#REF!,AY1004,AZ1004,CF1004,CH1004,CI1004,CJ1004,CK1004,CL1004,CQ1004,CS1004,CT1004,CU1004,CV1004,CW1004,#REF!,#REF!,DA1004,DC1004,DF1004,DH1004,DO1004,#REF!,#REF!,#REF!,#REF!,DQ1004,DR1004,DS1004,DT1004,DU1004,DX1004,DZ1004,EA1004,EB1004,EC1004,ED1004,EG1004,EI1004,EJ1004,EK1004,EL1004,EM1004)</f>
        <v>#REF!</v>
      </c>
      <c r="I1004" s="44" t="e">
        <f t="shared" si="27"/>
        <v>#REF!</v>
      </c>
      <c r="J1004" s="71"/>
      <c r="K1004" s="71"/>
    </row>
    <row r="1005" spans="1:154" x14ac:dyDescent="0.3">
      <c r="F1005" s="84"/>
      <c r="G1005" s="44" t="e">
        <f>SUM(J1005,L1005,N1005,O1005,P1005,T1005,U1005,V1005,AB1005,AD1005,AO1005,AQ1005,CE1005,CG1005,CP1005,CR1005,#REF!,#REF!,CZ1005,DB1005,DE1005,DG1005,DN1005,DP1005,DW1005,DY1005,EF1005,EH1005)</f>
        <v>#REF!</v>
      </c>
      <c r="H1005" s="44" t="e">
        <f>SUM(K1005,M1005,Q1005,R1005,S1005,W1005,X1005,Y1005,AC1005,AE1005,AF1005,AG1005,AH1005,AI1005,AL1005,AP1005,AR1005,#REF!,AY1005,AZ1005,CF1005,CH1005,CI1005,CJ1005,CK1005,CL1005,CQ1005,CS1005,CT1005,CU1005,CV1005,CW1005,#REF!,#REF!,DA1005,DC1005,DF1005,DH1005,DO1005,#REF!,#REF!,#REF!,#REF!,DQ1005,DR1005,DS1005,DT1005,DU1005,DX1005,DZ1005,EA1005,EB1005,EC1005,ED1005,EG1005,EI1005,EJ1005,EK1005,EL1005,EM1005)</f>
        <v>#REF!</v>
      </c>
      <c r="I1005" s="44" t="e">
        <f t="shared" si="27"/>
        <v>#REF!</v>
      </c>
      <c r="J1005" s="71"/>
      <c r="K1005" s="71"/>
    </row>
    <row r="1006" spans="1:154" x14ac:dyDescent="0.3">
      <c r="G1006" s="44" t="e">
        <f>SUM(J1006,L1006,N1006,O1006,P1006,T1006,U1006,V1006,AB1006,AD1006,AO1006,AQ1006,CE1006,CG1006,CP1006,CR1006,#REF!,#REF!,CZ1006,DB1006,DE1006,DG1006,DN1006,DP1006,DW1006,DY1006,EF1006,EH1006)</f>
        <v>#REF!</v>
      </c>
      <c r="H1006" s="44" t="e">
        <f>SUM(K1006,M1006,Q1006,R1006,S1006,W1006,X1006,Y1006,AC1006,AE1006,AF1006,AG1006,AH1006,AI1006,AL1006,AP1006,AR1006,#REF!,AY1006,AZ1006,CF1006,CH1006,CI1006,CJ1006,CK1006,CL1006,CQ1006,CS1006,CT1006,CU1006,CV1006,CW1006,#REF!,#REF!,DA1006,DC1006,DF1006,DH1006,DO1006,#REF!,#REF!,#REF!,#REF!,DQ1006,DR1006,DS1006,DT1006,DU1006,DX1006,DZ1006,EA1006,EB1006,EC1006,ED1006,EG1006,EI1006,EJ1006,EK1006,EL1006,EM1006)</f>
        <v>#REF!</v>
      </c>
      <c r="I1006" s="44" t="e">
        <f t="shared" si="27"/>
        <v>#REF!</v>
      </c>
      <c r="J1006" s="71"/>
      <c r="K1006" s="71"/>
    </row>
    <row r="1007" spans="1:154" x14ac:dyDescent="0.3">
      <c r="G1007" s="44" t="e">
        <f>SUM(J1007,L1007,N1007,O1007,P1007,T1007,U1007,V1007,AB1007,AD1007,AO1007,AQ1007,CE1007,CG1007,CP1007,CR1007,#REF!,#REF!,CZ1007,DB1007,DE1007,DG1007,DN1007,DP1007,DW1007,DY1007,EF1007,EH1007)</f>
        <v>#REF!</v>
      </c>
      <c r="H1007" s="44" t="e">
        <f>SUM(K1007,M1007,Q1007,R1007,S1007,W1007,X1007,Y1007,AC1007,AE1007,AF1007,AG1007,AH1007,AI1007,AL1007,AP1007,AR1007,#REF!,AY1007,AZ1007,CF1007,CH1007,CI1007,CJ1007,CK1007,CL1007,CQ1007,CS1007,CT1007,CU1007,CV1007,CW1007,#REF!,#REF!,DA1007,DC1007,DF1007,DH1007,DO1007,#REF!,#REF!,#REF!,#REF!,DQ1007,DR1007,DS1007,DT1007,DU1007,DX1007,DZ1007,EA1007,EB1007,EC1007,ED1007,EG1007,EI1007,EJ1007,EK1007,EL1007,EM1007)</f>
        <v>#REF!</v>
      </c>
      <c r="I1007" s="44" t="e">
        <f t="shared" si="27"/>
        <v>#REF!</v>
      </c>
      <c r="J1007" s="71"/>
      <c r="K1007" s="71"/>
    </row>
    <row r="1008" spans="1:154" x14ac:dyDescent="0.3">
      <c r="G1008" s="44" t="e">
        <f>SUM(J1008,L1008,N1008,O1008,P1008,T1008,U1008,V1008,AB1008,AD1008,AO1008,AQ1008,CE1008,CG1008,CP1008,CR1008,#REF!,#REF!,CZ1008,DB1008,DE1008,DG1008,DN1008,DP1008,DW1008,DY1008,EF1008,EH1008)</f>
        <v>#REF!</v>
      </c>
      <c r="H1008" s="44" t="e">
        <f>SUM(K1008,M1008,Q1008,R1008,S1008,W1008,X1008,Y1008,AC1008,AE1008,AF1008,AG1008,AH1008,AI1008,AL1008,AP1008,AR1008,#REF!,AY1008,AZ1008,CF1008,CH1008,CI1008,CJ1008,CK1008,CL1008,CQ1008,CS1008,CT1008,CU1008,CV1008,CW1008,#REF!,#REF!,DA1008,DC1008,DF1008,DH1008,DO1008,#REF!,#REF!,#REF!,#REF!,DQ1008,DR1008,DS1008,DT1008,DU1008,DX1008,DZ1008,EA1008,EB1008,EC1008,ED1008,EG1008,EI1008,EJ1008,EK1008,EL1008,EM1008)</f>
        <v>#REF!</v>
      </c>
      <c r="I1008" s="44" t="e">
        <f t="shared" si="27"/>
        <v>#REF!</v>
      </c>
      <c r="J1008" s="71"/>
      <c r="K1008" s="71"/>
    </row>
    <row r="1009" spans="7:11" x14ac:dyDescent="0.3">
      <c r="G1009" s="44" t="e">
        <f>SUM(J1009,L1009,N1009,O1009,P1009,T1009,U1009,V1009,AB1009,AD1009,AO1009,AQ1009,CE1009,CG1009,CP1009,CR1009,#REF!,#REF!,CZ1009,DB1009,DE1009,DG1009,DN1009,DP1009,DW1009,DY1009,EF1009,EH1009)</f>
        <v>#REF!</v>
      </c>
      <c r="H1009" s="44" t="e">
        <f>SUM(K1009,M1009,Q1009,R1009,S1009,W1009,X1009,Y1009,AC1009,AE1009,AF1009,AG1009,AH1009,AI1009,AL1009,AP1009,AR1009,#REF!,AY1009,AZ1009,CF1009,CH1009,CI1009,CJ1009,CK1009,CL1009,CQ1009,CS1009,CT1009,CU1009,CV1009,CW1009,#REF!,#REF!,DA1009,DC1009,DF1009,DH1009,DO1009,#REF!,#REF!,#REF!,#REF!,DQ1009,DR1009,DS1009,DT1009,DU1009,DX1009,DZ1009,EA1009,EB1009,EC1009,ED1009,EG1009,EI1009,EJ1009,EK1009,EL1009,EM1009)</f>
        <v>#REF!</v>
      </c>
      <c r="I1009" s="44" t="e">
        <f t="shared" si="27"/>
        <v>#REF!</v>
      </c>
      <c r="J1009" s="71"/>
      <c r="K1009" s="71"/>
    </row>
    <row r="1010" spans="7:11" x14ac:dyDescent="0.3">
      <c r="G1010" s="44" t="e">
        <f>SUM(J1010,L1010,N1010,O1010,P1010,T1010,U1010,V1010,AB1010,AD1010,AO1010,AQ1010,CE1010,CG1010,CP1010,CR1010,#REF!,#REF!,CZ1010,DB1010,DE1010,DG1010,DN1010,DP1010,DW1010,DY1010,EF1010,EH1010)</f>
        <v>#REF!</v>
      </c>
      <c r="H1010" s="44" t="e">
        <f>SUM(K1010,M1010,Q1010,R1010,S1010,W1010,X1010,Y1010,AC1010,AE1010,AF1010,AG1010,AH1010,AI1010,AL1010,AP1010,AR1010,#REF!,AY1010,AZ1010,CF1010,CH1010,CI1010,CJ1010,CK1010,CL1010,CQ1010,CS1010,CT1010,CU1010,CV1010,CW1010,#REF!,#REF!,DA1010,DC1010,DF1010,DH1010,DO1010,#REF!,#REF!,#REF!,#REF!,DQ1010,DR1010,DS1010,DT1010,DU1010,DX1010,DZ1010,EA1010,EB1010,EC1010,ED1010,EG1010,EI1010,EJ1010,EK1010,EL1010,EM1010)</f>
        <v>#REF!</v>
      </c>
      <c r="I1010" s="44" t="e">
        <f t="shared" si="27"/>
        <v>#REF!</v>
      </c>
      <c r="J1010" s="71"/>
      <c r="K1010" s="71"/>
    </row>
    <row r="1011" spans="7:11" x14ac:dyDescent="0.3">
      <c r="G1011" s="44" t="e">
        <f>SUM(J1011,L1011,N1011,O1011,P1011,T1011,U1011,V1011,AB1011,AD1011,AO1011,AQ1011,CE1011,CG1011,CP1011,CR1011,#REF!,#REF!,CZ1011,DB1011,DE1011,DG1011,DN1011,DP1011,DW1011,DY1011,EF1011,EH1011)</f>
        <v>#REF!</v>
      </c>
      <c r="H1011" s="44" t="e">
        <f>SUM(K1011,M1011,Q1011,R1011,S1011,W1011,X1011,Y1011,AC1011,AE1011,AF1011,AG1011,AH1011,AI1011,AL1011,AP1011,AR1011,#REF!,AY1011,AZ1011,CF1011,CH1011,CI1011,CJ1011,CK1011,CL1011,CQ1011,CS1011,CT1011,CU1011,CV1011,CW1011,#REF!,#REF!,DA1011,DC1011,DF1011,DH1011,DO1011,#REF!,#REF!,#REF!,#REF!,DQ1011,DR1011,DS1011,DT1011,DU1011,DX1011,DZ1011,EA1011,EB1011,EC1011,ED1011,EG1011,EI1011,EJ1011,EK1011,EL1011,EM1011)</f>
        <v>#REF!</v>
      </c>
      <c r="I1011" s="44" t="e">
        <f t="shared" si="27"/>
        <v>#REF!</v>
      </c>
      <c r="J1011" s="71"/>
      <c r="K1011" s="71"/>
    </row>
    <row r="1012" spans="7:11" x14ac:dyDescent="0.3">
      <c r="G1012" s="44" t="e">
        <f>SUM(J1012,L1012,N1012,O1012,P1012,T1012,U1012,V1012,AB1012,AD1012,AO1012,AQ1012,CE1012,CG1012,CP1012,CR1012,#REF!,#REF!,CZ1012,DB1012,DE1012,DG1012,DN1012,DP1012,DW1012,DY1012,EF1012,EH1012)</f>
        <v>#REF!</v>
      </c>
      <c r="H1012" s="44" t="e">
        <f>SUM(K1012,M1012,Q1012,R1012,S1012,W1012,X1012,Y1012,AC1012,AE1012,AF1012,AG1012,AH1012,AI1012,AL1012,AP1012,AR1012,#REF!,AY1012,AZ1012,CF1012,CH1012,CI1012,CJ1012,CK1012,CL1012,CQ1012,CS1012,CT1012,CU1012,CV1012,CW1012,#REF!,#REF!,DA1012,DC1012,DF1012,DH1012,DO1012,#REF!,#REF!,#REF!,#REF!,DQ1012,DR1012,DS1012,DT1012,DU1012,DX1012,DZ1012,EA1012,EB1012,EC1012,ED1012,EG1012,EI1012,EJ1012,EK1012,EL1012,EM1012)</f>
        <v>#REF!</v>
      </c>
      <c r="I1012" s="44" t="e">
        <f t="shared" si="27"/>
        <v>#REF!</v>
      </c>
      <c r="J1012" s="71"/>
      <c r="K1012" s="71"/>
    </row>
    <row r="1013" spans="7:11" x14ac:dyDescent="0.3">
      <c r="G1013" s="44" t="e">
        <f>SUM(J1013,L1013,N1013,O1013,P1013,T1013,U1013,V1013,AB1013,AD1013,AO1013,AQ1013,CE1013,CG1013,CP1013,CR1013,#REF!,#REF!,CZ1013,DB1013,DE1013,DG1013,DN1013,DP1013,DW1013,DY1013,EF1013,EH1013)</f>
        <v>#REF!</v>
      </c>
      <c r="H1013" s="44" t="e">
        <f>SUM(K1013,M1013,Q1013,R1013,S1013,W1013,X1013,Y1013,AC1013,AE1013,AF1013,AG1013,AH1013,AI1013,AL1013,AP1013,AR1013,#REF!,AY1013,AZ1013,CF1013,CH1013,CI1013,CJ1013,CK1013,CL1013,CQ1013,CS1013,CT1013,CU1013,CV1013,CW1013,#REF!,#REF!,DA1013,DC1013,DF1013,DH1013,DO1013,#REF!,#REF!,#REF!,#REF!,DQ1013,DR1013,DS1013,DT1013,DU1013,DX1013,DZ1013,EA1013,EB1013,EC1013,ED1013,EG1013,EI1013,EJ1013,EK1013,EL1013,EM1013)</f>
        <v>#REF!</v>
      </c>
      <c r="I1013" s="44" t="e">
        <f t="shared" si="27"/>
        <v>#REF!</v>
      </c>
      <c r="J1013" s="71"/>
      <c r="K1013" s="71"/>
    </row>
    <row r="1014" spans="7:11" x14ac:dyDescent="0.3">
      <c r="G1014" s="44" t="e">
        <f>SUM(J1014,L1014,N1014,O1014,P1014,T1014,U1014,V1014,AB1014,AD1014,AO1014,AQ1014,CE1014,CG1014,CP1014,CR1014,#REF!,#REF!,CZ1014,DB1014,DE1014,DG1014,DN1014,DP1014,DW1014,DY1014,EF1014,EH1014)</f>
        <v>#REF!</v>
      </c>
      <c r="H1014" s="44" t="e">
        <f>SUM(K1014,M1014,Q1014,R1014,S1014,W1014,X1014,Y1014,AC1014,AE1014,AF1014,AG1014,AH1014,AI1014,AL1014,AP1014,AR1014,#REF!,AY1014,AZ1014,CF1014,CH1014,CI1014,CJ1014,CK1014,CL1014,CQ1014,CS1014,CT1014,CU1014,CV1014,CW1014,#REF!,#REF!,DA1014,DC1014,DF1014,DH1014,DO1014,#REF!,#REF!,#REF!,#REF!,DQ1014,DR1014,DS1014,DT1014,DU1014,DX1014,DZ1014,EA1014,EB1014,EC1014,ED1014,EG1014,EI1014,EJ1014,EK1014,EL1014,EM1014)</f>
        <v>#REF!</v>
      </c>
      <c r="I1014" s="44" t="e">
        <f t="shared" si="27"/>
        <v>#REF!</v>
      </c>
      <c r="J1014" s="71"/>
      <c r="K1014" s="71"/>
    </row>
    <row r="1015" spans="7:11" x14ac:dyDescent="0.3">
      <c r="G1015" s="44" t="e">
        <f>SUM(J1015,L1015,N1015,O1015,P1015,T1015,U1015,V1015,AB1015,AD1015,AO1015,AQ1015,CE1015,CG1015,CP1015,CR1015,#REF!,#REF!,CZ1015,DB1015,DE1015,DG1015,DN1015,DP1015,DW1015,DY1015,EF1015,EH1015)</f>
        <v>#REF!</v>
      </c>
      <c r="H1015" s="44" t="e">
        <f>SUM(K1015,M1015,Q1015,R1015,S1015,W1015,X1015,Y1015,AC1015,AE1015,AF1015,AG1015,AH1015,AI1015,AL1015,AP1015,AR1015,#REF!,AY1015,AZ1015,CF1015,CH1015,CI1015,CJ1015,CK1015,CL1015,CQ1015,CS1015,CT1015,CU1015,CV1015,CW1015,#REF!,#REF!,DA1015,DC1015,DF1015,DH1015,DO1015,#REF!,#REF!,#REF!,#REF!,DQ1015,DR1015,DS1015,DT1015,DU1015,DX1015,DZ1015,EA1015,EB1015,EC1015,ED1015,EG1015,EI1015,EJ1015,EK1015,EL1015,EM1015)</f>
        <v>#REF!</v>
      </c>
      <c r="I1015" s="44" t="e">
        <f t="shared" si="27"/>
        <v>#REF!</v>
      </c>
      <c r="J1015" s="71"/>
      <c r="K1015" s="71"/>
    </row>
    <row r="1016" spans="7:11" x14ac:dyDescent="0.3">
      <c r="G1016" s="44" t="e">
        <f>SUM(J1016,L1016,N1016,O1016,P1016,T1016,U1016,V1016,AB1016,AD1016,AO1016,AQ1016,CE1016,CG1016,CP1016,CR1016,#REF!,#REF!,CZ1016,DB1016,DE1016,DG1016,DN1016,DP1016,DW1016,DY1016,EF1016,EH1016)</f>
        <v>#REF!</v>
      </c>
      <c r="H1016" s="44" t="e">
        <f>SUM(K1016,M1016,Q1016,R1016,S1016,W1016,X1016,Y1016,AC1016,AE1016,AF1016,AG1016,AH1016,AI1016,AL1016,AP1016,AR1016,#REF!,AY1016,AZ1016,CF1016,CH1016,CI1016,CJ1016,CK1016,CL1016,CQ1016,CS1016,CT1016,CU1016,CV1016,CW1016,#REF!,#REF!,DA1016,DC1016,DF1016,DH1016,DO1016,#REF!,#REF!,#REF!,#REF!,DQ1016,DR1016,DS1016,DT1016,DU1016,DX1016,DZ1016,EA1016,EB1016,EC1016,ED1016,EG1016,EI1016,EJ1016,EK1016,EL1016,EM1016)</f>
        <v>#REF!</v>
      </c>
      <c r="I1016" s="44" t="e">
        <f t="shared" si="27"/>
        <v>#REF!</v>
      </c>
      <c r="J1016" s="71"/>
      <c r="K1016" s="71"/>
    </row>
    <row r="1017" spans="7:11" x14ac:dyDescent="0.3">
      <c r="G1017" s="44" t="e">
        <f>SUM(J1017,L1017,N1017,O1017,P1017,T1017,U1017,V1017,AB1017,AD1017,AO1017,AQ1017,CE1017,CG1017,CP1017,CR1017,#REF!,#REF!,CZ1017,DB1017,DE1017,DG1017,DN1017,DP1017,DW1017,DY1017,EF1017,EH1017)</f>
        <v>#REF!</v>
      </c>
      <c r="H1017" s="44" t="e">
        <f>SUM(K1017,M1017,Q1017,R1017,S1017,W1017,X1017,Y1017,AC1017,AE1017,AF1017,AG1017,AH1017,AI1017,AL1017,AP1017,AR1017,#REF!,AY1017,AZ1017,CF1017,CH1017,CI1017,CJ1017,CK1017,CL1017,CQ1017,CS1017,CT1017,CU1017,CV1017,CW1017,#REF!,#REF!,DA1017,DC1017,DF1017,DH1017,DO1017,#REF!,#REF!,#REF!,#REF!,DQ1017,DR1017,DS1017,DT1017,DU1017,DX1017,DZ1017,EA1017,EB1017,EC1017,ED1017,EG1017,EI1017,EJ1017,EK1017,EL1017,EM1017)</f>
        <v>#REF!</v>
      </c>
      <c r="I1017" s="44" t="e">
        <f t="shared" si="27"/>
        <v>#REF!</v>
      </c>
      <c r="J1017" s="71"/>
      <c r="K1017" s="71"/>
    </row>
    <row r="1018" spans="7:11" x14ac:dyDescent="0.3">
      <c r="G1018" s="44" t="e">
        <f>SUM(J1018,L1018,N1018,O1018,P1018,T1018,U1018,V1018,AB1018,AD1018,AO1018,AQ1018,CE1018,CG1018,CP1018,CR1018,#REF!,#REF!,CZ1018,DB1018,DE1018,DG1018,DN1018,DP1018,DW1018,DY1018,EF1018,EH1018)</f>
        <v>#REF!</v>
      </c>
      <c r="H1018" s="44" t="e">
        <f>SUM(K1018,M1018,Q1018,R1018,S1018,W1018,X1018,Y1018,AC1018,AE1018,AF1018,AG1018,AH1018,AI1018,AL1018,AP1018,AR1018,#REF!,AY1018,AZ1018,CF1018,CH1018,CI1018,CJ1018,CK1018,CL1018,CQ1018,CS1018,CT1018,CU1018,CV1018,CW1018,#REF!,#REF!,DA1018,DC1018,DF1018,DH1018,DO1018,#REF!,#REF!,#REF!,#REF!,DQ1018,DR1018,DS1018,DT1018,DU1018,DX1018,DZ1018,EA1018,EB1018,EC1018,ED1018,EG1018,EI1018,EJ1018,EK1018,EL1018,EM1018)</f>
        <v>#REF!</v>
      </c>
      <c r="I1018" s="44" t="e">
        <f t="shared" si="27"/>
        <v>#REF!</v>
      </c>
      <c r="J1018" s="71"/>
      <c r="K1018" s="71"/>
    </row>
    <row r="1019" spans="7:11" x14ac:dyDescent="0.3">
      <c r="G1019" s="44" t="e">
        <f>SUM(J1019,L1019,N1019,O1019,P1019,T1019,U1019,V1019,AB1019,AD1019,AO1019,AQ1019,CE1019,CG1019,CP1019,CR1019,#REF!,#REF!,CZ1019,DB1019,DE1019,DG1019,DN1019,DP1019,DW1019,DY1019,EF1019,EH1019)</f>
        <v>#REF!</v>
      </c>
      <c r="H1019" s="44" t="e">
        <f>SUM(K1019,M1019,Q1019,R1019,S1019,W1019,X1019,Y1019,AC1019,AE1019,AF1019,AG1019,AH1019,AI1019,AL1019,AP1019,AR1019,#REF!,AY1019,AZ1019,CF1019,CH1019,CI1019,CJ1019,CK1019,CL1019,CQ1019,CS1019,CT1019,CU1019,CV1019,CW1019,#REF!,#REF!,DA1019,DC1019,DF1019,DH1019,DO1019,#REF!,#REF!,#REF!,#REF!,DQ1019,DR1019,DS1019,DT1019,DU1019,DX1019,DZ1019,EA1019,EB1019,EC1019,ED1019,EG1019,EI1019,EJ1019,EK1019,EL1019,EM1019)</f>
        <v>#REF!</v>
      </c>
      <c r="I1019" s="44" t="e">
        <f t="shared" si="27"/>
        <v>#REF!</v>
      </c>
      <c r="J1019" s="71"/>
      <c r="K1019" s="71"/>
    </row>
    <row r="1020" spans="7:11" x14ac:dyDescent="0.3">
      <c r="G1020" s="44" t="e">
        <f>SUM(J1020,L1020,N1020,O1020,P1020,T1020,U1020,V1020,AB1020,AD1020,AO1020,AQ1020,CE1020,CG1020,CP1020,CR1020,#REF!,#REF!,CZ1020,DB1020,DE1020,DG1020,DN1020,DP1020,DW1020,DY1020,EF1020,EH1020)</f>
        <v>#REF!</v>
      </c>
      <c r="H1020" s="44" t="e">
        <f>SUM(K1020,M1020,Q1020,R1020,S1020,W1020,X1020,Y1020,AC1020,AE1020,AF1020,AG1020,AH1020,AI1020,AL1020,AP1020,AR1020,#REF!,AY1020,AZ1020,CF1020,CH1020,CI1020,CJ1020,CK1020,CL1020,CQ1020,CS1020,CT1020,CU1020,CV1020,CW1020,#REF!,#REF!,DA1020,DC1020,DF1020,DH1020,DO1020,#REF!,#REF!,#REF!,#REF!,DQ1020,DR1020,DS1020,DT1020,DU1020,DX1020,DZ1020,EA1020,EB1020,EC1020,ED1020,EG1020,EI1020,EJ1020,EK1020,EL1020,EM1020)</f>
        <v>#REF!</v>
      </c>
      <c r="I1020" s="44" t="e">
        <f t="shared" si="27"/>
        <v>#REF!</v>
      </c>
      <c r="J1020" s="71"/>
      <c r="K1020" s="71"/>
    </row>
    <row r="1021" spans="7:11" x14ac:dyDescent="0.3">
      <c r="G1021" s="44" t="e">
        <f>SUM(J1021,L1021,N1021,O1021,P1021,T1021,U1021,V1021,AB1021,AD1021,AO1021,AQ1021,CE1021,CG1021,CP1021,CR1021,#REF!,#REF!,CZ1021,DB1021,DE1021,DG1021,DN1021,DP1021,DW1021,DY1021,EF1021,EH1021)</f>
        <v>#REF!</v>
      </c>
      <c r="H1021" s="44" t="e">
        <f>SUM(K1021,M1021,Q1021,R1021,S1021,W1021,X1021,Y1021,AC1021,AE1021,AF1021,AG1021,AH1021,AI1021,AL1021,AP1021,AR1021,#REF!,AY1021,AZ1021,CF1021,CH1021,CI1021,CJ1021,CK1021,CL1021,CQ1021,CS1021,CT1021,CU1021,CV1021,CW1021,#REF!,#REF!,DA1021,DC1021,DF1021,DH1021,DO1021,#REF!,#REF!,#REF!,#REF!,DQ1021,DR1021,DS1021,DT1021,DU1021,DX1021,DZ1021,EA1021,EB1021,EC1021,ED1021,EG1021,EI1021,EJ1021,EK1021,EL1021,EM1021)</f>
        <v>#REF!</v>
      </c>
      <c r="I1021" s="44" t="e">
        <f t="shared" si="27"/>
        <v>#REF!</v>
      </c>
      <c r="J1021" s="71"/>
      <c r="K1021" s="71"/>
    </row>
    <row r="1022" spans="7:11" x14ac:dyDescent="0.3">
      <c r="G1022" s="44" t="e">
        <f>SUM(J1022,L1022,N1022,O1022,P1022,T1022,U1022,V1022,AB1022,AD1022,AO1022,AQ1022,CE1022,CG1022,CP1022,CR1022,#REF!,#REF!,CZ1022,DB1022,DE1022,DG1022,DN1022,DP1022,DW1022,DY1022,EF1022,EH1022)</f>
        <v>#REF!</v>
      </c>
      <c r="H1022" s="44" t="e">
        <f>SUM(K1022,M1022,Q1022,R1022,S1022,W1022,X1022,Y1022,AC1022,AE1022,AF1022,AG1022,AH1022,AI1022,AL1022,AP1022,AR1022,#REF!,AY1022,AZ1022,CF1022,CH1022,CI1022,CJ1022,CK1022,CL1022,CQ1022,CS1022,CT1022,CU1022,CV1022,CW1022,#REF!,#REF!,DA1022,DC1022,DF1022,DH1022,DO1022,#REF!,#REF!,#REF!,#REF!,DQ1022,DR1022,DS1022,DT1022,DU1022,DX1022,DZ1022,EA1022,EB1022,EC1022,ED1022,EG1022,EI1022,EJ1022,EK1022,EL1022,EM1022)</f>
        <v>#REF!</v>
      </c>
      <c r="I1022" s="44" t="e">
        <f t="shared" si="27"/>
        <v>#REF!</v>
      </c>
      <c r="J1022" s="71"/>
      <c r="K1022" s="71"/>
    </row>
    <row r="1023" spans="7:11" x14ac:dyDescent="0.3">
      <c r="G1023" s="44" t="e">
        <f>SUM(J1023,L1023,N1023,O1023,P1023,T1023,U1023,V1023,AB1023,AD1023,AO1023,AQ1023,CE1023,CG1023,CP1023,CR1023,#REF!,#REF!,CZ1023,DB1023,DE1023,DG1023,DN1023,DP1023,DW1023,DY1023,EF1023,EH1023)</f>
        <v>#REF!</v>
      </c>
      <c r="H1023" s="44" t="e">
        <f>SUM(K1023,M1023,Q1023,R1023,S1023,W1023,X1023,Y1023,AC1023,AE1023,AF1023,AG1023,AH1023,AI1023,AL1023,AP1023,AR1023,#REF!,AY1023,AZ1023,CF1023,CH1023,CI1023,CJ1023,CK1023,CL1023,CQ1023,CS1023,CT1023,CU1023,CV1023,CW1023,#REF!,#REF!,DA1023,DC1023,DF1023,DH1023,DO1023,#REF!,#REF!,#REF!,#REF!,DQ1023,DR1023,DS1023,DT1023,DU1023,DX1023,DZ1023,EA1023,EB1023,EC1023,ED1023,EG1023,EI1023,EJ1023,EK1023,EL1023,EM1023)</f>
        <v>#REF!</v>
      </c>
      <c r="I1023" s="44" t="e">
        <f t="shared" si="27"/>
        <v>#REF!</v>
      </c>
      <c r="J1023" s="71"/>
      <c r="K1023" s="71"/>
    </row>
    <row r="1024" spans="7:11" x14ac:dyDescent="0.3">
      <c r="G1024" s="44" t="e">
        <f>SUM(J1024,L1024,N1024,O1024,P1024,T1024,U1024,V1024,AB1024,AD1024,AO1024,AQ1024,CE1024,CG1024,CP1024,CR1024,#REF!,#REF!,CZ1024,DB1024,DE1024,DG1024,DN1024,DP1024,DW1024,DY1024,EF1024,EH1024)</f>
        <v>#REF!</v>
      </c>
      <c r="H1024" s="44" t="e">
        <f>SUM(K1024,M1024,Q1024,R1024,S1024,W1024,X1024,Y1024,AC1024,AE1024,AF1024,AG1024,AH1024,AI1024,AL1024,AP1024,AR1024,#REF!,AY1024,AZ1024,CF1024,CH1024,CI1024,CJ1024,CK1024,CL1024,CQ1024,CS1024,CT1024,CU1024,CV1024,CW1024,#REF!,#REF!,DA1024,DC1024,DF1024,DH1024,DO1024,#REF!,#REF!,#REF!,#REF!,DQ1024,DR1024,DS1024,DT1024,DU1024,DX1024,DZ1024,EA1024,EB1024,EC1024,ED1024,EG1024,EI1024,EJ1024,EK1024,EL1024,EM1024)</f>
        <v>#REF!</v>
      </c>
      <c r="I1024" s="44" t="e">
        <f t="shared" si="27"/>
        <v>#REF!</v>
      </c>
      <c r="J1024" s="71"/>
      <c r="K1024" s="71"/>
    </row>
    <row r="1025" spans="7:11" x14ac:dyDescent="0.3">
      <c r="G1025" s="44" t="e">
        <f>SUM(J1025,L1025,N1025,O1025,P1025,T1025,U1025,V1025,AB1025,AD1025,AO1025,AQ1025,CE1025,CG1025,CP1025,CR1025,#REF!,#REF!,CZ1025,DB1025,DE1025,DG1025,DN1025,DP1025,DW1025,DY1025,EF1025,EH1025)</f>
        <v>#REF!</v>
      </c>
      <c r="H1025" s="44" t="e">
        <f>SUM(K1025,M1025,Q1025,R1025,S1025,W1025,X1025,Y1025,AC1025,AE1025,AF1025,AG1025,AH1025,AI1025,AL1025,AP1025,AR1025,#REF!,AY1025,AZ1025,CF1025,CH1025,CI1025,CJ1025,CK1025,CL1025,CQ1025,CS1025,CT1025,CU1025,CV1025,CW1025,#REF!,#REF!,DA1025,DC1025,DF1025,DH1025,DO1025,#REF!,#REF!,#REF!,#REF!,DQ1025,DR1025,DS1025,DT1025,DU1025,DX1025,DZ1025,EA1025,EB1025,EC1025,ED1025,EG1025,EI1025,EJ1025,EK1025,EL1025,EM1025)</f>
        <v>#REF!</v>
      </c>
      <c r="I1025" s="44" t="e">
        <f t="shared" si="27"/>
        <v>#REF!</v>
      </c>
      <c r="J1025" s="71"/>
      <c r="K1025" s="71"/>
    </row>
    <row r="1026" spans="7:11" x14ac:dyDescent="0.3">
      <c r="G1026" s="44" t="e">
        <f>SUM(J1026,L1026,N1026,O1026,P1026,T1026,U1026,V1026,AB1026,AD1026,AO1026,AQ1026,CE1026,CG1026,CP1026,CR1026,#REF!,#REF!,CZ1026,DB1026,DE1026,DG1026,DN1026,DP1026,DW1026,DY1026,EF1026,EH1026)</f>
        <v>#REF!</v>
      </c>
      <c r="H1026" s="44" t="e">
        <f>SUM(K1026,M1026,Q1026,R1026,S1026,W1026,X1026,Y1026,AC1026,AE1026,AF1026,AG1026,AH1026,AI1026,AL1026,AP1026,AR1026,#REF!,AY1026,AZ1026,CF1026,CH1026,CI1026,CJ1026,CK1026,CL1026,CQ1026,CS1026,CT1026,CU1026,CV1026,CW1026,#REF!,#REF!,DA1026,DC1026,DF1026,DH1026,DO1026,#REF!,#REF!,#REF!,#REF!,DQ1026,DR1026,DS1026,DT1026,DU1026,DX1026,DZ1026,EA1026,EB1026,EC1026,ED1026,EG1026,EI1026,EJ1026,EK1026,EL1026,EM1026)</f>
        <v>#REF!</v>
      </c>
      <c r="I1026" s="44" t="e">
        <f t="shared" si="27"/>
        <v>#REF!</v>
      </c>
      <c r="J1026" s="71"/>
      <c r="K1026" s="71"/>
    </row>
    <row r="1027" spans="7:11" x14ac:dyDescent="0.3">
      <c r="G1027" s="44" t="e">
        <f>SUM(J1027,L1027,N1027,O1027,P1027,T1027,U1027,V1027,AB1027,AD1027,AO1027,AQ1027,CE1027,CG1027,CP1027,CR1027,#REF!,#REF!,CZ1027,DB1027,DE1027,DG1027,DN1027,DP1027,DW1027,DY1027,EF1027,EH1027)</f>
        <v>#REF!</v>
      </c>
      <c r="H1027" s="44" t="e">
        <f>SUM(K1027,M1027,Q1027,R1027,S1027,W1027,X1027,Y1027,AC1027,AE1027,AF1027,AG1027,AH1027,AI1027,AL1027,AP1027,AR1027,#REF!,AY1027,AZ1027,CF1027,CH1027,CI1027,CJ1027,CK1027,CL1027,CQ1027,CS1027,CT1027,CU1027,CV1027,CW1027,#REF!,#REF!,DA1027,DC1027,DF1027,DH1027,DO1027,#REF!,#REF!,#REF!,#REF!,DQ1027,DR1027,DS1027,DT1027,DU1027,DX1027,DZ1027,EA1027,EB1027,EC1027,ED1027,EG1027,EI1027,EJ1027,EK1027,EL1027,EM1027)</f>
        <v>#REF!</v>
      </c>
      <c r="I1027" s="44" t="e">
        <f t="shared" si="27"/>
        <v>#REF!</v>
      </c>
      <c r="J1027" s="71"/>
      <c r="K1027" s="71"/>
    </row>
    <row r="1028" spans="7:11" x14ac:dyDescent="0.3">
      <c r="G1028" s="44" t="e">
        <f>SUM(J1028,L1028,N1028,O1028,P1028,T1028,U1028,V1028,AB1028,AD1028,AO1028,AQ1028,CE1028,CG1028,CP1028,CR1028,#REF!,#REF!,CZ1028,DB1028,DE1028,DG1028,DN1028,DP1028,DW1028,DY1028,EF1028,EH1028)</f>
        <v>#REF!</v>
      </c>
      <c r="H1028" s="44" t="e">
        <f>SUM(K1028,M1028,Q1028,R1028,S1028,W1028,X1028,Y1028,AC1028,AE1028,AF1028,AG1028,AH1028,AI1028,AL1028,AP1028,AR1028,#REF!,AY1028,AZ1028,CF1028,CH1028,CI1028,CJ1028,CK1028,CL1028,CQ1028,CS1028,CT1028,CU1028,CV1028,CW1028,#REF!,#REF!,DA1028,DC1028,DF1028,DH1028,DO1028,#REF!,#REF!,#REF!,#REF!,DQ1028,DR1028,DS1028,DT1028,DU1028,DX1028,DZ1028,EA1028,EB1028,EC1028,ED1028,EG1028,EI1028,EJ1028,EK1028,EL1028,EM1028)</f>
        <v>#REF!</v>
      </c>
      <c r="I1028" s="44" t="e">
        <f t="shared" si="27"/>
        <v>#REF!</v>
      </c>
      <c r="J1028" s="71"/>
      <c r="K1028" s="71"/>
    </row>
    <row r="1029" spans="7:11" x14ac:dyDescent="0.3">
      <c r="G1029" s="44" t="e">
        <f>SUM(J1029,L1029,N1029,O1029,P1029,T1029,U1029,V1029,AB1029,AD1029,AO1029,AQ1029,CE1029,CG1029,CP1029,CR1029,#REF!,#REF!,CZ1029,DB1029,DE1029,DG1029,DN1029,DP1029,DW1029,DY1029,EF1029,EH1029)</f>
        <v>#REF!</v>
      </c>
      <c r="H1029" s="44" t="e">
        <f>SUM(K1029,M1029,Q1029,R1029,S1029,W1029,X1029,Y1029,AC1029,AE1029,AF1029,AG1029,AH1029,AI1029,AL1029,AP1029,AR1029,#REF!,AY1029,AZ1029,CF1029,CH1029,CI1029,CJ1029,CK1029,CL1029,CQ1029,CS1029,CT1029,CU1029,CV1029,CW1029,#REF!,#REF!,DA1029,DC1029,DF1029,DH1029,DO1029,#REF!,#REF!,#REF!,#REF!,DQ1029,DR1029,DS1029,DT1029,DU1029,DX1029,DZ1029,EA1029,EB1029,EC1029,ED1029,EG1029,EI1029,EJ1029,EK1029,EL1029,EM1029)</f>
        <v>#REF!</v>
      </c>
      <c r="I1029" s="44" t="e">
        <f t="shared" si="27"/>
        <v>#REF!</v>
      </c>
      <c r="J1029" s="71"/>
      <c r="K1029" s="71"/>
    </row>
    <row r="1030" spans="7:11" x14ac:dyDescent="0.3">
      <c r="G1030" s="44" t="e">
        <f>SUM(J1030,L1030,N1030,O1030,P1030,T1030,U1030,V1030,AB1030,AD1030,AO1030,AQ1030,CE1030,CG1030,CP1030,CR1030,#REF!,#REF!,CZ1030,DB1030,DE1030,DG1030,DN1030,DP1030,DW1030,DY1030,EF1030,EH1030)</f>
        <v>#REF!</v>
      </c>
      <c r="H1030" s="44" t="e">
        <f>SUM(K1030,M1030,Q1030,R1030,S1030,W1030,X1030,Y1030,AC1030,AE1030,AF1030,AG1030,AH1030,AI1030,AL1030,AP1030,AR1030,#REF!,AY1030,AZ1030,CF1030,CH1030,CI1030,CJ1030,CK1030,CL1030,CQ1030,CS1030,CT1030,CU1030,CV1030,CW1030,#REF!,#REF!,DA1030,DC1030,DF1030,DH1030,DO1030,#REF!,#REF!,#REF!,#REF!,DQ1030,DR1030,DS1030,DT1030,DU1030,DX1030,DZ1030,EA1030,EB1030,EC1030,ED1030,EG1030,EI1030,EJ1030,EK1030,EL1030,EM1030)</f>
        <v>#REF!</v>
      </c>
      <c r="I1030" s="44" t="e">
        <f t="shared" si="27"/>
        <v>#REF!</v>
      </c>
      <c r="J1030" s="71"/>
      <c r="K1030" s="71"/>
    </row>
    <row r="1031" spans="7:11" x14ac:dyDescent="0.3">
      <c r="G1031" s="44" t="e">
        <f>SUM(J1031,L1031,N1031,O1031,P1031,T1031,U1031,V1031,AB1031,AD1031,AO1031,AQ1031,CE1031,CG1031,CP1031,CR1031,#REF!,#REF!,CZ1031,DB1031,DE1031,DG1031,DN1031,DP1031,DW1031,DY1031,EF1031,EH1031)</f>
        <v>#REF!</v>
      </c>
      <c r="H1031" s="44" t="e">
        <f>SUM(K1031,M1031,Q1031,R1031,S1031,W1031,X1031,Y1031,AC1031,AE1031,AF1031,AG1031,AH1031,AI1031,AL1031,AP1031,AR1031,#REF!,AY1031,AZ1031,CF1031,CH1031,CI1031,CJ1031,CK1031,CL1031,CQ1031,CS1031,CT1031,CU1031,CV1031,CW1031,#REF!,#REF!,DA1031,DC1031,DF1031,DH1031,DO1031,#REF!,#REF!,#REF!,#REF!,DQ1031,DR1031,DS1031,DT1031,DU1031,DX1031,DZ1031,EA1031,EB1031,EC1031,ED1031,EG1031,EI1031,EJ1031,EK1031,EL1031,EM1031)</f>
        <v>#REF!</v>
      </c>
      <c r="I1031" s="44" t="e">
        <f t="shared" si="27"/>
        <v>#REF!</v>
      </c>
      <c r="J1031" s="71"/>
      <c r="K1031" s="71"/>
    </row>
    <row r="1032" spans="7:11" x14ac:dyDescent="0.3">
      <c r="G1032" s="44" t="e">
        <f>SUM(J1032,L1032,N1032,O1032,P1032,T1032,U1032,V1032,AB1032,AD1032,AO1032,AQ1032,CE1032,CG1032,CP1032,CR1032,#REF!,#REF!,CZ1032,DB1032,DE1032,DG1032,DN1032,DP1032,DW1032,DY1032,EF1032,EH1032)</f>
        <v>#REF!</v>
      </c>
      <c r="H1032" s="44" t="e">
        <f>SUM(K1032,M1032,Q1032,R1032,S1032,W1032,X1032,Y1032,AC1032,AE1032,AF1032,AG1032,AH1032,AI1032,AL1032,AP1032,AR1032,#REF!,AY1032,AZ1032,CF1032,CH1032,CI1032,CJ1032,CK1032,CL1032,CQ1032,CS1032,CT1032,CU1032,CV1032,CW1032,#REF!,#REF!,DA1032,DC1032,DF1032,DH1032,DO1032,#REF!,#REF!,#REF!,#REF!,DQ1032,DR1032,DS1032,DT1032,DU1032,DX1032,DZ1032,EA1032,EB1032,EC1032,ED1032,EG1032,EI1032,EJ1032,EK1032,EL1032,EM1032)</f>
        <v>#REF!</v>
      </c>
      <c r="I1032" s="44" t="e">
        <f t="shared" si="27"/>
        <v>#REF!</v>
      </c>
      <c r="J1032" s="71"/>
      <c r="K1032" s="71"/>
    </row>
    <row r="1033" spans="7:11" x14ac:dyDescent="0.3">
      <c r="G1033" s="44" t="e">
        <f>SUM(J1033,L1033,N1033,O1033,P1033,T1033,U1033,V1033,AB1033,AD1033,AO1033,AQ1033,CE1033,CG1033,CP1033,CR1033,#REF!,#REF!,CZ1033,DB1033,DE1033,DG1033,DN1033,DP1033,DW1033,DY1033,EF1033,EH1033)</f>
        <v>#REF!</v>
      </c>
      <c r="H1033" s="44" t="e">
        <f>SUM(K1033,M1033,Q1033,R1033,S1033,W1033,X1033,Y1033,AC1033,AE1033,AF1033,AG1033,AH1033,AI1033,AL1033,AP1033,AR1033,#REF!,AY1033,AZ1033,CF1033,CH1033,CI1033,CJ1033,CK1033,CL1033,CQ1033,CS1033,CT1033,CU1033,CV1033,CW1033,#REF!,#REF!,DA1033,DC1033,DF1033,DH1033,DO1033,#REF!,#REF!,#REF!,#REF!,DQ1033,DR1033,DS1033,DT1033,DU1033,DX1033,DZ1033,EA1033,EB1033,EC1033,ED1033,EG1033,EI1033,EJ1033,EK1033,EL1033,EM1033)</f>
        <v>#REF!</v>
      </c>
      <c r="I1033" s="44" t="e">
        <f t="shared" si="27"/>
        <v>#REF!</v>
      </c>
      <c r="J1033" s="71"/>
      <c r="K1033" s="71"/>
    </row>
    <row r="1034" spans="7:11" x14ac:dyDescent="0.3">
      <c r="G1034" s="44" t="e">
        <f>SUM(J1034,L1034,N1034,O1034,P1034,T1034,U1034,V1034,AB1034,AD1034,AO1034,AQ1034,CE1034,CG1034,CP1034,CR1034,#REF!,#REF!,CZ1034,DB1034,DE1034,DG1034,DN1034,DP1034,DW1034,DY1034,EF1034,EH1034)</f>
        <v>#REF!</v>
      </c>
      <c r="H1034" s="44" t="e">
        <f>SUM(K1034,M1034,Q1034,R1034,S1034,W1034,X1034,Y1034,AC1034,AE1034,AF1034,AG1034,AH1034,AI1034,AL1034,AP1034,AR1034,#REF!,AY1034,AZ1034,CF1034,CH1034,CI1034,CJ1034,CK1034,CL1034,CQ1034,CS1034,CT1034,CU1034,CV1034,CW1034,#REF!,#REF!,DA1034,DC1034,DF1034,DH1034,DO1034,#REF!,#REF!,#REF!,#REF!,DQ1034,DR1034,DS1034,DT1034,DU1034,DX1034,DZ1034,EA1034,EB1034,EC1034,ED1034,EG1034,EI1034,EJ1034,EK1034,EL1034,EM1034)</f>
        <v>#REF!</v>
      </c>
      <c r="I1034" s="44" t="e">
        <f t="shared" ref="I1034:I1097" si="28">G1034+H1034</f>
        <v>#REF!</v>
      </c>
      <c r="J1034" s="71"/>
      <c r="K1034" s="71"/>
    </row>
    <row r="1035" spans="7:11" x14ac:dyDescent="0.3">
      <c r="G1035" s="44" t="e">
        <f>SUM(J1035,L1035,N1035,O1035,P1035,T1035,U1035,V1035,AB1035,AD1035,AO1035,AQ1035,CE1035,CG1035,CP1035,CR1035,#REF!,#REF!,CZ1035,DB1035,DE1035,DG1035,DN1035,DP1035,DW1035,DY1035,EF1035,EH1035)</f>
        <v>#REF!</v>
      </c>
      <c r="H1035" s="44" t="e">
        <f>SUM(K1035,M1035,Q1035,R1035,S1035,W1035,X1035,Y1035,AC1035,AE1035,AF1035,AG1035,AH1035,AI1035,AL1035,AP1035,AR1035,#REF!,AY1035,AZ1035,CF1035,CH1035,CI1035,CJ1035,CK1035,CL1035,CQ1035,CS1035,CT1035,CU1035,CV1035,CW1035,#REF!,#REF!,DA1035,DC1035,DF1035,DH1035,DO1035,#REF!,#REF!,#REF!,#REF!,DQ1035,DR1035,DS1035,DT1035,DU1035,DX1035,DZ1035,EA1035,EB1035,EC1035,ED1035,EG1035,EI1035,EJ1035,EK1035,EL1035,EM1035)</f>
        <v>#REF!</v>
      </c>
      <c r="I1035" s="44" t="e">
        <f t="shared" si="28"/>
        <v>#REF!</v>
      </c>
      <c r="J1035" s="71"/>
      <c r="K1035" s="71"/>
    </row>
    <row r="1036" spans="7:11" x14ac:dyDescent="0.3">
      <c r="G1036" s="44" t="e">
        <f>SUM(J1036,L1036,N1036,O1036,P1036,T1036,U1036,V1036,AB1036,AD1036,AO1036,AQ1036,CE1036,CG1036,CP1036,CR1036,#REF!,#REF!,CZ1036,DB1036,DE1036,DG1036,DN1036,DP1036,DW1036,DY1036,EF1036,EH1036)</f>
        <v>#REF!</v>
      </c>
      <c r="H1036" s="44" t="e">
        <f>SUM(K1036,M1036,Q1036,R1036,S1036,W1036,X1036,Y1036,AC1036,AE1036,AF1036,AG1036,AH1036,AI1036,AL1036,AP1036,AR1036,#REF!,AY1036,AZ1036,CF1036,CH1036,CI1036,CJ1036,CK1036,CL1036,CQ1036,CS1036,CT1036,CU1036,CV1036,CW1036,#REF!,#REF!,DA1036,DC1036,DF1036,DH1036,DO1036,#REF!,#REF!,#REF!,#REF!,DQ1036,DR1036,DS1036,DT1036,DU1036,DX1036,DZ1036,EA1036,EB1036,EC1036,ED1036,EG1036,EI1036,EJ1036,EK1036,EL1036,EM1036)</f>
        <v>#REF!</v>
      </c>
      <c r="I1036" s="44" t="e">
        <f t="shared" si="28"/>
        <v>#REF!</v>
      </c>
      <c r="J1036" s="71"/>
      <c r="K1036" s="71"/>
    </row>
    <row r="1037" spans="7:11" x14ac:dyDescent="0.3">
      <c r="G1037" s="44" t="e">
        <f>SUM(J1037,L1037,N1037,O1037,P1037,T1037,U1037,V1037,AB1037,AD1037,AO1037,AQ1037,CE1037,CG1037,CP1037,CR1037,#REF!,#REF!,CZ1037,DB1037,DE1037,DG1037,DN1037,DP1037,DW1037,DY1037,EF1037,EH1037)</f>
        <v>#REF!</v>
      </c>
      <c r="H1037" s="44" t="e">
        <f>SUM(K1037,M1037,Q1037,R1037,S1037,W1037,X1037,Y1037,AC1037,AE1037,AF1037,AG1037,AH1037,AI1037,AL1037,AP1037,AR1037,#REF!,AY1037,AZ1037,CF1037,CH1037,CI1037,CJ1037,CK1037,CL1037,CQ1037,CS1037,CT1037,CU1037,CV1037,CW1037,#REF!,#REF!,DA1037,DC1037,DF1037,DH1037,DO1037,#REF!,#REF!,#REF!,#REF!,DQ1037,DR1037,DS1037,DT1037,DU1037,DX1037,DZ1037,EA1037,EB1037,EC1037,ED1037,EG1037,EI1037,EJ1037,EK1037,EL1037,EM1037)</f>
        <v>#REF!</v>
      </c>
      <c r="I1037" s="44" t="e">
        <f t="shared" si="28"/>
        <v>#REF!</v>
      </c>
      <c r="J1037" s="71"/>
      <c r="K1037" s="71"/>
    </row>
    <row r="1038" spans="7:11" x14ac:dyDescent="0.3">
      <c r="G1038" s="44" t="e">
        <f>SUM(J1038,L1038,N1038,O1038,P1038,T1038,U1038,V1038,AB1038,AD1038,AO1038,AQ1038,CE1038,CG1038,CP1038,CR1038,#REF!,#REF!,CZ1038,DB1038,DE1038,DG1038,DN1038,DP1038,DW1038,DY1038,EF1038,EH1038)</f>
        <v>#REF!</v>
      </c>
      <c r="H1038" s="44" t="e">
        <f>SUM(K1038,M1038,Q1038,R1038,S1038,W1038,X1038,Y1038,AC1038,AE1038,AF1038,AG1038,AH1038,AI1038,AL1038,AP1038,AR1038,#REF!,AY1038,AZ1038,CF1038,CH1038,CI1038,CJ1038,CK1038,CL1038,CQ1038,CS1038,CT1038,CU1038,CV1038,CW1038,#REF!,#REF!,DA1038,DC1038,DF1038,DH1038,DO1038,#REF!,#REF!,#REF!,#REF!,DQ1038,DR1038,DS1038,DT1038,DU1038,DX1038,DZ1038,EA1038,EB1038,EC1038,ED1038,EG1038,EI1038,EJ1038,EK1038,EL1038,EM1038)</f>
        <v>#REF!</v>
      </c>
      <c r="I1038" s="44" t="e">
        <f t="shared" si="28"/>
        <v>#REF!</v>
      </c>
      <c r="J1038" s="71"/>
      <c r="K1038" s="71"/>
    </row>
    <row r="1039" spans="7:11" x14ac:dyDescent="0.3">
      <c r="G1039" s="44" t="e">
        <f>SUM(J1039,L1039,N1039,O1039,P1039,T1039,U1039,V1039,AB1039,AD1039,AO1039,AQ1039,CE1039,CG1039,CP1039,CR1039,#REF!,#REF!,CZ1039,DB1039,DE1039,DG1039,DN1039,DP1039,DW1039,DY1039,EF1039,EH1039)</f>
        <v>#REF!</v>
      </c>
      <c r="H1039" s="44" t="e">
        <f>SUM(K1039,M1039,Q1039,R1039,S1039,W1039,X1039,Y1039,AC1039,AE1039,AF1039,AG1039,AH1039,AI1039,AL1039,AP1039,AR1039,#REF!,AY1039,AZ1039,CF1039,CH1039,CI1039,CJ1039,CK1039,CL1039,CQ1039,CS1039,CT1039,CU1039,CV1039,CW1039,#REF!,#REF!,DA1039,DC1039,DF1039,DH1039,DO1039,#REF!,#REF!,#REF!,#REF!,DQ1039,DR1039,DS1039,DT1039,DU1039,DX1039,DZ1039,EA1039,EB1039,EC1039,ED1039,EG1039,EI1039,EJ1039,EK1039,EL1039,EM1039)</f>
        <v>#REF!</v>
      </c>
      <c r="I1039" s="44" t="e">
        <f t="shared" si="28"/>
        <v>#REF!</v>
      </c>
      <c r="J1039" s="71"/>
      <c r="K1039" s="71"/>
    </row>
    <row r="1040" spans="7:11" x14ac:dyDescent="0.3">
      <c r="G1040" s="44" t="e">
        <f>SUM(J1040,L1040,N1040,O1040,P1040,T1040,U1040,V1040,AB1040,AD1040,AO1040,AQ1040,CE1040,CG1040,CP1040,CR1040,#REF!,#REF!,CZ1040,DB1040,DE1040,DG1040,DN1040,DP1040,DW1040,DY1040,EF1040,EH1040)</f>
        <v>#REF!</v>
      </c>
      <c r="H1040" s="44" t="e">
        <f>SUM(K1040,M1040,Q1040,R1040,S1040,W1040,X1040,Y1040,AC1040,AE1040,AF1040,AG1040,AH1040,AI1040,AL1040,AP1040,AR1040,#REF!,AY1040,AZ1040,CF1040,CH1040,CI1040,CJ1040,CK1040,CL1040,CQ1040,CS1040,CT1040,CU1040,CV1040,CW1040,#REF!,#REF!,DA1040,DC1040,DF1040,DH1040,DO1040,#REF!,#REF!,#REF!,#REF!,DQ1040,DR1040,DS1040,DT1040,DU1040,DX1040,DZ1040,EA1040,EB1040,EC1040,ED1040,EG1040,EI1040,EJ1040,EK1040,EL1040,EM1040)</f>
        <v>#REF!</v>
      </c>
      <c r="I1040" s="44" t="e">
        <f t="shared" si="28"/>
        <v>#REF!</v>
      </c>
      <c r="J1040" s="71"/>
      <c r="K1040" s="71"/>
    </row>
    <row r="1041" spans="7:11" x14ac:dyDescent="0.3">
      <c r="G1041" s="44" t="e">
        <f>SUM(J1041,L1041,N1041,O1041,P1041,T1041,U1041,V1041,AB1041,AD1041,AO1041,AQ1041,CE1041,CG1041,CP1041,CR1041,#REF!,#REF!,CZ1041,DB1041,DE1041,DG1041,DN1041,DP1041,DW1041,DY1041,EF1041,EH1041)</f>
        <v>#REF!</v>
      </c>
      <c r="H1041" s="44" t="e">
        <f>SUM(K1041,M1041,Q1041,R1041,S1041,W1041,X1041,Y1041,AC1041,AE1041,AF1041,AG1041,AH1041,AI1041,AL1041,AP1041,AR1041,#REF!,AY1041,AZ1041,CF1041,CH1041,CI1041,CJ1041,CK1041,CL1041,CQ1041,CS1041,CT1041,CU1041,CV1041,CW1041,#REF!,#REF!,DA1041,DC1041,DF1041,DH1041,DO1041,#REF!,#REF!,#REF!,#REF!,DQ1041,DR1041,DS1041,DT1041,DU1041,DX1041,DZ1041,EA1041,EB1041,EC1041,ED1041,EG1041,EI1041,EJ1041,EK1041,EL1041,EM1041)</f>
        <v>#REF!</v>
      </c>
      <c r="I1041" s="44" t="e">
        <f t="shared" si="28"/>
        <v>#REF!</v>
      </c>
      <c r="J1041" s="71"/>
      <c r="K1041" s="71"/>
    </row>
    <row r="1042" spans="7:11" x14ac:dyDescent="0.3">
      <c r="G1042" s="44" t="e">
        <f>SUM(J1042,L1042,N1042,O1042,P1042,T1042,U1042,V1042,AB1042,AD1042,AO1042,AQ1042,CE1042,CG1042,CP1042,CR1042,#REF!,#REF!,CZ1042,DB1042,DE1042,DG1042,DN1042,DP1042,DW1042,DY1042,EF1042,EH1042)</f>
        <v>#REF!</v>
      </c>
      <c r="H1042" s="44" t="e">
        <f>SUM(K1042,M1042,Q1042,R1042,S1042,W1042,X1042,Y1042,AC1042,AE1042,AF1042,AG1042,AH1042,AI1042,AL1042,AP1042,AR1042,#REF!,AY1042,AZ1042,CF1042,CH1042,CI1042,CJ1042,CK1042,CL1042,CQ1042,CS1042,CT1042,CU1042,CV1042,CW1042,#REF!,#REF!,DA1042,DC1042,DF1042,DH1042,DO1042,#REF!,#REF!,#REF!,#REF!,DQ1042,DR1042,DS1042,DT1042,DU1042,DX1042,DZ1042,EA1042,EB1042,EC1042,ED1042,EG1042,EI1042,EJ1042,EK1042,EL1042,EM1042)</f>
        <v>#REF!</v>
      </c>
      <c r="I1042" s="44" t="e">
        <f t="shared" si="28"/>
        <v>#REF!</v>
      </c>
      <c r="J1042" s="71"/>
      <c r="K1042" s="71"/>
    </row>
    <row r="1043" spans="7:11" x14ac:dyDescent="0.3">
      <c r="G1043" s="44" t="e">
        <f>SUM(J1043,L1043,N1043,O1043,P1043,T1043,U1043,V1043,AB1043,AD1043,AO1043,AQ1043,CE1043,CG1043,CP1043,CR1043,#REF!,#REF!,CZ1043,DB1043,DE1043,DG1043,DN1043,DP1043,DW1043,DY1043,EF1043,EH1043)</f>
        <v>#REF!</v>
      </c>
      <c r="H1043" s="44" t="e">
        <f>SUM(K1043,M1043,Q1043,R1043,S1043,W1043,X1043,Y1043,AC1043,AE1043,AF1043,AG1043,AH1043,AI1043,AL1043,AP1043,AR1043,#REF!,AY1043,AZ1043,CF1043,CH1043,CI1043,CJ1043,CK1043,CL1043,CQ1043,CS1043,CT1043,CU1043,CV1043,CW1043,#REF!,#REF!,DA1043,DC1043,DF1043,DH1043,DO1043,#REF!,#REF!,#REF!,#REF!,DQ1043,DR1043,DS1043,DT1043,DU1043,DX1043,DZ1043,EA1043,EB1043,EC1043,ED1043,EG1043,EI1043,EJ1043,EK1043,EL1043,EM1043)</f>
        <v>#REF!</v>
      </c>
      <c r="I1043" s="44" t="e">
        <f t="shared" si="28"/>
        <v>#REF!</v>
      </c>
      <c r="J1043" s="71"/>
      <c r="K1043" s="71"/>
    </row>
    <row r="1044" spans="7:11" x14ac:dyDescent="0.3">
      <c r="G1044" s="44" t="e">
        <f>SUM(J1044,L1044,N1044,O1044,P1044,T1044,U1044,V1044,AB1044,AD1044,AO1044,AQ1044,CE1044,CG1044,CP1044,CR1044,#REF!,#REF!,CZ1044,DB1044,DE1044,DG1044,DN1044,DP1044,DW1044,DY1044,EF1044,EH1044)</f>
        <v>#REF!</v>
      </c>
      <c r="H1044" s="44" t="e">
        <f>SUM(K1044,M1044,Q1044,R1044,S1044,W1044,X1044,Y1044,AC1044,AE1044,AF1044,AG1044,AH1044,AI1044,AL1044,AP1044,AR1044,#REF!,AY1044,AZ1044,CF1044,CH1044,CI1044,CJ1044,CK1044,CL1044,CQ1044,CS1044,CT1044,CU1044,CV1044,CW1044,#REF!,#REF!,DA1044,DC1044,DF1044,DH1044,DO1044,#REF!,#REF!,#REF!,#REF!,DQ1044,DR1044,DS1044,DT1044,DU1044,DX1044,DZ1044,EA1044,EB1044,EC1044,ED1044,EG1044,EI1044,EJ1044,EK1044,EL1044,EM1044)</f>
        <v>#REF!</v>
      </c>
      <c r="I1044" s="44" t="e">
        <f t="shared" si="28"/>
        <v>#REF!</v>
      </c>
      <c r="J1044" s="71"/>
      <c r="K1044" s="71"/>
    </row>
    <row r="1045" spans="7:11" x14ac:dyDescent="0.3">
      <c r="G1045" s="44" t="e">
        <f>SUM(J1045,L1045,N1045,O1045,P1045,T1045,U1045,V1045,AB1045,AD1045,AO1045,AQ1045,CE1045,CG1045,CP1045,CR1045,#REF!,#REF!,CZ1045,DB1045,DE1045,DG1045,DN1045,DP1045,DW1045,DY1045,EF1045,EH1045)</f>
        <v>#REF!</v>
      </c>
      <c r="H1045" s="44" t="e">
        <f>SUM(K1045,M1045,Q1045,R1045,S1045,W1045,X1045,Y1045,AC1045,AE1045,AF1045,AG1045,AH1045,AI1045,AL1045,AP1045,AR1045,#REF!,AY1045,AZ1045,CF1045,CH1045,CI1045,CJ1045,CK1045,CL1045,CQ1045,CS1045,CT1045,CU1045,CV1045,CW1045,#REF!,#REF!,DA1045,DC1045,DF1045,DH1045,DO1045,#REF!,#REF!,#REF!,#REF!,DQ1045,DR1045,DS1045,DT1045,DU1045,DX1045,DZ1045,EA1045,EB1045,EC1045,ED1045,EG1045,EI1045,EJ1045,EK1045,EL1045,EM1045)</f>
        <v>#REF!</v>
      </c>
      <c r="I1045" s="44" t="e">
        <f t="shared" si="28"/>
        <v>#REF!</v>
      </c>
      <c r="J1045" s="71"/>
      <c r="K1045" s="71"/>
    </row>
    <row r="1046" spans="7:11" x14ac:dyDescent="0.3">
      <c r="G1046" s="44" t="e">
        <f>SUM(J1046,L1046,N1046,O1046,P1046,T1046,U1046,V1046,AB1046,AD1046,AO1046,AQ1046,CE1046,CG1046,CP1046,CR1046,#REF!,#REF!,CZ1046,DB1046,DE1046,DG1046,DN1046,DP1046,DW1046,DY1046,EF1046,EH1046)</f>
        <v>#REF!</v>
      </c>
      <c r="H1046" s="44" t="e">
        <f>SUM(K1046,M1046,Q1046,R1046,S1046,W1046,X1046,Y1046,AC1046,AE1046,AF1046,AG1046,AH1046,AI1046,AL1046,AP1046,AR1046,#REF!,AY1046,AZ1046,CF1046,CH1046,CI1046,CJ1046,CK1046,CL1046,CQ1046,CS1046,CT1046,CU1046,CV1046,CW1046,#REF!,#REF!,DA1046,DC1046,DF1046,DH1046,DO1046,#REF!,#REF!,#REF!,#REF!,DQ1046,DR1046,DS1046,DT1046,DU1046,DX1046,DZ1046,EA1046,EB1046,EC1046,ED1046,EG1046,EI1046,EJ1046,EK1046,EL1046,EM1046)</f>
        <v>#REF!</v>
      </c>
      <c r="I1046" s="44" t="e">
        <f t="shared" si="28"/>
        <v>#REF!</v>
      </c>
      <c r="J1046" s="71"/>
      <c r="K1046" s="71"/>
    </row>
    <row r="1047" spans="7:11" x14ac:dyDescent="0.3">
      <c r="G1047" s="44" t="e">
        <f>SUM(J1047,L1047,N1047,O1047,P1047,T1047,U1047,V1047,AB1047,AD1047,AO1047,AQ1047,CE1047,CG1047,CP1047,CR1047,#REF!,#REF!,CZ1047,DB1047,DE1047,DG1047,DN1047,DP1047,DW1047,DY1047,EF1047,EH1047)</f>
        <v>#REF!</v>
      </c>
      <c r="H1047" s="44" t="e">
        <f>SUM(K1047,M1047,Q1047,R1047,S1047,W1047,X1047,Y1047,AC1047,AE1047,AF1047,AG1047,AH1047,AI1047,AL1047,AP1047,AR1047,#REF!,AY1047,AZ1047,CF1047,CH1047,CI1047,CJ1047,CK1047,CL1047,CQ1047,CS1047,CT1047,CU1047,CV1047,CW1047,#REF!,#REF!,DA1047,DC1047,DF1047,DH1047,DO1047,#REF!,#REF!,#REF!,#REF!,DQ1047,DR1047,DS1047,DT1047,DU1047,DX1047,DZ1047,EA1047,EB1047,EC1047,ED1047,EG1047,EI1047,EJ1047,EK1047,EL1047,EM1047)</f>
        <v>#REF!</v>
      </c>
      <c r="I1047" s="44" t="e">
        <f t="shared" si="28"/>
        <v>#REF!</v>
      </c>
      <c r="J1047" s="71"/>
      <c r="K1047" s="71"/>
    </row>
    <row r="1048" spans="7:11" x14ac:dyDescent="0.3">
      <c r="G1048" s="44" t="e">
        <f>SUM(J1048,L1048,N1048,O1048,P1048,T1048,U1048,V1048,AB1048,AD1048,AO1048,AQ1048,CE1048,CG1048,CP1048,CR1048,#REF!,#REF!,CZ1048,DB1048,DE1048,DG1048,DN1048,DP1048,DW1048,DY1048,EF1048,EH1048)</f>
        <v>#REF!</v>
      </c>
      <c r="H1048" s="44" t="e">
        <f>SUM(K1048,M1048,Q1048,R1048,S1048,W1048,X1048,Y1048,AC1048,AE1048,AF1048,AG1048,AH1048,AI1048,AL1048,AP1048,AR1048,#REF!,AY1048,AZ1048,CF1048,CH1048,CI1048,CJ1048,CK1048,CL1048,CQ1048,CS1048,CT1048,CU1048,CV1048,CW1048,#REF!,#REF!,DA1048,DC1048,DF1048,DH1048,DO1048,#REF!,#REF!,#REF!,#REF!,DQ1048,DR1048,DS1048,DT1048,DU1048,DX1048,DZ1048,EA1048,EB1048,EC1048,ED1048,EG1048,EI1048,EJ1048,EK1048,EL1048,EM1048)</f>
        <v>#REF!</v>
      </c>
      <c r="I1048" s="44" t="e">
        <f t="shared" si="28"/>
        <v>#REF!</v>
      </c>
      <c r="J1048" s="71"/>
      <c r="K1048" s="71"/>
    </row>
    <row r="1049" spans="7:11" x14ac:dyDescent="0.3">
      <c r="G1049" s="44" t="e">
        <f>SUM(J1049,L1049,N1049,O1049,P1049,T1049,U1049,V1049,AB1049,AD1049,AO1049,AQ1049,CE1049,CG1049,CP1049,CR1049,#REF!,#REF!,CZ1049,DB1049,DE1049,DG1049,DN1049,DP1049,DW1049,DY1049,EF1049,EH1049)</f>
        <v>#REF!</v>
      </c>
      <c r="H1049" s="44" t="e">
        <f>SUM(K1049,M1049,Q1049,R1049,S1049,W1049,X1049,Y1049,AC1049,AE1049,AF1049,AG1049,AH1049,AI1049,AL1049,AP1049,AR1049,#REF!,AY1049,AZ1049,CF1049,CH1049,CI1049,CJ1049,CK1049,CL1049,CQ1049,CS1049,CT1049,CU1049,CV1049,CW1049,#REF!,#REF!,DA1049,DC1049,DF1049,DH1049,DO1049,#REF!,#REF!,#REF!,#REF!,DQ1049,DR1049,DS1049,DT1049,DU1049,DX1049,DZ1049,EA1049,EB1049,EC1049,ED1049,EG1049,EI1049,EJ1049,EK1049,EL1049,EM1049)</f>
        <v>#REF!</v>
      </c>
      <c r="I1049" s="44" t="e">
        <f t="shared" si="28"/>
        <v>#REF!</v>
      </c>
      <c r="J1049" s="71"/>
      <c r="K1049" s="71"/>
    </row>
    <row r="1050" spans="7:11" x14ac:dyDescent="0.3">
      <c r="G1050" s="44" t="e">
        <f>SUM(J1050,L1050,N1050,O1050,P1050,T1050,U1050,V1050,AB1050,AD1050,AO1050,AQ1050,CE1050,CG1050,CP1050,CR1050,#REF!,#REF!,CZ1050,DB1050,DE1050,DG1050,DN1050,DP1050,DW1050,DY1050,EF1050,EH1050)</f>
        <v>#REF!</v>
      </c>
      <c r="H1050" s="44" t="e">
        <f>SUM(K1050,M1050,Q1050,R1050,S1050,W1050,X1050,Y1050,AC1050,AE1050,AF1050,AG1050,AH1050,AI1050,AL1050,AP1050,AR1050,#REF!,AY1050,AZ1050,CF1050,CH1050,CI1050,CJ1050,CK1050,CL1050,CQ1050,CS1050,CT1050,CU1050,CV1050,CW1050,#REF!,#REF!,DA1050,DC1050,DF1050,DH1050,DO1050,#REF!,#REF!,#REF!,#REF!,DQ1050,DR1050,DS1050,DT1050,DU1050,DX1050,DZ1050,EA1050,EB1050,EC1050,ED1050,EG1050,EI1050,EJ1050,EK1050,EL1050,EM1050)</f>
        <v>#REF!</v>
      </c>
      <c r="I1050" s="44" t="e">
        <f t="shared" si="28"/>
        <v>#REF!</v>
      </c>
      <c r="J1050" s="71"/>
      <c r="K1050" s="71"/>
    </row>
    <row r="1051" spans="7:11" x14ac:dyDescent="0.3">
      <c r="G1051" s="44" t="e">
        <f>SUM(J1051,L1051,N1051,O1051,P1051,T1051,U1051,V1051,AB1051,AD1051,AO1051,AQ1051,CE1051,CG1051,CP1051,CR1051,#REF!,#REF!,CZ1051,DB1051,DE1051,DG1051,DN1051,DP1051,DW1051,DY1051,EF1051,EH1051)</f>
        <v>#REF!</v>
      </c>
      <c r="H1051" s="44" t="e">
        <f>SUM(K1051,M1051,Q1051,R1051,S1051,W1051,X1051,Y1051,AC1051,AE1051,AF1051,AG1051,AH1051,AI1051,AL1051,AP1051,AR1051,#REF!,AY1051,AZ1051,CF1051,CH1051,CI1051,CJ1051,CK1051,CL1051,CQ1051,CS1051,CT1051,CU1051,CV1051,CW1051,#REF!,#REF!,DA1051,DC1051,DF1051,DH1051,DO1051,#REF!,#REF!,#REF!,#REF!,DQ1051,DR1051,DS1051,DT1051,DU1051,DX1051,DZ1051,EA1051,EB1051,EC1051,ED1051,EG1051,EI1051,EJ1051,EK1051,EL1051,EM1051)</f>
        <v>#REF!</v>
      </c>
      <c r="I1051" s="44" t="e">
        <f t="shared" si="28"/>
        <v>#REF!</v>
      </c>
      <c r="J1051" s="71"/>
      <c r="K1051" s="71"/>
    </row>
    <row r="1052" spans="7:11" x14ac:dyDescent="0.3">
      <c r="G1052" s="44" t="e">
        <f>SUM(J1052,L1052,N1052,O1052,P1052,T1052,U1052,V1052,AB1052,AD1052,AO1052,AQ1052,CE1052,CG1052,CP1052,CR1052,#REF!,#REF!,CZ1052,DB1052,DE1052,DG1052,DN1052,DP1052,DW1052,DY1052,EF1052,EH1052)</f>
        <v>#REF!</v>
      </c>
      <c r="H1052" s="44" t="e">
        <f>SUM(K1052,M1052,Q1052,R1052,S1052,W1052,X1052,Y1052,AC1052,AE1052,AF1052,AG1052,AH1052,AI1052,AL1052,AP1052,AR1052,#REF!,AY1052,AZ1052,CF1052,CH1052,CI1052,CJ1052,CK1052,CL1052,CQ1052,CS1052,CT1052,CU1052,CV1052,CW1052,#REF!,#REF!,DA1052,DC1052,DF1052,DH1052,DO1052,#REF!,#REF!,#REF!,#REF!,DQ1052,DR1052,DS1052,DT1052,DU1052,DX1052,DZ1052,EA1052,EB1052,EC1052,ED1052,EG1052,EI1052,EJ1052,EK1052,EL1052,EM1052)</f>
        <v>#REF!</v>
      </c>
      <c r="I1052" s="44" t="e">
        <f t="shared" si="28"/>
        <v>#REF!</v>
      </c>
      <c r="J1052" s="71"/>
      <c r="K1052" s="71"/>
    </row>
    <row r="1053" spans="7:11" x14ac:dyDescent="0.3">
      <c r="G1053" s="44" t="e">
        <f>SUM(J1053,L1053,N1053,O1053,P1053,T1053,U1053,V1053,AB1053,AD1053,AO1053,AQ1053,CE1053,CG1053,CP1053,CR1053,#REF!,#REF!,CZ1053,DB1053,DE1053,DG1053,DN1053,DP1053,DW1053,DY1053,EF1053,EH1053)</f>
        <v>#REF!</v>
      </c>
      <c r="H1053" s="44" t="e">
        <f>SUM(K1053,M1053,Q1053,R1053,S1053,W1053,X1053,Y1053,AC1053,AE1053,AF1053,AG1053,AH1053,AI1053,AL1053,AP1053,AR1053,#REF!,AY1053,AZ1053,CF1053,CH1053,CI1053,CJ1053,CK1053,CL1053,CQ1053,CS1053,CT1053,CU1053,CV1053,CW1053,#REF!,#REF!,DA1053,DC1053,DF1053,DH1053,DO1053,#REF!,#REF!,#REF!,#REF!,DQ1053,DR1053,DS1053,DT1053,DU1053,DX1053,DZ1053,EA1053,EB1053,EC1053,ED1053,EG1053,EI1053,EJ1053,EK1053,EL1053,EM1053)</f>
        <v>#REF!</v>
      </c>
      <c r="I1053" s="44" t="e">
        <f t="shared" si="28"/>
        <v>#REF!</v>
      </c>
      <c r="J1053" s="71"/>
      <c r="K1053" s="71"/>
    </row>
    <row r="1054" spans="7:11" x14ac:dyDescent="0.3">
      <c r="G1054" s="44" t="e">
        <f>SUM(J1054,L1054,N1054,O1054,P1054,T1054,U1054,V1054,AB1054,AD1054,AO1054,AQ1054,CE1054,CG1054,CP1054,CR1054,#REF!,#REF!,CZ1054,DB1054,DE1054,DG1054,DN1054,DP1054,DW1054,DY1054,EF1054,EH1054)</f>
        <v>#REF!</v>
      </c>
      <c r="H1054" s="44" t="e">
        <f>SUM(K1054,M1054,Q1054,R1054,S1054,W1054,X1054,Y1054,AC1054,AE1054,AF1054,AG1054,AH1054,AI1054,AL1054,AP1054,AR1054,#REF!,AY1054,AZ1054,CF1054,CH1054,CI1054,CJ1054,CK1054,CL1054,CQ1054,CS1054,CT1054,CU1054,CV1054,CW1054,#REF!,#REF!,DA1054,DC1054,DF1054,DH1054,DO1054,#REF!,#REF!,#REF!,#REF!,DQ1054,DR1054,DS1054,DT1054,DU1054,DX1054,DZ1054,EA1054,EB1054,EC1054,ED1054,EG1054,EI1054,EJ1054,EK1054,EL1054,EM1054)</f>
        <v>#REF!</v>
      </c>
      <c r="I1054" s="44" t="e">
        <f t="shared" si="28"/>
        <v>#REF!</v>
      </c>
      <c r="J1054" s="71"/>
      <c r="K1054" s="71"/>
    </row>
    <row r="1055" spans="7:11" x14ac:dyDescent="0.3">
      <c r="G1055" s="44" t="e">
        <f>SUM(J1055,L1055,N1055,O1055,P1055,T1055,U1055,V1055,AB1055,AD1055,AO1055,AQ1055,CE1055,CG1055,CP1055,CR1055,#REF!,#REF!,CZ1055,DB1055,DE1055,DG1055,DN1055,DP1055,DW1055,DY1055,EF1055,EH1055)</f>
        <v>#REF!</v>
      </c>
      <c r="H1055" s="44" t="e">
        <f>SUM(K1055,M1055,Q1055,R1055,S1055,W1055,X1055,Y1055,AC1055,AE1055,AF1055,AG1055,AH1055,AI1055,AL1055,AP1055,AR1055,#REF!,AY1055,AZ1055,CF1055,CH1055,CI1055,CJ1055,CK1055,CL1055,CQ1055,CS1055,CT1055,CU1055,CV1055,CW1055,#REF!,#REF!,DA1055,DC1055,DF1055,DH1055,DO1055,#REF!,#REF!,#REF!,#REF!,DQ1055,DR1055,DS1055,DT1055,DU1055,DX1055,DZ1055,EA1055,EB1055,EC1055,ED1055,EG1055,EI1055,EJ1055,EK1055,EL1055,EM1055)</f>
        <v>#REF!</v>
      </c>
      <c r="I1055" s="44" t="e">
        <f t="shared" si="28"/>
        <v>#REF!</v>
      </c>
      <c r="J1055" s="71"/>
      <c r="K1055" s="71"/>
    </row>
    <row r="1056" spans="7:11" x14ac:dyDescent="0.3">
      <c r="G1056" s="44" t="e">
        <f>SUM(J1056,L1056,N1056,O1056,P1056,T1056,U1056,V1056,AB1056,AD1056,AO1056,AQ1056,CE1056,CG1056,CP1056,CR1056,#REF!,#REF!,CZ1056,DB1056,DE1056,DG1056,DN1056,DP1056,DW1056,DY1056,EF1056,EH1056)</f>
        <v>#REF!</v>
      </c>
      <c r="H1056" s="44" t="e">
        <f>SUM(K1056,M1056,Q1056,R1056,S1056,W1056,X1056,Y1056,AC1056,AE1056,AF1056,AG1056,AH1056,AI1056,AL1056,AP1056,AR1056,#REF!,AY1056,AZ1056,CF1056,CH1056,CI1056,CJ1056,CK1056,CL1056,CQ1056,CS1056,CT1056,CU1056,CV1056,CW1056,#REF!,#REF!,DA1056,DC1056,DF1056,DH1056,DO1056,#REF!,#REF!,#REF!,#REF!,DQ1056,DR1056,DS1056,DT1056,DU1056,DX1056,DZ1056,EA1056,EB1056,EC1056,ED1056,EG1056,EI1056,EJ1056,EK1056,EL1056,EM1056)</f>
        <v>#REF!</v>
      </c>
      <c r="I1056" s="44" t="e">
        <f t="shared" si="28"/>
        <v>#REF!</v>
      </c>
      <c r="J1056" s="71"/>
      <c r="K1056" s="71"/>
    </row>
    <row r="1057" spans="7:11" x14ac:dyDescent="0.3">
      <c r="G1057" s="44" t="e">
        <f>SUM(J1057,L1057,N1057,O1057,P1057,T1057,U1057,V1057,AB1057,AD1057,AO1057,AQ1057,CE1057,CG1057,CP1057,CR1057,#REF!,#REF!,CZ1057,DB1057,DE1057,DG1057,DN1057,DP1057,DW1057,DY1057,EF1057,EH1057)</f>
        <v>#REF!</v>
      </c>
      <c r="H1057" s="44" t="e">
        <f>SUM(K1057,M1057,Q1057,R1057,S1057,W1057,X1057,Y1057,AC1057,AE1057,AF1057,AG1057,AH1057,AI1057,AL1057,AP1057,AR1057,#REF!,AY1057,AZ1057,CF1057,CH1057,CI1057,CJ1057,CK1057,CL1057,CQ1057,CS1057,CT1057,CU1057,CV1057,CW1057,#REF!,#REF!,DA1057,DC1057,DF1057,DH1057,DO1057,#REF!,#REF!,#REF!,#REF!,DQ1057,DR1057,DS1057,DT1057,DU1057,DX1057,DZ1057,EA1057,EB1057,EC1057,ED1057,EG1057,EI1057,EJ1057,EK1057,EL1057,EM1057)</f>
        <v>#REF!</v>
      </c>
      <c r="I1057" s="44" t="e">
        <f t="shared" si="28"/>
        <v>#REF!</v>
      </c>
      <c r="J1057" s="71"/>
      <c r="K1057" s="71"/>
    </row>
    <row r="1058" spans="7:11" x14ac:dyDescent="0.3">
      <c r="G1058" s="44" t="e">
        <f>SUM(J1058,L1058,N1058,O1058,P1058,T1058,U1058,V1058,AB1058,AD1058,AO1058,AQ1058,CE1058,CG1058,CP1058,CR1058,#REF!,#REF!,CZ1058,DB1058,DE1058,DG1058,DN1058,DP1058,DW1058,DY1058,EF1058,EH1058)</f>
        <v>#REF!</v>
      </c>
      <c r="H1058" s="44" t="e">
        <f>SUM(K1058,M1058,Q1058,R1058,S1058,W1058,X1058,Y1058,AC1058,AE1058,AF1058,AG1058,AH1058,AI1058,AL1058,AP1058,AR1058,#REF!,AY1058,AZ1058,CF1058,CH1058,CI1058,CJ1058,CK1058,CL1058,CQ1058,CS1058,CT1058,CU1058,CV1058,CW1058,#REF!,#REF!,DA1058,DC1058,DF1058,DH1058,DO1058,#REF!,#REF!,#REF!,#REF!,DQ1058,DR1058,DS1058,DT1058,DU1058,DX1058,DZ1058,EA1058,EB1058,EC1058,ED1058,EG1058,EI1058,EJ1058,EK1058,EL1058,EM1058)</f>
        <v>#REF!</v>
      </c>
      <c r="I1058" s="44" t="e">
        <f t="shared" si="28"/>
        <v>#REF!</v>
      </c>
      <c r="J1058" s="71"/>
      <c r="K1058" s="71"/>
    </row>
    <row r="1059" spans="7:11" x14ac:dyDescent="0.3">
      <c r="G1059" s="44" t="e">
        <f>SUM(J1059,L1059,N1059,O1059,P1059,T1059,U1059,V1059,AB1059,AD1059,AO1059,AQ1059,CE1059,CG1059,CP1059,CR1059,#REF!,#REF!,CZ1059,DB1059,DE1059,DG1059,DN1059,DP1059,DW1059,DY1059,EF1059,EH1059)</f>
        <v>#REF!</v>
      </c>
      <c r="H1059" s="44" t="e">
        <f>SUM(K1059,M1059,Q1059,R1059,S1059,W1059,X1059,Y1059,AC1059,AE1059,AF1059,AG1059,AH1059,AI1059,AL1059,AP1059,AR1059,#REF!,AY1059,AZ1059,CF1059,CH1059,CI1059,CJ1059,CK1059,CL1059,CQ1059,CS1059,CT1059,CU1059,CV1059,CW1059,#REF!,#REF!,DA1059,DC1059,DF1059,DH1059,DO1059,#REF!,#REF!,#REF!,#REF!,DQ1059,DR1059,DS1059,DT1059,DU1059,DX1059,DZ1059,EA1059,EB1059,EC1059,ED1059,EG1059,EI1059,EJ1059,EK1059,EL1059,EM1059)</f>
        <v>#REF!</v>
      </c>
      <c r="I1059" s="44" t="e">
        <f t="shared" si="28"/>
        <v>#REF!</v>
      </c>
      <c r="J1059" s="71"/>
      <c r="K1059" s="71"/>
    </row>
    <row r="1060" spans="7:11" x14ac:dyDescent="0.3">
      <c r="G1060" s="44" t="e">
        <f>SUM(J1060,L1060,N1060,O1060,P1060,T1060,U1060,V1060,AB1060,AD1060,AO1060,AQ1060,CE1060,CG1060,CP1060,CR1060,#REF!,#REF!,CZ1060,DB1060,DE1060,DG1060,DN1060,DP1060,DW1060,DY1060,EF1060,EH1060)</f>
        <v>#REF!</v>
      </c>
      <c r="H1060" s="44" t="e">
        <f>SUM(K1060,M1060,Q1060,R1060,S1060,W1060,X1060,Y1060,AC1060,AE1060,AF1060,AG1060,AH1060,AI1060,AL1060,AP1060,AR1060,#REF!,AY1060,AZ1060,CF1060,CH1060,CI1060,CJ1060,CK1060,CL1060,CQ1060,CS1060,CT1060,CU1060,CV1060,CW1060,#REF!,#REF!,DA1060,DC1060,DF1060,DH1060,DO1060,#REF!,#REF!,#REF!,#REF!,DQ1060,DR1060,DS1060,DT1060,DU1060,DX1060,DZ1060,EA1060,EB1060,EC1060,ED1060,EG1060,EI1060,EJ1060,EK1060,EL1060,EM1060)</f>
        <v>#REF!</v>
      </c>
      <c r="I1060" s="44" t="e">
        <f t="shared" si="28"/>
        <v>#REF!</v>
      </c>
      <c r="J1060" s="71"/>
      <c r="K1060" s="71"/>
    </row>
    <row r="1061" spans="7:11" x14ac:dyDescent="0.3">
      <c r="G1061" s="44" t="e">
        <f>SUM(J1061,L1061,N1061,O1061,P1061,T1061,U1061,V1061,AB1061,AD1061,AO1061,AQ1061,CE1061,CG1061,CP1061,CR1061,#REF!,#REF!,CZ1061,DB1061,DE1061,DG1061,DN1061,DP1061,DW1061,DY1061,EF1061,EH1061)</f>
        <v>#REF!</v>
      </c>
      <c r="H1061" s="44" t="e">
        <f>SUM(K1061,M1061,Q1061,R1061,S1061,W1061,X1061,Y1061,AC1061,AE1061,AF1061,AG1061,AH1061,AI1061,AL1061,AP1061,AR1061,#REF!,AY1061,AZ1061,CF1061,CH1061,CI1061,CJ1061,CK1061,CL1061,CQ1061,CS1061,CT1061,CU1061,CV1061,CW1061,#REF!,#REF!,DA1061,DC1061,DF1061,DH1061,DO1061,#REF!,#REF!,#REF!,#REF!,DQ1061,DR1061,DS1061,DT1061,DU1061,DX1061,DZ1061,EA1061,EB1061,EC1061,ED1061,EG1061,EI1061,EJ1061,EK1061,EL1061,EM1061)</f>
        <v>#REF!</v>
      </c>
      <c r="I1061" s="44" t="e">
        <f t="shared" si="28"/>
        <v>#REF!</v>
      </c>
      <c r="J1061" s="71"/>
      <c r="K1061" s="71"/>
    </row>
    <row r="1062" spans="7:11" x14ac:dyDescent="0.3">
      <c r="G1062" s="44" t="e">
        <f>SUM(J1062,L1062,N1062,O1062,P1062,T1062,U1062,V1062,AB1062,AD1062,AO1062,AQ1062,CE1062,CG1062,CP1062,CR1062,#REF!,#REF!,CZ1062,DB1062,DE1062,DG1062,DN1062,DP1062,DW1062,DY1062,EF1062,EH1062)</f>
        <v>#REF!</v>
      </c>
      <c r="H1062" s="44" t="e">
        <f>SUM(K1062,M1062,Q1062,R1062,S1062,W1062,X1062,Y1062,AC1062,AE1062,AF1062,AG1062,AH1062,AI1062,AL1062,AP1062,AR1062,#REF!,AY1062,AZ1062,CF1062,CH1062,CI1062,CJ1062,CK1062,CL1062,CQ1062,CS1062,CT1062,CU1062,CV1062,CW1062,#REF!,#REF!,DA1062,DC1062,DF1062,DH1062,DO1062,#REF!,#REF!,#REF!,#REF!,DQ1062,DR1062,DS1062,DT1062,DU1062,DX1062,DZ1062,EA1062,EB1062,EC1062,ED1062,EG1062,EI1062,EJ1062,EK1062,EL1062,EM1062)</f>
        <v>#REF!</v>
      </c>
      <c r="I1062" s="44" t="e">
        <f t="shared" si="28"/>
        <v>#REF!</v>
      </c>
      <c r="J1062" s="71"/>
      <c r="K1062" s="71"/>
    </row>
    <row r="1063" spans="7:11" x14ac:dyDescent="0.3">
      <c r="G1063" s="44" t="e">
        <f>SUM(J1063,L1063,N1063,O1063,P1063,T1063,U1063,V1063,AB1063,AD1063,AO1063,AQ1063,CE1063,CG1063,CP1063,CR1063,#REF!,#REF!,CZ1063,DB1063,DE1063,DG1063,DN1063,DP1063,DW1063,DY1063,EF1063,EH1063)</f>
        <v>#REF!</v>
      </c>
      <c r="H1063" s="44" t="e">
        <f>SUM(K1063,M1063,Q1063,R1063,S1063,W1063,X1063,Y1063,AC1063,AE1063,AF1063,AG1063,AH1063,AI1063,AL1063,AP1063,AR1063,#REF!,AY1063,AZ1063,CF1063,CH1063,CI1063,CJ1063,CK1063,CL1063,CQ1063,CS1063,CT1063,CU1063,CV1063,CW1063,#REF!,#REF!,DA1063,DC1063,DF1063,DH1063,DO1063,#REF!,#REF!,#REF!,#REF!,DQ1063,DR1063,DS1063,DT1063,DU1063,DX1063,DZ1063,EA1063,EB1063,EC1063,ED1063,EG1063,EI1063,EJ1063,EK1063,EL1063,EM1063)</f>
        <v>#REF!</v>
      </c>
      <c r="I1063" s="44" t="e">
        <f t="shared" si="28"/>
        <v>#REF!</v>
      </c>
      <c r="J1063" s="71"/>
      <c r="K1063" s="71"/>
    </row>
    <row r="1064" spans="7:11" x14ac:dyDescent="0.3">
      <c r="G1064" s="44" t="e">
        <f>SUM(J1064,L1064,N1064,O1064,P1064,T1064,U1064,V1064,AB1064,AD1064,AO1064,AQ1064,CE1064,CG1064,CP1064,CR1064,#REF!,#REF!,CZ1064,DB1064,DE1064,DG1064,DN1064,DP1064,DW1064,DY1064,EF1064,EH1064)</f>
        <v>#REF!</v>
      </c>
      <c r="H1064" s="44" t="e">
        <f>SUM(K1064,M1064,Q1064,R1064,S1064,W1064,X1064,Y1064,AC1064,AE1064,AF1064,AG1064,AH1064,AI1064,AL1064,AP1064,AR1064,#REF!,AY1064,AZ1064,CF1064,CH1064,CI1064,CJ1064,CK1064,CL1064,CQ1064,CS1064,CT1064,CU1064,CV1064,CW1064,#REF!,#REF!,DA1064,DC1064,DF1064,DH1064,DO1064,#REF!,#REF!,#REF!,#REF!,DQ1064,DR1064,DS1064,DT1064,DU1064,DX1064,DZ1064,EA1064,EB1064,EC1064,ED1064,EG1064,EI1064,EJ1064,EK1064,EL1064,EM1064)</f>
        <v>#REF!</v>
      </c>
      <c r="I1064" s="44" t="e">
        <f t="shared" si="28"/>
        <v>#REF!</v>
      </c>
      <c r="J1064" s="71"/>
      <c r="K1064" s="71"/>
    </row>
    <row r="1065" spans="7:11" x14ac:dyDescent="0.3">
      <c r="G1065" s="44" t="e">
        <f>SUM(J1065,L1065,N1065,O1065,P1065,T1065,U1065,V1065,AB1065,AD1065,AO1065,AQ1065,CE1065,CG1065,CP1065,CR1065,#REF!,#REF!,CZ1065,DB1065,DE1065,DG1065,DN1065,DP1065,DW1065,DY1065,EF1065,EH1065)</f>
        <v>#REF!</v>
      </c>
      <c r="H1065" s="44" t="e">
        <f>SUM(K1065,M1065,Q1065,R1065,S1065,W1065,X1065,Y1065,AC1065,AE1065,AF1065,AG1065,AH1065,AI1065,AL1065,AP1065,AR1065,#REF!,AY1065,AZ1065,CF1065,CH1065,CI1065,CJ1065,CK1065,CL1065,CQ1065,CS1065,CT1065,CU1065,CV1065,CW1065,#REF!,#REF!,DA1065,DC1065,DF1065,DH1065,DO1065,#REF!,#REF!,#REF!,#REF!,DQ1065,DR1065,DS1065,DT1065,DU1065,DX1065,DZ1065,EA1065,EB1065,EC1065,ED1065,EG1065,EI1065,EJ1065,EK1065,EL1065,EM1065)</f>
        <v>#REF!</v>
      </c>
      <c r="I1065" s="44" t="e">
        <f t="shared" si="28"/>
        <v>#REF!</v>
      </c>
      <c r="J1065" s="71"/>
      <c r="K1065" s="71"/>
    </row>
    <row r="1066" spans="7:11" x14ac:dyDescent="0.3">
      <c r="G1066" s="44" t="e">
        <f>SUM(J1066,L1066,N1066,O1066,P1066,T1066,U1066,V1066,AB1066,AD1066,AO1066,AQ1066,CE1066,CG1066,CP1066,CR1066,#REF!,#REF!,CZ1066,DB1066,DE1066,DG1066,DN1066,DP1066,DW1066,DY1066,EF1066,EH1066)</f>
        <v>#REF!</v>
      </c>
      <c r="H1066" s="44" t="e">
        <f>SUM(K1066,M1066,Q1066,R1066,S1066,W1066,X1066,Y1066,AC1066,AE1066,AF1066,AG1066,AH1066,AI1066,AL1066,AP1066,AR1066,#REF!,AY1066,AZ1066,CF1066,CH1066,CI1066,CJ1066,CK1066,CL1066,CQ1066,CS1066,CT1066,CU1066,CV1066,CW1066,#REF!,#REF!,DA1066,DC1066,DF1066,DH1066,DO1066,#REF!,#REF!,#REF!,#REF!,DQ1066,DR1066,DS1066,DT1066,DU1066,DX1066,DZ1066,EA1066,EB1066,EC1066,ED1066,EG1066,EI1066,EJ1066,EK1066,EL1066,EM1066)</f>
        <v>#REF!</v>
      </c>
      <c r="I1066" s="44" t="e">
        <f t="shared" si="28"/>
        <v>#REF!</v>
      </c>
      <c r="J1066" s="71"/>
      <c r="K1066" s="71"/>
    </row>
    <row r="1067" spans="7:11" x14ac:dyDescent="0.3">
      <c r="G1067" s="44" t="e">
        <f>SUM(J1067,L1067,N1067,O1067,P1067,T1067,U1067,V1067,AB1067,AD1067,AO1067,AQ1067,CE1067,CG1067,CP1067,CR1067,#REF!,#REF!,CZ1067,DB1067,DE1067,DG1067,DN1067,DP1067,DW1067,DY1067,EF1067,EH1067)</f>
        <v>#REF!</v>
      </c>
      <c r="H1067" s="44" t="e">
        <f>SUM(K1067,M1067,Q1067,R1067,S1067,W1067,X1067,Y1067,AC1067,AE1067,AF1067,AG1067,AH1067,AI1067,AL1067,AP1067,AR1067,#REF!,AY1067,AZ1067,CF1067,CH1067,CI1067,CJ1067,CK1067,CL1067,CQ1067,CS1067,CT1067,CU1067,CV1067,CW1067,#REF!,#REF!,DA1067,DC1067,DF1067,DH1067,DO1067,#REF!,#REF!,#REF!,#REF!,DQ1067,DR1067,DS1067,DT1067,DU1067,DX1067,DZ1067,EA1067,EB1067,EC1067,ED1067,EG1067,EI1067,EJ1067,EK1067,EL1067,EM1067)</f>
        <v>#REF!</v>
      </c>
      <c r="I1067" s="44" t="e">
        <f t="shared" si="28"/>
        <v>#REF!</v>
      </c>
      <c r="J1067" s="71"/>
      <c r="K1067" s="71"/>
    </row>
    <row r="1068" spans="7:11" x14ac:dyDescent="0.3">
      <c r="G1068" s="44" t="e">
        <f>SUM(J1068,L1068,N1068,O1068,P1068,T1068,U1068,V1068,AB1068,AD1068,AO1068,AQ1068,CE1068,CG1068,CP1068,CR1068,#REF!,#REF!,CZ1068,DB1068,DE1068,DG1068,DN1068,DP1068,DW1068,DY1068,EF1068,EH1068)</f>
        <v>#REF!</v>
      </c>
      <c r="H1068" s="44" t="e">
        <f>SUM(K1068,M1068,Q1068,R1068,S1068,W1068,X1068,Y1068,AC1068,AE1068,AF1068,AG1068,AH1068,AI1068,AL1068,AP1068,AR1068,#REF!,AY1068,AZ1068,CF1068,CH1068,CI1068,CJ1068,CK1068,CL1068,CQ1068,CS1068,CT1068,CU1068,CV1068,CW1068,#REF!,#REF!,DA1068,DC1068,DF1068,DH1068,DO1068,#REF!,#REF!,#REF!,#REF!,DQ1068,DR1068,DS1068,DT1068,DU1068,DX1068,DZ1068,EA1068,EB1068,EC1068,ED1068,EG1068,EI1068,EJ1068,EK1068,EL1068,EM1068)</f>
        <v>#REF!</v>
      </c>
      <c r="I1068" s="44" t="e">
        <f t="shared" si="28"/>
        <v>#REF!</v>
      </c>
      <c r="J1068" s="71"/>
      <c r="K1068" s="71"/>
    </row>
    <row r="1069" spans="7:11" x14ac:dyDescent="0.3">
      <c r="G1069" s="44" t="e">
        <f>SUM(J1069,L1069,N1069,O1069,P1069,T1069,U1069,V1069,AB1069,AD1069,AO1069,AQ1069,CE1069,CG1069,CP1069,CR1069,#REF!,#REF!,CZ1069,DB1069,DE1069,DG1069,DN1069,DP1069,DW1069,DY1069,EF1069,EH1069)</f>
        <v>#REF!</v>
      </c>
      <c r="H1069" s="44" t="e">
        <f>SUM(K1069,M1069,Q1069,R1069,S1069,W1069,X1069,Y1069,AC1069,AE1069,AF1069,AG1069,AH1069,AI1069,AL1069,AP1069,AR1069,#REF!,AY1069,AZ1069,CF1069,CH1069,CI1069,CJ1069,CK1069,CL1069,CQ1069,CS1069,CT1069,CU1069,CV1069,CW1069,#REF!,#REF!,DA1069,DC1069,DF1069,DH1069,DO1069,#REF!,#REF!,#REF!,#REF!,DQ1069,DR1069,DS1069,DT1069,DU1069,DX1069,DZ1069,EA1069,EB1069,EC1069,ED1069,EG1069,EI1069,EJ1069,EK1069,EL1069,EM1069)</f>
        <v>#REF!</v>
      </c>
      <c r="I1069" s="44" t="e">
        <f t="shared" si="28"/>
        <v>#REF!</v>
      </c>
      <c r="J1069" s="71"/>
      <c r="K1069" s="71"/>
    </row>
    <row r="1070" spans="7:11" x14ac:dyDescent="0.3">
      <c r="G1070" s="44" t="e">
        <f>SUM(J1070,L1070,N1070,O1070,P1070,T1070,U1070,V1070,AB1070,AD1070,AO1070,AQ1070,CE1070,CG1070,CP1070,CR1070,#REF!,#REF!,CZ1070,DB1070,DE1070,DG1070,DN1070,DP1070,DW1070,DY1070,EF1070,EH1070)</f>
        <v>#REF!</v>
      </c>
      <c r="H1070" s="44" t="e">
        <f>SUM(K1070,M1070,Q1070,R1070,S1070,W1070,X1070,Y1070,AC1070,AE1070,AF1070,AG1070,AH1070,AI1070,AL1070,AP1070,AR1070,#REF!,AY1070,AZ1070,CF1070,CH1070,CI1070,CJ1070,CK1070,CL1070,CQ1070,CS1070,CT1070,CU1070,CV1070,CW1070,#REF!,#REF!,DA1070,DC1070,DF1070,DH1070,DO1070,#REF!,#REF!,#REF!,#REF!,DQ1070,DR1070,DS1070,DT1070,DU1070,DX1070,DZ1070,EA1070,EB1070,EC1070,ED1070,EG1070,EI1070,EJ1070,EK1070,EL1070,EM1070)</f>
        <v>#REF!</v>
      </c>
      <c r="I1070" s="44" t="e">
        <f t="shared" si="28"/>
        <v>#REF!</v>
      </c>
      <c r="J1070" s="71"/>
      <c r="K1070" s="71"/>
    </row>
    <row r="1071" spans="7:11" x14ac:dyDescent="0.3">
      <c r="G1071" s="44" t="e">
        <f>SUM(J1071,L1071,N1071,O1071,P1071,T1071,U1071,V1071,AB1071,AD1071,AO1071,AQ1071,CE1071,CG1071,CP1071,CR1071,#REF!,#REF!,CZ1071,DB1071,DE1071,DG1071,DN1071,DP1071,DW1071,DY1071,EF1071,EH1071)</f>
        <v>#REF!</v>
      </c>
      <c r="H1071" s="44" t="e">
        <f>SUM(K1071,M1071,Q1071,R1071,S1071,W1071,X1071,Y1071,AC1071,AE1071,AF1071,AG1071,AH1071,AI1071,AL1071,AP1071,AR1071,#REF!,AY1071,AZ1071,CF1071,CH1071,CI1071,CJ1071,CK1071,CL1071,CQ1071,CS1071,CT1071,CU1071,CV1071,CW1071,#REF!,#REF!,DA1071,DC1071,DF1071,DH1071,DO1071,#REF!,#REF!,#REF!,#REF!,DQ1071,DR1071,DS1071,DT1071,DU1071,DX1071,DZ1071,EA1071,EB1071,EC1071,ED1071,EG1071,EI1071,EJ1071,EK1071,EL1071,EM1071)</f>
        <v>#REF!</v>
      </c>
      <c r="I1071" s="44" t="e">
        <f t="shared" si="28"/>
        <v>#REF!</v>
      </c>
      <c r="J1071" s="71"/>
      <c r="K1071" s="71"/>
    </row>
    <row r="1072" spans="7:11" x14ac:dyDescent="0.3">
      <c r="G1072" s="44" t="e">
        <f>SUM(J1072,L1072,N1072,O1072,P1072,T1072,U1072,V1072,AB1072,AD1072,AO1072,AQ1072,CE1072,CG1072,CP1072,CR1072,#REF!,#REF!,CZ1072,DB1072,DE1072,DG1072,DN1072,DP1072,DW1072,DY1072,EF1072,EH1072)</f>
        <v>#REF!</v>
      </c>
      <c r="H1072" s="44" t="e">
        <f>SUM(K1072,M1072,Q1072,R1072,S1072,W1072,X1072,Y1072,AC1072,AE1072,AF1072,AG1072,AH1072,AI1072,AL1072,AP1072,AR1072,#REF!,AY1072,AZ1072,CF1072,CH1072,CI1072,CJ1072,CK1072,CL1072,CQ1072,CS1072,CT1072,CU1072,CV1072,CW1072,#REF!,#REF!,DA1072,DC1072,DF1072,DH1072,DO1072,#REF!,#REF!,#REF!,#REF!,DQ1072,DR1072,DS1072,DT1072,DU1072,DX1072,DZ1072,EA1072,EB1072,EC1072,ED1072,EG1072,EI1072,EJ1072,EK1072,EL1072,EM1072)</f>
        <v>#REF!</v>
      </c>
      <c r="I1072" s="44" t="e">
        <f t="shared" si="28"/>
        <v>#REF!</v>
      </c>
      <c r="J1072" s="71"/>
      <c r="K1072" s="71"/>
    </row>
    <row r="1073" spans="7:11" x14ac:dyDescent="0.3">
      <c r="G1073" s="44" t="e">
        <f>SUM(J1073,L1073,N1073,O1073,P1073,T1073,U1073,V1073,AB1073,AD1073,AO1073,AQ1073,CE1073,CG1073,CP1073,CR1073,#REF!,#REF!,CZ1073,DB1073,DE1073,DG1073,DN1073,DP1073,DW1073,DY1073,EF1073,EH1073)</f>
        <v>#REF!</v>
      </c>
      <c r="H1073" s="44" t="e">
        <f>SUM(K1073,M1073,Q1073,R1073,S1073,W1073,X1073,Y1073,AC1073,AE1073,AF1073,AG1073,AH1073,AI1073,AL1073,AP1073,AR1073,#REF!,AY1073,AZ1073,CF1073,CH1073,CI1073,CJ1073,CK1073,CL1073,CQ1073,CS1073,CT1073,CU1073,CV1073,CW1073,#REF!,#REF!,DA1073,DC1073,DF1073,DH1073,DO1073,#REF!,#REF!,#REF!,#REF!,DQ1073,DR1073,DS1073,DT1073,DU1073,DX1073,DZ1073,EA1073,EB1073,EC1073,ED1073,EG1073,EI1073,EJ1073,EK1073,EL1073,EM1073)</f>
        <v>#REF!</v>
      </c>
      <c r="I1073" s="44" t="e">
        <f t="shared" si="28"/>
        <v>#REF!</v>
      </c>
      <c r="J1073" s="71"/>
      <c r="K1073" s="71"/>
    </row>
    <row r="1074" spans="7:11" x14ac:dyDescent="0.3">
      <c r="G1074" s="44" t="e">
        <f>SUM(J1074,L1074,N1074,O1074,P1074,T1074,U1074,V1074,AB1074,AD1074,AO1074,AQ1074,CE1074,CG1074,CP1074,CR1074,#REF!,#REF!,CZ1074,DB1074,DE1074,DG1074,DN1074,DP1074,DW1074,DY1074,EF1074,EH1074)</f>
        <v>#REF!</v>
      </c>
      <c r="H1074" s="44" t="e">
        <f>SUM(K1074,M1074,Q1074,R1074,S1074,W1074,X1074,Y1074,AC1074,AE1074,AF1074,AG1074,AH1074,AI1074,AL1074,AP1074,AR1074,#REF!,AY1074,AZ1074,CF1074,CH1074,CI1074,CJ1074,CK1074,CL1074,CQ1074,CS1074,CT1074,CU1074,CV1074,CW1074,#REF!,#REF!,DA1074,DC1074,DF1074,DH1074,DO1074,#REF!,#REF!,#REF!,#REF!,DQ1074,DR1074,DS1074,DT1074,DU1074,DX1074,DZ1074,EA1074,EB1074,EC1074,ED1074,EG1074,EI1074,EJ1074,EK1074,EL1074,EM1074)</f>
        <v>#REF!</v>
      </c>
      <c r="I1074" s="44" t="e">
        <f t="shared" si="28"/>
        <v>#REF!</v>
      </c>
      <c r="J1074" s="71"/>
      <c r="K1074" s="71"/>
    </row>
    <row r="1075" spans="7:11" x14ac:dyDescent="0.3">
      <c r="G1075" s="44" t="e">
        <f>SUM(J1075,L1075,N1075,O1075,P1075,T1075,U1075,V1075,AB1075,AD1075,AO1075,AQ1075,CE1075,CG1075,CP1075,CR1075,#REF!,#REF!,CZ1075,DB1075,DE1075,DG1075,DN1075,DP1075,DW1075,DY1075,EF1075,EH1075)</f>
        <v>#REF!</v>
      </c>
      <c r="H1075" s="44" t="e">
        <f>SUM(K1075,M1075,Q1075,R1075,S1075,W1075,X1075,Y1075,AC1075,AE1075,AF1075,AG1075,AH1075,AI1075,AL1075,AP1075,AR1075,#REF!,AY1075,AZ1075,CF1075,CH1075,CI1075,CJ1075,CK1075,CL1075,CQ1075,CS1075,CT1075,CU1075,CV1075,CW1075,#REF!,#REF!,DA1075,DC1075,DF1075,DH1075,DO1075,#REF!,#REF!,#REF!,#REF!,DQ1075,DR1075,DS1075,DT1075,DU1075,DX1075,DZ1075,EA1075,EB1075,EC1075,ED1075,EG1075,EI1075,EJ1075,EK1075,EL1075,EM1075)</f>
        <v>#REF!</v>
      </c>
      <c r="I1075" s="44" t="e">
        <f t="shared" si="28"/>
        <v>#REF!</v>
      </c>
      <c r="J1075" s="71"/>
      <c r="K1075" s="71"/>
    </row>
    <row r="1076" spans="7:11" x14ac:dyDescent="0.3">
      <c r="G1076" s="44" t="e">
        <f>SUM(J1076,L1076,N1076,O1076,P1076,T1076,U1076,V1076,AB1076,AD1076,AO1076,AQ1076,CE1076,CG1076,CP1076,CR1076,#REF!,#REF!,CZ1076,DB1076,DE1076,DG1076,DN1076,DP1076,DW1076,DY1076,EF1076,EH1076)</f>
        <v>#REF!</v>
      </c>
      <c r="H1076" s="44" t="e">
        <f>SUM(K1076,M1076,Q1076,R1076,S1076,W1076,X1076,Y1076,AC1076,AE1076,AF1076,AG1076,AH1076,AI1076,AL1076,AP1076,AR1076,#REF!,AY1076,AZ1076,CF1076,CH1076,CI1076,CJ1076,CK1076,CL1076,CQ1076,CS1076,CT1076,CU1076,CV1076,CW1076,#REF!,#REF!,DA1076,DC1076,DF1076,DH1076,DO1076,#REF!,#REF!,#REF!,#REF!,DQ1076,DR1076,DS1076,DT1076,DU1076,DX1076,DZ1076,EA1076,EB1076,EC1076,ED1076,EG1076,EI1076,EJ1076,EK1076,EL1076,EM1076)</f>
        <v>#REF!</v>
      </c>
      <c r="I1076" s="44" t="e">
        <f t="shared" si="28"/>
        <v>#REF!</v>
      </c>
      <c r="J1076" s="71"/>
      <c r="K1076" s="71"/>
    </row>
    <row r="1077" spans="7:11" x14ac:dyDescent="0.3">
      <c r="G1077" s="44" t="e">
        <f>SUM(J1077,L1077,N1077,O1077,P1077,T1077,U1077,V1077,AB1077,AD1077,AO1077,AQ1077,CE1077,CG1077,CP1077,CR1077,#REF!,#REF!,CZ1077,DB1077,DE1077,DG1077,DN1077,DP1077,DW1077,DY1077,EF1077,EH1077)</f>
        <v>#REF!</v>
      </c>
      <c r="H1077" s="44" t="e">
        <f>SUM(K1077,M1077,Q1077,R1077,S1077,W1077,X1077,Y1077,AC1077,AE1077,AF1077,AG1077,AH1077,AI1077,AL1077,AP1077,AR1077,#REF!,AY1077,AZ1077,CF1077,CH1077,CI1077,CJ1077,CK1077,CL1077,CQ1077,CS1077,CT1077,CU1077,CV1077,CW1077,#REF!,#REF!,DA1077,DC1077,DF1077,DH1077,DO1077,#REF!,#REF!,#REF!,#REF!,DQ1077,DR1077,DS1077,DT1077,DU1077,DX1077,DZ1077,EA1077,EB1077,EC1077,ED1077,EG1077,EI1077,EJ1077,EK1077,EL1077,EM1077)</f>
        <v>#REF!</v>
      </c>
      <c r="I1077" s="44" t="e">
        <f t="shared" si="28"/>
        <v>#REF!</v>
      </c>
      <c r="J1077" s="71"/>
      <c r="K1077" s="71"/>
    </row>
    <row r="1078" spans="7:11" x14ac:dyDescent="0.3">
      <c r="G1078" s="44" t="e">
        <f>SUM(J1078,L1078,N1078,O1078,P1078,T1078,U1078,V1078,AB1078,AD1078,AO1078,AQ1078,CE1078,CG1078,CP1078,CR1078,#REF!,#REF!,CZ1078,DB1078,DE1078,DG1078,DN1078,DP1078,DW1078,DY1078,EF1078,EH1078)</f>
        <v>#REF!</v>
      </c>
      <c r="H1078" s="44" t="e">
        <f>SUM(K1078,M1078,Q1078,R1078,S1078,W1078,X1078,Y1078,AC1078,AE1078,AF1078,AG1078,AH1078,AI1078,AL1078,AP1078,AR1078,#REF!,AY1078,AZ1078,CF1078,CH1078,CI1078,CJ1078,CK1078,CL1078,CQ1078,CS1078,CT1078,CU1078,CV1078,CW1078,#REF!,#REF!,DA1078,DC1078,DF1078,DH1078,DO1078,#REF!,#REF!,#REF!,#REF!,DQ1078,DR1078,DS1078,DT1078,DU1078,DX1078,DZ1078,EA1078,EB1078,EC1078,ED1078,EG1078,EI1078,EJ1078,EK1078,EL1078,EM1078)</f>
        <v>#REF!</v>
      </c>
      <c r="I1078" s="44" t="e">
        <f t="shared" si="28"/>
        <v>#REF!</v>
      </c>
      <c r="J1078" s="71"/>
      <c r="K1078" s="71"/>
    </row>
    <row r="1079" spans="7:11" x14ac:dyDescent="0.3">
      <c r="G1079" s="44" t="e">
        <f>SUM(J1079,L1079,N1079,O1079,P1079,T1079,U1079,V1079,AB1079,AD1079,AO1079,AQ1079,CE1079,CG1079,CP1079,CR1079,#REF!,#REF!,CZ1079,DB1079,DE1079,DG1079,DN1079,DP1079,DW1079,DY1079,EF1079,EH1079)</f>
        <v>#REF!</v>
      </c>
      <c r="H1079" s="44" t="e">
        <f>SUM(K1079,M1079,Q1079,R1079,S1079,W1079,X1079,Y1079,AC1079,AE1079,AF1079,AG1079,AH1079,AI1079,AL1079,AP1079,AR1079,#REF!,AY1079,AZ1079,CF1079,CH1079,CI1079,CJ1079,CK1079,CL1079,CQ1079,CS1079,CT1079,CU1079,CV1079,CW1079,#REF!,#REF!,DA1079,DC1079,DF1079,DH1079,DO1079,#REF!,#REF!,#REF!,#REF!,DQ1079,DR1079,DS1079,DT1079,DU1079,DX1079,DZ1079,EA1079,EB1079,EC1079,ED1079,EG1079,EI1079,EJ1079,EK1079,EL1079,EM1079)</f>
        <v>#REF!</v>
      </c>
      <c r="I1079" s="44" t="e">
        <f t="shared" si="28"/>
        <v>#REF!</v>
      </c>
      <c r="J1079" s="71"/>
      <c r="K1079" s="71"/>
    </row>
    <row r="1080" spans="7:11" x14ac:dyDescent="0.3">
      <c r="G1080" s="44" t="e">
        <f>SUM(J1080,L1080,N1080,O1080,P1080,T1080,U1080,V1080,AB1080,AD1080,AO1080,AQ1080,CE1080,CG1080,CP1080,CR1080,#REF!,#REF!,CZ1080,DB1080,DE1080,DG1080,DN1080,DP1080,DW1080,DY1080,EF1080,EH1080)</f>
        <v>#REF!</v>
      </c>
      <c r="H1080" s="44" t="e">
        <f>SUM(K1080,M1080,Q1080,R1080,S1080,W1080,X1080,Y1080,AC1080,AE1080,AF1080,AG1080,AH1080,AI1080,AL1080,AP1080,AR1080,#REF!,AY1080,AZ1080,CF1080,CH1080,CI1080,CJ1080,CK1080,CL1080,CQ1080,CS1080,CT1080,CU1080,CV1080,CW1080,#REF!,#REF!,DA1080,DC1080,DF1080,DH1080,DO1080,#REF!,#REF!,#REF!,#REF!,DQ1080,DR1080,DS1080,DT1080,DU1080,DX1080,DZ1080,EA1080,EB1080,EC1080,ED1080,EG1080,EI1080,EJ1080,EK1080,EL1080,EM1080)</f>
        <v>#REF!</v>
      </c>
      <c r="I1080" s="44" t="e">
        <f t="shared" si="28"/>
        <v>#REF!</v>
      </c>
      <c r="J1080" s="71"/>
      <c r="K1080" s="71"/>
    </row>
    <row r="1081" spans="7:11" x14ac:dyDescent="0.3">
      <c r="G1081" s="44" t="e">
        <f>SUM(J1081,L1081,N1081,O1081,P1081,T1081,U1081,V1081,AB1081,AD1081,AO1081,AQ1081,CE1081,CG1081,CP1081,CR1081,#REF!,#REF!,CZ1081,DB1081,DE1081,DG1081,DN1081,DP1081,DW1081,DY1081,EF1081,EH1081)</f>
        <v>#REF!</v>
      </c>
      <c r="H1081" s="44" t="e">
        <f>SUM(K1081,M1081,Q1081,R1081,S1081,W1081,X1081,Y1081,AC1081,AE1081,AF1081,AG1081,AH1081,AI1081,AL1081,AP1081,AR1081,#REF!,AY1081,AZ1081,CF1081,CH1081,CI1081,CJ1081,CK1081,CL1081,CQ1081,CS1081,CT1081,CU1081,CV1081,CW1081,#REF!,#REF!,DA1081,DC1081,DF1081,DH1081,DO1081,#REF!,#REF!,#REF!,#REF!,DQ1081,DR1081,DS1081,DT1081,DU1081,DX1081,DZ1081,EA1081,EB1081,EC1081,ED1081,EG1081,EI1081,EJ1081,EK1081,EL1081,EM1081)</f>
        <v>#REF!</v>
      </c>
      <c r="I1081" s="44" t="e">
        <f t="shared" si="28"/>
        <v>#REF!</v>
      </c>
      <c r="J1081" s="71"/>
      <c r="K1081" s="71"/>
    </row>
    <row r="1082" spans="7:11" x14ac:dyDescent="0.3">
      <c r="G1082" s="44" t="e">
        <f>SUM(J1082,L1082,N1082,O1082,P1082,T1082,U1082,V1082,AB1082,AD1082,AO1082,AQ1082,CE1082,CG1082,CP1082,CR1082,#REF!,#REF!,CZ1082,DB1082,DE1082,DG1082,DN1082,DP1082,DW1082,DY1082,EF1082,EH1082)</f>
        <v>#REF!</v>
      </c>
      <c r="H1082" s="44" t="e">
        <f>SUM(K1082,M1082,Q1082,R1082,S1082,W1082,X1082,Y1082,AC1082,AE1082,AF1082,AG1082,AH1082,AI1082,AL1082,AP1082,AR1082,#REF!,AY1082,AZ1082,CF1082,CH1082,CI1082,CJ1082,CK1082,CL1082,CQ1082,CS1082,CT1082,CU1082,CV1082,CW1082,#REF!,#REF!,DA1082,DC1082,DF1082,DH1082,DO1082,#REF!,#REF!,#REF!,#REF!,DQ1082,DR1082,DS1082,DT1082,DU1082,DX1082,DZ1082,EA1082,EB1082,EC1082,ED1082,EG1082,EI1082,EJ1082,EK1082,EL1082,EM1082)</f>
        <v>#REF!</v>
      </c>
      <c r="I1082" s="44" t="e">
        <f t="shared" si="28"/>
        <v>#REF!</v>
      </c>
      <c r="J1082" s="71"/>
      <c r="K1082" s="71"/>
    </row>
    <row r="1083" spans="7:11" x14ac:dyDescent="0.3">
      <c r="G1083" s="44" t="e">
        <f>SUM(J1083,L1083,N1083,O1083,P1083,T1083,U1083,V1083,AB1083,AD1083,AO1083,AQ1083,CE1083,CG1083,CP1083,CR1083,#REF!,#REF!,CZ1083,DB1083,DE1083,DG1083,DN1083,DP1083,DW1083,DY1083,EF1083,EH1083)</f>
        <v>#REF!</v>
      </c>
      <c r="H1083" s="44" t="e">
        <f>SUM(K1083,M1083,Q1083,R1083,S1083,W1083,X1083,Y1083,AC1083,AE1083,AF1083,AG1083,AH1083,AI1083,AL1083,AP1083,AR1083,#REF!,AY1083,AZ1083,CF1083,CH1083,CI1083,CJ1083,CK1083,CL1083,CQ1083,CS1083,CT1083,CU1083,CV1083,CW1083,#REF!,#REF!,DA1083,DC1083,DF1083,DH1083,DO1083,#REF!,#REF!,#REF!,#REF!,DQ1083,DR1083,DS1083,DT1083,DU1083,DX1083,DZ1083,EA1083,EB1083,EC1083,ED1083,EG1083,EI1083,EJ1083,EK1083,EL1083,EM1083)</f>
        <v>#REF!</v>
      </c>
      <c r="I1083" s="44" t="e">
        <f t="shared" si="28"/>
        <v>#REF!</v>
      </c>
      <c r="J1083" s="71"/>
      <c r="K1083" s="71"/>
    </row>
    <row r="1084" spans="7:11" x14ac:dyDescent="0.3">
      <c r="G1084" s="44" t="e">
        <f>SUM(J1084,L1084,N1084,O1084,P1084,T1084,U1084,V1084,AB1084,AD1084,AO1084,AQ1084,CE1084,CG1084,CP1084,CR1084,#REF!,#REF!,CZ1084,DB1084,DE1084,DG1084,DN1084,DP1084,DW1084,DY1084,EF1084,EH1084)</f>
        <v>#REF!</v>
      </c>
      <c r="H1084" s="44" t="e">
        <f>SUM(K1084,M1084,Q1084,R1084,S1084,W1084,X1084,Y1084,AC1084,AE1084,AF1084,AG1084,AH1084,AI1084,AL1084,AP1084,AR1084,#REF!,AY1084,AZ1084,CF1084,CH1084,CI1084,CJ1084,CK1084,CL1084,CQ1084,CS1084,CT1084,CU1084,CV1084,CW1084,#REF!,#REF!,DA1084,DC1084,DF1084,DH1084,DO1084,#REF!,#REF!,#REF!,#REF!,DQ1084,DR1084,DS1084,DT1084,DU1084,DX1084,DZ1084,EA1084,EB1084,EC1084,ED1084,EG1084,EI1084,EJ1084,EK1084,EL1084,EM1084)</f>
        <v>#REF!</v>
      </c>
      <c r="I1084" s="44" t="e">
        <f t="shared" si="28"/>
        <v>#REF!</v>
      </c>
      <c r="J1084" s="71"/>
      <c r="K1084" s="71"/>
    </row>
    <row r="1085" spans="7:11" x14ac:dyDescent="0.3">
      <c r="G1085" s="44" t="e">
        <f>SUM(J1085,L1085,N1085,O1085,P1085,T1085,U1085,V1085,AB1085,AD1085,AO1085,AQ1085,CE1085,CG1085,CP1085,CR1085,#REF!,#REF!,CZ1085,DB1085,DE1085,DG1085,DN1085,DP1085,DW1085,DY1085,EF1085,EH1085)</f>
        <v>#REF!</v>
      </c>
      <c r="H1085" s="44" t="e">
        <f>SUM(K1085,M1085,Q1085,R1085,S1085,W1085,X1085,Y1085,AC1085,AE1085,AF1085,AG1085,AH1085,AI1085,AL1085,AP1085,AR1085,#REF!,AY1085,AZ1085,CF1085,CH1085,CI1085,CJ1085,CK1085,CL1085,CQ1085,CS1085,CT1085,CU1085,CV1085,CW1085,#REF!,#REF!,DA1085,DC1085,DF1085,DH1085,DO1085,#REF!,#REF!,#REF!,#REF!,DQ1085,DR1085,DS1085,DT1085,DU1085,DX1085,DZ1085,EA1085,EB1085,EC1085,ED1085,EG1085,EI1085,EJ1085,EK1085,EL1085,EM1085)</f>
        <v>#REF!</v>
      </c>
      <c r="I1085" s="44" t="e">
        <f t="shared" si="28"/>
        <v>#REF!</v>
      </c>
      <c r="J1085" s="71"/>
      <c r="K1085" s="71"/>
    </row>
    <row r="1086" spans="7:11" x14ac:dyDescent="0.3">
      <c r="G1086" s="44" t="e">
        <f>SUM(J1086,L1086,N1086,O1086,P1086,T1086,U1086,V1086,AB1086,AD1086,AO1086,AQ1086,CE1086,CG1086,CP1086,CR1086,#REF!,#REF!,CZ1086,DB1086,DE1086,DG1086,DN1086,DP1086,DW1086,DY1086,EF1086,EH1086)</f>
        <v>#REF!</v>
      </c>
      <c r="H1086" s="44" t="e">
        <f>SUM(K1086,M1086,Q1086,R1086,S1086,W1086,X1086,Y1086,AC1086,AE1086,AF1086,AG1086,AH1086,AI1086,AL1086,AP1086,AR1086,#REF!,AY1086,AZ1086,CF1086,CH1086,CI1086,CJ1086,CK1086,CL1086,CQ1086,CS1086,CT1086,CU1086,CV1086,CW1086,#REF!,#REF!,DA1086,DC1086,DF1086,DH1086,DO1086,#REF!,#REF!,#REF!,#REF!,DQ1086,DR1086,DS1086,DT1086,DU1086,DX1086,DZ1086,EA1086,EB1086,EC1086,ED1086,EG1086,EI1086,EJ1086,EK1086,EL1086,EM1086)</f>
        <v>#REF!</v>
      </c>
      <c r="I1086" s="44" t="e">
        <f t="shared" si="28"/>
        <v>#REF!</v>
      </c>
      <c r="J1086" s="71"/>
      <c r="K1086" s="71"/>
    </row>
    <row r="1087" spans="7:11" x14ac:dyDescent="0.3">
      <c r="G1087" s="44" t="e">
        <f>SUM(J1087,L1087,N1087,O1087,P1087,T1087,U1087,V1087,AB1087,AD1087,AO1087,AQ1087,CE1087,CG1087,CP1087,CR1087,#REF!,#REF!,CZ1087,DB1087,DE1087,DG1087,DN1087,DP1087,DW1087,DY1087,EF1087,EH1087)</f>
        <v>#REF!</v>
      </c>
      <c r="H1087" s="44" t="e">
        <f>SUM(K1087,M1087,Q1087,R1087,S1087,W1087,X1087,Y1087,AC1087,AE1087,AF1087,AG1087,AH1087,AI1087,AL1087,AP1087,AR1087,#REF!,AY1087,AZ1087,CF1087,CH1087,CI1087,CJ1087,CK1087,CL1087,CQ1087,CS1087,CT1087,CU1087,CV1087,CW1087,#REF!,#REF!,DA1087,DC1087,DF1087,DH1087,DO1087,#REF!,#REF!,#REF!,#REF!,DQ1087,DR1087,DS1087,DT1087,DU1087,DX1087,DZ1087,EA1087,EB1087,EC1087,ED1087,EG1087,EI1087,EJ1087,EK1087,EL1087,EM1087)</f>
        <v>#REF!</v>
      </c>
      <c r="I1087" s="44" t="e">
        <f t="shared" si="28"/>
        <v>#REF!</v>
      </c>
      <c r="J1087" s="71"/>
      <c r="K1087" s="71"/>
    </row>
    <row r="1088" spans="7:11" x14ac:dyDescent="0.3">
      <c r="G1088" s="44" t="e">
        <f>SUM(J1088,L1088,N1088,O1088,P1088,T1088,U1088,V1088,AB1088,AD1088,AO1088,AQ1088,CE1088,CG1088,CP1088,CR1088,#REF!,#REF!,CZ1088,DB1088,DE1088,DG1088,DN1088,DP1088,DW1088,DY1088,EF1088,EH1088)</f>
        <v>#REF!</v>
      </c>
      <c r="H1088" s="44" t="e">
        <f>SUM(K1088,M1088,Q1088,R1088,S1088,W1088,X1088,Y1088,AC1088,AE1088,AF1088,AG1088,AH1088,AI1088,AL1088,AP1088,AR1088,#REF!,AY1088,AZ1088,CF1088,CH1088,CI1088,CJ1088,CK1088,CL1088,CQ1088,CS1088,CT1088,CU1088,CV1088,CW1088,#REF!,#REF!,DA1088,DC1088,DF1088,DH1088,DO1088,#REF!,#REF!,#REF!,#REF!,DQ1088,DR1088,DS1088,DT1088,DU1088,DX1088,DZ1088,EA1088,EB1088,EC1088,ED1088,EG1088,EI1088,EJ1088,EK1088,EL1088,EM1088)</f>
        <v>#REF!</v>
      </c>
      <c r="I1088" s="44" t="e">
        <f t="shared" si="28"/>
        <v>#REF!</v>
      </c>
      <c r="J1088" s="71"/>
      <c r="K1088" s="71"/>
    </row>
    <row r="1089" spans="7:11" x14ac:dyDescent="0.3">
      <c r="G1089" s="44" t="e">
        <f>SUM(J1089,L1089,N1089,O1089,P1089,T1089,U1089,V1089,AB1089,AD1089,AO1089,AQ1089,CE1089,CG1089,CP1089,CR1089,#REF!,#REF!,CZ1089,DB1089,DE1089,DG1089,DN1089,DP1089,DW1089,DY1089,EF1089,EH1089)</f>
        <v>#REF!</v>
      </c>
      <c r="H1089" s="44" t="e">
        <f>SUM(K1089,M1089,Q1089,R1089,S1089,W1089,X1089,Y1089,AC1089,AE1089,AF1089,AG1089,AH1089,AI1089,AL1089,AP1089,AR1089,#REF!,AY1089,AZ1089,CF1089,CH1089,CI1089,CJ1089,CK1089,CL1089,CQ1089,CS1089,CT1089,CU1089,CV1089,CW1089,#REF!,#REF!,DA1089,DC1089,DF1089,DH1089,DO1089,#REF!,#REF!,#REF!,#REF!,DQ1089,DR1089,DS1089,DT1089,DU1089,DX1089,DZ1089,EA1089,EB1089,EC1089,ED1089,EG1089,EI1089,EJ1089,EK1089,EL1089,EM1089)</f>
        <v>#REF!</v>
      </c>
      <c r="I1089" s="44" t="e">
        <f t="shared" si="28"/>
        <v>#REF!</v>
      </c>
      <c r="J1089" s="71"/>
      <c r="K1089" s="71"/>
    </row>
    <row r="1090" spans="7:11" x14ac:dyDescent="0.3">
      <c r="G1090" s="44" t="e">
        <f>SUM(J1090,L1090,N1090,O1090,P1090,T1090,U1090,V1090,AB1090,AD1090,AO1090,AQ1090,CE1090,CG1090,CP1090,CR1090,#REF!,#REF!,CZ1090,DB1090,DE1090,DG1090,DN1090,DP1090,DW1090,DY1090,EF1090,EH1090)</f>
        <v>#REF!</v>
      </c>
      <c r="H1090" s="44" t="e">
        <f>SUM(K1090,M1090,Q1090,R1090,S1090,W1090,X1090,Y1090,AC1090,AE1090,AF1090,AG1090,AH1090,AI1090,AL1090,AP1090,AR1090,#REF!,AY1090,AZ1090,CF1090,CH1090,CI1090,CJ1090,CK1090,CL1090,CQ1090,CS1090,CT1090,CU1090,CV1090,CW1090,#REF!,#REF!,DA1090,DC1090,DF1090,DH1090,DO1090,#REF!,#REF!,#REF!,#REF!,DQ1090,DR1090,DS1090,DT1090,DU1090,DX1090,DZ1090,EA1090,EB1090,EC1090,ED1090,EG1090,EI1090,EJ1090,EK1090,EL1090,EM1090)</f>
        <v>#REF!</v>
      </c>
      <c r="I1090" s="44" t="e">
        <f t="shared" si="28"/>
        <v>#REF!</v>
      </c>
      <c r="J1090" s="71"/>
      <c r="K1090" s="71"/>
    </row>
    <row r="1091" spans="7:11" x14ac:dyDescent="0.3">
      <c r="G1091" s="44" t="e">
        <f>SUM(J1091,L1091,N1091,O1091,P1091,T1091,U1091,V1091,AB1091,AD1091,AO1091,AQ1091,CE1091,CG1091,CP1091,CR1091,#REF!,#REF!,CZ1091,DB1091,DE1091,DG1091,DN1091,DP1091,DW1091,DY1091,EF1091,EH1091)</f>
        <v>#REF!</v>
      </c>
      <c r="H1091" s="44" t="e">
        <f>SUM(K1091,M1091,Q1091,R1091,S1091,W1091,X1091,Y1091,AC1091,AE1091,AF1091,AG1091,AH1091,AI1091,AL1091,AP1091,AR1091,#REF!,AY1091,AZ1091,CF1091,CH1091,CI1091,CJ1091,CK1091,CL1091,CQ1091,CS1091,CT1091,CU1091,CV1091,CW1091,#REF!,#REF!,DA1091,DC1091,DF1091,DH1091,DO1091,#REF!,#REF!,#REF!,#REF!,DQ1091,DR1091,DS1091,DT1091,DU1091,DX1091,DZ1091,EA1091,EB1091,EC1091,ED1091,EG1091,EI1091,EJ1091,EK1091,EL1091,EM1091)</f>
        <v>#REF!</v>
      </c>
      <c r="I1091" s="44" t="e">
        <f t="shared" si="28"/>
        <v>#REF!</v>
      </c>
      <c r="J1091" s="71"/>
      <c r="K1091" s="71"/>
    </row>
    <row r="1092" spans="7:11" x14ac:dyDescent="0.3">
      <c r="G1092" s="44" t="e">
        <f>SUM(J1092,L1092,N1092,O1092,P1092,T1092,U1092,V1092,AB1092,AD1092,AO1092,AQ1092,CE1092,CG1092,CP1092,CR1092,#REF!,#REF!,CZ1092,DB1092,DE1092,DG1092,DN1092,DP1092,DW1092,DY1092,EF1092,EH1092)</f>
        <v>#REF!</v>
      </c>
      <c r="H1092" s="44" t="e">
        <f>SUM(K1092,M1092,Q1092,R1092,S1092,W1092,X1092,Y1092,AC1092,AE1092,AF1092,AG1092,AH1092,AI1092,AL1092,AP1092,AR1092,#REF!,AY1092,AZ1092,CF1092,CH1092,CI1092,CJ1092,CK1092,CL1092,CQ1092,CS1092,CT1092,CU1092,CV1092,CW1092,#REF!,#REF!,DA1092,DC1092,DF1092,DH1092,DO1092,#REF!,#REF!,#REF!,#REF!,DQ1092,DR1092,DS1092,DT1092,DU1092,DX1092,DZ1092,EA1092,EB1092,EC1092,ED1092,EG1092,EI1092,EJ1092,EK1092,EL1092,EM1092)</f>
        <v>#REF!</v>
      </c>
      <c r="I1092" s="44" t="e">
        <f t="shared" si="28"/>
        <v>#REF!</v>
      </c>
      <c r="J1092" s="71"/>
      <c r="K1092" s="71"/>
    </row>
    <row r="1093" spans="7:11" x14ac:dyDescent="0.3">
      <c r="G1093" s="44" t="e">
        <f>SUM(J1093,L1093,N1093,O1093,P1093,T1093,U1093,V1093,AB1093,AD1093,AO1093,AQ1093,CE1093,CG1093,CP1093,CR1093,#REF!,#REF!,CZ1093,DB1093,DE1093,DG1093,DN1093,DP1093,DW1093,DY1093,EF1093,EH1093)</f>
        <v>#REF!</v>
      </c>
      <c r="H1093" s="44" t="e">
        <f>SUM(K1093,M1093,Q1093,R1093,S1093,W1093,X1093,Y1093,AC1093,AE1093,AF1093,AG1093,AH1093,AI1093,AL1093,AP1093,AR1093,#REF!,AY1093,AZ1093,CF1093,CH1093,CI1093,CJ1093,CK1093,CL1093,CQ1093,CS1093,CT1093,CU1093,CV1093,CW1093,#REF!,#REF!,DA1093,DC1093,DF1093,DH1093,DO1093,#REF!,#REF!,#REF!,#REF!,DQ1093,DR1093,DS1093,DT1093,DU1093,DX1093,DZ1093,EA1093,EB1093,EC1093,ED1093,EG1093,EI1093,EJ1093,EK1093,EL1093,EM1093)</f>
        <v>#REF!</v>
      </c>
      <c r="I1093" s="44" t="e">
        <f t="shared" si="28"/>
        <v>#REF!</v>
      </c>
      <c r="J1093" s="71"/>
      <c r="K1093" s="71"/>
    </row>
    <row r="1094" spans="7:11" x14ac:dyDescent="0.3">
      <c r="G1094" s="44" t="e">
        <f>SUM(J1094,L1094,N1094,O1094,P1094,T1094,U1094,V1094,AB1094,AD1094,AO1094,AQ1094,CE1094,CG1094,CP1094,CR1094,#REF!,#REF!,CZ1094,DB1094,DE1094,DG1094,DN1094,DP1094,DW1094,DY1094,EF1094,EH1094)</f>
        <v>#REF!</v>
      </c>
      <c r="H1094" s="44" t="e">
        <f>SUM(K1094,M1094,Q1094,R1094,S1094,W1094,X1094,Y1094,AC1094,AE1094,AF1094,AG1094,AH1094,AI1094,AL1094,AP1094,AR1094,#REF!,AY1094,AZ1094,CF1094,CH1094,CI1094,CJ1094,CK1094,CL1094,CQ1094,CS1094,CT1094,CU1094,CV1094,CW1094,#REF!,#REF!,DA1094,DC1094,DF1094,DH1094,DO1094,#REF!,#REF!,#REF!,#REF!,DQ1094,DR1094,DS1094,DT1094,DU1094,DX1094,DZ1094,EA1094,EB1094,EC1094,ED1094,EG1094,EI1094,EJ1094,EK1094,EL1094,EM1094)</f>
        <v>#REF!</v>
      </c>
      <c r="I1094" s="44" t="e">
        <f t="shared" si="28"/>
        <v>#REF!</v>
      </c>
      <c r="J1094" s="71"/>
      <c r="K1094" s="71"/>
    </row>
    <row r="1095" spans="7:11" x14ac:dyDescent="0.3">
      <c r="G1095" s="44" t="e">
        <f>SUM(J1095,L1095,N1095,O1095,P1095,T1095,U1095,V1095,AB1095,AD1095,AO1095,AQ1095,CE1095,CG1095,CP1095,CR1095,#REF!,#REF!,CZ1095,DB1095,DE1095,DG1095,DN1095,DP1095,DW1095,DY1095,EF1095,EH1095)</f>
        <v>#REF!</v>
      </c>
      <c r="H1095" s="44" t="e">
        <f>SUM(K1095,M1095,Q1095,R1095,S1095,W1095,X1095,Y1095,AC1095,AE1095,AF1095,AG1095,AH1095,AI1095,AL1095,AP1095,AR1095,#REF!,AY1095,AZ1095,CF1095,CH1095,CI1095,CJ1095,CK1095,CL1095,CQ1095,CS1095,CT1095,CU1095,CV1095,CW1095,#REF!,#REF!,DA1095,DC1095,DF1095,DH1095,DO1095,#REF!,#REF!,#REF!,#REF!,DQ1095,DR1095,DS1095,DT1095,DU1095,DX1095,DZ1095,EA1095,EB1095,EC1095,ED1095,EG1095,EI1095,EJ1095,EK1095,EL1095,EM1095)</f>
        <v>#REF!</v>
      </c>
      <c r="I1095" s="44" t="e">
        <f t="shared" si="28"/>
        <v>#REF!</v>
      </c>
      <c r="J1095" s="71"/>
      <c r="K1095" s="71"/>
    </row>
    <row r="1096" spans="7:11" x14ac:dyDescent="0.3">
      <c r="G1096" s="44" t="e">
        <f>SUM(J1096,L1096,N1096,O1096,P1096,T1096,U1096,V1096,AB1096,AD1096,AO1096,AQ1096,CE1096,CG1096,CP1096,CR1096,#REF!,#REF!,CZ1096,DB1096,DE1096,DG1096,DN1096,DP1096,DW1096,DY1096,EF1096,EH1096)</f>
        <v>#REF!</v>
      </c>
      <c r="H1096" s="44" t="e">
        <f>SUM(K1096,M1096,Q1096,R1096,S1096,W1096,X1096,Y1096,AC1096,AE1096,AF1096,AG1096,AH1096,AI1096,AL1096,AP1096,AR1096,#REF!,AY1096,AZ1096,CF1096,CH1096,CI1096,CJ1096,CK1096,CL1096,CQ1096,CS1096,CT1096,CU1096,CV1096,CW1096,#REF!,#REF!,DA1096,DC1096,DF1096,DH1096,DO1096,#REF!,#REF!,#REF!,#REF!,DQ1096,DR1096,DS1096,DT1096,DU1096,DX1096,DZ1096,EA1096,EB1096,EC1096,ED1096,EG1096,EI1096,EJ1096,EK1096,EL1096,EM1096)</f>
        <v>#REF!</v>
      </c>
      <c r="I1096" s="44" t="e">
        <f t="shared" si="28"/>
        <v>#REF!</v>
      </c>
      <c r="J1096" s="71"/>
      <c r="K1096" s="71"/>
    </row>
    <row r="1097" spans="7:11" x14ac:dyDescent="0.3">
      <c r="G1097" s="44" t="e">
        <f>SUM(J1097,L1097,N1097,O1097,P1097,T1097,U1097,V1097,AB1097,AD1097,AO1097,AQ1097,CE1097,CG1097,CP1097,CR1097,#REF!,#REF!,CZ1097,DB1097,DE1097,DG1097,DN1097,DP1097,DW1097,DY1097,EF1097,EH1097)</f>
        <v>#REF!</v>
      </c>
      <c r="H1097" s="44" t="e">
        <f>SUM(K1097,M1097,Q1097,R1097,S1097,W1097,X1097,Y1097,AC1097,AE1097,AF1097,AG1097,AH1097,AI1097,AL1097,AP1097,AR1097,#REF!,AY1097,AZ1097,CF1097,CH1097,CI1097,CJ1097,CK1097,CL1097,CQ1097,CS1097,CT1097,CU1097,CV1097,CW1097,#REF!,#REF!,DA1097,DC1097,DF1097,DH1097,DO1097,#REF!,#REF!,#REF!,#REF!,DQ1097,DR1097,DS1097,DT1097,DU1097,DX1097,DZ1097,EA1097,EB1097,EC1097,ED1097,EG1097,EI1097,EJ1097,EK1097,EL1097,EM1097)</f>
        <v>#REF!</v>
      </c>
      <c r="I1097" s="44" t="e">
        <f t="shared" si="28"/>
        <v>#REF!</v>
      </c>
      <c r="J1097" s="71"/>
      <c r="K1097" s="71"/>
    </row>
    <row r="1098" spans="7:11" x14ac:dyDescent="0.3">
      <c r="G1098" s="44" t="e">
        <f>SUM(J1098,L1098,N1098,O1098,P1098,T1098,U1098,V1098,AB1098,AD1098,AO1098,AQ1098,CE1098,CG1098,CP1098,CR1098,#REF!,#REF!,CZ1098,DB1098,DE1098,DG1098,DN1098,DP1098,DW1098,DY1098,EF1098,EH1098)</f>
        <v>#REF!</v>
      </c>
      <c r="H1098" s="44" t="e">
        <f>SUM(K1098,M1098,Q1098,R1098,S1098,W1098,X1098,Y1098,AC1098,AE1098,AF1098,AG1098,AH1098,AI1098,AL1098,AP1098,AR1098,#REF!,AY1098,AZ1098,CF1098,CH1098,CI1098,CJ1098,CK1098,CL1098,CQ1098,CS1098,CT1098,CU1098,CV1098,CW1098,#REF!,#REF!,DA1098,DC1098,DF1098,DH1098,DO1098,#REF!,#REF!,#REF!,#REF!,DQ1098,DR1098,DS1098,DT1098,DU1098,DX1098,DZ1098,EA1098,EB1098,EC1098,ED1098,EG1098,EI1098,EJ1098,EK1098,EL1098,EM1098)</f>
        <v>#REF!</v>
      </c>
      <c r="I1098" s="44" t="e">
        <f t="shared" ref="I1098:I1161" si="29">G1098+H1098</f>
        <v>#REF!</v>
      </c>
      <c r="J1098" s="71"/>
      <c r="K1098" s="71"/>
    </row>
    <row r="1099" spans="7:11" x14ac:dyDescent="0.3">
      <c r="G1099" s="44" t="e">
        <f>SUM(J1099,L1099,N1099,O1099,P1099,T1099,U1099,V1099,AB1099,AD1099,AO1099,AQ1099,CE1099,CG1099,CP1099,CR1099,#REF!,#REF!,CZ1099,DB1099,DE1099,DG1099,DN1099,DP1099,DW1099,DY1099,EF1099,EH1099)</f>
        <v>#REF!</v>
      </c>
      <c r="H1099" s="44" t="e">
        <f>SUM(K1099,M1099,Q1099,R1099,S1099,W1099,X1099,Y1099,AC1099,AE1099,AF1099,AG1099,AH1099,AI1099,AL1099,AP1099,AR1099,#REF!,AY1099,AZ1099,CF1099,CH1099,CI1099,CJ1099,CK1099,CL1099,CQ1099,CS1099,CT1099,CU1099,CV1099,CW1099,#REF!,#REF!,DA1099,DC1099,DF1099,DH1099,DO1099,#REF!,#REF!,#REF!,#REF!,DQ1099,DR1099,DS1099,DT1099,DU1099,DX1099,DZ1099,EA1099,EB1099,EC1099,ED1099,EG1099,EI1099,EJ1099,EK1099,EL1099,EM1099)</f>
        <v>#REF!</v>
      </c>
      <c r="I1099" s="44" t="e">
        <f t="shared" si="29"/>
        <v>#REF!</v>
      </c>
      <c r="J1099" s="71"/>
      <c r="K1099" s="71"/>
    </row>
    <row r="1100" spans="7:11" x14ac:dyDescent="0.3">
      <c r="G1100" s="44" t="e">
        <f>SUM(J1100,L1100,N1100,O1100,P1100,T1100,U1100,V1100,AB1100,AD1100,AO1100,AQ1100,CE1100,CG1100,CP1100,CR1100,#REF!,#REF!,CZ1100,DB1100,DE1100,DG1100,DN1100,DP1100,DW1100,DY1100,EF1100,EH1100)</f>
        <v>#REF!</v>
      </c>
      <c r="H1100" s="44" t="e">
        <f>SUM(K1100,M1100,Q1100,R1100,S1100,W1100,X1100,Y1100,AC1100,AE1100,AF1100,AG1100,AH1100,AI1100,AL1100,AP1100,AR1100,#REF!,AY1100,AZ1100,CF1100,CH1100,CI1100,CJ1100,CK1100,CL1100,CQ1100,CS1100,CT1100,CU1100,CV1100,CW1100,#REF!,#REF!,DA1100,DC1100,DF1100,DH1100,DO1100,#REF!,#REF!,#REF!,#REF!,DQ1100,DR1100,DS1100,DT1100,DU1100,DX1100,DZ1100,EA1100,EB1100,EC1100,ED1100,EG1100,EI1100,EJ1100,EK1100,EL1100,EM1100)</f>
        <v>#REF!</v>
      </c>
      <c r="I1100" s="44" t="e">
        <f t="shared" si="29"/>
        <v>#REF!</v>
      </c>
      <c r="J1100" s="71"/>
      <c r="K1100" s="71"/>
    </row>
    <row r="1101" spans="7:11" x14ac:dyDescent="0.3">
      <c r="G1101" s="44" t="e">
        <f>SUM(J1101,L1101,N1101,O1101,P1101,T1101,U1101,V1101,AB1101,AD1101,AO1101,AQ1101,CE1101,CG1101,CP1101,CR1101,#REF!,#REF!,CZ1101,DB1101,DE1101,DG1101,DN1101,DP1101,DW1101,DY1101,EF1101,EH1101)</f>
        <v>#REF!</v>
      </c>
      <c r="H1101" s="44" t="e">
        <f>SUM(K1101,M1101,Q1101,R1101,S1101,W1101,X1101,Y1101,AC1101,AE1101,AF1101,AG1101,AH1101,AI1101,AL1101,AP1101,AR1101,#REF!,AY1101,AZ1101,CF1101,CH1101,CI1101,CJ1101,CK1101,CL1101,CQ1101,CS1101,CT1101,CU1101,CV1101,CW1101,#REF!,#REF!,DA1101,DC1101,DF1101,DH1101,DO1101,#REF!,#REF!,#REF!,#REF!,DQ1101,DR1101,DS1101,DT1101,DU1101,DX1101,DZ1101,EA1101,EB1101,EC1101,ED1101,EG1101,EI1101,EJ1101,EK1101,EL1101,EM1101)</f>
        <v>#REF!</v>
      </c>
      <c r="I1101" s="44" t="e">
        <f t="shared" si="29"/>
        <v>#REF!</v>
      </c>
      <c r="J1101" s="71"/>
      <c r="K1101" s="71"/>
    </row>
    <row r="1102" spans="7:11" x14ac:dyDescent="0.3">
      <c r="G1102" s="44" t="e">
        <f>SUM(J1102,L1102,N1102,O1102,P1102,T1102,U1102,V1102,AB1102,AD1102,AO1102,AQ1102,CE1102,CG1102,CP1102,CR1102,#REF!,#REF!,CZ1102,DB1102,DE1102,DG1102,DN1102,DP1102,DW1102,DY1102,EF1102,EH1102)</f>
        <v>#REF!</v>
      </c>
      <c r="H1102" s="44" t="e">
        <f>SUM(K1102,M1102,Q1102,R1102,S1102,W1102,X1102,Y1102,AC1102,AE1102,AF1102,AG1102,AH1102,AI1102,AL1102,AP1102,AR1102,#REF!,AY1102,AZ1102,CF1102,CH1102,CI1102,CJ1102,CK1102,CL1102,CQ1102,CS1102,CT1102,CU1102,CV1102,CW1102,#REF!,#REF!,DA1102,DC1102,DF1102,DH1102,DO1102,#REF!,#REF!,#REF!,#REF!,DQ1102,DR1102,DS1102,DT1102,DU1102,DX1102,DZ1102,EA1102,EB1102,EC1102,ED1102,EG1102,EI1102,EJ1102,EK1102,EL1102,EM1102)</f>
        <v>#REF!</v>
      </c>
      <c r="I1102" s="44" t="e">
        <f t="shared" si="29"/>
        <v>#REF!</v>
      </c>
      <c r="J1102" s="71"/>
      <c r="K1102" s="71"/>
    </row>
    <row r="1103" spans="7:11" x14ac:dyDescent="0.3">
      <c r="G1103" s="44" t="e">
        <f>SUM(J1103,L1103,N1103,O1103,P1103,T1103,U1103,V1103,AB1103,AD1103,AO1103,AQ1103,CE1103,CG1103,CP1103,CR1103,#REF!,#REF!,CZ1103,DB1103,DE1103,DG1103,DN1103,DP1103,DW1103,DY1103,EF1103,EH1103)</f>
        <v>#REF!</v>
      </c>
      <c r="H1103" s="44" t="e">
        <f>SUM(K1103,M1103,Q1103,R1103,S1103,W1103,X1103,Y1103,AC1103,AE1103,AF1103,AG1103,AH1103,AI1103,AL1103,AP1103,AR1103,#REF!,AY1103,AZ1103,CF1103,CH1103,CI1103,CJ1103,CK1103,CL1103,CQ1103,CS1103,CT1103,CU1103,CV1103,CW1103,#REF!,#REF!,DA1103,DC1103,DF1103,DH1103,DO1103,#REF!,#REF!,#REF!,#REF!,DQ1103,DR1103,DS1103,DT1103,DU1103,DX1103,DZ1103,EA1103,EB1103,EC1103,ED1103,EG1103,EI1103,EJ1103,EK1103,EL1103,EM1103)</f>
        <v>#REF!</v>
      </c>
      <c r="I1103" s="44" t="e">
        <f t="shared" si="29"/>
        <v>#REF!</v>
      </c>
      <c r="J1103" s="71"/>
      <c r="K1103" s="71"/>
    </row>
    <row r="1104" spans="7:11" x14ac:dyDescent="0.3">
      <c r="G1104" s="44" t="e">
        <f>SUM(J1104,L1104,N1104,O1104,P1104,T1104,U1104,V1104,AB1104,AD1104,AO1104,AQ1104,CE1104,CG1104,CP1104,CR1104,#REF!,#REF!,CZ1104,DB1104,DE1104,DG1104,DN1104,DP1104,DW1104,DY1104,EF1104,EH1104)</f>
        <v>#REF!</v>
      </c>
      <c r="H1104" s="44" t="e">
        <f>SUM(K1104,M1104,Q1104,R1104,S1104,W1104,X1104,Y1104,AC1104,AE1104,AF1104,AG1104,AH1104,AI1104,AL1104,AP1104,AR1104,#REF!,AY1104,AZ1104,CF1104,CH1104,CI1104,CJ1104,CK1104,CL1104,CQ1104,CS1104,CT1104,CU1104,CV1104,CW1104,#REF!,#REF!,DA1104,DC1104,DF1104,DH1104,DO1104,#REF!,#REF!,#REF!,#REF!,DQ1104,DR1104,DS1104,DT1104,DU1104,DX1104,DZ1104,EA1104,EB1104,EC1104,ED1104,EG1104,EI1104,EJ1104,EK1104,EL1104,EM1104)</f>
        <v>#REF!</v>
      </c>
      <c r="I1104" s="44" t="e">
        <f t="shared" si="29"/>
        <v>#REF!</v>
      </c>
      <c r="J1104" s="71"/>
      <c r="K1104" s="71"/>
    </row>
    <row r="1105" spans="7:11" x14ac:dyDescent="0.3">
      <c r="G1105" s="44" t="e">
        <f>SUM(J1105,L1105,N1105,O1105,P1105,T1105,U1105,V1105,AB1105,AD1105,AO1105,AQ1105,CE1105,CG1105,CP1105,CR1105,#REF!,#REF!,CZ1105,DB1105,DE1105,DG1105,DN1105,DP1105,DW1105,DY1105,EF1105,EH1105)</f>
        <v>#REF!</v>
      </c>
      <c r="H1105" s="44" t="e">
        <f>SUM(K1105,M1105,Q1105,R1105,S1105,W1105,X1105,Y1105,AC1105,AE1105,AF1105,AG1105,AH1105,AI1105,AL1105,AP1105,AR1105,#REF!,AY1105,AZ1105,CF1105,CH1105,CI1105,CJ1105,CK1105,CL1105,CQ1105,CS1105,CT1105,CU1105,CV1105,CW1105,#REF!,#REF!,DA1105,DC1105,DF1105,DH1105,DO1105,#REF!,#REF!,#REF!,#REF!,DQ1105,DR1105,DS1105,DT1105,DU1105,DX1105,DZ1105,EA1105,EB1105,EC1105,ED1105,EG1105,EI1105,EJ1105,EK1105,EL1105,EM1105)</f>
        <v>#REF!</v>
      </c>
      <c r="I1105" s="44" t="e">
        <f t="shared" si="29"/>
        <v>#REF!</v>
      </c>
      <c r="J1105" s="71"/>
      <c r="K1105" s="71"/>
    </row>
    <row r="1106" spans="7:11" x14ac:dyDescent="0.3">
      <c r="G1106" s="44" t="e">
        <f>SUM(J1106,L1106,N1106,O1106,P1106,T1106,U1106,V1106,AB1106,AD1106,AO1106,AQ1106,CE1106,CG1106,CP1106,CR1106,#REF!,#REF!,CZ1106,DB1106,DE1106,DG1106,DN1106,DP1106,DW1106,DY1106,EF1106,EH1106)</f>
        <v>#REF!</v>
      </c>
      <c r="H1106" s="44" t="e">
        <f>SUM(K1106,M1106,Q1106,R1106,S1106,W1106,X1106,Y1106,AC1106,AE1106,AF1106,AG1106,AH1106,AI1106,AL1106,AP1106,AR1106,#REF!,AY1106,AZ1106,CF1106,CH1106,CI1106,CJ1106,CK1106,CL1106,CQ1106,CS1106,CT1106,CU1106,CV1106,CW1106,#REF!,#REF!,DA1106,DC1106,DF1106,DH1106,DO1106,#REF!,#REF!,#REF!,#REF!,DQ1106,DR1106,DS1106,DT1106,DU1106,DX1106,DZ1106,EA1106,EB1106,EC1106,ED1106,EG1106,EI1106,EJ1106,EK1106,EL1106,EM1106)</f>
        <v>#REF!</v>
      </c>
      <c r="I1106" s="44" t="e">
        <f t="shared" si="29"/>
        <v>#REF!</v>
      </c>
      <c r="J1106" s="71"/>
      <c r="K1106" s="71"/>
    </row>
    <row r="1107" spans="7:11" x14ac:dyDescent="0.3">
      <c r="G1107" s="44" t="e">
        <f>SUM(J1107,L1107,N1107,O1107,P1107,T1107,U1107,V1107,AB1107,AD1107,AO1107,AQ1107,CE1107,CG1107,CP1107,CR1107,#REF!,#REF!,CZ1107,DB1107,DE1107,DG1107,DN1107,DP1107,DW1107,DY1107,EF1107,EH1107)</f>
        <v>#REF!</v>
      </c>
      <c r="H1107" s="44" t="e">
        <f>SUM(K1107,M1107,Q1107,R1107,S1107,W1107,X1107,Y1107,AC1107,AE1107,AF1107,AG1107,AH1107,AI1107,AL1107,AP1107,AR1107,#REF!,AY1107,AZ1107,CF1107,CH1107,CI1107,CJ1107,CK1107,CL1107,CQ1107,CS1107,CT1107,CU1107,CV1107,CW1107,#REF!,#REF!,DA1107,DC1107,DF1107,DH1107,DO1107,#REF!,#REF!,#REF!,#REF!,DQ1107,DR1107,DS1107,DT1107,DU1107,DX1107,DZ1107,EA1107,EB1107,EC1107,ED1107,EG1107,EI1107,EJ1107,EK1107,EL1107,EM1107)</f>
        <v>#REF!</v>
      </c>
      <c r="I1107" s="44" t="e">
        <f t="shared" si="29"/>
        <v>#REF!</v>
      </c>
      <c r="J1107" s="71"/>
      <c r="K1107" s="71"/>
    </row>
    <row r="1108" spans="7:11" x14ac:dyDescent="0.3">
      <c r="G1108" s="44" t="e">
        <f>SUM(J1108,L1108,N1108,O1108,P1108,T1108,U1108,V1108,AB1108,AD1108,AO1108,AQ1108,CE1108,CG1108,CP1108,CR1108,#REF!,#REF!,CZ1108,DB1108,DE1108,DG1108,DN1108,DP1108,DW1108,DY1108,EF1108,EH1108)</f>
        <v>#REF!</v>
      </c>
      <c r="H1108" s="44" t="e">
        <f>SUM(K1108,M1108,Q1108,R1108,S1108,W1108,X1108,Y1108,AC1108,AE1108,AF1108,AG1108,AH1108,AI1108,AL1108,AP1108,AR1108,#REF!,AY1108,AZ1108,CF1108,CH1108,CI1108,CJ1108,CK1108,CL1108,CQ1108,CS1108,CT1108,CU1108,CV1108,CW1108,#REF!,#REF!,DA1108,DC1108,DF1108,DH1108,DO1108,#REF!,#REF!,#REF!,#REF!,DQ1108,DR1108,DS1108,DT1108,DU1108,DX1108,DZ1108,EA1108,EB1108,EC1108,ED1108,EG1108,EI1108,EJ1108,EK1108,EL1108,EM1108)</f>
        <v>#REF!</v>
      </c>
      <c r="I1108" s="44" t="e">
        <f t="shared" si="29"/>
        <v>#REF!</v>
      </c>
      <c r="J1108" s="71"/>
      <c r="K1108" s="71"/>
    </row>
    <row r="1109" spans="7:11" x14ac:dyDescent="0.3">
      <c r="G1109" s="44" t="e">
        <f>SUM(J1109,L1109,N1109,O1109,P1109,T1109,U1109,V1109,AB1109,AD1109,AO1109,AQ1109,CE1109,CG1109,CP1109,CR1109,#REF!,#REF!,CZ1109,DB1109,DE1109,DG1109,DN1109,DP1109,DW1109,DY1109,EF1109,EH1109)</f>
        <v>#REF!</v>
      </c>
      <c r="H1109" s="44" t="e">
        <f>SUM(K1109,M1109,Q1109,R1109,S1109,W1109,X1109,Y1109,AC1109,AE1109,AF1109,AG1109,AH1109,AI1109,AL1109,AP1109,AR1109,#REF!,AY1109,AZ1109,CF1109,CH1109,CI1109,CJ1109,CK1109,CL1109,CQ1109,CS1109,CT1109,CU1109,CV1109,CW1109,#REF!,#REF!,DA1109,DC1109,DF1109,DH1109,DO1109,#REF!,#REF!,#REF!,#REF!,DQ1109,DR1109,DS1109,DT1109,DU1109,DX1109,DZ1109,EA1109,EB1109,EC1109,ED1109,EG1109,EI1109,EJ1109,EK1109,EL1109,EM1109)</f>
        <v>#REF!</v>
      </c>
      <c r="I1109" s="44" t="e">
        <f t="shared" si="29"/>
        <v>#REF!</v>
      </c>
      <c r="J1109" s="71"/>
      <c r="K1109" s="71"/>
    </row>
    <row r="1110" spans="7:11" x14ac:dyDescent="0.3">
      <c r="G1110" s="44" t="e">
        <f>SUM(J1110,L1110,N1110,O1110,P1110,T1110,U1110,V1110,AB1110,AD1110,AO1110,AQ1110,CE1110,CG1110,CP1110,CR1110,#REF!,#REF!,CZ1110,DB1110,DE1110,DG1110,DN1110,DP1110,DW1110,DY1110,EF1110,EH1110)</f>
        <v>#REF!</v>
      </c>
      <c r="H1110" s="44" t="e">
        <f>SUM(K1110,M1110,Q1110,R1110,S1110,W1110,X1110,Y1110,AC1110,AE1110,AF1110,AG1110,AH1110,AI1110,AL1110,AP1110,AR1110,#REF!,AY1110,AZ1110,CF1110,CH1110,CI1110,CJ1110,CK1110,CL1110,CQ1110,CS1110,CT1110,CU1110,CV1110,CW1110,#REF!,#REF!,DA1110,DC1110,DF1110,DH1110,DO1110,#REF!,#REF!,#REF!,#REF!,DQ1110,DR1110,DS1110,DT1110,DU1110,DX1110,DZ1110,EA1110,EB1110,EC1110,ED1110,EG1110,EI1110,EJ1110,EK1110,EL1110,EM1110)</f>
        <v>#REF!</v>
      </c>
      <c r="I1110" s="44" t="e">
        <f t="shared" si="29"/>
        <v>#REF!</v>
      </c>
      <c r="J1110" s="71"/>
      <c r="K1110" s="71"/>
    </row>
    <row r="1111" spans="7:11" x14ac:dyDescent="0.3">
      <c r="G1111" s="44" t="e">
        <f>SUM(J1111,L1111,N1111,O1111,P1111,T1111,U1111,V1111,AB1111,AD1111,AO1111,AQ1111,CE1111,CG1111,CP1111,CR1111,#REF!,#REF!,CZ1111,DB1111,DE1111,DG1111,DN1111,DP1111,DW1111,DY1111,EF1111,EH1111)</f>
        <v>#REF!</v>
      </c>
      <c r="H1111" s="44" t="e">
        <f>SUM(K1111,M1111,Q1111,R1111,S1111,W1111,X1111,Y1111,AC1111,AE1111,AF1111,AG1111,AH1111,AI1111,AL1111,AP1111,AR1111,#REF!,AY1111,AZ1111,CF1111,CH1111,CI1111,CJ1111,CK1111,CL1111,CQ1111,CS1111,CT1111,CU1111,CV1111,CW1111,#REF!,#REF!,DA1111,DC1111,DF1111,DH1111,DO1111,#REF!,#REF!,#REF!,#REF!,DQ1111,DR1111,DS1111,DT1111,DU1111,DX1111,DZ1111,EA1111,EB1111,EC1111,ED1111,EG1111,EI1111,EJ1111,EK1111,EL1111,EM1111)</f>
        <v>#REF!</v>
      </c>
      <c r="I1111" s="44" t="e">
        <f t="shared" si="29"/>
        <v>#REF!</v>
      </c>
      <c r="J1111" s="71"/>
      <c r="K1111" s="71"/>
    </row>
    <row r="1112" spans="7:11" x14ac:dyDescent="0.3">
      <c r="G1112" s="44" t="e">
        <f>SUM(J1112,L1112,N1112,O1112,P1112,T1112,U1112,V1112,AB1112,AD1112,AO1112,AQ1112,CE1112,CG1112,CP1112,CR1112,#REF!,#REF!,CZ1112,DB1112,DE1112,DG1112,DN1112,DP1112,DW1112,DY1112,EF1112,EH1112)</f>
        <v>#REF!</v>
      </c>
      <c r="H1112" s="44" t="e">
        <f>SUM(K1112,M1112,Q1112,R1112,S1112,W1112,X1112,Y1112,AC1112,AE1112,AF1112,AG1112,AH1112,AI1112,AL1112,AP1112,AR1112,#REF!,AY1112,AZ1112,CF1112,CH1112,CI1112,CJ1112,CK1112,CL1112,CQ1112,CS1112,CT1112,CU1112,CV1112,CW1112,#REF!,#REF!,DA1112,DC1112,DF1112,DH1112,DO1112,#REF!,#REF!,#REF!,#REF!,DQ1112,DR1112,DS1112,DT1112,DU1112,DX1112,DZ1112,EA1112,EB1112,EC1112,ED1112,EG1112,EI1112,EJ1112,EK1112,EL1112,EM1112)</f>
        <v>#REF!</v>
      </c>
      <c r="I1112" s="44" t="e">
        <f t="shared" si="29"/>
        <v>#REF!</v>
      </c>
      <c r="J1112" s="71"/>
      <c r="K1112" s="71"/>
    </row>
    <row r="1113" spans="7:11" x14ac:dyDescent="0.3">
      <c r="G1113" s="44" t="e">
        <f>SUM(J1113,L1113,N1113,O1113,P1113,T1113,U1113,V1113,AB1113,AD1113,AO1113,AQ1113,CE1113,CG1113,CP1113,CR1113,#REF!,#REF!,CZ1113,DB1113,DE1113,DG1113,DN1113,DP1113,DW1113,DY1113,EF1113,EH1113)</f>
        <v>#REF!</v>
      </c>
      <c r="H1113" s="44" t="e">
        <f>SUM(K1113,M1113,Q1113,R1113,S1113,W1113,X1113,Y1113,AC1113,AE1113,AF1113,AG1113,AH1113,AI1113,AL1113,AP1113,AR1113,#REF!,AY1113,AZ1113,CF1113,CH1113,CI1113,CJ1113,CK1113,CL1113,CQ1113,CS1113,CT1113,CU1113,CV1113,CW1113,#REF!,#REF!,DA1113,DC1113,DF1113,DH1113,DO1113,#REF!,#REF!,#REF!,#REF!,DQ1113,DR1113,DS1113,DT1113,DU1113,DX1113,DZ1113,EA1113,EB1113,EC1113,ED1113,EG1113,EI1113,EJ1113,EK1113,EL1113,EM1113)</f>
        <v>#REF!</v>
      </c>
      <c r="I1113" s="44" t="e">
        <f t="shared" si="29"/>
        <v>#REF!</v>
      </c>
      <c r="J1113" s="71"/>
      <c r="K1113" s="71"/>
    </row>
    <row r="1114" spans="7:11" x14ac:dyDescent="0.3">
      <c r="G1114" s="44" t="e">
        <f>SUM(J1114,L1114,N1114,O1114,P1114,T1114,U1114,V1114,AB1114,AD1114,AO1114,AQ1114,CE1114,CG1114,CP1114,CR1114,#REF!,#REF!,CZ1114,DB1114,DE1114,DG1114,DN1114,DP1114,DW1114,DY1114,EF1114,EH1114)</f>
        <v>#REF!</v>
      </c>
      <c r="H1114" s="44" t="e">
        <f>SUM(K1114,M1114,Q1114,R1114,S1114,W1114,X1114,Y1114,AC1114,AE1114,AF1114,AG1114,AH1114,AI1114,AL1114,AP1114,AR1114,#REF!,AY1114,AZ1114,CF1114,CH1114,CI1114,CJ1114,CK1114,CL1114,CQ1114,CS1114,CT1114,CU1114,CV1114,CW1114,#REF!,#REF!,DA1114,DC1114,DF1114,DH1114,DO1114,#REF!,#REF!,#REF!,#REF!,DQ1114,DR1114,DS1114,DT1114,DU1114,DX1114,DZ1114,EA1114,EB1114,EC1114,ED1114,EG1114,EI1114,EJ1114,EK1114,EL1114,EM1114)</f>
        <v>#REF!</v>
      </c>
      <c r="I1114" s="44" t="e">
        <f t="shared" si="29"/>
        <v>#REF!</v>
      </c>
      <c r="J1114" s="71"/>
      <c r="K1114" s="71"/>
    </row>
    <row r="1115" spans="7:11" x14ac:dyDescent="0.3">
      <c r="G1115" s="44" t="e">
        <f>SUM(J1115,L1115,N1115,O1115,P1115,T1115,U1115,V1115,AB1115,AD1115,AO1115,AQ1115,CE1115,CG1115,CP1115,CR1115,#REF!,#REF!,CZ1115,DB1115,DE1115,DG1115,DN1115,DP1115,DW1115,DY1115,EF1115,EH1115)</f>
        <v>#REF!</v>
      </c>
      <c r="H1115" s="44" t="e">
        <f>SUM(K1115,M1115,Q1115,R1115,S1115,W1115,X1115,Y1115,AC1115,AE1115,AF1115,AG1115,AH1115,AI1115,AL1115,AP1115,AR1115,#REF!,AY1115,AZ1115,CF1115,CH1115,CI1115,CJ1115,CK1115,CL1115,CQ1115,CS1115,CT1115,CU1115,CV1115,CW1115,#REF!,#REF!,DA1115,DC1115,DF1115,DH1115,DO1115,#REF!,#REF!,#REF!,#REF!,DQ1115,DR1115,DS1115,DT1115,DU1115,DX1115,DZ1115,EA1115,EB1115,EC1115,ED1115,EG1115,EI1115,EJ1115,EK1115,EL1115,EM1115)</f>
        <v>#REF!</v>
      </c>
      <c r="I1115" s="44" t="e">
        <f t="shared" si="29"/>
        <v>#REF!</v>
      </c>
      <c r="J1115" s="71"/>
      <c r="K1115" s="71"/>
    </row>
    <row r="1116" spans="7:11" x14ac:dyDescent="0.3">
      <c r="G1116" s="44" t="e">
        <f>SUM(J1116,L1116,N1116,O1116,P1116,T1116,U1116,V1116,AB1116,AD1116,AO1116,AQ1116,CE1116,CG1116,CP1116,CR1116,#REF!,#REF!,CZ1116,DB1116,DE1116,DG1116,DN1116,DP1116,DW1116,DY1116,EF1116,EH1116)</f>
        <v>#REF!</v>
      </c>
      <c r="H1116" s="44" t="e">
        <f>SUM(K1116,M1116,Q1116,R1116,S1116,W1116,X1116,Y1116,AC1116,AE1116,AF1116,AG1116,AH1116,AI1116,AL1116,AP1116,AR1116,#REF!,AY1116,AZ1116,CF1116,CH1116,CI1116,CJ1116,CK1116,CL1116,CQ1116,CS1116,CT1116,CU1116,CV1116,CW1116,#REF!,#REF!,DA1116,DC1116,DF1116,DH1116,DO1116,#REF!,#REF!,#REF!,#REF!,DQ1116,DR1116,DS1116,DT1116,DU1116,DX1116,DZ1116,EA1116,EB1116,EC1116,ED1116,EG1116,EI1116,EJ1116,EK1116,EL1116,EM1116)</f>
        <v>#REF!</v>
      </c>
      <c r="I1116" s="44" t="e">
        <f t="shared" si="29"/>
        <v>#REF!</v>
      </c>
      <c r="J1116" s="71"/>
      <c r="K1116" s="71"/>
    </row>
    <row r="1117" spans="7:11" x14ac:dyDescent="0.3">
      <c r="G1117" s="44" t="e">
        <f>SUM(J1117,L1117,N1117,O1117,P1117,T1117,U1117,V1117,AB1117,AD1117,AO1117,AQ1117,CE1117,CG1117,CP1117,CR1117,#REF!,#REF!,CZ1117,DB1117,DE1117,DG1117,DN1117,DP1117,DW1117,DY1117,EF1117,EH1117)</f>
        <v>#REF!</v>
      </c>
      <c r="H1117" s="44" t="e">
        <f>SUM(K1117,M1117,Q1117,R1117,S1117,W1117,X1117,Y1117,AC1117,AE1117,AF1117,AG1117,AH1117,AI1117,AL1117,AP1117,AR1117,#REF!,AY1117,AZ1117,CF1117,CH1117,CI1117,CJ1117,CK1117,CL1117,CQ1117,CS1117,CT1117,CU1117,CV1117,CW1117,#REF!,#REF!,DA1117,DC1117,DF1117,DH1117,DO1117,#REF!,#REF!,#REF!,#REF!,DQ1117,DR1117,DS1117,DT1117,DU1117,DX1117,DZ1117,EA1117,EB1117,EC1117,ED1117,EG1117,EI1117,EJ1117,EK1117,EL1117,EM1117)</f>
        <v>#REF!</v>
      </c>
      <c r="I1117" s="44" t="e">
        <f t="shared" si="29"/>
        <v>#REF!</v>
      </c>
      <c r="J1117" s="71"/>
      <c r="K1117" s="71"/>
    </row>
    <row r="1118" spans="7:11" x14ac:dyDescent="0.3">
      <c r="G1118" s="44" t="e">
        <f>SUM(J1118,L1118,N1118,O1118,P1118,T1118,U1118,V1118,AB1118,AD1118,AO1118,AQ1118,CE1118,CG1118,CP1118,CR1118,#REF!,#REF!,CZ1118,DB1118,DE1118,DG1118,DN1118,DP1118,DW1118,DY1118,EF1118,EH1118)</f>
        <v>#REF!</v>
      </c>
      <c r="H1118" s="44" t="e">
        <f>SUM(K1118,M1118,Q1118,R1118,S1118,W1118,X1118,Y1118,AC1118,AE1118,AF1118,AG1118,AH1118,AI1118,AL1118,AP1118,AR1118,#REF!,AY1118,AZ1118,CF1118,CH1118,CI1118,CJ1118,CK1118,CL1118,CQ1118,CS1118,CT1118,CU1118,CV1118,CW1118,#REF!,#REF!,DA1118,DC1118,DF1118,DH1118,DO1118,#REF!,#REF!,#REF!,#REF!,DQ1118,DR1118,DS1118,DT1118,DU1118,DX1118,DZ1118,EA1118,EB1118,EC1118,ED1118,EG1118,EI1118,EJ1118,EK1118,EL1118,EM1118)</f>
        <v>#REF!</v>
      </c>
      <c r="I1118" s="44" t="e">
        <f t="shared" si="29"/>
        <v>#REF!</v>
      </c>
      <c r="J1118" s="71"/>
      <c r="K1118" s="71"/>
    </row>
    <row r="1119" spans="7:11" x14ac:dyDescent="0.3">
      <c r="G1119" s="44" t="e">
        <f>SUM(J1119,L1119,N1119,O1119,P1119,T1119,U1119,V1119,AB1119,AD1119,AO1119,AQ1119,CE1119,CG1119,CP1119,CR1119,#REF!,#REF!,CZ1119,DB1119,DE1119,DG1119,DN1119,DP1119,DW1119,DY1119,EF1119,EH1119)</f>
        <v>#REF!</v>
      </c>
      <c r="H1119" s="44" t="e">
        <f>SUM(K1119,M1119,Q1119,R1119,S1119,W1119,X1119,Y1119,AC1119,AE1119,AF1119,AG1119,AH1119,AI1119,AL1119,AP1119,AR1119,#REF!,AY1119,AZ1119,CF1119,CH1119,CI1119,CJ1119,CK1119,CL1119,CQ1119,CS1119,CT1119,CU1119,CV1119,CW1119,#REF!,#REF!,DA1119,DC1119,DF1119,DH1119,DO1119,#REF!,#REF!,#REF!,#REF!,DQ1119,DR1119,DS1119,DT1119,DU1119,DX1119,DZ1119,EA1119,EB1119,EC1119,ED1119,EG1119,EI1119,EJ1119,EK1119,EL1119,EM1119)</f>
        <v>#REF!</v>
      </c>
      <c r="I1119" s="44" t="e">
        <f t="shared" si="29"/>
        <v>#REF!</v>
      </c>
      <c r="J1119" s="71"/>
      <c r="K1119" s="71"/>
    </row>
    <row r="1120" spans="7:11" x14ac:dyDescent="0.3">
      <c r="G1120" s="44" t="e">
        <f>SUM(J1120,L1120,N1120,O1120,P1120,T1120,U1120,V1120,AB1120,AD1120,AO1120,AQ1120,CE1120,CG1120,CP1120,CR1120,#REF!,#REF!,CZ1120,DB1120,DE1120,DG1120,DN1120,DP1120,DW1120,DY1120,EF1120,EH1120)</f>
        <v>#REF!</v>
      </c>
      <c r="H1120" s="44" t="e">
        <f>SUM(K1120,M1120,Q1120,R1120,S1120,W1120,X1120,Y1120,AC1120,AE1120,AF1120,AG1120,AH1120,AI1120,AL1120,AP1120,AR1120,#REF!,AY1120,AZ1120,CF1120,CH1120,CI1120,CJ1120,CK1120,CL1120,CQ1120,CS1120,CT1120,CU1120,CV1120,CW1120,#REF!,#REF!,DA1120,DC1120,DF1120,DH1120,DO1120,#REF!,#REF!,#REF!,#REF!,DQ1120,DR1120,DS1120,DT1120,DU1120,DX1120,DZ1120,EA1120,EB1120,EC1120,ED1120,EG1120,EI1120,EJ1120,EK1120,EL1120,EM1120)</f>
        <v>#REF!</v>
      </c>
      <c r="I1120" s="44" t="e">
        <f t="shared" si="29"/>
        <v>#REF!</v>
      </c>
      <c r="J1120" s="71"/>
      <c r="K1120" s="71"/>
    </row>
    <row r="1121" spans="7:11" x14ac:dyDescent="0.3">
      <c r="G1121" s="44" t="e">
        <f>SUM(J1121,L1121,N1121,O1121,P1121,T1121,U1121,V1121,AB1121,AD1121,AO1121,AQ1121,CE1121,CG1121,CP1121,CR1121,#REF!,#REF!,CZ1121,DB1121,DE1121,DG1121,DN1121,DP1121,DW1121,DY1121,EF1121,EH1121)</f>
        <v>#REF!</v>
      </c>
      <c r="H1121" s="44" t="e">
        <f>SUM(K1121,M1121,Q1121,R1121,S1121,W1121,X1121,Y1121,AC1121,AE1121,AF1121,AG1121,AH1121,AI1121,AL1121,AP1121,AR1121,#REF!,AY1121,AZ1121,CF1121,CH1121,CI1121,CJ1121,CK1121,CL1121,CQ1121,CS1121,CT1121,CU1121,CV1121,CW1121,#REF!,#REF!,DA1121,DC1121,DF1121,DH1121,DO1121,#REF!,#REF!,#REF!,#REF!,DQ1121,DR1121,DS1121,DT1121,DU1121,DX1121,DZ1121,EA1121,EB1121,EC1121,ED1121,EG1121,EI1121,EJ1121,EK1121,EL1121,EM1121)</f>
        <v>#REF!</v>
      </c>
      <c r="I1121" s="44" t="e">
        <f t="shared" si="29"/>
        <v>#REF!</v>
      </c>
      <c r="J1121" s="71"/>
      <c r="K1121" s="71"/>
    </row>
    <row r="1122" spans="7:11" x14ac:dyDescent="0.3">
      <c r="G1122" s="44" t="e">
        <f>SUM(J1122,L1122,N1122,O1122,P1122,T1122,U1122,V1122,AB1122,AD1122,AO1122,AQ1122,CE1122,CG1122,CP1122,CR1122,#REF!,#REF!,CZ1122,DB1122,DE1122,DG1122,DN1122,DP1122,DW1122,DY1122,EF1122,EH1122)</f>
        <v>#REF!</v>
      </c>
      <c r="H1122" s="44" t="e">
        <f>SUM(K1122,M1122,Q1122,R1122,S1122,W1122,X1122,Y1122,AC1122,AE1122,AF1122,AG1122,AH1122,AI1122,AL1122,AP1122,AR1122,#REF!,AY1122,AZ1122,CF1122,CH1122,CI1122,CJ1122,CK1122,CL1122,CQ1122,CS1122,CT1122,CU1122,CV1122,CW1122,#REF!,#REF!,DA1122,DC1122,DF1122,DH1122,DO1122,#REF!,#REF!,#REF!,#REF!,DQ1122,DR1122,DS1122,DT1122,DU1122,DX1122,DZ1122,EA1122,EB1122,EC1122,ED1122,EG1122,EI1122,EJ1122,EK1122,EL1122,EM1122)</f>
        <v>#REF!</v>
      </c>
      <c r="I1122" s="44" t="e">
        <f t="shared" si="29"/>
        <v>#REF!</v>
      </c>
      <c r="J1122" s="71"/>
      <c r="K1122" s="71"/>
    </row>
    <row r="1123" spans="7:11" x14ac:dyDescent="0.3">
      <c r="G1123" s="44" t="e">
        <f>SUM(J1123,L1123,N1123,O1123,P1123,T1123,U1123,V1123,AB1123,AD1123,AO1123,AQ1123,CE1123,CG1123,CP1123,CR1123,#REF!,#REF!,CZ1123,DB1123,DE1123,DG1123,DN1123,DP1123,DW1123,DY1123,EF1123,EH1123)</f>
        <v>#REF!</v>
      </c>
      <c r="H1123" s="44" t="e">
        <f>SUM(K1123,M1123,Q1123,R1123,S1123,W1123,X1123,Y1123,AC1123,AE1123,AF1123,AG1123,AH1123,AI1123,AL1123,AP1123,AR1123,#REF!,AY1123,AZ1123,CF1123,CH1123,CI1123,CJ1123,CK1123,CL1123,CQ1123,CS1123,CT1123,CU1123,CV1123,CW1123,#REF!,#REF!,DA1123,DC1123,DF1123,DH1123,DO1123,#REF!,#REF!,#REF!,#REF!,DQ1123,DR1123,DS1123,DT1123,DU1123,DX1123,DZ1123,EA1123,EB1123,EC1123,ED1123,EG1123,EI1123,EJ1123,EK1123,EL1123,EM1123)</f>
        <v>#REF!</v>
      </c>
      <c r="I1123" s="44" t="e">
        <f t="shared" si="29"/>
        <v>#REF!</v>
      </c>
      <c r="J1123" s="71"/>
      <c r="K1123" s="71"/>
    </row>
    <row r="1124" spans="7:11" x14ac:dyDescent="0.3">
      <c r="G1124" s="44" t="e">
        <f>SUM(J1124,L1124,N1124,O1124,P1124,T1124,U1124,V1124,AB1124,AD1124,AO1124,AQ1124,CE1124,CG1124,CP1124,CR1124,#REF!,#REF!,CZ1124,DB1124,DE1124,DG1124,DN1124,DP1124,DW1124,DY1124,EF1124,EH1124)</f>
        <v>#REF!</v>
      </c>
      <c r="H1124" s="44" t="e">
        <f>SUM(K1124,M1124,Q1124,R1124,S1124,W1124,X1124,Y1124,AC1124,AE1124,AF1124,AG1124,AH1124,AI1124,AL1124,AP1124,AR1124,#REF!,AY1124,AZ1124,CF1124,CH1124,CI1124,CJ1124,CK1124,CL1124,CQ1124,CS1124,CT1124,CU1124,CV1124,CW1124,#REF!,#REF!,DA1124,DC1124,DF1124,DH1124,DO1124,#REF!,#REF!,#REF!,#REF!,DQ1124,DR1124,DS1124,DT1124,DU1124,DX1124,DZ1124,EA1124,EB1124,EC1124,ED1124,EG1124,EI1124,EJ1124,EK1124,EL1124,EM1124)</f>
        <v>#REF!</v>
      </c>
      <c r="I1124" s="44" t="e">
        <f t="shared" si="29"/>
        <v>#REF!</v>
      </c>
      <c r="J1124" s="71"/>
      <c r="K1124" s="71"/>
    </row>
    <row r="1125" spans="7:11" x14ac:dyDescent="0.3">
      <c r="G1125" s="44" t="e">
        <f>SUM(J1125,L1125,N1125,O1125,P1125,T1125,U1125,V1125,AB1125,AD1125,AO1125,AQ1125,CE1125,CG1125,CP1125,CR1125,#REF!,#REF!,CZ1125,DB1125,DE1125,DG1125,DN1125,DP1125,DW1125,DY1125,EF1125,EH1125)</f>
        <v>#REF!</v>
      </c>
      <c r="H1125" s="44" t="e">
        <f>SUM(K1125,M1125,Q1125,R1125,S1125,W1125,X1125,Y1125,AC1125,AE1125,AF1125,AG1125,AH1125,AI1125,AL1125,AP1125,AR1125,#REF!,AY1125,AZ1125,CF1125,CH1125,CI1125,CJ1125,CK1125,CL1125,CQ1125,CS1125,CT1125,CU1125,CV1125,CW1125,#REF!,#REF!,DA1125,DC1125,DF1125,DH1125,DO1125,#REF!,#REF!,#REF!,#REF!,DQ1125,DR1125,DS1125,DT1125,DU1125,DX1125,DZ1125,EA1125,EB1125,EC1125,ED1125,EG1125,EI1125,EJ1125,EK1125,EL1125,EM1125)</f>
        <v>#REF!</v>
      </c>
      <c r="I1125" s="44" t="e">
        <f t="shared" si="29"/>
        <v>#REF!</v>
      </c>
      <c r="J1125" s="71"/>
      <c r="K1125" s="71"/>
    </row>
    <row r="1126" spans="7:11" x14ac:dyDescent="0.3">
      <c r="G1126" s="44" t="e">
        <f>SUM(J1126,L1126,N1126,O1126,P1126,T1126,U1126,V1126,AB1126,AD1126,AO1126,AQ1126,CE1126,CG1126,CP1126,CR1126,#REF!,#REF!,CZ1126,DB1126,DE1126,DG1126,DN1126,DP1126,DW1126,DY1126,EF1126,EH1126)</f>
        <v>#REF!</v>
      </c>
      <c r="H1126" s="44" t="e">
        <f>SUM(K1126,M1126,Q1126,R1126,S1126,W1126,X1126,Y1126,AC1126,AE1126,AF1126,AG1126,AH1126,AI1126,AL1126,AP1126,AR1126,#REF!,AY1126,AZ1126,CF1126,CH1126,CI1126,CJ1126,CK1126,CL1126,CQ1126,CS1126,CT1126,CU1126,CV1126,CW1126,#REF!,#REF!,DA1126,DC1126,DF1126,DH1126,DO1126,#REF!,#REF!,#REF!,#REF!,DQ1126,DR1126,DS1126,DT1126,DU1126,DX1126,DZ1126,EA1126,EB1126,EC1126,ED1126,EG1126,EI1126,EJ1126,EK1126,EL1126,EM1126)</f>
        <v>#REF!</v>
      </c>
      <c r="I1126" s="44" t="e">
        <f t="shared" si="29"/>
        <v>#REF!</v>
      </c>
      <c r="J1126" s="71"/>
      <c r="K1126" s="71"/>
    </row>
    <row r="1127" spans="7:11" x14ac:dyDescent="0.3">
      <c r="G1127" s="44" t="e">
        <f>SUM(J1127,L1127,N1127,O1127,P1127,T1127,U1127,V1127,AB1127,AD1127,AO1127,AQ1127,CE1127,CG1127,CP1127,CR1127,#REF!,#REF!,CZ1127,DB1127,DE1127,DG1127,DN1127,DP1127,DW1127,DY1127,EF1127,EH1127)</f>
        <v>#REF!</v>
      </c>
      <c r="H1127" s="44" t="e">
        <f>SUM(K1127,M1127,Q1127,R1127,S1127,W1127,X1127,Y1127,AC1127,AE1127,AF1127,AG1127,AH1127,AI1127,AL1127,AP1127,AR1127,#REF!,AY1127,AZ1127,CF1127,CH1127,CI1127,CJ1127,CK1127,CL1127,CQ1127,CS1127,CT1127,CU1127,CV1127,CW1127,#REF!,#REF!,DA1127,DC1127,DF1127,DH1127,DO1127,#REF!,#REF!,#REF!,#REF!,DQ1127,DR1127,DS1127,DT1127,DU1127,DX1127,DZ1127,EA1127,EB1127,EC1127,ED1127,EG1127,EI1127,EJ1127,EK1127,EL1127,EM1127)</f>
        <v>#REF!</v>
      </c>
      <c r="I1127" s="44" t="e">
        <f t="shared" si="29"/>
        <v>#REF!</v>
      </c>
      <c r="J1127" s="71"/>
      <c r="K1127" s="71"/>
    </row>
    <row r="1128" spans="7:11" x14ac:dyDescent="0.3">
      <c r="G1128" s="44" t="e">
        <f>SUM(J1128,L1128,N1128,O1128,P1128,T1128,U1128,V1128,AB1128,AD1128,AO1128,AQ1128,CE1128,CG1128,CP1128,CR1128,#REF!,#REF!,CZ1128,DB1128,DE1128,DG1128,DN1128,DP1128,DW1128,DY1128,EF1128,EH1128)</f>
        <v>#REF!</v>
      </c>
      <c r="H1128" s="44" t="e">
        <f>SUM(K1128,M1128,Q1128,R1128,S1128,W1128,X1128,Y1128,AC1128,AE1128,AF1128,AG1128,AH1128,AI1128,AL1128,AP1128,AR1128,#REF!,AY1128,AZ1128,CF1128,CH1128,CI1128,CJ1128,CK1128,CL1128,CQ1128,CS1128,CT1128,CU1128,CV1128,CW1128,#REF!,#REF!,DA1128,DC1128,DF1128,DH1128,DO1128,#REF!,#REF!,#REF!,#REF!,DQ1128,DR1128,DS1128,DT1128,DU1128,DX1128,DZ1128,EA1128,EB1128,EC1128,ED1128,EG1128,EI1128,EJ1128,EK1128,EL1128,EM1128)</f>
        <v>#REF!</v>
      </c>
      <c r="I1128" s="44" t="e">
        <f t="shared" si="29"/>
        <v>#REF!</v>
      </c>
      <c r="J1128" s="71"/>
      <c r="K1128" s="71"/>
    </row>
    <row r="1129" spans="7:11" x14ac:dyDescent="0.3">
      <c r="G1129" s="44" t="e">
        <f>SUM(J1129,L1129,N1129,O1129,P1129,T1129,U1129,V1129,AB1129,AD1129,AO1129,AQ1129,CE1129,CG1129,CP1129,CR1129,#REF!,#REF!,CZ1129,DB1129,DE1129,DG1129,DN1129,DP1129,DW1129,DY1129,EF1129,EH1129)</f>
        <v>#REF!</v>
      </c>
      <c r="H1129" s="44" t="e">
        <f>SUM(K1129,M1129,Q1129,R1129,S1129,W1129,X1129,Y1129,AC1129,AE1129,AF1129,AG1129,AH1129,AI1129,AL1129,AP1129,AR1129,#REF!,AY1129,AZ1129,CF1129,CH1129,CI1129,CJ1129,CK1129,CL1129,CQ1129,CS1129,CT1129,CU1129,CV1129,CW1129,#REF!,#REF!,DA1129,DC1129,DF1129,DH1129,DO1129,#REF!,#REF!,#REF!,#REF!,DQ1129,DR1129,DS1129,DT1129,DU1129,DX1129,DZ1129,EA1129,EB1129,EC1129,ED1129,EG1129,EI1129,EJ1129,EK1129,EL1129,EM1129)</f>
        <v>#REF!</v>
      </c>
      <c r="I1129" s="44" t="e">
        <f t="shared" si="29"/>
        <v>#REF!</v>
      </c>
      <c r="J1129" s="71"/>
      <c r="K1129" s="71"/>
    </row>
    <row r="1130" spans="7:11" x14ac:dyDescent="0.3">
      <c r="G1130" s="44" t="e">
        <f>SUM(J1130,L1130,N1130,O1130,P1130,T1130,U1130,V1130,AB1130,AD1130,AO1130,AQ1130,CE1130,CG1130,CP1130,CR1130,#REF!,#REF!,CZ1130,DB1130,DE1130,DG1130,DN1130,DP1130,DW1130,DY1130,EF1130,EH1130)</f>
        <v>#REF!</v>
      </c>
      <c r="H1130" s="44" t="e">
        <f>SUM(K1130,M1130,Q1130,R1130,S1130,W1130,X1130,Y1130,AC1130,AE1130,AF1130,AG1130,AH1130,AI1130,AL1130,AP1130,AR1130,#REF!,AY1130,AZ1130,CF1130,CH1130,CI1130,CJ1130,CK1130,CL1130,CQ1130,CS1130,CT1130,CU1130,CV1130,CW1130,#REF!,#REF!,DA1130,DC1130,DF1130,DH1130,DO1130,#REF!,#REF!,#REF!,#REF!,DQ1130,DR1130,DS1130,DT1130,DU1130,DX1130,DZ1130,EA1130,EB1130,EC1130,ED1130,EG1130,EI1130,EJ1130,EK1130,EL1130,EM1130)</f>
        <v>#REF!</v>
      </c>
      <c r="I1130" s="44" t="e">
        <f t="shared" si="29"/>
        <v>#REF!</v>
      </c>
      <c r="J1130" s="71"/>
      <c r="K1130" s="71"/>
    </row>
    <row r="1131" spans="7:11" x14ac:dyDescent="0.3">
      <c r="G1131" s="44" t="e">
        <f>SUM(J1131,L1131,N1131,O1131,P1131,T1131,U1131,V1131,AB1131,AD1131,AO1131,AQ1131,CE1131,CG1131,CP1131,CR1131,#REF!,#REF!,CZ1131,DB1131,DE1131,DG1131,DN1131,DP1131,DW1131,DY1131,EF1131,EH1131)</f>
        <v>#REF!</v>
      </c>
      <c r="H1131" s="44" t="e">
        <f>SUM(K1131,M1131,Q1131,R1131,S1131,W1131,X1131,Y1131,AC1131,AE1131,AF1131,AG1131,AH1131,AI1131,AL1131,AP1131,AR1131,#REF!,AY1131,AZ1131,CF1131,CH1131,CI1131,CJ1131,CK1131,CL1131,CQ1131,CS1131,CT1131,CU1131,CV1131,CW1131,#REF!,#REF!,DA1131,DC1131,DF1131,DH1131,DO1131,#REF!,#REF!,#REF!,#REF!,DQ1131,DR1131,DS1131,DT1131,DU1131,DX1131,DZ1131,EA1131,EB1131,EC1131,ED1131,EG1131,EI1131,EJ1131,EK1131,EL1131,EM1131)</f>
        <v>#REF!</v>
      </c>
      <c r="I1131" s="44" t="e">
        <f t="shared" si="29"/>
        <v>#REF!</v>
      </c>
      <c r="J1131" s="71"/>
      <c r="K1131" s="71"/>
    </row>
    <row r="1132" spans="7:11" x14ac:dyDescent="0.3">
      <c r="G1132" s="44" t="e">
        <f>SUM(J1132,L1132,N1132,O1132,P1132,T1132,U1132,V1132,AB1132,AD1132,AO1132,AQ1132,CE1132,CG1132,CP1132,CR1132,#REF!,#REF!,CZ1132,DB1132,DE1132,DG1132,DN1132,DP1132,DW1132,DY1132,EF1132,EH1132)</f>
        <v>#REF!</v>
      </c>
      <c r="H1132" s="44" t="e">
        <f>SUM(K1132,M1132,Q1132,R1132,S1132,W1132,X1132,Y1132,AC1132,AE1132,AF1132,AG1132,AH1132,AI1132,AL1132,AP1132,AR1132,#REF!,AY1132,AZ1132,CF1132,CH1132,CI1132,CJ1132,CK1132,CL1132,CQ1132,CS1132,CT1132,CU1132,CV1132,CW1132,#REF!,#REF!,DA1132,DC1132,DF1132,DH1132,DO1132,#REF!,#REF!,#REF!,#REF!,DQ1132,DR1132,DS1132,DT1132,DU1132,DX1132,DZ1132,EA1132,EB1132,EC1132,ED1132,EG1132,EI1132,EJ1132,EK1132,EL1132,EM1132)</f>
        <v>#REF!</v>
      </c>
      <c r="I1132" s="44" t="e">
        <f t="shared" si="29"/>
        <v>#REF!</v>
      </c>
      <c r="J1132" s="71"/>
      <c r="K1132" s="71"/>
    </row>
    <row r="1133" spans="7:11" x14ac:dyDescent="0.3">
      <c r="G1133" s="44" t="e">
        <f>SUM(J1133,L1133,N1133,O1133,P1133,T1133,U1133,V1133,AB1133,AD1133,AO1133,AQ1133,CE1133,CG1133,CP1133,CR1133,#REF!,#REF!,CZ1133,DB1133,DE1133,DG1133,DN1133,DP1133,DW1133,DY1133,EF1133,EH1133)</f>
        <v>#REF!</v>
      </c>
      <c r="H1133" s="44" t="e">
        <f>SUM(K1133,M1133,Q1133,R1133,S1133,W1133,X1133,Y1133,AC1133,AE1133,AF1133,AG1133,AH1133,AI1133,AL1133,AP1133,AR1133,#REF!,AY1133,AZ1133,CF1133,CH1133,CI1133,CJ1133,CK1133,CL1133,CQ1133,CS1133,CT1133,CU1133,CV1133,CW1133,#REF!,#REF!,DA1133,DC1133,DF1133,DH1133,DO1133,#REF!,#REF!,#REF!,#REF!,DQ1133,DR1133,DS1133,DT1133,DU1133,DX1133,DZ1133,EA1133,EB1133,EC1133,ED1133,EG1133,EI1133,EJ1133,EK1133,EL1133,EM1133)</f>
        <v>#REF!</v>
      </c>
      <c r="I1133" s="44" t="e">
        <f t="shared" si="29"/>
        <v>#REF!</v>
      </c>
      <c r="J1133" s="71"/>
      <c r="K1133" s="71"/>
    </row>
    <row r="1134" spans="7:11" x14ac:dyDescent="0.3">
      <c r="G1134" s="44" t="e">
        <f>SUM(J1134,L1134,N1134,O1134,P1134,T1134,U1134,V1134,AB1134,AD1134,AO1134,AQ1134,CE1134,CG1134,CP1134,CR1134,#REF!,#REF!,CZ1134,DB1134,DE1134,DG1134,DN1134,DP1134,DW1134,DY1134,EF1134,EH1134)</f>
        <v>#REF!</v>
      </c>
      <c r="H1134" s="44" t="e">
        <f>SUM(K1134,M1134,Q1134,R1134,S1134,W1134,X1134,Y1134,AC1134,AE1134,AF1134,AG1134,AH1134,AI1134,AL1134,AP1134,AR1134,#REF!,AY1134,AZ1134,CF1134,CH1134,CI1134,CJ1134,CK1134,CL1134,CQ1134,CS1134,CT1134,CU1134,CV1134,CW1134,#REF!,#REF!,DA1134,DC1134,DF1134,DH1134,DO1134,#REF!,#REF!,#REF!,#REF!,DQ1134,DR1134,DS1134,DT1134,DU1134,DX1134,DZ1134,EA1134,EB1134,EC1134,ED1134,EG1134,EI1134,EJ1134,EK1134,EL1134,EM1134)</f>
        <v>#REF!</v>
      </c>
      <c r="I1134" s="44" t="e">
        <f t="shared" si="29"/>
        <v>#REF!</v>
      </c>
      <c r="J1134" s="71"/>
      <c r="K1134" s="71"/>
    </row>
    <row r="1135" spans="7:11" x14ac:dyDescent="0.3">
      <c r="G1135" s="44" t="e">
        <f>SUM(J1135,L1135,N1135,O1135,P1135,T1135,U1135,V1135,AB1135,AD1135,AO1135,AQ1135,CE1135,CG1135,CP1135,CR1135,#REF!,#REF!,CZ1135,DB1135,DE1135,DG1135,DN1135,DP1135,DW1135,DY1135,EF1135,EH1135)</f>
        <v>#REF!</v>
      </c>
      <c r="H1135" s="44" t="e">
        <f>SUM(K1135,M1135,Q1135,R1135,S1135,W1135,X1135,Y1135,AC1135,AE1135,AF1135,AG1135,AH1135,AI1135,AL1135,AP1135,AR1135,#REF!,AY1135,AZ1135,CF1135,CH1135,CI1135,CJ1135,CK1135,CL1135,CQ1135,CS1135,CT1135,CU1135,CV1135,CW1135,#REF!,#REF!,DA1135,DC1135,DF1135,DH1135,DO1135,#REF!,#REF!,#REF!,#REF!,DQ1135,DR1135,DS1135,DT1135,DU1135,DX1135,DZ1135,EA1135,EB1135,EC1135,ED1135,EG1135,EI1135,EJ1135,EK1135,EL1135,EM1135)</f>
        <v>#REF!</v>
      </c>
      <c r="I1135" s="44" t="e">
        <f t="shared" si="29"/>
        <v>#REF!</v>
      </c>
      <c r="J1135" s="71"/>
      <c r="K1135" s="71"/>
    </row>
    <row r="1136" spans="7:11" x14ac:dyDescent="0.3">
      <c r="G1136" s="44" t="e">
        <f>SUM(J1136,L1136,N1136,O1136,P1136,T1136,U1136,V1136,AB1136,AD1136,AO1136,AQ1136,CE1136,CG1136,CP1136,CR1136,#REF!,#REF!,CZ1136,DB1136,DE1136,DG1136,DN1136,DP1136,DW1136,DY1136,EF1136,EH1136)</f>
        <v>#REF!</v>
      </c>
      <c r="H1136" s="44" t="e">
        <f>SUM(K1136,M1136,Q1136,R1136,S1136,W1136,X1136,Y1136,AC1136,AE1136,AF1136,AG1136,AH1136,AI1136,AL1136,AP1136,AR1136,#REF!,AY1136,AZ1136,CF1136,CH1136,CI1136,CJ1136,CK1136,CL1136,CQ1136,CS1136,CT1136,CU1136,CV1136,CW1136,#REF!,#REF!,DA1136,DC1136,DF1136,DH1136,DO1136,#REF!,#REF!,#REF!,#REF!,DQ1136,DR1136,DS1136,DT1136,DU1136,DX1136,DZ1136,EA1136,EB1136,EC1136,ED1136,EG1136,EI1136,EJ1136,EK1136,EL1136,EM1136)</f>
        <v>#REF!</v>
      </c>
      <c r="I1136" s="44" t="e">
        <f t="shared" si="29"/>
        <v>#REF!</v>
      </c>
      <c r="J1136" s="71"/>
      <c r="K1136" s="71"/>
    </row>
    <row r="1137" spans="7:11" x14ac:dyDescent="0.3">
      <c r="G1137" s="44" t="e">
        <f>SUM(J1137,L1137,N1137,O1137,P1137,T1137,U1137,V1137,AB1137,AD1137,AO1137,AQ1137,CE1137,CG1137,CP1137,CR1137,#REF!,#REF!,CZ1137,DB1137,DE1137,DG1137,DN1137,DP1137,DW1137,DY1137,EF1137,EH1137)</f>
        <v>#REF!</v>
      </c>
      <c r="H1137" s="44" t="e">
        <f>SUM(K1137,M1137,Q1137,R1137,S1137,W1137,X1137,Y1137,AC1137,AE1137,AF1137,AG1137,AH1137,AI1137,AL1137,AP1137,AR1137,#REF!,AY1137,AZ1137,CF1137,CH1137,CI1137,CJ1137,CK1137,CL1137,CQ1137,CS1137,CT1137,CU1137,CV1137,CW1137,#REF!,#REF!,DA1137,DC1137,DF1137,DH1137,DO1137,#REF!,#REF!,#REF!,#REF!,DQ1137,DR1137,DS1137,DT1137,DU1137,DX1137,DZ1137,EA1137,EB1137,EC1137,ED1137,EG1137,EI1137,EJ1137,EK1137,EL1137,EM1137)</f>
        <v>#REF!</v>
      </c>
      <c r="I1137" s="44" t="e">
        <f t="shared" si="29"/>
        <v>#REF!</v>
      </c>
      <c r="J1137" s="71"/>
      <c r="K1137" s="71"/>
    </row>
    <row r="1138" spans="7:11" x14ac:dyDescent="0.3">
      <c r="G1138" s="44" t="e">
        <f>SUM(J1138,L1138,N1138,O1138,P1138,T1138,U1138,V1138,AB1138,AD1138,AO1138,AQ1138,CE1138,CG1138,CP1138,CR1138,#REF!,#REF!,CZ1138,DB1138,DE1138,DG1138,DN1138,DP1138,DW1138,DY1138,EF1138,EH1138)</f>
        <v>#REF!</v>
      </c>
      <c r="H1138" s="44" t="e">
        <f>SUM(K1138,M1138,Q1138,R1138,S1138,W1138,X1138,Y1138,AC1138,AE1138,AF1138,AG1138,AH1138,AI1138,AL1138,AP1138,AR1138,#REF!,AY1138,AZ1138,CF1138,CH1138,CI1138,CJ1138,CK1138,CL1138,CQ1138,CS1138,CT1138,CU1138,CV1138,CW1138,#REF!,#REF!,DA1138,DC1138,DF1138,DH1138,DO1138,#REF!,#REF!,#REF!,#REF!,DQ1138,DR1138,DS1138,DT1138,DU1138,DX1138,DZ1138,EA1138,EB1138,EC1138,ED1138,EG1138,EI1138,EJ1138,EK1138,EL1138,EM1138)</f>
        <v>#REF!</v>
      </c>
      <c r="I1138" s="44" t="e">
        <f t="shared" si="29"/>
        <v>#REF!</v>
      </c>
      <c r="J1138" s="71"/>
      <c r="K1138" s="71"/>
    </row>
    <row r="1139" spans="7:11" x14ac:dyDescent="0.3">
      <c r="G1139" s="44" t="e">
        <f>SUM(J1139,L1139,N1139,O1139,P1139,T1139,U1139,V1139,AB1139,AD1139,AO1139,AQ1139,CE1139,CG1139,CP1139,CR1139,#REF!,#REF!,CZ1139,DB1139,DE1139,DG1139,DN1139,DP1139,DW1139,DY1139,EF1139,EH1139)</f>
        <v>#REF!</v>
      </c>
      <c r="H1139" s="44" t="e">
        <f>SUM(K1139,M1139,Q1139,R1139,S1139,W1139,X1139,Y1139,AC1139,AE1139,AF1139,AG1139,AH1139,AI1139,AL1139,AP1139,AR1139,#REF!,AY1139,AZ1139,CF1139,CH1139,CI1139,CJ1139,CK1139,CL1139,CQ1139,CS1139,CT1139,CU1139,CV1139,CW1139,#REF!,#REF!,DA1139,DC1139,DF1139,DH1139,DO1139,#REF!,#REF!,#REF!,#REF!,DQ1139,DR1139,DS1139,DT1139,DU1139,DX1139,DZ1139,EA1139,EB1139,EC1139,ED1139,EG1139,EI1139,EJ1139,EK1139,EL1139,EM1139)</f>
        <v>#REF!</v>
      </c>
      <c r="I1139" s="44" t="e">
        <f t="shared" si="29"/>
        <v>#REF!</v>
      </c>
      <c r="J1139" s="71"/>
      <c r="K1139" s="71"/>
    </row>
    <row r="1140" spans="7:11" x14ac:dyDescent="0.3">
      <c r="G1140" s="44" t="e">
        <f>SUM(J1140,L1140,N1140,O1140,P1140,T1140,U1140,V1140,AB1140,AD1140,AO1140,AQ1140,CE1140,CG1140,CP1140,CR1140,#REF!,#REF!,CZ1140,DB1140,DE1140,DG1140,DN1140,DP1140,DW1140,DY1140,EF1140,EH1140)</f>
        <v>#REF!</v>
      </c>
      <c r="H1140" s="44" t="e">
        <f>SUM(K1140,M1140,Q1140,R1140,S1140,W1140,X1140,Y1140,AC1140,AE1140,AF1140,AG1140,AH1140,AI1140,AL1140,AP1140,AR1140,#REF!,AY1140,AZ1140,CF1140,CH1140,CI1140,CJ1140,CK1140,CL1140,CQ1140,CS1140,CT1140,CU1140,CV1140,CW1140,#REF!,#REF!,DA1140,DC1140,DF1140,DH1140,DO1140,#REF!,#REF!,#REF!,#REF!,DQ1140,DR1140,DS1140,DT1140,DU1140,DX1140,DZ1140,EA1140,EB1140,EC1140,ED1140,EG1140,EI1140,EJ1140,EK1140,EL1140,EM1140)</f>
        <v>#REF!</v>
      </c>
      <c r="I1140" s="44" t="e">
        <f t="shared" si="29"/>
        <v>#REF!</v>
      </c>
      <c r="J1140" s="71"/>
      <c r="K1140" s="71"/>
    </row>
    <row r="1141" spans="7:11" x14ac:dyDescent="0.3">
      <c r="G1141" s="44" t="e">
        <f>SUM(J1141,L1141,N1141,O1141,P1141,T1141,U1141,V1141,AB1141,AD1141,AO1141,AQ1141,CE1141,CG1141,CP1141,CR1141,#REF!,#REF!,CZ1141,DB1141,DE1141,DG1141,DN1141,DP1141,DW1141,DY1141,EF1141,EH1141)</f>
        <v>#REF!</v>
      </c>
      <c r="H1141" s="44" t="e">
        <f>SUM(K1141,M1141,Q1141,R1141,S1141,W1141,X1141,Y1141,AC1141,AE1141,AF1141,AG1141,AH1141,AI1141,AL1141,AP1141,AR1141,#REF!,AY1141,AZ1141,CF1141,CH1141,CI1141,CJ1141,CK1141,CL1141,CQ1141,CS1141,CT1141,CU1141,CV1141,CW1141,#REF!,#REF!,DA1141,DC1141,DF1141,DH1141,DO1141,#REF!,#REF!,#REF!,#REF!,DQ1141,DR1141,DS1141,DT1141,DU1141,DX1141,DZ1141,EA1141,EB1141,EC1141,ED1141,EG1141,EI1141,EJ1141,EK1141,EL1141,EM1141)</f>
        <v>#REF!</v>
      </c>
      <c r="I1141" s="44" t="e">
        <f t="shared" si="29"/>
        <v>#REF!</v>
      </c>
      <c r="J1141" s="71"/>
      <c r="K1141" s="71"/>
    </row>
    <row r="1142" spans="7:11" x14ac:dyDescent="0.3">
      <c r="G1142" s="44" t="e">
        <f>SUM(J1142,L1142,N1142,O1142,P1142,T1142,U1142,V1142,AB1142,AD1142,AO1142,AQ1142,CE1142,CG1142,CP1142,CR1142,#REF!,#REF!,CZ1142,DB1142,DE1142,DG1142,DN1142,DP1142,DW1142,DY1142,EF1142,EH1142)</f>
        <v>#REF!</v>
      </c>
      <c r="H1142" s="44" t="e">
        <f>SUM(K1142,M1142,Q1142,R1142,S1142,W1142,X1142,Y1142,AC1142,AE1142,AF1142,AG1142,AH1142,AI1142,AL1142,AP1142,AR1142,#REF!,AY1142,AZ1142,CF1142,CH1142,CI1142,CJ1142,CK1142,CL1142,CQ1142,CS1142,CT1142,CU1142,CV1142,CW1142,#REF!,#REF!,DA1142,DC1142,DF1142,DH1142,DO1142,#REF!,#REF!,#REF!,#REF!,DQ1142,DR1142,DS1142,DT1142,DU1142,DX1142,DZ1142,EA1142,EB1142,EC1142,ED1142,EG1142,EI1142,EJ1142,EK1142,EL1142,EM1142)</f>
        <v>#REF!</v>
      </c>
      <c r="I1142" s="44" t="e">
        <f t="shared" si="29"/>
        <v>#REF!</v>
      </c>
      <c r="J1142" s="71"/>
      <c r="K1142" s="71"/>
    </row>
    <row r="1143" spans="7:11" x14ac:dyDescent="0.3">
      <c r="G1143" s="44" t="e">
        <f>SUM(J1143,L1143,N1143,O1143,P1143,T1143,U1143,V1143,AB1143,AD1143,AO1143,AQ1143,CE1143,CG1143,CP1143,CR1143,#REF!,#REF!,CZ1143,DB1143,DE1143,DG1143,DN1143,DP1143,DW1143,DY1143,EF1143,EH1143)</f>
        <v>#REF!</v>
      </c>
      <c r="H1143" s="44" t="e">
        <f>SUM(K1143,M1143,Q1143,R1143,S1143,W1143,X1143,Y1143,AC1143,AE1143,AF1143,AG1143,AH1143,AI1143,AL1143,AP1143,AR1143,#REF!,AY1143,AZ1143,CF1143,CH1143,CI1143,CJ1143,CK1143,CL1143,CQ1143,CS1143,CT1143,CU1143,CV1143,CW1143,#REF!,#REF!,DA1143,DC1143,DF1143,DH1143,DO1143,#REF!,#REF!,#REF!,#REF!,DQ1143,DR1143,DS1143,DT1143,DU1143,DX1143,DZ1143,EA1143,EB1143,EC1143,ED1143,EG1143,EI1143,EJ1143,EK1143,EL1143,EM1143)</f>
        <v>#REF!</v>
      </c>
      <c r="I1143" s="44" t="e">
        <f t="shared" si="29"/>
        <v>#REF!</v>
      </c>
      <c r="J1143" s="71"/>
      <c r="K1143" s="71"/>
    </row>
    <row r="1144" spans="7:11" x14ac:dyDescent="0.3">
      <c r="G1144" s="44" t="e">
        <f>SUM(J1144,L1144,N1144,O1144,P1144,T1144,U1144,V1144,AB1144,AD1144,AO1144,AQ1144,CE1144,CG1144,CP1144,CR1144,#REF!,#REF!,CZ1144,DB1144,DE1144,DG1144,DN1144,DP1144,DW1144,DY1144,EF1144,EH1144)</f>
        <v>#REF!</v>
      </c>
      <c r="H1144" s="44" t="e">
        <f>SUM(K1144,M1144,Q1144,R1144,S1144,W1144,X1144,Y1144,AC1144,AE1144,AF1144,AG1144,AH1144,AI1144,AL1144,AP1144,AR1144,#REF!,AY1144,AZ1144,CF1144,CH1144,CI1144,CJ1144,CK1144,CL1144,CQ1144,CS1144,CT1144,CU1144,CV1144,CW1144,#REF!,#REF!,DA1144,DC1144,DF1144,DH1144,DO1144,#REF!,#REF!,#REF!,#REF!,DQ1144,DR1144,DS1144,DT1144,DU1144,DX1144,DZ1144,EA1144,EB1144,EC1144,ED1144,EG1144,EI1144,EJ1144,EK1144,EL1144,EM1144)</f>
        <v>#REF!</v>
      </c>
      <c r="I1144" s="44" t="e">
        <f t="shared" si="29"/>
        <v>#REF!</v>
      </c>
      <c r="J1144" s="71"/>
      <c r="K1144" s="71"/>
    </row>
    <row r="1145" spans="7:11" x14ac:dyDescent="0.3">
      <c r="G1145" s="44" t="e">
        <f>SUM(J1145,L1145,N1145,O1145,P1145,T1145,U1145,V1145,AB1145,AD1145,AO1145,AQ1145,CE1145,CG1145,CP1145,CR1145,#REF!,#REF!,CZ1145,DB1145,DE1145,DG1145,DN1145,DP1145,DW1145,DY1145,EF1145,EH1145)</f>
        <v>#REF!</v>
      </c>
      <c r="H1145" s="44" t="e">
        <f>SUM(K1145,M1145,Q1145,R1145,S1145,W1145,X1145,Y1145,AC1145,AE1145,AF1145,AG1145,AH1145,AI1145,AL1145,AP1145,AR1145,#REF!,AY1145,AZ1145,CF1145,CH1145,CI1145,CJ1145,CK1145,CL1145,CQ1145,CS1145,CT1145,CU1145,CV1145,CW1145,#REF!,#REF!,DA1145,DC1145,DF1145,DH1145,DO1145,#REF!,#REF!,#REF!,#REF!,DQ1145,DR1145,DS1145,DT1145,DU1145,DX1145,DZ1145,EA1145,EB1145,EC1145,ED1145,EG1145,EI1145,EJ1145,EK1145,EL1145,EM1145)</f>
        <v>#REF!</v>
      </c>
      <c r="I1145" s="44" t="e">
        <f t="shared" si="29"/>
        <v>#REF!</v>
      </c>
      <c r="J1145" s="71"/>
      <c r="K1145" s="71"/>
    </row>
    <row r="1146" spans="7:11" x14ac:dyDescent="0.3">
      <c r="G1146" s="44" t="e">
        <f>SUM(J1146,L1146,N1146,O1146,P1146,T1146,U1146,V1146,AB1146,AD1146,AO1146,AQ1146,CE1146,CG1146,CP1146,CR1146,#REF!,#REF!,CZ1146,DB1146,DE1146,DG1146,DN1146,DP1146,DW1146,DY1146,EF1146,EH1146)</f>
        <v>#REF!</v>
      </c>
      <c r="H1146" s="44" t="e">
        <f>SUM(K1146,M1146,Q1146,R1146,S1146,W1146,X1146,Y1146,AC1146,AE1146,AF1146,AG1146,AH1146,AI1146,AL1146,AP1146,AR1146,#REF!,AY1146,AZ1146,CF1146,CH1146,CI1146,CJ1146,CK1146,CL1146,CQ1146,CS1146,CT1146,CU1146,CV1146,CW1146,#REF!,#REF!,DA1146,DC1146,DF1146,DH1146,DO1146,#REF!,#REF!,#REF!,#REF!,DQ1146,DR1146,DS1146,DT1146,DU1146,DX1146,DZ1146,EA1146,EB1146,EC1146,ED1146,EG1146,EI1146,EJ1146,EK1146,EL1146,EM1146)</f>
        <v>#REF!</v>
      </c>
      <c r="I1146" s="44" t="e">
        <f t="shared" si="29"/>
        <v>#REF!</v>
      </c>
      <c r="J1146" s="71"/>
      <c r="K1146" s="71"/>
    </row>
    <row r="1147" spans="7:11" x14ac:dyDescent="0.3">
      <c r="G1147" s="44" t="e">
        <f>SUM(J1147,L1147,N1147,O1147,P1147,T1147,U1147,V1147,AB1147,AD1147,AO1147,AQ1147,CE1147,CG1147,CP1147,CR1147,#REF!,#REF!,CZ1147,DB1147,DE1147,DG1147,DN1147,DP1147,DW1147,DY1147,EF1147,EH1147)</f>
        <v>#REF!</v>
      </c>
      <c r="H1147" s="44" t="e">
        <f>SUM(K1147,M1147,Q1147,R1147,S1147,W1147,X1147,Y1147,AC1147,AE1147,AF1147,AG1147,AH1147,AI1147,AL1147,AP1147,AR1147,#REF!,AY1147,AZ1147,CF1147,CH1147,CI1147,CJ1147,CK1147,CL1147,CQ1147,CS1147,CT1147,CU1147,CV1147,CW1147,#REF!,#REF!,DA1147,DC1147,DF1147,DH1147,DO1147,#REF!,#REF!,#REF!,#REF!,DQ1147,DR1147,DS1147,DT1147,DU1147,DX1147,DZ1147,EA1147,EB1147,EC1147,ED1147,EG1147,EI1147,EJ1147,EK1147,EL1147,EM1147)</f>
        <v>#REF!</v>
      </c>
      <c r="I1147" s="44" t="e">
        <f t="shared" si="29"/>
        <v>#REF!</v>
      </c>
      <c r="J1147" s="71"/>
      <c r="K1147" s="71"/>
    </row>
    <row r="1148" spans="7:11" x14ac:dyDescent="0.3">
      <c r="G1148" s="44" t="e">
        <f>SUM(J1148,L1148,N1148,O1148,P1148,T1148,U1148,V1148,AB1148,AD1148,AO1148,AQ1148,CE1148,CG1148,CP1148,CR1148,#REF!,#REF!,CZ1148,DB1148,DE1148,DG1148,DN1148,DP1148,DW1148,DY1148,EF1148,EH1148)</f>
        <v>#REF!</v>
      </c>
      <c r="H1148" s="44" t="e">
        <f>SUM(K1148,M1148,Q1148,R1148,S1148,W1148,X1148,Y1148,AC1148,AE1148,AF1148,AG1148,AH1148,AI1148,AL1148,AP1148,AR1148,#REF!,AY1148,AZ1148,CF1148,CH1148,CI1148,CJ1148,CK1148,CL1148,CQ1148,CS1148,CT1148,CU1148,CV1148,CW1148,#REF!,#REF!,DA1148,DC1148,DF1148,DH1148,DO1148,#REF!,#REF!,#REF!,#REF!,DQ1148,DR1148,DS1148,DT1148,DU1148,DX1148,DZ1148,EA1148,EB1148,EC1148,ED1148,EG1148,EI1148,EJ1148,EK1148,EL1148,EM1148)</f>
        <v>#REF!</v>
      </c>
      <c r="I1148" s="44" t="e">
        <f t="shared" si="29"/>
        <v>#REF!</v>
      </c>
      <c r="J1148" s="71"/>
      <c r="K1148" s="71"/>
    </row>
    <row r="1149" spans="7:11" x14ac:dyDescent="0.3">
      <c r="G1149" s="44" t="e">
        <f>SUM(J1149,L1149,N1149,O1149,P1149,T1149,U1149,V1149,AB1149,AD1149,AO1149,AQ1149,CE1149,CG1149,CP1149,CR1149,#REF!,#REF!,CZ1149,DB1149,DE1149,DG1149,DN1149,DP1149,DW1149,DY1149,EF1149,EH1149)</f>
        <v>#REF!</v>
      </c>
      <c r="H1149" s="44" t="e">
        <f>SUM(K1149,M1149,Q1149,R1149,S1149,W1149,X1149,Y1149,AC1149,AE1149,AF1149,AG1149,AH1149,AI1149,AL1149,AP1149,AR1149,#REF!,AY1149,AZ1149,CF1149,CH1149,CI1149,CJ1149,CK1149,CL1149,CQ1149,CS1149,CT1149,CU1149,CV1149,CW1149,#REF!,#REF!,DA1149,DC1149,DF1149,DH1149,DO1149,#REF!,#REF!,#REF!,#REF!,DQ1149,DR1149,DS1149,DT1149,DU1149,DX1149,DZ1149,EA1149,EB1149,EC1149,ED1149,EG1149,EI1149,EJ1149,EK1149,EL1149,EM1149)</f>
        <v>#REF!</v>
      </c>
      <c r="I1149" s="44" t="e">
        <f t="shared" si="29"/>
        <v>#REF!</v>
      </c>
      <c r="J1149" s="71"/>
      <c r="K1149" s="71"/>
    </row>
    <row r="1150" spans="7:11" x14ac:dyDescent="0.3">
      <c r="G1150" s="44" t="e">
        <f>SUM(J1150,L1150,N1150,O1150,P1150,T1150,U1150,V1150,AB1150,AD1150,AO1150,AQ1150,CE1150,CG1150,CP1150,CR1150,#REF!,#REF!,CZ1150,DB1150,DE1150,DG1150,DN1150,DP1150,DW1150,DY1150,EF1150,EH1150)</f>
        <v>#REF!</v>
      </c>
      <c r="H1150" s="44" t="e">
        <f>SUM(K1150,M1150,Q1150,R1150,S1150,W1150,X1150,Y1150,AC1150,AE1150,AF1150,AG1150,AH1150,AI1150,AL1150,AP1150,AR1150,#REF!,AY1150,AZ1150,CF1150,CH1150,CI1150,CJ1150,CK1150,CL1150,CQ1150,CS1150,CT1150,CU1150,CV1150,CW1150,#REF!,#REF!,DA1150,DC1150,DF1150,DH1150,DO1150,#REF!,#REF!,#REF!,#REF!,DQ1150,DR1150,DS1150,DT1150,DU1150,DX1150,DZ1150,EA1150,EB1150,EC1150,ED1150,EG1150,EI1150,EJ1150,EK1150,EL1150,EM1150)</f>
        <v>#REF!</v>
      </c>
      <c r="I1150" s="44" t="e">
        <f t="shared" si="29"/>
        <v>#REF!</v>
      </c>
      <c r="J1150" s="71"/>
      <c r="K1150" s="71"/>
    </row>
    <row r="1151" spans="7:11" x14ac:dyDescent="0.3">
      <c r="G1151" s="44" t="e">
        <f>SUM(J1151,L1151,N1151,O1151,P1151,T1151,U1151,V1151,AB1151,AD1151,AO1151,AQ1151,CE1151,CG1151,CP1151,CR1151,#REF!,#REF!,CZ1151,DB1151,DE1151,DG1151,DN1151,DP1151,DW1151,DY1151,EF1151,EH1151)</f>
        <v>#REF!</v>
      </c>
      <c r="H1151" s="44" t="e">
        <f>SUM(K1151,M1151,Q1151,R1151,S1151,W1151,X1151,Y1151,AC1151,AE1151,AF1151,AG1151,AH1151,AI1151,AL1151,AP1151,AR1151,#REF!,AY1151,AZ1151,CF1151,CH1151,CI1151,CJ1151,CK1151,CL1151,CQ1151,CS1151,CT1151,CU1151,CV1151,CW1151,#REF!,#REF!,DA1151,DC1151,DF1151,DH1151,DO1151,#REF!,#REF!,#REF!,#REF!,DQ1151,DR1151,DS1151,DT1151,DU1151,DX1151,DZ1151,EA1151,EB1151,EC1151,ED1151,EG1151,EI1151,EJ1151,EK1151,EL1151,EM1151)</f>
        <v>#REF!</v>
      </c>
      <c r="I1151" s="44" t="e">
        <f t="shared" si="29"/>
        <v>#REF!</v>
      </c>
      <c r="J1151" s="71"/>
      <c r="K1151" s="71"/>
    </row>
    <row r="1152" spans="7:11" x14ac:dyDescent="0.3">
      <c r="G1152" s="44" t="e">
        <f>SUM(J1152,L1152,N1152,O1152,P1152,T1152,U1152,V1152,AB1152,AD1152,AO1152,AQ1152,CE1152,CG1152,CP1152,CR1152,#REF!,#REF!,CZ1152,DB1152,DE1152,DG1152,DN1152,DP1152,DW1152,DY1152,EF1152,EH1152)</f>
        <v>#REF!</v>
      </c>
      <c r="H1152" s="44" t="e">
        <f>SUM(K1152,M1152,Q1152,R1152,S1152,W1152,X1152,Y1152,AC1152,AE1152,AF1152,AG1152,AH1152,AI1152,AL1152,AP1152,AR1152,#REF!,AY1152,AZ1152,CF1152,CH1152,CI1152,CJ1152,CK1152,CL1152,CQ1152,CS1152,CT1152,CU1152,CV1152,CW1152,#REF!,#REF!,DA1152,DC1152,DF1152,DH1152,DO1152,#REF!,#REF!,#REF!,#REF!,DQ1152,DR1152,DS1152,DT1152,DU1152,DX1152,DZ1152,EA1152,EB1152,EC1152,ED1152,EG1152,EI1152,EJ1152,EK1152,EL1152,EM1152)</f>
        <v>#REF!</v>
      </c>
      <c r="I1152" s="44" t="e">
        <f t="shared" si="29"/>
        <v>#REF!</v>
      </c>
      <c r="J1152" s="71"/>
      <c r="K1152" s="71"/>
    </row>
    <row r="1153" spans="7:11" x14ac:dyDescent="0.3">
      <c r="G1153" s="44" t="e">
        <f>SUM(J1153,L1153,N1153,O1153,P1153,T1153,U1153,V1153,AB1153,AD1153,AO1153,AQ1153,CE1153,CG1153,CP1153,CR1153,#REF!,#REF!,CZ1153,DB1153,DE1153,DG1153,DN1153,DP1153,DW1153,DY1153,EF1153,EH1153)</f>
        <v>#REF!</v>
      </c>
      <c r="H1153" s="44" t="e">
        <f>SUM(K1153,M1153,Q1153,R1153,S1153,W1153,X1153,Y1153,AC1153,AE1153,AF1153,AG1153,AH1153,AI1153,AL1153,AP1153,AR1153,#REF!,AY1153,AZ1153,CF1153,CH1153,CI1153,CJ1153,CK1153,CL1153,CQ1153,CS1153,CT1153,CU1153,CV1153,CW1153,#REF!,#REF!,DA1153,DC1153,DF1153,DH1153,DO1153,#REF!,#REF!,#REF!,#REF!,DQ1153,DR1153,DS1153,DT1153,DU1153,DX1153,DZ1153,EA1153,EB1153,EC1153,ED1153,EG1153,EI1153,EJ1153,EK1153,EL1153,EM1153)</f>
        <v>#REF!</v>
      </c>
      <c r="I1153" s="44" t="e">
        <f t="shared" si="29"/>
        <v>#REF!</v>
      </c>
      <c r="J1153" s="71"/>
      <c r="K1153" s="71"/>
    </row>
    <row r="1154" spans="7:11" x14ac:dyDescent="0.3">
      <c r="G1154" s="44" t="e">
        <f>SUM(J1154,L1154,N1154,O1154,P1154,T1154,U1154,V1154,AB1154,AD1154,AO1154,AQ1154,CE1154,CG1154,CP1154,CR1154,#REF!,#REF!,CZ1154,DB1154,DE1154,DG1154,DN1154,DP1154,DW1154,DY1154,EF1154,EH1154)</f>
        <v>#REF!</v>
      </c>
      <c r="H1154" s="44" t="e">
        <f>SUM(K1154,M1154,Q1154,R1154,S1154,W1154,X1154,Y1154,AC1154,AE1154,AF1154,AG1154,AH1154,AI1154,AL1154,AP1154,AR1154,#REF!,AY1154,AZ1154,CF1154,CH1154,CI1154,CJ1154,CK1154,CL1154,CQ1154,CS1154,CT1154,CU1154,CV1154,CW1154,#REF!,#REF!,DA1154,DC1154,DF1154,DH1154,DO1154,#REF!,#REF!,#REF!,#REF!,DQ1154,DR1154,DS1154,DT1154,DU1154,DX1154,DZ1154,EA1154,EB1154,EC1154,ED1154,EG1154,EI1154,EJ1154,EK1154,EL1154,EM1154)</f>
        <v>#REF!</v>
      </c>
      <c r="I1154" s="44" t="e">
        <f t="shared" si="29"/>
        <v>#REF!</v>
      </c>
      <c r="J1154" s="71"/>
      <c r="K1154" s="71"/>
    </row>
    <row r="1155" spans="7:11" x14ac:dyDescent="0.3">
      <c r="G1155" s="44" t="e">
        <f>SUM(J1155,L1155,N1155,O1155,P1155,T1155,U1155,V1155,AB1155,AD1155,AO1155,AQ1155,CE1155,CG1155,CP1155,CR1155,#REF!,#REF!,CZ1155,DB1155,DE1155,DG1155,DN1155,DP1155,DW1155,DY1155,EF1155,EH1155)</f>
        <v>#REF!</v>
      </c>
      <c r="H1155" s="44" t="e">
        <f>SUM(K1155,M1155,Q1155,R1155,S1155,W1155,X1155,Y1155,AC1155,AE1155,AF1155,AG1155,AH1155,AI1155,AL1155,AP1155,AR1155,#REF!,AY1155,AZ1155,CF1155,CH1155,CI1155,CJ1155,CK1155,CL1155,CQ1155,CS1155,CT1155,CU1155,CV1155,CW1155,#REF!,#REF!,DA1155,DC1155,DF1155,DH1155,DO1155,#REF!,#REF!,#REF!,#REF!,DQ1155,DR1155,DS1155,DT1155,DU1155,DX1155,DZ1155,EA1155,EB1155,EC1155,ED1155,EG1155,EI1155,EJ1155,EK1155,EL1155,EM1155)</f>
        <v>#REF!</v>
      </c>
      <c r="I1155" s="44" t="e">
        <f t="shared" si="29"/>
        <v>#REF!</v>
      </c>
      <c r="J1155" s="71"/>
      <c r="K1155" s="71"/>
    </row>
    <row r="1156" spans="7:11" x14ac:dyDescent="0.3">
      <c r="G1156" s="44" t="e">
        <f>SUM(J1156,L1156,N1156,O1156,P1156,T1156,U1156,V1156,AB1156,AD1156,AO1156,AQ1156,CE1156,CG1156,CP1156,CR1156,#REF!,#REF!,CZ1156,DB1156,DE1156,DG1156,DN1156,DP1156,DW1156,DY1156,EF1156,EH1156)</f>
        <v>#REF!</v>
      </c>
      <c r="H1156" s="44" t="e">
        <f>SUM(K1156,M1156,Q1156,R1156,S1156,W1156,X1156,Y1156,AC1156,AE1156,AF1156,AG1156,AH1156,AI1156,AL1156,AP1156,AR1156,#REF!,AY1156,AZ1156,CF1156,CH1156,CI1156,CJ1156,CK1156,CL1156,CQ1156,CS1156,CT1156,CU1156,CV1156,CW1156,#REF!,#REF!,DA1156,DC1156,DF1156,DH1156,DO1156,#REF!,#REF!,#REF!,#REF!,DQ1156,DR1156,DS1156,DT1156,DU1156,DX1156,DZ1156,EA1156,EB1156,EC1156,ED1156,EG1156,EI1156,EJ1156,EK1156,EL1156,EM1156)</f>
        <v>#REF!</v>
      </c>
      <c r="I1156" s="44" t="e">
        <f t="shared" si="29"/>
        <v>#REF!</v>
      </c>
      <c r="J1156" s="71"/>
      <c r="K1156" s="71"/>
    </row>
    <row r="1157" spans="7:11" x14ac:dyDescent="0.3">
      <c r="G1157" s="44" t="e">
        <f>SUM(J1157,L1157,N1157,O1157,P1157,T1157,U1157,V1157,AB1157,AD1157,AO1157,AQ1157,CE1157,CG1157,CP1157,CR1157,#REF!,#REF!,CZ1157,DB1157,DE1157,DG1157,DN1157,DP1157,DW1157,DY1157,EF1157,EH1157)</f>
        <v>#REF!</v>
      </c>
      <c r="H1157" s="44" t="e">
        <f>SUM(K1157,M1157,Q1157,R1157,S1157,W1157,X1157,Y1157,AC1157,AE1157,AF1157,AG1157,AH1157,AI1157,AL1157,AP1157,AR1157,#REF!,AY1157,AZ1157,CF1157,CH1157,CI1157,CJ1157,CK1157,CL1157,CQ1157,CS1157,CT1157,CU1157,CV1157,CW1157,#REF!,#REF!,DA1157,DC1157,DF1157,DH1157,DO1157,#REF!,#REF!,#REF!,#REF!,DQ1157,DR1157,DS1157,DT1157,DU1157,DX1157,DZ1157,EA1157,EB1157,EC1157,ED1157,EG1157,EI1157,EJ1157,EK1157,EL1157,EM1157)</f>
        <v>#REF!</v>
      </c>
      <c r="I1157" s="44" t="e">
        <f t="shared" si="29"/>
        <v>#REF!</v>
      </c>
      <c r="J1157" s="71"/>
      <c r="K1157" s="71"/>
    </row>
    <row r="1158" spans="7:11" x14ac:dyDescent="0.3">
      <c r="G1158" s="44" t="e">
        <f>SUM(J1158,L1158,N1158,O1158,P1158,T1158,U1158,V1158,AB1158,AD1158,AO1158,AQ1158,CE1158,CG1158,CP1158,CR1158,#REF!,#REF!,CZ1158,DB1158,DE1158,DG1158,DN1158,DP1158,DW1158,DY1158,EF1158,EH1158)</f>
        <v>#REF!</v>
      </c>
      <c r="H1158" s="44" t="e">
        <f>SUM(K1158,M1158,Q1158,R1158,S1158,W1158,X1158,Y1158,AC1158,AE1158,AF1158,AG1158,AH1158,AI1158,AL1158,AP1158,AR1158,#REF!,AY1158,AZ1158,CF1158,CH1158,CI1158,CJ1158,CK1158,CL1158,CQ1158,CS1158,CT1158,CU1158,CV1158,CW1158,#REF!,#REF!,DA1158,DC1158,DF1158,DH1158,DO1158,#REF!,#REF!,#REF!,#REF!,DQ1158,DR1158,DS1158,DT1158,DU1158,DX1158,DZ1158,EA1158,EB1158,EC1158,ED1158,EG1158,EI1158,EJ1158,EK1158,EL1158,EM1158)</f>
        <v>#REF!</v>
      </c>
      <c r="I1158" s="44" t="e">
        <f t="shared" si="29"/>
        <v>#REF!</v>
      </c>
      <c r="J1158" s="71"/>
      <c r="K1158" s="71"/>
    </row>
    <row r="1159" spans="7:11" x14ac:dyDescent="0.3">
      <c r="G1159" s="44" t="e">
        <f>SUM(J1159,L1159,N1159,O1159,P1159,T1159,U1159,V1159,AB1159,AD1159,AO1159,AQ1159,CE1159,CG1159,CP1159,CR1159,#REF!,#REF!,CZ1159,DB1159,DE1159,DG1159,DN1159,DP1159,DW1159,DY1159,EF1159,EH1159)</f>
        <v>#REF!</v>
      </c>
      <c r="H1159" s="44" t="e">
        <f>SUM(K1159,M1159,Q1159,R1159,S1159,W1159,X1159,Y1159,AC1159,AE1159,AF1159,AG1159,AH1159,AI1159,AL1159,AP1159,AR1159,#REF!,AY1159,AZ1159,CF1159,CH1159,CI1159,CJ1159,CK1159,CL1159,CQ1159,CS1159,CT1159,CU1159,CV1159,CW1159,#REF!,#REF!,DA1159,DC1159,DF1159,DH1159,DO1159,#REF!,#REF!,#REF!,#REF!,DQ1159,DR1159,DS1159,DT1159,DU1159,DX1159,DZ1159,EA1159,EB1159,EC1159,ED1159,EG1159,EI1159,EJ1159,EK1159,EL1159,EM1159)</f>
        <v>#REF!</v>
      </c>
      <c r="I1159" s="44" t="e">
        <f t="shared" si="29"/>
        <v>#REF!</v>
      </c>
      <c r="J1159" s="71"/>
      <c r="K1159" s="71"/>
    </row>
    <row r="1160" spans="7:11" x14ac:dyDescent="0.3">
      <c r="G1160" s="44" t="e">
        <f>SUM(J1160,L1160,N1160,O1160,P1160,T1160,U1160,V1160,AB1160,AD1160,AO1160,AQ1160,CE1160,CG1160,CP1160,CR1160,#REF!,#REF!,CZ1160,DB1160,DE1160,DG1160,DN1160,DP1160,DW1160,DY1160,EF1160,EH1160)</f>
        <v>#REF!</v>
      </c>
      <c r="H1160" s="44" t="e">
        <f>SUM(K1160,M1160,Q1160,R1160,S1160,W1160,X1160,Y1160,AC1160,AE1160,AF1160,AG1160,AH1160,AI1160,AL1160,AP1160,AR1160,#REF!,AY1160,AZ1160,CF1160,CH1160,CI1160,CJ1160,CK1160,CL1160,CQ1160,CS1160,CT1160,CU1160,CV1160,CW1160,#REF!,#REF!,DA1160,DC1160,DF1160,DH1160,DO1160,#REF!,#REF!,#REF!,#REF!,DQ1160,DR1160,DS1160,DT1160,DU1160,DX1160,DZ1160,EA1160,EB1160,EC1160,ED1160,EG1160,EI1160,EJ1160,EK1160,EL1160,EM1160)</f>
        <v>#REF!</v>
      </c>
      <c r="I1160" s="44" t="e">
        <f t="shared" si="29"/>
        <v>#REF!</v>
      </c>
      <c r="J1160" s="71"/>
      <c r="K1160" s="71"/>
    </row>
    <row r="1161" spans="7:11" x14ac:dyDescent="0.3">
      <c r="G1161" s="44" t="e">
        <f>SUM(J1161,L1161,N1161,O1161,P1161,T1161,U1161,V1161,AB1161,AD1161,AO1161,AQ1161,CE1161,CG1161,CP1161,CR1161,#REF!,#REF!,CZ1161,DB1161,DE1161,DG1161,DN1161,DP1161,DW1161,DY1161,EF1161,EH1161)</f>
        <v>#REF!</v>
      </c>
      <c r="H1161" s="44" t="e">
        <f>SUM(K1161,M1161,Q1161,R1161,S1161,W1161,X1161,Y1161,AC1161,AE1161,AF1161,AG1161,AH1161,AI1161,AL1161,AP1161,AR1161,#REF!,AY1161,AZ1161,CF1161,CH1161,CI1161,CJ1161,CK1161,CL1161,CQ1161,CS1161,CT1161,CU1161,CV1161,CW1161,#REF!,#REF!,DA1161,DC1161,DF1161,DH1161,DO1161,#REF!,#REF!,#REF!,#REF!,DQ1161,DR1161,DS1161,DT1161,DU1161,DX1161,DZ1161,EA1161,EB1161,EC1161,ED1161,EG1161,EI1161,EJ1161,EK1161,EL1161,EM1161)</f>
        <v>#REF!</v>
      </c>
      <c r="I1161" s="44" t="e">
        <f t="shared" si="29"/>
        <v>#REF!</v>
      </c>
      <c r="J1161" s="71"/>
      <c r="K1161" s="71"/>
    </row>
    <row r="1162" spans="7:11" x14ac:dyDescent="0.3">
      <c r="G1162" s="44" t="e">
        <f>SUM(J1162,L1162,N1162,O1162,P1162,T1162,U1162,V1162,AB1162,AD1162,AO1162,AQ1162,CE1162,CG1162,CP1162,CR1162,#REF!,#REF!,CZ1162,DB1162,DE1162,DG1162,DN1162,DP1162,DW1162,DY1162,EF1162,EH1162)</f>
        <v>#REF!</v>
      </c>
      <c r="H1162" s="44" t="e">
        <f>SUM(K1162,M1162,Q1162,R1162,S1162,W1162,X1162,Y1162,AC1162,AE1162,AF1162,AG1162,AH1162,AI1162,AL1162,AP1162,AR1162,#REF!,AY1162,AZ1162,CF1162,CH1162,CI1162,CJ1162,CK1162,CL1162,CQ1162,CS1162,CT1162,CU1162,CV1162,CW1162,#REF!,#REF!,DA1162,DC1162,DF1162,DH1162,DO1162,#REF!,#REF!,#REF!,#REF!,DQ1162,DR1162,DS1162,DT1162,DU1162,DX1162,DZ1162,EA1162,EB1162,EC1162,ED1162,EG1162,EI1162,EJ1162,EK1162,EL1162,EM1162)</f>
        <v>#REF!</v>
      </c>
      <c r="I1162" s="44" t="e">
        <f t="shared" ref="I1162:I1225" si="30">G1162+H1162</f>
        <v>#REF!</v>
      </c>
      <c r="J1162" s="71"/>
      <c r="K1162" s="71"/>
    </row>
    <row r="1163" spans="7:11" x14ac:dyDescent="0.3">
      <c r="G1163" s="44" t="e">
        <f>SUM(J1163,L1163,N1163,O1163,P1163,T1163,U1163,V1163,AB1163,AD1163,AO1163,AQ1163,CE1163,CG1163,CP1163,CR1163,#REF!,#REF!,CZ1163,DB1163,DE1163,DG1163,DN1163,DP1163,DW1163,DY1163,EF1163,EH1163)</f>
        <v>#REF!</v>
      </c>
      <c r="H1163" s="44" t="e">
        <f>SUM(K1163,M1163,Q1163,R1163,S1163,W1163,X1163,Y1163,AC1163,AE1163,AF1163,AG1163,AH1163,AI1163,AL1163,AP1163,AR1163,#REF!,AY1163,AZ1163,CF1163,CH1163,CI1163,CJ1163,CK1163,CL1163,CQ1163,CS1163,CT1163,CU1163,CV1163,CW1163,#REF!,#REF!,DA1163,DC1163,DF1163,DH1163,DO1163,#REF!,#REF!,#REF!,#REF!,DQ1163,DR1163,DS1163,DT1163,DU1163,DX1163,DZ1163,EA1163,EB1163,EC1163,ED1163,EG1163,EI1163,EJ1163,EK1163,EL1163,EM1163)</f>
        <v>#REF!</v>
      </c>
      <c r="I1163" s="44" t="e">
        <f t="shared" si="30"/>
        <v>#REF!</v>
      </c>
      <c r="J1163" s="71"/>
      <c r="K1163" s="71"/>
    </row>
    <row r="1164" spans="7:11" x14ac:dyDescent="0.3">
      <c r="G1164" s="44" t="e">
        <f>SUM(J1164,L1164,N1164,O1164,P1164,T1164,U1164,V1164,AB1164,AD1164,AO1164,AQ1164,CE1164,CG1164,CP1164,CR1164,#REF!,#REF!,CZ1164,DB1164,DE1164,DG1164,DN1164,DP1164,DW1164,DY1164,EF1164,EH1164)</f>
        <v>#REF!</v>
      </c>
      <c r="H1164" s="44" t="e">
        <f>SUM(K1164,M1164,Q1164,R1164,S1164,W1164,X1164,Y1164,AC1164,AE1164,AF1164,AG1164,AH1164,AI1164,AL1164,AP1164,AR1164,#REF!,AY1164,AZ1164,CF1164,CH1164,CI1164,CJ1164,CK1164,CL1164,CQ1164,CS1164,CT1164,CU1164,CV1164,CW1164,#REF!,#REF!,DA1164,DC1164,DF1164,DH1164,DO1164,#REF!,#REF!,#REF!,#REF!,DQ1164,DR1164,DS1164,DT1164,DU1164,DX1164,DZ1164,EA1164,EB1164,EC1164,ED1164,EG1164,EI1164,EJ1164,EK1164,EL1164,EM1164)</f>
        <v>#REF!</v>
      </c>
      <c r="I1164" s="44" t="e">
        <f t="shared" si="30"/>
        <v>#REF!</v>
      </c>
      <c r="J1164" s="71"/>
      <c r="K1164" s="71"/>
    </row>
    <row r="1165" spans="7:11" x14ac:dyDescent="0.3">
      <c r="G1165" s="44" t="e">
        <f>SUM(J1165,L1165,N1165,O1165,P1165,T1165,U1165,V1165,AB1165,AD1165,AO1165,AQ1165,CE1165,CG1165,CP1165,CR1165,#REF!,#REF!,CZ1165,DB1165,DE1165,DG1165,DN1165,DP1165,DW1165,DY1165,EF1165,EH1165)</f>
        <v>#REF!</v>
      </c>
      <c r="H1165" s="44" t="e">
        <f>SUM(K1165,M1165,Q1165,R1165,S1165,W1165,X1165,Y1165,AC1165,AE1165,AF1165,AG1165,AH1165,AI1165,AL1165,AP1165,AR1165,#REF!,AY1165,AZ1165,CF1165,CH1165,CI1165,CJ1165,CK1165,CL1165,CQ1165,CS1165,CT1165,CU1165,CV1165,CW1165,#REF!,#REF!,DA1165,DC1165,DF1165,DH1165,DO1165,#REF!,#REF!,#REF!,#REF!,DQ1165,DR1165,DS1165,DT1165,DU1165,DX1165,DZ1165,EA1165,EB1165,EC1165,ED1165,EG1165,EI1165,EJ1165,EK1165,EL1165,EM1165)</f>
        <v>#REF!</v>
      </c>
      <c r="I1165" s="44" t="e">
        <f t="shared" si="30"/>
        <v>#REF!</v>
      </c>
      <c r="J1165" s="71"/>
      <c r="K1165" s="71"/>
    </row>
    <row r="1166" spans="7:11" x14ac:dyDescent="0.3">
      <c r="G1166" s="44" t="e">
        <f>SUM(J1166,L1166,N1166,O1166,P1166,T1166,U1166,V1166,AB1166,AD1166,AO1166,AQ1166,CE1166,CG1166,CP1166,CR1166,#REF!,#REF!,CZ1166,DB1166,DE1166,DG1166,DN1166,DP1166,DW1166,DY1166,EF1166,EH1166)</f>
        <v>#REF!</v>
      </c>
      <c r="H1166" s="44" t="e">
        <f>SUM(K1166,M1166,Q1166,R1166,S1166,W1166,X1166,Y1166,AC1166,AE1166,AF1166,AG1166,AH1166,AI1166,AL1166,AP1166,AR1166,#REF!,AY1166,AZ1166,CF1166,CH1166,CI1166,CJ1166,CK1166,CL1166,CQ1166,CS1166,CT1166,CU1166,CV1166,CW1166,#REF!,#REF!,DA1166,DC1166,DF1166,DH1166,DO1166,#REF!,#REF!,#REF!,#REF!,DQ1166,DR1166,DS1166,DT1166,DU1166,DX1166,DZ1166,EA1166,EB1166,EC1166,ED1166,EG1166,EI1166,EJ1166,EK1166,EL1166,EM1166)</f>
        <v>#REF!</v>
      </c>
      <c r="I1166" s="44" t="e">
        <f t="shared" si="30"/>
        <v>#REF!</v>
      </c>
      <c r="J1166" s="71"/>
      <c r="K1166" s="71"/>
    </row>
    <row r="1167" spans="7:11" x14ac:dyDescent="0.3">
      <c r="G1167" s="44" t="e">
        <f>SUM(J1167,L1167,N1167,O1167,P1167,T1167,U1167,V1167,AB1167,AD1167,AO1167,AQ1167,CE1167,CG1167,CP1167,CR1167,#REF!,#REF!,CZ1167,DB1167,DE1167,DG1167,DN1167,DP1167,DW1167,DY1167,EF1167,EH1167)</f>
        <v>#REF!</v>
      </c>
      <c r="H1167" s="44" t="e">
        <f>SUM(K1167,M1167,Q1167,R1167,S1167,W1167,X1167,Y1167,AC1167,AE1167,AF1167,AG1167,AH1167,AI1167,AL1167,AP1167,AR1167,#REF!,AY1167,AZ1167,CF1167,CH1167,CI1167,CJ1167,CK1167,CL1167,CQ1167,CS1167,CT1167,CU1167,CV1167,CW1167,#REF!,#REF!,DA1167,DC1167,DF1167,DH1167,DO1167,#REF!,#REF!,#REF!,#REF!,DQ1167,DR1167,DS1167,DT1167,DU1167,DX1167,DZ1167,EA1167,EB1167,EC1167,ED1167,EG1167,EI1167,EJ1167,EK1167,EL1167,EM1167)</f>
        <v>#REF!</v>
      </c>
      <c r="I1167" s="44" t="e">
        <f t="shared" si="30"/>
        <v>#REF!</v>
      </c>
      <c r="J1167" s="71"/>
      <c r="K1167" s="71"/>
    </row>
    <row r="1168" spans="7:11" x14ac:dyDescent="0.3">
      <c r="G1168" s="44" t="e">
        <f>SUM(J1168,L1168,N1168,O1168,P1168,T1168,U1168,V1168,AB1168,AD1168,AO1168,AQ1168,CE1168,CG1168,CP1168,CR1168,#REF!,#REF!,CZ1168,DB1168,DE1168,DG1168,DN1168,DP1168,DW1168,DY1168,EF1168,EH1168)</f>
        <v>#REF!</v>
      </c>
      <c r="H1168" s="44" t="e">
        <f>SUM(K1168,M1168,Q1168,R1168,S1168,W1168,X1168,Y1168,AC1168,AE1168,AF1168,AG1168,AH1168,AI1168,AL1168,AP1168,AR1168,#REF!,AY1168,AZ1168,CF1168,CH1168,CI1168,CJ1168,CK1168,CL1168,CQ1168,CS1168,CT1168,CU1168,CV1168,CW1168,#REF!,#REF!,DA1168,DC1168,DF1168,DH1168,DO1168,#REF!,#REF!,#REF!,#REF!,DQ1168,DR1168,DS1168,DT1168,DU1168,DX1168,DZ1168,EA1168,EB1168,EC1168,ED1168,EG1168,EI1168,EJ1168,EK1168,EL1168,EM1168)</f>
        <v>#REF!</v>
      </c>
      <c r="I1168" s="44" t="e">
        <f t="shared" si="30"/>
        <v>#REF!</v>
      </c>
      <c r="J1168" s="71"/>
      <c r="K1168" s="71"/>
    </row>
    <row r="1169" spans="7:11" x14ac:dyDescent="0.3">
      <c r="G1169" s="44" t="e">
        <f>SUM(J1169,L1169,N1169,O1169,P1169,T1169,U1169,V1169,AB1169,AD1169,AO1169,AQ1169,CE1169,CG1169,CP1169,CR1169,#REF!,#REF!,CZ1169,DB1169,DE1169,DG1169,DN1169,DP1169,DW1169,DY1169,EF1169,EH1169)</f>
        <v>#REF!</v>
      </c>
      <c r="H1169" s="44" t="e">
        <f>SUM(K1169,M1169,Q1169,R1169,S1169,W1169,X1169,Y1169,AC1169,AE1169,AF1169,AG1169,AH1169,AI1169,AL1169,AP1169,AR1169,#REF!,AY1169,AZ1169,CF1169,CH1169,CI1169,CJ1169,CK1169,CL1169,CQ1169,CS1169,CT1169,CU1169,CV1169,CW1169,#REF!,#REF!,DA1169,DC1169,DF1169,DH1169,DO1169,#REF!,#REF!,#REF!,#REF!,DQ1169,DR1169,DS1169,DT1169,DU1169,DX1169,DZ1169,EA1169,EB1169,EC1169,ED1169,EG1169,EI1169,EJ1169,EK1169,EL1169,EM1169)</f>
        <v>#REF!</v>
      </c>
      <c r="I1169" s="44" t="e">
        <f t="shared" si="30"/>
        <v>#REF!</v>
      </c>
      <c r="J1169" s="71"/>
      <c r="K1169" s="71"/>
    </row>
    <row r="1170" spans="7:11" x14ac:dyDescent="0.3">
      <c r="G1170" s="44" t="e">
        <f>SUM(J1170,L1170,N1170,O1170,P1170,T1170,U1170,V1170,AB1170,AD1170,AO1170,AQ1170,CE1170,CG1170,CP1170,CR1170,#REF!,#REF!,CZ1170,DB1170,DE1170,DG1170,DN1170,DP1170,DW1170,DY1170,EF1170,EH1170)</f>
        <v>#REF!</v>
      </c>
      <c r="H1170" s="44" t="e">
        <f>SUM(K1170,M1170,Q1170,R1170,S1170,W1170,X1170,Y1170,AC1170,AE1170,AF1170,AG1170,AH1170,AI1170,AL1170,AP1170,AR1170,#REF!,AY1170,AZ1170,CF1170,CH1170,CI1170,CJ1170,CK1170,CL1170,CQ1170,CS1170,CT1170,CU1170,CV1170,CW1170,#REF!,#REF!,DA1170,DC1170,DF1170,DH1170,DO1170,#REF!,#REF!,#REF!,#REF!,DQ1170,DR1170,DS1170,DT1170,DU1170,DX1170,DZ1170,EA1170,EB1170,EC1170,ED1170,EG1170,EI1170,EJ1170,EK1170,EL1170,EM1170)</f>
        <v>#REF!</v>
      </c>
      <c r="I1170" s="44" t="e">
        <f t="shared" si="30"/>
        <v>#REF!</v>
      </c>
      <c r="J1170" s="71"/>
      <c r="K1170" s="71"/>
    </row>
    <row r="1171" spans="7:11" x14ac:dyDescent="0.3">
      <c r="G1171" s="44" t="e">
        <f>SUM(J1171,L1171,N1171,O1171,P1171,T1171,U1171,V1171,AB1171,AD1171,AO1171,AQ1171,CE1171,CG1171,CP1171,CR1171,#REF!,#REF!,CZ1171,DB1171,DE1171,DG1171,DN1171,DP1171,DW1171,DY1171,EF1171,EH1171)</f>
        <v>#REF!</v>
      </c>
      <c r="H1171" s="44" t="e">
        <f>SUM(K1171,M1171,Q1171,R1171,S1171,W1171,X1171,Y1171,AC1171,AE1171,AF1171,AG1171,AH1171,AI1171,AL1171,AP1171,AR1171,#REF!,AY1171,AZ1171,CF1171,CH1171,CI1171,CJ1171,CK1171,CL1171,CQ1171,CS1171,CT1171,CU1171,CV1171,CW1171,#REF!,#REF!,DA1171,DC1171,DF1171,DH1171,DO1171,#REF!,#REF!,#REF!,#REF!,DQ1171,DR1171,DS1171,DT1171,DU1171,DX1171,DZ1171,EA1171,EB1171,EC1171,ED1171,EG1171,EI1171,EJ1171,EK1171,EL1171,EM1171)</f>
        <v>#REF!</v>
      </c>
      <c r="I1171" s="44" t="e">
        <f t="shared" si="30"/>
        <v>#REF!</v>
      </c>
      <c r="J1171" s="71"/>
      <c r="K1171" s="71"/>
    </row>
    <row r="1172" spans="7:11" x14ac:dyDescent="0.3">
      <c r="G1172" s="44" t="e">
        <f>SUM(J1172,L1172,N1172,O1172,P1172,T1172,U1172,V1172,AB1172,AD1172,AO1172,AQ1172,CE1172,CG1172,CP1172,CR1172,#REF!,#REF!,CZ1172,DB1172,DE1172,DG1172,DN1172,DP1172,DW1172,DY1172,EF1172,EH1172)</f>
        <v>#REF!</v>
      </c>
      <c r="H1172" s="44" t="e">
        <f>SUM(K1172,M1172,Q1172,R1172,S1172,W1172,X1172,Y1172,AC1172,AE1172,AF1172,AG1172,AH1172,AI1172,AL1172,AP1172,AR1172,#REF!,AY1172,AZ1172,CF1172,CH1172,CI1172,CJ1172,CK1172,CL1172,CQ1172,CS1172,CT1172,CU1172,CV1172,CW1172,#REF!,#REF!,DA1172,DC1172,DF1172,DH1172,DO1172,#REF!,#REF!,#REF!,#REF!,DQ1172,DR1172,DS1172,DT1172,DU1172,DX1172,DZ1172,EA1172,EB1172,EC1172,ED1172,EG1172,EI1172,EJ1172,EK1172,EL1172,EM1172)</f>
        <v>#REF!</v>
      </c>
      <c r="I1172" s="44" t="e">
        <f t="shared" si="30"/>
        <v>#REF!</v>
      </c>
      <c r="J1172" s="71"/>
      <c r="K1172" s="71"/>
    </row>
    <row r="1173" spans="7:11" x14ac:dyDescent="0.3">
      <c r="G1173" s="44" t="e">
        <f>SUM(J1173,L1173,N1173,O1173,P1173,T1173,U1173,V1173,AB1173,AD1173,AO1173,AQ1173,CE1173,CG1173,CP1173,CR1173,#REF!,#REF!,CZ1173,DB1173,DE1173,DG1173,DN1173,DP1173,DW1173,DY1173,EF1173,EH1173)</f>
        <v>#REF!</v>
      </c>
      <c r="H1173" s="44" t="e">
        <f>SUM(K1173,M1173,Q1173,R1173,S1173,W1173,X1173,Y1173,AC1173,AE1173,AF1173,AG1173,AH1173,AI1173,AL1173,AP1173,AR1173,#REF!,AY1173,AZ1173,CF1173,CH1173,CI1173,CJ1173,CK1173,CL1173,CQ1173,CS1173,CT1173,CU1173,CV1173,CW1173,#REF!,#REF!,DA1173,DC1173,DF1173,DH1173,DO1173,#REF!,#REF!,#REF!,#REF!,DQ1173,DR1173,DS1173,DT1173,DU1173,DX1173,DZ1173,EA1173,EB1173,EC1173,ED1173,EG1173,EI1173,EJ1173,EK1173,EL1173,EM1173)</f>
        <v>#REF!</v>
      </c>
      <c r="I1173" s="44" t="e">
        <f t="shared" si="30"/>
        <v>#REF!</v>
      </c>
      <c r="J1173" s="71"/>
      <c r="K1173" s="71"/>
    </row>
    <row r="1174" spans="7:11" x14ac:dyDescent="0.3">
      <c r="G1174" s="44" t="e">
        <f>SUM(J1174,L1174,N1174,O1174,P1174,T1174,U1174,V1174,AB1174,AD1174,AO1174,AQ1174,CE1174,CG1174,CP1174,CR1174,#REF!,#REF!,CZ1174,DB1174,DE1174,DG1174,DN1174,DP1174,DW1174,DY1174,EF1174,EH1174)</f>
        <v>#REF!</v>
      </c>
      <c r="H1174" s="44" t="e">
        <f>SUM(K1174,M1174,Q1174,R1174,S1174,W1174,X1174,Y1174,AC1174,AE1174,AF1174,AG1174,AH1174,AI1174,AL1174,AP1174,AR1174,#REF!,AY1174,AZ1174,CF1174,CH1174,CI1174,CJ1174,CK1174,CL1174,CQ1174,CS1174,CT1174,CU1174,CV1174,CW1174,#REF!,#REF!,DA1174,DC1174,DF1174,DH1174,DO1174,#REF!,#REF!,#REF!,#REF!,DQ1174,DR1174,DS1174,DT1174,DU1174,DX1174,DZ1174,EA1174,EB1174,EC1174,ED1174,EG1174,EI1174,EJ1174,EK1174,EL1174,EM1174)</f>
        <v>#REF!</v>
      </c>
      <c r="I1174" s="44" t="e">
        <f t="shared" si="30"/>
        <v>#REF!</v>
      </c>
      <c r="J1174" s="71"/>
      <c r="K1174" s="71"/>
    </row>
    <row r="1175" spans="7:11" x14ac:dyDescent="0.3">
      <c r="G1175" s="44" t="e">
        <f>SUM(J1175,L1175,N1175,O1175,P1175,T1175,U1175,V1175,AB1175,AD1175,AO1175,AQ1175,CE1175,CG1175,CP1175,CR1175,#REF!,#REF!,CZ1175,DB1175,DE1175,DG1175,DN1175,DP1175,DW1175,DY1175,EF1175,EH1175)</f>
        <v>#REF!</v>
      </c>
      <c r="H1175" s="44" t="e">
        <f>SUM(K1175,M1175,Q1175,R1175,S1175,W1175,X1175,Y1175,AC1175,AE1175,AF1175,AG1175,AH1175,AI1175,AL1175,AP1175,AR1175,#REF!,AY1175,AZ1175,CF1175,CH1175,CI1175,CJ1175,CK1175,CL1175,CQ1175,CS1175,CT1175,CU1175,CV1175,CW1175,#REF!,#REF!,DA1175,DC1175,DF1175,DH1175,DO1175,#REF!,#REF!,#REF!,#REF!,DQ1175,DR1175,DS1175,DT1175,DU1175,DX1175,DZ1175,EA1175,EB1175,EC1175,ED1175,EG1175,EI1175,EJ1175,EK1175,EL1175,EM1175)</f>
        <v>#REF!</v>
      </c>
      <c r="I1175" s="44" t="e">
        <f t="shared" si="30"/>
        <v>#REF!</v>
      </c>
      <c r="J1175" s="71"/>
      <c r="K1175" s="71"/>
    </row>
    <row r="1176" spans="7:11" x14ac:dyDescent="0.3">
      <c r="G1176" s="44" t="e">
        <f>SUM(J1176,L1176,N1176,O1176,P1176,T1176,U1176,V1176,AB1176,AD1176,AO1176,AQ1176,CE1176,CG1176,CP1176,CR1176,#REF!,#REF!,CZ1176,DB1176,DE1176,DG1176,DN1176,DP1176,DW1176,DY1176,EF1176,EH1176)</f>
        <v>#REF!</v>
      </c>
      <c r="H1176" s="44" t="e">
        <f>SUM(K1176,M1176,Q1176,R1176,S1176,W1176,X1176,Y1176,AC1176,AE1176,AF1176,AG1176,AH1176,AI1176,AL1176,AP1176,AR1176,#REF!,AY1176,AZ1176,CF1176,CH1176,CI1176,CJ1176,CK1176,CL1176,CQ1176,CS1176,CT1176,CU1176,CV1176,CW1176,#REF!,#REF!,DA1176,DC1176,DF1176,DH1176,DO1176,#REF!,#REF!,#REF!,#REF!,DQ1176,DR1176,DS1176,DT1176,DU1176,DX1176,DZ1176,EA1176,EB1176,EC1176,ED1176,EG1176,EI1176,EJ1176,EK1176,EL1176,EM1176)</f>
        <v>#REF!</v>
      </c>
      <c r="I1176" s="44" t="e">
        <f t="shared" si="30"/>
        <v>#REF!</v>
      </c>
      <c r="J1176" s="71"/>
      <c r="K1176" s="71"/>
    </row>
    <row r="1177" spans="7:11" x14ac:dyDescent="0.3">
      <c r="G1177" s="44" t="e">
        <f>SUM(J1177,L1177,N1177,O1177,P1177,T1177,U1177,V1177,AB1177,AD1177,AO1177,AQ1177,CE1177,CG1177,CP1177,CR1177,#REF!,#REF!,CZ1177,DB1177,DE1177,DG1177,DN1177,DP1177,DW1177,DY1177,EF1177,EH1177)</f>
        <v>#REF!</v>
      </c>
      <c r="H1177" s="44" t="e">
        <f>SUM(K1177,M1177,Q1177,R1177,S1177,W1177,X1177,Y1177,AC1177,AE1177,AF1177,AG1177,AH1177,AI1177,AL1177,AP1177,AR1177,#REF!,AY1177,AZ1177,CF1177,CH1177,CI1177,CJ1177,CK1177,CL1177,CQ1177,CS1177,CT1177,CU1177,CV1177,CW1177,#REF!,#REF!,DA1177,DC1177,DF1177,DH1177,DO1177,#REF!,#REF!,#REF!,#REF!,DQ1177,DR1177,DS1177,DT1177,DU1177,DX1177,DZ1177,EA1177,EB1177,EC1177,ED1177,EG1177,EI1177,EJ1177,EK1177,EL1177,EM1177)</f>
        <v>#REF!</v>
      </c>
      <c r="I1177" s="44" t="e">
        <f t="shared" si="30"/>
        <v>#REF!</v>
      </c>
      <c r="J1177" s="71"/>
      <c r="K1177" s="71"/>
    </row>
    <row r="1178" spans="7:11" x14ac:dyDescent="0.3">
      <c r="G1178" s="44" t="e">
        <f>SUM(J1178,L1178,N1178,O1178,P1178,T1178,U1178,V1178,AB1178,AD1178,AO1178,AQ1178,CE1178,CG1178,CP1178,CR1178,#REF!,#REF!,CZ1178,DB1178,DE1178,DG1178,DN1178,DP1178,DW1178,DY1178,EF1178,EH1178)</f>
        <v>#REF!</v>
      </c>
      <c r="H1178" s="44" t="e">
        <f>SUM(K1178,M1178,Q1178,R1178,S1178,W1178,X1178,Y1178,AC1178,AE1178,AF1178,AG1178,AH1178,AI1178,AL1178,AP1178,AR1178,#REF!,AY1178,AZ1178,CF1178,CH1178,CI1178,CJ1178,CK1178,CL1178,CQ1178,CS1178,CT1178,CU1178,CV1178,CW1178,#REF!,#REF!,DA1178,DC1178,DF1178,DH1178,DO1178,#REF!,#REF!,#REF!,#REF!,DQ1178,DR1178,DS1178,DT1178,DU1178,DX1178,DZ1178,EA1178,EB1178,EC1178,ED1178,EG1178,EI1178,EJ1178,EK1178,EL1178,EM1178)</f>
        <v>#REF!</v>
      </c>
      <c r="I1178" s="44" t="e">
        <f t="shared" si="30"/>
        <v>#REF!</v>
      </c>
      <c r="J1178" s="71"/>
      <c r="K1178" s="71"/>
    </row>
    <row r="1179" spans="7:11" x14ac:dyDescent="0.3">
      <c r="G1179" s="44" t="e">
        <f>SUM(J1179,L1179,N1179,O1179,P1179,T1179,U1179,V1179,AB1179,AD1179,AO1179,AQ1179,CE1179,CG1179,CP1179,CR1179,#REF!,#REF!,CZ1179,DB1179,DE1179,DG1179,DN1179,DP1179,DW1179,DY1179,EF1179,EH1179)</f>
        <v>#REF!</v>
      </c>
      <c r="H1179" s="44" t="e">
        <f>SUM(K1179,M1179,Q1179,R1179,S1179,W1179,X1179,Y1179,AC1179,AE1179,AF1179,AG1179,AH1179,AI1179,AL1179,AP1179,AR1179,#REF!,AY1179,AZ1179,CF1179,CH1179,CI1179,CJ1179,CK1179,CL1179,CQ1179,CS1179,CT1179,CU1179,CV1179,CW1179,#REF!,#REF!,DA1179,DC1179,DF1179,DH1179,DO1179,#REF!,#REF!,#REF!,#REF!,DQ1179,DR1179,DS1179,DT1179,DU1179,DX1179,DZ1179,EA1179,EB1179,EC1179,ED1179,EG1179,EI1179,EJ1179,EK1179,EL1179,EM1179)</f>
        <v>#REF!</v>
      </c>
      <c r="I1179" s="44" t="e">
        <f t="shared" si="30"/>
        <v>#REF!</v>
      </c>
      <c r="J1179" s="71"/>
      <c r="K1179" s="71"/>
    </row>
    <row r="1180" spans="7:11" x14ac:dyDescent="0.3">
      <c r="G1180" s="44" t="e">
        <f>SUM(J1180,L1180,N1180,O1180,P1180,T1180,U1180,V1180,AB1180,AD1180,AO1180,AQ1180,CE1180,CG1180,CP1180,CR1180,#REF!,#REF!,CZ1180,DB1180,DE1180,DG1180,DN1180,DP1180,DW1180,DY1180,EF1180,EH1180)</f>
        <v>#REF!</v>
      </c>
      <c r="H1180" s="44" t="e">
        <f>SUM(K1180,M1180,Q1180,R1180,S1180,W1180,X1180,Y1180,AC1180,AE1180,AF1180,AG1180,AH1180,AI1180,AL1180,AP1180,AR1180,#REF!,AY1180,AZ1180,CF1180,CH1180,CI1180,CJ1180,CK1180,CL1180,CQ1180,CS1180,CT1180,CU1180,CV1180,CW1180,#REF!,#REF!,DA1180,DC1180,DF1180,DH1180,DO1180,#REF!,#REF!,#REF!,#REF!,DQ1180,DR1180,DS1180,DT1180,DU1180,DX1180,DZ1180,EA1180,EB1180,EC1180,ED1180,EG1180,EI1180,EJ1180,EK1180,EL1180,EM1180)</f>
        <v>#REF!</v>
      </c>
      <c r="I1180" s="44" t="e">
        <f t="shared" si="30"/>
        <v>#REF!</v>
      </c>
      <c r="J1180" s="71"/>
      <c r="K1180" s="71"/>
    </row>
    <row r="1181" spans="7:11" x14ac:dyDescent="0.3">
      <c r="G1181" s="44" t="e">
        <f>SUM(J1181,L1181,N1181,O1181,P1181,T1181,U1181,V1181,AB1181,AD1181,AO1181,AQ1181,CE1181,CG1181,CP1181,CR1181,#REF!,#REF!,CZ1181,DB1181,DE1181,DG1181,DN1181,DP1181,DW1181,DY1181,EF1181,EH1181)</f>
        <v>#REF!</v>
      </c>
      <c r="H1181" s="44" t="e">
        <f>SUM(K1181,M1181,Q1181,R1181,S1181,W1181,X1181,Y1181,AC1181,AE1181,AF1181,AG1181,AH1181,AI1181,AL1181,AP1181,AR1181,#REF!,AY1181,AZ1181,CF1181,CH1181,CI1181,CJ1181,CK1181,CL1181,CQ1181,CS1181,CT1181,CU1181,CV1181,CW1181,#REF!,#REF!,DA1181,DC1181,DF1181,DH1181,DO1181,#REF!,#REF!,#REF!,#REF!,DQ1181,DR1181,DS1181,DT1181,DU1181,DX1181,DZ1181,EA1181,EB1181,EC1181,ED1181,EG1181,EI1181,EJ1181,EK1181,EL1181,EM1181)</f>
        <v>#REF!</v>
      </c>
      <c r="I1181" s="44" t="e">
        <f t="shared" si="30"/>
        <v>#REF!</v>
      </c>
      <c r="J1181" s="71"/>
      <c r="K1181" s="71"/>
    </row>
    <row r="1182" spans="7:11" x14ac:dyDescent="0.3">
      <c r="G1182" s="44" t="e">
        <f>SUM(J1182,L1182,N1182,O1182,P1182,T1182,U1182,V1182,AB1182,AD1182,AO1182,AQ1182,CE1182,CG1182,CP1182,CR1182,#REF!,#REF!,CZ1182,DB1182,DE1182,DG1182,DN1182,DP1182,DW1182,DY1182,EF1182,EH1182)</f>
        <v>#REF!</v>
      </c>
      <c r="H1182" s="44" t="e">
        <f>SUM(K1182,M1182,Q1182,R1182,S1182,W1182,X1182,Y1182,AC1182,AE1182,AF1182,AG1182,AH1182,AI1182,AL1182,AP1182,AR1182,#REF!,AY1182,AZ1182,CF1182,CH1182,CI1182,CJ1182,CK1182,CL1182,CQ1182,CS1182,CT1182,CU1182,CV1182,CW1182,#REF!,#REF!,DA1182,DC1182,DF1182,DH1182,DO1182,#REF!,#REF!,#REF!,#REF!,DQ1182,DR1182,DS1182,DT1182,DU1182,DX1182,DZ1182,EA1182,EB1182,EC1182,ED1182,EG1182,EI1182,EJ1182,EK1182,EL1182,EM1182)</f>
        <v>#REF!</v>
      </c>
      <c r="I1182" s="44" t="e">
        <f t="shared" si="30"/>
        <v>#REF!</v>
      </c>
      <c r="J1182" s="71"/>
      <c r="K1182" s="71"/>
    </row>
    <row r="1183" spans="7:11" x14ac:dyDescent="0.3">
      <c r="G1183" s="44" t="e">
        <f>SUM(J1183,L1183,N1183,O1183,P1183,T1183,U1183,V1183,AB1183,AD1183,AO1183,AQ1183,CE1183,CG1183,CP1183,CR1183,#REF!,#REF!,CZ1183,DB1183,DE1183,DG1183,DN1183,DP1183,DW1183,DY1183,EF1183,EH1183)</f>
        <v>#REF!</v>
      </c>
      <c r="H1183" s="44" t="e">
        <f>SUM(K1183,M1183,Q1183,R1183,S1183,W1183,X1183,Y1183,AC1183,AE1183,AF1183,AG1183,AH1183,AI1183,AL1183,AP1183,AR1183,#REF!,AY1183,AZ1183,CF1183,CH1183,CI1183,CJ1183,CK1183,CL1183,CQ1183,CS1183,CT1183,CU1183,CV1183,CW1183,#REF!,#REF!,DA1183,DC1183,DF1183,DH1183,DO1183,#REF!,#REF!,#REF!,#REF!,DQ1183,DR1183,DS1183,DT1183,DU1183,DX1183,DZ1183,EA1183,EB1183,EC1183,ED1183,EG1183,EI1183,EJ1183,EK1183,EL1183,EM1183)</f>
        <v>#REF!</v>
      </c>
      <c r="I1183" s="44" t="e">
        <f t="shared" si="30"/>
        <v>#REF!</v>
      </c>
      <c r="J1183" s="71"/>
      <c r="K1183" s="71"/>
    </row>
    <row r="1184" spans="7:11" x14ac:dyDescent="0.3">
      <c r="G1184" s="44" t="e">
        <f>SUM(J1184,L1184,N1184,O1184,P1184,T1184,U1184,V1184,AB1184,AD1184,AO1184,AQ1184,CE1184,CG1184,CP1184,CR1184,#REF!,#REF!,CZ1184,DB1184,DE1184,DG1184,DN1184,DP1184,DW1184,DY1184,EF1184,EH1184)</f>
        <v>#REF!</v>
      </c>
      <c r="H1184" s="44" t="e">
        <f>SUM(K1184,M1184,Q1184,R1184,S1184,W1184,X1184,Y1184,AC1184,AE1184,AF1184,AG1184,AH1184,AI1184,AL1184,AP1184,AR1184,#REF!,AY1184,AZ1184,CF1184,CH1184,CI1184,CJ1184,CK1184,CL1184,CQ1184,CS1184,CT1184,CU1184,CV1184,CW1184,#REF!,#REF!,DA1184,DC1184,DF1184,DH1184,DO1184,#REF!,#REF!,#REF!,#REF!,DQ1184,DR1184,DS1184,DT1184,DU1184,DX1184,DZ1184,EA1184,EB1184,EC1184,ED1184,EG1184,EI1184,EJ1184,EK1184,EL1184,EM1184)</f>
        <v>#REF!</v>
      </c>
      <c r="I1184" s="44" t="e">
        <f t="shared" si="30"/>
        <v>#REF!</v>
      </c>
      <c r="J1184" s="71"/>
      <c r="K1184" s="71"/>
    </row>
    <row r="1185" spans="7:11" x14ac:dyDescent="0.3">
      <c r="G1185" s="44" t="e">
        <f>SUM(J1185,L1185,N1185,O1185,P1185,T1185,U1185,V1185,AB1185,AD1185,AO1185,AQ1185,CE1185,CG1185,CP1185,CR1185,#REF!,#REF!,CZ1185,DB1185,DE1185,DG1185,DN1185,DP1185,DW1185,DY1185,EF1185,EH1185)</f>
        <v>#REF!</v>
      </c>
      <c r="H1185" s="44" t="e">
        <f>SUM(K1185,M1185,Q1185,R1185,S1185,W1185,X1185,Y1185,AC1185,AE1185,AF1185,AG1185,AH1185,AI1185,AL1185,AP1185,AR1185,#REF!,AY1185,AZ1185,CF1185,CH1185,CI1185,CJ1185,CK1185,CL1185,CQ1185,CS1185,CT1185,CU1185,CV1185,CW1185,#REF!,#REF!,DA1185,DC1185,DF1185,DH1185,DO1185,#REF!,#REF!,#REF!,#REF!,DQ1185,DR1185,DS1185,DT1185,DU1185,DX1185,DZ1185,EA1185,EB1185,EC1185,ED1185,EG1185,EI1185,EJ1185,EK1185,EL1185,EM1185)</f>
        <v>#REF!</v>
      </c>
      <c r="I1185" s="44" t="e">
        <f t="shared" si="30"/>
        <v>#REF!</v>
      </c>
      <c r="J1185" s="71"/>
      <c r="K1185" s="71"/>
    </row>
    <row r="1186" spans="7:11" x14ac:dyDescent="0.3">
      <c r="G1186" s="44" t="e">
        <f>SUM(J1186,L1186,N1186,O1186,P1186,T1186,U1186,V1186,AB1186,AD1186,AO1186,AQ1186,CE1186,CG1186,CP1186,CR1186,#REF!,#REF!,CZ1186,DB1186,DE1186,DG1186,DN1186,DP1186,DW1186,DY1186,EF1186,EH1186)</f>
        <v>#REF!</v>
      </c>
      <c r="H1186" s="44" t="e">
        <f>SUM(K1186,M1186,Q1186,R1186,S1186,W1186,X1186,Y1186,AC1186,AE1186,AF1186,AG1186,AH1186,AI1186,AL1186,AP1186,AR1186,#REF!,AY1186,AZ1186,CF1186,CH1186,CI1186,CJ1186,CK1186,CL1186,CQ1186,CS1186,CT1186,CU1186,CV1186,CW1186,#REF!,#REF!,DA1186,DC1186,DF1186,DH1186,DO1186,#REF!,#REF!,#REF!,#REF!,DQ1186,DR1186,DS1186,DT1186,DU1186,DX1186,DZ1186,EA1186,EB1186,EC1186,ED1186,EG1186,EI1186,EJ1186,EK1186,EL1186,EM1186)</f>
        <v>#REF!</v>
      </c>
      <c r="I1186" s="44" t="e">
        <f t="shared" si="30"/>
        <v>#REF!</v>
      </c>
      <c r="J1186" s="71"/>
      <c r="K1186" s="71"/>
    </row>
    <row r="1187" spans="7:11" x14ac:dyDescent="0.3">
      <c r="G1187" s="44" t="e">
        <f>SUM(J1187,L1187,N1187,O1187,P1187,T1187,U1187,V1187,AB1187,AD1187,AO1187,AQ1187,CE1187,CG1187,CP1187,CR1187,#REF!,#REF!,CZ1187,DB1187,DE1187,DG1187,DN1187,DP1187,DW1187,DY1187,EF1187,EH1187)</f>
        <v>#REF!</v>
      </c>
      <c r="H1187" s="44" t="e">
        <f>SUM(K1187,M1187,Q1187,R1187,S1187,W1187,X1187,Y1187,AC1187,AE1187,AF1187,AG1187,AH1187,AI1187,AL1187,AP1187,AR1187,#REF!,AY1187,AZ1187,CF1187,CH1187,CI1187,CJ1187,CK1187,CL1187,CQ1187,CS1187,CT1187,CU1187,CV1187,CW1187,#REF!,#REF!,DA1187,DC1187,DF1187,DH1187,DO1187,#REF!,#REF!,#REF!,#REF!,DQ1187,DR1187,DS1187,DT1187,DU1187,DX1187,DZ1187,EA1187,EB1187,EC1187,ED1187,EG1187,EI1187,EJ1187,EK1187,EL1187,EM1187)</f>
        <v>#REF!</v>
      </c>
      <c r="I1187" s="44" t="e">
        <f t="shared" si="30"/>
        <v>#REF!</v>
      </c>
      <c r="J1187" s="71"/>
      <c r="K1187" s="71"/>
    </row>
    <row r="1188" spans="7:11" x14ac:dyDescent="0.3">
      <c r="G1188" s="44" t="e">
        <f>SUM(J1188,L1188,N1188,O1188,P1188,T1188,U1188,V1188,AB1188,AD1188,AO1188,AQ1188,CE1188,CG1188,CP1188,CR1188,#REF!,#REF!,CZ1188,DB1188,DE1188,DG1188,DN1188,DP1188,DW1188,DY1188,EF1188,EH1188)</f>
        <v>#REF!</v>
      </c>
      <c r="H1188" s="44" t="e">
        <f>SUM(K1188,M1188,Q1188,R1188,S1188,W1188,X1188,Y1188,AC1188,AE1188,AF1188,AG1188,AH1188,AI1188,AL1188,AP1188,AR1188,#REF!,AY1188,AZ1188,CF1188,CH1188,CI1188,CJ1188,CK1188,CL1188,CQ1188,CS1188,CT1188,CU1188,CV1188,CW1188,#REF!,#REF!,DA1188,DC1188,DF1188,DH1188,DO1188,#REF!,#REF!,#REF!,#REF!,DQ1188,DR1188,DS1188,DT1188,DU1188,DX1188,DZ1188,EA1188,EB1188,EC1188,ED1188,EG1188,EI1188,EJ1188,EK1188,EL1188,EM1188)</f>
        <v>#REF!</v>
      </c>
      <c r="I1188" s="44" t="e">
        <f t="shared" si="30"/>
        <v>#REF!</v>
      </c>
      <c r="J1188" s="71"/>
      <c r="K1188" s="71"/>
    </row>
    <row r="1189" spans="7:11" x14ac:dyDescent="0.3">
      <c r="G1189" s="44" t="e">
        <f>SUM(J1189,L1189,N1189,O1189,P1189,T1189,U1189,V1189,AB1189,AD1189,AO1189,AQ1189,CE1189,CG1189,CP1189,CR1189,#REF!,#REF!,CZ1189,DB1189,DE1189,DG1189,DN1189,DP1189,DW1189,DY1189,EF1189,EH1189)</f>
        <v>#REF!</v>
      </c>
      <c r="H1189" s="44" t="e">
        <f>SUM(K1189,M1189,Q1189,R1189,S1189,W1189,X1189,Y1189,AC1189,AE1189,AF1189,AG1189,AH1189,AI1189,AL1189,AP1189,AR1189,#REF!,AY1189,AZ1189,CF1189,CH1189,CI1189,CJ1189,CK1189,CL1189,CQ1189,CS1189,CT1189,CU1189,CV1189,CW1189,#REF!,#REF!,DA1189,DC1189,DF1189,DH1189,DO1189,#REF!,#REF!,#REF!,#REF!,DQ1189,DR1189,DS1189,DT1189,DU1189,DX1189,DZ1189,EA1189,EB1189,EC1189,ED1189,EG1189,EI1189,EJ1189,EK1189,EL1189,EM1189)</f>
        <v>#REF!</v>
      </c>
      <c r="I1189" s="44" t="e">
        <f t="shared" si="30"/>
        <v>#REF!</v>
      </c>
      <c r="J1189" s="71"/>
      <c r="K1189" s="71"/>
    </row>
    <row r="1190" spans="7:11" x14ac:dyDescent="0.3">
      <c r="G1190" s="44" t="e">
        <f>SUM(J1190,L1190,N1190,O1190,P1190,T1190,U1190,V1190,AB1190,AD1190,AO1190,AQ1190,CE1190,CG1190,CP1190,CR1190,#REF!,#REF!,CZ1190,DB1190,DE1190,DG1190,DN1190,DP1190,DW1190,DY1190,EF1190,EH1190)</f>
        <v>#REF!</v>
      </c>
      <c r="H1190" s="44" t="e">
        <f>SUM(K1190,M1190,Q1190,R1190,S1190,W1190,X1190,Y1190,AC1190,AE1190,AF1190,AG1190,AH1190,AI1190,AL1190,AP1190,AR1190,#REF!,AY1190,AZ1190,CF1190,CH1190,CI1190,CJ1190,CK1190,CL1190,CQ1190,CS1190,CT1190,CU1190,CV1190,CW1190,#REF!,#REF!,DA1190,DC1190,DF1190,DH1190,DO1190,#REF!,#REF!,#REF!,#REF!,DQ1190,DR1190,DS1190,DT1190,DU1190,DX1190,DZ1190,EA1190,EB1190,EC1190,ED1190,EG1190,EI1190,EJ1190,EK1190,EL1190,EM1190)</f>
        <v>#REF!</v>
      </c>
      <c r="I1190" s="44" t="e">
        <f t="shared" si="30"/>
        <v>#REF!</v>
      </c>
      <c r="J1190" s="71"/>
      <c r="K1190" s="71"/>
    </row>
    <row r="1191" spans="7:11" x14ac:dyDescent="0.3">
      <c r="G1191" s="44" t="e">
        <f>SUM(J1191,L1191,N1191,O1191,P1191,T1191,U1191,V1191,AB1191,AD1191,AO1191,AQ1191,CE1191,CG1191,CP1191,CR1191,#REF!,#REF!,CZ1191,DB1191,DE1191,DG1191,DN1191,DP1191,DW1191,DY1191,EF1191,EH1191)</f>
        <v>#REF!</v>
      </c>
      <c r="H1191" s="44" t="e">
        <f>SUM(K1191,M1191,Q1191,R1191,S1191,W1191,X1191,Y1191,AC1191,AE1191,AF1191,AG1191,AH1191,AI1191,AL1191,AP1191,AR1191,#REF!,AY1191,AZ1191,CF1191,CH1191,CI1191,CJ1191,CK1191,CL1191,CQ1191,CS1191,CT1191,CU1191,CV1191,CW1191,#REF!,#REF!,DA1191,DC1191,DF1191,DH1191,DO1191,#REF!,#REF!,#REF!,#REF!,DQ1191,DR1191,DS1191,DT1191,DU1191,DX1191,DZ1191,EA1191,EB1191,EC1191,ED1191,EG1191,EI1191,EJ1191,EK1191,EL1191,EM1191)</f>
        <v>#REF!</v>
      </c>
      <c r="I1191" s="44" t="e">
        <f t="shared" si="30"/>
        <v>#REF!</v>
      </c>
      <c r="J1191" s="71"/>
      <c r="K1191" s="71"/>
    </row>
    <row r="1192" spans="7:11" x14ac:dyDescent="0.3">
      <c r="G1192" s="44" t="e">
        <f>SUM(J1192,L1192,N1192,O1192,P1192,T1192,U1192,V1192,AB1192,AD1192,AO1192,AQ1192,CE1192,CG1192,CP1192,CR1192,#REF!,#REF!,CZ1192,DB1192,DE1192,DG1192,DN1192,DP1192,DW1192,DY1192,EF1192,EH1192)</f>
        <v>#REF!</v>
      </c>
      <c r="H1192" s="44" t="e">
        <f>SUM(K1192,M1192,Q1192,R1192,S1192,W1192,X1192,Y1192,AC1192,AE1192,AF1192,AG1192,AH1192,AI1192,AL1192,AP1192,AR1192,#REF!,AY1192,AZ1192,CF1192,CH1192,CI1192,CJ1192,CK1192,CL1192,CQ1192,CS1192,CT1192,CU1192,CV1192,CW1192,#REF!,#REF!,DA1192,DC1192,DF1192,DH1192,DO1192,#REF!,#REF!,#REF!,#REF!,DQ1192,DR1192,DS1192,DT1192,DU1192,DX1192,DZ1192,EA1192,EB1192,EC1192,ED1192,EG1192,EI1192,EJ1192,EK1192,EL1192,EM1192)</f>
        <v>#REF!</v>
      </c>
      <c r="I1192" s="44" t="e">
        <f t="shared" si="30"/>
        <v>#REF!</v>
      </c>
      <c r="J1192" s="71"/>
      <c r="K1192" s="71"/>
    </row>
    <row r="1193" spans="7:11" x14ac:dyDescent="0.3">
      <c r="G1193" s="44" t="e">
        <f>SUM(J1193,L1193,N1193,O1193,P1193,T1193,U1193,V1193,AB1193,AD1193,AO1193,AQ1193,CE1193,CG1193,CP1193,CR1193,#REF!,#REF!,CZ1193,DB1193,DE1193,DG1193,DN1193,DP1193,DW1193,DY1193,EF1193,EH1193)</f>
        <v>#REF!</v>
      </c>
      <c r="H1193" s="44" t="e">
        <f>SUM(K1193,M1193,Q1193,R1193,S1193,W1193,X1193,Y1193,AC1193,AE1193,AF1193,AG1193,AH1193,AI1193,AL1193,AP1193,AR1193,#REF!,AY1193,AZ1193,CF1193,CH1193,CI1193,CJ1193,CK1193,CL1193,CQ1193,CS1193,CT1193,CU1193,CV1193,CW1193,#REF!,#REF!,DA1193,DC1193,DF1193,DH1193,DO1193,#REF!,#REF!,#REF!,#REF!,DQ1193,DR1193,DS1193,DT1193,DU1193,DX1193,DZ1193,EA1193,EB1193,EC1193,ED1193,EG1193,EI1193,EJ1193,EK1193,EL1193,EM1193)</f>
        <v>#REF!</v>
      </c>
      <c r="I1193" s="44" t="e">
        <f t="shared" si="30"/>
        <v>#REF!</v>
      </c>
      <c r="J1193" s="71"/>
      <c r="K1193" s="71"/>
    </row>
    <row r="1194" spans="7:11" x14ac:dyDescent="0.3">
      <c r="G1194" s="44" t="e">
        <f>SUM(J1194,L1194,N1194,O1194,P1194,T1194,U1194,V1194,AB1194,AD1194,AO1194,AQ1194,CE1194,CG1194,CP1194,CR1194,#REF!,#REF!,CZ1194,DB1194,DE1194,DG1194,DN1194,DP1194,DW1194,DY1194,EF1194,EH1194)</f>
        <v>#REF!</v>
      </c>
      <c r="H1194" s="44" t="e">
        <f>SUM(K1194,M1194,Q1194,R1194,S1194,W1194,X1194,Y1194,AC1194,AE1194,AF1194,AG1194,AH1194,AI1194,AL1194,AP1194,AR1194,#REF!,AY1194,AZ1194,CF1194,CH1194,CI1194,CJ1194,CK1194,CL1194,CQ1194,CS1194,CT1194,CU1194,CV1194,CW1194,#REF!,#REF!,DA1194,DC1194,DF1194,DH1194,DO1194,#REF!,#REF!,#REF!,#REF!,DQ1194,DR1194,DS1194,DT1194,DU1194,DX1194,DZ1194,EA1194,EB1194,EC1194,ED1194,EG1194,EI1194,EJ1194,EK1194,EL1194,EM1194)</f>
        <v>#REF!</v>
      </c>
      <c r="I1194" s="44" t="e">
        <f t="shared" si="30"/>
        <v>#REF!</v>
      </c>
      <c r="J1194" s="71"/>
      <c r="K1194" s="71"/>
    </row>
    <row r="1195" spans="7:11" x14ac:dyDescent="0.3">
      <c r="G1195" s="44" t="e">
        <f>SUM(J1195,L1195,N1195,O1195,P1195,T1195,U1195,V1195,AB1195,AD1195,AO1195,AQ1195,CE1195,CG1195,CP1195,CR1195,#REF!,#REF!,CZ1195,DB1195,DE1195,DG1195,DN1195,DP1195,DW1195,DY1195,EF1195,EH1195)</f>
        <v>#REF!</v>
      </c>
      <c r="H1195" s="44" t="e">
        <f>SUM(K1195,M1195,Q1195,R1195,S1195,W1195,X1195,Y1195,AC1195,AE1195,AF1195,AG1195,AH1195,AI1195,AL1195,AP1195,AR1195,#REF!,AY1195,AZ1195,CF1195,CH1195,CI1195,CJ1195,CK1195,CL1195,CQ1195,CS1195,CT1195,CU1195,CV1195,CW1195,#REF!,#REF!,DA1195,DC1195,DF1195,DH1195,DO1195,#REF!,#REF!,#REF!,#REF!,DQ1195,DR1195,DS1195,DT1195,DU1195,DX1195,DZ1195,EA1195,EB1195,EC1195,ED1195,EG1195,EI1195,EJ1195,EK1195,EL1195,EM1195)</f>
        <v>#REF!</v>
      </c>
      <c r="I1195" s="44" t="e">
        <f t="shared" si="30"/>
        <v>#REF!</v>
      </c>
      <c r="J1195" s="71"/>
      <c r="K1195" s="71"/>
    </row>
    <row r="1196" spans="7:11" x14ac:dyDescent="0.3">
      <c r="G1196" s="44" t="e">
        <f>SUM(J1196,L1196,N1196,O1196,P1196,T1196,U1196,V1196,AB1196,AD1196,AO1196,AQ1196,CE1196,CG1196,CP1196,CR1196,#REF!,#REF!,CZ1196,DB1196,DE1196,DG1196,DN1196,DP1196,DW1196,DY1196,EF1196,EH1196)</f>
        <v>#REF!</v>
      </c>
      <c r="H1196" s="44" t="e">
        <f>SUM(K1196,M1196,Q1196,R1196,S1196,W1196,X1196,Y1196,AC1196,AE1196,AF1196,AG1196,AH1196,AI1196,AL1196,AP1196,AR1196,#REF!,AY1196,AZ1196,CF1196,CH1196,CI1196,CJ1196,CK1196,CL1196,CQ1196,CS1196,CT1196,CU1196,CV1196,CW1196,#REF!,#REF!,DA1196,DC1196,DF1196,DH1196,DO1196,#REF!,#REF!,#REF!,#REF!,DQ1196,DR1196,DS1196,DT1196,DU1196,DX1196,DZ1196,EA1196,EB1196,EC1196,ED1196,EG1196,EI1196,EJ1196,EK1196,EL1196,EM1196)</f>
        <v>#REF!</v>
      </c>
      <c r="I1196" s="44" t="e">
        <f t="shared" si="30"/>
        <v>#REF!</v>
      </c>
      <c r="J1196" s="71"/>
      <c r="K1196" s="71"/>
    </row>
    <row r="1197" spans="7:11" x14ac:dyDescent="0.3">
      <c r="G1197" s="44" t="e">
        <f>SUM(J1197,L1197,N1197,O1197,P1197,T1197,U1197,V1197,AB1197,AD1197,AO1197,AQ1197,CE1197,CG1197,CP1197,CR1197,#REF!,#REF!,CZ1197,DB1197,DE1197,DG1197,DN1197,DP1197,DW1197,DY1197,EF1197,EH1197)</f>
        <v>#REF!</v>
      </c>
      <c r="H1197" s="44" t="e">
        <f>SUM(K1197,M1197,Q1197,R1197,S1197,W1197,X1197,Y1197,AC1197,AE1197,AF1197,AG1197,AH1197,AI1197,AL1197,AP1197,AR1197,#REF!,AY1197,AZ1197,CF1197,CH1197,CI1197,CJ1197,CK1197,CL1197,CQ1197,CS1197,CT1197,CU1197,CV1197,CW1197,#REF!,#REF!,DA1197,DC1197,DF1197,DH1197,DO1197,#REF!,#REF!,#REF!,#REF!,DQ1197,DR1197,DS1197,DT1197,DU1197,DX1197,DZ1197,EA1197,EB1197,EC1197,ED1197,EG1197,EI1197,EJ1197,EK1197,EL1197,EM1197)</f>
        <v>#REF!</v>
      </c>
      <c r="I1197" s="44" t="e">
        <f t="shared" si="30"/>
        <v>#REF!</v>
      </c>
      <c r="J1197" s="71"/>
      <c r="K1197" s="71"/>
    </row>
    <row r="1198" spans="7:11" x14ac:dyDescent="0.3">
      <c r="G1198" s="44" t="e">
        <f>SUM(J1198,L1198,N1198,O1198,P1198,T1198,U1198,V1198,AB1198,AD1198,AO1198,AQ1198,CE1198,CG1198,CP1198,CR1198,#REF!,#REF!,CZ1198,DB1198,DE1198,DG1198,DN1198,DP1198,DW1198,DY1198,EF1198,EH1198)</f>
        <v>#REF!</v>
      </c>
      <c r="H1198" s="44" t="e">
        <f>SUM(K1198,M1198,Q1198,R1198,S1198,W1198,X1198,Y1198,AC1198,AE1198,AF1198,AG1198,AH1198,AI1198,AL1198,AP1198,AR1198,#REF!,AY1198,AZ1198,CF1198,CH1198,CI1198,CJ1198,CK1198,CL1198,CQ1198,CS1198,CT1198,CU1198,CV1198,CW1198,#REF!,#REF!,DA1198,DC1198,DF1198,DH1198,DO1198,#REF!,#REF!,#REF!,#REF!,DQ1198,DR1198,DS1198,DT1198,DU1198,DX1198,DZ1198,EA1198,EB1198,EC1198,ED1198,EG1198,EI1198,EJ1198,EK1198,EL1198,EM1198)</f>
        <v>#REF!</v>
      </c>
      <c r="I1198" s="44" t="e">
        <f t="shared" si="30"/>
        <v>#REF!</v>
      </c>
      <c r="J1198" s="71"/>
      <c r="K1198" s="71"/>
    </row>
    <row r="1199" spans="7:11" x14ac:dyDescent="0.3">
      <c r="G1199" s="44" t="e">
        <f>SUM(J1199,L1199,N1199,O1199,P1199,T1199,U1199,V1199,AB1199,AD1199,AO1199,AQ1199,CE1199,CG1199,CP1199,CR1199,#REF!,#REF!,CZ1199,DB1199,DE1199,DG1199,DN1199,DP1199,DW1199,DY1199,EF1199,EH1199)</f>
        <v>#REF!</v>
      </c>
      <c r="H1199" s="44" t="e">
        <f>SUM(K1199,M1199,Q1199,R1199,S1199,W1199,X1199,Y1199,AC1199,AE1199,AF1199,AG1199,AH1199,AI1199,AL1199,AP1199,AR1199,#REF!,AY1199,AZ1199,CF1199,CH1199,CI1199,CJ1199,CK1199,CL1199,CQ1199,CS1199,CT1199,CU1199,CV1199,CW1199,#REF!,#REF!,DA1199,DC1199,DF1199,DH1199,DO1199,#REF!,#REF!,#REF!,#REF!,DQ1199,DR1199,DS1199,DT1199,DU1199,DX1199,DZ1199,EA1199,EB1199,EC1199,ED1199,EG1199,EI1199,EJ1199,EK1199,EL1199,EM1199)</f>
        <v>#REF!</v>
      </c>
      <c r="I1199" s="44" t="e">
        <f t="shared" si="30"/>
        <v>#REF!</v>
      </c>
      <c r="J1199" s="71"/>
      <c r="K1199" s="71"/>
    </row>
    <row r="1200" spans="7:11" x14ac:dyDescent="0.3">
      <c r="G1200" s="44" t="e">
        <f>SUM(J1200,L1200,N1200,O1200,P1200,T1200,U1200,V1200,AB1200,AD1200,AO1200,AQ1200,CE1200,CG1200,CP1200,CR1200,#REF!,#REF!,CZ1200,DB1200,DE1200,DG1200,DN1200,DP1200,DW1200,DY1200,EF1200,EH1200)</f>
        <v>#REF!</v>
      </c>
      <c r="H1200" s="44" t="e">
        <f>SUM(K1200,M1200,Q1200,R1200,S1200,W1200,X1200,Y1200,AC1200,AE1200,AF1200,AG1200,AH1200,AI1200,AL1200,AP1200,AR1200,#REF!,AY1200,AZ1200,CF1200,CH1200,CI1200,CJ1200,CK1200,CL1200,CQ1200,CS1200,CT1200,CU1200,CV1200,CW1200,#REF!,#REF!,DA1200,DC1200,DF1200,DH1200,DO1200,#REF!,#REF!,#REF!,#REF!,DQ1200,DR1200,DS1200,DT1200,DU1200,DX1200,DZ1200,EA1200,EB1200,EC1200,ED1200,EG1200,EI1200,EJ1200,EK1200,EL1200,EM1200)</f>
        <v>#REF!</v>
      </c>
      <c r="I1200" s="44" t="e">
        <f t="shared" si="30"/>
        <v>#REF!</v>
      </c>
      <c r="J1200" s="71"/>
      <c r="K1200" s="71"/>
    </row>
    <row r="1201" spans="7:11" x14ac:dyDescent="0.3">
      <c r="G1201" s="44" t="e">
        <f>SUM(J1201,L1201,N1201,O1201,P1201,T1201,U1201,V1201,AB1201,AD1201,AO1201,AQ1201,CE1201,CG1201,CP1201,CR1201,#REF!,#REF!,CZ1201,DB1201,DE1201,DG1201,DN1201,DP1201,DW1201,DY1201,EF1201,EH1201)</f>
        <v>#REF!</v>
      </c>
      <c r="H1201" s="44" t="e">
        <f>SUM(K1201,M1201,Q1201,R1201,S1201,W1201,X1201,Y1201,AC1201,AE1201,AF1201,AG1201,AH1201,AI1201,AL1201,AP1201,AR1201,#REF!,AY1201,AZ1201,CF1201,CH1201,CI1201,CJ1201,CK1201,CL1201,CQ1201,CS1201,CT1201,CU1201,CV1201,CW1201,#REF!,#REF!,DA1201,DC1201,DF1201,DH1201,DO1201,#REF!,#REF!,#REF!,#REF!,DQ1201,DR1201,DS1201,DT1201,DU1201,DX1201,DZ1201,EA1201,EB1201,EC1201,ED1201,EG1201,EI1201,EJ1201,EK1201,EL1201,EM1201)</f>
        <v>#REF!</v>
      </c>
      <c r="I1201" s="44" t="e">
        <f t="shared" si="30"/>
        <v>#REF!</v>
      </c>
      <c r="J1201" s="71"/>
      <c r="K1201" s="71"/>
    </row>
    <row r="1202" spans="7:11" x14ac:dyDescent="0.3">
      <c r="G1202" s="44" t="e">
        <f>SUM(J1202,L1202,N1202,O1202,P1202,T1202,U1202,V1202,AB1202,AD1202,AO1202,AQ1202,CE1202,CG1202,CP1202,CR1202,#REF!,#REF!,CZ1202,DB1202,DE1202,DG1202,DN1202,DP1202,DW1202,DY1202,EF1202,EH1202)</f>
        <v>#REF!</v>
      </c>
      <c r="H1202" s="44" t="e">
        <f>SUM(K1202,M1202,Q1202,R1202,S1202,W1202,X1202,Y1202,AC1202,AE1202,AF1202,AG1202,AH1202,AI1202,AL1202,AP1202,AR1202,#REF!,AY1202,AZ1202,CF1202,CH1202,CI1202,CJ1202,CK1202,CL1202,CQ1202,CS1202,CT1202,CU1202,CV1202,CW1202,#REF!,#REF!,DA1202,DC1202,DF1202,DH1202,DO1202,#REF!,#REF!,#REF!,#REF!,DQ1202,DR1202,DS1202,DT1202,DU1202,DX1202,DZ1202,EA1202,EB1202,EC1202,ED1202,EG1202,EI1202,EJ1202,EK1202,EL1202,EM1202)</f>
        <v>#REF!</v>
      </c>
      <c r="I1202" s="44" t="e">
        <f t="shared" si="30"/>
        <v>#REF!</v>
      </c>
      <c r="J1202" s="71"/>
      <c r="K1202" s="71"/>
    </row>
    <row r="1203" spans="7:11" x14ac:dyDescent="0.3">
      <c r="G1203" s="44" t="e">
        <f>SUM(J1203,L1203,N1203,O1203,P1203,T1203,U1203,V1203,AB1203,AD1203,AO1203,AQ1203,CE1203,CG1203,CP1203,CR1203,#REF!,#REF!,CZ1203,DB1203,DE1203,DG1203,DN1203,DP1203,DW1203,DY1203,EF1203,EH1203)</f>
        <v>#REF!</v>
      </c>
      <c r="H1203" s="44" t="e">
        <f>SUM(K1203,M1203,Q1203,R1203,S1203,W1203,X1203,Y1203,AC1203,AE1203,AF1203,AG1203,AH1203,AI1203,AL1203,AP1203,AR1203,#REF!,AY1203,AZ1203,CF1203,CH1203,CI1203,CJ1203,CK1203,CL1203,CQ1203,CS1203,CT1203,CU1203,CV1203,CW1203,#REF!,#REF!,DA1203,DC1203,DF1203,DH1203,DO1203,#REF!,#REF!,#REF!,#REF!,DQ1203,DR1203,DS1203,DT1203,DU1203,DX1203,DZ1203,EA1203,EB1203,EC1203,ED1203,EG1203,EI1203,EJ1203,EK1203,EL1203,EM1203)</f>
        <v>#REF!</v>
      </c>
      <c r="I1203" s="44" t="e">
        <f t="shared" si="30"/>
        <v>#REF!</v>
      </c>
      <c r="J1203" s="71"/>
      <c r="K1203" s="71"/>
    </row>
    <row r="1204" spans="7:11" x14ac:dyDescent="0.3">
      <c r="G1204" s="44" t="e">
        <f>SUM(J1204,L1204,N1204,O1204,P1204,T1204,U1204,V1204,AB1204,AD1204,AO1204,AQ1204,CE1204,CG1204,CP1204,CR1204,#REF!,#REF!,CZ1204,DB1204,DE1204,DG1204,DN1204,DP1204,DW1204,DY1204,EF1204,EH1204)</f>
        <v>#REF!</v>
      </c>
      <c r="H1204" s="44" t="e">
        <f>SUM(K1204,M1204,Q1204,R1204,S1204,W1204,X1204,Y1204,AC1204,AE1204,AF1204,AG1204,AH1204,AI1204,AL1204,AP1204,AR1204,#REF!,AY1204,AZ1204,CF1204,CH1204,CI1204,CJ1204,CK1204,CL1204,CQ1204,CS1204,CT1204,CU1204,CV1204,CW1204,#REF!,#REF!,DA1204,DC1204,DF1204,DH1204,DO1204,#REF!,#REF!,#REF!,#REF!,DQ1204,DR1204,DS1204,DT1204,DU1204,DX1204,DZ1204,EA1204,EB1204,EC1204,ED1204,EG1204,EI1204,EJ1204,EK1204,EL1204,EM1204)</f>
        <v>#REF!</v>
      </c>
      <c r="I1204" s="44" t="e">
        <f t="shared" si="30"/>
        <v>#REF!</v>
      </c>
      <c r="J1204" s="71"/>
      <c r="K1204" s="71"/>
    </row>
    <row r="1205" spans="7:11" x14ac:dyDescent="0.3">
      <c r="G1205" s="44" t="e">
        <f>SUM(J1205,L1205,N1205,O1205,P1205,T1205,U1205,V1205,AB1205,AD1205,AO1205,AQ1205,CE1205,CG1205,CP1205,CR1205,#REF!,#REF!,CZ1205,DB1205,DE1205,DG1205,DN1205,DP1205,DW1205,DY1205,EF1205,EH1205)</f>
        <v>#REF!</v>
      </c>
      <c r="H1205" s="44" t="e">
        <f>SUM(K1205,M1205,Q1205,R1205,S1205,W1205,X1205,Y1205,AC1205,AE1205,AF1205,AG1205,AH1205,AI1205,AL1205,AP1205,AR1205,#REF!,AY1205,AZ1205,CF1205,CH1205,CI1205,CJ1205,CK1205,CL1205,CQ1205,CS1205,CT1205,CU1205,CV1205,CW1205,#REF!,#REF!,DA1205,DC1205,DF1205,DH1205,DO1205,#REF!,#REF!,#REF!,#REF!,DQ1205,DR1205,DS1205,DT1205,DU1205,DX1205,DZ1205,EA1205,EB1205,EC1205,ED1205,EG1205,EI1205,EJ1205,EK1205,EL1205,EM1205)</f>
        <v>#REF!</v>
      </c>
      <c r="I1205" s="44" t="e">
        <f t="shared" si="30"/>
        <v>#REF!</v>
      </c>
      <c r="J1205" s="71"/>
      <c r="K1205" s="71"/>
    </row>
    <row r="1206" spans="7:11" x14ac:dyDescent="0.3">
      <c r="G1206" s="44" t="e">
        <f>SUM(J1206,L1206,N1206,O1206,P1206,T1206,U1206,V1206,AB1206,AD1206,AO1206,AQ1206,CE1206,CG1206,CP1206,CR1206,#REF!,#REF!,CZ1206,DB1206,DE1206,DG1206,DN1206,DP1206,DW1206,DY1206,EF1206,EH1206)</f>
        <v>#REF!</v>
      </c>
      <c r="H1206" s="44" t="e">
        <f>SUM(K1206,M1206,Q1206,R1206,S1206,W1206,X1206,Y1206,AC1206,AE1206,AF1206,AG1206,AH1206,AI1206,AL1206,AP1206,AR1206,#REF!,AY1206,AZ1206,CF1206,CH1206,CI1206,CJ1206,CK1206,CL1206,CQ1206,CS1206,CT1206,CU1206,CV1206,CW1206,#REF!,#REF!,DA1206,DC1206,DF1206,DH1206,DO1206,#REF!,#REF!,#REF!,#REF!,DQ1206,DR1206,DS1206,DT1206,DU1206,DX1206,DZ1206,EA1206,EB1206,EC1206,ED1206,EG1206,EI1206,EJ1206,EK1206,EL1206,EM1206)</f>
        <v>#REF!</v>
      </c>
      <c r="I1206" s="44" t="e">
        <f t="shared" si="30"/>
        <v>#REF!</v>
      </c>
      <c r="J1206" s="71"/>
      <c r="K1206" s="71"/>
    </row>
    <row r="1207" spans="7:11" x14ac:dyDescent="0.3">
      <c r="G1207" s="44" t="e">
        <f>SUM(J1207,L1207,N1207,O1207,P1207,T1207,U1207,V1207,AB1207,AD1207,AO1207,AQ1207,CE1207,CG1207,CP1207,CR1207,#REF!,#REF!,CZ1207,DB1207,DE1207,DG1207,DN1207,DP1207,DW1207,DY1207,EF1207,EH1207)</f>
        <v>#REF!</v>
      </c>
      <c r="H1207" s="44" t="e">
        <f>SUM(K1207,M1207,Q1207,R1207,S1207,W1207,X1207,Y1207,AC1207,AE1207,AF1207,AG1207,AH1207,AI1207,AL1207,AP1207,AR1207,#REF!,AY1207,AZ1207,CF1207,CH1207,CI1207,CJ1207,CK1207,CL1207,CQ1207,CS1207,CT1207,CU1207,CV1207,CW1207,#REF!,#REF!,DA1207,DC1207,DF1207,DH1207,DO1207,#REF!,#REF!,#REF!,#REF!,DQ1207,DR1207,DS1207,DT1207,DU1207,DX1207,DZ1207,EA1207,EB1207,EC1207,ED1207,EG1207,EI1207,EJ1207,EK1207,EL1207,EM1207)</f>
        <v>#REF!</v>
      </c>
      <c r="I1207" s="44" t="e">
        <f t="shared" si="30"/>
        <v>#REF!</v>
      </c>
      <c r="J1207" s="71"/>
      <c r="K1207" s="71"/>
    </row>
    <row r="1208" spans="7:11" x14ac:dyDescent="0.3">
      <c r="G1208" s="44" t="e">
        <f>SUM(J1208,L1208,N1208,O1208,P1208,T1208,U1208,V1208,AB1208,AD1208,AO1208,AQ1208,CE1208,CG1208,CP1208,CR1208,#REF!,#REF!,CZ1208,DB1208,DE1208,DG1208,DN1208,DP1208,DW1208,DY1208,EF1208,EH1208)</f>
        <v>#REF!</v>
      </c>
      <c r="H1208" s="44" t="e">
        <f>SUM(K1208,M1208,Q1208,R1208,S1208,W1208,X1208,Y1208,AC1208,AE1208,AF1208,AG1208,AH1208,AI1208,AL1208,AP1208,AR1208,#REF!,AY1208,AZ1208,CF1208,CH1208,CI1208,CJ1208,CK1208,CL1208,CQ1208,CS1208,CT1208,CU1208,CV1208,CW1208,#REF!,#REF!,DA1208,DC1208,DF1208,DH1208,DO1208,#REF!,#REF!,#REF!,#REF!,DQ1208,DR1208,DS1208,DT1208,DU1208,DX1208,DZ1208,EA1208,EB1208,EC1208,ED1208,EG1208,EI1208,EJ1208,EK1208,EL1208,EM1208)</f>
        <v>#REF!</v>
      </c>
      <c r="I1208" s="44" t="e">
        <f t="shared" si="30"/>
        <v>#REF!</v>
      </c>
      <c r="J1208" s="71"/>
      <c r="K1208" s="71"/>
    </row>
    <row r="1209" spans="7:11" x14ac:dyDescent="0.3">
      <c r="G1209" s="44" t="e">
        <f>SUM(J1209,L1209,N1209,O1209,P1209,T1209,U1209,V1209,AB1209,AD1209,AO1209,AQ1209,CE1209,CG1209,CP1209,CR1209,#REF!,#REF!,CZ1209,DB1209,DE1209,DG1209,DN1209,DP1209,DW1209,DY1209,EF1209,EH1209)</f>
        <v>#REF!</v>
      </c>
      <c r="H1209" s="44" t="e">
        <f>SUM(K1209,M1209,Q1209,R1209,S1209,W1209,X1209,Y1209,AC1209,AE1209,AF1209,AG1209,AH1209,AI1209,AL1209,AP1209,AR1209,#REF!,AY1209,AZ1209,CF1209,CH1209,CI1209,CJ1209,CK1209,CL1209,CQ1209,CS1209,CT1209,CU1209,CV1209,CW1209,#REF!,#REF!,DA1209,DC1209,DF1209,DH1209,DO1209,#REF!,#REF!,#REF!,#REF!,DQ1209,DR1209,DS1209,DT1209,DU1209,DX1209,DZ1209,EA1209,EB1209,EC1209,ED1209,EG1209,EI1209,EJ1209,EK1209,EL1209,EM1209)</f>
        <v>#REF!</v>
      </c>
      <c r="I1209" s="44" t="e">
        <f t="shared" si="30"/>
        <v>#REF!</v>
      </c>
      <c r="J1209" s="71"/>
      <c r="K1209" s="71"/>
    </row>
    <row r="1210" spans="7:11" x14ac:dyDescent="0.3">
      <c r="G1210" s="44" t="e">
        <f>SUM(J1210,L1210,N1210,O1210,P1210,T1210,U1210,V1210,AB1210,AD1210,AO1210,AQ1210,CE1210,CG1210,CP1210,CR1210,#REF!,#REF!,CZ1210,DB1210,DE1210,DG1210,DN1210,DP1210,DW1210,DY1210,EF1210,EH1210)</f>
        <v>#REF!</v>
      </c>
      <c r="H1210" s="44" t="e">
        <f>SUM(K1210,M1210,Q1210,R1210,S1210,W1210,X1210,Y1210,AC1210,AE1210,AF1210,AG1210,AH1210,AI1210,AL1210,AP1210,AR1210,#REF!,AY1210,AZ1210,CF1210,CH1210,CI1210,CJ1210,CK1210,CL1210,CQ1210,CS1210,CT1210,CU1210,CV1210,CW1210,#REF!,#REF!,DA1210,DC1210,DF1210,DH1210,DO1210,#REF!,#REF!,#REF!,#REF!,DQ1210,DR1210,DS1210,DT1210,DU1210,DX1210,DZ1210,EA1210,EB1210,EC1210,ED1210,EG1210,EI1210,EJ1210,EK1210,EL1210,EM1210)</f>
        <v>#REF!</v>
      </c>
      <c r="I1210" s="44" t="e">
        <f t="shared" si="30"/>
        <v>#REF!</v>
      </c>
      <c r="J1210" s="71"/>
      <c r="K1210" s="71"/>
    </row>
    <row r="1211" spans="7:11" x14ac:dyDescent="0.3">
      <c r="G1211" s="44" t="e">
        <f>SUM(J1211,L1211,N1211,O1211,P1211,T1211,U1211,V1211,AB1211,AD1211,AO1211,AQ1211,CE1211,CG1211,CP1211,CR1211,#REF!,#REF!,CZ1211,DB1211,DE1211,DG1211,DN1211,DP1211,DW1211,DY1211,EF1211,EH1211)</f>
        <v>#REF!</v>
      </c>
      <c r="H1211" s="44" t="e">
        <f>SUM(K1211,M1211,Q1211,R1211,S1211,W1211,X1211,Y1211,AC1211,AE1211,AF1211,AG1211,AH1211,AI1211,AL1211,AP1211,AR1211,#REF!,AY1211,AZ1211,CF1211,CH1211,CI1211,CJ1211,CK1211,CL1211,CQ1211,CS1211,CT1211,CU1211,CV1211,CW1211,#REF!,#REF!,DA1211,DC1211,DF1211,DH1211,DO1211,#REF!,#REF!,#REF!,#REF!,DQ1211,DR1211,DS1211,DT1211,DU1211,DX1211,DZ1211,EA1211,EB1211,EC1211,ED1211,EG1211,EI1211,EJ1211,EK1211,EL1211,EM1211)</f>
        <v>#REF!</v>
      </c>
      <c r="I1211" s="44" t="e">
        <f t="shared" si="30"/>
        <v>#REF!</v>
      </c>
      <c r="J1211" s="71"/>
      <c r="K1211" s="71"/>
    </row>
    <row r="1212" spans="7:11" x14ac:dyDescent="0.3">
      <c r="G1212" s="44" t="e">
        <f>SUM(J1212,L1212,N1212,O1212,P1212,T1212,U1212,V1212,AB1212,AD1212,AO1212,AQ1212,CE1212,CG1212,CP1212,CR1212,#REF!,#REF!,CZ1212,DB1212,DE1212,DG1212,DN1212,DP1212,DW1212,DY1212,EF1212,EH1212)</f>
        <v>#REF!</v>
      </c>
      <c r="H1212" s="44" t="e">
        <f>SUM(K1212,M1212,Q1212,R1212,S1212,W1212,X1212,Y1212,AC1212,AE1212,AF1212,AG1212,AH1212,AI1212,AL1212,AP1212,AR1212,#REF!,AY1212,AZ1212,CF1212,CH1212,CI1212,CJ1212,CK1212,CL1212,CQ1212,CS1212,CT1212,CU1212,CV1212,CW1212,#REF!,#REF!,DA1212,DC1212,DF1212,DH1212,DO1212,#REF!,#REF!,#REF!,#REF!,DQ1212,DR1212,DS1212,DT1212,DU1212,DX1212,DZ1212,EA1212,EB1212,EC1212,ED1212,EG1212,EI1212,EJ1212,EK1212,EL1212,EM1212)</f>
        <v>#REF!</v>
      </c>
      <c r="I1212" s="44" t="e">
        <f t="shared" si="30"/>
        <v>#REF!</v>
      </c>
      <c r="J1212" s="71"/>
      <c r="K1212" s="71"/>
    </row>
    <row r="1213" spans="7:11" x14ac:dyDescent="0.3">
      <c r="G1213" s="44" t="e">
        <f>SUM(J1213,L1213,N1213,O1213,P1213,T1213,U1213,V1213,AB1213,AD1213,AO1213,AQ1213,CE1213,CG1213,CP1213,CR1213,#REF!,#REF!,CZ1213,DB1213,DE1213,DG1213,DN1213,DP1213,DW1213,DY1213,EF1213,EH1213)</f>
        <v>#REF!</v>
      </c>
      <c r="H1213" s="44" t="e">
        <f>SUM(K1213,M1213,Q1213,R1213,S1213,W1213,X1213,Y1213,AC1213,AE1213,AF1213,AG1213,AH1213,AI1213,AL1213,AP1213,AR1213,#REF!,AY1213,AZ1213,CF1213,CH1213,CI1213,CJ1213,CK1213,CL1213,CQ1213,CS1213,CT1213,CU1213,CV1213,CW1213,#REF!,#REF!,DA1213,DC1213,DF1213,DH1213,DO1213,#REF!,#REF!,#REF!,#REF!,DQ1213,DR1213,DS1213,DT1213,DU1213,DX1213,DZ1213,EA1213,EB1213,EC1213,ED1213,EG1213,EI1213,EJ1213,EK1213,EL1213,EM1213)</f>
        <v>#REF!</v>
      </c>
      <c r="I1213" s="44" t="e">
        <f t="shared" si="30"/>
        <v>#REF!</v>
      </c>
      <c r="J1213" s="71"/>
      <c r="K1213" s="71"/>
    </row>
    <row r="1214" spans="7:11" x14ac:dyDescent="0.3">
      <c r="G1214" s="44" t="e">
        <f>SUM(J1214,L1214,N1214,O1214,P1214,T1214,U1214,V1214,AB1214,AD1214,AO1214,AQ1214,CE1214,CG1214,CP1214,CR1214,#REF!,#REF!,CZ1214,DB1214,DE1214,DG1214,DN1214,DP1214,DW1214,DY1214,EF1214,EH1214)</f>
        <v>#REF!</v>
      </c>
      <c r="H1214" s="44" t="e">
        <f>SUM(K1214,M1214,Q1214,R1214,S1214,W1214,X1214,Y1214,AC1214,AE1214,AF1214,AG1214,AH1214,AI1214,AL1214,AP1214,AR1214,#REF!,AY1214,AZ1214,CF1214,CH1214,CI1214,CJ1214,CK1214,CL1214,CQ1214,CS1214,CT1214,CU1214,CV1214,CW1214,#REF!,#REF!,DA1214,DC1214,DF1214,DH1214,DO1214,#REF!,#REF!,#REF!,#REF!,DQ1214,DR1214,DS1214,DT1214,DU1214,DX1214,DZ1214,EA1214,EB1214,EC1214,ED1214,EG1214,EI1214,EJ1214,EK1214,EL1214,EM1214)</f>
        <v>#REF!</v>
      </c>
      <c r="I1214" s="44" t="e">
        <f t="shared" si="30"/>
        <v>#REF!</v>
      </c>
      <c r="J1214" s="71"/>
      <c r="K1214" s="71"/>
    </row>
    <row r="1215" spans="7:11" x14ac:dyDescent="0.3">
      <c r="G1215" s="44" t="e">
        <f>SUM(J1215,L1215,N1215,O1215,P1215,T1215,U1215,V1215,AB1215,AD1215,AO1215,AQ1215,CE1215,CG1215,CP1215,CR1215,#REF!,#REF!,CZ1215,DB1215,DE1215,DG1215,DN1215,DP1215,DW1215,DY1215,EF1215,EH1215)</f>
        <v>#REF!</v>
      </c>
      <c r="H1215" s="44" t="e">
        <f>SUM(K1215,M1215,Q1215,R1215,S1215,W1215,X1215,Y1215,AC1215,AE1215,AF1215,AG1215,AH1215,AI1215,AL1215,AP1215,AR1215,#REF!,AY1215,AZ1215,CF1215,CH1215,CI1215,CJ1215,CK1215,CL1215,CQ1215,CS1215,CT1215,CU1215,CV1215,CW1215,#REF!,#REF!,DA1215,DC1215,DF1215,DH1215,DO1215,#REF!,#REF!,#REF!,#REF!,DQ1215,DR1215,DS1215,DT1215,DU1215,DX1215,DZ1215,EA1215,EB1215,EC1215,ED1215,EG1215,EI1215,EJ1215,EK1215,EL1215,EM1215)</f>
        <v>#REF!</v>
      </c>
      <c r="I1215" s="44" t="e">
        <f t="shared" si="30"/>
        <v>#REF!</v>
      </c>
      <c r="J1215" s="71"/>
      <c r="K1215" s="71"/>
    </row>
    <row r="1216" spans="7:11" x14ac:dyDescent="0.3">
      <c r="G1216" s="44" t="e">
        <f>SUM(J1216,L1216,N1216,O1216,P1216,T1216,U1216,V1216,AB1216,AD1216,AO1216,AQ1216,CE1216,CG1216,CP1216,CR1216,#REF!,#REF!,CZ1216,DB1216,DE1216,DG1216,DN1216,DP1216,DW1216,DY1216,EF1216,EH1216)</f>
        <v>#REF!</v>
      </c>
      <c r="H1216" s="44" t="e">
        <f>SUM(K1216,M1216,Q1216,R1216,S1216,W1216,X1216,Y1216,AC1216,AE1216,AF1216,AG1216,AH1216,AI1216,AL1216,AP1216,AR1216,#REF!,AY1216,AZ1216,CF1216,CH1216,CI1216,CJ1216,CK1216,CL1216,CQ1216,CS1216,CT1216,CU1216,CV1216,CW1216,#REF!,#REF!,DA1216,DC1216,DF1216,DH1216,DO1216,#REF!,#REF!,#REF!,#REF!,DQ1216,DR1216,DS1216,DT1216,DU1216,DX1216,DZ1216,EA1216,EB1216,EC1216,ED1216,EG1216,EI1216,EJ1216,EK1216,EL1216,EM1216)</f>
        <v>#REF!</v>
      </c>
      <c r="I1216" s="44" t="e">
        <f t="shared" si="30"/>
        <v>#REF!</v>
      </c>
      <c r="J1216" s="71"/>
      <c r="K1216" s="71"/>
    </row>
    <row r="1217" spans="7:11" x14ac:dyDescent="0.3">
      <c r="G1217" s="44" t="e">
        <f>SUM(J1217,L1217,N1217,O1217,P1217,T1217,U1217,V1217,AB1217,AD1217,AO1217,AQ1217,CE1217,CG1217,CP1217,CR1217,#REF!,#REF!,CZ1217,DB1217,DE1217,DG1217,DN1217,DP1217,DW1217,DY1217,EF1217,EH1217)</f>
        <v>#REF!</v>
      </c>
      <c r="H1217" s="44" t="e">
        <f>SUM(K1217,M1217,Q1217,R1217,S1217,W1217,X1217,Y1217,AC1217,AE1217,AF1217,AG1217,AH1217,AI1217,AL1217,AP1217,AR1217,#REF!,AY1217,AZ1217,CF1217,CH1217,CI1217,CJ1217,CK1217,CL1217,CQ1217,CS1217,CT1217,CU1217,CV1217,CW1217,#REF!,#REF!,DA1217,DC1217,DF1217,DH1217,DO1217,#REF!,#REF!,#REF!,#REF!,DQ1217,DR1217,DS1217,DT1217,DU1217,DX1217,DZ1217,EA1217,EB1217,EC1217,ED1217,EG1217,EI1217,EJ1217,EK1217,EL1217,EM1217)</f>
        <v>#REF!</v>
      </c>
      <c r="I1217" s="44" t="e">
        <f t="shared" si="30"/>
        <v>#REF!</v>
      </c>
      <c r="J1217" s="71"/>
      <c r="K1217" s="71"/>
    </row>
    <row r="1218" spans="7:11" x14ac:dyDescent="0.3">
      <c r="G1218" s="44" t="e">
        <f>SUM(J1218,L1218,N1218,O1218,P1218,T1218,U1218,V1218,AB1218,AD1218,AO1218,AQ1218,CE1218,CG1218,CP1218,CR1218,#REF!,#REF!,CZ1218,DB1218,DE1218,DG1218,DN1218,DP1218,DW1218,DY1218,EF1218,EH1218)</f>
        <v>#REF!</v>
      </c>
      <c r="H1218" s="44" t="e">
        <f>SUM(K1218,M1218,Q1218,R1218,S1218,W1218,X1218,Y1218,AC1218,AE1218,AF1218,AG1218,AH1218,AI1218,AL1218,AP1218,AR1218,#REF!,AY1218,AZ1218,CF1218,CH1218,CI1218,CJ1218,CK1218,CL1218,CQ1218,CS1218,CT1218,CU1218,CV1218,CW1218,#REF!,#REF!,DA1218,DC1218,DF1218,DH1218,DO1218,#REF!,#REF!,#REF!,#REF!,DQ1218,DR1218,DS1218,DT1218,DU1218,DX1218,DZ1218,EA1218,EB1218,EC1218,ED1218,EG1218,EI1218,EJ1218,EK1218,EL1218,EM1218)</f>
        <v>#REF!</v>
      </c>
      <c r="I1218" s="44" t="e">
        <f t="shared" si="30"/>
        <v>#REF!</v>
      </c>
      <c r="J1218" s="71"/>
      <c r="K1218" s="71"/>
    </row>
    <row r="1219" spans="7:11" x14ac:dyDescent="0.3">
      <c r="G1219" s="44" t="e">
        <f>SUM(J1219,L1219,N1219,O1219,P1219,T1219,U1219,V1219,AB1219,AD1219,AO1219,AQ1219,CE1219,CG1219,CP1219,CR1219,#REF!,#REF!,CZ1219,DB1219,DE1219,DG1219,DN1219,DP1219,DW1219,DY1219,EF1219,EH1219)</f>
        <v>#REF!</v>
      </c>
      <c r="H1219" s="44" t="e">
        <f>SUM(K1219,M1219,Q1219,R1219,S1219,W1219,X1219,Y1219,AC1219,AE1219,AF1219,AG1219,AH1219,AI1219,AL1219,AP1219,AR1219,#REF!,AY1219,AZ1219,CF1219,CH1219,CI1219,CJ1219,CK1219,CL1219,CQ1219,CS1219,CT1219,CU1219,CV1219,CW1219,#REF!,#REF!,DA1219,DC1219,DF1219,DH1219,DO1219,#REF!,#REF!,#REF!,#REF!,DQ1219,DR1219,DS1219,DT1219,DU1219,DX1219,DZ1219,EA1219,EB1219,EC1219,ED1219,EG1219,EI1219,EJ1219,EK1219,EL1219,EM1219)</f>
        <v>#REF!</v>
      </c>
      <c r="I1219" s="44" t="e">
        <f t="shared" si="30"/>
        <v>#REF!</v>
      </c>
      <c r="J1219" s="71"/>
      <c r="K1219" s="71"/>
    </row>
    <row r="1220" spans="7:11" x14ac:dyDescent="0.3">
      <c r="G1220" s="44" t="e">
        <f>SUM(J1220,L1220,N1220,O1220,P1220,T1220,U1220,V1220,AB1220,AD1220,AO1220,AQ1220,CE1220,CG1220,CP1220,CR1220,#REF!,#REF!,CZ1220,DB1220,DE1220,DG1220,DN1220,DP1220,DW1220,DY1220,EF1220,EH1220)</f>
        <v>#REF!</v>
      </c>
      <c r="H1220" s="44" t="e">
        <f>SUM(K1220,M1220,Q1220,R1220,S1220,W1220,X1220,Y1220,AC1220,AE1220,AF1220,AG1220,AH1220,AI1220,AL1220,AP1220,AR1220,#REF!,AY1220,AZ1220,CF1220,CH1220,CI1220,CJ1220,CK1220,CL1220,CQ1220,CS1220,CT1220,CU1220,CV1220,CW1220,#REF!,#REF!,DA1220,DC1220,DF1220,DH1220,DO1220,#REF!,#REF!,#REF!,#REF!,DQ1220,DR1220,DS1220,DT1220,DU1220,DX1220,DZ1220,EA1220,EB1220,EC1220,ED1220,EG1220,EI1220,EJ1220,EK1220,EL1220,EM1220)</f>
        <v>#REF!</v>
      </c>
      <c r="I1220" s="44" t="e">
        <f t="shared" si="30"/>
        <v>#REF!</v>
      </c>
      <c r="J1220" s="71"/>
      <c r="K1220" s="71"/>
    </row>
    <row r="1221" spans="7:11" x14ac:dyDescent="0.3">
      <c r="G1221" s="44" t="e">
        <f>SUM(J1221,L1221,N1221,O1221,P1221,T1221,U1221,V1221,AB1221,AD1221,AO1221,AQ1221,CE1221,CG1221,CP1221,CR1221,#REF!,#REF!,CZ1221,DB1221,DE1221,DG1221,DN1221,DP1221,DW1221,DY1221,EF1221,EH1221)</f>
        <v>#REF!</v>
      </c>
      <c r="H1221" s="44" t="e">
        <f>SUM(K1221,M1221,Q1221,R1221,S1221,W1221,X1221,Y1221,AC1221,AE1221,AF1221,AG1221,AH1221,AI1221,AL1221,AP1221,AR1221,#REF!,AY1221,AZ1221,CF1221,CH1221,CI1221,CJ1221,CK1221,CL1221,CQ1221,CS1221,CT1221,CU1221,CV1221,CW1221,#REF!,#REF!,DA1221,DC1221,DF1221,DH1221,DO1221,#REF!,#REF!,#REF!,#REF!,DQ1221,DR1221,DS1221,DT1221,DU1221,DX1221,DZ1221,EA1221,EB1221,EC1221,ED1221,EG1221,EI1221,EJ1221,EK1221,EL1221,EM1221)</f>
        <v>#REF!</v>
      </c>
      <c r="I1221" s="44" t="e">
        <f t="shared" si="30"/>
        <v>#REF!</v>
      </c>
      <c r="J1221" s="71"/>
      <c r="K1221" s="71"/>
    </row>
    <row r="1222" spans="7:11" x14ac:dyDescent="0.3">
      <c r="G1222" s="44" t="e">
        <f>SUM(J1222,L1222,N1222,O1222,P1222,T1222,U1222,V1222,AB1222,AD1222,AO1222,AQ1222,CE1222,CG1222,CP1222,CR1222,#REF!,#REF!,CZ1222,DB1222,DE1222,DG1222,DN1222,DP1222,DW1222,DY1222,EF1222,EH1222)</f>
        <v>#REF!</v>
      </c>
      <c r="H1222" s="44" t="e">
        <f>SUM(K1222,M1222,Q1222,R1222,S1222,W1222,X1222,Y1222,AC1222,AE1222,AF1222,AG1222,AH1222,AI1222,AL1222,AP1222,AR1222,#REF!,AY1222,AZ1222,CF1222,CH1222,CI1222,CJ1222,CK1222,CL1222,CQ1222,CS1222,CT1222,CU1222,CV1222,CW1222,#REF!,#REF!,DA1222,DC1222,DF1222,DH1222,DO1222,#REF!,#REF!,#REF!,#REF!,DQ1222,DR1222,DS1222,DT1222,DU1222,DX1222,DZ1222,EA1222,EB1222,EC1222,ED1222,EG1222,EI1222,EJ1222,EK1222,EL1222,EM1222)</f>
        <v>#REF!</v>
      </c>
      <c r="I1222" s="44" t="e">
        <f t="shared" si="30"/>
        <v>#REF!</v>
      </c>
      <c r="J1222" s="71"/>
      <c r="K1222" s="71"/>
    </row>
    <row r="1223" spans="7:11" x14ac:dyDescent="0.3">
      <c r="G1223" s="44" t="e">
        <f>SUM(J1223,L1223,N1223,O1223,P1223,T1223,U1223,V1223,AB1223,AD1223,AO1223,AQ1223,CE1223,CG1223,CP1223,CR1223,#REF!,#REF!,CZ1223,DB1223,DE1223,DG1223,DN1223,DP1223,DW1223,DY1223,EF1223,EH1223)</f>
        <v>#REF!</v>
      </c>
      <c r="H1223" s="44" t="e">
        <f>SUM(K1223,M1223,Q1223,R1223,S1223,W1223,X1223,Y1223,AC1223,AE1223,AF1223,AG1223,AH1223,AI1223,AL1223,AP1223,AR1223,#REF!,AY1223,AZ1223,CF1223,CH1223,CI1223,CJ1223,CK1223,CL1223,CQ1223,CS1223,CT1223,CU1223,CV1223,CW1223,#REF!,#REF!,DA1223,DC1223,DF1223,DH1223,DO1223,#REF!,#REF!,#REF!,#REF!,DQ1223,DR1223,DS1223,DT1223,DU1223,DX1223,DZ1223,EA1223,EB1223,EC1223,ED1223,EG1223,EI1223,EJ1223,EK1223,EL1223,EM1223)</f>
        <v>#REF!</v>
      </c>
      <c r="I1223" s="44" t="e">
        <f t="shared" si="30"/>
        <v>#REF!</v>
      </c>
      <c r="J1223" s="71"/>
      <c r="K1223" s="71"/>
    </row>
    <row r="1224" spans="7:11" x14ac:dyDescent="0.3">
      <c r="G1224" s="44" t="e">
        <f>SUM(J1224,L1224,N1224,O1224,P1224,T1224,U1224,V1224,AB1224,AD1224,AO1224,AQ1224,CE1224,CG1224,CP1224,CR1224,#REF!,#REF!,CZ1224,DB1224,DE1224,DG1224,DN1224,DP1224,DW1224,DY1224,EF1224,EH1224)</f>
        <v>#REF!</v>
      </c>
      <c r="H1224" s="44" t="e">
        <f>SUM(K1224,M1224,Q1224,R1224,S1224,W1224,X1224,Y1224,AC1224,AE1224,AF1224,AG1224,AH1224,AI1224,AL1224,AP1224,AR1224,#REF!,AY1224,AZ1224,CF1224,CH1224,CI1224,CJ1224,CK1224,CL1224,CQ1224,CS1224,CT1224,CU1224,CV1224,CW1224,#REF!,#REF!,DA1224,DC1224,DF1224,DH1224,DO1224,#REF!,#REF!,#REF!,#REF!,DQ1224,DR1224,DS1224,DT1224,DU1224,DX1224,DZ1224,EA1224,EB1224,EC1224,ED1224,EG1224,EI1224,EJ1224,EK1224,EL1224,EM1224)</f>
        <v>#REF!</v>
      </c>
      <c r="I1224" s="44" t="e">
        <f t="shared" si="30"/>
        <v>#REF!</v>
      </c>
      <c r="J1224" s="71"/>
      <c r="K1224" s="71"/>
    </row>
    <row r="1225" spans="7:11" x14ac:dyDescent="0.3">
      <c r="G1225" s="44" t="e">
        <f>SUM(J1225,L1225,N1225,O1225,P1225,T1225,U1225,V1225,AB1225,AD1225,AO1225,AQ1225,CE1225,CG1225,CP1225,CR1225,#REF!,#REF!,CZ1225,DB1225,DE1225,DG1225,DN1225,DP1225,DW1225,DY1225,EF1225,EH1225)</f>
        <v>#REF!</v>
      </c>
      <c r="H1225" s="44" t="e">
        <f>SUM(K1225,M1225,Q1225,R1225,S1225,W1225,X1225,Y1225,AC1225,AE1225,AF1225,AG1225,AH1225,AI1225,AL1225,AP1225,AR1225,#REF!,AY1225,AZ1225,CF1225,CH1225,CI1225,CJ1225,CK1225,CL1225,CQ1225,CS1225,CT1225,CU1225,CV1225,CW1225,#REF!,#REF!,DA1225,DC1225,DF1225,DH1225,DO1225,#REF!,#REF!,#REF!,#REF!,DQ1225,DR1225,DS1225,DT1225,DU1225,DX1225,DZ1225,EA1225,EB1225,EC1225,ED1225,EG1225,EI1225,EJ1225,EK1225,EL1225,EM1225)</f>
        <v>#REF!</v>
      </c>
      <c r="I1225" s="44" t="e">
        <f t="shared" si="30"/>
        <v>#REF!</v>
      </c>
      <c r="J1225" s="71"/>
      <c r="K1225" s="71"/>
    </row>
    <row r="1226" spans="7:11" x14ac:dyDescent="0.3">
      <c r="G1226" s="44" t="e">
        <f>SUM(J1226,L1226,N1226,O1226,P1226,T1226,U1226,V1226,AB1226,AD1226,AO1226,AQ1226,CE1226,CG1226,CP1226,CR1226,#REF!,#REF!,CZ1226,DB1226,DE1226,DG1226,DN1226,DP1226,DW1226,DY1226,EF1226,EH1226)</f>
        <v>#REF!</v>
      </c>
      <c r="H1226" s="44" t="e">
        <f>SUM(K1226,M1226,Q1226,R1226,S1226,W1226,X1226,Y1226,AC1226,AE1226,AF1226,AG1226,AH1226,AI1226,AL1226,AP1226,AR1226,#REF!,AY1226,AZ1226,CF1226,CH1226,CI1226,CJ1226,CK1226,CL1226,CQ1226,CS1226,CT1226,CU1226,CV1226,CW1226,#REF!,#REF!,DA1226,DC1226,DF1226,DH1226,DO1226,#REF!,#REF!,#REF!,#REF!,DQ1226,DR1226,DS1226,DT1226,DU1226,DX1226,DZ1226,EA1226,EB1226,EC1226,ED1226,EG1226,EI1226,EJ1226,EK1226,EL1226,EM1226)</f>
        <v>#REF!</v>
      </c>
      <c r="I1226" s="44" t="e">
        <f t="shared" ref="I1226:I1289" si="31">G1226+H1226</f>
        <v>#REF!</v>
      </c>
      <c r="J1226" s="71"/>
      <c r="K1226" s="71"/>
    </row>
    <row r="1227" spans="7:11" x14ac:dyDescent="0.3">
      <c r="G1227" s="44" t="e">
        <f>SUM(J1227,L1227,N1227,O1227,P1227,T1227,U1227,V1227,AB1227,AD1227,AO1227,AQ1227,CE1227,CG1227,CP1227,CR1227,#REF!,#REF!,CZ1227,DB1227,DE1227,DG1227,DN1227,DP1227,DW1227,DY1227,EF1227,EH1227)</f>
        <v>#REF!</v>
      </c>
      <c r="H1227" s="44" t="e">
        <f>SUM(K1227,M1227,Q1227,R1227,S1227,W1227,X1227,Y1227,AC1227,AE1227,AF1227,AG1227,AH1227,AI1227,AL1227,AP1227,AR1227,#REF!,AY1227,AZ1227,CF1227,CH1227,CI1227,CJ1227,CK1227,CL1227,CQ1227,CS1227,CT1227,CU1227,CV1227,CW1227,#REF!,#REF!,DA1227,DC1227,DF1227,DH1227,DO1227,#REF!,#REF!,#REF!,#REF!,DQ1227,DR1227,DS1227,DT1227,DU1227,DX1227,DZ1227,EA1227,EB1227,EC1227,ED1227,EG1227,EI1227,EJ1227,EK1227,EL1227,EM1227)</f>
        <v>#REF!</v>
      </c>
      <c r="I1227" s="44" t="e">
        <f t="shared" si="31"/>
        <v>#REF!</v>
      </c>
      <c r="J1227" s="71"/>
      <c r="K1227" s="71"/>
    </row>
    <row r="1228" spans="7:11" x14ac:dyDescent="0.3">
      <c r="G1228" s="44" t="e">
        <f>SUM(J1228,L1228,N1228,O1228,P1228,T1228,U1228,V1228,AB1228,AD1228,AO1228,AQ1228,CE1228,CG1228,CP1228,CR1228,#REF!,#REF!,CZ1228,DB1228,DE1228,DG1228,DN1228,DP1228,DW1228,DY1228,EF1228,EH1228)</f>
        <v>#REF!</v>
      </c>
      <c r="H1228" s="44" t="e">
        <f>SUM(K1228,M1228,Q1228,R1228,S1228,W1228,X1228,Y1228,AC1228,AE1228,AF1228,AG1228,AH1228,AI1228,AL1228,AP1228,AR1228,#REF!,AY1228,AZ1228,CF1228,CH1228,CI1228,CJ1228,CK1228,CL1228,CQ1228,CS1228,CT1228,CU1228,CV1228,CW1228,#REF!,#REF!,DA1228,DC1228,DF1228,DH1228,DO1228,#REF!,#REF!,#REF!,#REF!,DQ1228,DR1228,DS1228,DT1228,DU1228,DX1228,DZ1228,EA1228,EB1228,EC1228,ED1228,EG1228,EI1228,EJ1228,EK1228,EL1228,EM1228)</f>
        <v>#REF!</v>
      </c>
      <c r="I1228" s="44" t="e">
        <f t="shared" si="31"/>
        <v>#REF!</v>
      </c>
      <c r="J1228" s="71"/>
      <c r="K1228" s="71"/>
    </row>
    <row r="1229" spans="7:11" x14ac:dyDescent="0.3">
      <c r="G1229" s="44" t="e">
        <f>SUM(J1229,L1229,N1229,O1229,P1229,T1229,U1229,V1229,AB1229,AD1229,AO1229,AQ1229,CE1229,CG1229,CP1229,CR1229,#REF!,#REF!,CZ1229,DB1229,DE1229,DG1229,DN1229,DP1229,DW1229,DY1229,EF1229,EH1229)</f>
        <v>#REF!</v>
      </c>
      <c r="H1229" s="44" t="e">
        <f>SUM(K1229,M1229,Q1229,R1229,S1229,W1229,X1229,Y1229,AC1229,AE1229,AF1229,AG1229,AH1229,AI1229,AL1229,AP1229,AR1229,#REF!,AY1229,AZ1229,CF1229,CH1229,CI1229,CJ1229,CK1229,CL1229,CQ1229,CS1229,CT1229,CU1229,CV1229,CW1229,#REF!,#REF!,DA1229,DC1229,DF1229,DH1229,DO1229,#REF!,#REF!,#REF!,#REF!,DQ1229,DR1229,DS1229,DT1229,DU1229,DX1229,DZ1229,EA1229,EB1229,EC1229,ED1229,EG1229,EI1229,EJ1229,EK1229,EL1229,EM1229)</f>
        <v>#REF!</v>
      </c>
      <c r="I1229" s="44" t="e">
        <f t="shared" si="31"/>
        <v>#REF!</v>
      </c>
      <c r="J1229" s="71"/>
      <c r="K1229" s="71"/>
    </row>
    <row r="1230" spans="7:11" x14ac:dyDescent="0.3">
      <c r="G1230" s="44" t="e">
        <f>SUM(J1230,L1230,N1230,O1230,P1230,T1230,U1230,V1230,AB1230,AD1230,AO1230,AQ1230,CE1230,CG1230,CP1230,CR1230,#REF!,#REF!,CZ1230,DB1230,DE1230,DG1230,DN1230,DP1230,DW1230,DY1230,EF1230,EH1230)</f>
        <v>#REF!</v>
      </c>
      <c r="H1230" s="44" t="e">
        <f>SUM(K1230,M1230,Q1230,R1230,S1230,W1230,X1230,Y1230,AC1230,AE1230,AF1230,AG1230,AH1230,AI1230,AL1230,AP1230,AR1230,#REF!,AY1230,AZ1230,CF1230,CH1230,CI1230,CJ1230,CK1230,CL1230,CQ1230,CS1230,CT1230,CU1230,CV1230,CW1230,#REF!,#REF!,DA1230,DC1230,DF1230,DH1230,DO1230,#REF!,#REF!,#REF!,#REF!,DQ1230,DR1230,DS1230,DT1230,DU1230,DX1230,DZ1230,EA1230,EB1230,EC1230,ED1230,EG1230,EI1230,EJ1230,EK1230,EL1230,EM1230)</f>
        <v>#REF!</v>
      </c>
      <c r="I1230" s="44" t="e">
        <f t="shared" si="31"/>
        <v>#REF!</v>
      </c>
      <c r="J1230" s="71"/>
      <c r="K1230" s="71"/>
    </row>
    <row r="1231" spans="7:11" x14ac:dyDescent="0.3">
      <c r="G1231" s="44" t="e">
        <f>SUM(J1231,L1231,N1231,O1231,P1231,T1231,U1231,V1231,AB1231,AD1231,AO1231,AQ1231,CE1231,CG1231,CP1231,CR1231,#REF!,#REF!,CZ1231,DB1231,DE1231,DG1231,DN1231,DP1231,DW1231,DY1231,EF1231,EH1231)</f>
        <v>#REF!</v>
      </c>
      <c r="H1231" s="44" t="e">
        <f>SUM(K1231,M1231,Q1231,R1231,S1231,W1231,X1231,Y1231,AC1231,AE1231,AF1231,AG1231,AH1231,AI1231,AL1231,AP1231,AR1231,#REF!,AY1231,AZ1231,CF1231,CH1231,CI1231,CJ1231,CK1231,CL1231,CQ1231,CS1231,CT1231,CU1231,CV1231,CW1231,#REF!,#REF!,DA1231,DC1231,DF1231,DH1231,DO1231,#REF!,#REF!,#REF!,#REF!,DQ1231,DR1231,DS1231,DT1231,DU1231,DX1231,DZ1231,EA1231,EB1231,EC1231,ED1231,EG1231,EI1231,EJ1231,EK1231,EL1231,EM1231)</f>
        <v>#REF!</v>
      </c>
      <c r="I1231" s="44" t="e">
        <f t="shared" si="31"/>
        <v>#REF!</v>
      </c>
      <c r="J1231" s="71"/>
      <c r="K1231" s="71"/>
    </row>
    <row r="1232" spans="7:11" x14ac:dyDescent="0.3">
      <c r="G1232" s="44" t="e">
        <f>SUM(J1232,L1232,N1232,O1232,P1232,T1232,U1232,V1232,AB1232,AD1232,AO1232,AQ1232,CE1232,CG1232,CP1232,CR1232,#REF!,#REF!,CZ1232,DB1232,DE1232,DG1232,DN1232,DP1232,DW1232,DY1232,EF1232,EH1232)</f>
        <v>#REF!</v>
      </c>
      <c r="H1232" s="44" t="e">
        <f>SUM(K1232,M1232,Q1232,R1232,S1232,W1232,X1232,Y1232,AC1232,AE1232,AF1232,AG1232,AH1232,AI1232,AL1232,AP1232,AR1232,#REF!,AY1232,AZ1232,CF1232,CH1232,CI1232,CJ1232,CK1232,CL1232,CQ1232,CS1232,CT1232,CU1232,CV1232,CW1232,#REF!,#REF!,DA1232,DC1232,DF1232,DH1232,DO1232,#REF!,#REF!,#REF!,#REF!,DQ1232,DR1232,DS1232,DT1232,DU1232,DX1232,DZ1232,EA1232,EB1232,EC1232,ED1232,EG1232,EI1232,EJ1232,EK1232,EL1232,EM1232)</f>
        <v>#REF!</v>
      </c>
      <c r="I1232" s="44" t="e">
        <f t="shared" si="31"/>
        <v>#REF!</v>
      </c>
      <c r="J1232" s="71"/>
      <c r="K1232" s="71"/>
    </row>
    <row r="1233" spans="7:11" x14ac:dyDescent="0.3">
      <c r="G1233" s="44" t="e">
        <f>SUM(J1233,L1233,N1233,O1233,P1233,T1233,U1233,V1233,AB1233,AD1233,AO1233,AQ1233,CE1233,CG1233,CP1233,CR1233,#REF!,#REF!,CZ1233,DB1233,DE1233,DG1233,DN1233,DP1233,DW1233,DY1233,EF1233,EH1233)</f>
        <v>#REF!</v>
      </c>
      <c r="H1233" s="44" t="e">
        <f>SUM(K1233,M1233,Q1233,R1233,S1233,W1233,X1233,Y1233,AC1233,AE1233,AF1233,AG1233,AH1233,AI1233,AL1233,AP1233,AR1233,#REF!,AY1233,AZ1233,CF1233,CH1233,CI1233,CJ1233,CK1233,CL1233,CQ1233,CS1233,CT1233,CU1233,CV1233,CW1233,#REF!,#REF!,DA1233,DC1233,DF1233,DH1233,DO1233,#REF!,#REF!,#REF!,#REF!,DQ1233,DR1233,DS1233,DT1233,DU1233,DX1233,DZ1233,EA1233,EB1233,EC1233,ED1233,EG1233,EI1233,EJ1233,EK1233,EL1233,EM1233)</f>
        <v>#REF!</v>
      </c>
      <c r="I1233" s="44" t="e">
        <f t="shared" si="31"/>
        <v>#REF!</v>
      </c>
      <c r="J1233" s="71"/>
      <c r="K1233" s="71"/>
    </row>
    <row r="1234" spans="7:11" x14ac:dyDescent="0.3">
      <c r="G1234" s="44" t="e">
        <f>SUM(J1234,L1234,N1234,O1234,P1234,T1234,U1234,V1234,AB1234,AD1234,AO1234,AQ1234,CE1234,CG1234,CP1234,CR1234,#REF!,#REF!,CZ1234,DB1234,DE1234,DG1234,DN1234,DP1234,DW1234,DY1234,EF1234,EH1234)</f>
        <v>#REF!</v>
      </c>
      <c r="H1234" s="44" t="e">
        <f>SUM(K1234,M1234,Q1234,R1234,S1234,W1234,X1234,Y1234,AC1234,AE1234,AF1234,AG1234,AH1234,AI1234,AL1234,AP1234,AR1234,#REF!,AY1234,AZ1234,CF1234,CH1234,CI1234,CJ1234,CK1234,CL1234,CQ1234,CS1234,CT1234,CU1234,CV1234,CW1234,#REF!,#REF!,DA1234,DC1234,DF1234,DH1234,DO1234,#REF!,#REF!,#REF!,#REF!,DQ1234,DR1234,DS1234,DT1234,DU1234,DX1234,DZ1234,EA1234,EB1234,EC1234,ED1234,EG1234,EI1234,EJ1234,EK1234,EL1234,EM1234)</f>
        <v>#REF!</v>
      </c>
      <c r="I1234" s="44" t="e">
        <f t="shared" si="31"/>
        <v>#REF!</v>
      </c>
      <c r="J1234" s="71"/>
      <c r="K1234" s="71"/>
    </row>
    <row r="1235" spans="7:11" x14ac:dyDescent="0.3">
      <c r="G1235" s="44" t="e">
        <f>SUM(J1235,L1235,N1235,O1235,P1235,T1235,U1235,V1235,AB1235,AD1235,AO1235,AQ1235,CE1235,CG1235,CP1235,CR1235,#REF!,#REF!,CZ1235,DB1235,DE1235,DG1235,DN1235,DP1235,DW1235,DY1235,EF1235,EH1235)</f>
        <v>#REF!</v>
      </c>
      <c r="H1235" s="44" t="e">
        <f>SUM(K1235,M1235,Q1235,R1235,S1235,W1235,X1235,Y1235,AC1235,AE1235,AF1235,AG1235,AH1235,AI1235,AL1235,AP1235,AR1235,#REF!,AY1235,AZ1235,CF1235,CH1235,CI1235,CJ1235,CK1235,CL1235,CQ1235,CS1235,CT1235,CU1235,CV1235,CW1235,#REF!,#REF!,DA1235,DC1235,DF1235,DH1235,DO1235,#REF!,#REF!,#REF!,#REF!,DQ1235,DR1235,DS1235,DT1235,DU1235,DX1235,DZ1235,EA1235,EB1235,EC1235,ED1235,EG1235,EI1235,EJ1235,EK1235,EL1235,EM1235)</f>
        <v>#REF!</v>
      </c>
      <c r="I1235" s="44" t="e">
        <f t="shared" si="31"/>
        <v>#REF!</v>
      </c>
      <c r="J1235" s="71"/>
      <c r="K1235" s="71"/>
    </row>
    <row r="1236" spans="7:11" x14ac:dyDescent="0.3">
      <c r="G1236" s="44" t="e">
        <f>SUM(J1236,L1236,N1236,O1236,P1236,T1236,U1236,V1236,AB1236,AD1236,AO1236,AQ1236,CE1236,CG1236,CP1236,CR1236,#REF!,#REF!,CZ1236,DB1236,DE1236,DG1236,DN1236,DP1236,DW1236,DY1236,EF1236,EH1236)</f>
        <v>#REF!</v>
      </c>
      <c r="H1236" s="44" t="e">
        <f>SUM(K1236,M1236,Q1236,R1236,S1236,W1236,X1236,Y1236,AC1236,AE1236,AF1236,AG1236,AH1236,AI1236,AL1236,AP1236,AR1236,#REF!,AY1236,AZ1236,CF1236,CH1236,CI1236,CJ1236,CK1236,CL1236,CQ1236,CS1236,CT1236,CU1236,CV1236,CW1236,#REF!,#REF!,DA1236,DC1236,DF1236,DH1236,DO1236,#REF!,#REF!,#REF!,#REF!,DQ1236,DR1236,DS1236,DT1236,DU1236,DX1236,DZ1236,EA1236,EB1236,EC1236,ED1236,EG1236,EI1236,EJ1236,EK1236,EL1236,EM1236)</f>
        <v>#REF!</v>
      </c>
      <c r="I1236" s="44" t="e">
        <f t="shared" si="31"/>
        <v>#REF!</v>
      </c>
      <c r="J1236" s="71"/>
      <c r="K1236" s="71"/>
    </row>
    <row r="1237" spans="7:11" x14ac:dyDescent="0.3">
      <c r="G1237" s="44" t="e">
        <f>SUM(J1237,L1237,N1237,O1237,P1237,T1237,U1237,V1237,AB1237,AD1237,AO1237,AQ1237,CE1237,CG1237,CP1237,CR1237,#REF!,#REF!,CZ1237,DB1237,DE1237,DG1237,DN1237,DP1237,DW1237,DY1237,EF1237,EH1237)</f>
        <v>#REF!</v>
      </c>
      <c r="H1237" s="44" t="e">
        <f>SUM(K1237,M1237,Q1237,R1237,S1237,W1237,X1237,Y1237,AC1237,AE1237,AF1237,AG1237,AH1237,AI1237,AL1237,AP1237,AR1237,#REF!,AY1237,AZ1237,CF1237,CH1237,CI1237,CJ1237,CK1237,CL1237,CQ1237,CS1237,CT1237,CU1237,CV1237,CW1237,#REF!,#REF!,DA1237,DC1237,DF1237,DH1237,DO1237,#REF!,#REF!,#REF!,#REF!,DQ1237,DR1237,DS1237,DT1237,DU1237,DX1237,DZ1237,EA1237,EB1237,EC1237,ED1237,EG1237,EI1237,EJ1237,EK1237,EL1237,EM1237)</f>
        <v>#REF!</v>
      </c>
      <c r="I1237" s="44" t="e">
        <f t="shared" si="31"/>
        <v>#REF!</v>
      </c>
      <c r="J1237" s="71"/>
      <c r="K1237" s="71"/>
    </row>
    <row r="1238" spans="7:11" x14ac:dyDescent="0.3">
      <c r="G1238" s="44" t="e">
        <f>SUM(J1238,L1238,N1238,O1238,P1238,T1238,U1238,V1238,AB1238,AD1238,AO1238,AQ1238,CE1238,CG1238,CP1238,CR1238,#REF!,#REF!,CZ1238,DB1238,DE1238,DG1238,DN1238,DP1238,DW1238,DY1238,EF1238,EH1238)</f>
        <v>#REF!</v>
      </c>
      <c r="H1238" s="44" t="e">
        <f>SUM(K1238,M1238,Q1238,R1238,S1238,W1238,X1238,Y1238,AC1238,AE1238,AF1238,AG1238,AH1238,AI1238,AL1238,AP1238,AR1238,#REF!,AY1238,AZ1238,CF1238,CH1238,CI1238,CJ1238,CK1238,CL1238,CQ1238,CS1238,CT1238,CU1238,CV1238,CW1238,#REF!,#REF!,DA1238,DC1238,DF1238,DH1238,DO1238,#REF!,#REF!,#REF!,#REF!,DQ1238,DR1238,DS1238,DT1238,DU1238,DX1238,DZ1238,EA1238,EB1238,EC1238,ED1238,EG1238,EI1238,EJ1238,EK1238,EL1238,EM1238)</f>
        <v>#REF!</v>
      </c>
      <c r="I1238" s="44" t="e">
        <f t="shared" si="31"/>
        <v>#REF!</v>
      </c>
      <c r="J1238" s="71"/>
      <c r="K1238" s="71"/>
    </row>
    <row r="1239" spans="7:11" x14ac:dyDescent="0.3">
      <c r="G1239" s="44" t="e">
        <f>SUM(J1239,L1239,N1239,O1239,P1239,T1239,U1239,V1239,AB1239,AD1239,AO1239,AQ1239,CE1239,CG1239,CP1239,CR1239,#REF!,#REF!,CZ1239,DB1239,DE1239,DG1239,DN1239,DP1239,DW1239,DY1239,EF1239,EH1239)</f>
        <v>#REF!</v>
      </c>
      <c r="H1239" s="44" t="e">
        <f>SUM(K1239,M1239,Q1239,R1239,S1239,W1239,X1239,Y1239,AC1239,AE1239,AF1239,AG1239,AH1239,AI1239,AL1239,AP1239,AR1239,#REF!,AY1239,AZ1239,CF1239,CH1239,CI1239,CJ1239,CK1239,CL1239,CQ1239,CS1239,CT1239,CU1239,CV1239,CW1239,#REF!,#REF!,DA1239,DC1239,DF1239,DH1239,DO1239,#REF!,#REF!,#REF!,#REF!,DQ1239,DR1239,DS1239,DT1239,DU1239,DX1239,DZ1239,EA1239,EB1239,EC1239,ED1239,EG1239,EI1239,EJ1239,EK1239,EL1239,EM1239)</f>
        <v>#REF!</v>
      </c>
      <c r="I1239" s="44" t="e">
        <f t="shared" si="31"/>
        <v>#REF!</v>
      </c>
      <c r="J1239" s="71"/>
      <c r="K1239" s="71"/>
    </row>
    <row r="1240" spans="7:11" x14ac:dyDescent="0.3">
      <c r="G1240" s="44" t="e">
        <f>SUM(J1240,L1240,N1240,O1240,P1240,T1240,U1240,V1240,AB1240,AD1240,AO1240,AQ1240,CE1240,CG1240,CP1240,CR1240,#REF!,#REF!,CZ1240,DB1240,DE1240,DG1240,DN1240,DP1240,DW1240,DY1240,EF1240,EH1240)</f>
        <v>#REF!</v>
      </c>
      <c r="H1240" s="44" t="e">
        <f>SUM(K1240,M1240,Q1240,R1240,S1240,W1240,X1240,Y1240,AC1240,AE1240,AF1240,AG1240,AH1240,AI1240,AL1240,AP1240,AR1240,#REF!,AY1240,AZ1240,CF1240,CH1240,CI1240,CJ1240,CK1240,CL1240,CQ1240,CS1240,CT1240,CU1240,CV1240,CW1240,#REF!,#REF!,DA1240,DC1240,DF1240,DH1240,DO1240,#REF!,#REF!,#REF!,#REF!,DQ1240,DR1240,DS1240,DT1240,DU1240,DX1240,DZ1240,EA1240,EB1240,EC1240,ED1240,EG1240,EI1240,EJ1240,EK1240,EL1240,EM1240)</f>
        <v>#REF!</v>
      </c>
      <c r="I1240" s="44" t="e">
        <f t="shared" si="31"/>
        <v>#REF!</v>
      </c>
      <c r="J1240" s="71"/>
      <c r="K1240" s="71"/>
    </row>
    <row r="1241" spans="7:11" x14ac:dyDescent="0.3">
      <c r="G1241" s="44" t="e">
        <f>SUM(J1241,L1241,N1241,O1241,P1241,T1241,U1241,V1241,AB1241,AD1241,AO1241,AQ1241,CE1241,CG1241,CP1241,CR1241,#REF!,#REF!,CZ1241,DB1241,DE1241,DG1241,DN1241,DP1241,DW1241,DY1241,EF1241,EH1241)</f>
        <v>#REF!</v>
      </c>
      <c r="H1241" s="44" t="e">
        <f>SUM(K1241,M1241,Q1241,R1241,S1241,W1241,X1241,Y1241,AC1241,AE1241,AF1241,AG1241,AH1241,AI1241,AL1241,AP1241,AR1241,#REF!,AY1241,AZ1241,CF1241,CH1241,CI1241,CJ1241,CK1241,CL1241,CQ1241,CS1241,CT1241,CU1241,CV1241,CW1241,#REF!,#REF!,DA1241,DC1241,DF1241,DH1241,DO1241,#REF!,#REF!,#REF!,#REF!,DQ1241,DR1241,DS1241,DT1241,DU1241,DX1241,DZ1241,EA1241,EB1241,EC1241,ED1241,EG1241,EI1241,EJ1241,EK1241,EL1241,EM1241)</f>
        <v>#REF!</v>
      </c>
      <c r="I1241" s="44" t="e">
        <f t="shared" si="31"/>
        <v>#REF!</v>
      </c>
      <c r="J1241" s="71"/>
      <c r="K1241" s="71"/>
    </row>
    <row r="1242" spans="7:11" x14ac:dyDescent="0.3">
      <c r="G1242" s="44" t="e">
        <f>SUM(J1242,L1242,N1242,O1242,P1242,T1242,U1242,V1242,AB1242,AD1242,AO1242,AQ1242,CE1242,CG1242,CP1242,CR1242,#REF!,#REF!,CZ1242,DB1242,DE1242,DG1242,DN1242,DP1242,DW1242,DY1242,EF1242,EH1242)</f>
        <v>#REF!</v>
      </c>
      <c r="H1242" s="44" t="e">
        <f>SUM(K1242,M1242,Q1242,R1242,S1242,W1242,X1242,Y1242,AC1242,AE1242,AF1242,AG1242,AH1242,AI1242,AL1242,AP1242,AR1242,#REF!,AY1242,AZ1242,CF1242,CH1242,CI1242,CJ1242,CK1242,CL1242,CQ1242,CS1242,CT1242,CU1242,CV1242,CW1242,#REF!,#REF!,DA1242,DC1242,DF1242,DH1242,DO1242,#REF!,#REF!,#REF!,#REF!,DQ1242,DR1242,DS1242,DT1242,DU1242,DX1242,DZ1242,EA1242,EB1242,EC1242,ED1242,EG1242,EI1242,EJ1242,EK1242,EL1242,EM1242)</f>
        <v>#REF!</v>
      </c>
      <c r="I1242" s="44" t="e">
        <f t="shared" si="31"/>
        <v>#REF!</v>
      </c>
      <c r="J1242" s="71"/>
      <c r="K1242" s="71"/>
    </row>
    <row r="1243" spans="7:11" x14ac:dyDescent="0.3">
      <c r="G1243" s="44" t="e">
        <f>SUM(J1243,L1243,N1243,O1243,P1243,T1243,U1243,V1243,AB1243,AD1243,AO1243,AQ1243,CE1243,CG1243,CP1243,CR1243,#REF!,#REF!,CZ1243,DB1243,DE1243,DG1243,DN1243,DP1243,DW1243,DY1243,EF1243,EH1243)</f>
        <v>#REF!</v>
      </c>
      <c r="H1243" s="44" t="e">
        <f>SUM(K1243,M1243,Q1243,R1243,S1243,W1243,X1243,Y1243,AC1243,AE1243,AF1243,AG1243,AH1243,AI1243,AL1243,AP1243,AR1243,#REF!,AY1243,AZ1243,CF1243,CH1243,CI1243,CJ1243,CK1243,CL1243,CQ1243,CS1243,CT1243,CU1243,CV1243,CW1243,#REF!,#REF!,DA1243,DC1243,DF1243,DH1243,DO1243,#REF!,#REF!,#REF!,#REF!,DQ1243,DR1243,DS1243,DT1243,DU1243,DX1243,DZ1243,EA1243,EB1243,EC1243,ED1243,EG1243,EI1243,EJ1243,EK1243,EL1243,EM1243)</f>
        <v>#REF!</v>
      </c>
      <c r="I1243" s="44" t="e">
        <f t="shared" si="31"/>
        <v>#REF!</v>
      </c>
      <c r="J1243" s="71"/>
      <c r="K1243" s="71"/>
    </row>
    <row r="1244" spans="7:11" x14ac:dyDescent="0.3">
      <c r="G1244" s="44" t="e">
        <f>SUM(J1244,L1244,N1244,O1244,P1244,T1244,U1244,V1244,AB1244,AD1244,AO1244,AQ1244,CE1244,CG1244,CP1244,CR1244,#REF!,#REF!,CZ1244,DB1244,DE1244,DG1244,DN1244,DP1244,DW1244,DY1244,EF1244,EH1244)</f>
        <v>#REF!</v>
      </c>
      <c r="H1244" s="44" t="e">
        <f>SUM(K1244,M1244,Q1244,R1244,S1244,W1244,X1244,Y1244,AC1244,AE1244,AF1244,AG1244,AH1244,AI1244,AL1244,AP1244,AR1244,#REF!,AY1244,AZ1244,CF1244,CH1244,CI1244,CJ1244,CK1244,CL1244,CQ1244,CS1244,CT1244,CU1244,CV1244,CW1244,#REF!,#REF!,DA1244,DC1244,DF1244,DH1244,DO1244,#REF!,#REF!,#REF!,#REF!,DQ1244,DR1244,DS1244,DT1244,DU1244,DX1244,DZ1244,EA1244,EB1244,EC1244,ED1244,EG1244,EI1244,EJ1244,EK1244,EL1244,EM1244)</f>
        <v>#REF!</v>
      </c>
      <c r="I1244" s="44" t="e">
        <f t="shared" si="31"/>
        <v>#REF!</v>
      </c>
      <c r="J1244" s="71"/>
      <c r="K1244" s="71"/>
    </row>
    <row r="1245" spans="7:11" x14ac:dyDescent="0.3">
      <c r="G1245" s="44" t="e">
        <f>SUM(J1245,L1245,N1245,O1245,P1245,T1245,U1245,V1245,AB1245,AD1245,AO1245,AQ1245,CE1245,CG1245,CP1245,CR1245,#REF!,#REF!,CZ1245,DB1245,DE1245,DG1245,DN1245,DP1245,DW1245,DY1245,EF1245,EH1245)</f>
        <v>#REF!</v>
      </c>
      <c r="H1245" s="44" t="e">
        <f>SUM(K1245,M1245,Q1245,R1245,S1245,W1245,X1245,Y1245,AC1245,AE1245,AF1245,AG1245,AH1245,AI1245,AL1245,AP1245,AR1245,#REF!,AY1245,AZ1245,CF1245,CH1245,CI1245,CJ1245,CK1245,CL1245,CQ1245,CS1245,CT1245,CU1245,CV1245,CW1245,#REF!,#REF!,DA1245,DC1245,DF1245,DH1245,DO1245,#REF!,#REF!,#REF!,#REF!,DQ1245,DR1245,DS1245,DT1245,DU1245,DX1245,DZ1245,EA1245,EB1245,EC1245,ED1245,EG1245,EI1245,EJ1245,EK1245,EL1245,EM1245)</f>
        <v>#REF!</v>
      </c>
      <c r="I1245" s="44" t="e">
        <f t="shared" si="31"/>
        <v>#REF!</v>
      </c>
      <c r="J1245" s="71"/>
      <c r="K1245" s="71"/>
    </row>
    <row r="1246" spans="7:11" x14ac:dyDescent="0.3">
      <c r="G1246" s="44" t="e">
        <f>SUM(J1246,L1246,N1246,O1246,P1246,T1246,U1246,V1246,AB1246,AD1246,AO1246,AQ1246,CE1246,CG1246,CP1246,CR1246,#REF!,#REF!,CZ1246,DB1246,DE1246,DG1246,DN1246,DP1246,DW1246,DY1246,EF1246,EH1246)</f>
        <v>#REF!</v>
      </c>
      <c r="H1246" s="44" t="e">
        <f>SUM(K1246,M1246,Q1246,R1246,S1246,W1246,X1246,Y1246,AC1246,AE1246,AF1246,AG1246,AH1246,AI1246,AL1246,AP1246,AR1246,#REF!,AY1246,AZ1246,CF1246,CH1246,CI1246,CJ1246,CK1246,CL1246,CQ1246,CS1246,CT1246,CU1246,CV1246,CW1246,#REF!,#REF!,DA1246,DC1246,DF1246,DH1246,DO1246,#REF!,#REF!,#REF!,#REF!,DQ1246,DR1246,DS1246,DT1246,DU1246,DX1246,DZ1246,EA1246,EB1246,EC1246,ED1246,EG1246,EI1246,EJ1246,EK1246,EL1246,EM1246)</f>
        <v>#REF!</v>
      </c>
      <c r="I1246" s="44" t="e">
        <f t="shared" si="31"/>
        <v>#REF!</v>
      </c>
      <c r="J1246" s="71"/>
      <c r="K1246" s="71"/>
    </row>
    <row r="1247" spans="7:11" x14ac:dyDescent="0.3">
      <c r="G1247" s="44" t="e">
        <f>SUM(J1247,L1247,N1247,O1247,P1247,T1247,U1247,V1247,AB1247,AD1247,AO1247,AQ1247,CE1247,CG1247,CP1247,CR1247,#REF!,#REF!,CZ1247,DB1247,DE1247,DG1247,DN1247,DP1247,DW1247,DY1247,EF1247,EH1247)</f>
        <v>#REF!</v>
      </c>
      <c r="H1247" s="44" t="e">
        <f>SUM(K1247,M1247,Q1247,R1247,S1247,W1247,X1247,Y1247,AC1247,AE1247,AF1247,AG1247,AH1247,AI1247,AL1247,AP1247,AR1247,#REF!,AY1247,AZ1247,CF1247,CH1247,CI1247,CJ1247,CK1247,CL1247,CQ1247,CS1247,CT1247,CU1247,CV1247,CW1247,#REF!,#REF!,DA1247,DC1247,DF1247,DH1247,DO1247,#REF!,#REF!,#REF!,#REF!,DQ1247,DR1247,DS1247,DT1247,DU1247,DX1247,DZ1247,EA1247,EB1247,EC1247,ED1247,EG1247,EI1247,EJ1247,EK1247,EL1247,EM1247)</f>
        <v>#REF!</v>
      </c>
      <c r="I1247" s="44" t="e">
        <f t="shared" si="31"/>
        <v>#REF!</v>
      </c>
      <c r="J1247" s="71"/>
      <c r="K1247" s="71"/>
    </row>
    <row r="1248" spans="7:11" x14ac:dyDescent="0.3">
      <c r="G1248" s="44" t="e">
        <f>SUM(J1248,L1248,N1248,O1248,P1248,T1248,U1248,V1248,AB1248,AD1248,AO1248,AQ1248,CE1248,CG1248,CP1248,CR1248,#REF!,#REF!,CZ1248,DB1248,DE1248,DG1248,DN1248,DP1248,DW1248,DY1248,EF1248,EH1248)</f>
        <v>#REF!</v>
      </c>
      <c r="H1248" s="44" t="e">
        <f>SUM(K1248,M1248,Q1248,R1248,S1248,W1248,X1248,Y1248,AC1248,AE1248,AF1248,AG1248,AH1248,AI1248,AL1248,AP1248,AR1248,#REF!,AY1248,AZ1248,CF1248,CH1248,CI1248,CJ1248,CK1248,CL1248,CQ1248,CS1248,CT1248,CU1248,CV1248,CW1248,#REF!,#REF!,DA1248,DC1248,DF1248,DH1248,DO1248,#REF!,#REF!,#REF!,#REF!,DQ1248,DR1248,DS1248,DT1248,DU1248,DX1248,DZ1248,EA1248,EB1248,EC1248,ED1248,EG1248,EI1248,EJ1248,EK1248,EL1248,EM1248)</f>
        <v>#REF!</v>
      </c>
      <c r="I1248" s="44" t="e">
        <f t="shared" si="31"/>
        <v>#REF!</v>
      </c>
      <c r="J1248" s="71"/>
      <c r="K1248" s="71"/>
    </row>
    <row r="1249" spans="7:11" x14ac:dyDescent="0.3">
      <c r="G1249" s="44" t="e">
        <f>SUM(J1249,L1249,N1249,O1249,P1249,T1249,U1249,V1249,AB1249,AD1249,AO1249,AQ1249,CE1249,CG1249,CP1249,CR1249,#REF!,#REF!,CZ1249,DB1249,DE1249,DG1249,DN1249,DP1249,DW1249,DY1249,EF1249,EH1249)</f>
        <v>#REF!</v>
      </c>
      <c r="H1249" s="44" t="e">
        <f>SUM(K1249,M1249,Q1249,R1249,S1249,W1249,X1249,Y1249,AC1249,AE1249,AF1249,AG1249,AH1249,AI1249,AL1249,AP1249,AR1249,#REF!,AY1249,AZ1249,CF1249,CH1249,CI1249,CJ1249,CK1249,CL1249,CQ1249,CS1249,CT1249,CU1249,CV1249,CW1249,#REF!,#REF!,DA1249,DC1249,DF1249,DH1249,DO1249,#REF!,#REF!,#REF!,#REF!,DQ1249,DR1249,DS1249,DT1249,DU1249,DX1249,DZ1249,EA1249,EB1249,EC1249,ED1249,EG1249,EI1249,EJ1249,EK1249,EL1249,EM1249)</f>
        <v>#REF!</v>
      </c>
      <c r="I1249" s="44" t="e">
        <f t="shared" si="31"/>
        <v>#REF!</v>
      </c>
      <c r="J1249" s="71"/>
      <c r="K1249" s="71"/>
    </row>
    <row r="1250" spans="7:11" x14ac:dyDescent="0.3">
      <c r="G1250" s="44" t="e">
        <f>SUM(J1250,L1250,N1250,O1250,P1250,T1250,U1250,V1250,AB1250,AD1250,AO1250,AQ1250,CE1250,CG1250,CP1250,CR1250,#REF!,#REF!,CZ1250,DB1250,DE1250,DG1250,DN1250,DP1250,DW1250,DY1250,EF1250,EH1250)</f>
        <v>#REF!</v>
      </c>
      <c r="H1250" s="44" t="e">
        <f>SUM(K1250,M1250,Q1250,R1250,S1250,W1250,X1250,Y1250,AC1250,AE1250,AF1250,AG1250,AH1250,AI1250,AL1250,AP1250,AR1250,#REF!,AY1250,AZ1250,CF1250,CH1250,CI1250,CJ1250,CK1250,CL1250,CQ1250,CS1250,CT1250,CU1250,CV1250,CW1250,#REF!,#REF!,DA1250,DC1250,DF1250,DH1250,DO1250,#REF!,#REF!,#REF!,#REF!,DQ1250,DR1250,DS1250,DT1250,DU1250,DX1250,DZ1250,EA1250,EB1250,EC1250,ED1250,EG1250,EI1250,EJ1250,EK1250,EL1250,EM1250)</f>
        <v>#REF!</v>
      </c>
      <c r="I1250" s="44" t="e">
        <f t="shared" si="31"/>
        <v>#REF!</v>
      </c>
      <c r="J1250" s="71"/>
      <c r="K1250" s="71"/>
    </row>
    <row r="1251" spans="7:11" x14ac:dyDescent="0.3">
      <c r="G1251" s="44" t="e">
        <f>SUM(J1251,L1251,N1251,O1251,P1251,T1251,U1251,V1251,AB1251,AD1251,AO1251,AQ1251,CE1251,CG1251,CP1251,CR1251,#REF!,#REF!,CZ1251,DB1251,DE1251,DG1251,DN1251,DP1251,DW1251,DY1251,EF1251,EH1251)</f>
        <v>#REF!</v>
      </c>
      <c r="H1251" s="44" t="e">
        <f>SUM(K1251,M1251,Q1251,R1251,S1251,W1251,X1251,Y1251,AC1251,AE1251,AF1251,AG1251,AH1251,AI1251,AL1251,AP1251,AR1251,#REF!,AY1251,AZ1251,CF1251,CH1251,CI1251,CJ1251,CK1251,CL1251,CQ1251,CS1251,CT1251,CU1251,CV1251,CW1251,#REF!,#REF!,DA1251,DC1251,DF1251,DH1251,DO1251,#REF!,#REF!,#REF!,#REF!,DQ1251,DR1251,DS1251,DT1251,DU1251,DX1251,DZ1251,EA1251,EB1251,EC1251,ED1251,EG1251,EI1251,EJ1251,EK1251,EL1251,EM1251)</f>
        <v>#REF!</v>
      </c>
      <c r="I1251" s="44" t="e">
        <f t="shared" si="31"/>
        <v>#REF!</v>
      </c>
      <c r="J1251" s="71"/>
      <c r="K1251" s="71"/>
    </row>
    <row r="1252" spans="7:11" x14ac:dyDescent="0.3">
      <c r="G1252" s="44" t="e">
        <f>SUM(J1252,L1252,N1252,O1252,P1252,T1252,U1252,V1252,AB1252,AD1252,AO1252,AQ1252,CE1252,CG1252,CP1252,CR1252,#REF!,#REF!,CZ1252,DB1252,DE1252,DG1252,DN1252,DP1252,DW1252,DY1252,EF1252,EH1252)</f>
        <v>#REF!</v>
      </c>
      <c r="H1252" s="44" t="e">
        <f>SUM(K1252,M1252,Q1252,R1252,S1252,W1252,X1252,Y1252,AC1252,AE1252,AF1252,AG1252,AH1252,AI1252,AL1252,AP1252,AR1252,#REF!,AY1252,AZ1252,CF1252,CH1252,CI1252,CJ1252,CK1252,CL1252,CQ1252,CS1252,CT1252,CU1252,CV1252,CW1252,#REF!,#REF!,DA1252,DC1252,DF1252,DH1252,DO1252,#REF!,#REF!,#REF!,#REF!,DQ1252,DR1252,DS1252,DT1252,DU1252,DX1252,DZ1252,EA1252,EB1252,EC1252,ED1252,EG1252,EI1252,EJ1252,EK1252,EL1252,EM1252)</f>
        <v>#REF!</v>
      </c>
      <c r="I1252" s="44" t="e">
        <f t="shared" si="31"/>
        <v>#REF!</v>
      </c>
      <c r="J1252" s="71"/>
      <c r="K1252" s="71"/>
    </row>
    <row r="1253" spans="7:11" x14ac:dyDescent="0.3">
      <c r="G1253" s="44" t="e">
        <f>SUM(J1253,L1253,N1253,O1253,P1253,T1253,U1253,V1253,AB1253,AD1253,AO1253,AQ1253,CE1253,CG1253,CP1253,CR1253,#REF!,#REF!,CZ1253,DB1253,DE1253,DG1253,DN1253,DP1253,DW1253,DY1253,EF1253,EH1253)</f>
        <v>#REF!</v>
      </c>
      <c r="H1253" s="44" t="e">
        <f>SUM(K1253,M1253,Q1253,R1253,S1253,W1253,X1253,Y1253,AC1253,AE1253,AF1253,AG1253,AH1253,AI1253,AL1253,AP1253,AR1253,#REF!,AY1253,AZ1253,CF1253,CH1253,CI1253,CJ1253,CK1253,CL1253,CQ1253,CS1253,CT1253,CU1253,CV1253,CW1253,#REF!,#REF!,DA1253,DC1253,DF1253,DH1253,DO1253,#REF!,#REF!,#REF!,#REF!,DQ1253,DR1253,DS1253,DT1253,DU1253,DX1253,DZ1253,EA1253,EB1253,EC1253,ED1253,EG1253,EI1253,EJ1253,EK1253,EL1253,EM1253)</f>
        <v>#REF!</v>
      </c>
      <c r="I1253" s="44" t="e">
        <f t="shared" si="31"/>
        <v>#REF!</v>
      </c>
      <c r="J1253" s="71"/>
      <c r="K1253" s="71"/>
    </row>
    <row r="1254" spans="7:11" x14ac:dyDescent="0.3">
      <c r="G1254" s="44" t="e">
        <f>SUM(J1254,L1254,N1254,O1254,P1254,T1254,U1254,V1254,AB1254,AD1254,AO1254,AQ1254,CE1254,CG1254,CP1254,CR1254,#REF!,#REF!,CZ1254,DB1254,DE1254,DG1254,DN1254,DP1254,DW1254,DY1254,EF1254,EH1254)</f>
        <v>#REF!</v>
      </c>
      <c r="H1254" s="44" t="e">
        <f>SUM(K1254,M1254,Q1254,R1254,S1254,W1254,X1254,Y1254,AC1254,AE1254,AF1254,AG1254,AH1254,AI1254,AL1254,AP1254,AR1254,#REF!,AY1254,AZ1254,CF1254,CH1254,CI1254,CJ1254,CK1254,CL1254,CQ1254,CS1254,CT1254,CU1254,CV1254,CW1254,#REF!,#REF!,DA1254,DC1254,DF1254,DH1254,DO1254,#REF!,#REF!,#REF!,#REF!,DQ1254,DR1254,DS1254,DT1254,DU1254,DX1254,DZ1254,EA1254,EB1254,EC1254,ED1254,EG1254,EI1254,EJ1254,EK1254,EL1254,EM1254)</f>
        <v>#REF!</v>
      </c>
      <c r="I1254" s="44" t="e">
        <f t="shared" si="31"/>
        <v>#REF!</v>
      </c>
      <c r="J1254" s="71"/>
      <c r="K1254" s="71"/>
    </row>
    <row r="1255" spans="7:11" x14ac:dyDescent="0.3">
      <c r="G1255" s="44" t="e">
        <f>SUM(J1255,L1255,N1255,O1255,P1255,T1255,U1255,V1255,AB1255,AD1255,AO1255,AQ1255,CE1255,CG1255,CP1255,CR1255,#REF!,#REF!,CZ1255,DB1255,DE1255,DG1255,DN1255,DP1255,DW1255,DY1255,EF1255,EH1255)</f>
        <v>#REF!</v>
      </c>
      <c r="H1255" s="44" t="e">
        <f>SUM(K1255,M1255,Q1255,R1255,S1255,W1255,X1255,Y1255,AC1255,AE1255,AF1255,AG1255,AH1255,AI1255,AL1255,AP1255,AR1255,#REF!,AY1255,AZ1255,CF1255,CH1255,CI1255,CJ1255,CK1255,CL1255,CQ1255,CS1255,CT1255,CU1255,CV1255,CW1255,#REF!,#REF!,DA1255,DC1255,DF1255,DH1255,DO1255,#REF!,#REF!,#REF!,#REF!,DQ1255,DR1255,DS1255,DT1255,DU1255,DX1255,DZ1255,EA1255,EB1255,EC1255,ED1255,EG1255,EI1255,EJ1255,EK1255,EL1255,EM1255)</f>
        <v>#REF!</v>
      </c>
      <c r="I1255" s="44" t="e">
        <f t="shared" si="31"/>
        <v>#REF!</v>
      </c>
      <c r="J1255" s="71"/>
      <c r="K1255" s="71"/>
    </row>
    <row r="1256" spans="7:11" x14ac:dyDescent="0.3">
      <c r="G1256" s="44" t="e">
        <f>SUM(J1256,L1256,N1256,O1256,P1256,T1256,U1256,V1256,AB1256,AD1256,AO1256,AQ1256,CE1256,CG1256,CP1256,CR1256,#REF!,#REF!,CZ1256,DB1256,DE1256,DG1256,DN1256,DP1256,DW1256,DY1256,EF1256,EH1256)</f>
        <v>#REF!</v>
      </c>
      <c r="H1256" s="44" t="e">
        <f>SUM(K1256,M1256,Q1256,R1256,S1256,W1256,X1256,Y1256,AC1256,AE1256,AF1256,AG1256,AH1256,AI1256,AL1256,AP1256,AR1256,#REF!,AY1256,AZ1256,CF1256,CH1256,CI1256,CJ1256,CK1256,CL1256,CQ1256,CS1256,CT1256,CU1256,CV1256,CW1256,#REF!,#REF!,DA1256,DC1256,DF1256,DH1256,DO1256,#REF!,#REF!,#REF!,#REF!,DQ1256,DR1256,DS1256,DT1256,DU1256,DX1256,DZ1256,EA1256,EB1256,EC1256,ED1256,EG1256,EI1256,EJ1256,EK1256,EL1256,EM1256)</f>
        <v>#REF!</v>
      </c>
      <c r="I1256" s="44" t="e">
        <f t="shared" si="31"/>
        <v>#REF!</v>
      </c>
      <c r="J1256" s="71"/>
      <c r="K1256" s="71"/>
    </row>
    <row r="1257" spans="7:11" x14ac:dyDescent="0.3">
      <c r="G1257" s="44" t="e">
        <f>SUM(J1257,L1257,N1257,O1257,P1257,T1257,U1257,V1257,AB1257,AD1257,AO1257,AQ1257,CE1257,CG1257,CP1257,CR1257,#REF!,#REF!,CZ1257,DB1257,DE1257,DG1257,DN1257,DP1257,DW1257,DY1257,EF1257,EH1257)</f>
        <v>#REF!</v>
      </c>
      <c r="H1257" s="44" t="e">
        <f>SUM(K1257,M1257,Q1257,R1257,S1257,W1257,X1257,Y1257,AC1257,AE1257,AF1257,AG1257,AH1257,AI1257,AL1257,AP1257,AR1257,#REF!,AY1257,AZ1257,CF1257,CH1257,CI1257,CJ1257,CK1257,CL1257,CQ1257,CS1257,CT1257,CU1257,CV1257,CW1257,#REF!,#REF!,DA1257,DC1257,DF1257,DH1257,DO1257,#REF!,#REF!,#REF!,#REF!,DQ1257,DR1257,DS1257,DT1257,DU1257,DX1257,DZ1257,EA1257,EB1257,EC1257,ED1257,EG1257,EI1257,EJ1257,EK1257,EL1257,EM1257)</f>
        <v>#REF!</v>
      </c>
      <c r="I1257" s="44" t="e">
        <f t="shared" si="31"/>
        <v>#REF!</v>
      </c>
      <c r="J1257" s="71"/>
      <c r="K1257" s="71"/>
    </row>
    <row r="1258" spans="7:11" x14ac:dyDescent="0.3">
      <c r="G1258" s="44" t="e">
        <f>SUM(J1258,L1258,N1258,O1258,P1258,T1258,U1258,V1258,AB1258,AD1258,AO1258,AQ1258,CE1258,CG1258,CP1258,CR1258,#REF!,#REF!,CZ1258,DB1258,DE1258,DG1258,DN1258,DP1258,DW1258,DY1258,EF1258,EH1258)</f>
        <v>#REF!</v>
      </c>
      <c r="H1258" s="44" t="e">
        <f>SUM(K1258,M1258,Q1258,R1258,S1258,W1258,X1258,Y1258,AC1258,AE1258,AF1258,AG1258,AH1258,AI1258,AL1258,AP1258,AR1258,#REF!,AY1258,AZ1258,CF1258,CH1258,CI1258,CJ1258,CK1258,CL1258,CQ1258,CS1258,CT1258,CU1258,CV1258,CW1258,#REF!,#REF!,DA1258,DC1258,DF1258,DH1258,DO1258,#REF!,#REF!,#REF!,#REF!,DQ1258,DR1258,DS1258,DT1258,DU1258,DX1258,DZ1258,EA1258,EB1258,EC1258,ED1258,EG1258,EI1258,EJ1258,EK1258,EL1258,EM1258)</f>
        <v>#REF!</v>
      </c>
      <c r="I1258" s="44" t="e">
        <f t="shared" si="31"/>
        <v>#REF!</v>
      </c>
      <c r="J1258" s="71"/>
      <c r="K1258" s="71"/>
    </row>
    <row r="1259" spans="7:11" x14ac:dyDescent="0.3">
      <c r="G1259" s="44" t="e">
        <f>SUM(J1259,L1259,N1259,O1259,P1259,T1259,U1259,V1259,AB1259,AD1259,AO1259,AQ1259,CE1259,CG1259,CP1259,CR1259,#REF!,#REF!,CZ1259,DB1259,DE1259,DG1259,DN1259,DP1259,DW1259,DY1259,EF1259,EH1259)</f>
        <v>#REF!</v>
      </c>
      <c r="H1259" s="44" t="e">
        <f>SUM(K1259,M1259,Q1259,R1259,S1259,W1259,X1259,Y1259,AC1259,AE1259,AF1259,AG1259,AH1259,AI1259,AL1259,AP1259,AR1259,#REF!,AY1259,AZ1259,CF1259,CH1259,CI1259,CJ1259,CK1259,CL1259,CQ1259,CS1259,CT1259,CU1259,CV1259,CW1259,#REF!,#REF!,DA1259,DC1259,DF1259,DH1259,DO1259,#REF!,#REF!,#REF!,#REF!,DQ1259,DR1259,DS1259,DT1259,DU1259,DX1259,DZ1259,EA1259,EB1259,EC1259,ED1259,EG1259,EI1259,EJ1259,EK1259,EL1259,EM1259)</f>
        <v>#REF!</v>
      </c>
      <c r="I1259" s="44" t="e">
        <f t="shared" si="31"/>
        <v>#REF!</v>
      </c>
      <c r="J1259" s="71"/>
      <c r="K1259" s="71"/>
    </row>
    <row r="1260" spans="7:11" x14ac:dyDescent="0.3">
      <c r="G1260" s="44" t="e">
        <f>SUM(J1260,L1260,N1260,O1260,P1260,T1260,U1260,V1260,AB1260,AD1260,AO1260,AQ1260,CE1260,CG1260,CP1260,CR1260,#REF!,#REF!,CZ1260,DB1260,DE1260,DG1260,DN1260,DP1260,DW1260,DY1260,EF1260,EH1260)</f>
        <v>#REF!</v>
      </c>
      <c r="H1260" s="44" t="e">
        <f>SUM(K1260,M1260,Q1260,R1260,S1260,W1260,X1260,Y1260,AC1260,AE1260,AF1260,AG1260,AH1260,AI1260,AL1260,AP1260,AR1260,#REF!,AY1260,AZ1260,CF1260,CH1260,CI1260,CJ1260,CK1260,CL1260,CQ1260,CS1260,CT1260,CU1260,CV1260,CW1260,#REF!,#REF!,DA1260,DC1260,DF1260,DH1260,DO1260,#REF!,#REF!,#REF!,#REF!,DQ1260,DR1260,DS1260,DT1260,DU1260,DX1260,DZ1260,EA1260,EB1260,EC1260,ED1260,EG1260,EI1260,EJ1260,EK1260,EL1260,EM1260)</f>
        <v>#REF!</v>
      </c>
      <c r="I1260" s="44" t="e">
        <f t="shared" si="31"/>
        <v>#REF!</v>
      </c>
      <c r="J1260" s="71"/>
      <c r="K1260" s="71"/>
    </row>
    <row r="1261" spans="7:11" x14ac:dyDescent="0.3">
      <c r="G1261" s="44" t="e">
        <f>SUM(J1261,L1261,N1261,O1261,P1261,T1261,U1261,V1261,AB1261,AD1261,AO1261,AQ1261,CE1261,CG1261,CP1261,CR1261,#REF!,#REF!,CZ1261,DB1261,DE1261,DG1261,DN1261,DP1261,DW1261,DY1261,EF1261,EH1261)</f>
        <v>#REF!</v>
      </c>
      <c r="H1261" s="44" t="e">
        <f>SUM(K1261,M1261,Q1261,R1261,S1261,W1261,X1261,Y1261,AC1261,AE1261,AF1261,AG1261,AH1261,AI1261,AL1261,AP1261,AR1261,#REF!,AY1261,AZ1261,CF1261,CH1261,CI1261,CJ1261,CK1261,CL1261,CQ1261,CS1261,CT1261,CU1261,CV1261,CW1261,#REF!,#REF!,DA1261,DC1261,DF1261,DH1261,DO1261,#REF!,#REF!,#REF!,#REF!,DQ1261,DR1261,DS1261,DT1261,DU1261,DX1261,DZ1261,EA1261,EB1261,EC1261,ED1261,EG1261,EI1261,EJ1261,EK1261,EL1261,EM1261)</f>
        <v>#REF!</v>
      </c>
      <c r="I1261" s="44" t="e">
        <f t="shared" si="31"/>
        <v>#REF!</v>
      </c>
      <c r="J1261" s="71"/>
      <c r="K1261" s="71"/>
    </row>
    <row r="1262" spans="7:11" x14ac:dyDescent="0.3">
      <c r="G1262" s="44" t="e">
        <f>SUM(J1262,L1262,N1262,O1262,P1262,T1262,U1262,V1262,AB1262,AD1262,AO1262,AQ1262,CE1262,CG1262,CP1262,CR1262,#REF!,#REF!,CZ1262,DB1262,DE1262,DG1262,DN1262,DP1262,DW1262,DY1262,EF1262,EH1262)</f>
        <v>#REF!</v>
      </c>
      <c r="H1262" s="44" t="e">
        <f>SUM(K1262,M1262,Q1262,R1262,S1262,W1262,X1262,Y1262,AC1262,AE1262,AF1262,AG1262,AH1262,AI1262,AL1262,AP1262,AR1262,#REF!,AY1262,AZ1262,CF1262,CH1262,CI1262,CJ1262,CK1262,CL1262,CQ1262,CS1262,CT1262,CU1262,CV1262,CW1262,#REF!,#REF!,DA1262,DC1262,DF1262,DH1262,DO1262,#REF!,#REF!,#REF!,#REF!,DQ1262,DR1262,DS1262,DT1262,DU1262,DX1262,DZ1262,EA1262,EB1262,EC1262,ED1262,EG1262,EI1262,EJ1262,EK1262,EL1262,EM1262)</f>
        <v>#REF!</v>
      </c>
      <c r="I1262" s="44" t="e">
        <f t="shared" si="31"/>
        <v>#REF!</v>
      </c>
      <c r="J1262" s="71"/>
      <c r="K1262" s="71"/>
    </row>
    <row r="1263" spans="7:11" x14ac:dyDescent="0.3">
      <c r="G1263" s="44" t="e">
        <f>SUM(J1263,L1263,N1263,O1263,P1263,T1263,U1263,V1263,AB1263,AD1263,AO1263,AQ1263,CE1263,CG1263,CP1263,CR1263,#REF!,#REF!,CZ1263,DB1263,DE1263,DG1263,DN1263,DP1263,DW1263,DY1263,EF1263,EH1263)</f>
        <v>#REF!</v>
      </c>
      <c r="H1263" s="44" t="e">
        <f>SUM(K1263,M1263,Q1263,R1263,S1263,W1263,X1263,Y1263,AC1263,AE1263,AF1263,AG1263,AH1263,AI1263,AL1263,AP1263,AR1263,#REF!,AY1263,AZ1263,CF1263,CH1263,CI1263,CJ1263,CK1263,CL1263,CQ1263,CS1263,CT1263,CU1263,CV1263,CW1263,#REF!,#REF!,DA1263,DC1263,DF1263,DH1263,DO1263,#REF!,#REF!,#REF!,#REF!,DQ1263,DR1263,DS1263,DT1263,DU1263,DX1263,DZ1263,EA1263,EB1263,EC1263,ED1263,EG1263,EI1263,EJ1263,EK1263,EL1263,EM1263)</f>
        <v>#REF!</v>
      </c>
      <c r="I1263" s="44" t="e">
        <f t="shared" si="31"/>
        <v>#REF!</v>
      </c>
      <c r="J1263" s="71"/>
      <c r="K1263" s="71"/>
    </row>
    <row r="1264" spans="7:11" x14ac:dyDescent="0.3">
      <c r="G1264" s="44" t="e">
        <f>SUM(J1264,L1264,N1264,O1264,P1264,T1264,U1264,V1264,AB1264,AD1264,AO1264,AQ1264,CE1264,CG1264,CP1264,CR1264,#REF!,#REF!,CZ1264,DB1264,DE1264,DG1264,DN1264,DP1264,DW1264,DY1264,EF1264,EH1264)</f>
        <v>#REF!</v>
      </c>
      <c r="H1264" s="44" t="e">
        <f>SUM(K1264,M1264,Q1264,R1264,S1264,W1264,X1264,Y1264,AC1264,AE1264,AF1264,AG1264,AH1264,AI1264,AL1264,AP1264,AR1264,#REF!,AY1264,AZ1264,CF1264,CH1264,CI1264,CJ1264,CK1264,CL1264,CQ1264,CS1264,CT1264,CU1264,CV1264,CW1264,#REF!,#REF!,DA1264,DC1264,DF1264,DH1264,DO1264,#REF!,#REF!,#REF!,#REF!,DQ1264,DR1264,DS1264,DT1264,DU1264,DX1264,DZ1264,EA1264,EB1264,EC1264,ED1264,EG1264,EI1264,EJ1264,EK1264,EL1264,EM1264)</f>
        <v>#REF!</v>
      </c>
      <c r="I1264" s="44" t="e">
        <f t="shared" si="31"/>
        <v>#REF!</v>
      </c>
      <c r="J1264" s="71"/>
      <c r="K1264" s="71"/>
    </row>
    <row r="1265" spans="7:11" x14ac:dyDescent="0.3">
      <c r="G1265" s="44" t="e">
        <f>SUM(J1265,L1265,N1265,O1265,P1265,T1265,U1265,V1265,AB1265,AD1265,AO1265,AQ1265,CE1265,CG1265,CP1265,CR1265,#REF!,#REF!,CZ1265,DB1265,DE1265,DG1265,DN1265,DP1265,DW1265,DY1265,EF1265,EH1265)</f>
        <v>#REF!</v>
      </c>
      <c r="H1265" s="44" t="e">
        <f>SUM(K1265,M1265,Q1265,R1265,S1265,W1265,X1265,Y1265,AC1265,AE1265,AF1265,AG1265,AH1265,AI1265,AL1265,AP1265,AR1265,#REF!,AY1265,AZ1265,CF1265,CH1265,CI1265,CJ1265,CK1265,CL1265,CQ1265,CS1265,CT1265,CU1265,CV1265,CW1265,#REF!,#REF!,DA1265,DC1265,DF1265,DH1265,DO1265,#REF!,#REF!,#REF!,#REF!,DQ1265,DR1265,DS1265,DT1265,DU1265,DX1265,DZ1265,EA1265,EB1265,EC1265,ED1265,EG1265,EI1265,EJ1265,EK1265,EL1265,EM1265)</f>
        <v>#REF!</v>
      </c>
      <c r="I1265" s="44" t="e">
        <f t="shared" si="31"/>
        <v>#REF!</v>
      </c>
      <c r="J1265" s="71"/>
      <c r="K1265" s="71"/>
    </row>
    <row r="1266" spans="7:11" x14ac:dyDescent="0.3">
      <c r="G1266" s="44" t="e">
        <f>SUM(J1266,L1266,N1266,O1266,P1266,T1266,U1266,V1266,AB1266,AD1266,AO1266,AQ1266,CE1266,CG1266,CP1266,CR1266,#REF!,#REF!,CZ1266,DB1266,DE1266,DG1266,DN1266,DP1266,DW1266,DY1266,EF1266,EH1266)</f>
        <v>#REF!</v>
      </c>
      <c r="H1266" s="44" t="e">
        <f>SUM(K1266,M1266,Q1266,R1266,S1266,W1266,X1266,Y1266,AC1266,AE1266,AF1266,AG1266,AH1266,AI1266,AL1266,AP1266,AR1266,#REF!,AY1266,AZ1266,CF1266,CH1266,CI1266,CJ1266,CK1266,CL1266,CQ1266,CS1266,CT1266,CU1266,CV1266,CW1266,#REF!,#REF!,DA1266,DC1266,DF1266,DH1266,DO1266,#REF!,#REF!,#REF!,#REF!,DQ1266,DR1266,DS1266,DT1266,DU1266,DX1266,DZ1266,EA1266,EB1266,EC1266,ED1266,EG1266,EI1266,EJ1266,EK1266,EL1266,EM1266)</f>
        <v>#REF!</v>
      </c>
      <c r="I1266" s="44" t="e">
        <f t="shared" si="31"/>
        <v>#REF!</v>
      </c>
      <c r="J1266" s="71"/>
      <c r="K1266" s="71"/>
    </row>
    <row r="1267" spans="7:11" x14ac:dyDescent="0.3">
      <c r="G1267" s="44" t="e">
        <f>SUM(J1267,L1267,N1267,O1267,P1267,T1267,U1267,V1267,AB1267,AD1267,AO1267,AQ1267,CE1267,CG1267,CP1267,CR1267,#REF!,#REF!,CZ1267,DB1267,DE1267,DG1267,DN1267,DP1267,DW1267,DY1267,EF1267,EH1267)</f>
        <v>#REF!</v>
      </c>
      <c r="H1267" s="44" t="e">
        <f>SUM(K1267,M1267,Q1267,R1267,S1267,W1267,X1267,Y1267,AC1267,AE1267,AF1267,AG1267,AH1267,AI1267,AL1267,AP1267,AR1267,#REF!,AY1267,AZ1267,CF1267,CH1267,CI1267,CJ1267,CK1267,CL1267,CQ1267,CS1267,CT1267,CU1267,CV1267,CW1267,#REF!,#REF!,DA1267,DC1267,DF1267,DH1267,DO1267,#REF!,#REF!,#REF!,#REF!,DQ1267,DR1267,DS1267,DT1267,DU1267,DX1267,DZ1267,EA1267,EB1267,EC1267,ED1267,EG1267,EI1267,EJ1267,EK1267,EL1267,EM1267)</f>
        <v>#REF!</v>
      </c>
      <c r="I1267" s="44" t="e">
        <f t="shared" si="31"/>
        <v>#REF!</v>
      </c>
      <c r="J1267" s="71"/>
      <c r="K1267" s="71"/>
    </row>
    <row r="1268" spans="7:11" x14ac:dyDescent="0.3">
      <c r="G1268" s="44" t="e">
        <f>SUM(J1268,L1268,N1268,O1268,P1268,T1268,U1268,V1268,AB1268,AD1268,AO1268,AQ1268,CE1268,CG1268,CP1268,CR1268,#REF!,#REF!,CZ1268,DB1268,DE1268,DG1268,DN1268,DP1268,DW1268,DY1268,EF1268,EH1268)</f>
        <v>#REF!</v>
      </c>
      <c r="H1268" s="44" t="e">
        <f>SUM(K1268,M1268,Q1268,R1268,S1268,W1268,X1268,Y1268,AC1268,AE1268,AF1268,AG1268,AH1268,AI1268,AL1268,AP1268,AR1268,#REF!,AY1268,AZ1268,CF1268,CH1268,CI1268,CJ1268,CK1268,CL1268,CQ1268,CS1268,CT1268,CU1268,CV1268,CW1268,#REF!,#REF!,DA1268,DC1268,DF1268,DH1268,DO1268,#REF!,#REF!,#REF!,#REF!,DQ1268,DR1268,DS1268,DT1268,DU1268,DX1268,DZ1268,EA1268,EB1268,EC1268,ED1268,EG1268,EI1268,EJ1268,EK1268,EL1268,EM1268)</f>
        <v>#REF!</v>
      </c>
      <c r="I1268" s="44" t="e">
        <f t="shared" si="31"/>
        <v>#REF!</v>
      </c>
      <c r="J1268" s="71"/>
      <c r="K1268" s="71"/>
    </row>
    <row r="1269" spans="7:11" x14ac:dyDescent="0.3">
      <c r="G1269" s="44" t="e">
        <f>SUM(J1269,L1269,N1269,O1269,P1269,T1269,U1269,V1269,AB1269,AD1269,AO1269,AQ1269,CE1269,CG1269,CP1269,CR1269,#REF!,#REF!,CZ1269,DB1269,DE1269,DG1269,DN1269,DP1269,DW1269,DY1269,EF1269,EH1269)</f>
        <v>#REF!</v>
      </c>
      <c r="H1269" s="44" t="e">
        <f>SUM(K1269,M1269,Q1269,R1269,S1269,W1269,X1269,Y1269,AC1269,AE1269,AF1269,AG1269,AH1269,AI1269,AL1269,AP1269,AR1269,#REF!,AY1269,AZ1269,CF1269,CH1269,CI1269,CJ1269,CK1269,CL1269,CQ1269,CS1269,CT1269,CU1269,CV1269,CW1269,#REF!,#REF!,DA1269,DC1269,DF1269,DH1269,DO1269,#REF!,#REF!,#REF!,#REF!,DQ1269,DR1269,DS1269,DT1269,DU1269,DX1269,DZ1269,EA1269,EB1269,EC1269,ED1269,EG1269,EI1269,EJ1269,EK1269,EL1269,EM1269)</f>
        <v>#REF!</v>
      </c>
      <c r="I1269" s="44" t="e">
        <f t="shared" si="31"/>
        <v>#REF!</v>
      </c>
      <c r="J1269" s="71"/>
      <c r="K1269" s="71"/>
    </row>
    <row r="1270" spans="7:11" x14ac:dyDescent="0.3">
      <c r="G1270" s="44" t="e">
        <f>SUM(J1270,L1270,N1270,O1270,P1270,T1270,U1270,V1270,AB1270,AD1270,AO1270,AQ1270,CE1270,CG1270,CP1270,CR1270,#REF!,#REF!,CZ1270,DB1270,DE1270,DG1270,DN1270,DP1270,DW1270,DY1270,EF1270,EH1270)</f>
        <v>#REF!</v>
      </c>
      <c r="H1270" s="44" t="e">
        <f>SUM(K1270,M1270,Q1270,R1270,S1270,W1270,X1270,Y1270,AC1270,AE1270,AF1270,AG1270,AH1270,AI1270,AL1270,AP1270,AR1270,#REF!,AY1270,AZ1270,CF1270,CH1270,CI1270,CJ1270,CK1270,CL1270,CQ1270,CS1270,CT1270,CU1270,CV1270,CW1270,#REF!,#REF!,DA1270,DC1270,DF1270,DH1270,DO1270,#REF!,#REF!,#REF!,#REF!,DQ1270,DR1270,DS1270,DT1270,DU1270,DX1270,DZ1270,EA1270,EB1270,EC1270,ED1270,EG1270,EI1270,EJ1270,EK1270,EL1270,EM1270)</f>
        <v>#REF!</v>
      </c>
      <c r="I1270" s="44" t="e">
        <f t="shared" si="31"/>
        <v>#REF!</v>
      </c>
      <c r="J1270" s="71"/>
      <c r="K1270" s="71"/>
    </row>
    <row r="1271" spans="7:11" x14ac:dyDescent="0.3">
      <c r="G1271" s="44" t="e">
        <f>SUM(J1271,L1271,N1271,O1271,P1271,T1271,U1271,V1271,AB1271,AD1271,AO1271,AQ1271,CE1271,CG1271,CP1271,CR1271,#REF!,#REF!,CZ1271,DB1271,DE1271,DG1271,DN1271,DP1271,DW1271,DY1271,EF1271,EH1271)</f>
        <v>#REF!</v>
      </c>
      <c r="H1271" s="44" t="e">
        <f>SUM(K1271,M1271,Q1271,R1271,S1271,W1271,X1271,Y1271,AC1271,AE1271,AF1271,AG1271,AH1271,AI1271,AL1271,AP1271,AR1271,#REF!,AY1271,AZ1271,CF1271,CH1271,CI1271,CJ1271,CK1271,CL1271,CQ1271,CS1271,CT1271,CU1271,CV1271,CW1271,#REF!,#REF!,DA1271,DC1271,DF1271,DH1271,DO1271,#REF!,#REF!,#REF!,#REF!,DQ1271,DR1271,DS1271,DT1271,DU1271,DX1271,DZ1271,EA1271,EB1271,EC1271,ED1271,EG1271,EI1271,EJ1271,EK1271,EL1271,EM1271)</f>
        <v>#REF!</v>
      </c>
      <c r="I1271" s="44" t="e">
        <f t="shared" si="31"/>
        <v>#REF!</v>
      </c>
      <c r="J1271" s="71"/>
      <c r="K1271" s="71"/>
    </row>
    <row r="1272" spans="7:11" x14ac:dyDescent="0.3">
      <c r="G1272" s="44" t="e">
        <f>SUM(J1272,L1272,N1272,O1272,P1272,T1272,U1272,V1272,AB1272,AD1272,AO1272,AQ1272,CE1272,CG1272,CP1272,CR1272,#REF!,#REF!,CZ1272,DB1272,DE1272,DG1272,DN1272,DP1272,DW1272,DY1272,EF1272,EH1272)</f>
        <v>#REF!</v>
      </c>
      <c r="H1272" s="44" t="e">
        <f>SUM(K1272,M1272,Q1272,R1272,S1272,W1272,X1272,Y1272,AC1272,AE1272,AF1272,AG1272,AH1272,AI1272,AL1272,AP1272,AR1272,#REF!,AY1272,AZ1272,CF1272,CH1272,CI1272,CJ1272,CK1272,CL1272,CQ1272,CS1272,CT1272,CU1272,CV1272,CW1272,#REF!,#REF!,DA1272,DC1272,DF1272,DH1272,DO1272,#REF!,#REF!,#REF!,#REF!,DQ1272,DR1272,DS1272,DT1272,DU1272,DX1272,DZ1272,EA1272,EB1272,EC1272,ED1272,EG1272,EI1272,EJ1272,EK1272,EL1272,EM1272)</f>
        <v>#REF!</v>
      </c>
      <c r="I1272" s="44" t="e">
        <f t="shared" si="31"/>
        <v>#REF!</v>
      </c>
      <c r="J1272" s="71"/>
      <c r="K1272" s="71"/>
    </row>
    <row r="1273" spans="7:11" x14ac:dyDescent="0.3">
      <c r="G1273" s="44" t="e">
        <f>SUM(J1273,L1273,N1273,O1273,P1273,T1273,U1273,V1273,AB1273,AD1273,AO1273,AQ1273,CE1273,CG1273,CP1273,CR1273,#REF!,#REF!,CZ1273,DB1273,DE1273,DG1273,DN1273,DP1273,DW1273,DY1273,EF1273,EH1273)</f>
        <v>#REF!</v>
      </c>
      <c r="H1273" s="44" t="e">
        <f>SUM(K1273,M1273,Q1273,R1273,S1273,W1273,X1273,Y1273,AC1273,AE1273,AF1273,AG1273,AH1273,AI1273,AL1273,AP1273,AR1273,#REF!,AY1273,AZ1273,CF1273,CH1273,CI1273,CJ1273,CK1273,CL1273,CQ1273,CS1273,CT1273,CU1273,CV1273,CW1273,#REF!,#REF!,DA1273,DC1273,DF1273,DH1273,DO1273,#REF!,#REF!,#REF!,#REF!,DQ1273,DR1273,DS1273,DT1273,DU1273,DX1273,DZ1273,EA1273,EB1273,EC1273,ED1273,EG1273,EI1273,EJ1273,EK1273,EL1273,EM1273)</f>
        <v>#REF!</v>
      </c>
      <c r="I1273" s="44" t="e">
        <f t="shared" si="31"/>
        <v>#REF!</v>
      </c>
      <c r="J1273" s="71"/>
      <c r="K1273" s="71"/>
    </row>
    <row r="1274" spans="7:11" x14ac:dyDescent="0.3">
      <c r="G1274" s="44" t="e">
        <f>SUM(J1274,L1274,N1274,O1274,P1274,T1274,U1274,V1274,AB1274,AD1274,AO1274,AQ1274,CE1274,CG1274,CP1274,CR1274,#REF!,#REF!,CZ1274,DB1274,DE1274,DG1274,DN1274,DP1274,DW1274,DY1274,EF1274,EH1274)</f>
        <v>#REF!</v>
      </c>
      <c r="H1274" s="44" t="e">
        <f>SUM(K1274,M1274,Q1274,R1274,S1274,W1274,X1274,Y1274,AC1274,AE1274,AF1274,AG1274,AH1274,AI1274,AL1274,AP1274,AR1274,#REF!,AY1274,AZ1274,CF1274,CH1274,CI1274,CJ1274,CK1274,CL1274,CQ1274,CS1274,CT1274,CU1274,CV1274,CW1274,#REF!,#REF!,DA1274,DC1274,DF1274,DH1274,DO1274,#REF!,#REF!,#REF!,#REF!,DQ1274,DR1274,DS1274,DT1274,DU1274,DX1274,DZ1274,EA1274,EB1274,EC1274,ED1274,EG1274,EI1274,EJ1274,EK1274,EL1274,EM1274)</f>
        <v>#REF!</v>
      </c>
      <c r="I1274" s="44" t="e">
        <f t="shared" si="31"/>
        <v>#REF!</v>
      </c>
      <c r="J1274" s="71"/>
      <c r="K1274" s="71"/>
    </row>
    <row r="1275" spans="7:11" x14ac:dyDescent="0.3">
      <c r="G1275" s="44" t="e">
        <f>SUM(J1275,L1275,N1275,O1275,P1275,T1275,U1275,V1275,AB1275,AD1275,AO1275,AQ1275,CE1275,CG1275,CP1275,CR1275,#REF!,#REF!,CZ1275,DB1275,DE1275,DG1275,DN1275,DP1275,DW1275,DY1275,EF1275,EH1275)</f>
        <v>#REF!</v>
      </c>
      <c r="H1275" s="44" t="e">
        <f>SUM(K1275,M1275,Q1275,R1275,S1275,W1275,X1275,Y1275,AC1275,AE1275,AF1275,AG1275,AH1275,AI1275,AL1275,AP1275,AR1275,#REF!,AY1275,AZ1275,CF1275,CH1275,CI1275,CJ1275,CK1275,CL1275,CQ1275,CS1275,CT1275,CU1275,CV1275,CW1275,#REF!,#REF!,DA1275,DC1275,DF1275,DH1275,DO1275,#REF!,#REF!,#REF!,#REF!,DQ1275,DR1275,DS1275,DT1275,DU1275,DX1275,DZ1275,EA1275,EB1275,EC1275,ED1275,EG1275,EI1275,EJ1275,EK1275,EL1275,EM1275)</f>
        <v>#REF!</v>
      </c>
      <c r="I1275" s="44" t="e">
        <f t="shared" si="31"/>
        <v>#REF!</v>
      </c>
      <c r="J1275" s="71"/>
      <c r="K1275" s="71"/>
    </row>
    <row r="1276" spans="7:11" x14ac:dyDescent="0.3">
      <c r="G1276" s="44" t="e">
        <f>SUM(J1276,L1276,N1276,O1276,P1276,T1276,U1276,V1276,AB1276,AD1276,AO1276,AQ1276,CE1276,CG1276,CP1276,CR1276,#REF!,#REF!,CZ1276,DB1276,DE1276,DG1276,DN1276,DP1276,DW1276,DY1276,EF1276,EH1276)</f>
        <v>#REF!</v>
      </c>
      <c r="H1276" s="44" t="e">
        <f>SUM(K1276,M1276,Q1276,R1276,S1276,W1276,X1276,Y1276,AC1276,AE1276,AF1276,AG1276,AH1276,AI1276,AL1276,AP1276,AR1276,#REF!,AY1276,AZ1276,CF1276,CH1276,CI1276,CJ1276,CK1276,CL1276,CQ1276,CS1276,CT1276,CU1276,CV1276,CW1276,#REF!,#REF!,DA1276,DC1276,DF1276,DH1276,DO1276,#REF!,#REF!,#REF!,#REF!,DQ1276,DR1276,DS1276,DT1276,DU1276,DX1276,DZ1276,EA1276,EB1276,EC1276,ED1276,EG1276,EI1276,EJ1276,EK1276,EL1276,EM1276)</f>
        <v>#REF!</v>
      </c>
      <c r="I1276" s="44" t="e">
        <f t="shared" si="31"/>
        <v>#REF!</v>
      </c>
      <c r="J1276" s="71"/>
      <c r="K1276" s="71"/>
    </row>
    <row r="1277" spans="7:11" x14ac:dyDescent="0.3">
      <c r="G1277" s="44" t="e">
        <f>SUM(J1277,L1277,N1277,O1277,P1277,T1277,U1277,V1277,AB1277,AD1277,AO1277,AQ1277,CE1277,CG1277,CP1277,CR1277,#REF!,#REF!,CZ1277,DB1277,DE1277,DG1277,DN1277,DP1277,DW1277,DY1277,EF1277,EH1277)</f>
        <v>#REF!</v>
      </c>
      <c r="H1277" s="44" t="e">
        <f>SUM(K1277,M1277,Q1277,R1277,S1277,W1277,X1277,Y1277,AC1277,AE1277,AF1277,AG1277,AH1277,AI1277,AL1277,AP1277,AR1277,#REF!,AY1277,AZ1277,CF1277,CH1277,CI1277,CJ1277,CK1277,CL1277,CQ1277,CS1277,CT1277,CU1277,CV1277,CW1277,#REF!,#REF!,DA1277,DC1277,DF1277,DH1277,DO1277,#REF!,#REF!,#REF!,#REF!,DQ1277,DR1277,DS1277,DT1277,DU1277,DX1277,DZ1277,EA1277,EB1277,EC1277,ED1277,EG1277,EI1277,EJ1277,EK1277,EL1277,EM1277)</f>
        <v>#REF!</v>
      </c>
      <c r="I1277" s="44" t="e">
        <f t="shared" si="31"/>
        <v>#REF!</v>
      </c>
      <c r="J1277" s="71"/>
      <c r="K1277" s="71"/>
    </row>
    <row r="1278" spans="7:11" x14ac:dyDescent="0.3">
      <c r="G1278" s="44" t="e">
        <f>SUM(J1278,L1278,N1278,O1278,P1278,T1278,U1278,V1278,AB1278,AD1278,AO1278,AQ1278,CE1278,CG1278,CP1278,CR1278,#REF!,#REF!,CZ1278,DB1278,DE1278,DG1278,DN1278,DP1278,DW1278,DY1278,EF1278,EH1278)</f>
        <v>#REF!</v>
      </c>
      <c r="H1278" s="44" t="e">
        <f>SUM(K1278,M1278,Q1278,R1278,S1278,W1278,X1278,Y1278,AC1278,AE1278,AF1278,AG1278,AH1278,AI1278,AL1278,AP1278,AR1278,#REF!,AY1278,AZ1278,CF1278,CH1278,CI1278,CJ1278,CK1278,CL1278,CQ1278,CS1278,CT1278,CU1278,CV1278,CW1278,#REF!,#REF!,DA1278,DC1278,DF1278,DH1278,DO1278,#REF!,#REF!,#REF!,#REF!,DQ1278,DR1278,DS1278,DT1278,DU1278,DX1278,DZ1278,EA1278,EB1278,EC1278,ED1278,EG1278,EI1278,EJ1278,EK1278,EL1278,EM1278)</f>
        <v>#REF!</v>
      </c>
      <c r="I1278" s="44" t="e">
        <f t="shared" si="31"/>
        <v>#REF!</v>
      </c>
      <c r="J1278" s="71"/>
      <c r="K1278" s="71"/>
    </row>
    <row r="1279" spans="7:11" x14ac:dyDescent="0.3">
      <c r="G1279" s="44" t="e">
        <f>SUM(J1279,L1279,N1279,O1279,P1279,T1279,U1279,V1279,AB1279,AD1279,AO1279,AQ1279,CE1279,CG1279,CP1279,CR1279,#REF!,#REF!,CZ1279,DB1279,DE1279,DG1279,DN1279,DP1279,DW1279,DY1279,EF1279,EH1279)</f>
        <v>#REF!</v>
      </c>
      <c r="H1279" s="44" t="e">
        <f>SUM(K1279,M1279,Q1279,R1279,S1279,W1279,X1279,Y1279,AC1279,AE1279,AF1279,AG1279,AH1279,AI1279,AL1279,AP1279,AR1279,#REF!,AY1279,AZ1279,CF1279,CH1279,CI1279,CJ1279,CK1279,CL1279,CQ1279,CS1279,CT1279,CU1279,CV1279,CW1279,#REF!,#REF!,DA1279,DC1279,DF1279,DH1279,DO1279,#REF!,#REF!,#REF!,#REF!,DQ1279,DR1279,DS1279,DT1279,DU1279,DX1279,DZ1279,EA1279,EB1279,EC1279,ED1279,EG1279,EI1279,EJ1279,EK1279,EL1279,EM1279)</f>
        <v>#REF!</v>
      </c>
      <c r="I1279" s="44" t="e">
        <f t="shared" si="31"/>
        <v>#REF!</v>
      </c>
      <c r="J1279" s="71"/>
      <c r="K1279" s="71"/>
    </row>
    <row r="1280" spans="7:11" x14ac:dyDescent="0.3">
      <c r="G1280" s="44" t="e">
        <f>SUM(J1280,L1280,N1280,O1280,P1280,T1280,U1280,V1280,AB1280,AD1280,AO1280,AQ1280,CE1280,CG1280,CP1280,CR1280,#REF!,#REF!,CZ1280,DB1280,DE1280,DG1280,DN1280,DP1280,DW1280,DY1280,EF1280,EH1280)</f>
        <v>#REF!</v>
      </c>
      <c r="H1280" s="44" t="e">
        <f>SUM(K1280,M1280,Q1280,R1280,S1280,W1280,X1280,Y1280,AC1280,AE1280,AF1280,AG1280,AH1280,AI1280,AL1280,AP1280,AR1280,#REF!,AY1280,AZ1280,CF1280,CH1280,CI1280,CJ1280,CK1280,CL1280,CQ1280,CS1280,CT1280,CU1280,CV1280,CW1280,#REF!,#REF!,DA1280,DC1280,DF1280,DH1280,DO1280,#REF!,#REF!,#REF!,#REF!,DQ1280,DR1280,DS1280,DT1280,DU1280,DX1280,DZ1280,EA1280,EB1280,EC1280,ED1280,EG1280,EI1280,EJ1280,EK1280,EL1280,EM1280)</f>
        <v>#REF!</v>
      </c>
      <c r="I1280" s="44" t="e">
        <f t="shared" si="31"/>
        <v>#REF!</v>
      </c>
      <c r="J1280" s="71"/>
      <c r="K1280" s="71"/>
    </row>
    <row r="1281" spans="7:11" x14ac:dyDescent="0.3">
      <c r="G1281" s="44" t="e">
        <f>SUM(J1281,L1281,N1281,O1281,P1281,T1281,U1281,V1281,AB1281,AD1281,AO1281,AQ1281,CE1281,CG1281,CP1281,CR1281,#REF!,#REF!,CZ1281,DB1281,DE1281,DG1281,DN1281,DP1281,DW1281,DY1281,EF1281,EH1281)</f>
        <v>#REF!</v>
      </c>
      <c r="H1281" s="44" t="e">
        <f>SUM(K1281,M1281,Q1281,R1281,S1281,W1281,X1281,Y1281,AC1281,AE1281,AF1281,AG1281,AH1281,AI1281,AL1281,AP1281,AR1281,#REF!,AY1281,AZ1281,CF1281,CH1281,CI1281,CJ1281,CK1281,CL1281,CQ1281,CS1281,CT1281,CU1281,CV1281,CW1281,#REF!,#REF!,DA1281,DC1281,DF1281,DH1281,DO1281,#REF!,#REF!,#REF!,#REF!,DQ1281,DR1281,DS1281,DT1281,DU1281,DX1281,DZ1281,EA1281,EB1281,EC1281,ED1281,EG1281,EI1281,EJ1281,EK1281,EL1281,EM1281)</f>
        <v>#REF!</v>
      </c>
      <c r="I1281" s="44" t="e">
        <f t="shared" si="31"/>
        <v>#REF!</v>
      </c>
      <c r="J1281" s="71"/>
      <c r="K1281" s="71"/>
    </row>
    <row r="1282" spans="7:11" x14ac:dyDescent="0.3">
      <c r="G1282" s="44" t="e">
        <f>SUM(J1282,L1282,N1282,O1282,P1282,T1282,U1282,V1282,AB1282,AD1282,AO1282,AQ1282,CE1282,CG1282,CP1282,CR1282,#REF!,#REF!,CZ1282,DB1282,DE1282,DG1282,DN1282,DP1282,DW1282,DY1282,EF1282,EH1282)</f>
        <v>#REF!</v>
      </c>
      <c r="H1282" s="44" t="e">
        <f>SUM(K1282,M1282,Q1282,R1282,S1282,W1282,X1282,Y1282,AC1282,AE1282,AF1282,AG1282,AH1282,AI1282,AL1282,AP1282,AR1282,#REF!,AY1282,AZ1282,CF1282,CH1282,CI1282,CJ1282,CK1282,CL1282,CQ1282,CS1282,CT1282,CU1282,CV1282,CW1282,#REF!,#REF!,DA1282,DC1282,DF1282,DH1282,DO1282,#REF!,#REF!,#REF!,#REF!,DQ1282,DR1282,DS1282,DT1282,DU1282,DX1282,DZ1282,EA1282,EB1282,EC1282,ED1282,EG1282,EI1282,EJ1282,EK1282,EL1282,EM1282)</f>
        <v>#REF!</v>
      </c>
      <c r="I1282" s="44" t="e">
        <f t="shared" si="31"/>
        <v>#REF!</v>
      </c>
      <c r="J1282" s="71"/>
      <c r="K1282" s="71"/>
    </row>
    <row r="1283" spans="7:11" x14ac:dyDescent="0.3">
      <c r="G1283" s="44" t="e">
        <f>SUM(J1283,L1283,N1283,O1283,P1283,T1283,U1283,V1283,AB1283,AD1283,AO1283,AQ1283,CE1283,CG1283,CP1283,CR1283,#REF!,#REF!,CZ1283,DB1283,DE1283,DG1283,DN1283,DP1283,DW1283,DY1283,EF1283,EH1283)</f>
        <v>#REF!</v>
      </c>
      <c r="H1283" s="44" t="e">
        <f>SUM(K1283,M1283,Q1283,R1283,S1283,W1283,X1283,Y1283,AC1283,AE1283,AF1283,AG1283,AH1283,AI1283,AL1283,AP1283,AR1283,#REF!,AY1283,AZ1283,CF1283,CH1283,CI1283,CJ1283,CK1283,CL1283,CQ1283,CS1283,CT1283,CU1283,CV1283,CW1283,#REF!,#REF!,DA1283,DC1283,DF1283,DH1283,DO1283,#REF!,#REF!,#REF!,#REF!,DQ1283,DR1283,DS1283,DT1283,DU1283,DX1283,DZ1283,EA1283,EB1283,EC1283,ED1283,EG1283,EI1283,EJ1283,EK1283,EL1283,EM1283)</f>
        <v>#REF!</v>
      </c>
      <c r="I1283" s="44" t="e">
        <f t="shared" si="31"/>
        <v>#REF!</v>
      </c>
      <c r="J1283" s="71"/>
      <c r="K1283" s="71"/>
    </row>
    <row r="1284" spans="7:11" x14ac:dyDescent="0.3">
      <c r="G1284" s="44" t="e">
        <f>SUM(J1284,L1284,N1284,O1284,P1284,T1284,U1284,V1284,AB1284,AD1284,AO1284,AQ1284,CE1284,CG1284,CP1284,CR1284,#REF!,#REF!,CZ1284,DB1284,DE1284,DG1284,DN1284,DP1284,DW1284,DY1284,EF1284,EH1284)</f>
        <v>#REF!</v>
      </c>
      <c r="H1284" s="44" t="e">
        <f>SUM(K1284,M1284,Q1284,R1284,S1284,W1284,X1284,Y1284,AC1284,AE1284,AF1284,AG1284,AH1284,AI1284,AL1284,AP1284,AR1284,#REF!,AY1284,AZ1284,CF1284,CH1284,CI1284,CJ1284,CK1284,CL1284,CQ1284,CS1284,CT1284,CU1284,CV1284,CW1284,#REF!,#REF!,DA1284,DC1284,DF1284,DH1284,DO1284,#REF!,#REF!,#REF!,#REF!,DQ1284,DR1284,DS1284,DT1284,DU1284,DX1284,DZ1284,EA1284,EB1284,EC1284,ED1284,EG1284,EI1284,EJ1284,EK1284,EL1284,EM1284)</f>
        <v>#REF!</v>
      </c>
      <c r="I1284" s="44" t="e">
        <f t="shared" si="31"/>
        <v>#REF!</v>
      </c>
      <c r="J1284" s="71"/>
      <c r="K1284" s="71"/>
    </row>
    <row r="1285" spans="7:11" x14ac:dyDescent="0.3">
      <c r="G1285" s="44" t="e">
        <f>SUM(J1285,L1285,N1285,O1285,P1285,T1285,U1285,V1285,AB1285,AD1285,AO1285,AQ1285,CE1285,CG1285,CP1285,CR1285,#REF!,#REF!,CZ1285,DB1285,DE1285,DG1285,DN1285,DP1285,DW1285,DY1285,EF1285,EH1285)</f>
        <v>#REF!</v>
      </c>
      <c r="H1285" s="44" t="e">
        <f>SUM(K1285,M1285,Q1285,R1285,S1285,W1285,X1285,Y1285,AC1285,AE1285,AF1285,AG1285,AH1285,AI1285,AL1285,AP1285,AR1285,#REF!,AY1285,AZ1285,CF1285,CH1285,CI1285,CJ1285,CK1285,CL1285,CQ1285,CS1285,CT1285,CU1285,CV1285,CW1285,#REF!,#REF!,DA1285,DC1285,DF1285,DH1285,DO1285,#REF!,#REF!,#REF!,#REF!,DQ1285,DR1285,DS1285,DT1285,DU1285,DX1285,DZ1285,EA1285,EB1285,EC1285,ED1285,EG1285,EI1285,EJ1285,EK1285,EL1285,EM1285)</f>
        <v>#REF!</v>
      </c>
      <c r="I1285" s="44" t="e">
        <f t="shared" si="31"/>
        <v>#REF!</v>
      </c>
      <c r="J1285" s="71"/>
      <c r="K1285" s="71"/>
    </row>
    <row r="1286" spans="7:11" x14ac:dyDescent="0.3">
      <c r="G1286" s="44" t="e">
        <f>SUM(J1286,L1286,N1286,O1286,P1286,T1286,U1286,V1286,AB1286,AD1286,AO1286,AQ1286,CE1286,CG1286,CP1286,CR1286,#REF!,#REF!,CZ1286,DB1286,DE1286,DG1286,DN1286,DP1286,DW1286,DY1286,EF1286,EH1286)</f>
        <v>#REF!</v>
      </c>
      <c r="H1286" s="44" t="e">
        <f>SUM(K1286,M1286,Q1286,R1286,S1286,W1286,X1286,Y1286,AC1286,AE1286,AF1286,AG1286,AH1286,AI1286,AL1286,AP1286,AR1286,#REF!,AY1286,AZ1286,CF1286,CH1286,CI1286,CJ1286,CK1286,CL1286,CQ1286,CS1286,CT1286,CU1286,CV1286,CW1286,#REF!,#REF!,DA1286,DC1286,DF1286,DH1286,DO1286,#REF!,#REF!,#REF!,#REF!,DQ1286,DR1286,DS1286,DT1286,DU1286,DX1286,DZ1286,EA1286,EB1286,EC1286,ED1286,EG1286,EI1286,EJ1286,EK1286,EL1286,EM1286)</f>
        <v>#REF!</v>
      </c>
      <c r="I1286" s="44" t="e">
        <f t="shared" si="31"/>
        <v>#REF!</v>
      </c>
      <c r="J1286" s="71"/>
      <c r="K1286" s="71"/>
    </row>
    <row r="1287" spans="7:11" x14ac:dyDescent="0.3">
      <c r="G1287" s="44" t="e">
        <f>SUM(J1287,L1287,N1287,O1287,P1287,T1287,U1287,V1287,AB1287,AD1287,AO1287,AQ1287,CE1287,CG1287,CP1287,CR1287,#REF!,#REF!,CZ1287,DB1287,DE1287,DG1287,DN1287,DP1287,DW1287,DY1287,EF1287,EH1287)</f>
        <v>#REF!</v>
      </c>
      <c r="H1287" s="44" t="e">
        <f>SUM(K1287,M1287,Q1287,R1287,S1287,W1287,X1287,Y1287,AC1287,AE1287,AF1287,AG1287,AH1287,AI1287,AL1287,AP1287,AR1287,#REF!,AY1287,AZ1287,CF1287,CH1287,CI1287,CJ1287,CK1287,CL1287,CQ1287,CS1287,CT1287,CU1287,CV1287,CW1287,#REF!,#REF!,DA1287,DC1287,DF1287,DH1287,DO1287,#REF!,#REF!,#REF!,#REF!,DQ1287,DR1287,DS1287,DT1287,DU1287,DX1287,DZ1287,EA1287,EB1287,EC1287,ED1287,EG1287,EI1287,EJ1287,EK1287,EL1287,EM1287)</f>
        <v>#REF!</v>
      </c>
      <c r="I1287" s="44" t="e">
        <f t="shared" si="31"/>
        <v>#REF!</v>
      </c>
      <c r="J1287" s="71"/>
      <c r="K1287" s="71"/>
    </row>
    <row r="1288" spans="7:11" x14ac:dyDescent="0.3">
      <c r="G1288" s="44" t="e">
        <f>SUM(J1288,L1288,N1288,O1288,P1288,T1288,U1288,V1288,AB1288,AD1288,AO1288,AQ1288,CE1288,CG1288,CP1288,CR1288,#REF!,#REF!,CZ1288,DB1288,DE1288,DG1288,DN1288,DP1288,DW1288,DY1288,EF1288,EH1288)</f>
        <v>#REF!</v>
      </c>
      <c r="H1288" s="44" t="e">
        <f>SUM(K1288,M1288,Q1288,R1288,S1288,W1288,X1288,Y1288,AC1288,AE1288,AF1288,AG1288,AH1288,AI1288,AL1288,AP1288,AR1288,#REF!,AY1288,AZ1288,CF1288,CH1288,CI1288,CJ1288,CK1288,CL1288,CQ1288,CS1288,CT1288,CU1288,CV1288,CW1288,#REF!,#REF!,DA1288,DC1288,DF1288,DH1288,DO1288,#REF!,#REF!,#REF!,#REF!,DQ1288,DR1288,DS1288,DT1288,DU1288,DX1288,DZ1288,EA1288,EB1288,EC1288,ED1288,EG1288,EI1288,EJ1288,EK1288,EL1288,EM1288)</f>
        <v>#REF!</v>
      </c>
      <c r="I1288" s="44" t="e">
        <f t="shared" si="31"/>
        <v>#REF!</v>
      </c>
      <c r="J1288" s="71"/>
      <c r="K1288" s="71"/>
    </row>
    <row r="1289" spans="7:11" x14ac:dyDescent="0.3">
      <c r="G1289" s="44" t="e">
        <f>SUM(J1289,L1289,N1289,O1289,P1289,T1289,U1289,V1289,AB1289,AD1289,AO1289,AQ1289,CE1289,CG1289,CP1289,CR1289,#REF!,#REF!,CZ1289,DB1289,DE1289,DG1289,DN1289,DP1289,DW1289,DY1289,EF1289,EH1289)</f>
        <v>#REF!</v>
      </c>
      <c r="H1289" s="44" t="e">
        <f>SUM(K1289,M1289,Q1289,R1289,S1289,W1289,X1289,Y1289,AC1289,AE1289,AF1289,AG1289,AH1289,AI1289,AL1289,AP1289,AR1289,#REF!,AY1289,AZ1289,CF1289,CH1289,CI1289,CJ1289,CK1289,CL1289,CQ1289,CS1289,CT1289,CU1289,CV1289,CW1289,#REF!,#REF!,DA1289,DC1289,DF1289,DH1289,DO1289,#REF!,#REF!,#REF!,#REF!,DQ1289,DR1289,DS1289,DT1289,DU1289,DX1289,DZ1289,EA1289,EB1289,EC1289,ED1289,EG1289,EI1289,EJ1289,EK1289,EL1289,EM1289)</f>
        <v>#REF!</v>
      </c>
      <c r="I1289" s="44" t="e">
        <f t="shared" si="31"/>
        <v>#REF!</v>
      </c>
      <c r="J1289" s="71"/>
      <c r="K1289" s="71"/>
    </row>
    <row r="1290" spans="7:11" x14ac:dyDescent="0.3">
      <c r="G1290" s="44" t="e">
        <f>SUM(J1290,L1290,N1290,O1290,P1290,T1290,U1290,V1290,AB1290,AD1290,AO1290,AQ1290,CE1290,CG1290,CP1290,CR1290,#REF!,#REF!,CZ1290,DB1290,DE1290,DG1290,DN1290,DP1290,DW1290,DY1290,EF1290,EH1290)</f>
        <v>#REF!</v>
      </c>
      <c r="H1290" s="44" t="e">
        <f>SUM(K1290,M1290,Q1290,R1290,S1290,W1290,X1290,Y1290,AC1290,AE1290,AF1290,AG1290,AH1290,AI1290,AL1290,AP1290,AR1290,#REF!,AY1290,AZ1290,CF1290,CH1290,CI1290,CJ1290,CK1290,CL1290,CQ1290,CS1290,CT1290,CU1290,CV1290,CW1290,#REF!,#REF!,DA1290,DC1290,DF1290,DH1290,DO1290,#REF!,#REF!,#REF!,#REF!,DQ1290,DR1290,DS1290,DT1290,DU1290,DX1290,DZ1290,EA1290,EB1290,EC1290,ED1290,EG1290,EI1290,EJ1290,EK1290,EL1290,EM1290)</f>
        <v>#REF!</v>
      </c>
      <c r="I1290" s="44" t="e">
        <f t="shared" ref="I1290:I1353" si="32">G1290+H1290</f>
        <v>#REF!</v>
      </c>
      <c r="J1290" s="71"/>
      <c r="K1290" s="71"/>
    </row>
    <row r="1291" spans="7:11" x14ac:dyDescent="0.3">
      <c r="G1291" s="44" t="e">
        <f>SUM(J1291,L1291,N1291,O1291,P1291,T1291,U1291,V1291,AB1291,AD1291,AO1291,AQ1291,CE1291,CG1291,CP1291,CR1291,#REF!,#REF!,CZ1291,DB1291,DE1291,DG1291,DN1291,DP1291,DW1291,DY1291,EF1291,EH1291)</f>
        <v>#REF!</v>
      </c>
      <c r="H1291" s="44" t="e">
        <f>SUM(K1291,M1291,Q1291,R1291,S1291,W1291,X1291,Y1291,AC1291,AE1291,AF1291,AG1291,AH1291,AI1291,AL1291,AP1291,AR1291,#REF!,AY1291,AZ1291,CF1291,CH1291,CI1291,CJ1291,CK1291,CL1291,CQ1291,CS1291,CT1291,CU1291,CV1291,CW1291,#REF!,#REF!,DA1291,DC1291,DF1291,DH1291,DO1291,#REF!,#REF!,#REF!,#REF!,DQ1291,DR1291,DS1291,DT1291,DU1291,DX1291,DZ1291,EA1291,EB1291,EC1291,ED1291,EG1291,EI1291,EJ1291,EK1291,EL1291,EM1291)</f>
        <v>#REF!</v>
      </c>
      <c r="I1291" s="44" t="e">
        <f t="shared" si="32"/>
        <v>#REF!</v>
      </c>
      <c r="J1291" s="71"/>
      <c r="K1291" s="71"/>
    </row>
    <row r="1292" spans="7:11" x14ac:dyDescent="0.3">
      <c r="G1292" s="44" t="e">
        <f>SUM(J1292,L1292,N1292,O1292,P1292,T1292,U1292,V1292,AB1292,AD1292,AO1292,AQ1292,CE1292,CG1292,CP1292,CR1292,#REF!,#REF!,CZ1292,DB1292,DE1292,DG1292,DN1292,DP1292,DW1292,DY1292,EF1292,EH1292)</f>
        <v>#REF!</v>
      </c>
      <c r="H1292" s="44" t="e">
        <f>SUM(K1292,M1292,Q1292,R1292,S1292,W1292,X1292,Y1292,AC1292,AE1292,AF1292,AG1292,AH1292,AI1292,AL1292,AP1292,AR1292,#REF!,AY1292,AZ1292,CF1292,CH1292,CI1292,CJ1292,CK1292,CL1292,CQ1292,CS1292,CT1292,CU1292,CV1292,CW1292,#REF!,#REF!,DA1292,DC1292,DF1292,DH1292,DO1292,#REF!,#REF!,#REF!,#REF!,DQ1292,DR1292,DS1292,DT1292,DU1292,DX1292,DZ1292,EA1292,EB1292,EC1292,ED1292,EG1292,EI1292,EJ1292,EK1292,EL1292,EM1292)</f>
        <v>#REF!</v>
      </c>
      <c r="I1292" s="44" t="e">
        <f t="shared" si="32"/>
        <v>#REF!</v>
      </c>
      <c r="J1292" s="71"/>
      <c r="K1292" s="71"/>
    </row>
    <row r="1293" spans="7:11" x14ac:dyDescent="0.3">
      <c r="G1293" s="44" t="e">
        <f>SUM(J1293,L1293,N1293,O1293,P1293,T1293,U1293,V1293,AB1293,AD1293,AO1293,AQ1293,CE1293,CG1293,CP1293,CR1293,#REF!,#REF!,CZ1293,DB1293,DE1293,DG1293,DN1293,DP1293,DW1293,DY1293,EF1293,EH1293)</f>
        <v>#REF!</v>
      </c>
      <c r="H1293" s="44" t="e">
        <f>SUM(K1293,M1293,Q1293,R1293,S1293,W1293,X1293,Y1293,AC1293,AE1293,AF1293,AG1293,AH1293,AI1293,AL1293,AP1293,AR1293,#REF!,AY1293,AZ1293,CF1293,CH1293,CI1293,CJ1293,CK1293,CL1293,CQ1293,CS1293,CT1293,CU1293,CV1293,CW1293,#REF!,#REF!,DA1293,DC1293,DF1293,DH1293,DO1293,#REF!,#REF!,#REF!,#REF!,DQ1293,DR1293,DS1293,DT1293,DU1293,DX1293,DZ1293,EA1293,EB1293,EC1293,ED1293,EG1293,EI1293,EJ1293,EK1293,EL1293,EM1293)</f>
        <v>#REF!</v>
      </c>
      <c r="I1293" s="44" t="e">
        <f t="shared" si="32"/>
        <v>#REF!</v>
      </c>
      <c r="J1293" s="71"/>
      <c r="K1293" s="71"/>
    </row>
    <row r="1294" spans="7:11" x14ac:dyDescent="0.3">
      <c r="G1294" s="44" t="e">
        <f>SUM(J1294,L1294,N1294,O1294,P1294,T1294,U1294,V1294,AB1294,AD1294,AO1294,AQ1294,CE1294,CG1294,CP1294,CR1294,#REF!,#REF!,CZ1294,DB1294,DE1294,DG1294,DN1294,DP1294,DW1294,DY1294,EF1294,EH1294)</f>
        <v>#REF!</v>
      </c>
      <c r="H1294" s="44" t="e">
        <f>SUM(K1294,M1294,Q1294,R1294,S1294,W1294,X1294,Y1294,AC1294,AE1294,AF1294,AG1294,AH1294,AI1294,AL1294,AP1294,AR1294,#REF!,AY1294,AZ1294,CF1294,CH1294,CI1294,CJ1294,CK1294,CL1294,CQ1294,CS1294,CT1294,CU1294,CV1294,CW1294,#REF!,#REF!,DA1294,DC1294,DF1294,DH1294,DO1294,#REF!,#REF!,#REF!,#REF!,DQ1294,DR1294,DS1294,DT1294,DU1294,DX1294,DZ1294,EA1294,EB1294,EC1294,ED1294,EG1294,EI1294,EJ1294,EK1294,EL1294,EM1294)</f>
        <v>#REF!</v>
      </c>
      <c r="I1294" s="44" t="e">
        <f t="shared" si="32"/>
        <v>#REF!</v>
      </c>
      <c r="J1294" s="71"/>
      <c r="K1294" s="71"/>
    </row>
    <row r="1295" spans="7:11" x14ac:dyDescent="0.3">
      <c r="G1295" s="44" t="e">
        <f>SUM(J1295,L1295,N1295,O1295,P1295,T1295,U1295,V1295,AB1295,AD1295,AO1295,AQ1295,CE1295,CG1295,CP1295,CR1295,#REF!,#REF!,CZ1295,DB1295,DE1295,DG1295,DN1295,DP1295,DW1295,DY1295,EF1295,EH1295)</f>
        <v>#REF!</v>
      </c>
      <c r="H1295" s="44" t="e">
        <f>SUM(K1295,M1295,Q1295,R1295,S1295,W1295,X1295,Y1295,AC1295,AE1295,AF1295,AG1295,AH1295,AI1295,AL1295,AP1295,AR1295,#REF!,AY1295,AZ1295,CF1295,CH1295,CI1295,CJ1295,CK1295,CL1295,CQ1295,CS1295,CT1295,CU1295,CV1295,CW1295,#REF!,#REF!,DA1295,DC1295,DF1295,DH1295,DO1295,#REF!,#REF!,#REF!,#REF!,DQ1295,DR1295,DS1295,DT1295,DU1295,DX1295,DZ1295,EA1295,EB1295,EC1295,ED1295,EG1295,EI1295,EJ1295,EK1295,EL1295,EM1295)</f>
        <v>#REF!</v>
      </c>
      <c r="I1295" s="44" t="e">
        <f t="shared" si="32"/>
        <v>#REF!</v>
      </c>
      <c r="J1295" s="71"/>
      <c r="K1295" s="71"/>
    </row>
    <row r="1296" spans="7:11" x14ac:dyDescent="0.3">
      <c r="G1296" s="44" t="e">
        <f>SUM(J1296,L1296,N1296,O1296,P1296,T1296,U1296,V1296,AB1296,AD1296,AO1296,AQ1296,CE1296,CG1296,CP1296,CR1296,#REF!,#REF!,CZ1296,DB1296,DE1296,DG1296,DN1296,DP1296,DW1296,DY1296,EF1296,EH1296)</f>
        <v>#REF!</v>
      </c>
      <c r="H1296" s="44" t="e">
        <f>SUM(K1296,M1296,Q1296,R1296,S1296,W1296,X1296,Y1296,AC1296,AE1296,AF1296,AG1296,AH1296,AI1296,AL1296,AP1296,AR1296,#REF!,AY1296,AZ1296,CF1296,CH1296,CI1296,CJ1296,CK1296,CL1296,CQ1296,CS1296,CT1296,CU1296,CV1296,CW1296,#REF!,#REF!,DA1296,DC1296,DF1296,DH1296,DO1296,#REF!,#REF!,#REF!,#REF!,DQ1296,DR1296,DS1296,DT1296,DU1296,DX1296,DZ1296,EA1296,EB1296,EC1296,ED1296,EG1296,EI1296,EJ1296,EK1296,EL1296,EM1296)</f>
        <v>#REF!</v>
      </c>
      <c r="I1296" s="44" t="e">
        <f t="shared" si="32"/>
        <v>#REF!</v>
      </c>
      <c r="J1296" s="71"/>
      <c r="K1296" s="71"/>
    </row>
    <row r="1297" spans="7:11" x14ac:dyDescent="0.3">
      <c r="G1297" s="44" t="e">
        <f>SUM(J1297,L1297,N1297,O1297,P1297,T1297,U1297,V1297,AB1297,AD1297,AO1297,AQ1297,CE1297,CG1297,CP1297,CR1297,#REF!,#REF!,CZ1297,DB1297,DE1297,DG1297,DN1297,DP1297,DW1297,DY1297,EF1297,EH1297)</f>
        <v>#REF!</v>
      </c>
      <c r="H1297" s="44" t="e">
        <f>SUM(K1297,M1297,Q1297,R1297,S1297,W1297,X1297,Y1297,AC1297,AE1297,AF1297,AG1297,AH1297,AI1297,AL1297,AP1297,AR1297,#REF!,AY1297,AZ1297,CF1297,CH1297,CI1297,CJ1297,CK1297,CL1297,CQ1297,CS1297,CT1297,CU1297,CV1297,CW1297,#REF!,#REF!,DA1297,DC1297,DF1297,DH1297,DO1297,#REF!,#REF!,#REF!,#REF!,DQ1297,DR1297,DS1297,DT1297,DU1297,DX1297,DZ1297,EA1297,EB1297,EC1297,ED1297,EG1297,EI1297,EJ1297,EK1297,EL1297,EM1297)</f>
        <v>#REF!</v>
      </c>
      <c r="I1297" s="44" t="e">
        <f t="shared" si="32"/>
        <v>#REF!</v>
      </c>
      <c r="J1297" s="71"/>
      <c r="K1297" s="71"/>
    </row>
    <row r="1298" spans="7:11" x14ac:dyDescent="0.3">
      <c r="G1298" s="44" t="e">
        <f>SUM(J1298,L1298,N1298,O1298,P1298,T1298,U1298,V1298,AB1298,AD1298,AO1298,AQ1298,CE1298,CG1298,CP1298,CR1298,#REF!,#REF!,CZ1298,DB1298,DE1298,DG1298,DN1298,DP1298,DW1298,DY1298,EF1298,EH1298)</f>
        <v>#REF!</v>
      </c>
      <c r="H1298" s="44" t="e">
        <f>SUM(K1298,M1298,Q1298,R1298,S1298,W1298,X1298,Y1298,AC1298,AE1298,AF1298,AG1298,AH1298,AI1298,AL1298,AP1298,AR1298,#REF!,AY1298,AZ1298,CF1298,CH1298,CI1298,CJ1298,CK1298,CL1298,CQ1298,CS1298,CT1298,CU1298,CV1298,CW1298,#REF!,#REF!,DA1298,DC1298,DF1298,DH1298,DO1298,#REF!,#REF!,#REF!,#REF!,DQ1298,DR1298,DS1298,DT1298,DU1298,DX1298,DZ1298,EA1298,EB1298,EC1298,ED1298,EG1298,EI1298,EJ1298,EK1298,EL1298,EM1298)</f>
        <v>#REF!</v>
      </c>
      <c r="I1298" s="44" t="e">
        <f t="shared" si="32"/>
        <v>#REF!</v>
      </c>
      <c r="J1298" s="71"/>
      <c r="K1298" s="71"/>
    </row>
    <row r="1299" spans="7:11" x14ac:dyDescent="0.3">
      <c r="G1299" s="44" t="e">
        <f>SUM(J1299,L1299,N1299,O1299,P1299,T1299,U1299,V1299,AB1299,AD1299,AO1299,AQ1299,CE1299,CG1299,CP1299,CR1299,#REF!,#REF!,CZ1299,DB1299,DE1299,DG1299,DN1299,DP1299,DW1299,DY1299,EF1299,EH1299)</f>
        <v>#REF!</v>
      </c>
      <c r="H1299" s="44" t="e">
        <f>SUM(K1299,M1299,Q1299,R1299,S1299,W1299,X1299,Y1299,AC1299,AE1299,AF1299,AG1299,AH1299,AI1299,AL1299,AP1299,AR1299,#REF!,AY1299,AZ1299,CF1299,CH1299,CI1299,CJ1299,CK1299,CL1299,CQ1299,CS1299,CT1299,CU1299,CV1299,CW1299,#REF!,#REF!,DA1299,DC1299,DF1299,DH1299,DO1299,#REF!,#REF!,#REF!,#REF!,DQ1299,DR1299,DS1299,DT1299,DU1299,DX1299,DZ1299,EA1299,EB1299,EC1299,ED1299,EG1299,EI1299,EJ1299,EK1299,EL1299,EM1299)</f>
        <v>#REF!</v>
      </c>
      <c r="I1299" s="44" t="e">
        <f t="shared" si="32"/>
        <v>#REF!</v>
      </c>
      <c r="J1299" s="71"/>
      <c r="K1299" s="71"/>
    </row>
    <row r="1300" spans="7:11" x14ac:dyDescent="0.3">
      <c r="G1300" s="44" t="e">
        <f>SUM(J1300,L1300,N1300,O1300,P1300,T1300,U1300,V1300,AB1300,AD1300,AO1300,AQ1300,CE1300,CG1300,CP1300,CR1300,#REF!,#REF!,CZ1300,DB1300,DE1300,DG1300,DN1300,DP1300,DW1300,DY1300,EF1300,EH1300)</f>
        <v>#REF!</v>
      </c>
      <c r="H1300" s="44" t="e">
        <f>SUM(K1300,M1300,Q1300,R1300,S1300,W1300,X1300,Y1300,AC1300,AE1300,AF1300,AG1300,AH1300,AI1300,AL1300,AP1300,AR1300,#REF!,AY1300,AZ1300,CF1300,CH1300,CI1300,CJ1300,CK1300,CL1300,CQ1300,CS1300,CT1300,CU1300,CV1300,CW1300,#REF!,#REF!,DA1300,DC1300,DF1300,DH1300,DO1300,#REF!,#REF!,#REF!,#REF!,DQ1300,DR1300,DS1300,DT1300,DU1300,DX1300,DZ1300,EA1300,EB1300,EC1300,ED1300,EG1300,EI1300,EJ1300,EK1300,EL1300,EM1300)</f>
        <v>#REF!</v>
      </c>
      <c r="I1300" s="44" t="e">
        <f t="shared" si="32"/>
        <v>#REF!</v>
      </c>
      <c r="J1300" s="71"/>
      <c r="K1300" s="71"/>
    </row>
    <row r="1301" spans="7:11" x14ac:dyDescent="0.3">
      <c r="G1301" s="44" t="e">
        <f>SUM(J1301,L1301,N1301,O1301,P1301,T1301,U1301,V1301,AB1301,AD1301,AO1301,AQ1301,CE1301,CG1301,CP1301,CR1301,#REF!,#REF!,CZ1301,DB1301,DE1301,DG1301,DN1301,DP1301,DW1301,DY1301,EF1301,EH1301)</f>
        <v>#REF!</v>
      </c>
      <c r="H1301" s="44" t="e">
        <f>SUM(K1301,M1301,Q1301,R1301,S1301,W1301,X1301,Y1301,AC1301,AE1301,AF1301,AG1301,AH1301,AI1301,AL1301,AP1301,AR1301,#REF!,AY1301,AZ1301,CF1301,CH1301,CI1301,CJ1301,CK1301,CL1301,CQ1301,CS1301,CT1301,CU1301,CV1301,CW1301,#REF!,#REF!,DA1301,DC1301,DF1301,DH1301,DO1301,#REF!,#REF!,#REF!,#REF!,DQ1301,DR1301,DS1301,DT1301,DU1301,DX1301,DZ1301,EA1301,EB1301,EC1301,ED1301,EG1301,EI1301,EJ1301,EK1301,EL1301,EM1301)</f>
        <v>#REF!</v>
      </c>
      <c r="I1301" s="44" t="e">
        <f t="shared" si="32"/>
        <v>#REF!</v>
      </c>
      <c r="J1301" s="71"/>
      <c r="K1301" s="71"/>
    </row>
    <row r="1302" spans="7:11" x14ac:dyDescent="0.3">
      <c r="G1302" s="44" t="e">
        <f>SUM(J1302,L1302,N1302,O1302,P1302,T1302,U1302,V1302,AB1302,AD1302,AO1302,AQ1302,CE1302,CG1302,CP1302,CR1302,#REF!,#REF!,CZ1302,DB1302,DE1302,DG1302,DN1302,DP1302,DW1302,DY1302,EF1302,EH1302)</f>
        <v>#REF!</v>
      </c>
      <c r="H1302" s="44" t="e">
        <f>SUM(K1302,M1302,Q1302,R1302,S1302,W1302,X1302,Y1302,AC1302,AE1302,AF1302,AG1302,AH1302,AI1302,AL1302,AP1302,AR1302,#REF!,AY1302,AZ1302,CF1302,CH1302,CI1302,CJ1302,CK1302,CL1302,CQ1302,CS1302,CT1302,CU1302,CV1302,CW1302,#REF!,#REF!,DA1302,DC1302,DF1302,DH1302,DO1302,#REF!,#REF!,#REF!,#REF!,DQ1302,DR1302,DS1302,DT1302,DU1302,DX1302,DZ1302,EA1302,EB1302,EC1302,ED1302,EG1302,EI1302,EJ1302,EK1302,EL1302,EM1302)</f>
        <v>#REF!</v>
      </c>
      <c r="I1302" s="44" t="e">
        <f t="shared" si="32"/>
        <v>#REF!</v>
      </c>
      <c r="J1302" s="71"/>
      <c r="K1302" s="71"/>
    </row>
    <row r="1303" spans="7:11" x14ac:dyDescent="0.3">
      <c r="G1303" s="44" t="e">
        <f>SUM(J1303,L1303,N1303,O1303,P1303,T1303,U1303,V1303,AB1303,AD1303,AO1303,AQ1303,CE1303,CG1303,CP1303,CR1303,#REF!,#REF!,CZ1303,DB1303,DE1303,DG1303,DN1303,DP1303,DW1303,DY1303,EF1303,EH1303)</f>
        <v>#REF!</v>
      </c>
      <c r="H1303" s="44" t="e">
        <f>SUM(K1303,M1303,Q1303,R1303,S1303,W1303,X1303,Y1303,AC1303,AE1303,AF1303,AG1303,AH1303,AI1303,AL1303,AP1303,AR1303,#REF!,AY1303,AZ1303,CF1303,CH1303,CI1303,CJ1303,CK1303,CL1303,CQ1303,CS1303,CT1303,CU1303,CV1303,CW1303,#REF!,#REF!,DA1303,DC1303,DF1303,DH1303,DO1303,#REF!,#REF!,#REF!,#REF!,DQ1303,DR1303,DS1303,DT1303,DU1303,DX1303,DZ1303,EA1303,EB1303,EC1303,ED1303,EG1303,EI1303,EJ1303,EK1303,EL1303,EM1303)</f>
        <v>#REF!</v>
      </c>
      <c r="I1303" s="44" t="e">
        <f t="shared" si="32"/>
        <v>#REF!</v>
      </c>
      <c r="J1303" s="71"/>
      <c r="K1303" s="71"/>
    </row>
    <row r="1304" spans="7:11" x14ac:dyDescent="0.3">
      <c r="G1304" s="44" t="e">
        <f>SUM(J1304,L1304,N1304,O1304,P1304,T1304,U1304,V1304,AB1304,AD1304,AO1304,AQ1304,CE1304,CG1304,CP1304,CR1304,#REF!,#REF!,CZ1304,DB1304,DE1304,DG1304,DN1304,DP1304,DW1304,DY1304,EF1304,EH1304)</f>
        <v>#REF!</v>
      </c>
      <c r="H1304" s="44" t="e">
        <f>SUM(K1304,M1304,Q1304,R1304,S1304,W1304,X1304,Y1304,AC1304,AE1304,AF1304,AG1304,AH1304,AI1304,AL1304,AP1304,AR1304,#REF!,AY1304,AZ1304,CF1304,CH1304,CI1304,CJ1304,CK1304,CL1304,CQ1304,CS1304,CT1304,CU1304,CV1304,CW1304,#REF!,#REF!,DA1304,DC1304,DF1304,DH1304,DO1304,#REF!,#REF!,#REF!,#REF!,DQ1304,DR1304,DS1304,DT1304,DU1304,DX1304,DZ1304,EA1304,EB1304,EC1304,ED1304,EG1304,EI1304,EJ1304,EK1304,EL1304,EM1304)</f>
        <v>#REF!</v>
      </c>
      <c r="I1304" s="44" t="e">
        <f t="shared" si="32"/>
        <v>#REF!</v>
      </c>
      <c r="J1304" s="71"/>
      <c r="K1304" s="71"/>
    </row>
    <row r="1305" spans="7:11" x14ac:dyDescent="0.3">
      <c r="G1305" s="44" t="e">
        <f>SUM(J1305,L1305,N1305,O1305,P1305,T1305,U1305,V1305,AB1305,AD1305,AO1305,AQ1305,CE1305,CG1305,CP1305,CR1305,#REF!,#REF!,CZ1305,DB1305,DE1305,DG1305,DN1305,DP1305,DW1305,DY1305,EF1305,EH1305)</f>
        <v>#REF!</v>
      </c>
      <c r="H1305" s="44" t="e">
        <f>SUM(K1305,M1305,Q1305,R1305,S1305,W1305,X1305,Y1305,AC1305,AE1305,AF1305,AG1305,AH1305,AI1305,AL1305,AP1305,AR1305,#REF!,AY1305,AZ1305,CF1305,CH1305,CI1305,CJ1305,CK1305,CL1305,CQ1305,CS1305,CT1305,CU1305,CV1305,CW1305,#REF!,#REF!,DA1305,DC1305,DF1305,DH1305,DO1305,#REF!,#REF!,#REF!,#REF!,DQ1305,DR1305,DS1305,DT1305,DU1305,DX1305,DZ1305,EA1305,EB1305,EC1305,ED1305,EG1305,EI1305,EJ1305,EK1305,EL1305,EM1305)</f>
        <v>#REF!</v>
      </c>
      <c r="I1305" s="44" t="e">
        <f t="shared" si="32"/>
        <v>#REF!</v>
      </c>
      <c r="J1305" s="71"/>
      <c r="K1305" s="71"/>
    </row>
    <row r="1306" spans="7:11" x14ac:dyDescent="0.3">
      <c r="G1306" s="44" t="e">
        <f>SUM(J1306,L1306,N1306,O1306,P1306,T1306,U1306,V1306,AB1306,AD1306,AO1306,AQ1306,CE1306,CG1306,CP1306,CR1306,#REF!,#REF!,CZ1306,DB1306,DE1306,DG1306,DN1306,DP1306,DW1306,DY1306,EF1306,EH1306)</f>
        <v>#REF!</v>
      </c>
      <c r="H1306" s="44" t="e">
        <f>SUM(K1306,M1306,Q1306,R1306,S1306,W1306,X1306,Y1306,AC1306,AE1306,AF1306,AG1306,AH1306,AI1306,AL1306,AP1306,AR1306,#REF!,AY1306,AZ1306,CF1306,CH1306,CI1306,CJ1306,CK1306,CL1306,CQ1306,CS1306,CT1306,CU1306,CV1306,CW1306,#REF!,#REF!,DA1306,DC1306,DF1306,DH1306,DO1306,#REF!,#REF!,#REF!,#REF!,DQ1306,DR1306,DS1306,DT1306,DU1306,DX1306,DZ1306,EA1306,EB1306,EC1306,ED1306,EG1306,EI1306,EJ1306,EK1306,EL1306,EM1306)</f>
        <v>#REF!</v>
      </c>
      <c r="I1306" s="44" t="e">
        <f t="shared" si="32"/>
        <v>#REF!</v>
      </c>
      <c r="J1306" s="71"/>
      <c r="K1306" s="71"/>
    </row>
    <row r="1307" spans="7:11" x14ac:dyDescent="0.3">
      <c r="G1307" s="44" t="e">
        <f>SUM(J1307,L1307,N1307,O1307,P1307,T1307,U1307,V1307,AB1307,AD1307,AO1307,AQ1307,CE1307,CG1307,CP1307,CR1307,#REF!,#REF!,CZ1307,DB1307,DE1307,DG1307,DN1307,DP1307,DW1307,DY1307,EF1307,EH1307)</f>
        <v>#REF!</v>
      </c>
      <c r="H1307" s="44" t="e">
        <f>SUM(K1307,M1307,Q1307,R1307,S1307,W1307,X1307,Y1307,AC1307,AE1307,AF1307,AG1307,AH1307,AI1307,AL1307,AP1307,AR1307,#REF!,AY1307,AZ1307,CF1307,CH1307,CI1307,CJ1307,CK1307,CL1307,CQ1307,CS1307,CT1307,CU1307,CV1307,CW1307,#REF!,#REF!,DA1307,DC1307,DF1307,DH1307,DO1307,#REF!,#REF!,#REF!,#REF!,DQ1307,DR1307,DS1307,DT1307,DU1307,DX1307,DZ1307,EA1307,EB1307,EC1307,ED1307,EG1307,EI1307,EJ1307,EK1307,EL1307,EM1307)</f>
        <v>#REF!</v>
      </c>
      <c r="I1307" s="44" t="e">
        <f t="shared" si="32"/>
        <v>#REF!</v>
      </c>
      <c r="J1307" s="71"/>
      <c r="K1307" s="71"/>
    </row>
    <row r="1308" spans="7:11" x14ac:dyDescent="0.3">
      <c r="G1308" s="44" t="e">
        <f>SUM(J1308,L1308,N1308,O1308,P1308,T1308,U1308,V1308,AB1308,AD1308,AO1308,AQ1308,CE1308,CG1308,CP1308,CR1308,#REF!,#REF!,CZ1308,DB1308,DE1308,DG1308,DN1308,DP1308,DW1308,DY1308,EF1308,EH1308)</f>
        <v>#REF!</v>
      </c>
      <c r="H1308" s="44" t="e">
        <f>SUM(K1308,M1308,Q1308,R1308,S1308,W1308,X1308,Y1308,AC1308,AE1308,AF1308,AG1308,AH1308,AI1308,AL1308,AP1308,AR1308,#REF!,AY1308,AZ1308,CF1308,CH1308,CI1308,CJ1308,CK1308,CL1308,CQ1308,CS1308,CT1308,CU1308,CV1308,CW1308,#REF!,#REF!,DA1308,DC1308,DF1308,DH1308,DO1308,#REF!,#REF!,#REF!,#REF!,DQ1308,DR1308,DS1308,DT1308,DU1308,DX1308,DZ1308,EA1308,EB1308,EC1308,ED1308,EG1308,EI1308,EJ1308,EK1308,EL1308,EM1308)</f>
        <v>#REF!</v>
      </c>
      <c r="I1308" s="44" t="e">
        <f t="shared" si="32"/>
        <v>#REF!</v>
      </c>
      <c r="J1308" s="71"/>
      <c r="K1308" s="71"/>
    </row>
    <row r="1309" spans="7:11" x14ac:dyDescent="0.3">
      <c r="G1309" s="44" t="e">
        <f>SUM(J1309,L1309,N1309,O1309,P1309,T1309,U1309,V1309,AB1309,AD1309,AO1309,AQ1309,CE1309,CG1309,CP1309,CR1309,#REF!,#REF!,CZ1309,DB1309,DE1309,DG1309,DN1309,DP1309,DW1309,DY1309,EF1309,EH1309)</f>
        <v>#REF!</v>
      </c>
      <c r="H1309" s="44" t="e">
        <f>SUM(K1309,M1309,Q1309,R1309,S1309,W1309,X1309,Y1309,AC1309,AE1309,AF1309,AG1309,AH1309,AI1309,AL1309,AP1309,AR1309,#REF!,AY1309,AZ1309,CF1309,CH1309,CI1309,CJ1309,CK1309,CL1309,CQ1309,CS1309,CT1309,CU1309,CV1309,CW1309,#REF!,#REF!,DA1309,DC1309,DF1309,DH1309,DO1309,#REF!,#REF!,#REF!,#REF!,DQ1309,DR1309,DS1309,DT1309,DU1309,DX1309,DZ1309,EA1309,EB1309,EC1309,ED1309,EG1309,EI1309,EJ1309,EK1309,EL1309,EM1309)</f>
        <v>#REF!</v>
      </c>
      <c r="I1309" s="44" t="e">
        <f t="shared" si="32"/>
        <v>#REF!</v>
      </c>
      <c r="J1309" s="71"/>
      <c r="K1309" s="71"/>
    </row>
    <row r="1310" spans="7:11" x14ac:dyDescent="0.3">
      <c r="G1310" s="44" t="e">
        <f>SUM(J1310,L1310,N1310,O1310,P1310,T1310,U1310,V1310,AB1310,AD1310,AO1310,AQ1310,CE1310,CG1310,CP1310,CR1310,#REF!,#REF!,CZ1310,DB1310,DE1310,DG1310,DN1310,DP1310,DW1310,DY1310,EF1310,EH1310)</f>
        <v>#REF!</v>
      </c>
      <c r="H1310" s="44" t="e">
        <f>SUM(K1310,M1310,Q1310,R1310,S1310,W1310,X1310,Y1310,AC1310,AE1310,AF1310,AG1310,AH1310,AI1310,AL1310,AP1310,AR1310,#REF!,AY1310,AZ1310,CF1310,CH1310,CI1310,CJ1310,CK1310,CL1310,CQ1310,CS1310,CT1310,CU1310,CV1310,CW1310,#REF!,#REF!,DA1310,DC1310,DF1310,DH1310,DO1310,#REF!,#REF!,#REF!,#REF!,DQ1310,DR1310,DS1310,DT1310,DU1310,DX1310,DZ1310,EA1310,EB1310,EC1310,ED1310,EG1310,EI1310,EJ1310,EK1310,EL1310,EM1310)</f>
        <v>#REF!</v>
      </c>
      <c r="I1310" s="44" t="e">
        <f t="shared" si="32"/>
        <v>#REF!</v>
      </c>
      <c r="J1310" s="71"/>
      <c r="K1310" s="71"/>
    </row>
    <row r="1311" spans="7:11" x14ac:dyDescent="0.3">
      <c r="G1311" s="44" t="e">
        <f>SUM(J1311,L1311,N1311,O1311,P1311,T1311,U1311,V1311,AB1311,AD1311,AO1311,AQ1311,CE1311,CG1311,CP1311,CR1311,#REF!,#REF!,CZ1311,DB1311,DE1311,DG1311,DN1311,DP1311,DW1311,DY1311,EF1311,EH1311)</f>
        <v>#REF!</v>
      </c>
      <c r="H1311" s="44" t="e">
        <f>SUM(K1311,M1311,Q1311,R1311,S1311,W1311,X1311,Y1311,AC1311,AE1311,AF1311,AG1311,AH1311,AI1311,AL1311,AP1311,AR1311,#REF!,AY1311,AZ1311,CF1311,CH1311,CI1311,CJ1311,CK1311,CL1311,CQ1311,CS1311,CT1311,CU1311,CV1311,CW1311,#REF!,#REF!,DA1311,DC1311,DF1311,DH1311,DO1311,#REF!,#REF!,#REF!,#REF!,DQ1311,DR1311,DS1311,DT1311,DU1311,DX1311,DZ1311,EA1311,EB1311,EC1311,ED1311,EG1311,EI1311,EJ1311,EK1311,EL1311,EM1311)</f>
        <v>#REF!</v>
      </c>
      <c r="I1311" s="44" t="e">
        <f t="shared" si="32"/>
        <v>#REF!</v>
      </c>
      <c r="J1311" s="71"/>
      <c r="K1311" s="71"/>
    </row>
    <row r="1312" spans="7:11" x14ac:dyDescent="0.3">
      <c r="G1312" s="44" t="e">
        <f>SUM(J1312,L1312,N1312,O1312,P1312,T1312,U1312,V1312,AB1312,AD1312,AO1312,AQ1312,CE1312,CG1312,CP1312,CR1312,#REF!,#REF!,CZ1312,DB1312,DE1312,DG1312,DN1312,DP1312,DW1312,DY1312,EF1312,EH1312)</f>
        <v>#REF!</v>
      </c>
      <c r="H1312" s="44" t="e">
        <f>SUM(K1312,M1312,Q1312,R1312,S1312,W1312,X1312,Y1312,AC1312,AE1312,AF1312,AG1312,AH1312,AI1312,AL1312,AP1312,AR1312,#REF!,AY1312,AZ1312,CF1312,CH1312,CI1312,CJ1312,CK1312,CL1312,CQ1312,CS1312,CT1312,CU1312,CV1312,CW1312,#REF!,#REF!,DA1312,DC1312,DF1312,DH1312,DO1312,#REF!,#REF!,#REF!,#REF!,DQ1312,DR1312,DS1312,DT1312,DU1312,DX1312,DZ1312,EA1312,EB1312,EC1312,ED1312,EG1312,EI1312,EJ1312,EK1312,EL1312,EM1312)</f>
        <v>#REF!</v>
      </c>
      <c r="I1312" s="44" t="e">
        <f t="shared" si="32"/>
        <v>#REF!</v>
      </c>
      <c r="J1312" s="71"/>
      <c r="K1312" s="71"/>
    </row>
    <row r="1313" spans="7:11" x14ac:dyDescent="0.3">
      <c r="G1313" s="44" t="e">
        <f>SUM(J1313,L1313,N1313,O1313,P1313,T1313,U1313,V1313,AB1313,AD1313,AO1313,AQ1313,CE1313,CG1313,CP1313,CR1313,#REF!,#REF!,CZ1313,DB1313,DE1313,DG1313,DN1313,DP1313,DW1313,DY1313,EF1313,EH1313)</f>
        <v>#REF!</v>
      </c>
      <c r="H1313" s="44" t="e">
        <f>SUM(K1313,M1313,Q1313,R1313,S1313,W1313,X1313,Y1313,AC1313,AE1313,AF1313,AG1313,AH1313,AI1313,AL1313,AP1313,AR1313,#REF!,AY1313,AZ1313,CF1313,CH1313,CI1313,CJ1313,CK1313,CL1313,CQ1313,CS1313,CT1313,CU1313,CV1313,CW1313,#REF!,#REF!,DA1313,DC1313,DF1313,DH1313,DO1313,#REF!,#REF!,#REF!,#REF!,DQ1313,DR1313,DS1313,DT1313,DU1313,DX1313,DZ1313,EA1313,EB1313,EC1313,ED1313,EG1313,EI1313,EJ1313,EK1313,EL1313,EM1313)</f>
        <v>#REF!</v>
      </c>
      <c r="I1313" s="44" t="e">
        <f t="shared" si="32"/>
        <v>#REF!</v>
      </c>
      <c r="J1313" s="71"/>
      <c r="K1313" s="71"/>
    </row>
    <row r="1314" spans="7:11" x14ac:dyDescent="0.3">
      <c r="G1314" s="44" t="e">
        <f>SUM(J1314,L1314,N1314,O1314,P1314,T1314,U1314,V1314,AB1314,AD1314,AO1314,AQ1314,CE1314,CG1314,CP1314,CR1314,#REF!,#REF!,CZ1314,DB1314,DE1314,DG1314,DN1314,DP1314,DW1314,DY1314,EF1314,EH1314)</f>
        <v>#REF!</v>
      </c>
      <c r="H1314" s="44" t="e">
        <f>SUM(K1314,M1314,Q1314,R1314,S1314,W1314,X1314,Y1314,AC1314,AE1314,AF1314,AG1314,AH1314,AI1314,AL1314,AP1314,AR1314,#REF!,AY1314,AZ1314,CF1314,CH1314,CI1314,CJ1314,CK1314,CL1314,CQ1314,CS1314,CT1314,CU1314,CV1314,CW1314,#REF!,#REF!,DA1314,DC1314,DF1314,DH1314,DO1314,#REF!,#REF!,#REF!,#REF!,DQ1314,DR1314,DS1314,DT1314,DU1314,DX1314,DZ1314,EA1314,EB1314,EC1314,ED1314,EG1314,EI1314,EJ1314,EK1314,EL1314,EM1314)</f>
        <v>#REF!</v>
      </c>
      <c r="I1314" s="44" t="e">
        <f t="shared" si="32"/>
        <v>#REF!</v>
      </c>
      <c r="J1314" s="71"/>
      <c r="K1314" s="71"/>
    </row>
    <row r="1315" spans="7:11" x14ac:dyDescent="0.3">
      <c r="G1315" s="44" t="e">
        <f>SUM(J1315,L1315,N1315,O1315,P1315,T1315,U1315,V1315,AB1315,AD1315,AO1315,AQ1315,CE1315,CG1315,CP1315,CR1315,#REF!,#REF!,CZ1315,DB1315,DE1315,DG1315,DN1315,DP1315,DW1315,DY1315,EF1315,EH1315)</f>
        <v>#REF!</v>
      </c>
      <c r="H1315" s="44" t="e">
        <f>SUM(K1315,M1315,Q1315,R1315,S1315,W1315,X1315,Y1315,AC1315,AE1315,AF1315,AG1315,AH1315,AI1315,AL1315,AP1315,AR1315,#REF!,AY1315,AZ1315,CF1315,CH1315,CI1315,CJ1315,CK1315,CL1315,CQ1315,CS1315,CT1315,CU1315,CV1315,CW1315,#REF!,#REF!,DA1315,DC1315,DF1315,DH1315,DO1315,#REF!,#REF!,#REF!,#REF!,DQ1315,DR1315,DS1315,DT1315,DU1315,DX1315,DZ1315,EA1315,EB1315,EC1315,ED1315,EG1315,EI1315,EJ1315,EK1315,EL1315,EM1315)</f>
        <v>#REF!</v>
      </c>
      <c r="I1315" s="44" t="e">
        <f t="shared" si="32"/>
        <v>#REF!</v>
      </c>
      <c r="J1315" s="71"/>
      <c r="K1315" s="71"/>
    </row>
    <row r="1316" spans="7:11" x14ac:dyDescent="0.3">
      <c r="G1316" s="44" t="e">
        <f>SUM(J1316,L1316,N1316,O1316,P1316,T1316,U1316,V1316,AB1316,AD1316,AO1316,AQ1316,CE1316,CG1316,CP1316,CR1316,#REF!,#REF!,CZ1316,DB1316,DE1316,DG1316,DN1316,DP1316,DW1316,DY1316,EF1316,EH1316)</f>
        <v>#REF!</v>
      </c>
      <c r="H1316" s="44" t="e">
        <f>SUM(K1316,M1316,Q1316,R1316,S1316,W1316,X1316,Y1316,AC1316,AE1316,AF1316,AG1316,AH1316,AI1316,AL1316,AP1316,AR1316,#REF!,AY1316,AZ1316,CF1316,CH1316,CI1316,CJ1316,CK1316,CL1316,CQ1316,CS1316,CT1316,CU1316,CV1316,CW1316,#REF!,#REF!,DA1316,DC1316,DF1316,DH1316,DO1316,#REF!,#REF!,#REF!,#REF!,DQ1316,DR1316,DS1316,DT1316,DU1316,DX1316,DZ1316,EA1316,EB1316,EC1316,ED1316,EG1316,EI1316,EJ1316,EK1316,EL1316,EM1316)</f>
        <v>#REF!</v>
      </c>
      <c r="I1316" s="44" t="e">
        <f t="shared" si="32"/>
        <v>#REF!</v>
      </c>
      <c r="J1316" s="71"/>
      <c r="K1316" s="71"/>
    </row>
    <row r="1317" spans="7:11" x14ac:dyDescent="0.3">
      <c r="G1317" s="44" t="e">
        <f>SUM(J1317,L1317,N1317,O1317,P1317,T1317,U1317,V1317,AB1317,AD1317,AO1317,AQ1317,CE1317,CG1317,CP1317,CR1317,#REF!,#REF!,CZ1317,DB1317,DE1317,DG1317,DN1317,DP1317,DW1317,DY1317,EF1317,EH1317)</f>
        <v>#REF!</v>
      </c>
      <c r="H1317" s="44" t="e">
        <f>SUM(K1317,M1317,Q1317,R1317,S1317,W1317,X1317,Y1317,AC1317,AE1317,AF1317,AG1317,AH1317,AI1317,AL1317,AP1317,AR1317,#REF!,AY1317,AZ1317,CF1317,CH1317,CI1317,CJ1317,CK1317,CL1317,CQ1317,CS1317,CT1317,CU1317,CV1317,CW1317,#REF!,#REF!,DA1317,DC1317,DF1317,DH1317,DO1317,#REF!,#REF!,#REF!,#REF!,DQ1317,DR1317,DS1317,DT1317,DU1317,DX1317,DZ1317,EA1317,EB1317,EC1317,ED1317,EG1317,EI1317,EJ1317,EK1317,EL1317,EM1317)</f>
        <v>#REF!</v>
      </c>
      <c r="I1317" s="44" t="e">
        <f t="shared" si="32"/>
        <v>#REF!</v>
      </c>
      <c r="J1317" s="71"/>
      <c r="K1317" s="71"/>
    </row>
    <row r="1318" spans="7:11" x14ac:dyDescent="0.3">
      <c r="G1318" s="44" t="e">
        <f>SUM(J1318,L1318,N1318,O1318,P1318,T1318,U1318,V1318,AB1318,AD1318,AO1318,AQ1318,CE1318,CG1318,CP1318,CR1318,#REF!,#REF!,CZ1318,DB1318,DE1318,DG1318,DN1318,DP1318,DW1318,DY1318,EF1318,EH1318)</f>
        <v>#REF!</v>
      </c>
      <c r="H1318" s="44" t="e">
        <f>SUM(K1318,M1318,Q1318,R1318,S1318,W1318,X1318,Y1318,AC1318,AE1318,AF1318,AG1318,AH1318,AI1318,AL1318,AP1318,AR1318,#REF!,AY1318,AZ1318,CF1318,CH1318,CI1318,CJ1318,CK1318,CL1318,CQ1318,CS1318,CT1318,CU1318,CV1318,CW1318,#REF!,#REF!,DA1318,DC1318,DF1318,DH1318,DO1318,#REF!,#REF!,#REF!,#REF!,DQ1318,DR1318,DS1318,DT1318,DU1318,DX1318,DZ1318,EA1318,EB1318,EC1318,ED1318,EG1318,EI1318,EJ1318,EK1318,EL1318,EM1318)</f>
        <v>#REF!</v>
      </c>
      <c r="I1318" s="44" t="e">
        <f t="shared" si="32"/>
        <v>#REF!</v>
      </c>
      <c r="J1318" s="71"/>
      <c r="K1318" s="71"/>
    </row>
    <row r="1319" spans="7:11" x14ac:dyDescent="0.3">
      <c r="G1319" s="44" t="e">
        <f>SUM(J1319,L1319,N1319,O1319,P1319,T1319,U1319,V1319,AB1319,AD1319,AO1319,AQ1319,CE1319,CG1319,CP1319,CR1319,#REF!,#REF!,CZ1319,DB1319,DE1319,DG1319,DN1319,DP1319,DW1319,DY1319,EF1319,EH1319)</f>
        <v>#REF!</v>
      </c>
      <c r="H1319" s="44" t="e">
        <f>SUM(K1319,M1319,Q1319,R1319,S1319,W1319,X1319,Y1319,AC1319,AE1319,AF1319,AG1319,AH1319,AI1319,AL1319,AP1319,AR1319,#REF!,AY1319,AZ1319,CF1319,CH1319,CI1319,CJ1319,CK1319,CL1319,CQ1319,CS1319,CT1319,CU1319,CV1319,CW1319,#REF!,#REF!,DA1319,DC1319,DF1319,DH1319,DO1319,#REF!,#REF!,#REF!,#REF!,DQ1319,DR1319,DS1319,DT1319,DU1319,DX1319,DZ1319,EA1319,EB1319,EC1319,ED1319,EG1319,EI1319,EJ1319,EK1319,EL1319,EM1319)</f>
        <v>#REF!</v>
      </c>
      <c r="I1319" s="44" t="e">
        <f t="shared" si="32"/>
        <v>#REF!</v>
      </c>
      <c r="J1319" s="71"/>
      <c r="K1319" s="71"/>
    </row>
    <row r="1320" spans="7:11" x14ac:dyDescent="0.3">
      <c r="G1320" s="44" t="e">
        <f>SUM(J1320,L1320,N1320,O1320,P1320,T1320,U1320,V1320,AB1320,AD1320,AO1320,AQ1320,CE1320,CG1320,CP1320,CR1320,#REF!,#REF!,CZ1320,DB1320,DE1320,DG1320,DN1320,DP1320,DW1320,DY1320,EF1320,EH1320)</f>
        <v>#REF!</v>
      </c>
      <c r="H1320" s="44" t="e">
        <f>SUM(K1320,M1320,Q1320,R1320,S1320,W1320,X1320,Y1320,AC1320,AE1320,AF1320,AG1320,AH1320,AI1320,AL1320,AP1320,AR1320,#REF!,AY1320,AZ1320,CF1320,CH1320,CI1320,CJ1320,CK1320,CL1320,CQ1320,CS1320,CT1320,CU1320,CV1320,CW1320,#REF!,#REF!,DA1320,DC1320,DF1320,DH1320,DO1320,#REF!,#REF!,#REF!,#REF!,DQ1320,DR1320,DS1320,DT1320,DU1320,DX1320,DZ1320,EA1320,EB1320,EC1320,ED1320,EG1320,EI1320,EJ1320,EK1320,EL1320,EM1320)</f>
        <v>#REF!</v>
      </c>
      <c r="I1320" s="44" t="e">
        <f t="shared" si="32"/>
        <v>#REF!</v>
      </c>
      <c r="J1320" s="71"/>
      <c r="K1320" s="71"/>
    </row>
    <row r="1321" spans="7:11" x14ac:dyDescent="0.3">
      <c r="G1321" s="44" t="e">
        <f>SUM(J1321,L1321,N1321,O1321,P1321,T1321,U1321,V1321,AB1321,AD1321,AO1321,AQ1321,CE1321,CG1321,CP1321,CR1321,#REF!,#REF!,CZ1321,DB1321,DE1321,DG1321,DN1321,DP1321,DW1321,DY1321,EF1321,EH1321)</f>
        <v>#REF!</v>
      </c>
      <c r="H1321" s="44" t="e">
        <f>SUM(K1321,M1321,Q1321,R1321,S1321,W1321,X1321,Y1321,AC1321,AE1321,AF1321,AG1321,AH1321,AI1321,AL1321,AP1321,AR1321,#REF!,AY1321,AZ1321,CF1321,CH1321,CI1321,CJ1321,CK1321,CL1321,CQ1321,CS1321,CT1321,CU1321,CV1321,CW1321,#REF!,#REF!,DA1321,DC1321,DF1321,DH1321,DO1321,#REF!,#REF!,#REF!,#REF!,DQ1321,DR1321,DS1321,DT1321,DU1321,DX1321,DZ1321,EA1321,EB1321,EC1321,ED1321,EG1321,EI1321,EJ1321,EK1321,EL1321,EM1321)</f>
        <v>#REF!</v>
      </c>
      <c r="I1321" s="44" t="e">
        <f t="shared" si="32"/>
        <v>#REF!</v>
      </c>
      <c r="J1321" s="71"/>
      <c r="K1321" s="71"/>
    </row>
    <row r="1322" spans="7:11" x14ac:dyDescent="0.3">
      <c r="G1322" s="44" t="e">
        <f>SUM(J1322,L1322,N1322,O1322,P1322,T1322,U1322,V1322,AB1322,AD1322,AO1322,AQ1322,CE1322,CG1322,CP1322,CR1322,#REF!,#REF!,CZ1322,DB1322,DE1322,DG1322,DN1322,DP1322,DW1322,DY1322,EF1322,EH1322)</f>
        <v>#REF!</v>
      </c>
      <c r="H1322" s="44" t="e">
        <f>SUM(K1322,M1322,Q1322,R1322,S1322,W1322,X1322,Y1322,AC1322,AE1322,AF1322,AG1322,AH1322,AI1322,AL1322,AP1322,AR1322,#REF!,AY1322,AZ1322,CF1322,CH1322,CI1322,CJ1322,CK1322,CL1322,CQ1322,CS1322,CT1322,CU1322,CV1322,CW1322,#REF!,#REF!,DA1322,DC1322,DF1322,DH1322,DO1322,#REF!,#REF!,#REF!,#REF!,DQ1322,DR1322,DS1322,DT1322,DU1322,DX1322,DZ1322,EA1322,EB1322,EC1322,ED1322,EG1322,EI1322,EJ1322,EK1322,EL1322,EM1322)</f>
        <v>#REF!</v>
      </c>
      <c r="I1322" s="44" t="e">
        <f t="shared" si="32"/>
        <v>#REF!</v>
      </c>
      <c r="J1322" s="71"/>
      <c r="K1322" s="71"/>
    </row>
    <row r="1323" spans="7:11" x14ac:dyDescent="0.3">
      <c r="G1323" s="44" t="e">
        <f>SUM(J1323,L1323,N1323,O1323,P1323,T1323,U1323,V1323,AB1323,AD1323,AO1323,AQ1323,CE1323,CG1323,CP1323,CR1323,#REF!,#REF!,CZ1323,DB1323,DE1323,DG1323,DN1323,DP1323,DW1323,DY1323,EF1323,EH1323)</f>
        <v>#REF!</v>
      </c>
      <c r="H1323" s="44" t="e">
        <f>SUM(K1323,M1323,Q1323,R1323,S1323,W1323,X1323,Y1323,AC1323,AE1323,AF1323,AG1323,AH1323,AI1323,AL1323,AP1323,AR1323,#REF!,AY1323,AZ1323,CF1323,CH1323,CI1323,CJ1323,CK1323,CL1323,CQ1323,CS1323,CT1323,CU1323,CV1323,CW1323,#REF!,#REF!,DA1323,DC1323,DF1323,DH1323,DO1323,#REF!,#REF!,#REF!,#REF!,DQ1323,DR1323,DS1323,DT1323,DU1323,DX1323,DZ1323,EA1323,EB1323,EC1323,ED1323,EG1323,EI1323,EJ1323,EK1323,EL1323,EM1323)</f>
        <v>#REF!</v>
      </c>
      <c r="I1323" s="44" t="e">
        <f t="shared" si="32"/>
        <v>#REF!</v>
      </c>
      <c r="J1323" s="71"/>
      <c r="K1323" s="71"/>
    </row>
    <row r="1324" spans="7:11" x14ac:dyDescent="0.3">
      <c r="G1324" s="44" t="e">
        <f>SUM(J1324,L1324,N1324,O1324,P1324,T1324,U1324,V1324,AB1324,AD1324,AO1324,AQ1324,CE1324,CG1324,CP1324,CR1324,#REF!,#REF!,CZ1324,DB1324,DE1324,DG1324,DN1324,DP1324,DW1324,DY1324,EF1324,EH1324)</f>
        <v>#REF!</v>
      </c>
      <c r="H1324" s="44" t="e">
        <f>SUM(K1324,M1324,Q1324,R1324,S1324,W1324,X1324,Y1324,AC1324,AE1324,AF1324,AG1324,AH1324,AI1324,AL1324,AP1324,AR1324,#REF!,AY1324,AZ1324,CF1324,CH1324,CI1324,CJ1324,CK1324,CL1324,CQ1324,CS1324,CT1324,CU1324,CV1324,CW1324,#REF!,#REF!,DA1324,DC1324,DF1324,DH1324,DO1324,#REF!,#REF!,#REF!,#REF!,DQ1324,DR1324,DS1324,DT1324,DU1324,DX1324,DZ1324,EA1324,EB1324,EC1324,ED1324,EG1324,EI1324,EJ1324,EK1324,EL1324,EM1324)</f>
        <v>#REF!</v>
      </c>
      <c r="I1324" s="44" t="e">
        <f t="shared" si="32"/>
        <v>#REF!</v>
      </c>
      <c r="J1324" s="71"/>
      <c r="K1324" s="71"/>
    </row>
    <row r="1325" spans="7:11" x14ac:dyDescent="0.3">
      <c r="G1325" s="44" t="e">
        <f>SUM(J1325,L1325,N1325,O1325,P1325,T1325,U1325,V1325,AB1325,AD1325,AO1325,AQ1325,CE1325,CG1325,CP1325,CR1325,#REF!,#REF!,CZ1325,DB1325,DE1325,DG1325,DN1325,DP1325,DW1325,DY1325,EF1325,EH1325)</f>
        <v>#REF!</v>
      </c>
      <c r="H1325" s="44" t="e">
        <f>SUM(K1325,M1325,Q1325,R1325,S1325,W1325,X1325,Y1325,AC1325,AE1325,AF1325,AG1325,AH1325,AI1325,AL1325,AP1325,AR1325,#REF!,AY1325,AZ1325,CF1325,CH1325,CI1325,CJ1325,CK1325,CL1325,CQ1325,CS1325,CT1325,CU1325,CV1325,CW1325,#REF!,#REF!,DA1325,DC1325,DF1325,DH1325,DO1325,#REF!,#REF!,#REF!,#REF!,DQ1325,DR1325,DS1325,DT1325,DU1325,DX1325,DZ1325,EA1325,EB1325,EC1325,ED1325,EG1325,EI1325,EJ1325,EK1325,EL1325,EM1325)</f>
        <v>#REF!</v>
      </c>
      <c r="I1325" s="44" t="e">
        <f t="shared" si="32"/>
        <v>#REF!</v>
      </c>
      <c r="J1325" s="71"/>
      <c r="K1325" s="71"/>
    </row>
    <row r="1326" spans="7:11" x14ac:dyDescent="0.3">
      <c r="G1326" s="44" t="e">
        <f>SUM(J1326,L1326,N1326,O1326,P1326,T1326,U1326,V1326,AB1326,AD1326,AO1326,AQ1326,CE1326,CG1326,CP1326,CR1326,#REF!,#REF!,CZ1326,DB1326,DE1326,DG1326,DN1326,DP1326,DW1326,DY1326,EF1326,EH1326)</f>
        <v>#REF!</v>
      </c>
      <c r="H1326" s="44" t="e">
        <f>SUM(K1326,M1326,Q1326,R1326,S1326,W1326,X1326,Y1326,AC1326,AE1326,AF1326,AG1326,AH1326,AI1326,AL1326,AP1326,AR1326,#REF!,AY1326,AZ1326,CF1326,CH1326,CI1326,CJ1326,CK1326,CL1326,CQ1326,CS1326,CT1326,CU1326,CV1326,CW1326,#REF!,#REF!,DA1326,DC1326,DF1326,DH1326,DO1326,#REF!,#REF!,#REF!,#REF!,DQ1326,DR1326,DS1326,DT1326,DU1326,DX1326,DZ1326,EA1326,EB1326,EC1326,ED1326,EG1326,EI1326,EJ1326,EK1326,EL1326,EM1326)</f>
        <v>#REF!</v>
      </c>
      <c r="I1326" s="44" t="e">
        <f t="shared" si="32"/>
        <v>#REF!</v>
      </c>
      <c r="J1326" s="71"/>
      <c r="K1326" s="71"/>
    </row>
    <row r="1327" spans="7:11" x14ac:dyDescent="0.3">
      <c r="G1327" s="44" t="e">
        <f>SUM(J1327,L1327,N1327,O1327,P1327,T1327,U1327,V1327,AB1327,AD1327,AO1327,AQ1327,CE1327,CG1327,CP1327,CR1327,#REF!,#REF!,CZ1327,DB1327,DE1327,DG1327,DN1327,DP1327,DW1327,DY1327,EF1327,EH1327)</f>
        <v>#REF!</v>
      </c>
      <c r="H1327" s="44" t="e">
        <f>SUM(K1327,M1327,Q1327,R1327,S1327,W1327,X1327,Y1327,AC1327,AE1327,AF1327,AG1327,AH1327,AI1327,AL1327,AP1327,AR1327,#REF!,AY1327,AZ1327,CF1327,CH1327,CI1327,CJ1327,CK1327,CL1327,CQ1327,CS1327,CT1327,CU1327,CV1327,CW1327,#REF!,#REF!,DA1327,DC1327,DF1327,DH1327,DO1327,#REF!,#REF!,#REF!,#REF!,DQ1327,DR1327,DS1327,DT1327,DU1327,DX1327,DZ1327,EA1327,EB1327,EC1327,ED1327,EG1327,EI1327,EJ1327,EK1327,EL1327,EM1327)</f>
        <v>#REF!</v>
      </c>
      <c r="I1327" s="44" t="e">
        <f t="shared" si="32"/>
        <v>#REF!</v>
      </c>
      <c r="J1327" s="71"/>
      <c r="K1327" s="71"/>
    </row>
    <row r="1328" spans="7:11" x14ac:dyDescent="0.3">
      <c r="G1328" s="44" t="e">
        <f>SUM(J1328,L1328,N1328,O1328,P1328,T1328,U1328,V1328,AB1328,AD1328,AO1328,AQ1328,CE1328,CG1328,CP1328,CR1328,#REF!,#REF!,CZ1328,DB1328,DE1328,DG1328,DN1328,DP1328,DW1328,DY1328,EF1328,EH1328)</f>
        <v>#REF!</v>
      </c>
      <c r="H1328" s="44" t="e">
        <f>SUM(K1328,M1328,Q1328,R1328,S1328,W1328,X1328,Y1328,AC1328,AE1328,AF1328,AG1328,AH1328,AI1328,AL1328,AP1328,AR1328,#REF!,AY1328,AZ1328,CF1328,CH1328,CI1328,CJ1328,CK1328,CL1328,CQ1328,CS1328,CT1328,CU1328,CV1328,CW1328,#REF!,#REF!,DA1328,DC1328,DF1328,DH1328,DO1328,#REF!,#REF!,#REF!,#REF!,DQ1328,DR1328,DS1328,DT1328,DU1328,DX1328,DZ1328,EA1328,EB1328,EC1328,ED1328,EG1328,EI1328,EJ1328,EK1328,EL1328,EM1328)</f>
        <v>#REF!</v>
      </c>
      <c r="I1328" s="44" t="e">
        <f t="shared" si="32"/>
        <v>#REF!</v>
      </c>
      <c r="J1328" s="71"/>
      <c r="K1328" s="71"/>
    </row>
    <row r="1329" spans="7:11" x14ac:dyDescent="0.3">
      <c r="G1329" s="44" t="e">
        <f>SUM(J1329,L1329,N1329,O1329,P1329,T1329,U1329,V1329,AB1329,AD1329,AO1329,AQ1329,CE1329,CG1329,CP1329,CR1329,#REF!,#REF!,CZ1329,DB1329,DE1329,DG1329,DN1329,DP1329,DW1329,DY1329,EF1329,EH1329)</f>
        <v>#REF!</v>
      </c>
      <c r="H1329" s="44" t="e">
        <f>SUM(K1329,M1329,Q1329,R1329,S1329,W1329,X1329,Y1329,AC1329,AE1329,AF1329,AG1329,AH1329,AI1329,AL1329,AP1329,AR1329,#REF!,AY1329,AZ1329,CF1329,CH1329,CI1329,CJ1329,CK1329,CL1329,CQ1329,CS1329,CT1329,CU1329,CV1329,CW1329,#REF!,#REF!,DA1329,DC1329,DF1329,DH1329,DO1329,#REF!,#REF!,#REF!,#REF!,DQ1329,DR1329,DS1329,DT1329,DU1329,DX1329,DZ1329,EA1329,EB1329,EC1329,ED1329,EG1329,EI1329,EJ1329,EK1329,EL1329,EM1329)</f>
        <v>#REF!</v>
      </c>
      <c r="I1329" s="44" t="e">
        <f t="shared" si="32"/>
        <v>#REF!</v>
      </c>
      <c r="J1329" s="71"/>
      <c r="K1329" s="71"/>
    </row>
    <row r="1330" spans="7:11" x14ac:dyDescent="0.3">
      <c r="G1330" s="44" t="e">
        <f>SUM(J1330,L1330,N1330,O1330,P1330,T1330,U1330,V1330,AB1330,AD1330,AO1330,AQ1330,CE1330,CG1330,CP1330,CR1330,#REF!,#REF!,CZ1330,DB1330,DE1330,DG1330,DN1330,DP1330,DW1330,DY1330,EF1330,EH1330)</f>
        <v>#REF!</v>
      </c>
      <c r="H1330" s="44" t="e">
        <f>SUM(K1330,M1330,Q1330,R1330,S1330,W1330,X1330,Y1330,AC1330,AE1330,AF1330,AG1330,AH1330,AI1330,AL1330,AP1330,AR1330,#REF!,AY1330,AZ1330,CF1330,CH1330,CI1330,CJ1330,CK1330,CL1330,CQ1330,CS1330,CT1330,CU1330,CV1330,CW1330,#REF!,#REF!,DA1330,DC1330,DF1330,DH1330,DO1330,#REF!,#REF!,#REF!,#REF!,DQ1330,DR1330,DS1330,DT1330,DU1330,DX1330,DZ1330,EA1330,EB1330,EC1330,ED1330,EG1330,EI1330,EJ1330,EK1330,EL1330,EM1330)</f>
        <v>#REF!</v>
      </c>
      <c r="I1330" s="44" t="e">
        <f t="shared" si="32"/>
        <v>#REF!</v>
      </c>
      <c r="J1330" s="71"/>
      <c r="K1330" s="71"/>
    </row>
    <row r="1331" spans="7:11" x14ac:dyDescent="0.3">
      <c r="G1331" s="44" t="e">
        <f>SUM(J1331,L1331,N1331,O1331,P1331,T1331,U1331,V1331,AB1331,AD1331,AO1331,AQ1331,CE1331,CG1331,CP1331,CR1331,#REF!,#REF!,CZ1331,DB1331,DE1331,DG1331,DN1331,DP1331,DW1331,DY1331,EF1331,EH1331)</f>
        <v>#REF!</v>
      </c>
      <c r="H1331" s="44" t="e">
        <f>SUM(K1331,M1331,Q1331,R1331,S1331,W1331,X1331,Y1331,AC1331,AE1331,AF1331,AG1331,AH1331,AI1331,AL1331,AP1331,AR1331,#REF!,AY1331,AZ1331,CF1331,CH1331,CI1331,CJ1331,CK1331,CL1331,CQ1331,CS1331,CT1331,CU1331,CV1331,CW1331,#REF!,#REF!,DA1331,DC1331,DF1331,DH1331,DO1331,#REF!,#REF!,#REF!,#REF!,DQ1331,DR1331,DS1331,DT1331,DU1331,DX1331,DZ1331,EA1331,EB1331,EC1331,ED1331,EG1331,EI1331,EJ1331,EK1331,EL1331,EM1331)</f>
        <v>#REF!</v>
      </c>
      <c r="I1331" s="44" t="e">
        <f t="shared" si="32"/>
        <v>#REF!</v>
      </c>
      <c r="J1331" s="71"/>
      <c r="K1331" s="71"/>
    </row>
    <row r="1332" spans="7:11" x14ac:dyDescent="0.3">
      <c r="G1332" s="44" t="e">
        <f>SUM(J1332,L1332,N1332,O1332,P1332,T1332,U1332,V1332,AB1332,AD1332,AO1332,AQ1332,CE1332,CG1332,CP1332,CR1332,#REF!,#REF!,CZ1332,DB1332,DE1332,DG1332,DN1332,DP1332,DW1332,DY1332,EF1332,EH1332)</f>
        <v>#REF!</v>
      </c>
      <c r="H1332" s="44" t="e">
        <f>SUM(K1332,M1332,Q1332,R1332,S1332,W1332,X1332,Y1332,AC1332,AE1332,AF1332,AG1332,AH1332,AI1332,AL1332,AP1332,AR1332,#REF!,AY1332,AZ1332,CF1332,CH1332,CI1332,CJ1332,CK1332,CL1332,CQ1332,CS1332,CT1332,CU1332,CV1332,CW1332,#REF!,#REF!,DA1332,DC1332,DF1332,DH1332,DO1332,#REF!,#REF!,#REF!,#REF!,DQ1332,DR1332,DS1332,DT1332,DU1332,DX1332,DZ1332,EA1332,EB1332,EC1332,ED1332,EG1332,EI1332,EJ1332,EK1332,EL1332,EM1332)</f>
        <v>#REF!</v>
      </c>
      <c r="I1332" s="44" t="e">
        <f t="shared" si="32"/>
        <v>#REF!</v>
      </c>
      <c r="J1332" s="71"/>
      <c r="K1332" s="71"/>
    </row>
    <row r="1333" spans="7:11" x14ac:dyDescent="0.3">
      <c r="G1333" s="44" t="e">
        <f>SUM(J1333,L1333,N1333,O1333,P1333,T1333,U1333,V1333,AB1333,AD1333,AO1333,AQ1333,CE1333,CG1333,CP1333,CR1333,#REF!,#REF!,CZ1333,DB1333,DE1333,DG1333,DN1333,DP1333,DW1333,DY1333,EF1333,EH1333)</f>
        <v>#REF!</v>
      </c>
      <c r="H1333" s="44" t="e">
        <f>SUM(K1333,M1333,Q1333,R1333,S1333,W1333,X1333,Y1333,AC1333,AE1333,AF1333,AG1333,AH1333,AI1333,AL1333,AP1333,AR1333,#REF!,AY1333,AZ1333,CF1333,CH1333,CI1333,CJ1333,CK1333,CL1333,CQ1333,CS1333,CT1333,CU1333,CV1333,CW1333,#REF!,#REF!,DA1333,DC1333,DF1333,DH1333,DO1333,#REF!,#REF!,#REF!,#REF!,DQ1333,DR1333,DS1333,DT1333,DU1333,DX1333,DZ1333,EA1333,EB1333,EC1333,ED1333,EG1333,EI1333,EJ1333,EK1333,EL1333,EM1333)</f>
        <v>#REF!</v>
      </c>
      <c r="I1333" s="44" t="e">
        <f t="shared" si="32"/>
        <v>#REF!</v>
      </c>
      <c r="J1333" s="71"/>
      <c r="K1333" s="71"/>
    </row>
    <row r="1334" spans="7:11" x14ac:dyDescent="0.3">
      <c r="G1334" s="44" t="e">
        <f>SUM(J1334,L1334,N1334,O1334,P1334,T1334,U1334,V1334,AB1334,AD1334,AO1334,AQ1334,CE1334,CG1334,CP1334,CR1334,#REF!,#REF!,CZ1334,DB1334,DE1334,DG1334,DN1334,DP1334,DW1334,DY1334,EF1334,EH1334)</f>
        <v>#REF!</v>
      </c>
      <c r="H1334" s="44" t="e">
        <f>SUM(K1334,M1334,Q1334,R1334,S1334,W1334,X1334,Y1334,AC1334,AE1334,AF1334,AG1334,AH1334,AI1334,AL1334,AP1334,AR1334,#REF!,AY1334,AZ1334,CF1334,CH1334,CI1334,CJ1334,CK1334,CL1334,CQ1334,CS1334,CT1334,CU1334,CV1334,CW1334,#REF!,#REF!,DA1334,DC1334,DF1334,DH1334,DO1334,#REF!,#REF!,#REF!,#REF!,DQ1334,DR1334,DS1334,DT1334,DU1334,DX1334,DZ1334,EA1334,EB1334,EC1334,ED1334,EG1334,EI1334,EJ1334,EK1334,EL1334,EM1334)</f>
        <v>#REF!</v>
      </c>
      <c r="I1334" s="44" t="e">
        <f t="shared" si="32"/>
        <v>#REF!</v>
      </c>
      <c r="J1334" s="71"/>
      <c r="K1334" s="71"/>
    </row>
    <row r="1335" spans="7:11" x14ac:dyDescent="0.3">
      <c r="G1335" s="44" t="e">
        <f>SUM(J1335,L1335,N1335,O1335,P1335,T1335,U1335,V1335,AB1335,AD1335,AO1335,AQ1335,CE1335,CG1335,CP1335,CR1335,#REF!,#REF!,CZ1335,DB1335,DE1335,DG1335,DN1335,DP1335,DW1335,DY1335,EF1335,EH1335)</f>
        <v>#REF!</v>
      </c>
      <c r="H1335" s="44" t="e">
        <f>SUM(K1335,M1335,Q1335,R1335,S1335,W1335,X1335,Y1335,AC1335,AE1335,AF1335,AG1335,AH1335,AI1335,AL1335,AP1335,AR1335,#REF!,AY1335,AZ1335,CF1335,CH1335,CI1335,CJ1335,CK1335,CL1335,CQ1335,CS1335,CT1335,CU1335,CV1335,CW1335,#REF!,#REF!,DA1335,DC1335,DF1335,DH1335,DO1335,#REF!,#REF!,#REF!,#REF!,DQ1335,DR1335,DS1335,DT1335,DU1335,DX1335,DZ1335,EA1335,EB1335,EC1335,ED1335,EG1335,EI1335,EJ1335,EK1335,EL1335,EM1335)</f>
        <v>#REF!</v>
      </c>
      <c r="I1335" s="44" t="e">
        <f t="shared" si="32"/>
        <v>#REF!</v>
      </c>
      <c r="J1335" s="71"/>
      <c r="K1335" s="71"/>
    </row>
    <row r="1336" spans="7:11" x14ac:dyDescent="0.3">
      <c r="G1336" s="44" t="e">
        <f>SUM(J1336,L1336,N1336,O1336,P1336,T1336,U1336,V1336,AB1336,AD1336,AO1336,AQ1336,CE1336,CG1336,CP1336,CR1336,#REF!,#REF!,CZ1336,DB1336,DE1336,DG1336,DN1336,DP1336,DW1336,DY1336,EF1336,EH1336)</f>
        <v>#REF!</v>
      </c>
      <c r="H1336" s="44" t="e">
        <f>SUM(K1336,M1336,Q1336,R1336,S1336,W1336,X1336,Y1336,AC1336,AE1336,AF1336,AG1336,AH1336,AI1336,AL1336,AP1336,AR1336,#REF!,AY1336,AZ1336,CF1336,CH1336,CI1336,CJ1336,CK1336,CL1336,CQ1336,CS1336,CT1336,CU1336,CV1336,CW1336,#REF!,#REF!,DA1336,DC1336,DF1336,DH1336,DO1336,#REF!,#REF!,#REF!,#REF!,DQ1336,DR1336,DS1336,DT1336,DU1336,DX1336,DZ1336,EA1336,EB1336,EC1336,ED1336,EG1336,EI1336,EJ1336,EK1336,EL1336,EM1336)</f>
        <v>#REF!</v>
      </c>
      <c r="I1336" s="44" t="e">
        <f t="shared" si="32"/>
        <v>#REF!</v>
      </c>
      <c r="J1336" s="71"/>
      <c r="K1336" s="71"/>
    </row>
    <row r="1337" spans="7:11" x14ac:dyDescent="0.3">
      <c r="G1337" s="44" t="e">
        <f>SUM(J1337,L1337,N1337,O1337,P1337,T1337,U1337,V1337,AB1337,AD1337,AO1337,AQ1337,CE1337,CG1337,CP1337,CR1337,#REF!,#REF!,CZ1337,DB1337,DE1337,DG1337,DN1337,DP1337,DW1337,DY1337,EF1337,EH1337)</f>
        <v>#REF!</v>
      </c>
      <c r="H1337" s="44" t="e">
        <f>SUM(K1337,M1337,Q1337,R1337,S1337,W1337,X1337,Y1337,AC1337,AE1337,AF1337,AG1337,AH1337,AI1337,AL1337,AP1337,AR1337,#REF!,AY1337,AZ1337,CF1337,CH1337,CI1337,CJ1337,CK1337,CL1337,CQ1337,CS1337,CT1337,CU1337,CV1337,CW1337,#REF!,#REF!,DA1337,DC1337,DF1337,DH1337,DO1337,#REF!,#REF!,#REF!,#REF!,DQ1337,DR1337,DS1337,DT1337,DU1337,DX1337,DZ1337,EA1337,EB1337,EC1337,ED1337,EG1337,EI1337,EJ1337,EK1337,EL1337,EM1337)</f>
        <v>#REF!</v>
      </c>
      <c r="I1337" s="44" t="e">
        <f t="shared" si="32"/>
        <v>#REF!</v>
      </c>
      <c r="J1337" s="71"/>
      <c r="K1337" s="71"/>
    </row>
    <row r="1338" spans="7:11" x14ac:dyDescent="0.3">
      <c r="G1338" s="44" t="e">
        <f>SUM(J1338,L1338,N1338,O1338,P1338,T1338,U1338,V1338,AB1338,AD1338,AO1338,AQ1338,CE1338,CG1338,CP1338,CR1338,#REF!,#REF!,CZ1338,DB1338,DE1338,DG1338,DN1338,DP1338,DW1338,DY1338,EF1338,EH1338)</f>
        <v>#REF!</v>
      </c>
      <c r="H1338" s="44" t="e">
        <f>SUM(K1338,M1338,Q1338,R1338,S1338,W1338,X1338,Y1338,AC1338,AE1338,AF1338,AG1338,AH1338,AI1338,AL1338,AP1338,AR1338,#REF!,AY1338,AZ1338,CF1338,CH1338,CI1338,CJ1338,CK1338,CL1338,CQ1338,CS1338,CT1338,CU1338,CV1338,CW1338,#REF!,#REF!,DA1338,DC1338,DF1338,DH1338,DO1338,#REF!,#REF!,#REF!,#REF!,DQ1338,DR1338,DS1338,DT1338,DU1338,DX1338,DZ1338,EA1338,EB1338,EC1338,ED1338,EG1338,EI1338,EJ1338,EK1338,EL1338,EM1338)</f>
        <v>#REF!</v>
      </c>
      <c r="I1338" s="44" t="e">
        <f t="shared" si="32"/>
        <v>#REF!</v>
      </c>
      <c r="J1338" s="71"/>
      <c r="K1338" s="71"/>
    </row>
    <row r="1339" spans="7:11" x14ac:dyDescent="0.3">
      <c r="G1339" s="44" t="e">
        <f>SUM(J1339,L1339,N1339,O1339,P1339,T1339,U1339,V1339,AB1339,AD1339,AO1339,AQ1339,CE1339,CG1339,CP1339,CR1339,#REF!,#REF!,CZ1339,DB1339,DE1339,DG1339,DN1339,DP1339,DW1339,DY1339,EF1339,EH1339)</f>
        <v>#REF!</v>
      </c>
      <c r="H1339" s="44" t="e">
        <f>SUM(K1339,M1339,Q1339,R1339,S1339,W1339,X1339,Y1339,AC1339,AE1339,AF1339,AG1339,AH1339,AI1339,AL1339,AP1339,AR1339,#REF!,AY1339,AZ1339,CF1339,CH1339,CI1339,CJ1339,CK1339,CL1339,CQ1339,CS1339,CT1339,CU1339,CV1339,CW1339,#REF!,#REF!,DA1339,DC1339,DF1339,DH1339,DO1339,#REF!,#REF!,#REF!,#REF!,DQ1339,DR1339,DS1339,DT1339,DU1339,DX1339,DZ1339,EA1339,EB1339,EC1339,ED1339,EG1339,EI1339,EJ1339,EK1339,EL1339,EM1339)</f>
        <v>#REF!</v>
      </c>
      <c r="I1339" s="44" t="e">
        <f t="shared" si="32"/>
        <v>#REF!</v>
      </c>
      <c r="J1339" s="71"/>
      <c r="K1339" s="71"/>
    </row>
    <row r="1340" spans="7:11" x14ac:dyDescent="0.3">
      <c r="G1340" s="44" t="e">
        <f>SUM(J1340,L1340,N1340,O1340,P1340,T1340,U1340,V1340,AB1340,AD1340,AO1340,AQ1340,CE1340,CG1340,CP1340,CR1340,#REF!,#REF!,CZ1340,DB1340,DE1340,DG1340,DN1340,DP1340,DW1340,DY1340,EF1340,EH1340)</f>
        <v>#REF!</v>
      </c>
      <c r="H1340" s="44" t="e">
        <f>SUM(K1340,M1340,Q1340,R1340,S1340,W1340,X1340,Y1340,AC1340,AE1340,AF1340,AG1340,AH1340,AI1340,AL1340,AP1340,AR1340,#REF!,AY1340,AZ1340,CF1340,CH1340,CI1340,CJ1340,CK1340,CL1340,CQ1340,CS1340,CT1340,CU1340,CV1340,CW1340,#REF!,#REF!,DA1340,DC1340,DF1340,DH1340,DO1340,#REF!,#REF!,#REF!,#REF!,DQ1340,DR1340,DS1340,DT1340,DU1340,DX1340,DZ1340,EA1340,EB1340,EC1340,ED1340,EG1340,EI1340,EJ1340,EK1340,EL1340,EM1340)</f>
        <v>#REF!</v>
      </c>
      <c r="I1340" s="44" t="e">
        <f t="shared" si="32"/>
        <v>#REF!</v>
      </c>
      <c r="J1340" s="71"/>
      <c r="K1340" s="71"/>
    </row>
    <row r="1341" spans="7:11" x14ac:dyDescent="0.3">
      <c r="G1341" s="44" t="e">
        <f>SUM(J1341,L1341,N1341,O1341,P1341,T1341,U1341,V1341,AB1341,AD1341,AO1341,AQ1341,CE1341,CG1341,CP1341,CR1341,#REF!,#REF!,CZ1341,DB1341,DE1341,DG1341,DN1341,DP1341,DW1341,DY1341,EF1341,EH1341)</f>
        <v>#REF!</v>
      </c>
      <c r="H1341" s="44" t="e">
        <f>SUM(K1341,M1341,Q1341,R1341,S1341,W1341,X1341,Y1341,AC1341,AE1341,AF1341,AG1341,AH1341,AI1341,AL1341,AP1341,AR1341,#REF!,AY1341,AZ1341,CF1341,CH1341,CI1341,CJ1341,CK1341,CL1341,CQ1341,CS1341,CT1341,CU1341,CV1341,CW1341,#REF!,#REF!,DA1341,DC1341,DF1341,DH1341,DO1341,#REF!,#REF!,#REF!,#REF!,DQ1341,DR1341,DS1341,DT1341,DU1341,DX1341,DZ1341,EA1341,EB1341,EC1341,ED1341,EG1341,EI1341,EJ1341,EK1341,EL1341,EM1341)</f>
        <v>#REF!</v>
      </c>
      <c r="I1341" s="44" t="e">
        <f t="shared" si="32"/>
        <v>#REF!</v>
      </c>
      <c r="J1341" s="71"/>
      <c r="K1341" s="71"/>
    </row>
    <row r="1342" spans="7:11" x14ac:dyDescent="0.3">
      <c r="G1342" s="44" t="e">
        <f>SUM(J1342,L1342,N1342,O1342,P1342,T1342,U1342,V1342,AB1342,AD1342,AO1342,AQ1342,CE1342,CG1342,CP1342,CR1342,#REF!,#REF!,CZ1342,DB1342,DE1342,DG1342,DN1342,DP1342,DW1342,DY1342,EF1342,EH1342)</f>
        <v>#REF!</v>
      </c>
      <c r="H1342" s="44" t="e">
        <f>SUM(K1342,M1342,Q1342,R1342,S1342,W1342,X1342,Y1342,AC1342,AE1342,AF1342,AG1342,AH1342,AI1342,AL1342,AP1342,AR1342,#REF!,AY1342,AZ1342,CF1342,CH1342,CI1342,CJ1342,CK1342,CL1342,CQ1342,CS1342,CT1342,CU1342,CV1342,CW1342,#REF!,#REF!,DA1342,DC1342,DF1342,DH1342,DO1342,#REF!,#REF!,#REF!,#REF!,DQ1342,DR1342,DS1342,DT1342,DU1342,DX1342,DZ1342,EA1342,EB1342,EC1342,ED1342,EG1342,EI1342,EJ1342,EK1342,EL1342,EM1342)</f>
        <v>#REF!</v>
      </c>
      <c r="I1342" s="44" t="e">
        <f t="shared" si="32"/>
        <v>#REF!</v>
      </c>
      <c r="J1342" s="71"/>
      <c r="K1342" s="71"/>
    </row>
    <row r="1343" spans="7:11" x14ac:dyDescent="0.3">
      <c r="G1343" s="44" t="e">
        <f>SUM(J1343,L1343,N1343,O1343,P1343,T1343,U1343,V1343,AB1343,AD1343,AO1343,AQ1343,CE1343,CG1343,CP1343,CR1343,#REF!,#REF!,CZ1343,DB1343,DE1343,DG1343,DN1343,DP1343,DW1343,DY1343,EF1343,EH1343)</f>
        <v>#REF!</v>
      </c>
      <c r="H1343" s="44" t="e">
        <f>SUM(K1343,M1343,Q1343,R1343,S1343,W1343,X1343,Y1343,AC1343,AE1343,AF1343,AG1343,AH1343,AI1343,AL1343,AP1343,AR1343,#REF!,AY1343,AZ1343,CF1343,CH1343,CI1343,CJ1343,CK1343,CL1343,CQ1343,CS1343,CT1343,CU1343,CV1343,CW1343,#REF!,#REF!,DA1343,DC1343,DF1343,DH1343,DO1343,#REF!,#REF!,#REF!,#REF!,DQ1343,DR1343,DS1343,DT1343,DU1343,DX1343,DZ1343,EA1343,EB1343,EC1343,ED1343,EG1343,EI1343,EJ1343,EK1343,EL1343,EM1343)</f>
        <v>#REF!</v>
      </c>
      <c r="I1343" s="44" t="e">
        <f t="shared" si="32"/>
        <v>#REF!</v>
      </c>
      <c r="J1343" s="71"/>
      <c r="K1343" s="71"/>
    </row>
    <row r="1344" spans="7:11" x14ac:dyDescent="0.3">
      <c r="G1344" s="44" t="e">
        <f>SUM(J1344,L1344,N1344,O1344,P1344,T1344,U1344,V1344,AB1344,AD1344,AO1344,AQ1344,CE1344,CG1344,CP1344,CR1344,#REF!,#REF!,CZ1344,DB1344,DE1344,DG1344,DN1344,DP1344,DW1344,DY1344,EF1344,EH1344)</f>
        <v>#REF!</v>
      </c>
      <c r="H1344" s="44" t="e">
        <f>SUM(K1344,M1344,Q1344,R1344,S1344,W1344,X1344,Y1344,AC1344,AE1344,AF1344,AG1344,AH1344,AI1344,AL1344,AP1344,AR1344,#REF!,AY1344,AZ1344,CF1344,CH1344,CI1344,CJ1344,CK1344,CL1344,CQ1344,CS1344,CT1344,CU1344,CV1344,CW1344,#REF!,#REF!,DA1344,DC1344,DF1344,DH1344,DO1344,#REF!,#REF!,#REF!,#REF!,DQ1344,DR1344,DS1344,DT1344,DU1344,DX1344,DZ1344,EA1344,EB1344,EC1344,ED1344,EG1344,EI1344,EJ1344,EK1344,EL1344,EM1344)</f>
        <v>#REF!</v>
      </c>
      <c r="I1344" s="44" t="e">
        <f t="shared" si="32"/>
        <v>#REF!</v>
      </c>
      <c r="J1344" s="71"/>
      <c r="K1344" s="71"/>
    </row>
    <row r="1345" spans="7:11" x14ac:dyDescent="0.3">
      <c r="G1345" s="44" t="e">
        <f>SUM(J1345,L1345,N1345,O1345,P1345,T1345,U1345,V1345,AB1345,AD1345,AO1345,AQ1345,CE1345,CG1345,CP1345,CR1345,#REF!,#REF!,CZ1345,DB1345,DE1345,DG1345,DN1345,DP1345,DW1345,DY1345,EF1345,EH1345)</f>
        <v>#REF!</v>
      </c>
      <c r="H1345" s="44" t="e">
        <f>SUM(K1345,M1345,Q1345,R1345,S1345,W1345,X1345,Y1345,AC1345,AE1345,AF1345,AG1345,AH1345,AI1345,AL1345,AP1345,AR1345,#REF!,AY1345,AZ1345,CF1345,CH1345,CI1345,CJ1345,CK1345,CL1345,CQ1345,CS1345,CT1345,CU1345,CV1345,CW1345,#REF!,#REF!,DA1345,DC1345,DF1345,DH1345,DO1345,#REF!,#REF!,#REF!,#REF!,DQ1345,DR1345,DS1345,DT1345,DU1345,DX1345,DZ1345,EA1345,EB1345,EC1345,ED1345,EG1345,EI1345,EJ1345,EK1345,EL1345,EM1345)</f>
        <v>#REF!</v>
      </c>
      <c r="I1345" s="44" t="e">
        <f t="shared" si="32"/>
        <v>#REF!</v>
      </c>
      <c r="J1345" s="71"/>
      <c r="K1345" s="71"/>
    </row>
    <row r="1346" spans="7:11" x14ac:dyDescent="0.3">
      <c r="G1346" s="44" t="e">
        <f>SUM(J1346,L1346,N1346,O1346,P1346,T1346,U1346,V1346,AB1346,AD1346,AO1346,AQ1346,CE1346,CG1346,CP1346,CR1346,#REF!,#REF!,CZ1346,DB1346,DE1346,DG1346,DN1346,DP1346,DW1346,DY1346,EF1346,EH1346)</f>
        <v>#REF!</v>
      </c>
      <c r="H1346" s="44" t="e">
        <f>SUM(K1346,M1346,Q1346,R1346,S1346,W1346,X1346,Y1346,AC1346,AE1346,AF1346,AG1346,AH1346,AI1346,AL1346,AP1346,AR1346,#REF!,AY1346,AZ1346,CF1346,CH1346,CI1346,CJ1346,CK1346,CL1346,CQ1346,CS1346,CT1346,CU1346,CV1346,CW1346,#REF!,#REF!,DA1346,DC1346,DF1346,DH1346,DO1346,#REF!,#REF!,#REF!,#REF!,DQ1346,DR1346,DS1346,DT1346,DU1346,DX1346,DZ1346,EA1346,EB1346,EC1346,ED1346,EG1346,EI1346,EJ1346,EK1346,EL1346,EM1346)</f>
        <v>#REF!</v>
      </c>
      <c r="I1346" s="44" t="e">
        <f t="shared" si="32"/>
        <v>#REF!</v>
      </c>
      <c r="J1346" s="71"/>
      <c r="K1346" s="71"/>
    </row>
    <row r="1347" spans="7:11" x14ac:dyDescent="0.3">
      <c r="G1347" s="44" t="e">
        <f>SUM(J1347,L1347,N1347,O1347,P1347,T1347,U1347,V1347,AB1347,AD1347,AO1347,AQ1347,CE1347,CG1347,CP1347,CR1347,#REF!,#REF!,CZ1347,DB1347,DE1347,DG1347,DN1347,DP1347,DW1347,DY1347,EF1347,EH1347)</f>
        <v>#REF!</v>
      </c>
      <c r="H1347" s="44" t="e">
        <f>SUM(K1347,M1347,Q1347,R1347,S1347,W1347,X1347,Y1347,AC1347,AE1347,AF1347,AG1347,AH1347,AI1347,AL1347,AP1347,AR1347,#REF!,AY1347,AZ1347,CF1347,CH1347,CI1347,CJ1347,CK1347,CL1347,CQ1347,CS1347,CT1347,CU1347,CV1347,CW1347,#REF!,#REF!,DA1347,DC1347,DF1347,DH1347,DO1347,#REF!,#REF!,#REF!,#REF!,DQ1347,DR1347,DS1347,DT1347,DU1347,DX1347,DZ1347,EA1347,EB1347,EC1347,ED1347,EG1347,EI1347,EJ1347,EK1347,EL1347,EM1347)</f>
        <v>#REF!</v>
      </c>
      <c r="I1347" s="44" t="e">
        <f t="shared" si="32"/>
        <v>#REF!</v>
      </c>
      <c r="J1347" s="71"/>
      <c r="K1347" s="71"/>
    </row>
    <row r="1348" spans="7:11" x14ac:dyDescent="0.3">
      <c r="G1348" s="44" t="e">
        <f>SUM(J1348,L1348,N1348,O1348,P1348,T1348,U1348,V1348,AB1348,AD1348,AO1348,AQ1348,CE1348,CG1348,CP1348,CR1348,#REF!,#REF!,CZ1348,DB1348,DE1348,DG1348,DN1348,DP1348,DW1348,DY1348,EF1348,EH1348)</f>
        <v>#REF!</v>
      </c>
      <c r="H1348" s="44" t="e">
        <f>SUM(K1348,M1348,Q1348,R1348,S1348,W1348,X1348,Y1348,AC1348,AE1348,AF1348,AG1348,AH1348,AI1348,AL1348,AP1348,AR1348,#REF!,AY1348,AZ1348,CF1348,CH1348,CI1348,CJ1348,CK1348,CL1348,CQ1348,CS1348,CT1348,CU1348,CV1348,CW1348,#REF!,#REF!,DA1348,DC1348,DF1348,DH1348,DO1348,#REF!,#REF!,#REF!,#REF!,DQ1348,DR1348,DS1348,DT1348,DU1348,DX1348,DZ1348,EA1348,EB1348,EC1348,ED1348,EG1348,EI1348,EJ1348,EK1348,EL1348,EM1348)</f>
        <v>#REF!</v>
      </c>
      <c r="I1348" s="44" t="e">
        <f t="shared" si="32"/>
        <v>#REF!</v>
      </c>
      <c r="J1348" s="71"/>
      <c r="K1348" s="71"/>
    </row>
    <row r="1349" spans="7:11" x14ac:dyDescent="0.3">
      <c r="G1349" s="44" t="e">
        <f>SUM(J1349,L1349,N1349,O1349,P1349,T1349,U1349,V1349,AB1349,AD1349,AO1349,AQ1349,CE1349,CG1349,CP1349,CR1349,#REF!,#REF!,CZ1349,DB1349,DE1349,DG1349,DN1349,DP1349,DW1349,DY1349,EF1349,EH1349)</f>
        <v>#REF!</v>
      </c>
      <c r="H1349" s="44" t="e">
        <f>SUM(K1349,M1349,Q1349,R1349,S1349,W1349,X1349,Y1349,AC1349,AE1349,AF1349,AG1349,AH1349,AI1349,AL1349,AP1349,AR1349,#REF!,AY1349,AZ1349,CF1349,CH1349,CI1349,CJ1349,CK1349,CL1349,CQ1349,CS1349,CT1349,CU1349,CV1349,CW1349,#REF!,#REF!,DA1349,DC1349,DF1349,DH1349,DO1349,#REF!,#REF!,#REF!,#REF!,DQ1349,DR1349,DS1349,DT1349,DU1349,DX1349,DZ1349,EA1349,EB1349,EC1349,ED1349,EG1349,EI1349,EJ1349,EK1349,EL1349,EM1349)</f>
        <v>#REF!</v>
      </c>
      <c r="I1349" s="44" t="e">
        <f t="shared" si="32"/>
        <v>#REF!</v>
      </c>
      <c r="J1349" s="71"/>
      <c r="K1349" s="71"/>
    </row>
    <row r="1350" spans="7:11" x14ac:dyDescent="0.3">
      <c r="G1350" s="44" t="e">
        <f>SUM(J1350,L1350,N1350,O1350,P1350,T1350,U1350,V1350,AB1350,AD1350,AO1350,AQ1350,CE1350,CG1350,CP1350,CR1350,#REF!,#REF!,CZ1350,DB1350,DE1350,DG1350,DN1350,DP1350,DW1350,DY1350,EF1350,EH1350)</f>
        <v>#REF!</v>
      </c>
      <c r="H1350" s="44" t="e">
        <f>SUM(K1350,M1350,Q1350,R1350,S1350,W1350,X1350,Y1350,AC1350,AE1350,AF1350,AG1350,AH1350,AI1350,AL1350,AP1350,AR1350,#REF!,AY1350,AZ1350,CF1350,CH1350,CI1350,CJ1350,CK1350,CL1350,CQ1350,CS1350,CT1350,CU1350,CV1350,CW1350,#REF!,#REF!,DA1350,DC1350,DF1350,DH1350,DO1350,#REF!,#REF!,#REF!,#REF!,DQ1350,DR1350,DS1350,DT1350,DU1350,DX1350,DZ1350,EA1350,EB1350,EC1350,ED1350,EG1350,EI1350,EJ1350,EK1350,EL1350,EM1350)</f>
        <v>#REF!</v>
      </c>
      <c r="I1350" s="44" t="e">
        <f t="shared" si="32"/>
        <v>#REF!</v>
      </c>
      <c r="J1350" s="71"/>
      <c r="K1350" s="71"/>
    </row>
    <row r="1351" spans="7:11" x14ac:dyDescent="0.3">
      <c r="G1351" s="44" t="e">
        <f>SUM(J1351,L1351,N1351,O1351,P1351,T1351,U1351,V1351,AB1351,AD1351,AO1351,AQ1351,CE1351,CG1351,CP1351,CR1351,#REF!,#REF!,CZ1351,DB1351,DE1351,DG1351,DN1351,DP1351,DW1351,DY1351,EF1351,EH1351)</f>
        <v>#REF!</v>
      </c>
      <c r="H1351" s="44" t="e">
        <f>SUM(K1351,M1351,Q1351,R1351,S1351,W1351,X1351,Y1351,AC1351,AE1351,AF1351,AG1351,AH1351,AI1351,AL1351,AP1351,AR1351,#REF!,AY1351,AZ1351,CF1351,CH1351,CI1351,CJ1351,CK1351,CL1351,CQ1351,CS1351,CT1351,CU1351,CV1351,CW1351,#REF!,#REF!,DA1351,DC1351,DF1351,DH1351,DO1351,#REF!,#REF!,#REF!,#REF!,DQ1351,DR1351,DS1351,DT1351,DU1351,DX1351,DZ1351,EA1351,EB1351,EC1351,ED1351,EG1351,EI1351,EJ1351,EK1351,EL1351,EM1351)</f>
        <v>#REF!</v>
      </c>
      <c r="I1351" s="44" t="e">
        <f t="shared" si="32"/>
        <v>#REF!</v>
      </c>
      <c r="J1351" s="71"/>
      <c r="K1351" s="71"/>
    </row>
    <row r="1352" spans="7:11" x14ac:dyDescent="0.3">
      <c r="G1352" s="44" t="e">
        <f>SUM(J1352,L1352,N1352,O1352,P1352,T1352,U1352,V1352,AB1352,AD1352,AO1352,AQ1352,CE1352,CG1352,CP1352,CR1352,#REF!,#REF!,CZ1352,DB1352,DE1352,DG1352,DN1352,DP1352,DW1352,DY1352,EF1352,EH1352)</f>
        <v>#REF!</v>
      </c>
      <c r="H1352" s="44" t="e">
        <f>SUM(K1352,M1352,Q1352,R1352,S1352,W1352,X1352,Y1352,AC1352,AE1352,AF1352,AG1352,AH1352,AI1352,AL1352,AP1352,AR1352,#REF!,AY1352,AZ1352,CF1352,CH1352,CI1352,CJ1352,CK1352,CL1352,CQ1352,CS1352,CT1352,CU1352,CV1352,CW1352,#REF!,#REF!,DA1352,DC1352,DF1352,DH1352,DO1352,#REF!,#REF!,#REF!,#REF!,DQ1352,DR1352,DS1352,DT1352,DU1352,DX1352,DZ1352,EA1352,EB1352,EC1352,ED1352,EG1352,EI1352,EJ1352,EK1352,EL1352,EM1352)</f>
        <v>#REF!</v>
      </c>
      <c r="I1352" s="44" t="e">
        <f t="shared" si="32"/>
        <v>#REF!</v>
      </c>
      <c r="J1352" s="71"/>
      <c r="K1352" s="71"/>
    </row>
    <row r="1353" spans="7:11" x14ac:dyDescent="0.3">
      <c r="G1353" s="44" t="e">
        <f>SUM(J1353,L1353,N1353,O1353,P1353,T1353,U1353,V1353,AB1353,AD1353,AO1353,AQ1353,CE1353,CG1353,CP1353,CR1353,#REF!,#REF!,CZ1353,DB1353,DE1353,DG1353,DN1353,DP1353,DW1353,DY1353,EF1353,EH1353)</f>
        <v>#REF!</v>
      </c>
      <c r="H1353" s="44" t="e">
        <f>SUM(K1353,M1353,Q1353,R1353,S1353,W1353,X1353,Y1353,AC1353,AE1353,AF1353,AG1353,AH1353,AI1353,AL1353,AP1353,AR1353,#REF!,AY1353,AZ1353,CF1353,CH1353,CI1353,CJ1353,CK1353,CL1353,CQ1353,CS1353,CT1353,CU1353,CV1353,CW1353,#REF!,#REF!,DA1353,DC1353,DF1353,DH1353,DO1353,#REF!,#REF!,#REF!,#REF!,DQ1353,DR1353,DS1353,DT1353,DU1353,DX1353,DZ1353,EA1353,EB1353,EC1353,ED1353,EG1353,EI1353,EJ1353,EK1353,EL1353,EM1353)</f>
        <v>#REF!</v>
      </c>
      <c r="I1353" s="44" t="e">
        <f t="shared" si="32"/>
        <v>#REF!</v>
      </c>
      <c r="J1353" s="71"/>
      <c r="K1353" s="71"/>
    </row>
    <row r="1354" spans="7:11" x14ac:dyDescent="0.3">
      <c r="G1354" s="44" t="e">
        <f>SUM(J1354,L1354,N1354,O1354,P1354,T1354,U1354,V1354,AB1354,AD1354,AO1354,AQ1354,CE1354,CG1354,CP1354,CR1354,#REF!,#REF!,CZ1354,DB1354,DE1354,DG1354,DN1354,DP1354,DW1354,DY1354,EF1354,EH1354)</f>
        <v>#REF!</v>
      </c>
      <c r="H1354" s="44" t="e">
        <f>SUM(K1354,M1354,Q1354,R1354,S1354,W1354,X1354,Y1354,AC1354,AE1354,AF1354,AG1354,AH1354,AI1354,AL1354,AP1354,AR1354,#REF!,AY1354,AZ1354,CF1354,CH1354,CI1354,CJ1354,CK1354,CL1354,CQ1354,CS1354,CT1354,CU1354,CV1354,CW1354,#REF!,#REF!,DA1354,DC1354,DF1354,DH1354,DO1354,#REF!,#REF!,#REF!,#REF!,DQ1354,DR1354,DS1354,DT1354,DU1354,DX1354,DZ1354,EA1354,EB1354,EC1354,ED1354,EG1354,EI1354,EJ1354,EK1354,EL1354,EM1354)</f>
        <v>#REF!</v>
      </c>
      <c r="I1354" s="44" t="e">
        <f t="shared" ref="I1354:I1417" si="33">G1354+H1354</f>
        <v>#REF!</v>
      </c>
      <c r="J1354" s="71"/>
      <c r="K1354" s="71"/>
    </row>
    <row r="1355" spans="7:11" x14ac:dyDescent="0.3">
      <c r="G1355" s="44" t="e">
        <f>SUM(J1355,L1355,N1355,O1355,P1355,T1355,U1355,V1355,AB1355,AD1355,AO1355,AQ1355,CE1355,CG1355,CP1355,CR1355,#REF!,#REF!,CZ1355,DB1355,DE1355,DG1355,DN1355,DP1355,DW1355,DY1355,EF1355,EH1355)</f>
        <v>#REF!</v>
      </c>
      <c r="H1355" s="44" t="e">
        <f>SUM(K1355,M1355,Q1355,R1355,S1355,W1355,X1355,Y1355,AC1355,AE1355,AF1355,AG1355,AH1355,AI1355,AL1355,AP1355,AR1355,#REF!,AY1355,AZ1355,CF1355,CH1355,CI1355,CJ1355,CK1355,CL1355,CQ1355,CS1355,CT1355,CU1355,CV1355,CW1355,#REF!,#REF!,DA1355,DC1355,DF1355,DH1355,DO1355,#REF!,#REF!,#REF!,#REF!,DQ1355,DR1355,DS1355,DT1355,DU1355,DX1355,DZ1355,EA1355,EB1355,EC1355,ED1355,EG1355,EI1355,EJ1355,EK1355,EL1355,EM1355)</f>
        <v>#REF!</v>
      </c>
      <c r="I1355" s="44" t="e">
        <f t="shared" si="33"/>
        <v>#REF!</v>
      </c>
      <c r="J1355" s="71"/>
      <c r="K1355" s="71"/>
    </row>
    <row r="1356" spans="7:11" x14ac:dyDescent="0.3">
      <c r="G1356" s="44" t="e">
        <f>SUM(J1356,L1356,N1356,O1356,P1356,T1356,U1356,V1356,AB1356,AD1356,AO1356,AQ1356,CE1356,CG1356,CP1356,CR1356,#REF!,#REF!,CZ1356,DB1356,DE1356,DG1356,DN1356,DP1356,DW1356,DY1356,EF1356,EH1356)</f>
        <v>#REF!</v>
      </c>
      <c r="H1356" s="44" t="e">
        <f>SUM(K1356,M1356,Q1356,R1356,S1356,W1356,X1356,Y1356,AC1356,AE1356,AF1356,AG1356,AH1356,AI1356,AL1356,AP1356,AR1356,#REF!,AY1356,AZ1356,CF1356,CH1356,CI1356,CJ1356,CK1356,CL1356,CQ1356,CS1356,CT1356,CU1356,CV1356,CW1356,#REF!,#REF!,DA1356,DC1356,DF1356,DH1356,DO1356,#REF!,#REF!,#REF!,#REF!,DQ1356,DR1356,DS1356,DT1356,DU1356,DX1356,DZ1356,EA1356,EB1356,EC1356,ED1356,EG1356,EI1356,EJ1356,EK1356,EL1356,EM1356)</f>
        <v>#REF!</v>
      </c>
      <c r="I1356" s="44" t="e">
        <f t="shared" si="33"/>
        <v>#REF!</v>
      </c>
      <c r="J1356" s="71"/>
      <c r="K1356" s="71"/>
    </row>
    <row r="1357" spans="7:11" x14ac:dyDescent="0.3">
      <c r="G1357" s="44" t="e">
        <f>SUM(J1357,L1357,N1357,O1357,P1357,T1357,U1357,V1357,AB1357,AD1357,AO1357,AQ1357,CE1357,CG1357,CP1357,CR1357,#REF!,#REF!,CZ1357,DB1357,DE1357,DG1357,DN1357,DP1357,DW1357,DY1357,EF1357,EH1357)</f>
        <v>#REF!</v>
      </c>
      <c r="H1357" s="44" t="e">
        <f>SUM(K1357,M1357,Q1357,R1357,S1357,W1357,X1357,Y1357,AC1357,AE1357,AF1357,AG1357,AH1357,AI1357,AL1357,AP1357,AR1357,#REF!,AY1357,AZ1357,CF1357,CH1357,CI1357,CJ1357,CK1357,CL1357,CQ1357,CS1357,CT1357,CU1357,CV1357,CW1357,#REF!,#REF!,DA1357,DC1357,DF1357,DH1357,DO1357,#REF!,#REF!,#REF!,#REF!,DQ1357,DR1357,DS1357,DT1357,DU1357,DX1357,DZ1357,EA1357,EB1357,EC1357,ED1357,EG1357,EI1357,EJ1357,EK1357,EL1357,EM1357)</f>
        <v>#REF!</v>
      </c>
      <c r="I1357" s="44" t="e">
        <f t="shared" si="33"/>
        <v>#REF!</v>
      </c>
      <c r="J1357" s="71"/>
      <c r="K1357" s="71"/>
    </row>
    <row r="1358" spans="7:11" x14ac:dyDescent="0.3">
      <c r="G1358" s="44" t="e">
        <f>SUM(J1358,L1358,N1358,O1358,P1358,T1358,U1358,V1358,AB1358,AD1358,AO1358,AQ1358,CE1358,CG1358,CP1358,CR1358,#REF!,#REF!,CZ1358,DB1358,DE1358,DG1358,DN1358,DP1358,DW1358,DY1358,EF1358,EH1358)</f>
        <v>#REF!</v>
      </c>
      <c r="H1358" s="44" t="e">
        <f>SUM(K1358,M1358,Q1358,R1358,S1358,W1358,X1358,Y1358,AC1358,AE1358,AF1358,AG1358,AH1358,AI1358,AL1358,AP1358,AR1358,#REF!,AY1358,AZ1358,CF1358,CH1358,CI1358,CJ1358,CK1358,CL1358,CQ1358,CS1358,CT1358,CU1358,CV1358,CW1358,#REF!,#REF!,DA1358,DC1358,DF1358,DH1358,DO1358,#REF!,#REF!,#REF!,#REF!,DQ1358,DR1358,DS1358,DT1358,DU1358,DX1358,DZ1358,EA1358,EB1358,EC1358,ED1358,EG1358,EI1358,EJ1358,EK1358,EL1358,EM1358)</f>
        <v>#REF!</v>
      </c>
      <c r="I1358" s="44" t="e">
        <f t="shared" si="33"/>
        <v>#REF!</v>
      </c>
      <c r="J1358" s="71"/>
      <c r="K1358" s="71"/>
    </row>
    <row r="1359" spans="7:11" x14ac:dyDescent="0.3">
      <c r="G1359" s="44" t="e">
        <f>SUM(J1359,L1359,N1359,O1359,P1359,T1359,U1359,V1359,AB1359,AD1359,AO1359,AQ1359,CE1359,CG1359,CP1359,CR1359,#REF!,#REF!,CZ1359,DB1359,DE1359,DG1359,DN1359,DP1359,DW1359,DY1359,EF1359,EH1359)</f>
        <v>#REF!</v>
      </c>
      <c r="H1359" s="44" t="e">
        <f>SUM(K1359,M1359,Q1359,R1359,S1359,W1359,X1359,Y1359,AC1359,AE1359,AF1359,AG1359,AH1359,AI1359,AL1359,AP1359,AR1359,#REF!,AY1359,AZ1359,CF1359,CH1359,CI1359,CJ1359,CK1359,CL1359,CQ1359,CS1359,CT1359,CU1359,CV1359,CW1359,#REF!,#REF!,DA1359,DC1359,DF1359,DH1359,DO1359,#REF!,#REF!,#REF!,#REF!,DQ1359,DR1359,DS1359,DT1359,DU1359,DX1359,DZ1359,EA1359,EB1359,EC1359,ED1359,EG1359,EI1359,EJ1359,EK1359,EL1359,EM1359)</f>
        <v>#REF!</v>
      </c>
      <c r="I1359" s="44" t="e">
        <f t="shared" si="33"/>
        <v>#REF!</v>
      </c>
      <c r="J1359" s="71"/>
      <c r="K1359" s="71"/>
    </row>
    <row r="1360" spans="7:11" x14ac:dyDescent="0.3">
      <c r="G1360" s="44" t="e">
        <f>SUM(J1360,L1360,N1360,O1360,P1360,T1360,U1360,V1360,AB1360,AD1360,AO1360,AQ1360,CE1360,CG1360,CP1360,CR1360,#REF!,#REF!,CZ1360,DB1360,DE1360,DG1360,DN1360,DP1360,DW1360,DY1360,EF1360,EH1360)</f>
        <v>#REF!</v>
      </c>
      <c r="H1360" s="44" t="e">
        <f>SUM(K1360,M1360,Q1360,R1360,S1360,W1360,X1360,Y1360,AC1360,AE1360,AF1360,AG1360,AH1360,AI1360,AL1360,AP1360,AR1360,#REF!,AY1360,AZ1360,CF1360,CH1360,CI1360,CJ1360,CK1360,CL1360,CQ1360,CS1360,CT1360,CU1360,CV1360,CW1360,#REF!,#REF!,DA1360,DC1360,DF1360,DH1360,DO1360,#REF!,#REF!,#REF!,#REF!,DQ1360,DR1360,DS1360,DT1360,DU1360,DX1360,DZ1360,EA1360,EB1360,EC1360,ED1360,EG1360,EI1360,EJ1360,EK1360,EL1360,EM1360)</f>
        <v>#REF!</v>
      </c>
      <c r="I1360" s="44" t="e">
        <f t="shared" si="33"/>
        <v>#REF!</v>
      </c>
      <c r="J1360" s="71"/>
      <c r="K1360" s="71"/>
    </row>
    <row r="1361" spans="7:11" x14ac:dyDescent="0.3">
      <c r="G1361" s="44" t="e">
        <f>SUM(J1361,L1361,N1361,O1361,P1361,T1361,U1361,V1361,AB1361,AD1361,AO1361,AQ1361,CE1361,CG1361,CP1361,CR1361,#REF!,#REF!,CZ1361,DB1361,DE1361,DG1361,DN1361,DP1361,DW1361,DY1361,EF1361,EH1361)</f>
        <v>#REF!</v>
      </c>
      <c r="H1361" s="44" t="e">
        <f>SUM(K1361,M1361,Q1361,R1361,S1361,W1361,X1361,Y1361,AC1361,AE1361,AF1361,AG1361,AH1361,AI1361,AL1361,AP1361,AR1361,#REF!,AY1361,AZ1361,CF1361,CH1361,CI1361,CJ1361,CK1361,CL1361,CQ1361,CS1361,CT1361,CU1361,CV1361,CW1361,#REF!,#REF!,DA1361,DC1361,DF1361,DH1361,DO1361,#REF!,#REF!,#REF!,#REF!,DQ1361,DR1361,DS1361,DT1361,DU1361,DX1361,DZ1361,EA1361,EB1361,EC1361,ED1361,EG1361,EI1361,EJ1361,EK1361,EL1361,EM1361)</f>
        <v>#REF!</v>
      </c>
      <c r="I1361" s="44" t="e">
        <f t="shared" si="33"/>
        <v>#REF!</v>
      </c>
      <c r="J1361" s="71"/>
      <c r="K1361" s="71"/>
    </row>
    <row r="1362" spans="7:11" x14ac:dyDescent="0.3">
      <c r="G1362" s="44" t="e">
        <f>SUM(J1362,L1362,N1362,O1362,P1362,T1362,U1362,V1362,AB1362,AD1362,AO1362,AQ1362,CE1362,CG1362,CP1362,CR1362,#REF!,#REF!,CZ1362,DB1362,DE1362,DG1362,DN1362,DP1362,DW1362,DY1362,EF1362,EH1362)</f>
        <v>#REF!</v>
      </c>
      <c r="H1362" s="44" t="e">
        <f>SUM(K1362,M1362,Q1362,R1362,S1362,W1362,X1362,Y1362,AC1362,AE1362,AF1362,AG1362,AH1362,AI1362,AL1362,AP1362,AR1362,#REF!,AY1362,AZ1362,CF1362,CH1362,CI1362,CJ1362,CK1362,CL1362,CQ1362,CS1362,CT1362,CU1362,CV1362,CW1362,#REF!,#REF!,DA1362,DC1362,DF1362,DH1362,DO1362,#REF!,#REF!,#REF!,#REF!,DQ1362,DR1362,DS1362,DT1362,DU1362,DX1362,DZ1362,EA1362,EB1362,EC1362,ED1362,EG1362,EI1362,EJ1362,EK1362,EL1362,EM1362)</f>
        <v>#REF!</v>
      </c>
      <c r="I1362" s="44" t="e">
        <f t="shared" si="33"/>
        <v>#REF!</v>
      </c>
      <c r="J1362" s="71"/>
      <c r="K1362" s="71"/>
    </row>
    <row r="1363" spans="7:11" x14ac:dyDescent="0.3">
      <c r="G1363" s="44" t="e">
        <f>SUM(J1363,L1363,N1363,O1363,P1363,T1363,U1363,V1363,AB1363,AD1363,AO1363,AQ1363,CE1363,CG1363,CP1363,CR1363,#REF!,#REF!,CZ1363,DB1363,DE1363,DG1363,DN1363,DP1363,DW1363,DY1363,EF1363,EH1363)</f>
        <v>#REF!</v>
      </c>
      <c r="H1363" s="44" t="e">
        <f>SUM(K1363,M1363,Q1363,R1363,S1363,W1363,X1363,Y1363,AC1363,AE1363,AF1363,AG1363,AH1363,AI1363,AL1363,AP1363,AR1363,#REF!,AY1363,AZ1363,CF1363,CH1363,CI1363,CJ1363,CK1363,CL1363,CQ1363,CS1363,CT1363,CU1363,CV1363,CW1363,#REF!,#REF!,DA1363,DC1363,DF1363,DH1363,DO1363,#REF!,#REF!,#REF!,#REF!,DQ1363,DR1363,DS1363,DT1363,DU1363,DX1363,DZ1363,EA1363,EB1363,EC1363,ED1363,EG1363,EI1363,EJ1363,EK1363,EL1363,EM1363)</f>
        <v>#REF!</v>
      </c>
      <c r="I1363" s="44" t="e">
        <f t="shared" si="33"/>
        <v>#REF!</v>
      </c>
      <c r="J1363" s="71"/>
      <c r="K1363" s="71"/>
    </row>
    <row r="1364" spans="7:11" x14ac:dyDescent="0.3">
      <c r="G1364" s="44" t="e">
        <f>SUM(J1364,L1364,N1364,O1364,P1364,T1364,U1364,V1364,AB1364,AD1364,AO1364,AQ1364,CE1364,CG1364,CP1364,CR1364,#REF!,#REF!,CZ1364,DB1364,DE1364,DG1364,DN1364,DP1364,DW1364,DY1364,EF1364,EH1364)</f>
        <v>#REF!</v>
      </c>
      <c r="H1364" s="44" t="e">
        <f>SUM(K1364,M1364,Q1364,R1364,S1364,W1364,X1364,Y1364,AC1364,AE1364,AF1364,AG1364,AH1364,AI1364,AL1364,AP1364,AR1364,#REF!,AY1364,AZ1364,CF1364,CH1364,CI1364,CJ1364,CK1364,CL1364,CQ1364,CS1364,CT1364,CU1364,CV1364,CW1364,#REF!,#REF!,DA1364,DC1364,DF1364,DH1364,DO1364,#REF!,#REF!,#REF!,#REF!,DQ1364,DR1364,DS1364,DT1364,DU1364,DX1364,DZ1364,EA1364,EB1364,EC1364,ED1364,EG1364,EI1364,EJ1364,EK1364,EL1364,EM1364)</f>
        <v>#REF!</v>
      </c>
      <c r="I1364" s="44" t="e">
        <f t="shared" si="33"/>
        <v>#REF!</v>
      </c>
      <c r="J1364" s="71"/>
      <c r="K1364" s="71"/>
    </row>
    <row r="1365" spans="7:11" x14ac:dyDescent="0.3">
      <c r="G1365" s="44" t="e">
        <f>SUM(J1365,L1365,N1365,O1365,P1365,T1365,U1365,V1365,AB1365,AD1365,AO1365,AQ1365,CE1365,CG1365,CP1365,CR1365,#REF!,#REF!,CZ1365,DB1365,DE1365,DG1365,DN1365,DP1365,DW1365,DY1365,EF1365,EH1365)</f>
        <v>#REF!</v>
      </c>
      <c r="H1365" s="44" t="e">
        <f>SUM(K1365,M1365,Q1365,R1365,S1365,W1365,X1365,Y1365,AC1365,AE1365,AF1365,AG1365,AH1365,AI1365,AL1365,AP1365,AR1365,#REF!,AY1365,AZ1365,CF1365,CH1365,CI1365,CJ1365,CK1365,CL1365,CQ1365,CS1365,CT1365,CU1365,CV1365,CW1365,#REF!,#REF!,DA1365,DC1365,DF1365,DH1365,DO1365,#REF!,#REF!,#REF!,#REF!,DQ1365,DR1365,DS1365,DT1365,DU1365,DX1365,DZ1365,EA1365,EB1365,EC1365,ED1365,EG1365,EI1365,EJ1365,EK1365,EL1365,EM1365)</f>
        <v>#REF!</v>
      </c>
      <c r="I1365" s="44" t="e">
        <f t="shared" si="33"/>
        <v>#REF!</v>
      </c>
      <c r="J1365" s="71"/>
      <c r="K1365" s="71"/>
    </row>
    <row r="1366" spans="7:11" x14ac:dyDescent="0.3">
      <c r="G1366" s="44" t="e">
        <f>SUM(J1366,L1366,N1366,O1366,P1366,T1366,U1366,V1366,AB1366,AD1366,AO1366,AQ1366,CE1366,CG1366,CP1366,CR1366,#REF!,#REF!,CZ1366,DB1366,DE1366,DG1366,DN1366,DP1366,DW1366,DY1366,EF1366,EH1366)</f>
        <v>#REF!</v>
      </c>
      <c r="H1366" s="44" t="e">
        <f>SUM(K1366,M1366,Q1366,R1366,S1366,W1366,X1366,Y1366,AC1366,AE1366,AF1366,AG1366,AH1366,AI1366,AL1366,AP1366,AR1366,#REF!,AY1366,AZ1366,CF1366,CH1366,CI1366,CJ1366,CK1366,CL1366,CQ1366,CS1366,CT1366,CU1366,CV1366,CW1366,#REF!,#REF!,DA1366,DC1366,DF1366,DH1366,DO1366,#REF!,#REF!,#REF!,#REF!,DQ1366,DR1366,DS1366,DT1366,DU1366,DX1366,DZ1366,EA1366,EB1366,EC1366,ED1366,EG1366,EI1366,EJ1366,EK1366,EL1366,EM1366)</f>
        <v>#REF!</v>
      </c>
      <c r="I1366" s="44" t="e">
        <f t="shared" si="33"/>
        <v>#REF!</v>
      </c>
      <c r="J1366" s="71"/>
      <c r="K1366" s="71"/>
    </row>
    <row r="1367" spans="7:11" x14ac:dyDescent="0.3">
      <c r="G1367" s="44" t="e">
        <f>SUM(J1367,L1367,N1367,O1367,P1367,T1367,U1367,V1367,AB1367,AD1367,AO1367,AQ1367,CE1367,CG1367,CP1367,CR1367,#REF!,#REF!,CZ1367,DB1367,DE1367,DG1367,DN1367,DP1367,DW1367,DY1367,EF1367,EH1367)</f>
        <v>#REF!</v>
      </c>
      <c r="H1367" s="44" t="e">
        <f>SUM(K1367,M1367,Q1367,R1367,S1367,W1367,X1367,Y1367,AC1367,AE1367,AF1367,AG1367,AH1367,AI1367,AL1367,AP1367,AR1367,#REF!,AY1367,AZ1367,CF1367,CH1367,CI1367,CJ1367,CK1367,CL1367,CQ1367,CS1367,CT1367,CU1367,CV1367,CW1367,#REF!,#REF!,DA1367,DC1367,DF1367,DH1367,DO1367,#REF!,#REF!,#REF!,#REF!,DQ1367,DR1367,DS1367,DT1367,DU1367,DX1367,DZ1367,EA1367,EB1367,EC1367,ED1367,EG1367,EI1367,EJ1367,EK1367,EL1367,EM1367)</f>
        <v>#REF!</v>
      </c>
      <c r="I1367" s="44" t="e">
        <f t="shared" si="33"/>
        <v>#REF!</v>
      </c>
      <c r="J1367" s="71"/>
      <c r="K1367" s="71"/>
    </row>
    <row r="1368" spans="7:11" x14ac:dyDescent="0.3">
      <c r="G1368" s="44" t="e">
        <f>SUM(J1368,L1368,N1368,O1368,P1368,T1368,U1368,V1368,AB1368,AD1368,AO1368,AQ1368,CE1368,CG1368,CP1368,CR1368,#REF!,#REF!,CZ1368,DB1368,DE1368,DG1368,DN1368,DP1368,DW1368,DY1368,EF1368,EH1368)</f>
        <v>#REF!</v>
      </c>
      <c r="H1368" s="44" t="e">
        <f>SUM(K1368,M1368,Q1368,R1368,S1368,W1368,X1368,Y1368,AC1368,AE1368,AF1368,AG1368,AH1368,AI1368,AL1368,AP1368,AR1368,#REF!,AY1368,AZ1368,CF1368,CH1368,CI1368,CJ1368,CK1368,CL1368,CQ1368,CS1368,CT1368,CU1368,CV1368,CW1368,#REF!,#REF!,DA1368,DC1368,DF1368,DH1368,DO1368,#REF!,#REF!,#REF!,#REF!,DQ1368,DR1368,DS1368,DT1368,DU1368,DX1368,DZ1368,EA1368,EB1368,EC1368,ED1368,EG1368,EI1368,EJ1368,EK1368,EL1368,EM1368)</f>
        <v>#REF!</v>
      </c>
      <c r="I1368" s="44" t="e">
        <f t="shared" si="33"/>
        <v>#REF!</v>
      </c>
      <c r="J1368" s="71"/>
      <c r="K1368" s="71"/>
    </row>
    <row r="1369" spans="7:11" x14ac:dyDescent="0.3">
      <c r="G1369" s="44" t="e">
        <f>SUM(J1369,L1369,N1369,O1369,P1369,T1369,U1369,V1369,AB1369,AD1369,AO1369,AQ1369,CE1369,CG1369,CP1369,CR1369,#REF!,#REF!,CZ1369,DB1369,DE1369,DG1369,DN1369,DP1369,DW1369,DY1369,EF1369,EH1369)</f>
        <v>#REF!</v>
      </c>
      <c r="H1369" s="44" t="e">
        <f>SUM(K1369,M1369,Q1369,R1369,S1369,W1369,X1369,Y1369,AC1369,AE1369,AF1369,AG1369,AH1369,AI1369,AL1369,AP1369,AR1369,#REF!,AY1369,AZ1369,CF1369,CH1369,CI1369,CJ1369,CK1369,CL1369,CQ1369,CS1369,CT1369,CU1369,CV1369,CW1369,#REF!,#REF!,DA1369,DC1369,DF1369,DH1369,DO1369,#REF!,#REF!,#REF!,#REF!,DQ1369,DR1369,DS1369,DT1369,DU1369,DX1369,DZ1369,EA1369,EB1369,EC1369,ED1369,EG1369,EI1369,EJ1369,EK1369,EL1369,EM1369)</f>
        <v>#REF!</v>
      </c>
      <c r="I1369" s="44" t="e">
        <f t="shared" si="33"/>
        <v>#REF!</v>
      </c>
      <c r="J1369" s="71"/>
      <c r="K1369" s="71"/>
    </row>
    <row r="1370" spans="7:11" x14ac:dyDescent="0.3">
      <c r="G1370" s="44" t="e">
        <f>SUM(J1370,L1370,N1370,O1370,P1370,T1370,U1370,V1370,AB1370,AD1370,AO1370,AQ1370,CE1370,CG1370,CP1370,CR1370,#REF!,#REF!,CZ1370,DB1370,DE1370,DG1370,DN1370,DP1370,DW1370,DY1370,EF1370,EH1370)</f>
        <v>#REF!</v>
      </c>
      <c r="H1370" s="44" t="e">
        <f>SUM(K1370,M1370,Q1370,R1370,S1370,W1370,X1370,Y1370,AC1370,AE1370,AF1370,AG1370,AH1370,AI1370,AL1370,AP1370,AR1370,#REF!,AY1370,AZ1370,CF1370,CH1370,CI1370,CJ1370,CK1370,CL1370,CQ1370,CS1370,CT1370,CU1370,CV1370,CW1370,#REF!,#REF!,DA1370,DC1370,DF1370,DH1370,DO1370,#REF!,#REF!,#REF!,#REF!,DQ1370,DR1370,DS1370,DT1370,DU1370,DX1370,DZ1370,EA1370,EB1370,EC1370,ED1370,EG1370,EI1370,EJ1370,EK1370,EL1370,EM1370)</f>
        <v>#REF!</v>
      </c>
      <c r="I1370" s="44" t="e">
        <f t="shared" si="33"/>
        <v>#REF!</v>
      </c>
      <c r="J1370" s="71"/>
      <c r="K1370" s="71"/>
    </row>
    <row r="1371" spans="7:11" x14ac:dyDescent="0.3">
      <c r="G1371" s="44" t="e">
        <f>SUM(J1371,L1371,N1371,O1371,P1371,T1371,U1371,V1371,AB1371,AD1371,AO1371,AQ1371,CE1371,CG1371,CP1371,CR1371,#REF!,#REF!,CZ1371,DB1371,DE1371,DG1371,DN1371,DP1371,DW1371,DY1371,EF1371,EH1371)</f>
        <v>#REF!</v>
      </c>
      <c r="H1371" s="44" t="e">
        <f>SUM(K1371,M1371,Q1371,R1371,S1371,W1371,X1371,Y1371,AC1371,AE1371,AF1371,AG1371,AH1371,AI1371,AL1371,AP1371,AR1371,#REF!,AY1371,AZ1371,CF1371,CH1371,CI1371,CJ1371,CK1371,CL1371,CQ1371,CS1371,CT1371,CU1371,CV1371,CW1371,#REF!,#REF!,DA1371,DC1371,DF1371,DH1371,DO1371,#REF!,#REF!,#REF!,#REF!,DQ1371,DR1371,DS1371,DT1371,DU1371,DX1371,DZ1371,EA1371,EB1371,EC1371,ED1371,EG1371,EI1371,EJ1371,EK1371,EL1371,EM1371)</f>
        <v>#REF!</v>
      </c>
      <c r="I1371" s="44" t="e">
        <f t="shared" si="33"/>
        <v>#REF!</v>
      </c>
      <c r="J1371" s="71"/>
      <c r="K1371" s="71"/>
    </row>
    <row r="1372" spans="7:11" x14ac:dyDescent="0.3">
      <c r="G1372" s="44" t="e">
        <f>SUM(J1372,L1372,N1372,O1372,P1372,T1372,U1372,V1372,AB1372,AD1372,AO1372,AQ1372,CE1372,CG1372,CP1372,CR1372,#REF!,#REF!,CZ1372,DB1372,DE1372,DG1372,DN1372,DP1372,DW1372,DY1372,EF1372,EH1372)</f>
        <v>#REF!</v>
      </c>
      <c r="H1372" s="44" t="e">
        <f>SUM(K1372,M1372,Q1372,R1372,S1372,W1372,X1372,Y1372,AC1372,AE1372,AF1372,AG1372,AH1372,AI1372,AL1372,AP1372,AR1372,#REF!,AY1372,AZ1372,CF1372,CH1372,CI1372,CJ1372,CK1372,CL1372,CQ1372,CS1372,CT1372,CU1372,CV1372,CW1372,#REF!,#REF!,DA1372,DC1372,DF1372,DH1372,DO1372,#REF!,#REF!,#REF!,#REF!,DQ1372,DR1372,DS1372,DT1372,DU1372,DX1372,DZ1372,EA1372,EB1372,EC1372,ED1372,EG1372,EI1372,EJ1372,EK1372,EL1372,EM1372)</f>
        <v>#REF!</v>
      </c>
      <c r="I1372" s="44" t="e">
        <f t="shared" si="33"/>
        <v>#REF!</v>
      </c>
      <c r="J1372" s="71"/>
      <c r="K1372" s="71"/>
    </row>
    <row r="1373" spans="7:11" x14ac:dyDescent="0.3">
      <c r="G1373" s="44" t="e">
        <f>SUM(J1373,L1373,N1373,O1373,P1373,T1373,U1373,V1373,AB1373,AD1373,AO1373,AQ1373,CE1373,CG1373,CP1373,CR1373,#REF!,#REF!,CZ1373,DB1373,DE1373,DG1373,DN1373,DP1373,DW1373,DY1373,EF1373,EH1373)</f>
        <v>#REF!</v>
      </c>
      <c r="H1373" s="44" t="e">
        <f>SUM(K1373,M1373,Q1373,R1373,S1373,W1373,X1373,Y1373,AC1373,AE1373,AF1373,AG1373,AH1373,AI1373,AL1373,AP1373,AR1373,#REF!,AY1373,AZ1373,CF1373,CH1373,CI1373,CJ1373,CK1373,CL1373,CQ1373,CS1373,CT1373,CU1373,CV1373,CW1373,#REF!,#REF!,DA1373,DC1373,DF1373,DH1373,DO1373,#REF!,#REF!,#REF!,#REF!,DQ1373,DR1373,DS1373,DT1373,DU1373,DX1373,DZ1373,EA1373,EB1373,EC1373,ED1373,EG1373,EI1373,EJ1373,EK1373,EL1373,EM1373)</f>
        <v>#REF!</v>
      </c>
      <c r="I1373" s="44" t="e">
        <f t="shared" si="33"/>
        <v>#REF!</v>
      </c>
      <c r="J1373" s="71"/>
      <c r="K1373" s="71"/>
    </row>
    <row r="1374" spans="7:11" x14ac:dyDescent="0.3">
      <c r="G1374" s="44" t="e">
        <f>SUM(J1374,L1374,N1374,O1374,P1374,T1374,U1374,V1374,AB1374,AD1374,AO1374,AQ1374,CE1374,CG1374,CP1374,CR1374,#REF!,#REF!,CZ1374,DB1374,DE1374,DG1374,DN1374,DP1374,DW1374,DY1374,EF1374,EH1374)</f>
        <v>#REF!</v>
      </c>
      <c r="H1374" s="44" t="e">
        <f>SUM(K1374,M1374,Q1374,R1374,S1374,W1374,X1374,Y1374,AC1374,AE1374,AF1374,AG1374,AH1374,AI1374,AL1374,AP1374,AR1374,#REF!,AY1374,AZ1374,CF1374,CH1374,CI1374,CJ1374,CK1374,CL1374,CQ1374,CS1374,CT1374,CU1374,CV1374,CW1374,#REF!,#REF!,DA1374,DC1374,DF1374,DH1374,DO1374,#REF!,#REF!,#REF!,#REF!,DQ1374,DR1374,DS1374,DT1374,DU1374,DX1374,DZ1374,EA1374,EB1374,EC1374,ED1374,EG1374,EI1374,EJ1374,EK1374,EL1374,EM1374)</f>
        <v>#REF!</v>
      </c>
      <c r="I1374" s="44" t="e">
        <f t="shared" si="33"/>
        <v>#REF!</v>
      </c>
      <c r="J1374" s="71"/>
      <c r="K1374" s="71"/>
    </row>
    <row r="1375" spans="7:11" x14ac:dyDescent="0.3">
      <c r="G1375" s="44" t="e">
        <f>SUM(J1375,L1375,N1375,O1375,P1375,T1375,U1375,V1375,AB1375,AD1375,AO1375,AQ1375,CE1375,CG1375,CP1375,CR1375,#REF!,#REF!,CZ1375,DB1375,DE1375,DG1375,DN1375,DP1375,DW1375,DY1375,EF1375,EH1375)</f>
        <v>#REF!</v>
      </c>
      <c r="H1375" s="44" t="e">
        <f>SUM(K1375,M1375,Q1375,R1375,S1375,W1375,X1375,Y1375,AC1375,AE1375,AF1375,AG1375,AH1375,AI1375,AL1375,AP1375,AR1375,#REF!,AY1375,AZ1375,CF1375,CH1375,CI1375,CJ1375,CK1375,CL1375,CQ1375,CS1375,CT1375,CU1375,CV1375,CW1375,#REF!,#REF!,DA1375,DC1375,DF1375,DH1375,DO1375,#REF!,#REF!,#REF!,#REF!,DQ1375,DR1375,DS1375,DT1375,DU1375,DX1375,DZ1375,EA1375,EB1375,EC1375,ED1375,EG1375,EI1375,EJ1375,EK1375,EL1375,EM1375)</f>
        <v>#REF!</v>
      </c>
      <c r="I1375" s="44" t="e">
        <f t="shared" si="33"/>
        <v>#REF!</v>
      </c>
      <c r="J1375" s="71"/>
      <c r="K1375" s="71"/>
    </row>
    <row r="1376" spans="7:11" x14ac:dyDescent="0.3">
      <c r="G1376" s="44" t="e">
        <f>SUM(J1376,L1376,N1376,O1376,P1376,T1376,U1376,V1376,AB1376,AD1376,AO1376,AQ1376,CE1376,CG1376,CP1376,CR1376,#REF!,#REF!,CZ1376,DB1376,DE1376,DG1376,DN1376,DP1376,DW1376,DY1376,EF1376,EH1376)</f>
        <v>#REF!</v>
      </c>
      <c r="H1376" s="44" t="e">
        <f>SUM(K1376,M1376,Q1376,R1376,S1376,W1376,X1376,Y1376,AC1376,AE1376,AF1376,AG1376,AH1376,AI1376,AL1376,AP1376,AR1376,#REF!,AY1376,AZ1376,CF1376,CH1376,CI1376,CJ1376,CK1376,CL1376,CQ1376,CS1376,CT1376,CU1376,CV1376,CW1376,#REF!,#REF!,DA1376,DC1376,DF1376,DH1376,DO1376,#REF!,#REF!,#REF!,#REF!,DQ1376,DR1376,DS1376,DT1376,DU1376,DX1376,DZ1376,EA1376,EB1376,EC1376,ED1376,EG1376,EI1376,EJ1376,EK1376,EL1376,EM1376)</f>
        <v>#REF!</v>
      </c>
      <c r="I1376" s="44" t="e">
        <f t="shared" si="33"/>
        <v>#REF!</v>
      </c>
      <c r="J1376" s="71"/>
      <c r="K1376" s="71"/>
    </row>
    <row r="1377" spans="7:11" x14ac:dyDescent="0.3">
      <c r="G1377" s="44" t="e">
        <f>SUM(J1377,L1377,N1377,O1377,P1377,T1377,U1377,V1377,AB1377,AD1377,AO1377,AQ1377,CE1377,CG1377,CP1377,CR1377,#REF!,#REF!,CZ1377,DB1377,DE1377,DG1377,DN1377,DP1377,DW1377,DY1377,EF1377,EH1377)</f>
        <v>#REF!</v>
      </c>
      <c r="H1377" s="44" t="e">
        <f>SUM(K1377,M1377,Q1377,R1377,S1377,W1377,X1377,Y1377,AC1377,AE1377,AF1377,AG1377,AH1377,AI1377,AL1377,AP1377,AR1377,#REF!,AY1377,AZ1377,CF1377,CH1377,CI1377,CJ1377,CK1377,CL1377,CQ1377,CS1377,CT1377,CU1377,CV1377,CW1377,#REF!,#REF!,DA1377,DC1377,DF1377,DH1377,DO1377,#REF!,#REF!,#REF!,#REF!,DQ1377,DR1377,DS1377,DT1377,DU1377,DX1377,DZ1377,EA1377,EB1377,EC1377,ED1377,EG1377,EI1377,EJ1377,EK1377,EL1377,EM1377)</f>
        <v>#REF!</v>
      </c>
      <c r="I1377" s="44" t="e">
        <f t="shared" si="33"/>
        <v>#REF!</v>
      </c>
      <c r="J1377" s="71"/>
      <c r="K1377" s="71"/>
    </row>
    <row r="1378" spans="7:11" x14ac:dyDescent="0.3">
      <c r="G1378" s="44" t="e">
        <f>SUM(J1378,L1378,N1378,O1378,P1378,T1378,U1378,V1378,AB1378,AD1378,AO1378,AQ1378,CE1378,CG1378,CP1378,CR1378,#REF!,#REF!,CZ1378,DB1378,DE1378,DG1378,DN1378,DP1378,DW1378,DY1378,EF1378,EH1378)</f>
        <v>#REF!</v>
      </c>
      <c r="H1378" s="44" t="e">
        <f>SUM(K1378,M1378,Q1378,R1378,S1378,W1378,X1378,Y1378,AC1378,AE1378,AF1378,AG1378,AH1378,AI1378,AL1378,AP1378,AR1378,#REF!,AY1378,AZ1378,CF1378,CH1378,CI1378,CJ1378,CK1378,CL1378,CQ1378,CS1378,CT1378,CU1378,CV1378,CW1378,#REF!,#REF!,DA1378,DC1378,DF1378,DH1378,DO1378,#REF!,#REF!,#REF!,#REF!,DQ1378,DR1378,DS1378,DT1378,DU1378,DX1378,DZ1378,EA1378,EB1378,EC1378,ED1378,EG1378,EI1378,EJ1378,EK1378,EL1378,EM1378)</f>
        <v>#REF!</v>
      </c>
      <c r="I1378" s="44" t="e">
        <f t="shared" si="33"/>
        <v>#REF!</v>
      </c>
      <c r="J1378" s="71"/>
      <c r="K1378" s="71"/>
    </row>
    <row r="1379" spans="7:11" x14ac:dyDescent="0.3">
      <c r="G1379" s="44" t="e">
        <f>SUM(J1379,L1379,N1379,O1379,P1379,T1379,U1379,V1379,AB1379,AD1379,AO1379,AQ1379,CE1379,CG1379,CP1379,CR1379,#REF!,#REF!,CZ1379,DB1379,DE1379,DG1379,DN1379,DP1379,DW1379,DY1379,EF1379,EH1379)</f>
        <v>#REF!</v>
      </c>
      <c r="H1379" s="44" t="e">
        <f>SUM(K1379,M1379,Q1379,R1379,S1379,W1379,X1379,Y1379,AC1379,AE1379,AF1379,AG1379,AH1379,AI1379,AL1379,AP1379,AR1379,#REF!,AY1379,AZ1379,CF1379,CH1379,CI1379,CJ1379,CK1379,CL1379,CQ1379,CS1379,CT1379,CU1379,CV1379,CW1379,#REF!,#REF!,DA1379,DC1379,DF1379,DH1379,DO1379,#REF!,#REF!,#REF!,#REF!,DQ1379,DR1379,DS1379,DT1379,DU1379,DX1379,DZ1379,EA1379,EB1379,EC1379,ED1379,EG1379,EI1379,EJ1379,EK1379,EL1379,EM1379)</f>
        <v>#REF!</v>
      </c>
      <c r="I1379" s="44" t="e">
        <f t="shared" si="33"/>
        <v>#REF!</v>
      </c>
      <c r="J1379" s="71"/>
      <c r="K1379" s="71"/>
    </row>
    <row r="1380" spans="7:11" x14ac:dyDescent="0.3">
      <c r="G1380" s="44" t="e">
        <f>SUM(J1380,L1380,N1380,O1380,P1380,T1380,U1380,V1380,AB1380,AD1380,AO1380,AQ1380,CE1380,CG1380,CP1380,CR1380,#REF!,#REF!,CZ1380,DB1380,DE1380,DG1380,DN1380,DP1380,DW1380,DY1380,EF1380,EH1380)</f>
        <v>#REF!</v>
      </c>
      <c r="H1380" s="44" t="e">
        <f>SUM(K1380,M1380,Q1380,R1380,S1380,W1380,X1380,Y1380,AC1380,AE1380,AF1380,AG1380,AH1380,AI1380,AL1380,AP1380,AR1380,#REF!,AY1380,AZ1380,CF1380,CH1380,CI1380,CJ1380,CK1380,CL1380,CQ1380,CS1380,CT1380,CU1380,CV1380,CW1380,#REF!,#REF!,DA1380,DC1380,DF1380,DH1380,DO1380,#REF!,#REF!,#REF!,#REF!,DQ1380,DR1380,DS1380,DT1380,DU1380,DX1380,DZ1380,EA1380,EB1380,EC1380,ED1380,EG1380,EI1380,EJ1380,EK1380,EL1380,EM1380)</f>
        <v>#REF!</v>
      </c>
      <c r="I1380" s="44" t="e">
        <f t="shared" si="33"/>
        <v>#REF!</v>
      </c>
      <c r="J1380" s="71"/>
      <c r="K1380" s="71"/>
    </row>
    <row r="1381" spans="7:11" x14ac:dyDescent="0.3">
      <c r="G1381" s="44" t="e">
        <f>SUM(J1381,L1381,N1381,O1381,P1381,T1381,U1381,V1381,AB1381,AD1381,AO1381,AQ1381,CE1381,CG1381,CP1381,CR1381,#REF!,#REF!,CZ1381,DB1381,DE1381,DG1381,DN1381,DP1381,DW1381,DY1381,EF1381,EH1381)</f>
        <v>#REF!</v>
      </c>
      <c r="H1381" s="44" t="e">
        <f>SUM(K1381,M1381,Q1381,R1381,S1381,W1381,X1381,Y1381,AC1381,AE1381,AF1381,AG1381,AH1381,AI1381,AL1381,AP1381,AR1381,#REF!,AY1381,AZ1381,CF1381,CH1381,CI1381,CJ1381,CK1381,CL1381,CQ1381,CS1381,CT1381,CU1381,CV1381,CW1381,#REF!,#REF!,DA1381,DC1381,DF1381,DH1381,DO1381,#REF!,#REF!,#REF!,#REF!,DQ1381,DR1381,DS1381,DT1381,DU1381,DX1381,DZ1381,EA1381,EB1381,EC1381,ED1381,EG1381,EI1381,EJ1381,EK1381,EL1381,EM1381)</f>
        <v>#REF!</v>
      </c>
      <c r="I1381" s="44" t="e">
        <f t="shared" si="33"/>
        <v>#REF!</v>
      </c>
      <c r="J1381" s="71"/>
      <c r="K1381" s="71"/>
    </row>
    <row r="1382" spans="7:11" x14ac:dyDescent="0.3">
      <c r="G1382" s="44" t="e">
        <f>SUM(J1382,L1382,N1382,O1382,P1382,T1382,U1382,V1382,AB1382,AD1382,AO1382,AQ1382,CE1382,CG1382,CP1382,CR1382,#REF!,#REF!,CZ1382,DB1382,DE1382,DG1382,DN1382,DP1382,DW1382,DY1382,EF1382,EH1382)</f>
        <v>#REF!</v>
      </c>
      <c r="H1382" s="44" t="e">
        <f>SUM(K1382,M1382,Q1382,R1382,S1382,W1382,X1382,Y1382,AC1382,AE1382,AF1382,AG1382,AH1382,AI1382,AL1382,AP1382,AR1382,#REF!,AY1382,AZ1382,CF1382,CH1382,CI1382,CJ1382,CK1382,CL1382,CQ1382,CS1382,CT1382,CU1382,CV1382,CW1382,#REF!,#REF!,DA1382,DC1382,DF1382,DH1382,DO1382,#REF!,#REF!,#REF!,#REF!,DQ1382,DR1382,DS1382,DT1382,DU1382,DX1382,DZ1382,EA1382,EB1382,EC1382,ED1382,EG1382,EI1382,EJ1382,EK1382,EL1382,EM1382)</f>
        <v>#REF!</v>
      </c>
      <c r="I1382" s="44" t="e">
        <f t="shared" si="33"/>
        <v>#REF!</v>
      </c>
      <c r="J1382" s="71"/>
      <c r="K1382" s="71"/>
    </row>
    <row r="1383" spans="7:11" x14ac:dyDescent="0.3">
      <c r="G1383" s="44" t="e">
        <f>SUM(J1383,L1383,N1383,O1383,P1383,T1383,U1383,V1383,AB1383,AD1383,AO1383,AQ1383,CE1383,CG1383,CP1383,CR1383,#REF!,#REF!,CZ1383,DB1383,DE1383,DG1383,DN1383,DP1383,DW1383,DY1383,EF1383,EH1383)</f>
        <v>#REF!</v>
      </c>
      <c r="H1383" s="44" t="e">
        <f>SUM(K1383,M1383,Q1383,R1383,S1383,W1383,X1383,Y1383,AC1383,AE1383,AF1383,AG1383,AH1383,AI1383,AL1383,AP1383,AR1383,#REF!,AY1383,AZ1383,CF1383,CH1383,CI1383,CJ1383,CK1383,CL1383,CQ1383,CS1383,CT1383,CU1383,CV1383,CW1383,#REF!,#REF!,DA1383,DC1383,DF1383,DH1383,DO1383,#REF!,#REF!,#REF!,#REF!,DQ1383,DR1383,DS1383,DT1383,DU1383,DX1383,DZ1383,EA1383,EB1383,EC1383,ED1383,EG1383,EI1383,EJ1383,EK1383,EL1383,EM1383)</f>
        <v>#REF!</v>
      </c>
      <c r="I1383" s="44" t="e">
        <f t="shared" si="33"/>
        <v>#REF!</v>
      </c>
      <c r="J1383" s="71"/>
      <c r="K1383" s="71"/>
    </row>
    <row r="1384" spans="7:11" x14ac:dyDescent="0.3">
      <c r="G1384" s="44" t="e">
        <f>SUM(J1384,L1384,N1384,O1384,P1384,T1384,U1384,V1384,AB1384,AD1384,AO1384,AQ1384,CE1384,CG1384,CP1384,CR1384,#REF!,#REF!,CZ1384,DB1384,DE1384,DG1384,DN1384,DP1384,DW1384,DY1384,EF1384,EH1384)</f>
        <v>#REF!</v>
      </c>
      <c r="H1384" s="44" t="e">
        <f>SUM(K1384,M1384,Q1384,R1384,S1384,W1384,X1384,Y1384,AC1384,AE1384,AF1384,AG1384,AH1384,AI1384,AL1384,AP1384,AR1384,#REF!,AY1384,AZ1384,CF1384,CH1384,CI1384,CJ1384,CK1384,CL1384,CQ1384,CS1384,CT1384,CU1384,CV1384,CW1384,#REF!,#REF!,DA1384,DC1384,DF1384,DH1384,DO1384,#REF!,#REF!,#REF!,#REF!,DQ1384,DR1384,DS1384,DT1384,DU1384,DX1384,DZ1384,EA1384,EB1384,EC1384,ED1384,EG1384,EI1384,EJ1384,EK1384,EL1384,EM1384)</f>
        <v>#REF!</v>
      </c>
      <c r="I1384" s="44" t="e">
        <f t="shared" si="33"/>
        <v>#REF!</v>
      </c>
      <c r="J1384" s="71"/>
      <c r="K1384" s="71"/>
    </row>
    <row r="1385" spans="7:11" x14ac:dyDescent="0.3">
      <c r="G1385" s="44" t="e">
        <f>SUM(J1385,L1385,N1385,O1385,P1385,T1385,U1385,V1385,AB1385,AD1385,AO1385,AQ1385,CE1385,CG1385,CP1385,CR1385,#REF!,#REF!,CZ1385,DB1385,DE1385,DG1385,DN1385,DP1385,DW1385,DY1385,EF1385,EH1385)</f>
        <v>#REF!</v>
      </c>
      <c r="H1385" s="44" t="e">
        <f>SUM(K1385,M1385,Q1385,R1385,S1385,W1385,X1385,Y1385,AC1385,AE1385,AF1385,AG1385,AH1385,AI1385,AL1385,AP1385,AR1385,#REF!,AY1385,AZ1385,CF1385,CH1385,CI1385,CJ1385,CK1385,CL1385,CQ1385,CS1385,CT1385,CU1385,CV1385,CW1385,#REF!,#REF!,DA1385,DC1385,DF1385,DH1385,DO1385,#REF!,#REF!,#REF!,#REF!,DQ1385,DR1385,DS1385,DT1385,DU1385,DX1385,DZ1385,EA1385,EB1385,EC1385,ED1385,EG1385,EI1385,EJ1385,EK1385,EL1385,EM1385)</f>
        <v>#REF!</v>
      </c>
      <c r="I1385" s="44" t="e">
        <f t="shared" si="33"/>
        <v>#REF!</v>
      </c>
      <c r="J1385" s="71"/>
      <c r="K1385" s="71"/>
    </row>
    <row r="1386" spans="7:11" x14ac:dyDescent="0.3">
      <c r="G1386" s="44" t="e">
        <f>SUM(J1386,L1386,N1386,O1386,P1386,T1386,U1386,V1386,AB1386,AD1386,AO1386,AQ1386,CE1386,CG1386,CP1386,CR1386,#REF!,#REF!,CZ1386,DB1386,DE1386,DG1386,DN1386,DP1386,DW1386,DY1386,EF1386,EH1386)</f>
        <v>#REF!</v>
      </c>
      <c r="H1386" s="44" t="e">
        <f>SUM(K1386,M1386,Q1386,R1386,S1386,W1386,X1386,Y1386,AC1386,AE1386,AF1386,AG1386,AH1386,AI1386,AL1386,AP1386,AR1386,#REF!,AY1386,AZ1386,CF1386,CH1386,CI1386,CJ1386,CK1386,CL1386,CQ1386,CS1386,CT1386,CU1386,CV1386,CW1386,#REF!,#REF!,DA1386,DC1386,DF1386,DH1386,DO1386,#REF!,#REF!,#REF!,#REF!,DQ1386,DR1386,DS1386,DT1386,DU1386,DX1386,DZ1386,EA1386,EB1386,EC1386,ED1386,EG1386,EI1386,EJ1386,EK1386,EL1386,EM1386)</f>
        <v>#REF!</v>
      </c>
      <c r="I1386" s="44" t="e">
        <f t="shared" si="33"/>
        <v>#REF!</v>
      </c>
      <c r="J1386" s="71"/>
      <c r="K1386" s="71"/>
    </row>
    <row r="1387" spans="7:11" x14ac:dyDescent="0.3">
      <c r="G1387" s="44" t="e">
        <f>SUM(J1387,L1387,N1387,O1387,P1387,T1387,U1387,V1387,AB1387,AD1387,AO1387,AQ1387,CE1387,CG1387,CP1387,CR1387,#REF!,#REF!,CZ1387,DB1387,DE1387,DG1387,DN1387,DP1387,DW1387,DY1387,EF1387,EH1387)</f>
        <v>#REF!</v>
      </c>
      <c r="H1387" s="44" t="e">
        <f>SUM(K1387,M1387,Q1387,R1387,S1387,W1387,X1387,Y1387,AC1387,AE1387,AF1387,AG1387,AH1387,AI1387,AL1387,AP1387,AR1387,#REF!,AY1387,AZ1387,CF1387,CH1387,CI1387,CJ1387,CK1387,CL1387,CQ1387,CS1387,CT1387,CU1387,CV1387,CW1387,#REF!,#REF!,DA1387,DC1387,DF1387,DH1387,DO1387,#REF!,#REF!,#REF!,#REF!,DQ1387,DR1387,DS1387,DT1387,DU1387,DX1387,DZ1387,EA1387,EB1387,EC1387,ED1387,EG1387,EI1387,EJ1387,EK1387,EL1387,EM1387)</f>
        <v>#REF!</v>
      </c>
      <c r="I1387" s="44" t="e">
        <f t="shared" si="33"/>
        <v>#REF!</v>
      </c>
      <c r="J1387" s="71"/>
      <c r="K1387" s="71"/>
    </row>
    <row r="1388" spans="7:11" x14ac:dyDescent="0.3">
      <c r="G1388" s="44" t="e">
        <f>SUM(J1388,L1388,N1388,O1388,P1388,T1388,U1388,V1388,AB1388,AD1388,AO1388,AQ1388,CE1388,CG1388,CP1388,CR1388,#REF!,#REF!,CZ1388,DB1388,DE1388,DG1388,DN1388,DP1388,DW1388,DY1388,EF1388,EH1388)</f>
        <v>#REF!</v>
      </c>
      <c r="H1388" s="44" t="e">
        <f>SUM(K1388,M1388,Q1388,R1388,S1388,W1388,X1388,Y1388,AC1388,AE1388,AF1388,AG1388,AH1388,AI1388,AL1388,AP1388,AR1388,#REF!,AY1388,AZ1388,CF1388,CH1388,CI1388,CJ1388,CK1388,CL1388,CQ1388,CS1388,CT1388,CU1388,CV1388,CW1388,#REF!,#REF!,DA1388,DC1388,DF1388,DH1388,DO1388,#REF!,#REF!,#REF!,#REF!,DQ1388,DR1388,DS1388,DT1388,DU1388,DX1388,DZ1388,EA1388,EB1388,EC1388,ED1388,EG1388,EI1388,EJ1388,EK1388,EL1388,EM1388)</f>
        <v>#REF!</v>
      </c>
      <c r="I1388" s="44" t="e">
        <f t="shared" si="33"/>
        <v>#REF!</v>
      </c>
      <c r="J1388" s="71"/>
      <c r="K1388" s="71"/>
    </row>
    <row r="1389" spans="7:11" x14ac:dyDescent="0.3">
      <c r="G1389" s="44" t="e">
        <f>SUM(J1389,L1389,N1389,O1389,P1389,T1389,U1389,V1389,AB1389,AD1389,AO1389,AQ1389,CE1389,CG1389,CP1389,CR1389,#REF!,#REF!,CZ1389,DB1389,DE1389,DG1389,DN1389,DP1389,DW1389,DY1389,EF1389,EH1389)</f>
        <v>#REF!</v>
      </c>
      <c r="H1389" s="44" t="e">
        <f>SUM(K1389,M1389,Q1389,R1389,S1389,W1389,X1389,Y1389,AC1389,AE1389,AF1389,AG1389,AH1389,AI1389,AL1389,AP1389,AR1389,#REF!,AY1389,AZ1389,CF1389,CH1389,CI1389,CJ1389,CK1389,CL1389,CQ1389,CS1389,CT1389,CU1389,CV1389,CW1389,#REF!,#REF!,DA1389,DC1389,DF1389,DH1389,DO1389,#REF!,#REF!,#REF!,#REF!,DQ1389,DR1389,DS1389,DT1389,DU1389,DX1389,DZ1389,EA1389,EB1389,EC1389,ED1389,EG1389,EI1389,EJ1389,EK1389,EL1389,EM1389)</f>
        <v>#REF!</v>
      </c>
      <c r="I1389" s="44" t="e">
        <f t="shared" si="33"/>
        <v>#REF!</v>
      </c>
      <c r="J1389" s="71"/>
      <c r="K1389" s="71"/>
    </row>
    <row r="1390" spans="7:11" x14ac:dyDescent="0.3">
      <c r="G1390" s="44" t="e">
        <f>SUM(J1390,L1390,N1390,O1390,P1390,T1390,U1390,V1390,AB1390,AD1390,AO1390,AQ1390,CE1390,CG1390,CP1390,CR1390,#REF!,#REF!,CZ1390,DB1390,DE1390,DG1390,DN1390,DP1390,DW1390,DY1390,EF1390,EH1390)</f>
        <v>#REF!</v>
      </c>
      <c r="H1390" s="44" t="e">
        <f>SUM(K1390,M1390,Q1390,R1390,S1390,W1390,X1390,Y1390,AC1390,AE1390,AF1390,AG1390,AH1390,AI1390,AL1390,AP1390,AR1390,#REF!,AY1390,AZ1390,CF1390,CH1390,CI1390,CJ1390,CK1390,CL1390,CQ1390,CS1390,CT1390,CU1390,CV1390,CW1390,#REF!,#REF!,DA1390,DC1390,DF1390,DH1390,DO1390,#REF!,#REF!,#REF!,#REF!,DQ1390,DR1390,DS1390,DT1390,DU1390,DX1390,DZ1390,EA1390,EB1390,EC1390,ED1390,EG1390,EI1390,EJ1390,EK1390,EL1390,EM1390)</f>
        <v>#REF!</v>
      </c>
      <c r="I1390" s="44" t="e">
        <f t="shared" si="33"/>
        <v>#REF!</v>
      </c>
      <c r="J1390" s="71"/>
      <c r="K1390" s="71"/>
    </row>
    <row r="1391" spans="7:11" x14ac:dyDescent="0.3">
      <c r="G1391" s="44" t="e">
        <f>SUM(J1391,L1391,N1391,O1391,P1391,T1391,U1391,V1391,AB1391,AD1391,AO1391,AQ1391,CE1391,CG1391,CP1391,CR1391,#REF!,#REF!,CZ1391,DB1391,DE1391,DG1391,DN1391,DP1391,DW1391,DY1391,EF1391,EH1391)</f>
        <v>#REF!</v>
      </c>
      <c r="H1391" s="44" t="e">
        <f>SUM(K1391,M1391,Q1391,R1391,S1391,W1391,X1391,Y1391,AC1391,AE1391,AF1391,AG1391,AH1391,AI1391,AL1391,AP1391,AR1391,#REF!,AY1391,AZ1391,CF1391,CH1391,CI1391,CJ1391,CK1391,CL1391,CQ1391,CS1391,CT1391,CU1391,CV1391,CW1391,#REF!,#REF!,DA1391,DC1391,DF1391,DH1391,DO1391,#REF!,#REF!,#REF!,#REF!,DQ1391,DR1391,DS1391,DT1391,DU1391,DX1391,DZ1391,EA1391,EB1391,EC1391,ED1391,EG1391,EI1391,EJ1391,EK1391,EL1391,EM1391)</f>
        <v>#REF!</v>
      </c>
      <c r="I1391" s="44" t="e">
        <f t="shared" si="33"/>
        <v>#REF!</v>
      </c>
      <c r="J1391" s="71"/>
      <c r="K1391" s="71"/>
    </row>
    <row r="1392" spans="7:11" x14ac:dyDescent="0.3">
      <c r="G1392" s="44" t="e">
        <f>SUM(J1392,L1392,N1392,O1392,P1392,T1392,U1392,V1392,AB1392,AD1392,AO1392,AQ1392,CE1392,CG1392,CP1392,CR1392,#REF!,#REF!,CZ1392,DB1392,DE1392,DG1392,DN1392,DP1392,DW1392,DY1392,EF1392,EH1392)</f>
        <v>#REF!</v>
      </c>
      <c r="H1392" s="44" t="e">
        <f>SUM(K1392,M1392,Q1392,R1392,S1392,W1392,X1392,Y1392,AC1392,AE1392,AF1392,AG1392,AH1392,AI1392,AL1392,AP1392,AR1392,#REF!,AY1392,AZ1392,CF1392,CH1392,CI1392,CJ1392,CK1392,CL1392,CQ1392,CS1392,CT1392,CU1392,CV1392,CW1392,#REF!,#REF!,DA1392,DC1392,DF1392,DH1392,DO1392,#REF!,#REF!,#REF!,#REF!,DQ1392,DR1392,DS1392,DT1392,DU1392,DX1392,DZ1392,EA1392,EB1392,EC1392,ED1392,EG1392,EI1392,EJ1392,EK1392,EL1392,EM1392)</f>
        <v>#REF!</v>
      </c>
      <c r="I1392" s="44" t="e">
        <f t="shared" si="33"/>
        <v>#REF!</v>
      </c>
      <c r="J1392" s="71"/>
      <c r="K1392" s="71"/>
    </row>
    <row r="1393" spans="7:11" x14ac:dyDescent="0.3">
      <c r="G1393" s="44" t="e">
        <f>SUM(J1393,L1393,N1393,O1393,P1393,T1393,U1393,V1393,AB1393,AD1393,AO1393,AQ1393,CE1393,CG1393,CP1393,CR1393,#REF!,#REF!,CZ1393,DB1393,DE1393,DG1393,DN1393,DP1393,DW1393,DY1393,EF1393,EH1393)</f>
        <v>#REF!</v>
      </c>
      <c r="H1393" s="44" t="e">
        <f>SUM(K1393,M1393,Q1393,R1393,S1393,W1393,X1393,Y1393,AC1393,AE1393,AF1393,AG1393,AH1393,AI1393,AL1393,AP1393,AR1393,#REF!,AY1393,AZ1393,CF1393,CH1393,CI1393,CJ1393,CK1393,CL1393,CQ1393,CS1393,CT1393,CU1393,CV1393,CW1393,#REF!,#REF!,DA1393,DC1393,DF1393,DH1393,DO1393,#REF!,#REF!,#REF!,#REF!,DQ1393,DR1393,DS1393,DT1393,DU1393,DX1393,DZ1393,EA1393,EB1393,EC1393,ED1393,EG1393,EI1393,EJ1393,EK1393,EL1393,EM1393)</f>
        <v>#REF!</v>
      </c>
      <c r="I1393" s="44" t="e">
        <f t="shared" si="33"/>
        <v>#REF!</v>
      </c>
      <c r="J1393" s="71"/>
      <c r="K1393" s="71"/>
    </row>
    <row r="1394" spans="7:11" x14ac:dyDescent="0.3">
      <c r="G1394" s="44" t="e">
        <f>SUM(J1394,L1394,N1394,O1394,P1394,T1394,U1394,V1394,AB1394,AD1394,AO1394,AQ1394,CE1394,CG1394,CP1394,CR1394,#REF!,#REF!,CZ1394,DB1394,DE1394,DG1394,DN1394,DP1394,DW1394,DY1394,EF1394,EH1394)</f>
        <v>#REF!</v>
      </c>
      <c r="H1394" s="44" t="e">
        <f>SUM(K1394,M1394,Q1394,R1394,S1394,W1394,X1394,Y1394,AC1394,AE1394,AF1394,AG1394,AH1394,AI1394,AL1394,AP1394,AR1394,#REF!,AY1394,AZ1394,CF1394,CH1394,CI1394,CJ1394,CK1394,CL1394,CQ1394,CS1394,CT1394,CU1394,CV1394,CW1394,#REF!,#REF!,DA1394,DC1394,DF1394,DH1394,DO1394,#REF!,#REF!,#REF!,#REF!,DQ1394,DR1394,DS1394,DT1394,DU1394,DX1394,DZ1394,EA1394,EB1394,EC1394,ED1394,EG1394,EI1394,EJ1394,EK1394,EL1394,EM1394)</f>
        <v>#REF!</v>
      </c>
      <c r="I1394" s="44" t="e">
        <f t="shared" si="33"/>
        <v>#REF!</v>
      </c>
      <c r="J1394" s="71"/>
      <c r="K1394" s="71"/>
    </row>
    <row r="1395" spans="7:11" x14ac:dyDescent="0.3">
      <c r="G1395" s="44" t="e">
        <f>SUM(J1395,L1395,N1395,O1395,P1395,T1395,U1395,V1395,AB1395,AD1395,AO1395,AQ1395,CE1395,CG1395,CP1395,CR1395,#REF!,#REF!,CZ1395,DB1395,DE1395,DG1395,DN1395,DP1395,DW1395,DY1395,EF1395,EH1395)</f>
        <v>#REF!</v>
      </c>
      <c r="H1395" s="44" t="e">
        <f>SUM(K1395,M1395,Q1395,R1395,S1395,W1395,X1395,Y1395,AC1395,AE1395,AF1395,AG1395,AH1395,AI1395,AL1395,AP1395,AR1395,#REF!,AY1395,AZ1395,CF1395,CH1395,CI1395,CJ1395,CK1395,CL1395,CQ1395,CS1395,CT1395,CU1395,CV1395,CW1395,#REF!,#REF!,DA1395,DC1395,DF1395,DH1395,DO1395,#REF!,#REF!,#REF!,#REF!,DQ1395,DR1395,DS1395,DT1395,DU1395,DX1395,DZ1395,EA1395,EB1395,EC1395,ED1395,EG1395,EI1395,EJ1395,EK1395,EL1395,EM1395)</f>
        <v>#REF!</v>
      </c>
      <c r="I1395" s="44" t="e">
        <f t="shared" si="33"/>
        <v>#REF!</v>
      </c>
      <c r="J1395" s="71"/>
      <c r="K1395" s="71"/>
    </row>
    <row r="1396" spans="7:11" x14ac:dyDescent="0.3">
      <c r="G1396" s="44" t="e">
        <f>SUM(J1396,L1396,N1396,O1396,P1396,T1396,U1396,V1396,AB1396,AD1396,AO1396,AQ1396,CE1396,CG1396,CP1396,CR1396,#REF!,#REF!,CZ1396,DB1396,DE1396,DG1396,DN1396,DP1396,DW1396,DY1396,EF1396,EH1396)</f>
        <v>#REF!</v>
      </c>
      <c r="H1396" s="44" t="e">
        <f>SUM(K1396,M1396,Q1396,R1396,S1396,W1396,X1396,Y1396,AC1396,AE1396,AF1396,AG1396,AH1396,AI1396,AL1396,AP1396,AR1396,#REF!,AY1396,AZ1396,CF1396,CH1396,CI1396,CJ1396,CK1396,CL1396,CQ1396,CS1396,CT1396,CU1396,CV1396,CW1396,#REF!,#REF!,DA1396,DC1396,DF1396,DH1396,DO1396,#REF!,#REF!,#REF!,#REF!,DQ1396,DR1396,DS1396,DT1396,DU1396,DX1396,DZ1396,EA1396,EB1396,EC1396,ED1396,EG1396,EI1396,EJ1396,EK1396,EL1396,EM1396)</f>
        <v>#REF!</v>
      </c>
      <c r="I1396" s="44" t="e">
        <f t="shared" si="33"/>
        <v>#REF!</v>
      </c>
      <c r="J1396" s="71"/>
      <c r="K1396" s="71"/>
    </row>
    <row r="1397" spans="7:11" x14ac:dyDescent="0.3">
      <c r="G1397" s="44" t="e">
        <f>SUM(J1397,L1397,N1397,O1397,P1397,T1397,U1397,V1397,AB1397,AD1397,AO1397,AQ1397,CE1397,CG1397,CP1397,CR1397,#REF!,#REF!,CZ1397,DB1397,DE1397,DG1397,DN1397,DP1397,DW1397,DY1397,EF1397,EH1397)</f>
        <v>#REF!</v>
      </c>
      <c r="H1397" s="44" t="e">
        <f>SUM(K1397,M1397,Q1397,R1397,S1397,W1397,X1397,Y1397,AC1397,AE1397,AF1397,AG1397,AH1397,AI1397,AL1397,AP1397,AR1397,#REF!,AY1397,AZ1397,CF1397,CH1397,CI1397,CJ1397,CK1397,CL1397,CQ1397,CS1397,CT1397,CU1397,CV1397,CW1397,#REF!,#REF!,DA1397,DC1397,DF1397,DH1397,DO1397,#REF!,#REF!,#REF!,#REF!,DQ1397,DR1397,DS1397,DT1397,DU1397,DX1397,DZ1397,EA1397,EB1397,EC1397,ED1397,EG1397,EI1397,EJ1397,EK1397,EL1397,EM1397)</f>
        <v>#REF!</v>
      </c>
      <c r="I1397" s="44" t="e">
        <f t="shared" si="33"/>
        <v>#REF!</v>
      </c>
      <c r="J1397" s="71"/>
      <c r="K1397" s="71"/>
    </row>
    <row r="1398" spans="7:11" x14ac:dyDescent="0.3">
      <c r="G1398" s="44" t="e">
        <f>SUM(J1398,L1398,N1398,O1398,P1398,T1398,U1398,V1398,AB1398,AD1398,AO1398,AQ1398,CE1398,CG1398,CP1398,CR1398,#REF!,#REF!,CZ1398,DB1398,DE1398,DG1398,DN1398,DP1398,DW1398,DY1398,EF1398,EH1398)</f>
        <v>#REF!</v>
      </c>
      <c r="H1398" s="44" t="e">
        <f>SUM(K1398,M1398,Q1398,R1398,S1398,W1398,X1398,Y1398,AC1398,AE1398,AF1398,AG1398,AH1398,AI1398,AL1398,AP1398,AR1398,#REF!,AY1398,AZ1398,CF1398,CH1398,CI1398,CJ1398,CK1398,CL1398,CQ1398,CS1398,CT1398,CU1398,CV1398,CW1398,#REF!,#REF!,DA1398,DC1398,DF1398,DH1398,DO1398,#REF!,#REF!,#REF!,#REF!,DQ1398,DR1398,DS1398,DT1398,DU1398,DX1398,DZ1398,EA1398,EB1398,EC1398,ED1398,EG1398,EI1398,EJ1398,EK1398,EL1398,EM1398)</f>
        <v>#REF!</v>
      </c>
      <c r="I1398" s="44" t="e">
        <f t="shared" si="33"/>
        <v>#REF!</v>
      </c>
      <c r="J1398" s="71"/>
      <c r="K1398" s="71"/>
    </row>
    <row r="1399" spans="7:11" x14ac:dyDescent="0.3">
      <c r="G1399" s="44" t="e">
        <f>SUM(J1399,L1399,N1399,O1399,P1399,T1399,U1399,V1399,AB1399,AD1399,AO1399,AQ1399,CE1399,CG1399,CP1399,CR1399,#REF!,#REF!,CZ1399,DB1399,DE1399,DG1399,DN1399,DP1399,DW1399,DY1399,EF1399,EH1399)</f>
        <v>#REF!</v>
      </c>
      <c r="H1399" s="44" t="e">
        <f>SUM(K1399,M1399,Q1399,R1399,S1399,W1399,X1399,Y1399,AC1399,AE1399,AF1399,AG1399,AH1399,AI1399,AL1399,AP1399,AR1399,#REF!,AY1399,AZ1399,CF1399,CH1399,CI1399,CJ1399,CK1399,CL1399,CQ1399,CS1399,CT1399,CU1399,CV1399,CW1399,#REF!,#REF!,DA1399,DC1399,DF1399,DH1399,DO1399,#REF!,#REF!,#REF!,#REF!,DQ1399,DR1399,DS1399,DT1399,DU1399,DX1399,DZ1399,EA1399,EB1399,EC1399,ED1399,EG1399,EI1399,EJ1399,EK1399,EL1399,EM1399)</f>
        <v>#REF!</v>
      </c>
      <c r="I1399" s="44" t="e">
        <f t="shared" si="33"/>
        <v>#REF!</v>
      </c>
      <c r="J1399" s="71"/>
      <c r="K1399" s="71"/>
    </row>
    <row r="1400" spans="7:11" x14ac:dyDescent="0.3">
      <c r="G1400" s="44" t="e">
        <f>SUM(J1400,L1400,N1400,O1400,P1400,T1400,U1400,V1400,AB1400,AD1400,AO1400,AQ1400,CE1400,CG1400,CP1400,CR1400,#REF!,#REF!,CZ1400,DB1400,DE1400,DG1400,DN1400,DP1400,DW1400,DY1400,EF1400,EH1400)</f>
        <v>#REF!</v>
      </c>
      <c r="H1400" s="44" t="e">
        <f>SUM(K1400,M1400,Q1400,R1400,S1400,W1400,X1400,Y1400,AC1400,AE1400,AF1400,AG1400,AH1400,AI1400,AL1400,AP1400,AR1400,#REF!,AY1400,AZ1400,CF1400,CH1400,CI1400,CJ1400,CK1400,CL1400,CQ1400,CS1400,CT1400,CU1400,CV1400,CW1400,#REF!,#REF!,DA1400,DC1400,DF1400,DH1400,DO1400,#REF!,#REF!,#REF!,#REF!,DQ1400,DR1400,DS1400,DT1400,DU1400,DX1400,DZ1400,EA1400,EB1400,EC1400,ED1400,EG1400,EI1400,EJ1400,EK1400,EL1400,EM1400)</f>
        <v>#REF!</v>
      </c>
      <c r="I1400" s="44" t="e">
        <f t="shared" si="33"/>
        <v>#REF!</v>
      </c>
      <c r="J1400" s="71"/>
      <c r="K1400" s="71"/>
    </row>
    <row r="1401" spans="7:11" x14ac:dyDescent="0.3">
      <c r="G1401" s="44" t="e">
        <f>SUM(J1401,L1401,N1401,O1401,P1401,T1401,U1401,V1401,AB1401,AD1401,AO1401,AQ1401,CE1401,CG1401,CP1401,CR1401,#REF!,#REF!,CZ1401,DB1401,DE1401,DG1401,DN1401,DP1401,DW1401,DY1401,EF1401,EH1401)</f>
        <v>#REF!</v>
      </c>
      <c r="H1401" s="44" t="e">
        <f>SUM(K1401,M1401,Q1401,R1401,S1401,W1401,X1401,Y1401,AC1401,AE1401,AF1401,AG1401,AH1401,AI1401,AL1401,AP1401,AR1401,#REF!,AY1401,AZ1401,CF1401,CH1401,CI1401,CJ1401,CK1401,CL1401,CQ1401,CS1401,CT1401,CU1401,CV1401,CW1401,#REF!,#REF!,DA1401,DC1401,DF1401,DH1401,DO1401,#REF!,#REF!,#REF!,#REF!,DQ1401,DR1401,DS1401,DT1401,DU1401,DX1401,DZ1401,EA1401,EB1401,EC1401,ED1401,EG1401,EI1401,EJ1401,EK1401,EL1401,EM1401)</f>
        <v>#REF!</v>
      </c>
      <c r="I1401" s="44" t="e">
        <f t="shared" si="33"/>
        <v>#REF!</v>
      </c>
      <c r="J1401" s="71"/>
      <c r="K1401" s="71"/>
    </row>
    <row r="1402" spans="7:11" x14ac:dyDescent="0.3">
      <c r="G1402" s="44" t="e">
        <f>SUM(J1402,L1402,N1402,O1402,P1402,T1402,U1402,V1402,AB1402,AD1402,AO1402,AQ1402,CE1402,CG1402,CP1402,CR1402,#REF!,#REF!,CZ1402,DB1402,DE1402,DG1402,DN1402,DP1402,DW1402,DY1402,EF1402,EH1402)</f>
        <v>#REF!</v>
      </c>
      <c r="H1402" s="44" t="e">
        <f>SUM(K1402,M1402,Q1402,R1402,S1402,W1402,X1402,Y1402,AC1402,AE1402,AF1402,AG1402,AH1402,AI1402,AL1402,AP1402,AR1402,#REF!,AY1402,AZ1402,CF1402,CH1402,CI1402,CJ1402,CK1402,CL1402,CQ1402,CS1402,CT1402,CU1402,CV1402,CW1402,#REF!,#REF!,DA1402,DC1402,DF1402,DH1402,DO1402,#REF!,#REF!,#REF!,#REF!,DQ1402,DR1402,DS1402,DT1402,DU1402,DX1402,DZ1402,EA1402,EB1402,EC1402,ED1402,EG1402,EI1402,EJ1402,EK1402,EL1402,EM1402)</f>
        <v>#REF!</v>
      </c>
      <c r="I1402" s="44" t="e">
        <f t="shared" si="33"/>
        <v>#REF!</v>
      </c>
      <c r="J1402" s="71"/>
      <c r="K1402" s="71"/>
    </row>
    <row r="1403" spans="7:11" x14ac:dyDescent="0.3">
      <c r="G1403" s="44" t="e">
        <f>SUM(J1403,L1403,N1403,O1403,P1403,T1403,U1403,V1403,AB1403,AD1403,AO1403,AQ1403,CE1403,CG1403,CP1403,CR1403,#REF!,#REF!,CZ1403,DB1403,DE1403,DG1403,DN1403,DP1403,DW1403,DY1403,EF1403,EH1403)</f>
        <v>#REF!</v>
      </c>
      <c r="H1403" s="44" t="e">
        <f>SUM(K1403,M1403,Q1403,R1403,S1403,W1403,X1403,Y1403,AC1403,AE1403,AF1403,AG1403,AH1403,AI1403,AL1403,AP1403,AR1403,#REF!,AY1403,AZ1403,CF1403,CH1403,CI1403,CJ1403,CK1403,CL1403,CQ1403,CS1403,CT1403,CU1403,CV1403,CW1403,#REF!,#REF!,DA1403,DC1403,DF1403,DH1403,DO1403,#REF!,#REF!,#REF!,#REF!,DQ1403,DR1403,DS1403,DT1403,DU1403,DX1403,DZ1403,EA1403,EB1403,EC1403,ED1403,EG1403,EI1403,EJ1403,EK1403,EL1403,EM1403)</f>
        <v>#REF!</v>
      </c>
      <c r="I1403" s="44" t="e">
        <f t="shared" si="33"/>
        <v>#REF!</v>
      </c>
      <c r="J1403" s="71"/>
      <c r="K1403" s="71"/>
    </row>
    <row r="1404" spans="7:11" x14ac:dyDescent="0.3">
      <c r="G1404" s="44" t="e">
        <f>SUM(J1404,L1404,N1404,O1404,P1404,T1404,U1404,V1404,AB1404,AD1404,AO1404,AQ1404,CE1404,CG1404,CP1404,CR1404,#REF!,#REF!,CZ1404,DB1404,DE1404,DG1404,DN1404,DP1404,DW1404,DY1404,EF1404,EH1404)</f>
        <v>#REF!</v>
      </c>
      <c r="H1404" s="44" t="e">
        <f>SUM(K1404,M1404,Q1404,R1404,S1404,W1404,X1404,Y1404,AC1404,AE1404,AF1404,AG1404,AH1404,AI1404,AL1404,AP1404,AR1404,#REF!,AY1404,AZ1404,CF1404,CH1404,CI1404,CJ1404,CK1404,CL1404,CQ1404,CS1404,CT1404,CU1404,CV1404,CW1404,#REF!,#REF!,DA1404,DC1404,DF1404,DH1404,DO1404,#REF!,#REF!,#REF!,#REF!,DQ1404,DR1404,DS1404,DT1404,DU1404,DX1404,DZ1404,EA1404,EB1404,EC1404,ED1404,EG1404,EI1404,EJ1404,EK1404,EL1404,EM1404)</f>
        <v>#REF!</v>
      </c>
      <c r="I1404" s="44" t="e">
        <f t="shared" si="33"/>
        <v>#REF!</v>
      </c>
      <c r="J1404" s="71"/>
      <c r="K1404" s="71"/>
    </row>
    <row r="1405" spans="7:11" x14ac:dyDescent="0.3">
      <c r="G1405" s="44" t="e">
        <f>SUM(J1405,L1405,N1405,O1405,P1405,T1405,U1405,V1405,AB1405,AD1405,AO1405,AQ1405,CE1405,CG1405,CP1405,CR1405,#REF!,#REF!,CZ1405,DB1405,DE1405,DG1405,DN1405,DP1405,DW1405,DY1405,EF1405,EH1405)</f>
        <v>#REF!</v>
      </c>
      <c r="H1405" s="44" t="e">
        <f>SUM(K1405,M1405,Q1405,R1405,S1405,W1405,X1405,Y1405,AC1405,AE1405,AF1405,AG1405,AH1405,AI1405,AL1405,AP1405,AR1405,#REF!,AY1405,AZ1405,CF1405,CH1405,CI1405,CJ1405,CK1405,CL1405,CQ1405,CS1405,CT1405,CU1405,CV1405,CW1405,#REF!,#REF!,DA1405,DC1405,DF1405,DH1405,DO1405,#REF!,#REF!,#REF!,#REF!,DQ1405,DR1405,DS1405,DT1405,DU1405,DX1405,DZ1405,EA1405,EB1405,EC1405,ED1405,EG1405,EI1405,EJ1405,EK1405,EL1405,EM1405)</f>
        <v>#REF!</v>
      </c>
      <c r="I1405" s="44" t="e">
        <f t="shared" si="33"/>
        <v>#REF!</v>
      </c>
      <c r="J1405" s="71"/>
      <c r="K1405" s="71"/>
    </row>
    <row r="1406" spans="7:11" x14ac:dyDescent="0.3">
      <c r="G1406" s="44" t="e">
        <f>SUM(J1406,L1406,N1406,O1406,P1406,T1406,U1406,V1406,AB1406,AD1406,AO1406,AQ1406,CE1406,CG1406,CP1406,CR1406,#REF!,#REF!,CZ1406,DB1406,DE1406,DG1406,DN1406,DP1406,DW1406,DY1406,EF1406,EH1406)</f>
        <v>#REF!</v>
      </c>
      <c r="H1406" s="44" t="e">
        <f>SUM(K1406,M1406,Q1406,R1406,S1406,W1406,X1406,Y1406,AC1406,AE1406,AF1406,AG1406,AH1406,AI1406,AL1406,AP1406,AR1406,#REF!,AY1406,AZ1406,CF1406,CH1406,CI1406,CJ1406,CK1406,CL1406,CQ1406,CS1406,CT1406,CU1406,CV1406,CW1406,#REF!,#REF!,DA1406,DC1406,DF1406,DH1406,DO1406,#REF!,#REF!,#REF!,#REF!,DQ1406,DR1406,DS1406,DT1406,DU1406,DX1406,DZ1406,EA1406,EB1406,EC1406,ED1406,EG1406,EI1406,EJ1406,EK1406,EL1406,EM1406)</f>
        <v>#REF!</v>
      </c>
      <c r="I1406" s="44" t="e">
        <f t="shared" si="33"/>
        <v>#REF!</v>
      </c>
      <c r="J1406" s="71"/>
      <c r="K1406" s="71"/>
    </row>
    <row r="1407" spans="7:11" x14ac:dyDescent="0.3">
      <c r="G1407" s="44" t="e">
        <f>SUM(J1407,L1407,N1407,O1407,P1407,T1407,U1407,V1407,AB1407,AD1407,AO1407,AQ1407,CE1407,CG1407,CP1407,CR1407,#REF!,#REF!,CZ1407,DB1407,DE1407,DG1407,DN1407,DP1407,DW1407,DY1407,EF1407,EH1407)</f>
        <v>#REF!</v>
      </c>
      <c r="H1407" s="44" t="e">
        <f>SUM(K1407,M1407,Q1407,R1407,S1407,W1407,X1407,Y1407,AC1407,AE1407,AF1407,AG1407,AH1407,AI1407,AL1407,AP1407,AR1407,#REF!,AY1407,AZ1407,CF1407,CH1407,CI1407,CJ1407,CK1407,CL1407,CQ1407,CS1407,CT1407,CU1407,CV1407,CW1407,#REF!,#REF!,DA1407,DC1407,DF1407,DH1407,DO1407,#REF!,#REF!,#REF!,#REF!,DQ1407,DR1407,DS1407,DT1407,DU1407,DX1407,DZ1407,EA1407,EB1407,EC1407,ED1407,EG1407,EI1407,EJ1407,EK1407,EL1407,EM1407)</f>
        <v>#REF!</v>
      </c>
      <c r="I1407" s="44" t="e">
        <f t="shared" si="33"/>
        <v>#REF!</v>
      </c>
      <c r="J1407" s="71"/>
      <c r="K1407" s="71"/>
    </row>
    <row r="1408" spans="7:11" x14ac:dyDescent="0.3">
      <c r="G1408" s="44" t="e">
        <f>SUM(J1408,L1408,N1408,O1408,P1408,T1408,U1408,V1408,AB1408,AD1408,AO1408,AQ1408,CE1408,CG1408,CP1408,CR1408,#REF!,#REF!,CZ1408,DB1408,DE1408,DG1408,DN1408,DP1408,DW1408,DY1408,EF1408,EH1408)</f>
        <v>#REF!</v>
      </c>
      <c r="H1408" s="44" t="e">
        <f>SUM(K1408,M1408,Q1408,R1408,S1408,W1408,X1408,Y1408,AC1408,AE1408,AF1408,AG1408,AH1408,AI1408,AL1408,AP1408,AR1408,#REF!,AY1408,AZ1408,CF1408,CH1408,CI1408,CJ1408,CK1408,CL1408,CQ1408,CS1408,CT1408,CU1408,CV1408,CW1408,#REF!,#REF!,DA1408,DC1408,DF1408,DH1408,DO1408,#REF!,#REF!,#REF!,#REF!,DQ1408,DR1408,DS1408,DT1408,DU1408,DX1408,DZ1408,EA1408,EB1408,EC1408,ED1408,EG1408,EI1408,EJ1408,EK1408,EL1408,EM1408)</f>
        <v>#REF!</v>
      </c>
      <c r="I1408" s="44" t="e">
        <f t="shared" si="33"/>
        <v>#REF!</v>
      </c>
      <c r="J1408" s="71"/>
      <c r="K1408" s="71"/>
    </row>
    <row r="1409" spans="7:11" x14ac:dyDescent="0.3">
      <c r="G1409" s="44" t="e">
        <f>SUM(J1409,L1409,N1409,O1409,P1409,T1409,U1409,V1409,AB1409,AD1409,AO1409,AQ1409,CE1409,CG1409,CP1409,CR1409,#REF!,#REF!,CZ1409,DB1409,DE1409,DG1409,DN1409,DP1409,DW1409,DY1409,EF1409,EH1409)</f>
        <v>#REF!</v>
      </c>
      <c r="H1409" s="44" t="e">
        <f>SUM(K1409,M1409,Q1409,R1409,S1409,W1409,X1409,Y1409,AC1409,AE1409,AF1409,AG1409,AH1409,AI1409,AL1409,AP1409,AR1409,#REF!,AY1409,AZ1409,CF1409,CH1409,CI1409,CJ1409,CK1409,CL1409,CQ1409,CS1409,CT1409,CU1409,CV1409,CW1409,#REF!,#REF!,DA1409,DC1409,DF1409,DH1409,DO1409,#REF!,#REF!,#REF!,#REF!,DQ1409,DR1409,DS1409,DT1409,DU1409,DX1409,DZ1409,EA1409,EB1409,EC1409,ED1409,EG1409,EI1409,EJ1409,EK1409,EL1409,EM1409)</f>
        <v>#REF!</v>
      </c>
      <c r="I1409" s="44" t="e">
        <f t="shared" si="33"/>
        <v>#REF!</v>
      </c>
      <c r="J1409" s="71"/>
      <c r="K1409" s="71"/>
    </row>
    <row r="1410" spans="7:11" x14ac:dyDescent="0.3">
      <c r="G1410" s="44" t="e">
        <f>SUM(J1410,L1410,N1410,O1410,P1410,T1410,U1410,V1410,AB1410,AD1410,AO1410,AQ1410,CE1410,CG1410,CP1410,CR1410,#REF!,#REF!,CZ1410,DB1410,DE1410,DG1410,DN1410,DP1410,DW1410,DY1410,EF1410,EH1410)</f>
        <v>#REF!</v>
      </c>
      <c r="H1410" s="44" t="e">
        <f>SUM(K1410,M1410,Q1410,R1410,S1410,W1410,X1410,Y1410,AC1410,AE1410,AF1410,AG1410,AH1410,AI1410,AL1410,AP1410,AR1410,#REF!,AY1410,AZ1410,CF1410,CH1410,CI1410,CJ1410,CK1410,CL1410,CQ1410,CS1410,CT1410,CU1410,CV1410,CW1410,#REF!,#REF!,DA1410,DC1410,DF1410,DH1410,DO1410,#REF!,#REF!,#REF!,#REF!,DQ1410,DR1410,DS1410,DT1410,DU1410,DX1410,DZ1410,EA1410,EB1410,EC1410,ED1410,EG1410,EI1410,EJ1410,EK1410,EL1410,EM1410)</f>
        <v>#REF!</v>
      </c>
      <c r="I1410" s="44" t="e">
        <f t="shared" si="33"/>
        <v>#REF!</v>
      </c>
      <c r="J1410" s="71"/>
      <c r="K1410" s="71"/>
    </row>
    <row r="1411" spans="7:11" x14ac:dyDescent="0.3">
      <c r="G1411" s="44" t="e">
        <f>SUM(J1411,L1411,N1411,O1411,P1411,T1411,U1411,V1411,AB1411,AD1411,AO1411,AQ1411,CE1411,CG1411,CP1411,CR1411,#REF!,#REF!,CZ1411,DB1411,DE1411,DG1411,DN1411,DP1411,DW1411,DY1411,EF1411,EH1411)</f>
        <v>#REF!</v>
      </c>
      <c r="H1411" s="44" t="e">
        <f>SUM(K1411,M1411,Q1411,R1411,S1411,W1411,X1411,Y1411,AC1411,AE1411,AF1411,AG1411,AH1411,AI1411,AL1411,AP1411,AR1411,#REF!,AY1411,AZ1411,CF1411,CH1411,CI1411,CJ1411,CK1411,CL1411,CQ1411,CS1411,CT1411,CU1411,CV1411,CW1411,#REF!,#REF!,DA1411,DC1411,DF1411,DH1411,DO1411,#REF!,#REF!,#REF!,#REF!,DQ1411,DR1411,DS1411,DT1411,DU1411,DX1411,DZ1411,EA1411,EB1411,EC1411,ED1411,EG1411,EI1411,EJ1411,EK1411,EL1411,EM1411)</f>
        <v>#REF!</v>
      </c>
      <c r="I1411" s="44" t="e">
        <f t="shared" si="33"/>
        <v>#REF!</v>
      </c>
      <c r="J1411" s="71"/>
      <c r="K1411" s="71"/>
    </row>
    <row r="1412" spans="7:11" x14ac:dyDescent="0.3">
      <c r="G1412" s="44" t="e">
        <f>SUM(J1412,L1412,N1412,O1412,P1412,T1412,U1412,V1412,AB1412,AD1412,AO1412,AQ1412,CE1412,CG1412,CP1412,CR1412,#REF!,#REF!,CZ1412,DB1412,DE1412,DG1412,DN1412,DP1412,DW1412,DY1412,EF1412,EH1412)</f>
        <v>#REF!</v>
      </c>
      <c r="H1412" s="44" t="e">
        <f>SUM(K1412,M1412,Q1412,R1412,S1412,W1412,X1412,Y1412,AC1412,AE1412,AF1412,AG1412,AH1412,AI1412,AL1412,AP1412,AR1412,#REF!,AY1412,AZ1412,CF1412,CH1412,CI1412,CJ1412,CK1412,CL1412,CQ1412,CS1412,CT1412,CU1412,CV1412,CW1412,#REF!,#REF!,DA1412,DC1412,DF1412,DH1412,DO1412,#REF!,#REF!,#REF!,#REF!,DQ1412,DR1412,DS1412,DT1412,DU1412,DX1412,DZ1412,EA1412,EB1412,EC1412,ED1412,EG1412,EI1412,EJ1412,EK1412,EL1412,EM1412)</f>
        <v>#REF!</v>
      </c>
      <c r="I1412" s="44" t="e">
        <f t="shared" si="33"/>
        <v>#REF!</v>
      </c>
      <c r="J1412" s="71"/>
      <c r="K1412" s="71"/>
    </row>
    <row r="1413" spans="7:11" x14ac:dyDescent="0.3">
      <c r="G1413" s="44" t="e">
        <f>SUM(J1413,L1413,N1413,O1413,P1413,T1413,U1413,V1413,AB1413,AD1413,AO1413,AQ1413,CE1413,CG1413,CP1413,CR1413,#REF!,#REF!,CZ1413,DB1413,DE1413,DG1413,DN1413,DP1413,DW1413,DY1413,EF1413,EH1413)</f>
        <v>#REF!</v>
      </c>
      <c r="H1413" s="44" t="e">
        <f>SUM(K1413,M1413,Q1413,R1413,S1413,W1413,X1413,Y1413,AC1413,AE1413,AF1413,AG1413,AH1413,AI1413,AL1413,AP1413,AR1413,#REF!,AY1413,AZ1413,CF1413,CH1413,CI1413,CJ1413,CK1413,CL1413,CQ1413,CS1413,CT1413,CU1413,CV1413,CW1413,#REF!,#REF!,DA1413,DC1413,DF1413,DH1413,DO1413,#REF!,#REF!,#REF!,#REF!,DQ1413,DR1413,DS1413,DT1413,DU1413,DX1413,DZ1413,EA1413,EB1413,EC1413,ED1413,EG1413,EI1413,EJ1413,EK1413,EL1413,EM1413)</f>
        <v>#REF!</v>
      </c>
      <c r="I1413" s="44" t="e">
        <f t="shared" si="33"/>
        <v>#REF!</v>
      </c>
      <c r="J1413" s="71"/>
      <c r="K1413" s="71"/>
    </row>
    <row r="1414" spans="7:11" x14ac:dyDescent="0.3">
      <c r="G1414" s="44" t="e">
        <f>SUM(J1414,L1414,N1414,O1414,P1414,T1414,U1414,V1414,AB1414,AD1414,AO1414,AQ1414,CE1414,CG1414,CP1414,CR1414,#REF!,#REF!,CZ1414,DB1414,DE1414,DG1414,DN1414,DP1414,DW1414,DY1414,EF1414,EH1414)</f>
        <v>#REF!</v>
      </c>
      <c r="H1414" s="44" t="e">
        <f>SUM(K1414,M1414,Q1414,R1414,S1414,W1414,X1414,Y1414,AC1414,AE1414,AF1414,AG1414,AH1414,AI1414,AL1414,AP1414,AR1414,#REF!,AY1414,AZ1414,CF1414,CH1414,CI1414,CJ1414,CK1414,CL1414,CQ1414,CS1414,CT1414,CU1414,CV1414,CW1414,#REF!,#REF!,DA1414,DC1414,DF1414,DH1414,DO1414,#REF!,#REF!,#REF!,#REF!,DQ1414,DR1414,DS1414,DT1414,DU1414,DX1414,DZ1414,EA1414,EB1414,EC1414,ED1414,EG1414,EI1414,EJ1414,EK1414,EL1414,EM1414)</f>
        <v>#REF!</v>
      </c>
      <c r="I1414" s="44" t="e">
        <f t="shared" si="33"/>
        <v>#REF!</v>
      </c>
      <c r="J1414" s="71"/>
      <c r="K1414" s="71"/>
    </row>
    <row r="1415" spans="7:11" x14ac:dyDescent="0.3">
      <c r="G1415" s="44" t="e">
        <f>SUM(J1415,L1415,N1415,O1415,P1415,T1415,U1415,V1415,AB1415,AD1415,AO1415,AQ1415,CE1415,CG1415,CP1415,CR1415,#REF!,#REF!,CZ1415,DB1415,DE1415,DG1415,DN1415,DP1415,DW1415,DY1415,EF1415,EH1415)</f>
        <v>#REF!</v>
      </c>
      <c r="H1415" s="44" t="e">
        <f>SUM(K1415,M1415,Q1415,R1415,S1415,W1415,X1415,Y1415,AC1415,AE1415,AF1415,AG1415,AH1415,AI1415,AL1415,AP1415,AR1415,#REF!,AY1415,AZ1415,CF1415,CH1415,CI1415,CJ1415,CK1415,CL1415,CQ1415,CS1415,CT1415,CU1415,CV1415,CW1415,#REF!,#REF!,DA1415,DC1415,DF1415,DH1415,DO1415,#REF!,#REF!,#REF!,#REF!,DQ1415,DR1415,DS1415,DT1415,DU1415,DX1415,DZ1415,EA1415,EB1415,EC1415,ED1415,EG1415,EI1415,EJ1415,EK1415,EL1415,EM1415)</f>
        <v>#REF!</v>
      </c>
      <c r="I1415" s="44" t="e">
        <f t="shared" si="33"/>
        <v>#REF!</v>
      </c>
      <c r="J1415" s="71"/>
      <c r="K1415" s="71"/>
    </row>
    <row r="1416" spans="7:11" x14ac:dyDescent="0.3">
      <c r="G1416" s="44" t="e">
        <f>SUM(J1416,L1416,N1416,O1416,P1416,T1416,U1416,V1416,AB1416,AD1416,AO1416,AQ1416,CE1416,CG1416,CP1416,CR1416,#REF!,#REF!,CZ1416,DB1416,DE1416,DG1416,DN1416,DP1416,DW1416,DY1416,EF1416,EH1416)</f>
        <v>#REF!</v>
      </c>
      <c r="H1416" s="44" t="e">
        <f>SUM(K1416,M1416,Q1416,R1416,S1416,W1416,X1416,Y1416,AC1416,AE1416,AF1416,AG1416,AH1416,AI1416,AL1416,AP1416,AR1416,#REF!,AY1416,AZ1416,CF1416,CH1416,CI1416,CJ1416,CK1416,CL1416,CQ1416,CS1416,CT1416,CU1416,CV1416,CW1416,#REF!,#REF!,DA1416,DC1416,DF1416,DH1416,DO1416,#REF!,#REF!,#REF!,#REF!,DQ1416,DR1416,DS1416,DT1416,DU1416,DX1416,DZ1416,EA1416,EB1416,EC1416,ED1416,EG1416,EI1416,EJ1416,EK1416,EL1416,EM1416)</f>
        <v>#REF!</v>
      </c>
      <c r="I1416" s="44" t="e">
        <f t="shared" si="33"/>
        <v>#REF!</v>
      </c>
      <c r="J1416" s="71"/>
      <c r="K1416" s="71"/>
    </row>
    <row r="1417" spans="7:11" x14ac:dyDescent="0.3">
      <c r="G1417" s="44" t="e">
        <f>SUM(J1417,L1417,N1417,O1417,P1417,T1417,U1417,V1417,AB1417,AD1417,AO1417,AQ1417,CE1417,CG1417,CP1417,CR1417,#REF!,#REF!,CZ1417,DB1417,DE1417,DG1417,DN1417,DP1417,DW1417,DY1417,EF1417,EH1417)</f>
        <v>#REF!</v>
      </c>
      <c r="H1417" s="44" t="e">
        <f>SUM(K1417,M1417,Q1417,R1417,S1417,W1417,X1417,Y1417,AC1417,AE1417,AF1417,AG1417,AH1417,AI1417,AL1417,AP1417,AR1417,#REF!,AY1417,AZ1417,CF1417,CH1417,CI1417,CJ1417,CK1417,CL1417,CQ1417,CS1417,CT1417,CU1417,CV1417,CW1417,#REF!,#REF!,DA1417,DC1417,DF1417,DH1417,DO1417,#REF!,#REF!,#REF!,#REF!,DQ1417,DR1417,DS1417,DT1417,DU1417,DX1417,DZ1417,EA1417,EB1417,EC1417,ED1417,EG1417,EI1417,EJ1417,EK1417,EL1417,EM1417)</f>
        <v>#REF!</v>
      </c>
      <c r="I1417" s="44" t="e">
        <f t="shared" si="33"/>
        <v>#REF!</v>
      </c>
      <c r="J1417" s="71"/>
      <c r="K1417" s="71"/>
    </row>
    <row r="1418" spans="7:11" x14ac:dyDescent="0.3">
      <c r="G1418" s="44" t="e">
        <f>SUM(J1418,L1418,N1418,O1418,P1418,T1418,U1418,V1418,AB1418,AD1418,AO1418,AQ1418,CE1418,CG1418,CP1418,CR1418,#REF!,#REF!,CZ1418,DB1418,DE1418,DG1418,DN1418,DP1418,DW1418,DY1418,EF1418,EH1418)</f>
        <v>#REF!</v>
      </c>
      <c r="H1418" s="44" t="e">
        <f>SUM(K1418,M1418,Q1418,R1418,S1418,W1418,X1418,Y1418,AC1418,AE1418,AF1418,AG1418,AH1418,AI1418,AL1418,AP1418,AR1418,#REF!,AY1418,AZ1418,CF1418,CH1418,CI1418,CJ1418,CK1418,CL1418,CQ1418,CS1418,CT1418,CU1418,CV1418,CW1418,#REF!,#REF!,DA1418,DC1418,DF1418,DH1418,DO1418,#REF!,#REF!,#REF!,#REF!,DQ1418,DR1418,DS1418,DT1418,DU1418,DX1418,DZ1418,EA1418,EB1418,EC1418,ED1418,EG1418,EI1418,EJ1418,EK1418,EL1418,EM1418)</f>
        <v>#REF!</v>
      </c>
      <c r="I1418" s="44" t="e">
        <f t="shared" ref="I1418:I1426" si="34">G1418+H1418</f>
        <v>#REF!</v>
      </c>
      <c r="J1418" s="71"/>
      <c r="K1418" s="71"/>
    </row>
    <row r="1419" spans="7:11" x14ac:dyDescent="0.3">
      <c r="G1419" s="44" t="e">
        <f>SUM(J1419,L1419,N1419,O1419,P1419,T1419,U1419,V1419,AB1419,AD1419,AO1419,AQ1419,CE1419,CG1419,CP1419,CR1419,#REF!,#REF!,CZ1419,DB1419,DE1419,DG1419,DN1419,DP1419,DW1419,DY1419,EF1419,EH1419)</f>
        <v>#REF!</v>
      </c>
      <c r="H1419" s="44" t="e">
        <f>SUM(K1419,M1419,Q1419,R1419,S1419,W1419,X1419,Y1419,AC1419,AE1419,AF1419,AG1419,AH1419,AI1419,AL1419,AP1419,AR1419,#REF!,AY1419,AZ1419,CF1419,CH1419,CI1419,CJ1419,CK1419,CL1419,CQ1419,CS1419,CT1419,CU1419,CV1419,CW1419,#REF!,#REF!,DA1419,DC1419,DF1419,DH1419,DO1419,#REF!,#REF!,#REF!,#REF!,DQ1419,DR1419,DS1419,DT1419,DU1419,DX1419,DZ1419,EA1419,EB1419,EC1419,ED1419,EG1419,EI1419,EJ1419,EK1419,EL1419,EM1419)</f>
        <v>#REF!</v>
      </c>
      <c r="I1419" s="44" t="e">
        <f t="shared" si="34"/>
        <v>#REF!</v>
      </c>
      <c r="J1419" s="71"/>
      <c r="K1419" s="71"/>
    </row>
    <row r="1420" spans="7:11" x14ac:dyDescent="0.3">
      <c r="G1420" s="44" t="e">
        <f>SUM(J1420,L1420,N1420,O1420,P1420,T1420,U1420,V1420,AB1420,AD1420,AO1420,AQ1420,CE1420,CG1420,CP1420,CR1420,#REF!,#REF!,CZ1420,DB1420,DE1420,DG1420,DN1420,DP1420,DW1420,DY1420,EF1420,EH1420)</f>
        <v>#REF!</v>
      </c>
      <c r="H1420" s="44" t="e">
        <f>SUM(K1420,M1420,Q1420,R1420,S1420,W1420,X1420,Y1420,AC1420,AE1420,AF1420,AG1420,AH1420,AI1420,AL1420,AP1420,AR1420,#REF!,AY1420,AZ1420,CF1420,CH1420,CI1420,CJ1420,CK1420,CL1420,CQ1420,CS1420,CT1420,CU1420,CV1420,CW1420,#REF!,#REF!,DA1420,DC1420,DF1420,DH1420,DO1420,#REF!,#REF!,#REF!,#REF!,DQ1420,DR1420,DS1420,DT1420,DU1420,DX1420,DZ1420,EA1420,EB1420,EC1420,ED1420,EG1420,EI1420,EJ1420,EK1420,EL1420,EM1420)</f>
        <v>#REF!</v>
      </c>
      <c r="I1420" s="44" t="e">
        <f t="shared" si="34"/>
        <v>#REF!</v>
      </c>
      <c r="J1420" s="71"/>
      <c r="K1420" s="71"/>
    </row>
    <row r="1421" spans="7:11" x14ac:dyDescent="0.3">
      <c r="G1421" s="44" t="e">
        <f>SUM(J1421,L1421,N1421,O1421,P1421,T1421,U1421,V1421,AB1421,AD1421,AO1421,AQ1421,CE1421,CG1421,CP1421,CR1421,#REF!,#REF!,CZ1421,DB1421,DE1421,DG1421,DN1421,DP1421,DW1421,DY1421,EF1421,EH1421)</f>
        <v>#REF!</v>
      </c>
      <c r="H1421" s="44" t="e">
        <f>SUM(K1421,M1421,Q1421,R1421,S1421,W1421,X1421,Y1421,AC1421,AE1421,AF1421,AG1421,AH1421,AI1421,AL1421,AP1421,AR1421,#REF!,AY1421,AZ1421,CF1421,CH1421,CI1421,CJ1421,CK1421,CL1421,CQ1421,CS1421,CT1421,CU1421,CV1421,CW1421,#REF!,#REF!,DA1421,DC1421,DF1421,DH1421,DO1421,#REF!,#REF!,#REF!,#REF!,DQ1421,DR1421,DS1421,DT1421,DU1421,DX1421,DZ1421,EA1421,EB1421,EC1421,ED1421,EG1421,EI1421,EJ1421,EK1421,EL1421,EM1421)</f>
        <v>#REF!</v>
      </c>
      <c r="I1421" s="44" t="e">
        <f t="shared" si="34"/>
        <v>#REF!</v>
      </c>
      <c r="J1421" s="71"/>
      <c r="K1421" s="71"/>
    </row>
    <row r="1422" spans="7:11" x14ac:dyDescent="0.3">
      <c r="G1422" s="44" t="e">
        <f>SUM(J1422,L1422,N1422,O1422,P1422,T1422,U1422,V1422,AB1422,AD1422,AO1422,AQ1422,CE1422,CG1422,CP1422,CR1422,#REF!,#REF!,CZ1422,DB1422,DE1422,DG1422,DN1422,DP1422,DW1422,DY1422,EF1422,EH1422)</f>
        <v>#REF!</v>
      </c>
      <c r="H1422" s="44" t="e">
        <f>SUM(K1422,M1422,Q1422,R1422,S1422,W1422,X1422,Y1422,AC1422,AE1422,AF1422,AG1422,AH1422,AI1422,AL1422,AP1422,AR1422,#REF!,AY1422,AZ1422,CF1422,CH1422,CI1422,CJ1422,CK1422,CL1422,CQ1422,CS1422,CT1422,CU1422,CV1422,CW1422,#REF!,#REF!,DA1422,DC1422,DF1422,DH1422,DO1422,#REF!,#REF!,#REF!,#REF!,DQ1422,DR1422,DS1422,DT1422,DU1422,DX1422,DZ1422,EA1422,EB1422,EC1422,ED1422,EG1422,EI1422,EJ1422,EK1422,EL1422,EM1422)</f>
        <v>#REF!</v>
      </c>
      <c r="I1422" s="44" t="e">
        <f t="shared" si="34"/>
        <v>#REF!</v>
      </c>
      <c r="J1422" s="71"/>
      <c r="K1422" s="71"/>
    </row>
    <row r="1423" spans="7:11" x14ac:dyDescent="0.3">
      <c r="G1423" s="44" t="e">
        <f>SUM(J1423,L1423,N1423,O1423,P1423,T1423,U1423,V1423,AB1423,AD1423,AO1423,AQ1423,CE1423,CG1423,CP1423,CR1423,#REF!,#REF!,CZ1423,DB1423,DE1423,DG1423,DN1423,DP1423,DW1423,DY1423,EF1423,EH1423)</f>
        <v>#REF!</v>
      </c>
      <c r="H1423" s="44" t="e">
        <f>SUM(K1423,M1423,Q1423,R1423,S1423,W1423,X1423,Y1423,AC1423,AE1423,AF1423,AG1423,AH1423,AI1423,AL1423,AP1423,AR1423,#REF!,AY1423,AZ1423,CF1423,CH1423,CI1423,CJ1423,CK1423,CL1423,CQ1423,CS1423,CT1423,CU1423,CV1423,CW1423,#REF!,#REF!,DA1423,DC1423,DF1423,DH1423,DO1423,#REF!,#REF!,#REF!,#REF!,DQ1423,DR1423,DS1423,DT1423,DU1423,DX1423,DZ1423,EA1423,EB1423,EC1423,ED1423,EG1423,EI1423,EJ1423,EK1423,EL1423,EM1423)</f>
        <v>#REF!</v>
      </c>
      <c r="I1423" s="44" t="e">
        <f t="shared" si="34"/>
        <v>#REF!</v>
      </c>
      <c r="J1423" s="71"/>
      <c r="K1423" s="71"/>
    </row>
    <row r="1424" spans="7:11" x14ac:dyDescent="0.3">
      <c r="G1424" s="44" t="e">
        <f>SUM(J1424,L1424,N1424,O1424,P1424,T1424,U1424,V1424,AB1424,AD1424,AO1424,AQ1424,CE1424,CG1424,CP1424,CR1424,#REF!,#REF!,CZ1424,DB1424,DE1424,DG1424,DN1424,DP1424,DW1424,DY1424,EF1424,EH1424)</f>
        <v>#REF!</v>
      </c>
      <c r="H1424" s="44" t="e">
        <f>SUM(K1424,M1424,Q1424,R1424,S1424,W1424,X1424,Y1424,AC1424,AE1424,AF1424,AG1424,AH1424,AI1424,AL1424,AP1424,AR1424,#REF!,AY1424,AZ1424,CF1424,CH1424,CI1424,CJ1424,CK1424,CL1424,CQ1424,CS1424,CT1424,CU1424,CV1424,CW1424,#REF!,#REF!,DA1424,DC1424,DF1424,DH1424,DO1424,#REF!,#REF!,#REF!,#REF!,DQ1424,DR1424,DS1424,DT1424,DU1424,DX1424,DZ1424,EA1424,EB1424,EC1424,ED1424,EG1424,EI1424,EJ1424,EK1424,EL1424,EM1424)</f>
        <v>#REF!</v>
      </c>
      <c r="I1424" s="44" t="e">
        <f t="shared" si="34"/>
        <v>#REF!</v>
      </c>
      <c r="J1424" s="71"/>
      <c r="K1424" s="71"/>
    </row>
    <row r="1425" spans="7:11" x14ac:dyDescent="0.3">
      <c r="G1425" s="44" t="e">
        <f>SUM(J1425,L1425,N1425,O1425,P1425,T1425,U1425,V1425,AB1425,AD1425,AO1425,AQ1425,CE1425,CG1425,CP1425,CR1425,#REF!,#REF!,CZ1425,DB1425,DE1425,DG1425,DN1425,DP1425,DW1425,DY1425,EF1425,EH1425)</f>
        <v>#REF!</v>
      </c>
      <c r="H1425" s="44" t="e">
        <f>SUM(K1425,M1425,Q1425,R1425,S1425,W1425,X1425,Y1425,AC1425,AE1425,AF1425,AG1425,AH1425,AI1425,AL1425,AP1425,AR1425,#REF!,AY1425,AZ1425,CF1425,CH1425,CI1425,CJ1425,CK1425,CL1425,CQ1425,CS1425,CT1425,CU1425,CV1425,CW1425,#REF!,#REF!,DA1425,DC1425,DF1425,DH1425,DO1425,#REF!,#REF!,#REF!,#REF!,DQ1425,DR1425,DS1425,DT1425,DU1425,DX1425,DZ1425,EA1425,EB1425,EC1425,ED1425,EG1425,EI1425,EJ1425,EK1425,EL1425,EM1425)</f>
        <v>#REF!</v>
      </c>
      <c r="I1425" s="44" t="e">
        <f t="shared" si="34"/>
        <v>#REF!</v>
      </c>
      <c r="J1425" s="71"/>
      <c r="K1425" s="71"/>
    </row>
    <row r="1426" spans="7:11" x14ac:dyDescent="0.3">
      <c r="G1426" s="44" t="e">
        <f>SUM(J1426,L1426,N1426,O1426,P1426,T1426,U1426,V1426,AB1426,AD1426,AO1426,AQ1426,CE1426,CG1426,CP1426,CR1426,#REF!,#REF!,CZ1426,DB1426,DE1426,DG1426,DN1426,DP1426,DW1426,DY1426,EF1426,EH1426)</f>
        <v>#REF!</v>
      </c>
      <c r="H1426" s="44" t="e">
        <f>SUM(K1426,M1426,Q1426,R1426,S1426,W1426,X1426,Y1426,AC1426,AE1426,AF1426,AG1426,AH1426,AI1426,AL1426,AP1426,AR1426,#REF!,AY1426,AZ1426,CF1426,CH1426,CI1426,CJ1426,CK1426,CL1426,CQ1426,CS1426,CT1426,CU1426,CV1426,CW1426,#REF!,#REF!,DA1426,DC1426,DF1426,DH1426,DO1426,#REF!,#REF!,#REF!,#REF!,DQ1426,DR1426,DS1426,DT1426,DU1426,DX1426,DZ1426,EA1426,EB1426,EC1426,ED1426,EG1426,EI1426,EJ1426,EK1426,EL1426,EM1426)</f>
        <v>#REF!</v>
      </c>
      <c r="I1426" s="44" t="e">
        <f t="shared" si="34"/>
        <v>#REF!</v>
      </c>
      <c r="J1426" s="71"/>
      <c r="K1426" s="71"/>
    </row>
  </sheetData>
  <sheetProtection formatCells="0" formatColumns="0" formatRows="0" insertColumns="0" insertRows="0" insertHyperlinks="0" deleteColumns="0" deleteRows="0" sort="0" autoFilter="0"/>
  <autoFilter ref="A9:DH9"/>
  <customSheetViews>
    <customSheetView guid="{37FA2F8E-6799-457C-9EFD-B732FA7237F4}" scale="90" showAutoFilter="1" hiddenColumns="1" state="hidden">
      <pane xSplit="3" ySplit="8" topLeftCell="D9" activePane="bottomRight" state="frozen"/>
      <selection pane="bottomRight" activeCell="J16" sqref="J16"/>
      <colBreaks count="1" manualBreakCount="1">
        <brk id="50" max="12" man="1"/>
      </colBreaks>
      <pageMargins left="0.70866141732283472" right="0.70866141732283472" top="1.1811023622047245" bottom="0.74803149606299213" header="0.31496062992125984" footer="0.31496062992125984"/>
      <pageSetup paperSize="9" scale="93" firstPageNumber="95" orientation="landscape" useFirstPageNumber="1" r:id="rId1"/>
      <headerFooter>
        <oddHeader>&amp;C&amp;P</oddHeader>
      </headerFooter>
      <autoFilter ref="A9:DH9"/>
    </customSheetView>
  </customSheetViews>
  <mergeCells count="149">
    <mergeCell ref="BR5:BS6"/>
    <mergeCell ref="EO4:EX4"/>
    <mergeCell ref="EO5:ER5"/>
    <mergeCell ref="ES5:EX5"/>
    <mergeCell ref="EO6:EP6"/>
    <mergeCell ref="EQ6:ER6"/>
    <mergeCell ref="ES6:ES7"/>
    <mergeCell ref="ET6:ET7"/>
    <mergeCell ref="EU6:EU7"/>
    <mergeCell ref="EV6:EV7"/>
    <mergeCell ref="EW6:EW7"/>
    <mergeCell ref="EX6:EX7"/>
    <mergeCell ref="DD4:DL4"/>
    <mergeCell ref="CN5:CO6"/>
    <mergeCell ref="DI5:DL5"/>
    <mergeCell ref="DI6:DI7"/>
    <mergeCell ref="DJ6:DJ7"/>
    <mergeCell ref="DK6:DK7"/>
    <mergeCell ref="DL6:DL7"/>
    <mergeCell ref="BX4:CA4"/>
    <mergeCell ref="BX5:BX7"/>
    <mergeCell ref="BY5:BY7"/>
    <mergeCell ref="BZ5:BZ7"/>
    <mergeCell ref="CA5:CA7"/>
    <mergeCell ref="CZ6:DA6"/>
    <mergeCell ref="DB6:DC6"/>
    <mergeCell ref="CP5:CS5"/>
    <mergeCell ref="CT5:CW5"/>
    <mergeCell ref="CG6:CH6"/>
    <mergeCell ref="CP6:CQ6"/>
    <mergeCell ref="CR6:CS6"/>
    <mergeCell ref="CT6:CT7"/>
    <mergeCell ref="CU6:CU7"/>
    <mergeCell ref="EF5:EI5"/>
    <mergeCell ref="AF5:AK5"/>
    <mergeCell ref="AJ6:AJ7"/>
    <mergeCell ref="AK6:AK7"/>
    <mergeCell ref="AS5:AV5"/>
    <mergeCell ref="AS6:AS7"/>
    <mergeCell ref="AT6:AT7"/>
    <mergeCell ref="AU6:AU7"/>
    <mergeCell ref="AV6:AV7"/>
    <mergeCell ref="BP5:BP7"/>
    <mergeCell ref="BH4:BH7"/>
    <mergeCell ref="AH6:AH7"/>
    <mergeCell ref="AI6:AI7"/>
    <mergeCell ref="AO6:AP6"/>
    <mergeCell ref="AQ6:AR6"/>
    <mergeCell ref="BF5:BF7"/>
    <mergeCell ref="BG5:BG7"/>
    <mergeCell ref="BJ5:BJ7"/>
    <mergeCell ref="BK5:BK7"/>
    <mergeCell ref="BL5:BL7"/>
    <mergeCell ref="BM5:BM7"/>
    <mergeCell ref="AO5:AR5"/>
    <mergeCell ref="AW5:AW7"/>
    <mergeCell ref="AX5:AX7"/>
    <mergeCell ref="EN5:EN7"/>
    <mergeCell ref="J6:K6"/>
    <mergeCell ref="L6:M6"/>
    <mergeCell ref="N6:P6"/>
    <mergeCell ref="Q6:S6"/>
    <mergeCell ref="T6:V6"/>
    <mergeCell ref="DM5:DM7"/>
    <mergeCell ref="DN5:DQ5"/>
    <mergeCell ref="DR5:DU5"/>
    <mergeCell ref="DV5:DV7"/>
    <mergeCell ref="DW5:DZ5"/>
    <mergeCell ref="DT6:DT7"/>
    <mergeCell ref="DU6:DU7"/>
    <mergeCell ref="DW6:DX6"/>
    <mergeCell ref="DY6:DZ6"/>
    <mergeCell ref="CY5:CY7"/>
    <mergeCell ref="CZ5:DC5"/>
    <mergeCell ref="DD5:DD7"/>
    <mergeCell ref="DE5:DH5"/>
    <mergeCell ref="CE6:CF6"/>
    <mergeCell ref="AB5:AE5"/>
    <mergeCell ref="AB6:AC6"/>
    <mergeCell ref="AD6:AE6"/>
    <mergeCell ref="BO5:BO7"/>
    <mergeCell ref="DV4:ED4"/>
    <mergeCell ref="EE4:EN4"/>
    <mergeCell ref="CB4:CB7"/>
    <mergeCell ref="CC4:CC7"/>
    <mergeCell ref="CD4:CM4"/>
    <mergeCell ref="CN4:CX4"/>
    <mergeCell ref="CD5:CD7"/>
    <mergeCell ref="CE5:CH5"/>
    <mergeCell ref="CI5:CL6"/>
    <mergeCell ref="CM5:CM7"/>
    <mergeCell ref="CX5:CX7"/>
    <mergeCell ref="CV6:CV7"/>
    <mergeCell ref="CW6:CW7"/>
    <mergeCell ref="EJ5:EM6"/>
    <mergeCell ref="EF6:EG6"/>
    <mergeCell ref="EH6:EI6"/>
    <mergeCell ref="DE6:DF6"/>
    <mergeCell ref="DG6:DH6"/>
    <mergeCell ref="DN6:DO6"/>
    <mergeCell ref="DP6:DQ6"/>
    <mergeCell ref="DR6:DR7"/>
    <mergeCell ref="DS6:DS7"/>
    <mergeCell ref="EA5:ED6"/>
    <mergeCell ref="EE5:EE7"/>
    <mergeCell ref="CY4:DC4"/>
    <mergeCell ref="DM4:DU4"/>
    <mergeCell ref="BT5:BT7"/>
    <mergeCell ref="BV5:BV7"/>
    <mergeCell ref="BW5:BW7"/>
    <mergeCell ref="BR4:BT4"/>
    <mergeCell ref="BU4:BU7"/>
    <mergeCell ref="BV4:BW4"/>
    <mergeCell ref="AG6:AG7"/>
    <mergeCell ref="AL5:AL7"/>
    <mergeCell ref="AM5:AM7"/>
    <mergeCell ref="AN5:AN7"/>
    <mergeCell ref="AY5:AZ5"/>
    <mergeCell ref="BA5:BA7"/>
    <mergeCell ref="BB5:BE5"/>
    <mergeCell ref="AY6:AY7"/>
    <mergeCell ref="AZ6:AZ7"/>
    <mergeCell ref="BB6:BC6"/>
    <mergeCell ref="BD6:BE6"/>
    <mergeCell ref="BM4:BQ4"/>
    <mergeCell ref="BQ5:BQ7"/>
    <mergeCell ref="AB4:AN4"/>
    <mergeCell ref="AO4:AX4"/>
    <mergeCell ref="BN5:BN7"/>
    <mergeCell ref="AY4:BG4"/>
    <mergeCell ref="BI4:BI7"/>
    <mergeCell ref="BJ4:BL4"/>
    <mergeCell ref="A2:V2"/>
    <mergeCell ref="A4:A7"/>
    <mergeCell ref="B4:B7"/>
    <mergeCell ref="C4:C7"/>
    <mergeCell ref="E4:E7"/>
    <mergeCell ref="F4:F7"/>
    <mergeCell ref="G4:I6"/>
    <mergeCell ref="J4:M4"/>
    <mergeCell ref="N4:AA4"/>
    <mergeCell ref="J5:M5"/>
    <mergeCell ref="N5:S5"/>
    <mergeCell ref="T5:Y5"/>
    <mergeCell ref="Z5:Z7"/>
    <mergeCell ref="AA5:AA7"/>
    <mergeCell ref="W6:Y6"/>
    <mergeCell ref="D4:D7"/>
    <mergeCell ref="AF6:AF7"/>
  </mergeCells>
  <dataValidations count="1">
    <dataValidation type="list" allowBlank="1" showInputMessage="1" showErrorMessage="1" sqref="F10:F1005">
      <formula1>$W$1:$W$3</formula1>
    </dataValidation>
  </dataValidations>
  <pageMargins left="0.70866141732283472" right="0.70866141732283472" top="1.1811023622047245" bottom="0.74803149606299213" header="0.31496062992125984" footer="0.31496062992125984"/>
  <pageSetup paperSize="9" scale="93" firstPageNumber="95" orientation="landscape" useFirstPageNumber="1" r:id="rId2"/>
  <headerFooter>
    <oddHeader>&amp;C&amp;P</oddHeader>
  </headerFooter>
  <colBreaks count="1" manualBreakCount="1">
    <brk id="50" max="1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Титул</vt:lpstr>
      <vt:lpstr>Свод</vt:lpstr>
      <vt:lpstr>Общественные пространства </vt:lpstr>
      <vt:lpstr>ДТ </vt:lpstr>
      <vt:lpstr>СНО</vt:lpstr>
      <vt:lpstr>Примечание</vt:lpstr>
      <vt:lpstr>Иные объекты благоустройства</vt:lpstr>
      <vt:lpstr>Лист1</vt:lpstr>
      <vt:lpstr>Лист2</vt:lpstr>
      <vt:lpstr>Свод!_Hlk38842750</vt:lpstr>
      <vt:lpstr>Свод!_Hlk38847491</vt:lpstr>
      <vt:lpstr>'ДТ '!Область_печати</vt:lpstr>
      <vt:lpstr>'Иные объекты благоустройства'!Область_печати</vt:lpstr>
      <vt:lpstr>'Общественные пространства '!Область_печати</vt:lpstr>
      <vt:lpstr>Титул!Область_печати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 Дмитрий Алексеевич</dc:creator>
  <cp:lastModifiedBy>Грета</cp:lastModifiedBy>
  <cp:lastPrinted>2021-11-24T06:40:20Z</cp:lastPrinted>
  <dcterms:created xsi:type="dcterms:W3CDTF">2016-05-04T06:34:59Z</dcterms:created>
  <dcterms:modified xsi:type="dcterms:W3CDTF">2021-11-24T07:38:34Z</dcterms:modified>
</cp:coreProperties>
</file>